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updateLinks="never" defaultThemeVersion="124226"/>
  <mc:AlternateContent xmlns:mc="http://schemas.openxmlformats.org/markup-compatibility/2006">
    <mc:Choice Requires="x15">
      <x15ac:absPath xmlns:x15ac="http://schemas.microsoft.com/office/spreadsheetml/2010/11/ac" url="\\info-lc03fs01\INFOShares\HBS_ADMIN\HBS Documents\Website materials\Metadata\Data Warehouse\NIMATS\2021\"/>
    </mc:Choice>
  </mc:AlternateContent>
  <xr:revisionPtr revIDLastSave="0" documentId="13_ncr:1_{74BB04F1-B493-48F9-B62F-6559D55B8223}" xr6:coauthVersionLast="36" xr6:coauthVersionMax="36" xr10:uidLastSave="{00000000-0000-0000-0000-000000000000}"/>
  <bookViews>
    <workbookView xWindow="480" yWindow="45" windowWidth="20730" windowHeight="11760" xr2:uid="{00000000-000D-0000-FFFF-FFFF00000000}"/>
  </bookViews>
  <sheets>
    <sheet name="Overview" sheetId="125" r:id="rId1"/>
    <sheet name="Notes" sheetId="126" r:id="rId2"/>
    <sheet name="List of objects in project" sheetId="127" r:id="rId3"/>
    <sheet name="Index" sheetId="128" r:id="rId4"/>
    <sheet name="1" sheetId="645" r:id="rId5"/>
    <sheet name="2" sheetId="646" r:id="rId6"/>
    <sheet name="3" sheetId="647" r:id="rId7"/>
    <sheet name="4" sheetId="648" r:id="rId8"/>
    <sheet name="5" sheetId="649" r:id="rId9"/>
    <sheet name="6" sheetId="650" r:id="rId10"/>
    <sheet name="7" sheetId="651" r:id="rId11"/>
    <sheet name="10" sheetId="654" r:id="rId12"/>
    <sheet name="8" sheetId="652" r:id="rId13"/>
    <sheet name="9" sheetId="653" r:id="rId14"/>
    <sheet name="11" sheetId="655" r:id="rId15"/>
    <sheet name="12" sheetId="656" r:id="rId16"/>
    <sheet name="13" sheetId="657" r:id="rId17"/>
    <sheet name="14" sheetId="658" r:id="rId18"/>
    <sheet name="15" sheetId="659" r:id="rId19"/>
    <sheet name="16" sheetId="660" r:id="rId20"/>
    <sheet name="17" sheetId="661" r:id="rId21"/>
    <sheet name="18" sheetId="662" r:id="rId22"/>
    <sheet name="19" sheetId="663" r:id="rId23"/>
    <sheet name="20" sheetId="664" r:id="rId24"/>
    <sheet name="21" sheetId="665" r:id="rId25"/>
    <sheet name="22" sheetId="666" r:id="rId26"/>
    <sheet name="23" sheetId="667" r:id="rId27"/>
    <sheet name="24" sheetId="668" r:id="rId28"/>
    <sheet name="25" sheetId="669" r:id="rId29"/>
    <sheet name="26" sheetId="670" r:id="rId30"/>
    <sheet name="27" sheetId="671" r:id="rId31"/>
    <sheet name="28" sheetId="672" r:id="rId32"/>
    <sheet name="30" sheetId="674" r:id="rId33"/>
    <sheet name="31" sheetId="675" r:id="rId34"/>
    <sheet name="32" sheetId="676" r:id="rId35"/>
    <sheet name="29" sheetId="673" r:id="rId36"/>
    <sheet name="33" sheetId="677" r:id="rId37"/>
    <sheet name="34" sheetId="678" r:id="rId38"/>
    <sheet name="35" sheetId="679" r:id="rId39"/>
    <sheet name="36" sheetId="680" r:id="rId40"/>
    <sheet name="37" sheetId="681" r:id="rId41"/>
    <sheet name="38" sheetId="682" r:id="rId42"/>
    <sheet name="39" sheetId="683" r:id="rId43"/>
    <sheet name="40" sheetId="684" r:id="rId44"/>
    <sheet name="41" sheetId="685" r:id="rId45"/>
    <sheet name="42" sheetId="686" r:id="rId46"/>
    <sheet name="43" sheetId="687" r:id="rId47"/>
    <sheet name="44" sheetId="688" r:id="rId48"/>
    <sheet name="45" sheetId="689" r:id="rId49"/>
    <sheet name="46" sheetId="690" r:id="rId50"/>
    <sheet name="47" sheetId="691" r:id="rId51"/>
    <sheet name="48" sheetId="692" r:id="rId52"/>
    <sheet name="49" sheetId="693" r:id="rId53"/>
    <sheet name="50" sheetId="694" r:id="rId54"/>
    <sheet name="51" sheetId="695" r:id="rId55"/>
    <sheet name="52" sheetId="696" r:id="rId56"/>
    <sheet name="62" sheetId="706" r:id="rId57"/>
    <sheet name="53" sheetId="697" r:id="rId58"/>
    <sheet name="54" sheetId="698" r:id="rId59"/>
    <sheet name="55" sheetId="699" r:id="rId60"/>
    <sheet name="56" sheetId="700" r:id="rId61"/>
    <sheet name="57" sheetId="701" r:id="rId62"/>
    <sheet name="58" sheetId="702" r:id="rId63"/>
    <sheet name="59" sheetId="703" r:id="rId64"/>
    <sheet name="60" sheetId="704" r:id="rId65"/>
    <sheet name="61" sheetId="705" r:id="rId66"/>
    <sheet name="63" sheetId="707" r:id="rId67"/>
    <sheet name="64" sheetId="708" r:id="rId68"/>
    <sheet name="65" sheetId="709" r:id="rId69"/>
    <sheet name="66" sheetId="710" r:id="rId70"/>
    <sheet name="67" sheetId="711" r:id="rId71"/>
    <sheet name="68" sheetId="712" r:id="rId72"/>
    <sheet name="69" sheetId="713" r:id="rId73"/>
    <sheet name="70" sheetId="714" r:id="rId74"/>
    <sheet name="71" sheetId="715" r:id="rId75"/>
    <sheet name="72" sheetId="716" r:id="rId76"/>
    <sheet name="73" sheetId="717" r:id="rId77"/>
    <sheet name="73b" sheetId="718" r:id="rId78"/>
    <sheet name="74" sheetId="719" r:id="rId79"/>
    <sheet name="75" sheetId="720" r:id="rId80"/>
    <sheet name="76" sheetId="721" r:id="rId81"/>
    <sheet name="77" sheetId="722" r:id="rId82"/>
    <sheet name="78" sheetId="723" r:id="rId83"/>
    <sheet name="79" sheetId="724" r:id="rId84"/>
    <sheet name="80" sheetId="725" r:id="rId85"/>
    <sheet name="81" sheetId="726" r:id="rId86"/>
    <sheet name="82" sheetId="727" r:id="rId87"/>
    <sheet name="83" sheetId="728" r:id="rId88"/>
    <sheet name="84" sheetId="729" r:id="rId89"/>
    <sheet name="85" sheetId="730" r:id="rId90"/>
    <sheet name="86" sheetId="731" r:id="rId91"/>
    <sheet name="88" sheetId="732" r:id="rId92"/>
    <sheet name="89" sheetId="733" r:id="rId93"/>
    <sheet name="87" sheetId="734" r:id="rId94"/>
    <sheet name="90" sheetId="735" r:id="rId95"/>
    <sheet name="91" sheetId="736" r:id="rId96"/>
    <sheet name="92" sheetId="737" r:id="rId97"/>
    <sheet name="93" sheetId="738" r:id="rId98"/>
    <sheet name="94" sheetId="739" r:id="rId99"/>
    <sheet name="95" sheetId="740" r:id="rId100"/>
    <sheet name="96" sheetId="741" r:id="rId101"/>
    <sheet name="97" sheetId="742" r:id="rId102"/>
    <sheet name="98" sheetId="743" r:id="rId103"/>
    <sheet name="99" sheetId="744" r:id="rId104"/>
    <sheet name="100" sheetId="745" r:id="rId105"/>
    <sheet name="101" sheetId="746" r:id="rId106"/>
    <sheet name="102" sheetId="747" r:id="rId107"/>
    <sheet name="103" sheetId="748" r:id="rId108"/>
    <sheet name="104" sheetId="749" r:id="rId109"/>
    <sheet name="105" sheetId="750" r:id="rId110"/>
    <sheet name="106" sheetId="751" r:id="rId111"/>
    <sheet name="107" sheetId="752" r:id="rId112"/>
    <sheet name="108" sheetId="753" r:id="rId113"/>
    <sheet name="109" sheetId="754" r:id="rId114"/>
    <sheet name="110" sheetId="755" r:id="rId115"/>
    <sheet name="111" sheetId="756" r:id="rId116"/>
    <sheet name="112" sheetId="757" r:id="rId117"/>
    <sheet name="113" sheetId="758" r:id="rId118"/>
    <sheet name="114" sheetId="759" r:id="rId119"/>
    <sheet name="115" sheetId="760" r:id="rId120"/>
    <sheet name="116" sheetId="761" r:id="rId121"/>
    <sheet name="117" sheetId="762" r:id="rId122"/>
    <sheet name="118" sheetId="763" r:id="rId123"/>
    <sheet name="119" sheetId="764" r:id="rId124"/>
    <sheet name="120" sheetId="765" r:id="rId125"/>
    <sheet name="121" sheetId="766" r:id="rId126"/>
    <sheet name="122" sheetId="767" r:id="rId127"/>
    <sheet name="123" sheetId="768" r:id="rId128"/>
    <sheet name="124" sheetId="769" r:id="rId129"/>
    <sheet name="125" sheetId="770" r:id="rId130"/>
    <sheet name="126" sheetId="771" r:id="rId131"/>
    <sheet name="127" sheetId="772" r:id="rId132"/>
    <sheet name="128" sheetId="773" r:id="rId133"/>
    <sheet name="129" sheetId="774" r:id="rId134"/>
    <sheet name="130" sheetId="775" r:id="rId135"/>
    <sheet name="131" sheetId="776" r:id="rId136"/>
    <sheet name="132" sheetId="777" r:id="rId137"/>
    <sheet name="133" sheetId="778" r:id="rId138"/>
    <sheet name="134" sheetId="779" r:id="rId139"/>
    <sheet name="135" sheetId="780" r:id="rId140"/>
    <sheet name="136" sheetId="781" r:id="rId141"/>
    <sheet name="137" sheetId="782" r:id="rId142"/>
    <sheet name="138" sheetId="783" r:id="rId143"/>
    <sheet name="139" sheetId="784" r:id="rId144"/>
    <sheet name="140" sheetId="785" r:id="rId145"/>
    <sheet name="141" sheetId="786" r:id="rId146"/>
    <sheet name="142" sheetId="787" r:id="rId147"/>
    <sheet name="143" sheetId="788" r:id="rId148"/>
    <sheet name="144" sheetId="789" r:id="rId149"/>
    <sheet name="145" sheetId="790" r:id="rId150"/>
    <sheet name="146" sheetId="791" r:id="rId151"/>
    <sheet name="147" sheetId="792" r:id="rId152"/>
    <sheet name="148" sheetId="793" r:id="rId153"/>
    <sheet name="149" sheetId="794" r:id="rId154"/>
    <sheet name="150" sheetId="795" r:id="rId155"/>
    <sheet name="151" sheetId="796" r:id="rId156"/>
    <sheet name="152" sheetId="797" r:id="rId157"/>
    <sheet name="153" sheetId="798" r:id="rId158"/>
    <sheet name="154" sheetId="799" r:id="rId159"/>
    <sheet name="155" sheetId="800" r:id="rId160"/>
    <sheet name="156" sheetId="801" r:id="rId161"/>
    <sheet name="157" sheetId="802" r:id="rId162"/>
    <sheet name="158" sheetId="803" r:id="rId163"/>
    <sheet name="159" sheetId="804" r:id="rId164"/>
    <sheet name="160" sheetId="805" r:id="rId165"/>
    <sheet name="161" sheetId="806" r:id="rId166"/>
    <sheet name="162" sheetId="807" r:id="rId167"/>
    <sheet name="163" sheetId="808" r:id="rId168"/>
    <sheet name="164" sheetId="809" r:id="rId169"/>
    <sheet name="165" sheetId="810" r:id="rId170"/>
    <sheet name="166" sheetId="811" r:id="rId171"/>
    <sheet name="167" sheetId="812" r:id="rId172"/>
    <sheet name="168" sheetId="813" r:id="rId173"/>
    <sheet name="169" sheetId="814" r:id="rId174"/>
    <sheet name="170" sheetId="815" r:id="rId175"/>
    <sheet name="171" sheetId="816" r:id="rId176"/>
    <sheet name="172" sheetId="817" r:id="rId177"/>
    <sheet name="173" sheetId="818" r:id="rId178"/>
    <sheet name="174" sheetId="819" r:id="rId179"/>
    <sheet name="175" sheetId="820" r:id="rId180"/>
    <sheet name="176" sheetId="821" r:id="rId181"/>
    <sheet name="177" sheetId="822" r:id="rId182"/>
    <sheet name="178" sheetId="823" r:id="rId183"/>
    <sheet name="179" sheetId="824" r:id="rId184"/>
    <sheet name="180" sheetId="825" r:id="rId185"/>
    <sheet name="181" sheetId="826" r:id="rId186"/>
    <sheet name="182" sheetId="827" r:id="rId187"/>
    <sheet name="183" sheetId="828" r:id="rId188"/>
    <sheet name="184" sheetId="829" r:id="rId189"/>
    <sheet name="185" sheetId="830" r:id="rId190"/>
    <sheet name="186" sheetId="831" r:id="rId191"/>
    <sheet name="187" sheetId="832" r:id="rId192"/>
    <sheet name="188" sheetId="833" r:id="rId193"/>
    <sheet name="189" sheetId="834" r:id="rId194"/>
    <sheet name="190" sheetId="835" r:id="rId195"/>
    <sheet name="191" sheetId="836" r:id="rId196"/>
    <sheet name="192" sheetId="837" r:id="rId197"/>
    <sheet name="193" sheetId="838" r:id="rId198"/>
    <sheet name="194" sheetId="839" r:id="rId199"/>
    <sheet name="195" sheetId="840" r:id="rId200"/>
    <sheet name="196" sheetId="841" r:id="rId201"/>
    <sheet name="197" sheetId="842" r:id="rId202"/>
    <sheet name="198" sheetId="843" r:id="rId203"/>
    <sheet name="199" sheetId="844" r:id="rId204"/>
    <sheet name="200" sheetId="545" r:id="rId205"/>
    <sheet name="201" sheetId="546" r:id="rId206"/>
    <sheet name="202" sheetId="547" r:id="rId207"/>
    <sheet name="203" sheetId="548" r:id="rId208"/>
    <sheet name="204" sheetId="549" r:id="rId209"/>
    <sheet name="205" sheetId="550" r:id="rId210"/>
    <sheet name="206" sheetId="551" r:id="rId211"/>
    <sheet name="207" sheetId="552" r:id="rId212"/>
    <sheet name="208" sheetId="553" r:id="rId213"/>
    <sheet name="209" sheetId="554" r:id="rId214"/>
    <sheet name="210" sheetId="555" r:id="rId215"/>
    <sheet name="211" sheetId="556" r:id="rId216"/>
    <sheet name="212" sheetId="557" r:id="rId217"/>
    <sheet name="213" sheetId="558" r:id="rId218"/>
    <sheet name="214" sheetId="559" r:id="rId219"/>
    <sheet name="215" sheetId="560" r:id="rId220"/>
    <sheet name="216" sheetId="561" r:id="rId221"/>
    <sheet name="217" sheetId="562" r:id="rId222"/>
    <sheet name="218" sheetId="563" r:id="rId223"/>
    <sheet name="219" sheetId="564" r:id="rId224"/>
    <sheet name="220" sheetId="565" r:id="rId225"/>
    <sheet name="221" sheetId="566" r:id="rId226"/>
    <sheet name="222" sheetId="567" r:id="rId227"/>
    <sheet name="223" sheetId="568" r:id="rId228"/>
    <sheet name="224" sheetId="569" r:id="rId229"/>
    <sheet name="225" sheetId="570" r:id="rId230"/>
    <sheet name="226" sheetId="571" r:id="rId231"/>
    <sheet name="227" sheetId="572" r:id="rId232"/>
    <sheet name="228" sheetId="573" r:id="rId233"/>
    <sheet name="229" sheetId="574" r:id="rId234"/>
    <sheet name="230" sheetId="575" r:id="rId235"/>
    <sheet name="231" sheetId="576" r:id="rId236"/>
    <sheet name="232" sheetId="577" r:id="rId237"/>
    <sheet name="233" sheetId="578" r:id="rId238"/>
    <sheet name="234" sheetId="579" r:id="rId239"/>
    <sheet name="235" sheetId="580" r:id="rId240"/>
    <sheet name="236" sheetId="581" r:id="rId241"/>
    <sheet name="237" sheetId="582" r:id="rId242"/>
    <sheet name="238" sheetId="583" r:id="rId243"/>
    <sheet name="239" sheetId="584" r:id="rId244"/>
    <sheet name="240" sheetId="585" r:id="rId245"/>
    <sheet name="241" sheetId="586" r:id="rId246"/>
    <sheet name="242" sheetId="587" r:id="rId247"/>
    <sheet name="243" sheetId="588" r:id="rId248"/>
    <sheet name="244" sheetId="589" r:id="rId249"/>
    <sheet name="245" sheetId="590" r:id="rId250"/>
    <sheet name="246" sheetId="591" r:id="rId251"/>
    <sheet name="247" sheetId="592" r:id="rId252"/>
    <sheet name="248" sheetId="593" r:id="rId253"/>
    <sheet name="249" sheetId="594" r:id="rId254"/>
    <sheet name="250" sheetId="595" r:id="rId255"/>
    <sheet name="251" sheetId="596" r:id="rId256"/>
    <sheet name="252" sheetId="597" r:id="rId257"/>
    <sheet name="253" sheetId="598" r:id="rId258"/>
    <sheet name="254" sheetId="599" r:id="rId259"/>
    <sheet name="255" sheetId="600" r:id="rId260"/>
    <sheet name="256" sheetId="601" r:id="rId261"/>
    <sheet name="257" sheetId="602" r:id="rId262"/>
    <sheet name="258" sheetId="603" r:id="rId263"/>
    <sheet name="259" sheetId="604" r:id="rId264"/>
    <sheet name="260" sheetId="605" r:id="rId265"/>
    <sheet name="261" sheetId="606" r:id="rId266"/>
    <sheet name="262" sheetId="607" r:id="rId267"/>
    <sheet name="263" sheetId="608" r:id="rId268"/>
    <sheet name="264" sheetId="609" r:id="rId269"/>
    <sheet name="265" sheetId="610" r:id="rId270"/>
    <sheet name="266" sheetId="611" r:id="rId271"/>
    <sheet name="267" sheetId="612" r:id="rId272"/>
    <sheet name="268" sheetId="613" r:id="rId273"/>
    <sheet name="269" sheetId="614" r:id="rId274"/>
    <sheet name="270" sheetId="615" r:id="rId275"/>
    <sheet name="271" sheetId="616" r:id="rId276"/>
    <sheet name="272" sheetId="617" r:id="rId277"/>
    <sheet name="273" sheetId="618" r:id="rId278"/>
    <sheet name="274" sheetId="619" r:id="rId279"/>
    <sheet name="275" sheetId="620" r:id="rId280"/>
    <sheet name="276" sheetId="621" r:id="rId281"/>
    <sheet name="277" sheetId="622" r:id="rId282"/>
    <sheet name="278" sheetId="623" r:id="rId283"/>
    <sheet name="279" sheetId="624" r:id="rId284"/>
    <sheet name="280" sheetId="625" r:id="rId285"/>
    <sheet name="281" sheetId="626" r:id="rId286"/>
    <sheet name="284" sheetId="627" r:id="rId287"/>
    <sheet name="282" sheetId="628" r:id="rId288"/>
    <sheet name="283" sheetId="629" r:id="rId289"/>
    <sheet name="285" sheetId="630" r:id="rId290"/>
    <sheet name="286" sheetId="631" r:id="rId291"/>
    <sheet name="287" sheetId="632" r:id="rId292"/>
    <sheet name="288" sheetId="633" r:id="rId293"/>
    <sheet name="289" sheetId="634" r:id="rId294"/>
    <sheet name="290" sheetId="635" r:id="rId295"/>
    <sheet name="291" sheetId="636" r:id="rId296"/>
    <sheet name="292" sheetId="637" r:id="rId297"/>
    <sheet name="293" sheetId="638" r:id="rId298"/>
    <sheet name="294" sheetId="639" r:id="rId299"/>
    <sheet name="295" sheetId="640" r:id="rId300"/>
    <sheet name="296" sheetId="641" r:id="rId301"/>
    <sheet name="297" sheetId="642" r:id="rId302"/>
    <sheet name="298" sheetId="643" r:id="rId303"/>
    <sheet name="299" sheetId="644" r:id="rId304"/>
    <sheet name="300" sheetId="345" r:id="rId305"/>
    <sheet name="301" sheetId="346" r:id="rId306"/>
    <sheet name="302" sheetId="347" r:id="rId307"/>
    <sheet name="303" sheetId="348" r:id="rId308"/>
    <sheet name="304" sheetId="349" r:id="rId309"/>
    <sheet name="305" sheetId="350" r:id="rId310"/>
    <sheet name="306" sheetId="351" r:id="rId311"/>
    <sheet name="307" sheetId="352" r:id="rId312"/>
    <sheet name="308" sheetId="353" r:id="rId313"/>
    <sheet name="309" sheetId="354" r:id="rId314"/>
    <sheet name="310" sheetId="355" r:id="rId315"/>
    <sheet name="311" sheetId="356" r:id="rId316"/>
    <sheet name="312" sheetId="357" r:id="rId317"/>
    <sheet name="313" sheetId="358" r:id="rId318"/>
    <sheet name="314" sheetId="359" r:id="rId319"/>
    <sheet name="315" sheetId="360" r:id="rId320"/>
    <sheet name="316" sheetId="361" r:id="rId321"/>
    <sheet name="317" sheetId="362" r:id="rId322"/>
    <sheet name="318" sheetId="363" r:id="rId323"/>
    <sheet name="319" sheetId="364" r:id="rId324"/>
    <sheet name="320" sheetId="365" r:id="rId325"/>
    <sheet name="321" sheetId="366" r:id="rId326"/>
    <sheet name="322" sheetId="367" r:id="rId327"/>
    <sheet name="323" sheetId="368" r:id="rId328"/>
    <sheet name="324" sheetId="369" r:id="rId329"/>
    <sheet name="325" sheetId="370" r:id="rId330"/>
    <sheet name="326" sheetId="371" r:id="rId331"/>
    <sheet name="327" sheetId="372" r:id="rId332"/>
    <sheet name="328" sheetId="373" r:id="rId333"/>
    <sheet name="329" sheetId="374" r:id="rId334"/>
    <sheet name="330" sheetId="375" r:id="rId335"/>
    <sheet name="331" sheetId="376" r:id="rId336"/>
    <sheet name="332" sheetId="377" r:id="rId337"/>
    <sheet name="333" sheetId="378" r:id="rId338"/>
    <sheet name="334" sheetId="379" r:id="rId339"/>
    <sheet name="335" sheetId="380" r:id="rId340"/>
    <sheet name="336" sheetId="381" r:id="rId341"/>
    <sheet name="337" sheetId="382" r:id="rId342"/>
    <sheet name="338" sheetId="383" r:id="rId343"/>
    <sheet name="339" sheetId="384" r:id="rId344"/>
    <sheet name="340" sheetId="385" r:id="rId345"/>
    <sheet name="341" sheetId="386" r:id="rId346"/>
    <sheet name="342" sheetId="387" r:id="rId347"/>
    <sheet name="343" sheetId="388" r:id="rId348"/>
    <sheet name="344" sheetId="389" r:id="rId349"/>
    <sheet name="345" sheetId="390" r:id="rId350"/>
    <sheet name="346" sheetId="391" r:id="rId351"/>
    <sheet name="347" sheetId="392" r:id="rId352"/>
    <sheet name="348" sheetId="393" r:id="rId353"/>
    <sheet name="349" sheetId="394" r:id="rId354"/>
    <sheet name="350" sheetId="395" r:id="rId355"/>
    <sheet name="351" sheetId="396" r:id="rId356"/>
    <sheet name="352" sheetId="397" r:id="rId357"/>
    <sheet name="353" sheetId="398" r:id="rId358"/>
    <sheet name="354" sheetId="399" r:id="rId359"/>
    <sheet name="355" sheetId="400" r:id="rId360"/>
    <sheet name="356" sheetId="401" r:id="rId361"/>
    <sheet name="357" sheetId="402" r:id="rId362"/>
    <sheet name="358" sheetId="403" r:id="rId363"/>
    <sheet name="359" sheetId="404" r:id="rId364"/>
    <sheet name="360" sheetId="405" r:id="rId365"/>
    <sheet name="361" sheetId="406" r:id="rId366"/>
    <sheet name="362" sheetId="407" r:id="rId367"/>
    <sheet name="363" sheetId="408" r:id="rId368"/>
    <sheet name="364" sheetId="409" r:id="rId369"/>
    <sheet name="365" sheetId="410" r:id="rId370"/>
    <sheet name="366" sheetId="411" r:id="rId371"/>
    <sheet name="367" sheetId="412" r:id="rId372"/>
    <sheet name="368" sheetId="413" r:id="rId373"/>
    <sheet name="369" sheetId="414" r:id="rId374"/>
    <sheet name="370" sheetId="415" r:id="rId375"/>
    <sheet name="371" sheetId="416" r:id="rId376"/>
    <sheet name="372" sheetId="417" r:id="rId377"/>
    <sheet name="373" sheetId="418" r:id="rId378"/>
    <sheet name="374" sheetId="419" r:id="rId379"/>
    <sheet name="375" sheetId="420" r:id="rId380"/>
    <sheet name="376" sheetId="421" r:id="rId381"/>
    <sheet name="377" sheetId="422" r:id="rId382"/>
    <sheet name="378" sheetId="423" r:id="rId383"/>
    <sheet name="379" sheetId="424" r:id="rId384"/>
    <sheet name="380" sheetId="425" r:id="rId385"/>
    <sheet name="381" sheetId="426" r:id="rId386"/>
    <sheet name="382" sheetId="427" r:id="rId387"/>
    <sheet name="383" sheetId="428" r:id="rId388"/>
    <sheet name="384" sheetId="429" r:id="rId389"/>
    <sheet name="385" sheetId="430" r:id="rId390"/>
    <sheet name="386" sheetId="431" r:id="rId391"/>
    <sheet name="387" sheetId="432" r:id="rId392"/>
    <sheet name="388" sheetId="433" r:id="rId393"/>
    <sheet name="389" sheetId="434" r:id="rId394"/>
    <sheet name="390" sheetId="435" r:id="rId395"/>
    <sheet name="391" sheetId="436" r:id="rId396"/>
    <sheet name="392" sheetId="437" r:id="rId397"/>
    <sheet name="393" sheetId="438" r:id="rId398"/>
    <sheet name="394" sheetId="439" r:id="rId399"/>
    <sheet name="395" sheetId="440" r:id="rId400"/>
    <sheet name="396" sheetId="441" r:id="rId401"/>
    <sheet name="397" sheetId="442" r:id="rId402"/>
    <sheet name="398" sheetId="443" r:id="rId403"/>
    <sheet name="399" sheetId="444" r:id="rId404"/>
    <sheet name="400" sheetId="145" r:id="rId405"/>
    <sheet name="401" sheetId="146" r:id="rId406"/>
    <sheet name="402" sheetId="147" r:id="rId407"/>
    <sheet name="403" sheetId="148" r:id="rId408"/>
    <sheet name="404" sheetId="149" r:id="rId409"/>
    <sheet name="405" sheetId="150" r:id="rId410"/>
    <sheet name="406" sheetId="151" r:id="rId411"/>
    <sheet name="407" sheetId="152" r:id="rId412"/>
    <sheet name="408" sheetId="153" r:id="rId413"/>
    <sheet name="409" sheetId="154" r:id="rId414"/>
    <sheet name="410" sheetId="155" r:id="rId415"/>
    <sheet name="411" sheetId="156" r:id="rId416"/>
    <sheet name="412" sheetId="157" r:id="rId417"/>
    <sheet name="413" sheetId="158" r:id="rId418"/>
    <sheet name="414" sheetId="159" r:id="rId419"/>
    <sheet name="415" sheetId="160" r:id="rId420"/>
    <sheet name="416" sheetId="161" r:id="rId421"/>
    <sheet name="417" sheetId="162" r:id="rId422"/>
    <sheet name="418" sheetId="163" r:id="rId423"/>
    <sheet name="419" sheetId="164" r:id="rId424"/>
    <sheet name="420" sheetId="165" r:id="rId425"/>
    <sheet name="421" sheetId="166" r:id="rId426"/>
    <sheet name="422" sheetId="167" r:id="rId427"/>
    <sheet name="423" sheetId="168" r:id="rId428"/>
    <sheet name="424" sheetId="169" r:id="rId429"/>
    <sheet name="425" sheetId="170" r:id="rId430"/>
    <sheet name="426" sheetId="171" r:id="rId431"/>
    <sheet name="427" sheetId="172" r:id="rId432"/>
    <sheet name="428" sheetId="173" r:id="rId433"/>
    <sheet name="429" sheetId="174" r:id="rId434"/>
    <sheet name="430" sheetId="175" r:id="rId435"/>
    <sheet name="431" sheetId="176" r:id="rId436"/>
    <sheet name="432" sheetId="177" r:id="rId437"/>
    <sheet name="433" sheetId="178" r:id="rId438"/>
    <sheet name="434" sheetId="179" r:id="rId439"/>
    <sheet name="435" sheetId="180" r:id="rId440"/>
    <sheet name="436" sheetId="181" r:id="rId441"/>
    <sheet name="437" sheetId="182" r:id="rId442"/>
    <sheet name="438" sheetId="183" r:id="rId443"/>
    <sheet name="439" sheetId="184" r:id="rId444"/>
    <sheet name="440" sheetId="185" r:id="rId445"/>
    <sheet name="441" sheetId="186" r:id="rId446"/>
    <sheet name="442" sheetId="187" r:id="rId447"/>
    <sheet name="443" sheetId="188" r:id="rId448"/>
    <sheet name="444" sheetId="189" r:id="rId449"/>
    <sheet name="445" sheetId="190" r:id="rId450"/>
    <sheet name="446" sheetId="191" r:id="rId451"/>
    <sheet name="447" sheetId="192" r:id="rId452"/>
    <sheet name="448" sheetId="193" r:id="rId453"/>
    <sheet name="449" sheetId="194" r:id="rId454"/>
    <sheet name="450" sheetId="195" r:id="rId455"/>
    <sheet name="451" sheetId="196" r:id="rId456"/>
    <sheet name="452" sheetId="197" r:id="rId457"/>
    <sheet name="453" sheetId="198" r:id="rId458"/>
    <sheet name="454" sheetId="199" r:id="rId459"/>
    <sheet name="455" sheetId="200" r:id="rId460"/>
    <sheet name="456" sheetId="201" r:id="rId461"/>
    <sheet name="457" sheetId="202" r:id="rId462"/>
    <sheet name="458" sheetId="203" r:id="rId463"/>
    <sheet name="459" sheetId="204" r:id="rId464"/>
    <sheet name="460" sheetId="205" r:id="rId465"/>
    <sheet name="461" sheetId="206" r:id="rId466"/>
    <sheet name="462" sheetId="207" r:id="rId467"/>
    <sheet name="463" sheetId="208" r:id="rId468"/>
    <sheet name="464" sheetId="209" r:id="rId469"/>
    <sheet name="465" sheetId="210" r:id="rId470"/>
    <sheet name="466" sheetId="211" r:id="rId471"/>
    <sheet name="467" sheetId="212" r:id="rId472"/>
    <sheet name="468" sheetId="213" r:id="rId473"/>
    <sheet name="469" sheetId="214" r:id="rId474"/>
    <sheet name="470" sheetId="215" r:id="rId475"/>
    <sheet name="471" sheetId="216" r:id="rId476"/>
    <sheet name="472" sheetId="217" r:id="rId477"/>
    <sheet name="473" sheetId="218" r:id="rId478"/>
    <sheet name="474" sheetId="219" r:id="rId479"/>
    <sheet name="475" sheetId="220" r:id="rId480"/>
    <sheet name="476" sheetId="221" r:id="rId481"/>
    <sheet name="477" sheetId="222" r:id="rId482"/>
    <sheet name="478" sheetId="223" r:id="rId483"/>
    <sheet name="479" sheetId="224" r:id="rId484"/>
    <sheet name="480" sheetId="225" r:id="rId485"/>
    <sheet name="481" sheetId="226" r:id="rId486"/>
    <sheet name="482" sheetId="227" r:id="rId487"/>
    <sheet name="483" sheetId="228" r:id="rId488"/>
    <sheet name="484" sheetId="229" r:id="rId489"/>
    <sheet name="485" sheetId="230" r:id="rId490"/>
    <sheet name="486" sheetId="231" r:id="rId491"/>
    <sheet name="487" sheetId="232" r:id="rId492"/>
    <sheet name="488" sheetId="233" r:id="rId493"/>
    <sheet name="489" sheetId="234" r:id="rId494"/>
    <sheet name="490" sheetId="235" r:id="rId495"/>
    <sheet name="491" sheetId="236" r:id="rId496"/>
    <sheet name="492" sheetId="237" r:id="rId497"/>
    <sheet name="493" sheetId="238" r:id="rId498"/>
    <sheet name="494" sheetId="239" r:id="rId499"/>
    <sheet name="495" sheetId="240" r:id="rId500"/>
    <sheet name="496" sheetId="241" r:id="rId501"/>
    <sheet name="497" sheetId="242" r:id="rId502"/>
    <sheet name="498" sheetId="243" r:id="rId503"/>
    <sheet name="499" sheetId="244" r:id="rId504"/>
    <sheet name="500" sheetId="245" r:id="rId505"/>
    <sheet name="501" sheetId="246" r:id="rId506"/>
    <sheet name="502" sheetId="247" r:id="rId507"/>
    <sheet name="503" sheetId="248" r:id="rId508"/>
    <sheet name="504" sheetId="249" r:id="rId509"/>
    <sheet name="505" sheetId="250" r:id="rId510"/>
    <sheet name="506" sheetId="251" r:id="rId511"/>
    <sheet name="507" sheetId="252" r:id="rId512"/>
    <sheet name="508" sheetId="253" r:id="rId513"/>
    <sheet name="509" sheetId="254" r:id="rId514"/>
    <sheet name="510" sheetId="255" r:id="rId515"/>
    <sheet name="511" sheetId="256" r:id="rId516"/>
    <sheet name="512" sheetId="257" r:id="rId517"/>
    <sheet name="513" sheetId="258" r:id="rId518"/>
    <sheet name="514" sheetId="259" r:id="rId519"/>
    <sheet name="515" sheetId="260" r:id="rId520"/>
    <sheet name="516" sheetId="261" r:id="rId521"/>
    <sheet name="517" sheetId="262" r:id="rId522"/>
    <sheet name="518" sheetId="263" r:id="rId523"/>
    <sheet name="519" sheetId="264" r:id="rId524"/>
    <sheet name="520" sheetId="265" r:id="rId525"/>
    <sheet name="521" sheetId="266" r:id="rId526"/>
    <sheet name="522" sheetId="267" r:id="rId527"/>
    <sheet name="523" sheetId="268" r:id="rId528"/>
    <sheet name="524" sheetId="269" r:id="rId529"/>
    <sheet name="525" sheetId="270" r:id="rId530"/>
    <sheet name="526" sheetId="271" r:id="rId531"/>
    <sheet name="527" sheetId="272" r:id="rId532"/>
    <sheet name="528" sheetId="273" r:id="rId533"/>
    <sheet name="529" sheetId="274" r:id="rId534"/>
    <sheet name="530" sheetId="275" r:id="rId535"/>
    <sheet name="531" sheetId="276" r:id="rId536"/>
    <sheet name="532" sheetId="277" r:id="rId537"/>
    <sheet name="533" sheetId="278" r:id="rId538"/>
    <sheet name="534" sheetId="279" r:id="rId539"/>
    <sheet name="535" sheetId="280" r:id="rId540"/>
    <sheet name="536" sheetId="281" r:id="rId541"/>
    <sheet name="537" sheetId="282" r:id="rId542"/>
    <sheet name="538" sheetId="283" r:id="rId543"/>
    <sheet name="539" sheetId="284" r:id="rId544"/>
    <sheet name="540" sheetId="285" r:id="rId545"/>
    <sheet name="541" sheetId="286" r:id="rId546"/>
    <sheet name="542" sheetId="287" r:id="rId547"/>
    <sheet name="543" sheetId="288" r:id="rId548"/>
    <sheet name="544" sheetId="289" r:id="rId549"/>
    <sheet name="545" sheetId="290" r:id="rId550"/>
    <sheet name="546" sheetId="291" r:id="rId551"/>
    <sheet name="547" sheetId="292" r:id="rId552"/>
    <sheet name="548" sheetId="293" r:id="rId553"/>
    <sheet name="549" sheetId="294" r:id="rId554"/>
    <sheet name="550" sheetId="295" r:id="rId555"/>
    <sheet name="551" sheetId="296" r:id="rId556"/>
    <sheet name="552" sheetId="297" r:id="rId557"/>
    <sheet name="553" sheetId="298" r:id="rId558"/>
    <sheet name="554" sheetId="299" r:id="rId559"/>
    <sheet name="555" sheetId="300" r:id="rId560"/>
    <sheet name="556" sheetId="301" r:id="rId561"/>
    <sheet name="557" sheetId="302" r:id="rId562"/>
    <sheet name="558" sheetId="303" r:id="rId563"/>
    <sheet name="559" sheetId="304" r:id="rId564"/>
    <sheet name="560" sheetId="305" r:id="rId565"/>
    <sheet name="561" sheetId="306" r:id="rId566"/>
    <sheet name="562" sheetId="307" r:id="rId567"/>
    <sheet name="563" sheetId="308" r:id="rId568"/>
    <sheet name="564" sheetId="309" r:id="rId569"/>
    <sheet name="565" sheetId="310" r:id="rId570"/>
    <sheet name="566" sheetId="311" r:id="rId571"/>
    <sheet name="567" sheetId="312" r:id="rId572"/>
    <sheet name="568" sheetId="313" r:id="rId573"/>
    <sheet name="569" sheetId="314" r:id="rId574"/>
    <sheet name="570" sheetId="315" r:id="rId575"/>
    <sheet name="571" sheetId="316" r:id="rId576"/>
    <sheet name="572" sheetId="317" r:id="rId577"/>
    <sheet name="573" sheetId="318" r:id="rId578"/>
    <sheet name="574" sheetId="319" r:id="rId579"/>
    <sheet name="575" sheetId="320" r:id="rId580"/>
    <sheet name="576" sheetId="321" r:id="rId581"/>
    <sheet name="577" sheetId="322" r:id="rId582"/>
    <sheet name="578" sheetId="323" r:id="rId583"/>
    <sheet name="579" sheetId="324" r:id="rId584"/>
    <sheet name="580" sheetId="325" r:id="rId585"/>
    <sheet name="581" sheetId="326" r:id="rId586"/>
    <sheet name="582" sheetId="327" r:id="rId587"/>
    <sheet name="583" sheetId="328" r:id="rId588"/>
    <sheet name="584" sheetId="329" r:id="rId589"/>
    <sheet name="585" sheetId="330" r:id="rId590"/>
    <sheet name="586" sheetId="331" r:id="rId591"/>
    <sheet name="587" sheetId="332" r:id="rId592"/>
    <sheet name="588" sheetId="333" r:id="rId593"/>
    <sheet name="589" sheetId="334" r:id="rId594"/>
    <sheet name="590" sheetId="335" r:id="rId595"/>
    <sheet name="591" sheetId="336" r:id="rId596"/>
    <sheet name="592" sheetId="337" r:id="rId597"/>
    <sheet name="593" sheetId="338" r:id="rId598"/>
    <sheet name="594" sheetId="339" r:id="rId599"/>
    <sheet name="595" sheetId="340" r:id="rId600"/>
    <sheet name="596" sheetId="341" r:id="rId601"/>
    <sheet name="597" sheetId="342" r:id="rId602"/>
    <sheet name="598" sheetId="343" r:id="rId603"/>
    <sheet name="599" sheetId="344" r:id="rId604"/>
    <sheet name="600" sheetId="445" r:id="rId605"/>
    <sheet name="601" sheetId="446" r:id="rId606"/>
    <sheet name="602" sheetId="447" r:id="rId607"/>
    <sheet name="603" sheetId="448" r:id="rId608"/>
    <sheet name="604" sheetId="449" r:id="rId609"/>
    <sheet name="605" sheetId="450" r:id="rId610"/>
    <sheet name="606" sheetId="451" r:id="rId611"/>
    <sheet name="607" sheetId="452" r:id="rId612"/>
    <sheet name="608" sheetId="453" r:id="rId613"/>
    <sheet name="609" sheetId="454" r:id="rId614"/>
    <sheet name="610" sheetId="455" r:id="rId615"/>
    <sheet name="611" sheetId="456" r:id="rId616"/>
    <sheet name="612" sheetId="457" r:id="rId617"/>
    <sheet name="613" sheetId="458" r:id="rId618"/>
    <sheet name="614" sheetId="459" r:id="rId619"/>
    <sheet name="615" sheetId="460" r:id="rId620"/>
    <sheet name="616" sheetId="461" r:id="rId621"/>
    <sheet name="617" sheetId="462" r:id="rId622"/>
    <sheet name="618" sheetId="463" r:id="rId623"/>
    <sheet name="619" sheetId="464" r:id="rId624"/>
    <sheet name="620" sheetId="465" r:id="rId625"/>
    <sheet name="621" sheetId="466" r:id="rId626"/>
    <sheet name="622" sheetId="467" r:id="rId627"/>
    <sheet name="623" sheetId="468" r:id="rId628"/>
    <sheet name="624" sheetId="469" r:id="rId629"/>
    <sheet name="625" sheetId="470" r:id="rId630"/>
    <sheet name="626" sheetId="471" r:id="rId631"/>
    <sheet name="627" sheetId="472" r:id="rId632"/>
    <sheet name="628" sheetId="473" r:id="rId633"/>
    <sheet name="629" sheetId="474" r:id="rId634"/>
    <sheet name="630" sheetId="475" r:id="rId635"/>
    <sheet name="631" sheetId="476" r:id="rId636"/>
    <sheet name="632" sheetId="477" r:id="rId637"/>
    <sheet name="633" sheetId="478" r:id="rId638"/>
    <sheet name="634" sheetId="479" r:id="rId639"/>
    <sheet name="635" sheetId="480" r:id="rId640"/>
    <sheet name="636" sheetId="481" r:id="rId641"/>
    <sheet name="637" sheetId="482" r:id="rId642"/>
    <sheet name="638" sheetId="483" r:id="rId643"/>
    <sheet name="639" sheetId="484" r:id="rId644"/>
    <sheet name="640" sheetId="485" r:id="rId645"/>
    <sheet name="641" sheetId="486" r:id="rId646"/>
    <sheet name="642" sheetId="487" r:id="rId647"/>
    <sheet name="643" sheetId="488" r:id="rId648"/>
    <sheet name="644" sheetId="489" r:id="rId649"/>
    <sheet name="645" sheetId="490" r:id="rId650"/>
    <sheet name="646" sheetId="491" r:id="rId651"/>
    <sheet name="647" sheetId="492" r:id="rId652"/>
    <sheet name="648" sheetId="493" r:id="rId653"/>
    <sheet name="649" sheetId="494" r:id="rId654"/>
    <sheet name="650" sheetId="495" r:id="rId655"/>
    <sheet name="651" sheetId="496" r:id="rId656"/>
    <sheet name="652" sheetId="497" r:id="rId657"/>
    <sheet name="653" sheetId="498" r:id="rId658"/>
    <sheet name="654" sheetId="499" r:id="rId659"/>
    <sheet name="655" sheetId="500" r:id="rId660"/>
    <sheet name="656" sheetId="501" r:id="rId661"/>
    <sheet name="657" sheetId="502" r:id="rId662"/>
    <sheet name="658" sheetId="503" r:id="rId663"/>
    <sheet name="659" sheetId="504" r:id="rId664"/>
    <sheet name="660" sheetId="505" r:id="rId665"/>
    <sheet name="661" sheetId="506" r:id="rId666"/>
    <sheet name="662" sheetId="507" r:id="rId667"/>
    <sheet name="663" sheetId="508" r:id="rId668"/>
    <sheet name="664" sheetId="509" r:id="rId669"/>
    <sheet name="665" sheetId="510" r:id="rId670"/>
    <sheet name="666" sheetId="511" r:id="rId671"/>
    <sheet name="667" sheetId="512" r:id="rId672"/>
    <sheet name="668" sheetId="513" r:id="rId673"/>
    <sheet name="669" sheetId="514" r:id="rId674"/>
    <sheet name="670" sheetId="515" r:id="rId675"/>
    <sheet name="671" sheetId="516" r:id="rId676"/>
    <sheet name="672" sheetId="517" r:id="rId677"/>
    <sheet name="673" sheetId="518" r:id="rId678"/>
    <sheet name="674" sheetId="519" r:id="rId679"/>
    <sheet name="675" sheetId="520" r:id="rId680"/>
    <sheet name="676" sheetId="521" r:id="rId681"/>
    <sheet name="677" sheetId="522" r:id="rId682"/>
    <sheet name="678" sheetId="523" r:id="rId683"/>
    <sheet name="679" sheetId="524" r:id="rId684"/>
    <sheet name="680" sheetId="525" r:id="rId685"/>
    <sheet name="681" sheetId="526" r:id="rId686"/>
    <sheet name="682" sheetId="527" r:id="rId687"/>
    <sheet name="683" sheetId="528" r:id="rId688"/>
    <sheet name="684" sheetId="529" r:id="rId689"/>
    <sheet name="685" sheetId="530" r:id="rId690"/>
    <sheet name="686" sheetId="531" r:id="rId691"/>
    <sheet name="687" sheetId="532" r:id="rId692"/>
    <sheet name="688" sheetId="533" r:id="rId693"/>
    <sheet name="689" sheetId="534" r:id="rId694"/>
    <sheet name="690" sheetId="535" r:id="rId695"/>
    <sheet name="691" sheetId="536" r:id="rId696"/>
    <sheet name="692" sheetId="537" r:id="rId697"/>
    <sheet name="693" sheetId="538" r:id="rId698"/>
    <sheet name="694" sheetId="539" r:id="rId699"/>
    <sheet name="695" sheetId="540" r:id="rId700"/>
    <sheet name="696" sheetId="541" r:id="rId701"/>
    <sheet name="697" sheetId="542" r:id="rId702"/>
    <sheet name="698" sheetId="543" r:id="rId703"/>
    <sheet name="699" sheetId="544" r:id="rId704"/>
    <sheet name="700" sheetId="845" r:id="rId705"/>
    <sheet name="701" sheetId="846" r:id="rId706"/>
    <sheet name="702" sheetId="847" r:id="rId707"/>
    <sheet name="703" sheetId="848" r:id="rId708"/>
    <sheet name="704" sheetId="849" r:id="rId709"/>
    <sheet name="705" sheetId="850" r:id="rId710"/>
    <sheet name="706" sheetId="851" r:id="rId711"/>
    <sheet name="707" sheetId="852" r:id="rId712"/>
    <sheet name="708" sheetId="853" r:id="rId713"/>
    <sheet name="709" sheetId="854" r:id="rId714"/>
    <sheet name="710" sheetId="855" r:id="rId715"/>
    <sheet name="711" sheetId="856" r:id="rId716"/>
    <sheet name="712" sheetId="857" r:id="rId717"/>
    <sheet name="713" sheetId="858" r:id="rId718"/>
    <sheet name="714" sheetId="859" r:id="rId719"/>
    <sheet name="715" sheetId="860" r:id="rId720"/>
    <sheet name="716" sheetId="861" r:id="rId721"/>
    <sheet name="717" sheetId="862" r:id="rId722"/>
    <sheet name="718" sheetId="863" r:id="rId723"/>
    <sheet name="719" sheetId="864" r:id="rId724"/>
    <sheet name="720" sheetId="865" r:id="rId725"/>
    <sheet name="721" sheetId="866" r:id="rId726"/>
    <sheet name="722" sheetId="867" r:id="rId727"/>
    <sheet name="723" sheetId="868" r:id="rId728"/>
    <sheet name="724" sheetId="869" r:id="rId729"/>
    <sheet name="725" sheetId="870" r:id="rId730"/>
    <sheet name="726" sheetId="871" r:id="rId731"/>
    <sheet name="727" sheetId="872" r:id="rId732"/>
    <sheet name="728" sheetId="873" r:id="rId733"/>
    <sheet name="729" sheetId="874" r:id="rId734"/>
    <sheet name="730" sheetId="875" r:id="rId735"/>
    <sheet name="731" sheetId="876" r:id="rId736"/>
    <sheet name="732" sheetId="877" r:id="rId737"/>
    <sheet name="733" sheetId="878" r:id="rId738"/>
    <sheet name="734" sheetId="879" r:id="rId739"/>
    <sheet name="735" sheetId="880" r:id="rId740"/>
    <sheet name="736" sheetId="881" r:id="rId741"/>
    <sheet name="737" sheetId="882" r:id="rId742"/>
    <sheet name="738" sheetId="883" r:id="rId743"/>
    <sheet name="739" sheetId="884" r:id="rId744"/>
    <sheet name="740" sheetId="885" r:id="rId745"/>
    <sheet name="741" sheetId="886" r:id="rId746"/>
    <sheet name="742" sheetId="887" r:id="rId747"/>
    <sheet name="743" sheetId="888" r:id="rId748"/>
    <sheet name="744" sheetId="889" r:id="rId749"/>
    <sheet name="745" sheetId="890" r:id="rId750"/>
    <sheet name="746" sheetId="891" r:id="rId751"/>
    <sheet name="747" sheetId="892" r:id="rId752"/>
    <sheet name="748" sheetId="893" r:id="rId753"/>
    <sheet name="749" sheetId="894" r:id="rId754"/>
    <sheet name="750" sheetId="895" r:id="rId755"/>
    <sheet name="751" sheetId="896" r:id="rId756"/>
    <sheet name="752" sheetId="897" r:id="rId757"/>
    <sheet name="753" sheetId="898" r:id="rId758"/>
    <sheet name="754" sheetId="899" r:id="rId759"/>
    <sheet name="755" sheetId="900" r:id="rId760"/>
    <sheet name="756" sheetId="901" r:id="rId761"/>
    <sheet name="757" sheetId="902" r:id="rId762"/>
    <sheet name="758" sheetId="903" r:id="rId763"/>
    <sheet name="759" sheetId="904" r:id="rId764"/>
    <sheet name="760" sheetId="905" r:id="rId765"/>
    <sheet name="761" sheetId="906" r:id="rId766"/>
    <sheet name="762" sheetId="907" r:id="rId767"/>
    <sheet name="763" sheetId="908" r:id="rId768"/>
    <sheet name="764" sheetId="909" r:id="rId769"/>
    <sheet name="765" sheetId="910" r:id="rId770"/>
    <sheet name="766" sheetId="911" r:id="rId771"/>
    <sheet name="767" sheetId="912" r:id="rId772"/>
    <sheet name="768" sheetId="913" r:id="rId773"/>
    <sheet name="769" sheetId="914" r:id="rId774"/>
    <sheet name="770" sheetId="915" r:id="rId775"/>
    <sheet name="771" sheetId="916" r:id="rId776"/>
    <sheet name="772" sheetId="917" r:id="rId777"/>
    <sheet name="773" sheetId="918" r:id="rId778"/>
    <sheet name="774" sheetId="919" r:id="rId779"/>
    <sheet name="775" sheetId="920" r:id="rId780"/>
    <sheet name="776" sheetId="921" r:id="rId781"/>
    <sheet name="777" sheetId="922" r:id="rId782"/>
    <sheet name="778" sheetId="923" r:id="rId783"/>
    <sheet name="779" sheetId="924" r:id="rId784"/>
    <sheet name="780" sheetId="925" r:id="rId785"/>
    <sheet name="781" sheetId="926" r:id="rId786"/>
    <sheet name="782" sheetId="927" r:id="rId787"/>
    <sheet name="783" sheetId="928" r:id="rId788"/>
    <sheet name="784" sheetId="929" r:id="rId789"/>
    <sheet name="785" sheetId="930" r:id="rId790"/>
    <sheet name="786" sheetId="931" r:id="rId791"/>
    <sheet name="787" sheetId="932" r:id="rId792"/>
    <sheet name="788" sheetId="933" r:id="rId793"/>
    <sheet name="789" sheetId="934" r:id="rId794"/>
    <sheet name="790" sheetId="935" r:id="rId795"/>
    <sheet name="791" sheetId="936" r:id="rId796"/>
    <sheet name="792" sheetId="937" r:id="rId797"/>
    <sheet name="793" sheetId="938" r:id="rId798"/>
    <sheet name="794" sheetId="939" r:id="rId799"/>
    <sheet name="795" sheetId="940" r:id="rId800"/>
    <sheet name="796" sheetId="941" r:id="rId801"/>
    <sheet name="797" sheetId="942" r:id="rId802"/>
    <sheet name="798" sheetId="943" r:id="rId803"/>
    <sheet name="799" sheetId="944" r:id="rId804"/>
    <sheet name="800" sheetId="101" r:id="rId805"/>
    <sheet name="801" sheetId="102" r:id="rId806"/>
    <sheet name="802" sheetId="103" r:id="rId807"/>
    <sheet name="803" sheetId="104" r:id="rId808"/>
    <sheet name="804" sheetId="105" r:id="rId809"/>
    <sheet name="805" sheetId="106" r:id="rId810"/>
    <sheet name="806" sheetId="107" r:id="rId811"/>
    <sheet name="807" sheetId="108" r:id="rId812"/>
    <sheet name="808" sheetId="109" r:id="rId813"/>
    <sheet name="809" sheetId="110" r:id="rId814"/>
    <sheet name="810" sheetId="111" r:id="rId815"/>
    <sheet name="811" sheetId="112" r:id="rId816"/>
    <sheet name="812" sheetId="113" r:id="rId817"/>
    <sheet name="813" sheetId="114" r:id="rId818"/>
    <sheet name="814" sheetId="115" r:id="rId819"/>
    <sheet name="815" sheetId="116" r:id="rId820"/>
    <sheet name="816" sheetId="117" r:id="rId821"/>
    <sheet name="817" sheetId="118" r:id="rId822"/>
    <sheet name="818" sheetId="119" r:id="rId823"/>
    <sheet name="819" sheetId="120" r:id="rId824"/>
    <sheet name="820" sheetId="121" r:id="rId825"/>
    <sheet name="821" sheetId="122" r:id="rId826"/>
    <sheet name="822" sheetId="123" r:id="rId827"/>
    <sheet name="823" sheetId="130" r:id="rId828"/>
    <sheet name="824" sheetId="131" r:id="rId829"/>
    <sheet name="825" sheetId="135" r:id="rId830"/>
    <sheet name="826" sheetId="133" r:id="rId831"/>
    <sheet name="827" sheetId="132" r:id="rId832"/>
    <sheet name="828" sheetId="139" r:id="rId833"/>
    <sheet name="829" sheetId="138" r:id="rId834"/>
    <sheet name="830" sheetId="137" r:id="rId835"/>
    <sheet name="831" sheetId="140" r:id="rId836"/>
    <sheet name="832" sheetId="141" r:id="rId837"/>
    <sheet name="833" sheetId="142" r:id="rId838"/>
    <sheet name="834" sheetId="143" r:id="rId839"/>
    <sheet name="835" sheetId="144" r:id="rId840"/>
    <sheet name="Template " sheetId="124" r:id="rId841"/>
  </sheets>
  <externalReferences>
    <externalReference r:id="rId842"/>
    <externalReference r:id="rId843"/>
  </externalReferences>
  <definedNames>
    <definedName name="CONSULTANT_EPISODES">Index!$AP$4</definedName>
    <definedName name="DELIVERY_DETAILS">Index!$AD$17</definedName>
    <definedName name="DELIVERY_MENU">Index!$BW$31</definedName>
    <definedName name="DELIVERY_TEAMS">Index!$AP$18</definedName>
    <definedName name="DRUGS">Index!$AP$27</definedName>
    <definedName name="EDC">Index!$AS$19</definedName>
    <definedName name="Format">[1]Sheet1!$A$3:$A$8</definedName>
    <definedName name="Formattemp">[2]Sheet1!$A$3:$A$8</definedName>
    <definedName name="GPs">Index!$AS$28</definedName>
    <definedName name="HOSPITAL_STAYS_AND_TRANSFERS">Index!$AV$18</definedName>
    <definedName name="Index">Index!$B$2</definedName>
    <definedName name="IndexEnd">Index!$CE$3</definedName>
    <definedName name="INFANTS">Index!$R$27</definedName>
    <definedName name="INVESTIGATION_AT_BOOKING">Index!$AM$4</definedName>
    <definedName name="LABOUR_SUMMARY_DETAILS">Index!$BQ$21</definedName>
    <definedName name="MOTHERS">Index!$C$4</definedName>
    <definedName name="New_Items">Index!$CC$4</definedName>
    <definedName name="OUTPATIENT_MENU">Index!$BT$16</definedName>
    <definedName name="PERINEUM">Index!$BT$12</definedName>
    <definedName name="Postnatal_Anaesthetic">Index!$AJ$11</definedName>
    <definedName name="POSTNATAL_COMPLICATIONS">Index!$BE$11</definedName>
    <definedName name="PREGNANCIES">Index!$F$30</definedName>
    <definedName name="PRESENT_MEDICATIONS">Index!$BE$24</definedName>
    <definedName name="PREVIOUS_FAMILY_HISTORY">Index!$BN$25</definedName>
    <definedName name="PREVIOUS_MEDICAL_HISTORY">Index!$BE$32</definedName>
    <definedName name="PREVIOUS_MEDICAL_HISTORY_DETAILS">Index!$BT$5</definedName>
    <definedName name="PREVIOUS_OBSTETRIC_HISTORY">Index!$BQ$4</definedName>
    <definedName name="_xlnm.Print_Area" localSheetId="16">'13'!$A$1:$G$80</definedName>
    <definedName name="_xlnm.Print_Area" localSheetId="175">'171'!$A$1:$G$18</definedName>
    <definedName name="_xlnm.Print_Area" localSheetId="176">'172'!$A$1:$G$20</definedName>
    <definedName name="_xlnm.Print_Area" localSheetId="177">'173'!$A$1:$G$18</definedName>
    <definedName name="_xlnm.Print_Area" localSheetId="178">'174'!$A$1:$G$20</definedName>
    <definedName name="_xlnm.Print_Area" localSheetId="179">'175'!$A$1:$G$24</definedName>
    <definedName name="_xlnm.Print_Area" localSheetId="181">'177'!$A$1:$G$40</definedName>
    <definedName name="_xlnm.Print_Area" localSheetId="277">'273'!$A$1:$K$32</definedName>
    <definedName name="_xlnm.Print_Area" localSheetId="278">'274'!$A$1:$K$31</definedName>
    <definedName name="_xlnm.Print_Area" localSheetId="279">'275'!$A$1:$K$31</definedName>
    <definedName name="_xlnm.Print_Area" localSheetId="280">'276'!$A$1:$K$33</definedName>
    <definedName name="_xlnm.Print_Area" localSheetId="281">'277'!$A$1:$K$32</definedName>
    <definedName name="_xlnm.Print_Area" localSheetId="282">'278'!$A$1:$K$32</definedName>
    <definedName name="_xlnm.Print_Area" localSheetId="283">'279'!$A$1:$K$32</definedName>
    <definedName name="_xlnm.Print_Area" localSheetId="284">'280'!$A$1:$K$31</definedName>
    <definedName name="_xlnm.Print_Area" localSheetId="285">'281'!$A$1:$K$33</definedName>
    <definedName name="_xlnm.Print_Area" localSheetId="287">'282'!$A$1:$K$32</definedName>
    <definedName name="_xlnm.Print_Area" localSheetId="288">'283'!$A$1:$K$32</definedName>
    <definedName name="_xlnm.Print_Area" localSheetId="286">'284'!$A$1:$K$33</definedName>
    <definedName name="_xlnm.Print_Area" localSheetId="289">'285'!$A$1:$K$32</definedName>
    <definedName name="_xlnm.Print_Area" localSheetId="290">'286'!$A$1:$K$32</definedName>
    <definedName name="_xlnm.Print_Area" localSheetId="291">'287'!$A$1:$K$32</definedName>
    <definedName name="_xlnm.Print_Area" localSheetId="293">'289'!$A$1:$M$91</definedName>
    <definedName name="_xlnm.Print_Area" localSheetId="314">'310'!$A$1:$K$32</definedName>
    <definedName name="_xlnm.Print_Area" localSheetId="315">'311'!$A$1:$K$34</definedName>
    <definedName name="_xlnm.Print_Area" localSheetId="316">'312'!$A$1:$K$34</definedName>
    <definedName name="_xlnm.Print_Area" localSheetId="372">'368'!$A$1:$K$29</definedName>
    <definedName name="_xlnm.Print_Area" localSheetId="397">'393'!$A$1:$K$31</definedName>
    <definedName name="_xlnm.Print_Area" localSheetId="398">'394'!$A$1:$K$32</definedName>
    <definedName name="_xlnm.Print_Area" localSheetId="399">'395'!$A$1:$K$32</definedName>
    <definedName name="_xlnm.Print_Area" localSheetId="400">'396'!$A$1:$K$32</definedName>
    <definedName name="_xlnm.Print_Area" localSheetId="401">'397'!$A$1:$K$39</definedName>
    <definedName name="_xlnm.Print_Area" localSheetId="414">'410'!$A$1:$G$30</definedName>
    <definedName name="_xlnm.Print_Area" localSheetId="415">'411'!$A$1:$G$30</definedName>
    <definedName name="_xlnm.Print_Area" localSheetId="416">'412'!$A$1:$G$30</definedName>
    <definedName name="_xlnm.Print_Area" localSheetId="417">'413'!$A$1:$G$30</definedName>
    <definedName name="_xlnm.Print_Area" localSheetId="418">'414'!$A$1:$G$31</definedName>
    <definedName name="_xlnm.Print_Area" localSheetId="419">'415'!$A$1:$G$30</definedName>
    <definedName name="_xlnm.Print_Area" localSheetId="420">'416'!$A$1:$G$30</definedName>
    <definedName name="_xlnm.Print_Area" localSheetId="421">'417'!$A$1:$G$30</definedName>
    <definedName name="_xlnm.Print_Area" localSheetId="422">'418'!$A$1:$G$31</definedName>
    <definedName name="_xlnm.Print_Area" localSheetId="423">'419'!$A$1:$G$31</definedName>
    <definedName name="_xlnm.Print_Area" localSheetId="424">'420'!$A$1:$G$31</definedName>
    <definedName name="_xlnm.Print_Area" localSheetId="425">'421'!$A$1:$G$31</definedName>
    <definedName name="_xlnm.Print_Area" localSheetId="426">'422'!$A$1:$G$31</definedName>
    <definedName name="_xlnm.Print_Area" localSheetId="427">'423'!$A$1:$G$31</definedName>
    <definedName name="_xlnm.Print_Area" localSheetId="428">'424'!$A$1:$G$31</definedName>
    <definedName name="_xlnm.Print_Area" localSheetId="429">'425'!$A$1:$G$31</definedName>
    <definedName name="_xlnm.Print_Area" localSheetId="430">'426'!$A$1:$G$31</definedName>
    <definedName name="_xlnm.Print_Area" localSheetId="431">'427'!$A$1:$G$30</definedName>
    <definedName name="_xlnm.Print_Area" localSheetId="432">'428'!$A$1:$G$30</definedName>
    <definedName name="_xlnm.Print_Area" localSheetId="433">'429'!$A$1:$G$62</definedName>
    <definedName name="_xlnm.Print_Area" localSheetId="434">'430'!$A$1:$G$62</definedName>
    <definedName name="_xlnm.Print_Area" localSheetId="435">'431'!$A$1:$G$30</definedName>
    <definedName name="_xlnm.Print_Area" localSheetId="436">'432'!$A$1:$G$30</definedName>
    <definedName name="_xlnm.Print_Area" localSheetId="437">'433'!$A$1:$G$30</definedName>
    <definedName name="_xlnm.Print_Area" localSheetId="438">'434'!$A$1:$G$30</definedName>
    <definedName name="_xlnm.Print_Area" localSheetId="439">'435'!$A$1:$G$30</definedName>
    <definedName name="_xlnm.Print_Area" localSheetId="440">'436'!$A$1:$G$38</definedName>
    <definedName name="_xlnm.Print_Area" localSheetId="441">'437'!$A$1:$G$39</definedName>
    <definedName name="_xlnm.Print_Area" localSheetId="442">'438'!$A$1:$G$37</definedName>
    <definedName name="_xlnm.Print_Area" localSheetId="443">'439'!$A$1:$G$35</definedName>
    <definedName name="_xlnm.Print_Area" localSheetId="445">'441'!$A$1:$G$32</definedName>
    <definedName name="_xlnm.Print_Area" localSheetId="452">'448'!$A$1:$G$32</definedName>
    <definedName name="_xlnm.Print_Area" localSheetId="453">'449'!$A$1:$G$31</definedName>
    <definedName name="_xlnm.Print_Area" localSheetId="454">'450'!$A$1:$G$31</definedName>
    <definedName name="_xlnm.Print_Area" localSheetId="455">'451'!$A$1:$G$31</definedName>
    <definedName name="_xlnm.Print_Area" localSheetId="456">'452'!$A$1:$G$31</definedName>
    <definedName name="_xlnm.Print_Area" localSheetId="457">'453'!$A$1:$G$31</definedName>
    <definedName name="_xlnm.Print_Area" localSheetId="458">'454'!$A$1:$G$31</definedName>
    <definedName name="_xlnm.Print_Area" localSheetId="459">'455'!$A$1:$G$31</definedName>
    <definedName name="_xlnm.Print_Area" localSheetId="460">'456'!$A$1:$G$31</definedName>
    <definedName name="_xlnm.Print_Area" localSheetId="461">'457'!$A$1:$G$31</definedName>
    <definedName name="_xlnm.Print_Area" localSheetId="462">'458'!$A$1:$G$31</definedName>
    <definedName name="_xlnm.Print_Area" localSheetId="463">'459'!$A$1:$G$31</definedName>
    <definedName name="_xlnm.Print_Area" localSheetId="464">'460'!$A$1:$G$31</definedName>
    <definedName name="_xlnm.Print_Area" localSheetId="465">'461'!$A$1:$G$31</definedName>
    <definedName name="_xlnm.Print_Area" localSheetId="466">'462'!$A$1:$G$31</definedName>
    <definedName name="_xlnm.Print_Area" localSheetId="467">'463'!$A$1:$G$31</definedName>
    <definedName name="_xlnm.Print_Area" localSheetId="468">'464'!$A$1:$G$31</definedName>
    <definedName name="_xlnm.Print_Area" localSheetId="469">'465'!$A$1:$G$31</definedName>
    <definedName name="_xlnm.Print_Area" localSheetId="470">'466'!$A$1:$G$31</definedName>
    <definedName name="_xlnm.Print_Area" localSheetId="471">'467'!$A$1:$G$31</definedName>
    <definedName name="_xlnm.Print_Area" localSheetId="472">'468'!$A$1:$G$33</definedName>
    <definedName name="_xlnm.Print_Area" localSheetId="473">'469'!$A$1:$G$30</definedName>
    <definedName name="_xlnm.Print_Area" localSheetId="474">'470'!$A$1:$G$30</definedName>
    <definedName name="_xlnm.Print_Area" localSheetId="475">'471'!$A$1:$G$30</definedName>
    <definedName name="_xlnm.Print_Area" localSheetId="476">'472'!$A$1:$G$46</definedName>
    <definedName name="_xlnm.Print_Area" localSheetId="477">'473'!$A$1:$G$56</definedName>
    <definedName name="_xlnm.Print_Area" localSheetId="478">'474'!$A$1:$G$59</definedName>
    <definedName name="_xlnm.Print_Area" localSheetId="479">'475'!$A$1:$G$67</definedName>
    <definedName name="_xlnm.Print_Area" localSheetId="480">'476'!$A$1:$G$30</definedName>
    <definedName name="_xlnm.Print_Area" localSheetId="481">'477'!$A$1:$G$65</definedName>
    <definedName name="_xlnm.Print_Area" localSheetId="482">'478'!$A$1:$G$30</definedName>
    <definedName name="_xlnm.Print_Area" localSheetId="483">'479'!$A$1:$G$30</definedName>
    <definedName name="_xlnm.Print_Area" localSheetId="484">'480'!$A$1:$G$30</definedName>
    <definedName name="_xlnm.Print_Area" localSheetId="485">'481'!$A$1:$G$74</definedName>
    <definedName name="_xlnm.Print_Area" localSheetId="486">'482'!$A$1:$G$30</definedName>
    <definedName name="_xlnm.Print_Area" localSheetId="487">'483'!$A$1:$G$46</definedName>
    <definedName name="_xlnm.Print_Area" localSheetId="488">'484'!$A$1:$G$51</definedName>
    <definedName name="_xlnm.Print_Area" localSheetId="489">'485'!$A$1:$G$39</definedName>
    <definedName name="_xlnm.Print_Area" localSheetId="490">'486'!$A$1:$G$30</definedName>
    <definedName name="_xlnm.Print_Area" localSheetId="491">'487'!$A$1:$G$50</definedName>
    <definedName name="_xlnm.Print_Area" localSheetId="492">'488'!$A$1:$G$38</definedName>
    <definedName name="_xlnm.Print_Area" localSheetId="493">'489'!$A$1:$G$30</definedName>
    <definedName name="_xlnm.Print_Area" localSheetId="494">'490'!$A$1:$G$30</definedName>
    <definedName name="_xlnm.Print_Area" localSheetId="495">'491'!$A$1:$G$93</definedName>
    <definedName name="_xlnm.Print_Area" localSheetId="496">'492'!$A$1:$G$89</definedName>
    <definedName name="_xlnm.Print_Area" localSheetId="497">'493'!$A$1:$G$31</definedName>
    <definedName name="_xlnm.Print_Area" localSheetId="498">'494'!$A$1:$G$30</definedName>
    <definedName name="_xlnm.Print_Area" localSheetId="499">'495'!$A$1:$G$30</definedName>
    <definedName name="_xlnm.Print_Area" localSheetId="500">'496'!$A$1:$G$30</definedName>
    <definedName name="_xlnm.Print_Area" localSheetId="501">'497'!$A$1:$G$46</definedName>
    <definedName name="_xlnm.Print_Area" localSheetId="502">'498'!$A$1:$G$56</definedName>
    <definedName name="_xlnm.Print_Area" localSheetId="503">'499'!$A$1:$G$59</definedName>
    <definedName name="_xlnm.Print_Area" localSheetId="504">'500'!$A$1:$G$66</definedName>
    <definedName name="_xlnm.Print_Area" localSheetId="505">'501'!$A$1:$G$29</definedName>
    <definedName name="_xlnm.Print_Area" localSheetId="506">'502'!$A$1:$G$65</definedName>
    <definedName name="_xlnm.Print_Area" localSheetId="507">'503'!$A$1:$G$30</definedName>
    <definedName name="_xlnm.Print_Area" localSheetId="508">'504'!$A$1:$G$72</definedName>
    <definedName name="_xlnm.Print_Area" localSheetId="509">'505'!$A$1:$G$30</definedName>
    <definedName name="_xlnm.Print_Area" localSheetId="510">'506'!$A$1:$G$45</definedName>
    <definedName name="_xlnm.Print_Area" localSheetId="511">'507'!$A$1:$G$51</definedName>
    <definedName name="_xlnm.Print_Area" localSheetId="512">'508'!$A$1:$G$34</definedName>
    <definedName name="_xlnm.Print_Area" localSheetId="513">'509'!$A$1:$G$30</definedName>
    <definedName name="_xlnm.Print_Area" localSheetId="514">'510'!$A$1:$G$47</definedName>
    <definedName name="_xlnm.Print_Area" localSheetId="515">'511'!$A$1:$G$31</definedName>
    <definedName name="_xlnm.Print_Area" localSheetId="516">'512'!$A$1:$G$31</definedName>
    <definedName name="_xlnm.Print_Area" localSheetId="517">'513'!$A$1:$G$35</definedName>
    <definedName name="_xlnm.Print_Area" localSheetId="518">'514'!$A$1:$G$71</definedName>
    <definedName name="_xlnm.Print_Area" localSheetId="519">'515'!$A$1:$G$72</definedName>
    <definedName name="_xlnm.Print_Area" localSheetId="520">'516'!$A$1:$G$30</definedName>
    <definedName name="_xlnm.Print_Area" localSheetId="521">'517'!$A$1:$G$30</definedName>
    <definedName name="_xlnm.Print_Area" localSheetId="522">'518'!$A$1:$G$30</definedName>
    <definedName name="_xlnm.Print_Area" localSheetId="523">'519'!$A$1:$G$30</definedName>
    <definedName name="_xlnm.Print_Area" localSheetId="524">'520'!$A$1:$G$30</definedName>
    <definedName name="_xlnm.Print_Area" localSheetId="525">'521'!$A$1:$G$30</definedName>
    <definedName name="_xlnm.Print_Area" localSheetId="526">'522'!$A$1:$G$30</definedName>
    <definedName name="_xlnm.Print_Area" localSheetId="527">'523'!$A$1:$G$77</definedName>
    <definedName name="_xlnm.Print_Area" localSheetId="528">'524'!$A$1:$G$77</definedName>
    <definedName name="_xlnm.Print_Area" localSheetId="529">'525'!$A$1:$G$30</definedName>
    <definedName name="_xlnm.Print_Area" localSheetId="530">'526'!$A$1:$G$30</definedName>
    <definedName name="_xlnm.Print_Area" localSheetId="531">'527'!$A$1:$G$30</definedName>
    <definedName name="_xlnm.Print_Area" localSheetId="532">'528'!$A$1:$G$30</definedName>
    <definedName name="_xlnm.Print_Area" localSheetId="533">'529'!$A$1:$G$30</definedName>
    <definedName name="_xlnm.Print_Area" localSheetId="534">'530'!$A$1:$G$30</definedName>
    <definedName name="_xlnm.Print_Area" localSheetId="535">'531'!$A$1:$G$65</definedName>
    <definedName name="_xlnm.Print_Area" localSheetId="536">'532'!$A$1:$G$65</definedName>
    <definedName name="_xlnm.Print_Area" localSheetId="537">'533'!$A$1:$G$29</definedName>
    <definedName name="_xlnm.Print_Area" localSheetId="538">'534'!$A$1:$G$32</definedName>
    <definedName name="_xlnm.Print_Area" localSheetId="539">'535'!$A$1:$G$31</definedName>
    <definedName name="_xlnm.Print_Area" localSheetId="540">'536'!$A$1:$G$32</definedName>
    <definedName name="_xlnm.Print_Area" localSheetId="541">'537'!$A$1:$G$32</definedName>
    <definedName name="_xlnm.Print_Area" localSheetId="542">'538'!$A$1:$G$34</definedName>
    <definedName name="_xlnm.Print_Area" localSheetId="543">'539'!$A$1:$G$34</definedName>
    <definedName name="_xlnm.Print_Area" localSheetId="544">'540'!$A$1:$G$32</definedName>
    <definedName name="_xlnm.Print_Area" localSheetId="545">'541'!$A$1:$G$31</definedName>
    <definedName name="_xlnm.Print_Area" localSheetId="546">'542'!$A$1:$G$31</definedName>
    <definedName name="_xlnm.Print_Area" localSheetId="547">'543'!$A$1:$G$31</definedName>
    <definedName name="_xlnm.Print_Area" localSheetId="548">'544'!$A$1:$G$31</definedName>
    <definedName name="_xlnm.Print_Area" localSheetId="549">'545'!$A$1:$G$31</definedName>
    <definedName name="_xlnm.Print_Area" localSheetId="550">'546'!$A$1:$G$31</definedName>
    <definedName name="_xlnm.Print_Area" localSheetId="551">'547'!$A$1:$G$31</definedName>
    <definedName name="_xlnm.Print_Area" localSheetId="552">'548'!$A$1:$G$31</definedName>
    <definedName name="_xlnm.Print_Area" localSheetId="553">'549'!$A$1:$G$31</definedName>
    <definedName name="_xlnm.Print_Area" localSheetId="59">'55'!$A$1:$K$39</definedName>
    <definedName name="_xlnm.Print_Area" localSheetId="554">'550'!$A$1:$G$31</definedName>
    <definedName name="_xlnm.Print_Area" localSheetId="555">'551'!$A$1:$G$31</definedName>
    <definedName name="_xlnm.Print_Area" localSheetId="556">'552'!$A$1:$G$56</definedName>
    <definedName name="_xlnm.Print_Area" localSheetId="557">'553'!$A$1:$G$56</definedName>
    <definedName name="_xlnm.Print_Area" localSheetId="558">'554'!$A$1:$G$30</definedName>
    <definedName name="_xlnm.Print_Area" localSheetId="559">'555'!$A$1:$G$30</definedName>
    <definedName name="_xlnm.Print_Area" localSheetId="560">'556'!$A$1:$G$30</definedName>
    <definedName name="_xlnm.Print_Area" localSheetId="561">'557'!$A$1:$G$30</definedName>
    <definedName name="_xlnm.Print_Area" localSheetId="562">'558'!$A$1:$G$44</definedName>
    <definedName name="_xlnm.Print_Area" localSheetId="563">'559'!$A$1:$G$44</definedName>
    <definedName name="_xlnm.Print_Area" localSheetId="564">'560'!$A$1:$G$30</definedName>
    <definedName name="_xlnm.Print_Area" localSheetId="565">'561'!$A$1:$G$30</definedName>
    <definedName name="_xlnm.Print_Area" localSheetId="566">'562'!$A$1:$G$30</definedName>
    <definedName name="_xlnm.Print_Area" localSheetId="567">'563'!$A$1:$G$30</definedName>
    <definedName name="_xlnm.Print_Area" localSheetId="568">'564'!$A$1:$G$31</definedName>
    <definedName name="_xlnm.Print_Area" localSheetId="569">'565'!$A$1:$G$30</definedName>
    <definedName name="_xlnm.Print_Area" localSheetId="570">'566'!$A$1:$G$30</definedName>
    <definedName name="_xlnm.Print_Area" localSheetId="571">'567'!$A$1:$G$57</definedName>
    <definedName name="_xlnm.Print_Area" localSheetId="572">'568'!$A$1:$G$34</definedName>
    <definedName name="_xlnm.Print_Area" localSheetId="573">'569'!$A$1:$G$34</definedName>
    <definedName name="_xlnm.Print_Area" localSheetId="574">'570'!$A$1:$G$31</definedName>
    <definedName name="_xlnm.Print_Area" localSheetId="575">'571'!$A$1:$G$35</definedName>
    <definedName name="_xlnm.Print_Area" localSheetId="576">'572'!$A$1:$G$30</definedName>
    <definedName name="_xlnm.Print_Area" localSheetId="577">'573'!$A$1:$G$30</definedName>
    <definedName name="_xlnm.Print_Area" localSheetId="578">'574'!$A$1:$G$30</definedName>
    <definedName name="_xlnm.Print_Area" localSheetId="579">'575'!$A$1:$G$30</definedName>
    <definedName name="_xlnm.Print_Area" localSheetId="580">'576'!$A$1:$G$42</definedName>
    <definedName name="_xlnm.Print_Area" localSheetId="581">'577'!$A$1:$G$30</definedName>
    <definedName name="_xlnm.Print_Area" localSheetId="582">'578'!$A$1:$G$30</definedName>
    <definedName name="_xlnm.Print_Area" localSheetId="583">'579'!$A$1:$G$30</definedName>
    <definedName name="_xlnm.Print_Area" localSheetId="584">'580'!$A$1:$G$30</definedName>
    <definedName name="_xlnm.Print_Area" localSheetId="585">'581'!$A$1:$G$39</definedName>
    <definedName name="_xlnm.Print_Area" localSheetId="586">'582'!$A$1:$G$30</definedName>
    <definedName name="_xlnm.Print_Area" localSheetId="587">'583'!$A$1:$G$31</definedName>
    <definedName name="_xlnm.Print_Area" localSheetId="588">'584'!$A$1:$G$30</definedName>
    <definedName name="_xlnm.Print_Area" localSheetId="589">'585'!$A$1:$G$30</definedName>
    <definedName name="_xlnm.Print_Area" localSheetId="590">'586'!$A$1:$G$40</definedName>
    <definedName name="_xlnm.Print_Area" localSheetId="591">'587'!$A$1:$G$30</definedName>
    <definedName name="_xlnm.Print_Area" localSheetId="592">'588'!$A$1:$G$31</definedName>
    <definedName name="_xlnm.Print_Area" localSheetId="593">'589'!$A$1:$G$31</definedName>
    <definedName name="_xlnm.Print_Area" localSheetId="594">'590'!$A$1:$G$31</definedName>
    <definedName name="_xlnm.Print_Area" localSheetId="595">'591'!$A$1:$G$37</definedName>
    <definedName name="_xlnm.Print_Area" localSheetId="596">'592'!$A$1:$G$30</definedName>
    <definedName name="_xlnm.Print_Area" localSheetId="597">'593'!$A$1:$G$30</definedName>
    <definedName name="_xlnm.Print_Area" localSheetId="598">'594'!$A$1:$G$30</definedName>
    <definedName name="_xlnm.Print_Area" localSheetId="599">'595'!$A$1:$G$30</definedName>
    <definedName name="_xlnm.Print_Area" localSheetId="600">'596'!$A$1:$G$33</definedName>
    <definedName name="_xlnm.Print_Area" localSheetId="601">'597'!$A$1:$G$30</definedName>
    <definedName name="_xlnm.Print_Area" localSheetId="602">'598'!$A$1:$G$31</definedName>
    <definedName name="_xlnm.Print_Area" localSheetId="603">'599'!$A$1:$G$31</definedName>
    <definedName name="_xlnm.Print_Area" localSheetId="604">'600'!$A$1:$G$30</definedName>
    <definedName name="_xlnm.Print_Area" localSheetId="605">'601'!$A$1:$G$43</definedName>
    <definedName name="_xlnm.Print_Area" localSheetId="606">'602'!$A$1:$G$30</definedName>
    <definedName name="_xlnm.Print_Area" localSheetId="607">'603'!$A$1:$G$30</definedName>
    <definedName name="_xlnm.Print_Area" localSheetId="608">'604'!$A$1:$G$30</definedName>
    <definedName name="_xlnm.Print_Area" localSheetId="609">'605'!$A$1:$G$30</definedName>
    <definedName name="_xlnm.Print_Area" localSheetId="610">'606'!$A$1:$G$45</definedName>
    <definedName name="_xlnm.Print_Area" localSheetId="611">'607'!$A$1:$G$30</definedName>
    <definedName name="_xlnm.Print_Area" localSheetId="612">'608'!$A$1:$G$30</definedName>
    <definedName name="_xlnm.Print_Area" localSheetId="613">'609'!$A$1:$G$30</definedName>
    <definedName name="_xlnm.Print_Area" localSheetId="614">'610'!$A$1:$G$30</definedName>
    <definedName name="_xlnm.Print_Area" localSheetId="615">'611'!$A$1:$G$44</definedName>
    <definedName name="_xlnm.Print_Area" localSheetId="616">'612'!$A$1:$G$30</definedName>
    <definedName name="_xlnm.Print_Area" localSheetId="617">'613'!$A$1:$G$30</definedName>
    <definedName name="_xlnm.Print_Area" localSheetId="618">'614'!$A$1:$G$30</definedName>
    <definedName name="_xlnm.Print_Area" localSheetId="619">'615'!$A$1:$G$30</definedName>
    <definedName name="_xlnm.Print_Area" localSheetId="620">'616'!$A$1:$G$46</definedName>
    <definedName name="_xlnm.Print_Area" localSheetId="621">'617'!$A$1:$G$30</definedName>
    <definedName name="_xlnm.Print_Area" localSheetId="622">'618'!$A$1:$G$30</definedName>
    <definedName name="_xlnm.Print_Area" localSheetId="623">'619'!$A$1:$G$30</definedName>
    <definedName name="_xlnm.Print_Area" localSheetId="624">'620'!$A$1:$G$30</definedName>
    <definedName name="_xlnm.Print_Area" localSheetId="625">'621'!$A$1:$G$42</definedName>
    <definedName name="_xlnm.Print_Area" localSheetId="626">'622'!$A$1:$G$30</definedName>
    <definedName name="_xlnm.Print_Area" localSheetId="627">'623'!$A$1:$G$30</definedName>
    <definedName name="_xlnm.Print_Area" localSheetId="628">'624'!$A$1:$G$30</definedName>
    <definedName name="_xlnm.Print_Area" localSheetId="629">'625'!$A$1:$G$30</definedName>
    <definedName name="_xlnm.Print_Area" localSheetId="630">'626'!$A$1:$G$35</definedName>
    <definedName name="_xlnm.Print_Area" localSheetId="631">'627'!$A$1:$G$30</definedName>
    <definedName name="_xlnm.Print_Area" localSheetId="632">'628'!$A$1:$G$30</definedName>
    <definedName name="_xlnm.Print_Area" localSheetId="633">'629'!$A$1:$G$30</definedName>
    <definedName name="_xlnm.Print_Area" localSheetId="634">'630'!$A$1:$G$30</definedName>
    <definedName name="_xlnm.Print_Area" localSheetId="635">'631'!$A$1:$G$33</definedName>
    <definedName name="_xlnm.Print_Area" localSheetId="636">'632'!$A$1:$G$30</definedName>
    <definedName name="_xlnm.Print_Area" localSheetId="637">'633'!$A$1:$G$30</definedName>
    <definedName name="_xlnm.Print_Area" localSheetId="638">'634'!$A$1:$G$30</definedName>
    <definedName name="_xlnm.Print_Area" localSheetId="639">'635'!$A$1:$G$30</definedName>
    <definedName name="_xlnm.Print_Area" localSheetId="640">'636'!$A$1:$G$45</definedName>
    <definedName name="_xlnm.Print_Area" localSheetId="641">'637'!$A$1:$G$30</definedName>
    <definedName name="_xlnm.Print_Area" localSheetId="642">'638'!$A$1:$G$30</definedName>
    <definedName name="_xlnm.Print_Area" localSheetId="643">'639'!$A$1:$G$30</definedName>
    <definedName name="_xlnm.Print_Area" localSheetId="644">'640'!$A$1:$G$30</definedName>
    <definedName name="_xlnm.Print_Area" localSheetId="645">'641'!$A$1:$G$43</definedName>
    <definedName name="_xlnm.Print_Area" localSheetId="646">'642'!$A$1:$G$30</definedName>
    <definedName name="_xlnm.Print_Area" localSheetId="647">'643'!$A$1:$G$30</definedName>
    <definedName name="_xlnm.Print_Area" localSheetId="648">'644'!$A$1:$G$30</definedName>
    <definedName name="_xlnm.Print_Area" localSheetId="649">'645'!$A$1:$G$30</definedName>
    <definedName name="_xlnm.Print_Area" localSheetId="650">'646'!$A$1:$G$52</definedName>
    <definedName name="_xlnm.Print_Area" localSheetId="651">'647'!$A$1:$G$30</definedName>
    <definedName name="_xlnm.Print_Area" localSheetId="652">'648'!$A$1:$G$30</definedName>
    <definedName name="_xlnm.Print_Area" localSheetId="653">'649'!$A$1:$G$30</definedName>
    <definedName name="_xlnm.Print_Area" localSheetId="654">'650'!$A$1:$G$30</definedName>
    <definedName name="_xlnm.Print_Area" localSheetId="655">'651'!$A$1:$G$43</definedName>
    <definedName name="_xlnm.Print_Area" localSheetId="656">'652'!$A$1:$G$30</definedName>
    <definedName name="_xlnm.Print_Area" localSheetId="657">'653'!$A$1:$G$30</definedName>
    <definedName name="_xlnm.Print_Area" localSheetId="658">'654'!$A$1:$G$30</definedName>
    <definedName name="_xlnm.Print_Area" localSheetId="659">'655'!$A$1:$G$30</definedName>
    <definedName name="_xlnm.Print_Area" localSheetId="660">'656'!$A$1:$G$34</definedName>
    <definedName name="_xlnm.Print_Area" localSheetId="661">'657'!$A$1:$G$30</definedName>
    <definedName name="_xlnm.Print_Area" localSheetId="662">'658'!$A$1:$G$30</definedName>
    <definedName name="_xlnm.Print_Area" localSheetId="663">'659'!$A$1:$G$30</definedName>
    <definedName name="_xlnm.Print_Area" localSheetId="664">'660'!$A$1:$G$34</definedName>
    <definedName name="_xlnm.Print_Area" localSheetId="665">'661'!$A$1:$G$30</definedName>
    <definedName name="_xlnm.Print_Area" localSheetId="666">'662'!$A$1:$G$33</definedName>
    <definedName name="_xlnm.Print_Area" localSheetId="667">'663'!$A$1:$G$30</definedName>
    <definedName name="_xlnm.Print_Area" localSheetId="668">'664'!$A$1:$G$30</definedName>
    <definedName name="_xlnm.Print_Area" localSheetId="669">'665'!$A$1:$G$36</definedName>
    <definedName name="_xlnm.Print_Area" localSheetId="670">'666'!$A$1:$G$31</definedName>
    <definedName name="_xlnm.Print_Area" localSheetId="671">'667'!$A$1:$G$31</definedName>
    <definedName name="_xlnm.Print_Area" localSheetId="672">'668'!$A$1:$G$30</definedName>
    <definedName name="_xlnm.Print_Area" localSheetId="673">'669'!$A$1:$G$30</definedName>
    <definedName name="_xlnm.Print_Area" localSheetId="674">'670'!$A$1:$G$30</definedName>
    <definedName name="_xlnm.Print_Area" localSheetId="675">'671'!$A$1:$G$30</definedName>
    <definedName name="_xlnm.Print_Area" localSheetId="676">'672'!$A$1:$G$114</definedName>
    <definedName name="_xlnm.Print_Area" localSheetId="677">'673'!$A$1:$G$36</definedName>
    <definedName name="_xlnm.Print_Area" localSheetId="678">'674'!$A$1:$G$114</definedName>
    <definedName name="_xlnm.Print_Area" localSheetId="679">'675'!$A$1:$G$30</definedName>
    <definedName name="_xlnm.Print_Area" localSheetId="680">'676'!$A$1:$G$48</definedName>
    <definedName name="_xlnm.Print_Area" localSheetId="681">'677'!$A$1:$G$30</definedName>
    <definedName name="_xlnm.Print_Area" localSheetId="682">'678'!$A$1:$G$30</definedName>
    <definedName name="_xlnm.Print_Area" localSheetId="683">'679'!$A$1:$G$33</definedName>
    <definedName name="_xlnm.Print_Area" localSheetId="684">'680'!$A$1:$G$30</definedName>
    <definedName name="_xlnm.Print_Area" localSheetId="685">'681'!$A$1:$G$34</definedName>
    <definedName name="_xlnm.Print_Area" localSheetId="686">'682'!$A$1:$G$35</definedName>
    <definedName name="_xlnm.Print_Area" localSheetId="687">'683'!$A$1:$G$43</definedName>
    <definedName name="_xlnm.Print_Area" localSheetId="688">'684'!$A$1:$G$40</definedName>
    <definedName name="_xlnm.Print_Area" localSheetId="689">'685'!$A$1:$G$35</definedName>
    <definedName name="_xlnm.Print_Area" localSheetId="690">'686'!$A$1:$G$34</definedName>
    <definedName name="_xlnm.Print_Area" localSheetId="691">'687'!$A$1:$G$32</definedName>
    <definedName name="_xlnm.Print_Area" localSheetId="692">'688'!$A$1:$G$32</definedName>
    <definedName name="_xlnm.Print_Area" localSheetId="693">'689'!$A$1:$G$30</definedName>
    <definedName name="_xlnm.Print_Area" localSheetId="694">'690'!$A$1:$G$30</definedName>
    <definedName name="_xlnm.Print_Area" localSheetId="695">'691'!$A$1:$G$30</definedName>
    <definedName name="_xlnm.Print_Area" localSheetId="696">'692'!$A$1:$G$30</definedName>
    <definedName name="_xlnm.Print_Area" localSheetId="697">'693'!$A$1:$G$30</definedName>
    <definedName name="_xlnm.Print_Area" localSheetId="698">'694'!$A$1:$G$30</definedName>
    <definedName name="_xlnm.Print_Area" localSheetId="699">'695'!$A$1:$G$31</definedName>
    <definedName name="_xlnm.Print_Area" localSheetId="700">'696'!$A$1:$G$30</definedName>
    <definedName name="_xlnm.Print_Area" localSheetId="701">'697'!$A$1:$G$31</definedName>
    <definedName name="_xlnm.Print_Area" localSheetId="702">'698'!$A$1:$G$30</definedName>
    <definedName name="_xlnm.Print_Area" localSheetId="703">'699'!$A$1:$G$31</definedName>
    <definedName name="_xlnm.Print_Area" localSheetId="704">'700'!$A$1:$G$30</definedName>
    <definedName name="_xlnm.Print_Area" localSheetId="705">'701'!$A$1:$G$34</definedName>
    <definedName name="_xlnm.Print_Area" localSheetId="706">'702'!$A$1:$G$34</definedName>
    <definedName name="_xlnm.Print_Area" localSheetId="707">'703'!$A$1:$G$43</definedName>
    <definedName name="_xlnm.Print_Area" localSheetId="708">'704'!$A$1:$G$31</definedName>
    <definedName name="_xlnm.Print_Area" localSheetId="709">'705'!$A$1:$G$31</definedName>
    <definedName name="_xlnm.Print_Area" localSheetId="711">'707'!$A$1:$G$31</definedName>
    <definedName name="_xlnm.Print_Area" localSheetId="712">'708'!$A$1:$G$31</definedName>
    <definedName name="_xlnm.Print_Area" localSheetId="713">'709'!$A$1:$G$26</definedName>
    <definedName name="_xlnm.Print_Area" localSheetId="714">'710'!$A$1:$G$32</definedName>
    <definedName name="_xlnm.Print_Area" localSheetId="715">'711'!$A$1:$G$32</definedName>
    <definedName name="_xlnm.Print_Area" localSheetId="716">'712'!$A$1:$G$43</definedName>
    <definedName name="_xlnm.Print_Area" localSheetId="717">'713'!$A$1:$G$43</definedName>
    <definedName name="_xlnm.Print_Area" localSheetId="718">'714'!$A$1:$G$31</definedName>
    <definedName name="_xlnm.Print_Area" localSheetId="719">'715'!$A$1:$G$30</definedName>
    <definedName name="_xlnm.Print_Area" localSheetId="720">'716'!$A$1:$G$30</definedName>
    <definedName name="_xlnm.Print_Area" localSheetId="721">'717'!$A$1:$G$30</definedName>
    <definedName name="_xlnm.Print_Area" localSheetId="722">'718'!$A$1:$G$31</definedName>
    <definedName name="_xlnm.Print_Area" localSheetId="723">'719'!$A$1:$G$41</definedName>
    <definedName name="_xlnm.Print_Area" localSheetId="724">'720'!$A$1:$G$41</definedName>
    <definedName name="_xlnm.Print_Area" localSheetId="725">'721'!$A$1:$G$31</definedName>
    <definedName name="_xlnm.Print_Area" localSheetId="726">'722'!$A$1:$G$31</definedName>
    <definedName name="_xlnm.Print_Area" localSheetId="727">'723'!$A$1:$G$31</definedName>
    <definedName name="_xlnm.Print_Area" localSheetId="728">'724'!$A$1:$G$31</definedName>
    <definedName name="_xlnm.Print_Area" localSheetId="729">'725'!$A$1:$G$34</definedName>
    <definedName name="_xlnm.Print_Area" localSheetId="730">'726'!$A$1:$G$34</definedName>
    <definedName name="_xlnm.Print_Area" localSheetId="731">'727'!$A$1:$G$35</definedName>
    <definedName name="_xlnm.Print_Area" localSheetId="732">'728'!$A$1:$G$33</definedName>
    <definedName name="_xlnm.Print_Area" localSheetId="733">'729'!$A$1:$G$33</definedName>
    <definedName name="_xlnm.Print_Area" localSheetId="734">'730'!$A$1:$G$33</definedName>
    <definedName name="_xlnm.Print_Area" localSheetId="735">'731'!$A$1:$G$32</definedName>
    <definedName name="_xlnm.Print_Area" localSheetId="736">'732'!$A$1:$G$34</definedName>
    <definedName name="_xlnm.Print_Area" localSheetId="737">'733'!$A$1:$G$35</definedName>
    <definedName name="_xlnm.Print_Area" localSheetId="738">'734'!$A$1:$G$31</definedName>
    <definedName name="_xlnm.Print_Area" localSheetId="739">'735'!$A$1:$G$31</definedName>
    <definedName name="_xlnm.Print_Area" localSheetId="740">'736'!$A$1:$G$31</definedName>
    <definedName name="_xlnm.Print_Area" localSheetId="741">'737'!$A$1:$G$31</definedName>
    <definedName name="_xlnm.Print_Area" localSheetId="742">'738'!$A$1:$G$34</definedName>
    <definedName name="_xlnm.Print_Area" localSheetId="743">'739'!$A$1:$G$35</definedName>
    <definedName name="_xlnm.Print_Area" localSheetId="744">'740'!$A$1:$G$31</definedName>
    <definedName name="_xlnm.Print_Area" localSheetId="745">'741'!$A$1:$G$31</definedName>
    <definedName name="_xlnm.Print_Area" localSheetId="746">'742'!$A$1:$G$31</definedName>
    <definedName name="_xlnm.Print_Area" localSheetId="747">'743'!$A$1:$G$31</definedName>
    <definedName name="_xlnm.Print_Area" localSheetId="748">'744'!$A$1:$G$32</definedName>
    <definedName name="_xlnm.Print_Area" localSheetId="749">'745'!$A$1:$G$31</definedName>
    <definedName name="_xlnm.Print_Area" localSheetId="750">'746'!$A$1:$G$31</definedName>
    <definedName name="_xlnm.Print_Area" localSheetId="751">'747'!$A$1:$G$31</definedName>
    <definedName name="_xlnm.Print_Area" localSheetId="752">'748'!$A$1:$G$36</definedName>
    <definedName name="_xlnm.Print_Area" localSheetId="753">'749'!$A$1:$G$36</definedName>
    <definedName name="_xlnm.Print_Area" localSheetId="754">'750'!$A$1:$G$35</definedName>
    <definedName name="_xlnm.Print_Area" localSheetId="755">'751'!$A$1:$G$35</definedName>
    <definedName name="_xlnm.Print_Area" localSheetId="756">'752'!$A$1:$G$31</definedName>
    <definedName name="_xlnm.Print_Area" localSheetId="757">'753'!$A$1:$G$31</definedName>
    <definedName name="_xlnm.Print_Area" localSheetId="758">'754'!$A$1:$G$34</definedName>
    <definedName name="_xlnm.Print_Area" localSheetId="759">'755'!$A$1:$G$33</definedName>
    <definedName name="_xlnm.Print_Area" localSheetId="760">'756'!$A$1:$G$34</definedName>
    <definedName name="_xlnm.Print_Area" localSheetId="761">'757'!$A$1:$G$34</definedName>
    <definedName name="_xlnm.Print_Area" localSheetId="762">'758'!$A$1:$G$35</definedName>
    <definedName name="_xlnm.Print_Area" localSheetId="824">'820'!$A$1:$G$31</definedName>
    <definedName name="_xlnm.Print_Area" localSheetId="825">'821'!$A$1:$G$31</definedName>
    <definedName name="_xlnm.Print_Area" localSheetId="13">'9'!$A$1:$G$38</definedName>
    <definedName name="_xlnm.Print_Area" localSheetId="2">'List of objects in project'!$A$1:$G$882</definedName>
    <definedName name="_xlnm.Print_Area" localSheetId="1">Notes!$A$1:$F$59</definedName>
    <definedName name="_xlnm.Print_Area" localSheetId="0">Overview!$A$1:$A$32</definedName>
    <definedName name="_xlnm.Print_Titles" localSheetId="2">'List of objects in project'!$1:$2</definedName>
    <definedName name="ROUTINE_ENQUIRY">Index!$BB$22</definedName>
  </definedNames>
  <calcPr calcId="191029"/>
</workbook>
</file>

<file path=xl/calcChain.xml><?xml version="1.0" encoding="utf-8"?>
<calcChain xmlns="http://schemas.openxmlformats.org/spreadsheetml/2006/main">
  <c r="K26" i="353" l="1"/>
  <c r="J26" i="353"/>
  <c r="I26" i="353"/>
  <c r="H21" i="631"/>
  <c r="I21" i="631"/>
  <c r="J21" i="631"/>
  <c r="K21" i="631"/>
  <c r="H22" i="631"/>
  <c r="I22" i="631"/>
  <c r="J22" i="631"/>
  <c r="K22" i="631"/>
  <c r="H26" i="631"/>
  <c r="I26" i="631"/>
  <c r="J26" i="631"/>
  <c r="K26" i="631"/>
  <c r="H24" i="631"/>
  <c r="I24" i="631"/>
  <c r="J24" i="631"/>
  <c r="K24" i="631"/>
  <c r="H21" i="632"/>
  <c r="I21" i="632"/>
  <c r="J21" i="632"/>
  <c r="K21" i="632"/>
  <c r="H22" i="632"/>
  <c r="I22" i="632"/>
  <c r="J22" i="632"/>
  <c r="K22" i="632"/>
  <c r="H24" i="632"/>
  <c r="I24" i="632"/>
  <c r="J24" i="632"/>
  <c r="K24" i="632"/>
  <c r="H26" i="632"/>
  <c r="I26" i="632"/>
  <c r="J26" i="632"/>
  <c r="K26" i="632"/>
  <c r="K26" i="188" l="1"/>
  <c r="J26" i="188"/>
  <c r="I26" i="188"/>
  <c r="H26" i="188"/>
  <c r="G26" i="188"/>
  <c r="F26" i="188"/>
  <c r="E26" i="188"/>
  <c r="D26" i="188"/>
  <c r="C26" i="188"/>
  <c r="K24" i="188"/>
  <c r="J24" i="188"/>
  <c r="I24" i="188"/>
  <c r="H24" i="188"/>
  <c r="G24" i="188"/>
  <c r="F24" i="188"/>
  <c r="E24" i="188"/>
  <c r="D24" i="188"/>
  <c r="C24" i="188"/>
  <c r="I22" i="188"/>
  <c r="H22" i="188"/>
  <c r="G22" i="188"/>
  <c r="F22" i="188"/>
  <c r="K21" i="188"/>
  <c r="K22" i="188" s="1"/>
  <c r="J21" i="188"/>
  <c r="J22" i="188" s="1"/>
  <c r="I21" i="188"/>
  <c r="H21" i="188"/>
  <c r="G21" i="188"/>
  <c r="F21" i="188"/>
  <c r="E21" i="188"/>
  <c r="E22" i="188" s="1"/>
  <c r="D21" i="188"/>
  <c r="D22" i="188" s="1"/>
  <c r="C21" i="188"/>
  <c r="C22" i="188" s="1"/>
  <c r="I22" i="184"/>
  <c r="G30" i="903" l="1"/>
  <c r="F30" i="903"/>
  <c r="E30" i="903"/>
  <c r="D30" i="903"/>
  <c r="C30" i="903"/>
  <c r="G28" i="903"/>
  <c r="F28" i="903"/>
  <c r="E28" i="903"/>
  <c r="D28" i="903"/>
  <c r="C28" i="903"/>
  <c r="G25" i="903"/>
  <c r="G26" i="903" s="1"/>
  <c r="F25" i="903"/>
  <c r="F26" i="903" s="1"/>
  <c r="E25" i="903"/>
  <c r="E26" i="903" s="1"/>
  <c r="D25" i="903"/>
  <c r="D26" i="903" s="1"/>
  <c r="C25" i="903"/>
  <c r="C26" i="903" s="1"/>
  <c r="G29" i="902"/>
  <c r="F29" i="902"/>
  <c r="E29" i="902"/>
  <c r="D29" i="902"/>
  <c r="C29" i="902"/>
  <c r="G27" i="902"/>
  <c r="F27" i="902"/>
  <c r="E27" i="902"/>
  <c r="D27" i="902"/>
  <c r="C27" i="902"/>
  <c r="G24" i="902"/>
  <c r="G25" i="902" s="1"/>
  <c r="F24" i="902"/>
  <c r="F25" i="902" s="1"/>
  <c r="E24" i="902"/>
  <c r="E25" i="902" s="1"/>
  <c r="D24" i="902"/>
  <c r="D25" i="902" s="1"/>
  <c r="C24" i="902"/>
  <c r="C25" i="902" s="1"/>
  <c r="G34" i="901"/>
  <c r="F34" i="901"/>
  <c r="E34" i="901"/>
  <c r="D34" i="901"/>
  <c r="C34" i="901"/>
  <c r="G29" i="901"/>
  <c r="F29" i="901"/>
  <c r="E29" i="901"/>
  <c r="D29" i="901"/>
  <c r="C29" i="901"/>
  <c r="G27" i="901"/>
  <c r="F27" i="901"/>
  <c r="E27" i="901"/>
  <c r="D27" i="901"/>
  <c r="C27" i="901"/>
  <c r="G24" i="901"/>
  <c r="G25" i="901" s="1"/>
  <c r="F24" i="901"/>
  <c r="F25" i="901" s="1"/>
  <c r="E24" i="901"/>
  <c r="E25" i="901" s="1"/>
  <c r="D24" i="901"/>
  <c r="D25" i="901" s="1"/>
  <c r="C24" i="901"/>
  <c r="C25" i="901" s="1"/>
  <c r="G35" i="896"/>
  <c r="F35" i="896"/>
  <c r="E35" i="896"/>
  <c r="D35" i="896"/>
  <c r="C35" i="896"/>
  <c r="G26" i="896"/>
  <c r="F26" i="896"/>
  <c r="E26" i="896"/>
  <c r="D26" i="896"/>
  <c r="C26" i="896"/>
  <c r="G24" i="896"/>
  <c r="F24" i="896"/>
  <c r="E24" i="896"/>
  <c r="D24" i="896"/>
  <c r="C24" i="896"/>
  <c r="G21" i="896"/>
  <c r="G22" i="896" s="1"/>
  <c r="F21" i="896"/>
  <c r="F22" i="896" s="1"/>
  <c r="E21" i="896"/>
  <c r="E22" i="896" s="1"/>
  <c r="D21" i="896"/>
  <c r="D22" i="896" s="1"/>
  <c r="C21" i="896"/>
  <c r="C22" i="896" s="1"/>
  <c r="G35" i="895"/>
  <c r="F35" i="895"/>
  <c r="E35" i="895"/>
  <c r="D35" i="895"/>
  <c r="C35" i="895"/>
  <c r="G26" i="895"/>
  <c r="F26" i="895"/>
  <c r="E26" i="895"/>
  <c r="D26" i="895"/>
  <c r="C26" i="895"/>
  <c r="G24" i="895"/>
  <c r="F24" i="895"/>
  <c r="E24" i="895"/>
  <c r="D24" i="895"/>
  <c r="C24" i="895"/>
  <c r="G21" i="895"/>
  <c r="G22" i="895" s="1"/>
  <c r="F21" i="895"/>
  <c r="F22" i="895" s="1"/>
  <c r="E21" i="895"/>
  <c r="E22" i="895" s="1"/>
  <c r="D21" i="895"/>
  <c r="D22" i="895" s="1"/>
  <c r="C21" i="895"/>
  <c r="C22" i="895" s="1"/>
  <c r="G26" i="894"/>
  <c r="F26" i="894"/>
  <c r="E26" i="894"/>
  <c r="D26" i="894"/>
  <c r="C26" i="894"/>
  <c r="G24" i="894"/>
  <c r="F24" i="894"/>
  <c r="E24" i="894"/>
  <c r="D24" i="894"/>
  <c r="C24" i="894"/>
  <c r="G21" i="894"/>
  <c r="G22" i="894" s="1"/>
  <c r="F21" i="894"/>
  <c r="F22" i="894" s="1"/>
  <c r="E21" i="894"/>
  <c r="E22" i="894" s="1"/>
  <c r="D21" i="894"/>
  <c r="D22" i="894" s="1"/>
  <c r="C21" i="894"/>
  <c r="C22" i="894" s="1"/>
  <c r="G26" i="893"/>
  <c r="F26" i="893"/>
  <c r="E26" i="893"/>
  <c r="D26" i="893"/>
  <c r="C26" i="893"/>
  <c r="G24" i="893"/>
  <c r="F24" i="893"/>
  <c r="E24" i="893"/>
  <c r="D24" i="893"/>
  <c r="C24" i="893"/>
  <c r="G21" i="893"/>
  <c r="G22" i="893" s="1"/>
  <c r="F21" i="893"/>
  <c r="F22" i="893" s="1"/>
  <c r="E21" i="893"/>
  <c r="E22" i="893" s="1"/>
  <c r="D21" i="893"/>
  <c r="D22" i="893" s="1"/>
  <c r="C21" i="893"/>
  <c r="C22" i="893" s="1"/>
  <c r="G31" i="869"/>
  <c r="F31" i="869"/>
  <c r="E31" i="869"/>
  <c r="D31" i="869"/>
  <c r="C31" i="869"/>
  <c r="G26" i="869"/>
  <c r="F26" i="869"/>
  <c r="E26" i="869"/>
  <c r="D26" i="869"/>
  <c r="C26" i="869"/>
  <c r="G24" i="869"/>
  <c r="F24" i="869"/>
  <c r="E24" i="869"/>
  <c r="D24" i="869"/>
  <c r="C24" i="869"/>
  <c r="G21" i="869"/>
  <c r="G22" i="869" s="1"/>
  <c r="F21" i="869"/>
  <c r="F22" i="869" s="1"/>
  <c r="E21" i="869"/>
  <c r="E22" i="869" s="1"/>
  <c r="D21" i="869"/>
  <c r="D22" i="869" s="1"/>
  <c r="C21" i="869"/>
  <c r="C22" i="869" s="1"/>
  <c r="G26" i="865"/>
  <c r="F26" i="865"/>
  <c r="E26" i="865"/>
  <c r="D26" i="865"/>
  <c r="C26" i="865"/>
  <c r="G24" i="865"/>
  <c r="F24" i="865"/>
  <c r="E24" i="865"/>
  <c r="D24" i="865"/>
  <c r="C24" i="865"/>
  <c r="G21" i="865"/>
  <c r="G22" i="865" s="1"/>
  <c r="F21" i="865"/>
  <c r="F22" i="865" s="1"/>
  <c r="E21" i="865"/>
  <c r="E22" i="865" s="1"/>
  <c r="D21" i="865"/>
  <c r="D22" i="865" s="1"/>
  <c r="C21" i="865"/>
  <c r="C22" i="865" s="1"/>
  <c r="G41" i="864"/>
  <c r="F41" i="864"/>
  <c r="E41" i="864"/>
  <c r="D41" i="864"/>
  <c r="C41" i="864"/>
  <c r="G26" i="864"/>
  <c r="F26" i="864"/>
  <c r="E26" i="864"/>
  <c r="D26" i="864"/>
  <c r="C26" i="864"/>
  <c r="G24" i="864"/>
  <c r="F24" i="864"/>
  <c r="E24" i="864"/>
  <c r="D24" i="864"/>
  <c r="C24" i="864"/>
  <c r="G21" i="864"/>
  <c r="G22" i="864" s="1"/>
  <c r="F21" i="864"/>
  <c r="F22" i="864" s="1"/>
  <c r="E21" i="864"/>
  <c r="E22" i="864" s="1"/>
  <c r="D21" i="864"/>
  <c r="D22" i="864" s="1"/>
  <c r="C21" i="864"/>
  <c r="C22" i="864" s="1"/>
  <c r="G31" i="863"/>
  <c r="F31" i="863"/>
  <c r="E31" i="863"/>
  <c r="D31" i="863"/>
  <c r="C31" i="863"/>
  <c r="G26" i="863"/>
  <c r="F26" i="863"/>
  <c r="E26" i="863"/>
  <c r="D26" i="863"/>
  <c r="C26" i="863"/>
  <c r="G24" i="863"/>
  <c r="F24" i="863"/>
  <c r="E24" i="863"/>
  <c r="D24" i="863"/>
  <c r="C24" i="863"/>
  <c r="G21" i="863"/>
  <c r="G22" i="863" s="1"/>
  <c r="F21" i="863"/>
  <c r="F22" i="863" s="1"/>
  <c r="E21" i="863"/>
  <c r="E22" i="863" s="1"/>
  <c r="D21" i="863"/>
  <c r="D22" i="863" s="1"/>
  <c r="C21" i="863"/>
  <c r="C22" i="863" s="1"/>
  <c r="G30" i="862"/>
  <c r="F30" i="862"/>
  <c r="E30" i="862"/>
  <c r="D30" i="862"/>
  <c r="C30" i="862"/>
  <c r="G26" i="862"/>
  <c r="F26" i="862"/>
  <c r="E26" i="862"/>
  <c r="D26" i="862"/>
  <c r="C26" i="862"/>
  <c r="G24" i="862"/>
  <c r="F24" i="862"/>
  <c r="E24" i="862"/>
  <c r="D24" i="862"/>
  <c r="C24" i="862"/>
  <c r="G21" i="862"/>
  <c r="G22" i="862" s="1"/>
  <c r="F21" i="862"/>
  <c r="F22" i="862" s="1"/>
  <c r="E21" i="862"/>
  <c r="E22" i="862" s="1"/>
  <c r="D21" i="862"/>
  <c r="D22" i="862" s="1"/>
  <c r="C21" i="862"/>
  <c r="C22" i="862" s="1"/>
  <c r="G30" i="861"/>
  <c r="F30" i="861"/>
  <c r="E30" i="861"/>
  <c r="D30" i="861"/>
  <c r="C30" i="861"/>
  <c r="G26" i="861"/>
  <c r="F26" i="861"/>
  <c r="E26" i="861"/>
  <c r="D26" i="861"/>
  <c r="C26" i="861"/>
  <c r="G24" i="861"/>
  <c r="F24" i="861"/>
  <c r="E24" i="861"/>
  <c r="D24" i="861"/>
  <c r="C24" i="861"/>
  <c r="G21" i="861"/>
  <c r="G22" i="861" s="1"/>
  <c r="F21" i="861"/>
  <c r="F22" i="861" s="1"/>
  <c r="E21" i="861"/>
  <c r="E22" i="861" s="1"/>
  <c r="D21" i="861"/>
  <c r="D22" i="861" s="1"/>
  <c r="C21" i="861"/>
  <c r="C22" i="861" s="1"/>
  <c r="G30" i="860"/>
  <c r="F30" i="860"/>
  <c r="E30" i="860"/>
  <c r="D30" i="860"/>
  <c r="C30" i="860"/>
  <c r="G26" i="860"/>
  <c r="F26" i="860"/>
  <c r="E26" i="860"/>
  <c r="D26" i="860"/>
  <c r="C26" i="860"/>
  <c r="G24" i="860"/>
  <c r="F24" i="860"/>
  <c r="E24" i="860"/>
  <c r="D24" i="860"/>
  <c r="C24" i="860"/>
  <c r="G21" i="860"/>
  <c r="G22" i="860" s="1"/>
  <c r="F21" i="860"/>
  <c r="F22" i="860" s="1"/>
  <c r="E21" i="860"/>
  <c r="E22" i="860" s="1"/>
  <c r="D21" i="860"/>
  <c r="D22" i="860" s="1"/>
  <c r="C21" i="860"/>
  <c r="C22" i="860" s="1"/>
  <c r="G31" i="859"/>
  <c r="F31" i="859"/>
  <c r="E31" i="859"/>
  <c r="D31" i="859"/>
  <c r="C31" i="859"/>
  <c r="G26" i="859"/>
  <c r="F26" i="859"/>
  <c r="E26" i="859"/>
  <c r="D26" i="859"/>
  <c r="C26" i="859"/>
  <c r="G24" i="859"/>
  <c r="F24" i="859"/>
  <c r="E24" i="859"/>
  <c r="D24" i="859"/>
  <c r="C24" i="859"/>
  <c r="G21" i="859"/>
  <c r="G22" i="859" s="1"/>
  <c r="F21" i="859"/>
  <c r="F22" i="859" s="1"/>
  <c r="E21" i="859"/>
  <c r="E22" i="859" s="1"/>
  <c r="D21" i="859"/>
  <c r="D22" i="859" s="1"/>
  <c r="C21" i="859"/>
  <c r="C22" i="859" s="1"/>
  <c r="G32" i="856"/>
  <c r="F32" i="856"/>
  <c r="E32" i="856"/>
  <c r="D32" i="856"/>
  <c r="C32" i="856"/>
  <c r="G26" i="856"/>
  <c r="F26" i="856"/>
  <c r="E26" i="856"/>
  <c r="D26" i="856"/>
  <c r="C26" i="856"/>
  <c r="G24" i="856"/>
  <c r="F24" i="856"/>
  <c r="E24" i="856"/>
  <c r="D24" i="856"/>
  <c r="C24" i="856"/>
  <c r="G21" i="856"/>
  <c r="G22" i="856" s="1"/>
  <c r="F21" i="856"/>
  <c r="F22" i="856" s="1"/>
  <c r="E21" i="856"/>
  <c r="E22" i="856" s="1"/>
  <c r="D21" i="856"/>
  <c r="D22" i="856" s="1"/>
  <c r="C21" i="856"/>
  <c r="C22" i="856" s="1"/>
  <c r="G32" i="855"/>
  <c r="F32" i="855"/>
  <c r="E32" i="855"/>
  <c r="D32" i="855"/>
  <c r="C32" i="855"/>
  <c r="G26" i="855"/>
  <c r="F26" i="855"/>
  <c r="E26" i="855"/>
  <c r="D26" i="855"/>
  <c r="C26" i="855"/>
  <c r="G24" i="855"/>
  <c r="F24" i="855"/>
  <c r="E24" i="855"/>
  <c r="D24" i="855"/>
  <c r="C24" i="855"/>
  <c r="G21" i="855"/>
  <c r="G22" i="855" s="1"/>
  <c r="F21" i="855"/>
  <c r="F22" i="855" s="1"/>
  <c r="E21" i="855"/>
  <c r="E22" i="855" s="1"/>
  <c r="D21" i="855"/>
  <c r="D22" i="855" s="1"/>
  <c r="C21" i="855"/>
  <c r="C22" i="855" s="1"/>
  <c r="G26" i="854"/>
  <c r="F26" i="854"/>
  <c r="E26" i="854"/>
  <c r="D26" i="854"/>
  <c r="C26" i="854"/>
  <c r="G24" i="854"/>
  <c r="F24" i="854"/>
  <c r="E24" i="854"/>
  <c r="D24" i="854"/>
  <c r="C24" i="854"/>
  <c r="G21" i="854"/>
  <c r="G22" i="854" s="1"/>
  <c r="F21" i="854"/>
  <c r="F22" i="854" s="1"/>
  <c r="E21" i="854"/>
  <c r="E22" i="854" s="1"/>
  <c r="D21" i="854"/>
  <c r="D22" i="854" s="1"/>
  <c r="C21" i="854"/>
  <c r="C22" i="854" s="1"/>
  <c r="G26" i="851"/>
  <c r="F26" i="851"/>
  <c r="E26" i="851"/>
  <c r="D26" i="851"/>
  <c r="C26" i="851"/>
  <c r="G24" i="851"/>
  <c r="F24" i="851"/>
  <c r="E24" i="851"/>
  <c r="D24" i="851"/>
  <c r="C24" i="851"/>
  <c r="G21" i="851"/>
  <c r="G22" i="851" s="1"/>
  <c r="F21" i="851"/>
  <c r="F22" i="851" s="1"/>
  <c r="E21" i="851"/>
  <c r="E22" i="851" s="1"/>
  <c r="D21" i="851"/>
  <c r="D22" i="851" s="1"/>
  <c r="C21" i="851"/>
  <c r="C22" i="851" s="1"/>
  <c r="G31" i="850"/>
  <c r="F31" i="850"/>
  <c r="E31" i="850"/>
  <c r="D31" i="850"/>
  <c r="C31" i="850"/>
  <c r="G26" i="850"/>
  <c r="F26" i="850"/>
  <c r="E26" i="850"/>
  <c r="D26" i="850"/>
  <c r="C26" i="850"/>
  <c r="G24" i="850"/>
  <c r="F24" i="850"/>
  <c r="E24" i="850"/>
  <c r="D24" i="850"/>
  <c r="C24" i="850"/>
  <c r="G21" i="850"/>
  <c r="G22" i="850" s="1"/>
  <c r="F21" i="850"/>
  <c r="F22" i="850" s="1"/>
  <c r="E21" i="850"/>
  <c r="E22" i="850" s="1"/>
  <c r="D21" i="850"/>
  <c r="D22" i="850" s="1"/>
  <c r="C21" i="850"/>
  <c r="C22" i="850" s="1"/>
  <c r="F26" i="849"/>
  <c r="E26" i="849"/>
  <c r="D26" i="849"/>
  <c r="C26" i="849"/>
  <c r="F24" i="849"/>
  <c r="E24" i="849"/>
  <c r="D24" i="849"/>
  <c r="C24" i="849"/>
  <c r="F21" i="849"/>
  <c r="F22" i="849" s="1"/>
  <c r="E21" i="849"/>
  <c r="E22" i="849" s="1"/>
  <c r="D21" i="849"/>
  <c r="D22" i="849" s="1"/>
  <c r="C21" i="849"/>
  <c r="C22" i="849" s="1"/>
  <c r="G26" i="848"/>
  <c r="F26" i="848"/>
  <c r="E26" i="848"/>
  <c r="D26" i="848"/>
  <c r="C26" i="848"/>
  <c r="G24" i="848"/>
  <c r="F24" i="848"/>
  <c r="E24" i="848"/>
  <c r="D24" i="848"/>
  <c r="C24" i="848"/>
  <c r="G21" i="848"/>
  <c r="G22" i="848" s="1"/>
  <c r="F21" i="848"/>
  <c r="F22" i="848" s="1"/>
  <c r="E21" i="848"/>
  <c r="E22" i="848" s="1"/>
  <c r="D21" i="848"/>
  <c r="D22" i="848" s="1"/>
  <c r="C21" i="848"/>
  <c r="C22" i="848" s="1"/>
  <c r="G34" i="847"/>
  <c r="F34" i="847"/>
  <c r="E34" i="847"/>
  <c r="D34" i="847"/>
  <c r="C34" i="847"/>
  <c r="G26" i="847"/>
  <c r="F26" i="847"/>
  <c r="E26" i="847"/>
  <c r="D26" i="847"/>
  <c r="C26" i="847"/>
  <c r="G24" i="847"/>
  <c r="F24" i="847"/>
  <c r="E24" i="847"/>
  <c r="D24" i="847"/>
  <c r="C24" i="847"/>
  <c r="G21" i="847"/>
  <c r="G22" i="847" s="1"/>
  <c r="F21" i="847"/>
  <c r="F22" i="847" s="1"/>
  <c r="E21" i="847"/>
  <c r="E22" i="847" s="1"/>
  <c r="D21" i="847"/>
  <c r="D22" i="847" s="1"/>
  <c r="C21" i="847"/>
  <c r="C22" i="847" s="1"/>
  <c r="G34" i="846"/>
  <c r="F34" i="846"/>
  <c r="E34" i="846"/>
  <c r="D34" i="846"/>
  <c r="C34" i="846"/>
  <c r="G26" i="846"/>
  <c r="F26" i="846"/>
  <c r="E26" i="846"/>
  <c r="D26" i="846"/>
  <c r="C26" i="846"/>
  <c r="G24" i="846"/>
  <c r="F24" i="846"/>
  <c r="E24" i="846"/>
  <c r="D24" i="846"/>
  <c r="C24" i="846"/>
  <c r="G21" i="846"/>
  <c r="G22" i="846" s="1"/>
  <c r="F21" i="846"/>
  <c r="F22" i="846" s="1"/>
  <c r="E21" i="846"/>
  <c r="E22" i="846" s="1"/>
  <c r="D21" i="846"/>
  <c r="D22" i="846" s="1"/>
  <c r="C21" i="846"/>
  <c r="C22" i="846" s="1"/>
  <c r="G26" i="845"/>
  <c r="F26" i="845"/>
  <c r="E26" i="845"/>
  <c r="D26" i="845"/>
  <c r="C26" i="845"/>
  <c r="G24" i="845"/>
  <c r="F24" i="845"/>
  <c r="E24" i="845"/>
  <c r="D24" i="845"/>
  <c r="C24" i="845"/>
  <c r="G21" i="845"/>
  <c r="G22" i="845" s="1"/>
  <c r="F21" i="845"/>
  <c r="F22" i="845" s="1"/>
  <c r="E21" i="845"/>
  <c r="E22" i="845" s="1"/>
  <c r="D21" i="845"/>
  <c r="D22" i="845" s="1"/>
  <c r="C21" i="845"/>
  <c r="C22" i="845" s="1"/>
  <c r="K26" i="844" l="1"/>
  <c r="J26" i="844"/>
  <c r="I26" i="844"/>
  <c r="H26" i="844"/>
  <c r="G26" i="844"/>
  <c r="F26" i="844"/>
  <c r="E26" i="844"/>
  <c r="D26" i="844"/>
  <c r="C26" i="844"/>
  <c r="K24" i="844"/>
  <c r="J24" i="844"/>
  <c r="I24" i="844"/>
  <c r="H24" i="844"/>
  <c r="G24" i="844"/>
  <c r="F24" i="844"/>
  <c r="E24" i="844"/>
  <c r="D24" i="844"/>
  <c r="C24" i="844"/>
  <c r="K21" i="844"/>
  <c r="K22" i="844" s="1"/>
  <c r="J21" i="844"/>
  <c r="J22" i="844" s="1"/>
  <c r="I21" i="844"/>
  <c r="I22" i="844" s="1"/>
  <c r="H21" i="844"/>
  <c r="H22" i="844" s="1"/>
  <c r="G21" i="844"/>
  <c r="G22" i="844" s="1"/>
  <c r="F21" i="844"/>
  <c r="F22" i="844" s="1"/>
  <c r="E21" i="844"/>
  <c r="E22" i="844" s="1"/>
  <c r="D21" i="844"/>
  <c r="D22" i="844" s="1"/>
  <c r="C21" i="844"/>
  <c r="C22" i="844" s="1"/>
  <c r="K26" i="843"/>
  <c r="J26" i="843"/>
  <c r="I26" i="843"/>
  <c r="H26" i="843"/>
  <c r="G26" i="843"/>
  <c r="F26" i="843"/>
  <c r="E26" i="843"/>
  <c r="D26" i="843"/>
  <c r="C26" i="843"/>
  <c r="K24" i="843"/>
  <c r="J24" i="843"/>
  <c r="I24" i="843"/>
  <c r="H24" i="843"/>
  <c r="G24" i="843"/>
  <c r="F24" i="843"/>
  <c r="E24" i="843"/>
  <c r="D24" i="843"/>
  <c r="C24" i="843"/>
  <c r="K21" i="843"/>
  <c r="K22" i="843" s="1"/>
  <c r="J21" i="843"/>
  <c r="J22" i="843" s="1"/>
  <c r="I21" i="843"/>
  <c r="I22" i="843" s="1"/>
  <c r="H21" i="843"/>
  <c r="H22" i="843" s="1"/>
  <c r="G21" i="843"/>
  <c r="G22" i="843" s="1"/>
  <c r="F21" i="843"/>
  <c r="F22" i="843" s="1"/>
  <c r="E21" i="843"/>
  <c r="E22" i="843" s="1"/>
  <c r="D21" i="843"/>
  <c r="D22" i="843" s="1"/>
  <c r="C21" i="843"/>
  <c r="C22" i="843" s="1"/>
  <c r="K26" i="842"/>
  <c r="J26" i="842"/>
  <c r="I26" i="842"/>
  <c r="H26" i="842"/>
  <c r="G26" i="842"/>
  <c r="F26" i="842"/>
  <c r="E26" i="842"/>
  <c r="D26" i="842"/>
  <c r="C26" i="842"/>
  <c r="K24" i="842"/>
  <c r="J24" i="842"/>
  <c r="I24" i="842"/>
  <c r="H24" i="842"/>
  <c r="G24" i="842"/>
  <c r="F24" i="842"/>
  <c r="E24" i="842"/>
  <c r="D24" i="842"/>
  <c r="C24" i="842"/>
  <c r="K21" i="842"/>
  <c r="K22" i="842" s="1"/>
  <c r="J21" i="842"/>
  <c r="J22" i="842" s="1"/>
  <c r="I21" i="842"/>
  <c r="I22" i="842" s="1"/>
  <c r="H21" i="842"/>
  <c r="H22" i="842" s="1"/>
  <c r="G21" i="842"/>
  <c r="G22" i="842" s="1"/>
  <c r="F21" i="842"/>
  <c r="F22" i="842" s="1"/>
  <c r="E21" i="842"/>
  <c r="E22" i="842" s="1"/>
  <c r="D21" i="842"/>
  <c r="D22" i="842" s="1"/>
  <c r="C21" i="842"/>
  <c r="C22" i="842" s="1"/>
  <c r="K26" i="841"/>
  <c r="J26" i="841"/>
  <c r="I26" i="841"/>
  <c r="H26" i="841"/>
  <c r="G26" i="841"/>
  <c r="F26" i="841"/>
  <c r="E26" i="841"/>
  <c r="D26" i="841"/>
  <c r="C26" i="841"/>
  <c r="K24" i="841"/>
  <c r="J24" i="841"/>
  <c r="I24" i="841"/>
  <c r="H24" i="841"/>
  <c r="G24" i="841"/>
  <c r="F24" i="841"/>
  <c r="E24" i="841"/>
  <c r="D24" i="841"/>
  <c r="C24" i="841"/>
  <c r="K21" i="841"/>
  <c r="K22" i="841" s="1"/>
  <c r="J21" i="841"/>
  <c r="J22" i="841" s="1"/>
  <c r="I21" i="841"/>
  <c r="I22" i="841" s="1"/>
  <c r="H21" i="841"/>
  <c r="H22" i="841" s="1"/>
  <c r="G21" i="841"/>
  <c r="G22" i="841" s="1"/>
  <c r="F21" i="841"/>
  <c r="F22" i="841" s="1"/>
  <c r="E21" i="841"/>
  <c r="E22" i="841" s="1"/>
  <c r="D21" i="841"/>
  <c r="D22" i="841" s="1"/>
  <c r="C21" i="841"/>
  <c r="C22" i="841" s="1"/>
  <c r="K26" i="840"/>
  <c r="J26" i="840"/>
  <c r="I26" i="840"/>
  <c r="H26" i="840"/>
  <c r="G26" i="840"/>
  <c r="F26" i="840"/>
  <c r="E26" i="840"/>
  <c r="D26" i="840"/>
  <c r="C26" i="840"/>
  <c r="K24" i="840"/>
  <c r="J24" i="840"/>
  <c r="I24" i="840"/>
  <c r="H24" i="840"/>
  <c r="G24" i="840"/>
  <c r="F24" i="840"/>
  <c r="E24" i="840"/>
  <c r="D24" i="840"/>
  <c r="C24" i="840"/>
  <c r="K21" i="840"/>
  <c r="K22" i="840" s="1"/>
  <c r="J21" i="840"/>
  <c r="J22" i="840" s="1"/>
  <c r="I21" i="840"/>
  <c r="I22" i="840" s="1"/>
  <c r="H21" i="840"/>
  <c r="H22" i="840" s="1"/>
  <c r="G21" i="840"/>
  <c r="G22" i="840" s="1"/>
  <c r="F21" i="840"/>
  <c r="F22" i="840" s="1"/>
  <c r="E21" i="840"/>
  <c r="E22" i="840" s="1"/>
  <c r="D21" i="840"/>
  <c r="D22" i="840" s="1"/>
  <c r="C21" i="840"/>
  <c r="C22" i="840" s="1"/>
  <c r="K26" i="839"/>
  <c r="J26" i="839"/>
  <c r="I26" i="839"/>
  <c r="H26" i="839"/>
  <c r="G26" i="839"/>
  <c r="F26" i="839"/>
  <c r="E26" i="839"/>
  <c r="D26" i="839"/>
  <c r="C26" i="839"/>
  <c r="K24" i="839"/>
  <c r="J24" i="839"/>
  <c r="I24" i="839"/>
  <c r="H24" i="839"/>
  <c r="G24" i="839"/>
  <c r="F24" i="839"/>
  <c r="E24" i="839"/>
  <c r="D24" i="839"/>
  <c r="C24" i="839"/>
  <c r="K21" i="839"/>
  <c r="K22" i="839" s="1"/>
  <c r="J21" i="839"/>
  <c r="J22" i="839" s="1"/>
  <c r="I21" i="839"/>
  <c r="I22" i="839" s="1"/>
  <c r="H21" i="839"/>
  <c r="H22" i="839" s="1"/>
  <c r="G21" i="839"/>
  <c r="G22" i="839" s="1"/>
  <c r="F21" i="839"/>
  <c r="F22" i="839" s="1"/>
  <c r="E21" i="839"/>
  <c r="E22" i="839" s="1"/>
  <c r="D21" i="839"/>
  <c r="D22" i="839" s="1"/>
  <c r="C21" i="839"/>
  <c r="C22" i="839" s="1"/>
  <c r="K26" i="838"/>
  <c r="J26" i="838"/>
  <c r="I26" i="838"/>
  <c r="H26" i="838"/>
  <c r="G26" i="838"/>
  <c r="F26" i="838"/>
  <c r="E26" i="838"/>
  <c r="D26" i="838"/>
  <c r="C26" i="838"/>
  <c r="K24" i="838"/>
  <c r="J24" i="838"/>
  <c r="I24" i="838"/>
  <c r="H24" i="838"/>
  <c r="G24" i="838"/>
  <c r="F24" i="838"/>
  <c r="E24" i="838"/>
  <c r="D24" i="838"/>
  <c r="C24" i="838"/>
  <c r="K21" i="838"/>
  <c r="K22" i="838" s="1"/>
  <c r="J21" i="838"/>
  <c r="J22" i="838" s="1"/>
  <c r="I21" i="838"/>
  <c r="I22" i="838" s="1"/>
  <c r="H21" i="838"/>
  <c r="H22" i="838" s="1"/>
  <c r="G21" i="838"/>
  <c r="G22" i="838" s="1"/>
  <c r="F21" i="838"/>
  <c r="F22" i="838" s="1"/>
  <c r="E21" i="838"/>
  <c r="E22" i="838" s="1"/>
  <c r="D21" i="838"/>
  <c r="D22" i="838" s="1"/>
  <c r="C21" i="838"/>
  <c r="C22" i="838" s="1"/>
  <c r="K26" i="837"/>
  <c r="J26" i="837"/>
  <c r="I26" i="837"/>
  <c r="H26" i="837"/>
  <c r="G26" i="837"/>
  <c r="F26" i="837"/>
  <c r="E26" i="837"/>
  <c r="D26" i="837"/>
  <c r="C26" i="837"/>
  <c r="K24" i="837"/>
  <c r="J24" i="837"/>
  <c r="I24" i="837"/>
  <c r="H24" i="837"/>
  <c r="G24" i="837"/>
  <c r="F24" i="837"/>
  <c r="E24" i="837"/>
  <c r="D24" i="837"/>
  <c r="C24" i="837"/>
  <c r="K21" i="837"/>
  <c r="K22" i="837" s="1"/>
  <c r="J21" i="837"/>
  <c r="J22" i="837" s="1"/>
  <c r="I21" i="837"/>
  <c r="I22" i="837" s="1"/>
  <c r="H21" i="837"/>
  <c r="H22" i="837" s="1"/>
  <c r="G21" i="837"/>
  <c r="G22" i="837" s="1"/>
  <c r="F21" i="837"/>
  <c r="F22" i="837" s="1"/>
  <c r="E21" i="837"/>
  <c r="E22" i="837" s="1"/>
  <c r="D21" i="837"/>
  <c r="D22" i="837" s="1"/>
  <c r="C21" i="837"/>
  <c r="C22" i="837" s="1"/>
  <c r="K26" i="836"/>
  <c r="J26" i="836"/>
  <c r="I26" i="836"/>
  <c r="H26" i="836"/>
  <c r="G26" i="836"/>
  <c r="F26" i="836"/>
  <c r="E26" i="836"/>
  <c r="D26" i="836"/>
  <c r="C26" i="836"/>
  <c r="K24" i="836"/>
  <c r="J24" i="836"/>
  <c r="I24" i="836"/>
  <c r="H24" i="836"/>
  <c r="G24" i="836"/>
  <c r="F24" i="836"/>
  <c r="E24" i="836"/>
  <c r="D24" i="836"/>
  <c r="C24" i="836"/>
  <c r="K21" i="836"/>
  <c r="K22" i="836" s="1"/>
  <c r="J21" i="836"/>
  <c r="J22" i="836" s="1"/>
  <c r="I21" i="836"/>
  <c r="I22" i="836" s="1"/>
  <c r="H21" i="836"/>
  <c r="H22" i="836" s="1"/>
  <c r="G21" i="836"/>
  <c r="G22" i="836" s="1"/>
  <c r="F21" i="836"/>
  <c r="F22" i="836" s="1"/>
  <c r="E21" i="836"/>
  <c r="E22" i="836" s="1"/>
  <c r="D21" i="836"/>
  <c r="D22" i="836" s="1"/>
  <c r="C21" i="836"/>
  <c r="C22" i="836" s="1"/>
  <c r="K26" i="835"/>
  <c r="J26" i="835"/>
  <c r="I26" i="835"/>
  <c r="H26" i="835"/>
  <c r="G26" i="835"/>
  <c r="F26" i="835"/>
  <c r="E26" i="835"/>
  <c r="D26" i="835"/>
  <c r="C26" i="835"/>
  <c r="K24" i="835"/>
  <c r="J24" i="835"/>
  <c r="I24" i="835"/>
  <c r="H24" i="835"/>
  <c r="G24" i="835"/>
  <c r="F24" i="835"/>
  <c r="E24" i="835"/>
  <c r="D24" i="835"/>
  <c r="C24" i="835"/>
  <c r="K21" i="835"/>
  <c r="K22" i="835" s="1"/>
  <c r="J21" i="835"/>
  <c r="J22" i="835" s="1"/>
  <c r="I21" i="835"/>
  <c r="I22" i="835" s="1"/>
  <c r="H21" i="835"/>
  <c r="H22" i="835" s="1"/>
  <c r="G21" i="835"/>
  <c r="G22" i="835" s="1"/>
  <c r="F21" i="835"/>
  <c r="F22" i="835" s="1"/>
  <c r="E21" i="835"/>
  <c r="E22" i="835" s="1"/>
  <c r="D21" i="835"/>
  <c r="D22" i="835" s="1"/>
  <c r="C21" i="835"/>
  <c r="C22" i="835" s="1"/>
  <c r="K26" i="834"/>
  <c r="J26" i="834"/>
  <c r="I26" i="834"/>
  <c r="H26" i="834"/>
  <c r="G26" i="834"/>
  <c r="F26" i="834"/>
  <c r="E26" i="834"/>
  <c r="D26" i="834"/>
  <c r="C26" i="834"/>
  <c r="K24" i="834"/>
  <c r="J24" i="834"/>
  <c r="I24" i="834"/>
  <c r="H24" i="834"/>
  <c r="G24" i="834"/>
  <c r="F24" i="834"/>
  <c r="E24" i="834"/>
  <c r="D24" i="834"/>
  <c r="C24" i="834"/>
  <c r="K22" i="834"/>
  <c r="J22" i="834"/>
  <c r="I22" i="834"/>
  <c r="H22" i="834"/>
  <c r="G22" i="834"/>
  <c r="F21" i="834"/>
  <c r="F22" i="834" s="1"/>
  <c r="E21" i="834"/>
  <c r="E22" i="834" s="1"/>
  <c r="D21" i="834"/>
  <c r="D22" i="834" s="1"/>
  <c r="C21" i="834"/>
  <c r="C22" i="834" s="1"/>
  <c r="K26" i="833"/>
  <c r="J26" i="833"/>
  <c r="I26" i="833"/>
  <c r="H26" i="833"/>
  <c r="G26" i="833"/>
  <c r="F26" i="833"/>
  <c r="E26" i="833"/>
  <c r="D26" i="833"/>
  <c r="C26" i="833"/>
  <c r="K24" i="833"/>
  <c r="J24" i="833"/>
  <c r="I24" i="833"/>
  <c r="H24" i="833"/>
  <c r="G24" i="833"/>
  <c r="F24" i="833"/>
  <c r="E24" i="833"/>
  <c r="D24" i="833"/>
  <c r="C24" i="833"/>
  <c r="K21" i="833"/>
  <c r="K22" i="833" s="1"/>
  <c r="J21" i="833"/>
  <c r="J22" i="833" s="1"/>
  <c r="I21" i="833"/>
  <c r="I22" i="833" s="1"/>
  <c r="H21" i="833"/>
  <c r="H22" i="833" s="1"/>
  <c r="G21" i="833"/>
  <c r="G22" i="833" s="1"/>
  <c r="F21" i="833"/>
  <c r="F22" i="833" s="1"/>
  <c r="E21" i="833"/>
  <c r="E22" i="833" s="1"/>
  <c r="D21" i="833"/>
  <c r="D22" i="833" s="1"/>
  <c r="C21" i="833"/>
  <c r="C22" i="833" s="1"/>
  <c r="K27" i="832"/>
  <c r="J27" i="832"/>
  <c r="I27" i="832"/>
  <c r="H27" i="832"/>
  <c r="G27" i="832"/>
  <c r="F27" i="832"/>
  <c r="E27" i="832"/>
  <c r="D27" i="832"/>
  <c r="C27" i="832"/>
  <c r="K25" i="832"/>
  <c r="J25" i="832"/>
  <c r="I25" i="832"/>
  <c r="H25" i="832"/>
  <c r="G25" i="832"/>
  <c r="F25" i="832"/>
  <c r="E25" i="832"/>
  <c r="D25" i="832"/>
  <c r="C25" i="832"/>
  <c r="K22" i="832"/>
  <c r="K23" i="832" s="1"/>
  <c r="J22" i="832"/>
  <c r="J23" i="832" s="1"/>
  <c r="I22" i="832"/>
  <c r="I23" i="832" s="1"/>
  <c r="H22" i="832"/>
  <c r="H23" i="832" s="1"/>
  <c r="G22" i="832"/>
  <c r="G23" i="832" s="1"/>
  <c r="F22" i="832"/>
  <c r="F23" i="832" s="1"/>
  <c r="E22" i="832"/>
  <c r="E23" i="832" s="1"/>
  <c r="D22" i="832"/>
  <c r="D23" i="832" s="1"/>
  <c r="C22" i="832"/>
  <c r="C23" i="832" s="1"/>
  <c r="K27" i="831"/>
  <c r="J27" i="831"/>
  <c r="I27" i="831"/>
  <c r="H27" i="831"/>
  <c r="G27" i="831"/>
  <c r="F27" i="831"/>
  <c r="E27" i="831"/>
  <c r="D27" i="831"/>
  <c r="C27" i="831"/>
  <c r="K25" i="831"/>
  <c r="J25" i="831"/>
  <c r="I25" i="831"/>
  <c r="H25" i="831"/>
  <c r="G25" i="831"/>
  <c r="F25" i="831"/>
  <c r="E25" i="831"/>
  <c r="D25" i="831"/>
  <c r="C25" i="831"/>
  <c r="K22" i="831"/>
  <c r="K23" i="831" s="1"/>
  <c r="J22" i="831"/>
  <c r="J23" i="831" s="1"/>
  <c r="I22" i="831"/>
  <c r="I23" i="831" s="1"/>
  <c r="H22" i="831"/>
  <c r="H23" i="831" s="1"/>
  <c r="G22" i="831"/>
  <c r="G23" i="831" s="1"/>
  <c r="F22" i="831"/>
  <c r="F23" i="831" s="1"/>
  <c r="E22" i="831"/>
  <c r="E23" i="831" s="1"/>
  <c r="D22" i="831"/>
  <c r="D23" i="831" s="1"/>
  <c r="C22" i="831"/>
  <c r="C23" i="831" s="1"/>
  <c r="K26" i="830"/>
  <c r="J26" i="830"/>
  <c r="I26" i="830"/>
  <c r="H26" i="830"/>
  <c r="G26" i="830"/>
  <c r="F26" i="830"/>
  <c r="E26" i="830"/>
  <c r="D26" i="830"/>
  <c r="C26" i="830"/>
  <c r="K24" i="830"/>
  <c r="J24" i="830"/>
  <c r="I24" i="830"/>
  <c r="H24" i="830"/>
  <c r="G24" i="830"/>
  <c r="F24" i="830"/>
  <c r="E24" i="830"/>
  <c r="D24" i="830"/>
  <c r="C24" i="830"/>
  <c r="K21" i="830"/>
  <c r="K22" i="830" s="1"/>
  <c r="J21" i="830"/>
  <c r="J22" i="830" s="1"/>
  <c r="I21" i="830"/>
  <c r="I22" i="830" s="1"/>
  <c r="H21" i="830"/>
  <c r="H22" i="830" s="1"/>
  <c r="G21" i="830"/>
  <c r="G22" i="830" s="1"/>
  <c r="F21" i="830"/>
  <c r="F22" i="830" s="1"/>
  <c r="E21" i="830"/>
  <c r="E22" i="830" s="1"/>
  <c r="D21" i="830"/>
  <c r="D22" i="830" s="1"/>
  <c r="C21" i="830"/>
  <c r="C22" i="830" s="1"/>
  <c r="K26" i="829"/>
  <c r="J26" i="829"/>
  <c r="I26" i="829"/>
  <c r="H26" i="829"/>
  <c r="G26" i="829"/>
  <c r="F26" i="829"/>
  <c r="E26" i="829"/>
  <c r="D26" i="829"/>
  <c r="C26" i="829"/>
  <c r="K24" i="829"/>
  <c r="J24" i="829"/>
  <c r="I24" i="829"/>
  <c r="H24" i="829"/>
  <c r="G24" i="829"/>
  <c r="F24" i="829"/>
  <c r="E24" i="829"/>
  <c r="D24" i="829"/>
  <c r="C24" i="829"/>
  <c r="K21" i="829"/>
  <c r="K22" i="829" s="1"/>
  <c r="J21" i="829"/>
  <c r="J22" i="829" s="1"/>
  <c r="I21" i="829"/>
  <c r="I22" i="829" s="1"/>
  <c r="H21" i="829"/>
  <c r="H22" i="829" s="1"/>
  <c r="G21" i="829"/>
  <c r="G22" i="829" s="1"/>
  <c r="F21" i="829"/>
  <c r="F22" i="829" s="1"/>
  <c r="E21" i="829"/>
  <c r="E22" i="829" s="1"/>
  <c r="D21" i="829"/>
  <c r="D22" i="829" s="1"/>
  <c r="C21" i="829"/>
  <c r="C22" i="829" s="1"/>
  <c r="K26" i="828"/>
  <c r="J26" i="828"/>
  <c r="I26" i="828"/>
  <c r="H26" i="828"/>
  <c r="G26" i="828"/>
  <c r="F26" i="828"/>
  <c r="E26" i="828"/>
  <c r="D26" i="828"/>
  <c r="C26" i="828"/>
  <c r="K24" i="828"/>
  <c r="J24" i="828"/>
  <c r="I24" i="828"/>
  <c r="H24" i="828"/>
  <c r="G24" i="828"/>
  <c r="F24" i="828"/>
  <c r="E24" i="828"/>
  <c r="D24" i="828"/>
  <c r="C24" i="828"/>
  <c r="K21" i="828"/>
  <c r="K22" i="828" s="1"/>
  <c r="J21" i="828"/>
  <c r="J22" i="828" s="1"/>
  <c r="I21" i="828"/>
  <c r="I22" i="828" s="1"/>
  <c r="H21" i="828"/>
  <c r="H22" i="828" s="1"/>
  <c r="G21" i="828"/>
  <c r="G22" i="828" s="1"/>
  <c r="F21" i="828"/>
  <c r="F22" i="828" s="1"/>
  <c r="E21" i="828"/>
  <c r="E22" i="828" s="1"/>
  <c r="D21" i="828"/>
  <c r="D22" i="828" s="1"/>
  <c r="C21" i="828"/>
  <c r="C22" i="828" s="1"/>
  <c r="K26" i="827"/>
  <c r="J26" i="827"/>
  <c r="I26" i="827"/>
  <c r="H26" i="827"/>
  <c r="G26" i="827"/>
  <c r="F26" i="827"/>
  <c r="E26" i="827"/>
  <c r="D26" i="827"/>
  <c r="C26" i="827"/>
  <c r="K24" i="827"/>
  <c r="J24" i="827"/>
  <c r="I24" i="827"/>
  <c r="H24" i="827"/>
  <c r="G24" i="827"/>
  <c r="F24" i="827"/>
  <c r="E24" i="827"/>
  <c r="D24" i="827"/>
  <c r="C24" i="827"/>
  <c r="K21" i="827"/>
  <c r="K22" i="827" s="1"/>
  <c r="J21" i="827"/>
  <c r="J22" i="827" s="1"/>
  <c r="I21" i="827"/>
  <c r="I22" i="827" s="1"/>
  <c r="H21" i="827"/>
  <c r="H22" i="827" s="1"/>
  <c r="G21" i="827"/>
  <c r="G22" i="827" s="1"/>
  <c r="F21" i="827"/>
  <c r="F22" i="827" s="1"/>
  <c r="E21" i="827"/>
  <c r="E22" i="827" s="1"/>
  <c r="D21" i="827"/>
  <c r="D22" i="827" s="1"/>
  <c r="C21" i="827"/>
  <c r="C22" i="827" s="1"/>
  <c r="K26" i="826"/>
  <c r="J26" i="826"/>
  <c r="I26" i="826"/>
  <c r="H26" i="826"/>
  <c r="G26" i="826"/>
  <c r="F26" i="826"/>
  <c r="E26" i="826"/>
  <c r="D26" i="826"/>
  <c r="C26" i="826"/>
  <c r="K24" i="826"/>
  <c r="J24" i="826"/>
  <c r="I24" i="826"/>
  <c r="H24" i="826"/>
  <c r="G24" i="826"/>
  <c r="F24" i="826"/>
  <c r="E24" i="826"/>
  <c r="D24" i="826"/>
  <c r="C24" i="826"/>
  <c r="K21" i="826"/>
  <c r="K22" i="826" s="1"/>
  <c r="J21" i="826"/>
  <c r="J22" i="826" s="1"/>
  <c r="I21" i="826"/>
  <c r="I22" i="826" s="1"/>
  <c r="H21" i="826"/>
  <c r="H22" i="826" s="1"/>
  <c r="G21" i="826"/>
  <c r="G22" i="826" s="1"/>
  <c r="F21" i="826"/>
  <c r="F22" i="826" s="1"/>
  <c r="E21" i="826"/>
  <c r="E22" i="826" s="1"/>
  <c r="D21" i="826"/>
  <c r="D22" i="826" s="1"/>
  <c r="C21" i="826"/>
  <c r="C22" i="826" s="1"/>
  <c r="K26" i="825"/>
  <c r="J26" i="825"/>
  <c r="I26" i="825"/>
  <c r="H26" i="825"/>
  <c r="G26" i="825"/>
  <c r="F26" i="825"/>
  <c r="E26" i="825"/>
  <c r="D26" i="825"/>
  <c r="C26" i="825"/>
  <c r="K24" i="825"/>
  <c r="J24" i="825"/>
  <c r="I24" i="825"/>
  <c r="H24" i="825"/>
  <c r="G24" i="825"/>
  <c r="F24" i="825"/>
  <c r="E24" i="825"/>
  <c r="D24" i="825"/>
  <c r="C24" i="825"/>
  <c r="K22" i="825"/>
  <c r="J22" i="825"/>
  <c r="I22" i="825"/>
  <c r="H22" i="825"/>
  <c r="G22" i="825"/>
  <c r="F21" i="825"/>
  <c r="F22" i="825" s="1"/>
  <c r="E21" i="825"/>
  <c r="E22" i="825" s="1"/>
  <c r="D21" i="825"/>
  <c r="D22" i="825" s="1"/>
  <c r="C21" i="825"/>
  <c r="C22" i="825" s="1"/>
  <c r="K26" i="824"/>
  <c r="J26" i="824"/>
  <c r="I26" i="824"/>
  <c r="H26" i="824"/>
  <c r="G26" i="824"/>
  <c r="F26" i="824"/>
  <c r="E26" i="824"/>
  <c r="D26" i="824"/>
  <c r="C26" i="824"/>
  <c r="K24" i="824"/>
  <c r="J24" i="824"/>
  <c r="I24" i="824"/>
  <c r="H24" i="824"/>
  <c r="G24" i="824"/>
  <c r="F24" i="824"/>
  <c r="E24" i="824"/>
  <c r="D24" i="824"/>
  <c r="C24" i="824"/>
  <c r="K21" i="824"/>
  <c r="K22" i="824" s="1"/>
  <c r="J21" i="824"/>
  <c r="J22" i="824" s="1"/>
  <c r="I21" i="824"/>
  <c r="I22" i="824" s="1"/>
  <c r="H21" i="824"/>
  <c r="H22" i="824" s="1"/>
  <c r="G21" i="824"/>
  <c r="G22" i="824" s="1"/>
  <c r="F21" i="824"/>
  <c r="F22" i="824" s="1"/>
  <c r="E21" i="824"/>
  <c r="E22" i="824" s="1"/>
  <c r="D21" i="824"/>
  <c r="D22" i="824" s="1"/>
  <c r="C21" i="824"/>
  <c r="C22" i="824" s="1"/>
  <c r="K26" i="823"/>
  <c r="J26" i="823"/>
  <c r="I26" i="823"/>
  <c r="H26" i="823"/>
  <c r="G26" i="823"/>
  <c r="F26" i="823"/>
  <c r="E26" i="823"/>
  <c r="D26" i="823"/>
  <c r="C26" i="823"/>
  <c r="K24" i="823"/>
  <c r="J24" i="823"/>
  <c r="I24" i="823"/>
  <c r="H24" i="823"/>
  <c r="G24" i="823"/>
  <c r="F24" i="823"/>
  <c r="E24" i="823"/>
  <c r="D24" i="823"/>
  <c r="C24" i="823"/>
  <c r="K21" i="823"/>
  <c r="K22" i="823" s="1"/>
  <c r="J21" i="823"/>
  <c r="J22" i="823" s="1"/>
  <c r="I21" i="823"/>
  <c r="I22" i="823" s="1"/>
  <c r="H21" i="823"/>
  <c r="H22" i="823" s="1"/>
  <c r="G21" i="823"/>
  <c r="G22" i="823" s="1"/>
  <c r="F21" i="823"/>
  <c r="F22" i="823" s="1"/>
  <c r="E21" i="823"/>
  <c r="E22" i="823" s="1"/>
  <c r="D21" i="823"/>
  <c r="D22" i="823" s="1"/>
  <c r="C21" i="823"/>
  <c r="C22" i="823" s="1"/>
  <c r="K26" i="822"/>
  <c r="J26" i="822"/>
  <c r="I26" i="822"/>
  <c r="H26" i="822"/>
  <c r="G26" i="822"/>
  <c r="F26" i="822"/>
  <c r="E26" i="822"/>
  <c r="D26" i="822"/>
  <c r="C26" i="822"/>
  <c r="K24" i="822"/>
  <c r="J24" i="822"/>
  <c r="I24" i="822"/>
  <c r="H24" i="822"/>
  <c r="G24" i="822"/>
  <c r="F24" i="822"/>
  <c r="E24" i="822"/>
  <c r="D24" i="822"/>
  <c r="C24" i="822"/>
  <c r="K21" i="822"/>
  <c r="K22" i="822" s="1"/>
  <c r="J21" i="822"/>
  <c r="J22" i="822" s="1"/>
  <c r="I21" i="822"/>
  <c r="I22" i="822" s="1"/>
  <c r="H21" i="822"/>
  <c r="H22" i="822" s="1"/>
  <c r="G21" i="822"/>
  <c r="G22" i="822" s="1"/>
  <c r="F21" i="822"/>
  <c r="F22" i="822" s="1"/>
  <c r="E21" i="822"/>
  <c r="E22" i="822" s="1"/>
  <c r="D21" i="822"/>
  <c r="D22" i="822" s="1"/>
  <c r="C21" i="822"/>
  <c r="C22" i="822" s="1"/>
  <c r="K31" i="821"/>
  <c r="J31" i="821"/>
  <c r="I31" i="821"/>
  <c r="H31" i="821"/>
  <c r="G31" i="821"/>
  <c r="K26" i="821"/>
  <c r="J26" i="821"/>
  <c r="I26" i="821"/>
  <c r="H26" i="821"/>
  <c r="G26" i="821"/>
  <c r="F26" i="821"/>
  <c r="E26" i="821"/>
  <c r="D26" i="821"/>
  <c r="C26" i="821"/>
  <c r="K24" i="821"/>
  <c r="J24" i="821"/>
  <c r="I24" i="821"/>
  <c r="H24" i="821"/>
  <c r="G24" i="821"/>
  <c r="F24" i="821"/>
  <c r="E24" i="821"/>
  <c r="D24" i="821"/>
  <c r="C24" i="821"/>
  <c r="K21" i="821"/>
  <c r="K22" i="821" s="1"/>
  <c r="J21" i="821"/>
  <c r="J22" i="821" s="1"/>
  <c r="I21" i="821"/>
  <c r="I22" i="821" s="1"/>
  <c r="H21" i="821"/>
  <c r="H22" i="821" s="1"/>
  <c r="G21" i="821"/>
  <c r="G22" i="821" s="1"/>
  <c r="F21" i="821"/>
  <c r="F22" i="821" s="1"/>
  <c r="E21" i="821"/>
  <c r="E22" i="821" s="1"/>
  <c r="D21" i="821"/>
  <c r="D22" i="821" s="1"/>
  <c r="C21" i="821"/>
  <c r="C22" i="821" s="1"/>
  <c r="K26" i="820"/>
  <c r="J26" i="820"/>
  <c r="I26" i="820"/>
  <c r="H26" i="820"/>
  <c r="G26" i="820"/>
  <c r="F26" i="820"/>
  <c r="E26" i="820"/>
  <c r="D26" i="820"/>
  <c r="C26" i="820"/>
  <c r="K24" i="820"/>
  <c r="J24" i="820"/>
  <c r="I24" i="820"/>
  <c r="H24" i="820"/>
  <c r="G24" i="820"/>
  <c r="F24" i="820"/>
  <c r="E24" i="820"/>
  <c r="D24" i="820"/>
  <c r="C24" i="820"/>
  <c r="K21" i="820"/>
  <c r="K22" i="820" s="1"/>
  <c r="J21" i="820"/>
  <c r="J22" i="820" s="1"/>
  <c r="I21" i="820"/>
  <c r="I22" i="820" s="1"/>
  <c r="H21" i="820"/>
  <c r="H22" i="820" s="1"/>
  <c r="G21" i="820"/>
  <c r="G22" i="820" s="1"/>
  <c r="F21" i="820"/>
  <c r="F22" i="820" s="1"/>
  <c r="E21" i="820"/>
  <c r="E22" i="820" s="1"/>
  <c r="D21" i="820"/>
  <c r="D22" i="820" s="1"/>
  <c r="C21" i="820"/>
  <c r="C22" i="820" s="1"/>
  <c r="K26" i="819"/>
  <c r="J26" i="819"/>
  <c r="I26" i="819"/>
  <c r="H26" i="819"/>
  <c r="G26" i="819"/>
  <c r="F26" i="819"/>
  <c r="E26" i="819"/>
  <c r="D26" i="819"/>
  <c r="C26" i="819"/>
  <c r="K24" i="819"/>
  <c r="J24" i="819"/>
  <c r="I24" i="819"/>
  <c r="H24" i="819"/>
  <c r="G24" i="819"/>
  <c r="F24" i="819"/>
  <c r="E24" i="819"/>
  <c r="D24" i="819"/>
  <c r="C24" i="819"/>
  <c r="K21" i="819"/>
  <c r="K22" i="819" s="1"/>
  <c r="J21" i="819"/>
  <c r="J22" i="819" s="1"/>
  <c r="I21" i="819"/>
  <c r="I22" i="819" s="1"/>
  <c r="H21" i="819"/>
  <c r="H22" i="819" s="1"/>
  <c r="G21" i="819"/>
  <c r="G22" i="819" s="1"/>
  <c r="F21" i="819"/>
  <c r="F22" i="819" s="1"/>
  <c r="E21" i="819"/>
  <c r="E22" i="819" s="1"/>
  <c r="D21" i="819"/>
  <c r="D22" i="819" s="1"/>
  <c r="C21" i="819"/>
  <c r="C22" i="819" s="1"/>
  <c r="K26" i="818"/>
  <c r="J26" i="818"/>
  <c r="I26" i="818"/>
  <c r="H26" i="818"/>
  <c r="G26" i="818"/>
  <c r="F26" i="818"/>
  <c r="E26" i="818"/>
  <c r="D26" i="818"/>
  <c r="C26" i="818"/>
  <c r="K24" i="818"/>
  <c r="J24" i="818"/>
  <c r="I24" i="818"/>
  <c r="H24" i="818"/>
  <c r="G24" i="818"/>
  <c r="F24" i="818"/>
  <c r="E24" i="818"/>
  <c r="D24" i="818"/>
  <c r="C24" i="818"/>
  <c r="K21" i="818"/>
  <c r="K22" i="818" s="1"/>
  <c r="J21" i="818"/>
  <c r="J22" i="818" s="1"/>
  <c r="I21" i="818"/>
  <c r="I22" i="818" s="1"/>
  <c r="H21" i="818"/>
  <c r="H22" i="818" s="1"/>
  <c r="G21" i="818"/>
  <c r="G22" i="818" s="1"/>
  <c r="F21" i="818"/>
  <c r="F22" i="818" s="1"/>
  <c r="E21" i="818"/>
  <c r="E22" i="818" s="1"/>
  <c r="D21" i="818"/>
  <c r="D22" i="818" s="1"/>
  <c r="C21" i="818"/>
  <c r="C22" i="818" s="1"/>
  <c r="K26" i="817"/>
  <c r="J26" i="817"/>
  <c r="I26" i="817"/>
  <c r="H26" i="817"/>
  <c r="G26" i="817"/>
  <c r="F26" i="817"/>
  <c r="E26" i="817"/>
  <c r="D26" i="817"/>
  <c r="C26" i="817"/>
  <c r="K24" i="817"/>
  <c r="J24" i="817"/>
  <c r="I24" i="817"/>
  <c r="H24" i="817"/>
  <c r="G24" i="817"/>
  <c r="F24" i="817"/>
  <c r="E24" i="817"/>
  <c r="D24" i="817"/>
  <c r="C24" i="817"/>
  <c r="K21" i="817"/>
  <c r="K22" i="817" s="1"/>
  <c r="J21" i="817"/>
  <c r="J22" i="817" s="1"/>
  <c r="I21" i="817"/>
  <c r="I22" i="817" s="1"/>
  <c r="H21" i="817"/>
  <c r="H22" i="817" s="1"/>
  <c r="G21" i="817"/>
  <c r="G22" i="817" s="1"/>
  <c r="F21" i="817"/>
  <c r="F22" i="817" s="1"/>
  <c r="E21" i="817"/>
  <c r="E22" i="817" s="1"/>
  <c r="D21" i="817"/>
  <c r="D22" i="817" s="1"/>
  <c r="C21" i="817"/>
  <c r="C22" i="817" s="1"/>
  <c r="K26" i="816"/>
  <c r="J26" i="816"/>
  <c r="I26" i="816"/>
  <c r="H26" i="816"/>
  <c r="G26" i="816"/>
  <c r="F26" i="816"/>
  <c r="E26" i="816"/>
  <c r="D26" i="816"/>
  <c r="C26" i="816"/>
  <c r="K24" i="816"/>
  <c r="J24" i="816"/>
  <c r="I24" i="816"/>
  <c r="H24" i="816"/>
  <c r="G24" i="816"/>
  <c r="F24" i="816"/>
  <c r="E24" i="816"/>
  <c r="D24" i="816"/>
  <c r="C24" i="816"/>
  <c r="K21" i="816"/>
  <c r="K22" i="816" s="1"/>
  <c r="J21" i="816"/>
  <c r="J22" i="816" s="1"/>
  <c r="I21" i="816"/>
  <c r="I22" i="816" s="1"/>
  <c r="H21" i="816"/>
  <c r="H22" i="816" s="1"/>
  <c r="G21" i="816"/>
  <c r="G22" i="816" s="1"/>
  <c r="F21" i="816"/>
  <c r="F22" i="816" s="1"/>
  <c r="E21" i="816"/>
  <c r="E22" i="816" s="1"/>
  <c r="D21" i="816"/>
  <c r="D22" i="816" s="1"/>
  <c r="C21" i="816"/>
  <c r="C22" i="816" s="1"/>
  <c r="K26" i="815"/>
  <c r="J26" i="815"/>
  <c r="I26" i="815"/>
  <c r="H26" i="815"/>
  <c r="G26" i="815"/>
  <c r="F26" i="815"/>
  <c r="E26" i="815"/>
  <c r="D26" i="815"/>
  <c r="C26" i="815"/>
  <c r="K24" i="815"/>
  <c r="J24" i="815"/>
  <c r="I24" i="815"/>
  <c r="H24" i="815"/>
  <c r="G24" i="815"/>
  <c r="F24" i="815"/>
  <c r="E24" i="815"/>
  <c r="D24" i="815"/>
  <c r="C24" i="815"/>
  <c r="K21" i="815"/>
  <c r="K22" i="815" s="1"/>
  <c r="J21" i="815"/>
  <c r="J22" i="815" s="1"/>
  <c r="I21" i="815"/>
  <c r="I22" i="815" s="1"/>
  <c r="H21" i="815"/>
  <c r="H22" i="815" s="1"/>
  <c r="G21" i="815"/>
  <c r="G22" i="815" s="1"/>
  <c r="F21" i="815"/>
  <c r="F22" i="815" s="1"/>
  <c r="E21" i="815"/>
  <c r="E22" i="815" s="1"/>
  <c r="D21" i="815"/>
  <c r="D22" i="815" s="1"/>
  <c r="C21" i="815"/>
  <c r="C22" i="815" s="1"/>
  <c r="K26" i="814"/>
  <c r="J26" i="814"/>
  <c r="I26" i="814"/>
  <c r="H26" i="814"/>
  <c r="G26" i="814"/>
  <c r="F26" i="814"/>
  <c r="E26" i="814"/>
  <c r="D26" i="814"/>
  <c r="C26" i="814"/>
  <c r="K24" i="814"/>
  <c r="J24" i="814"/>
  <c r="I24" i="814"/>
  <c r="H24" i="814"/>
  <c r="G24" i="814"/>
  <c r="F24" i="814"/>
  <c r="E24" i="814"/>
  <c r="D24" i="814"/>
  <c r="C24" i="814"/>
  <c r="K21" i="814"/>
  <c r="K22" i="814" s="1"/>
  <c r="J21" i="814"/>
  <c r="J22" i="814" s="1"/>
  <c r="I21" i="814"/>
  <c r="I22" i="814" s="1"/>
  <c r="H21" i="814"/>
  <c r="H22" i="814" s="1"/>
  <c r="G21" i="814"/>
  <c r="G22" i="814" s="1"/>
  <c r="F21" i="814"/>
  <c r="F22" i="814" s="1"/>
  <c r="E21" i="814"/>
  <c r="E22" i="814" s="1"/>
  <c r="D21" i="814"/>
  <c r="D22" i="814" s="1"/>
  <c r="C21" i="814"/>
  <c r="C22" i="814" s="1"/>
  <c r="K26" i="813"/>
  <c r="J26" i="813"/>
  <c r="I26" i="813"/>
  <c r="H26" i="813"/>
  <c r="G26" i="813"/>
  <c r="F26" i="813"/>
  <c r="E26" i="813"/>
  <c r="D26" i="813"/>
  <c r="C26" i="813"/>
  <c r="K24" i="813"/>
  <c r="J24" i="813"/>
  <c r="I24" i="813"/>
  <c r="H24" i="813"/>
  <c r="G24" i="813"/>
  <c r="F24" i="813"/>
  <c r="E24" i="813"/>
  <c r="D24" i="813"/>
  <c r="C24" i="813"/>
  <c r="K21" i="813"/>
  <c r="K22" i="813" s="1"/>
  <c r="J21" i="813"/>
  <c r="J22" i="813" s="1"/>
  <c r="I21" i="813"/>
  <c r="I22" i="813" s="1"/>
  <c r="H21" i="813"/>
  <c r="H22" i="813" s="1"/>
  <c r="G21" i="813"/>
  <c r="G22" i="813" s="1"/>
  <c r="F21" i="813"/>
  <c r="F22" i="813" s="1"/>
  <c r="E21" i="813"/>
  <c r="E22" i="813" s="1"/>
  <c r="D21" i="813"/>
  <c r="D22" i="813" s="1"/>
  <c r="C21" i="813"/>
  <c r="C22" i="813" s="1"/>
  <c r="K26" i="812"/>
  <c r="J26" i="812"/>
  <c r="I26" i="812"/>
  <c r="H26" i="812"/>
  <c r="G26" i="812"/>
  <c r="F26" i="812"/>
  <c r="E26" i="812"/>
  <c r="D26" i="812"/>
  <c r="C26" i="812"/>
  <c r="K24" i="812"/>
  <c r="J24" i="812"/>
  <c r="I24" i="812"/>
  <c r="H24" i="812"/>
  <c r="G24" i="812"/>
  <c r="F24" i="812"/>
  <c r="E24" i="812"/>
  <c r="D24" i="812"/>
  <c r="C24" i="812"/>
  <c r="K21" i="812"/>
  <c r="K22" i="812" s="1"/>
  <c r="J21" i="812"/>
  <c r="J22" i="812" s="1"/>
  <c r="I21" i="812"/>
  <c r="I22" i="812" s="1"/>
  <c r="H21" i="812"/>
  <c r="H22" i="812" s="1"/>
  <c r="G21" i="812"/>
  <c r="G22" i="812" s="1"/>
  <c r="F21" i="812"/>
  <c r="F22" i="812" s="1"/>
  <c r="E21" i="812"/>
  <c r="E22" i="812" s="1"/>
  <c r="D21" i="812"/>
  <c r="D22" i="812" s="1"/>
  <c r="C21" i="812"/>
  <c r="C22" i="812" s="1"/>
  <c r="K26" i="811"/>
  <c r="J26" i="811"/>
  <c r="I26" i="811"/>
  <c r="H26" i="811"/>
  <c r="G26" i="811"/>
  <c r="F26" i="811"/>
  <c r="E26" i="811"/>
  <c r="D26" i="811"/>
  <c r="C26" i="811"/>
  <c r="K24" i="811"/>
  <c r="J24" i="811"/>
  <c r="I24" i="811"/>
  <c r="H24" i="811"/>
  <c r="G24" i="811"/>
  <c r="F24" i="811"/>
  <c r="E24" i="811"/>
  <c r="D24" i="811"/>
  <c r="C24" i="811"/>
  <c r="K21" i="811"/>
  <c r="K22" i="811" s="1"/>
  <c r="J21" i="811"/>
  <c r="J22" i="811" s="1"/>
  <c r="I21" i="811"/>
  <c r="I22" i="811" s="1"/>
  <c r="H21" i="811"/>
  <c r="H22" i="811" s="1"/>
  <c r="G21" i="811"/>
  <c r="G22" i="811" s="1"/>
  <c r="F21" i="811"/>
  <c r="F22" i="811" s="1"/>
  <c r="E21" i="811"/>
  <c r="E22" i="811" s="1"/>
  <c r="D21" i="811"/>
  <c r="D22" i="811" s="1"/>
  <c r="C21" i="811"/>
  <c r="C22" i="811" s="1"/>
  <c r="K26" i="810"/>
  <c r="J26" i="810"/>
  <c r="I26" i="810"/>
  <c r="H26" i="810"/>
  <c r="G26" i="810"/>
  <c r="F26" i="810"/>
  <c r="E26" i="810"/>
  <c r="D26" i="810"/>
  <c r="C26" i="810"/>
  <c r="K24" i="810"/>
  <c r="J24" i="810"/>
  <c r="I24" i="810"/>
  <c r="H24" i="810"/>
  <c r="G24" i="810"/>
  <c r="F24" i="810"/>
  <c r="E24" i="810"/>
  <c r="D24" i="810"/>
  <c r="C24" i="810"/>
  <c r="K21" i="810"/>
  <c r="K22" i="810" s="1"/>
  <c r="J21" i="810"/>
  <c r="J22" i="810" s="1"/>
  <c r="I21" i="810"/>
  <c r="I22" i="810" s="1"/>
  <c r="H21" i="810"/>
  <c r="H22" i="810" s="1"/>
  <c r="G21" i="810"/>
  <c r="G22" i="810" s="1"/>
  <c r="F21" i="810"/>
  <c r="F22" i="810" s="1"/>
  <c r="E21" i="810"/>
  <c r="E22" i="810" s="1"/>
  <c r="D21" i="810"/>
  <c r="D22" i="810" s="1"/>
  <c r="C21" i="810"/>
  <c r="C22" i="810" s="1"/>
  <c r="K26" i="809"/>
  <c r="J26" i="809"/>
  <c r="I26" i="809"/>
  <c r="H26" i="809"/>
  <c r="G26" i="809"/>
  <c r="F26" i="809"/>
  <c r="E26" i="809"/>
  <c r="D26" i="809"/>
  <c r="C26" i="809"/>
  <c r="K24" i="809"/>
  <c r="J24" i="809"/>
  <c r="I24" i="809"/>
  <c r="H24" i="809"/>
  <c r="G24" i="809"/>
  <c r="F24" i="809"/>
  <c r="E24" i="809"/>
  <c r="D24" i="809"/>
  <c r="C24" i="809"/>
  <c r="K21" i="809"/>
  <c r="K22" i="809" s="1"/>
  <c r="J21" i="809"/>
  <c r="J22" i="809" s="1"/>
  <c r="I21" i="809"/>
  <c r="I22" i="809" s="1"/>
  <c r="H21" i="809"/>
  <c r="H22" i="809" s="1"/>
  <c r="G21" i="809"/>
  <c r="G22" i="809" s="1"/>
  <c r="F21" i="809"/>
  <c r="F22" i="809" s="1"/>
  <c r="E21" i="809"/>
  <c r="E22" i="809" s="1"/>
  <c r="D21" i="809"/>
  <c r="D22" i="809" s="1"/>
  <c r="C21" i="809"/>
  <c r="C22" i="809" s="1"/>
  <c r="K26" i="808"/>
  <c r="J26" i="808"/>
  <c r="I26" i="808"/>
  <c r="H26" i="808"/>
  <c r="G26" i="808"/>
  <c r="F26" i="808"/>
  <c r="E26" i="808"/>
  <c r="D26" i="808"/>
  <c r="C26" i="808"/>
  <c r="K24" i="808"/>
  <c r="J24" i="808"/>
  <c r="I24" i="808"/>
  <c r="H24" i="808"/>
  <c r="G24" i="808"/>
  <c r="F24" i="808"/>
  <c r="E24" i="808"/>
  <c r="D24" i="808"/>
  <c r="C24" i="808"/>
  <c r="K21" i="808"/>
  <c r="K22" i="808" s="1"/>
  <c r="J21" i="808"/>
  <c r="J22" i="808" s="1"/>
  <c r="I21" i="808"/>
  <c r="I22" i="808" s="1"/>
  <c r="H21" i="808"/>
  <c r="H22" i="808" s="1"/>
  <c r="G21" i="808"/>
  <c r="G22" i="808" s="1"/>
  <c r="F21" i="808"/>
  <c r="F22" i="808" s="1"/>
  <c r="E21" i="808"/>
  <c r="E22" i="808" s="1"/>
  <c r="D21" i="808"/>
  <c r="D22" i="808" s="1"/>
  <c r="C21" i="808"/>
  <c r="C22" i="808" s="1"/>
  <c r="K26" i="807"/>
  <c r="J26" i="807"/>
  <c r="I26" i="807"/>
  <c r="H26" i="807"/>
  <c r="G26" i="807"/>
  <c r="F26" i="807"/>
  <c r="E26" i="807"/>
  <c r="D26" i="807"/>
  <c r="C26" i="807"/>
  <c r="K24" i="807"/>
  <c r="J24" i="807"/>
  <c r="I24" i="807"/>
  <c r="H24" i="807"/>
  <c r="G24" i="807"/>
  <c r="F24" i="807"/>
  <c r="E24" i="807"/>
  <c r="D24" i="807"/>
  <c r="C24" i="807"/>
  <c r="K21" i="807"/>
  <c r="K22" i="807" s="1"/>
  <c r="J21" i="807"/>
  <c r="J22" i="807" s="1"/>
  <c r="I21" i="807"/>
  <c r="I22" i="807" s="1"/>
  <c r="H21" i="807"/>
  <c r="H22" i="807" s="1"/>
  <c r="G21" i="807"/>
  <c r="G22" i="807" s="1"/>
  <c r="F21" i="807"/>
  <c r="F22" i="807" s="1"/>
  <c r="E21" i="807"/>
  <c r="E22" i="807" s="1"/>
  <c r="D21" i="807"/>
  <c r="D22" i="807" s="1"/>
  <c r="C21" i="807"/>
  <c r="C22" i="807" s="1"/>
  <c r="K26" i="806"/>
  <c r="J26" i="806"/>
  <c r="I26" i="806"/>
  <c r="H26" i="806"/>
  <c r="G26" i="806"/>
  <c r="F26" i="806"/>
  <c r="E26" i="806"/>
  <c r="D26" i="806"/>
  <c r="C26" i="806"/>
  <c r="K24" i="806"/>
  <c r="J24" i="806"/>
  <c r="I24" i="806"/>
  <c r="H24" i="806"/>
  <c r="G24" i="806"/>
  <c r="F24" i="806"/>
  <c r="E24" i="806"/>
  <c r="D24" i="806"/>
  <c r="C24" i="806"/>
  <c r="K21" i="806"/>
  <c r="K22" i="806" s="1"/>
  <c r="J21" i="806"/>
  <c r="J22" i="806" s="1"/>
  <c r="I21" i="806"/>
  <c r="I22" i="806" s="1"/>
  <c r="H21" i="806"/>
  <c r="H22" i="806" s="1"/>
  <c r="G21" i="806"/>
  <c r="G22" i="806" s="1"/>
  <c r="F21" i="806"/>
  <c r="F22" i="806" s="1"/>
  <c r="E21" i="806"/>
  <c r="E22" i="806" s="1"/>
  <c r="D21" i="806"/>
  <c r="D22" i="806" s="1"/>
  <c r="C21" i="806"/>
  <c r="C22" i="806" s="1"/>
  <c r="K26" i="805"/>
  <c r="J26" i="805"/>
  <c r="I26" i="805"/>
  <c r="H26" i="805"/>
  <c r="G26" i="805"/>
  <c r="F26" i="805"/>
  <c r="E26" i="805"/>
  <c r="D26" i="805"/>
  <c r="C26" i="805"/>
  <c r="K24" i="805"/>
  <c r="J24" i="805"/>
  <c r="I24" i="805"/>
  <c r="H24" i="805"/>
  <c r="G24" i="805"/>
  <c r="F24" i="805"/>
  <c r="E24" i="805"/>
  <c r="D24" i="805"/>
  <c r="C24" i="805"/>
  <c r="K21" i="805"/>
  <c r="K22" i="805" s="1"/>
  <c r="J21" i="805"/>
  <c r="J22" i="805" s="1"/>
  <c r="I21" i="805"/>
  <c r="I22" i="805" s="1"/>
  <c r="H21" i="805"/>
  <c r="H22" i="805" s="1"/>
  <c r="G21" i="805"/>
  <c r="G22" i="805" s="1"/>
  <c r="F21" i="805"/>
  <c r="F22" i="805" s="1"/>
  <c r="E21" i="805"/>
  <c r="E22" i="805" s="1"/>
  <c r="D21" i="805"/>
  <c r="D22" i="805" s="1"/>
  <c r="C21" i="805"/>
  <c r="C22" i="805" s="1"/>
  <c r="K26" i="804"/>
  <c r="J26" i="804"/>
  <c r="I26" i="804"/>
  <c r="H26" i="804"/>
  <c r="G26" i="804"/>
  <c r="F26" i="804"/>
  <c r="E26" i="804"/>
  <c r="D26" i="804"/>
  <c r="C26" i="804"/>
  <c r="K24" i="804"/>
  <c r="J24" i="804"/>
  <c r="I24" i="804"/>
  <c r="H24" i="804"/>
  <c r="G24" i="804"/>
  <c r="F24" i="804"/>
  <c r="E24" i="804"/>
  <c r="D24" i="804"/>
  <c r="C24" i="804"/>
  <c r="K21" i="804"/>
  <c r="K22" i="804" s="1"/>
  <c r="J21" i="804"/>
  <c r="J22" i="804" s="1"/>
  <c r="I21" i="804"/>
  <c r="I22" i="804" s="1"/>
  <c r="H21" i="804"/>
  <c r="H22" i="804" s="1"/>
  <c r="G21" i="804"/>
  <c r="G22" i="804" s="1"/>
  <c r="F21" i="804"/>
  <c r="F22" i="804" s="1"/>
  <c r="E21" i="804"/>
  <c r="E22" i="804" s="1"/>
  <c r="D21" i="804"/>
  <c r="D22" i="804" s="1"/>
  <c r="C21" i="804"/>
  <c r="C22" i="804" s="1"/>
  <c r="K26" i="803"/>
  <c r="J26" i="803"/>
  <c r="I26" i="803"/>
  <c r="H26" i="803"/>
  <c r="G26" i="803"/>
  <c r="F26" i="803"/>
  <c r="E26" i="803"/>
  <c r="D26" i="803"/>
  <c r="C26" i="803"/>
  <c r="K24" i="803"/>
  <c r="J24" i="803"/>
  <c r="I24" i="803"/>
  <c r="H24" i="803"/>
  <c r="G24" i="803"/>
  <c r="F24" i="803"/>
  <c r="E24" i="803"/>
  <c r="D24" i="803"/>
  <c r="C24" i="803"/>
  <c r="K21" i="803"/>
  <c r="K22" i="803" s="1"/>
  <c r="J21" i="803"/>
  <c r="J22" i="803" s="1"/>
  <c r="I21" i="803"/>
  <c r="I22" i="803" s="1"/>
  <c r="H21" i="803"/>
  <c r="H22" i="803" s="1"/>
  <c r="G21" i="803"/>
  <c r="G22" i="803" s="1"/>
  <c r="F21" i="803"/>
  <c r="F22" i="803" s="1"/>
  <c r="E21" i="803"/>
  <c r="E22" i="803" s="1"/>
  <c r="D21" i="803"/>
  <c r="D22" i="803" s="1"/>
  <c r="C21" i="803"/>
  <c r="C22" i="803" s="1"/>
  <c r="K26" i="802"/>
  <c r="J26" i="802"/>
  <c r="I26" i="802"/>
  <c r="H26" i="802"/>
  <c r="G26" i="802"/>
  <c r="F26" i="802"/>
  <c r="E26" i="802"/>
  <c r="D26" i="802"/>
  <c r="C26" i="802"/>
  <c r="K24" i="802"/>
  <c r="J24" i="802"/>
  <c r="I24" i="802"/>
  <c r="H24" i="802"/>
  <c r="G24" i="802"/>
  <c r="F24" i="802"/>
  <c r="E24" i="802"/>
  <c r="D24" i="802"/>
  <c r="C24" i="802"/>
  <c r="K21" i="802"/>
  <c r="K22" i="802" s="1"/>
  <c r="J21" i="802"/>
  <c r="J22" i="802" s="1"/>
  <c r="I21" i="802"/>
  <c r="I22" i="802" s="1"/>
  <c r="H21" i="802"/>
  <c r="H22" i="802" s="1"/>
  <c r="G21" i="802"/>
  <c r="G22" i="802" s="1"/>
  <c r="F21" i="802"/>
  <c r="F22" i="802" s="1"/>
  <c r="E21" i="802"/>
  <c r="E22" i="802" s="1"/>
  <c r="D21" i="802"/>
  <c r="D22" i="802" s="1"/>
  <c r="C21" i="802"/>
  <c r="C22" i="802" s="1"/>
  <c r="K26" i="801"/>
  <c r="J26" i="801"/>
  <c r="I26" i="801"/>
  <c r="H26" i="801"/>
  <c r="G26" i="801"/>
  <c r="F26" i="801"/>
  <c r="E26" i="801"/>
  <c r="D26" i="801"/>
  <c r="C26" i="801"/>
  <c r="K24" i="801"/>
  <c r="J24" i="801"/>
  <c r="I24" i="801"/>
  <c r="H24" i="801"/>
  <c r="G24" i="801"/>
  <c r="F24" i="801"/>
  <c r="E24" i="801"/>
  <c r="D24" i="801"/>
  <c r="C24" i="801"/>
  <c r="K21" i="801"/>
  <c r="K22" i="801" s="1"/>
  <c r="J21" i="801"/>
  <c r="J22" i="801" s="1"/>
  <c r="I21" i="801"/>
  <c r="I22" i="801" s="1"/>
  <c r="H21" i="801"/>
  <c r="H22" i="801" s="1"/>
  <c r="G21" i="801"/>
  <c r="G22" i="801" s="1"/>
  <c r="F21" i="801"/>
  <c r="F22" i="801" s="1"/>
  <c r="E21" i="801"/>
  <c r="E22" i="801" s="1"/>
  <c r="D21" i="801"/>
  <c r="D22" i="801" s="1"/>
  <c r="C21" i="801"/>
  <c r="C22" i="801" s="1"/>
  <c r="K26" i="800"/>
  <c r="J26" i="800"/>
  <c r="I26" i="800"/>
  <c r="H26" i="800"/>
  <c r="G26" i="800"/>
  <c r="F26" i="800"/>
  <c r="E26" i="800"/>
  <c r="D26" i="800"/>
  <c r="C26" i="800"/>
  <c r="K24" i="800"/>
  <c r="J24" i="800"/>
  <c r="I24" i="800"/>
  <c r="H24" i="800"/>
  <c r="G24" i="800"/>
  <c r="F24" i="800"/>
  <c r="E24" i="800"/>
  <c r="D24" i="800"/>
  <c r="C24" i="800"/>
  <c r="K21" i="800"/>
  <c r="K22" i="800" s="1"/>
  <c r="J21" i="800"/>
  <c r="J22" i="800" s="1"/>
  <c r="I21" i="800"/>
  <c r="I22" i="800" s="1"/>
  <c r="H21" i="800"/>
  <c r="H22" i="800" s="1"/>
  <c r="G21" i="800"/>
  <c r="G22" i="800" s="1"/>
  <c r="F21" i="800"/>
  <c r="F22" i="800" s="1"/>
  <c r="E21" i="800"/>
  <c r="E22" i="800" s="1"/>
  <c r="D21" i="800"/>
  <c r="D22" i="800" s="1"/>
  <c r="C21" i="800"/>
  <c r="C22" i="800" s="1"/>
  <c r="K26" i="799"/>
  <c r="J26" i="799"/>
  <c r="I26" i="799"/>
  <c r="H26" i="799"/>
  <c r="G26" i="799"/>
  <c r="F26" i="799"/>
  <c r="E26" i="799"/>
  <c r="D26" i="799"/>
  <c r="C26" i="799"/>
  <c r="K24" i="799"/>
  <c r="J24" i="799"/>
  <c r="I24" i="799"/>
  <c r="H24" i="799"/>
  <c r="G24" i="799"/>
  <c r="F24" i="799"/>
  <c r="E24" i="799"/>
  <c r="D24" i="799"/>
  <c r="C24" i="799"/>
  <c r="K21" i="799"/>
  <c r="K22" i="799" s="1"/>
  <c r="J21" i="799"/>
  <c r="J22" i="799" s="1"/>
  <c r="I21" i="799"/>
  <c r="I22" i="799" s="1"/>
  <c r="H21" i="799"/>
  <c r="H22" i="799" s="1"/>
  <c r="G21" i="799"/>
  <c r="G22" i="799" s="1"/>
  <c r="F21" i="799"/>
  <c r="F22" i="799" s="1"/>
  <c r="E21" i="799"/>
  <c r="E22" i="799" s="1"/>
  <c r="D21" i="799"/>
  <c r="D22" i="799" s="1"/>
  <c r="C21" i="799"/>
  <c r="C22" i="799" s="1"/>
  <c r="K26" i="798"/>
  <c r="J26" i="798"/>
  <c r="I26" i="798"/>
  <c r="H26" i="798"/>
  <c r="G26" i="798"/>
  <c r="F26" i="798"/>
  <c r="E26" i="798"/>
  <c r="D26" i="798"/>
  <c r="C26" i="798"/>
  <c r="K24" i="798"/>
  <c r="J24" i="798"/>
  <c r="I24" i="798"/>
  <c r="H24" i="798"/>
  <c r="G24" i="798"/>
  <c r="F24" i="798"/>
  <c r="E24" i="798"/>
  <c r="D24" i="798"/>
  <c r="C24" i="798"/>
  <c r="K21" i="798"/>
  <c r="K22" i="798" s="1"/>
  <c r="J21" i="798"/>
  <c r="J22" i="798" s="1"/>
  <c r="I21" i="798"/>
  <c r="I22" i="798" s="1"/>
  <c r="H21" i="798"/>
  <c r="H22" i="798" s="1"/>
  <c r="G21" i="798"/>
  <c r="G22" i="798" s="1"/>
  <c r="F21" i="798"/>
  <c r="F22" i="798" s="1"/>
  <c r="E21" i="798"/>
  <c r="E22" i="798" s="1"/>
  <c r="D21" i="798"/>
  <c r="D22" i="798" s="1"/>
  <c r="C21" i="798"/>
  <c r="C22" i="798" s="1"/>
  <c r="K26" i="797"/>
  <c r="J26" i="797"/>
  <c r="I26" i="797"/>
  <c r="H26" i="797"/>
  <c r="G26" i="797"/>
  <c r="F26" i="797"/>
  <c r="E26" i="797"/>
  <c r="D26" i="797"/>
  <c r="C26" i="797"/>
  <c r="K24" i="797"/>
  <c r="J24" i="797"/>
  <c r="I24" i="797"/>
  <c r="H24" i="797"/>
  <c r="G24" i="797"/>
  <c r="F24" i="797"/>
  <c r="E24" i="797"/>
  <c r="D24" i="797"/>
  <c r="C24" i="797"/>
  <c r="K21" i="797"/>
  <c r="K22" i="797" s="1"/>
  <c r="J21" i="797"/>
  <c r="J22" i="797" s="1"/>
  <c r="I21" i="797"/>
  <c r="I22" i="797" s="1"/>
  <c r="H21" i="797"/>
  <c r="H22" i="797" s="1"/>
  <c r="G21" i="797"/>
  <c r="G22" i="797" s="1"/>
  <c r="F21" i="797"/>
  <c r="F22" i="797" s="1"/>
  <c r="E21" i="797"/>
  <c r="E22" i="797" s="1"/>
  <c r="D21" i="797"/>
  <c r="D22" i="797" s="1"/>
  <c r="C21" i="797"/>
  <c r="C22" i="797" s="1"/>
  <c r="K26" i="796"/>
  <c r="J26" i="796"/>
  <c r="I26" i="796"/>
  <c r="H26" i="796"/>
  <c r="G26" i="796"/>
  <c r="F26" i="796"/>
  <c r="E26" i="796"/>
  <c r="D26" i="796"/>
  <c r="C26" i="796"/>
  <c r="K24" i="796"/>
  <c r="J24" i="796"/>
  <c r="I24" i="796"/>
  <c r="H24" i="796"/>
  <c r="G24" i="796"/>
  <c r="F24" i="796"/>
  <c r="E24" i="796"/>
  <c r="D24" i="796"/>
  <c r="C24" i="796"/>
  <c r="K21" i="796"/>
  <c r="K22" i="796" s="1"/>
  <c r="J21" i="796"/>
  <c r="J22" i="796" s="1"/>
  <c r="I21" i="796"/>
  <c r="I22" i="796" s="1"/>
  <c r="H21" i="796"/>
  <c r="H22" i="796" s="1"/>
  <c r="G21" i="796"/>
  <c r="G22" i="796" s="1"/>
  <c r="F21" i="796"/>
  <c r="F22" i="796" s="1"/>
  <c r="E21" i="796"/>
  <c r="E22" i="796" s="1"/>
  <c r="D21" i="796"/>
  <c r="D22" i="796" s="1"/>
  <c r="C21" i="796"/>
  <c r="C22" i="796" s="1"/>
  <c r="K26" i="795"/>
  <c r="J26" i="795"/>
  <c r="I26" i="795"/>
  <c r="H26" i="795"/>
  <c r="G26" i="795"/>
  <c r="F26" i="795"/>
  <c r="E26" i="795"/>
  <c r="D26" i="795"/>
  <c r="C26" i="795"/>
  <c r="K24" i="795"/>
  <c r="J24" i="795"/>
  <c r="I24" i="795"/>
  <c r="H24" i="795"/>
  <c r="G24" i="795"/>
  <c r="F24" i="795"/>
  <c r="E24" i="795"/>
  <c r="D24" i="795"/>
  <c r="C24" i="795"/>
  <c r="K21" i="795"/>
  <c r="K22" i="795" s="1"/>
  <c r="J21" i="795"/>
  <c r="J22" i="795" s="1"/>
  <c r="I21" i="795"/>
  <c r="I22" i="795" s="1"/>
  <c r="H21" i="795"/>
  <c r="H22" i="795" s="1"/>
  <c r="G21" i="795"/>
  <c r="G22" i="795" s="1"/>
  <c r="F21" i="795"/>
  <c r="F22" i="795" s="1"/>
  <c r="E21" i="795"/>
  <c r="E22" i="795" s="1"/>
  <c r="D21" i="795"/>
  <c r="D22" i="795" s="1"/>
  <c r="C21" i="795"/>
  <c r="C22" i="795" s="1"/>
  <c r="K26" i="794"/>
  <c r="J26" i="794"/>
  <c r="I26" i="794"/>
  <c r="H26" i="794"/>
  <c r="G26" i="794"/>
  <c r="F26" i="794"/>
  <c r="E26" i="794"/>
  <c r="D26" i="794"/>
  <c r="C26" i="794"/>
  <c r="K24" i="794"/>
  <c r="J24" i="794"/>
  <c r="I24" i="794"/>
  <c r="H24" i="794"/>
  <c r="G24" i="794"/>
  <c r="F24" i="794"/>
  <c r="E24" i="794"/>
  <c r="D24" i="794"/>
  <c r="C24" i="794"/>
  <c r="K21" i="794"/>
  <c r="K22" i="794" s="1"/>
  <c r="J21" i="794"/>
  <c r="J22" i="794" s="1"/>
  <c r="I21" i="794"/>
  <c r="I22" i="794" s="1"/>
  <c r="H21" i="794"/>
  <c r="H22" i="794" s="1"/>
  <c r="G21" i="794"/>
  <c r="G22" i="794" s="1"/>
  <c r="F21" i="794"/>
  <c r="F22" i="794" s="1"/>
  <c r="E21" i="794"/>
  <c r="E22" i="794" s="1"/>
  <c r="D21" i="794"/>
  <c r="D22" i="794" s="1"/>
  <c r="C21" i="794"/>
  <c r="C22" i="794" s="1"/>
  <c r="K26" i="793"/>
  <c r="J26" i="793"/>
  <c r="I26" i="793"/>
  <c r="H26" i="793"/>
  <c r="G26" i="793"/>
  <c r="F26" i="793"/>
  <c r="E26" i="793"/>
  <c r="D26" i="793"/>
  <c r="C26" i="793"/>
  <c r="K24" i="793"/>
  <c r="J24" i="793"/>
  <c r="I24" i="793"/>
  <c r="H24" i="793"/>
  <c r="G24" i="793"/>
  <c r="F24" i="793"/>
  <c r="E24" i="793"/>
  <c r="D24" i="793"/>
  <c r="C24" i="793"/>
  <c r="K21" i="793"/>
  <c r="K22" i="793" s="1"/>
  <c r="J21" i="793"/>
  <c r="J22" i="793" s="1"/>
  <c r="I21" i="793"/>
  <c r="I22" i="793" s="1"/>
  <c r="H21" i="793"/>
  <c r="H22" i="793" s="1"/>
  <c r="G21" i="793"/>
  <c r="G22" i="793" s="1"/>
  <c r="F21" i="793"/>
  <c r="F22" i="793" s="1"/>
  <c r="E21" i="793"/>
  <c r="E22" i="793" s="1"/>
  <c r="D21" i="793"/>
  <c r="D22" i="793" s="1"/>
  <c r="C21" i="793"/>
  <c r="C22" i="793" s="1"/>
  <c r="K26" i="792"/>
  <c r="J26" i="792"/>
  <c r="I26" i="792"/>
  <c r="H26" i="792"/>
  <c r="G26" i="792"/>
  <c r="F26" i="792"/>
  <c r="E26" i="792"/>
  <c r="D26" i="792"/>
  <c r="C26" i="792"/>
  <c r="K24" i="792"/>
  <c r="J24" i="792"/>
  <c r="I24" i="792"/>
  <c r="H24" i="792"/>
  <c r="G24" i="792"/>
  <c r="F24" i="792"/>
  <c r="E24" i="792"/>
  <c r="D24" i="792"/>
  <c r="C24" i="792"/>
  <c r="K21" i="792"/>
  <c r="K22" i="792" s="1"/>
  <c r="J21" i="792"/>
  <c r="J22" i="792" s="1"/>
  <c r="I21" i="792"/>
  <c r="I22" i="792" s="1"/>
  <c r="H21" i="792"/>
  <c r="H22" i="792" s="1"/>
  <c r="G21" i="792"/>
  <c r="G22" i="792" s="1"/>
  <c r="F21" i="792"/>
  <c r="F22" i="792" s="1"/>
  <c r="E21" i="792"/>
  <c r="E22" i="792" s="1"/>
  <c r="D21" i="792"/>
  <c r="D22" i="792" s="1"/>
  <c r="C21" i="792"/>
  <c r="C22" i="792" s="1"/>
  <c r="K26" i="791"/>
  <c r="J26" i="791"/>
  <c r="I26" i="791"/>
  <c r="H26" i="791"/>
  <c r="G26" i="791"/>
  <c r="F26" i="791"/>
  <c r="E26" i="791"/>
  <c r="D26" i="791"/>
  <c r="C26" i="791"/>
  <c r="K24" i="791"/>
  <c r="J24" i="791"/>
  <c r="I24" i="791"/>
  <c r="H24" i="791"/>
  <c r="G24" i="791"/>
  <c r="F24" i="791"/>
  <c r="E24" i="791"/>
  <c r="D24" i="791"/>
  <c r="C24" i="791"/>
  <c r="K21" i="791"/>
  <c r="K22" i="791" s="1"/>
  <c r="J21" i="791"/>
  <c r="J22" i="791" s="1"/>
  <c r="I21" i="791"/>
  <c r="I22" i="791" s="1"/>
  <c r="H21" i="791"/>
  <c r="H22" i="791" s="1"/>
  <c r="G21" i="791"/>
  <c r="G22" i="791" s="1"/>
  <c r="F21" i="791"/>
  <c r="F22" i="791" s="1"/>
  <c r="E21" i="791"/>
  <c r="E22" i="791" s="1"/>
  <c r="D21" i="791"/>
  <c r="D22" i="791" s="1"/>
  <c r="C21" i="791"/>
  <c r="C22" i="791" s="1"/>
  <c r="K26" i="790"/>
  <c r="J26" i="790"/>
  <c r="I26" i="790"/>
  <c r="H26" i="790"/>
  <c r="G26" i="790"/>
  <c r="F26" i="790"/>
  <c r="E26" i="790"/>
  <c r="D26" i="790"/>
  <c r="C26" i="790"/>
  <c r="K24" i="790"/>
  <c r="J24" i="790"/>
  <c r="I24" i="790"/>
  <c r="H24" i="790"/>
  <c r="G24" i="790"/>
  <c r="F24" i="790"/>
  <c r="E24" i="790"/>
  <c r="D24" i="790"/>
  <c r="C24" i="790"/>
  <c r="K21" i="790"/>
  <c r="K22" i="790" s="1"/>
  <c r="J21" i="790"/>
  <c r="J22" i="790" s="1"/>
  <c r="I21" i="790"/>
  <c r="I22" i="790" s="1"/>
  <c r="H21" i="790"/>
  <c r="H22" i="790" s="1"/>
  <c r="G21" i="790"/>
  <c r="G22" i="790" s="1"/>
  <c r="F21" i="790"/>
  <c r="F22" i="790" s="1"/>
  <c r="E21" i="790"/>
  <c r="E22" i="790" s="1"/>
  <c r="D21" i="790"/>
  <c r="D22" i="790" s="1"/>
  <c r="C21" i="790"/>
  <c r="C22" i="790" s="1"/>
  <c r="K26" i="789"/>
  <c r="J26" i="789"/>
  <c r="I26" i="789"/>
  <c r="H26" i="789"/>
  <c r="G26" i="789"/>
  <c r="F26" i="789"/>
  <c r="E26" i="789"/>
  <c r="D26" i="789"/>
  <c r="C26" i="789"/>
  <c r="K24" i="789"/>
  <c r="J24" i="789"/>
  <c r="I24" i="789"/>
  <c r="H24" i="789"/>
  <c r="G24" i="789"/>
  <c r="F24" i="789"/>
  <c r="E24" i="789"/>
  <c r="D24" i="789"/>
  <c r="C24" i="789"/>
  <c r="K21" i="789"/>
  <c r="K22" i="789" s="1"/>
  <c r="J21" i="789"/>
  <c r="J22" i="789" s="1"/>
  <c r="I21" i="789"/>
  <c r="I22" i="789" s="1"/>
  <c r="H21" i="789"/>
  <c r="H22" i="789" s="1"/>
  <c r="G21" i="789"/>
  <c r="G22" i="789" s="1"/>
  <c r="F21" i="789"/>
  <c r="F22" i="789" s="1"/>
  <c r="E21" i="789"/>
  <c r="E22" i="789" s="1"/>
  <c r="D21" i="789"/>
  <c r="D22" i="789" s="1"/>
  <c r="C21" i="789"/>
  <c r="C22" i="789" s="1"/>
  <c r="K26" i="788"/>
  <c r="J26" i="788"/>
  <c r="I26" i="788"/>
  <c r="H26" i="788"/>
  <c r="G26" i="788"/>
  <c r="F26" i="788"/>
  <c r="E26" i="788"/>
  <c r="D26" i="788"/>
  <c r="C26" i="788"/>
  <c r="K24" i="788"/>
  <c r="J24" i="788"/>
  <c r="I24" i="788"/>
  <c r="H24" i="788"/>
  <c r="G24" i="788"/>
  <c r="F24" i="788"/>
  <c r="E24" i="788"/>
  <c r="D24" i="788"/>
  <c r="C24" i="788"/>
  <c r="K21" i="788"/>
  <c r="K22" i="788" s="1"/>
  <c r="J21" i="788"/>
  <c r="J22" i="788" s="1"/>
  <c r="I21" i="788"/>
  <c r="I22" i="788" s="1"/>
  <c r="H21" i="788"/>
  <c r="H22" i="788" s="1"/>
  <c r="G21" i="788"/>
  <c r="G22" i="788" s="1"/>
  <c r="F21" i="788"/>
  <c r="F22" i="788" s="1"/>
  <c r="E21" i="788"/>
  <c r="E22" i="788" s="1"/>
  <c r="D21" i="788"/>
  <c r="D22" i="788" s="1"/>
  <c r="C21" i="788"/>
  <c r="C22" i="788" s="1"/>
  <c r="K26" i="787"/>
  <c r="J26" i="787"/>
  <c r="I26" i="787"/>
  <c r="H26" i="787"/>
  <c r="G26" i="787"/>
  <c r="F26" i="787"/>
  <c r="E26" i="787"/>
  <c r="D26" i="787"/>
  <c r="C26" i="787"/>
  <c r="K24" i="787"/>
  <c r="J24" i="787"/>
  <c r="I24" i="787"/>
  <c r="H24" i="787"/>
  <c r="G24" i="787"/>
  <c r="F24" i="787"/>
  <c r="E24" i="787"/>
  <c r="D24" i="787"/>
  <c r="C24" i="787"/>
  <c r="K21" i="787"/>
  <c r="K22" i="787" s="1"/>
  <c r="J21" i="787"/>
  <c r="J22" i="787" s="1"/>
  <c r="I21" i="787"/>
  <c r="I22" i="787" s="1"/>
  <c r="H21" i="787"/>
  <c r="H22" i="787" s="1"/>
  <c r="G21" i="787"/>
  <c r="G22" i="787" s="1"/>
  <c r="F21" i="787"/>
  <c r="F22" i="787" s="1"/>
  <c r="E21" i="787"/>
  <c r="E22" i="787" s="1"/>
  <c r="D21" i="787"/>
  <c r="D22" i="787" s="1"/>
  <c r="C21" i="787"/>
  <c r="C22" i="787" s="1"/>
  <c r="K26" i="786"/>
  <c r="J26" i="786"/>
  <c r="I26" i="786"/>
  <c r="H26" i="786"/>
  <c r="G26" i="786"/>
  <c r="F26" i="786"/>
  <c r="E26" i="786"/>
  <c r="D26" i="786"/>
  <c r="C26" i="786"/>
  <c r="K24" i="786"/>
  <c r="J24" i="786"/>
  <c r="I24" i="786"/>
  <c r="H24" i="786"/>
  <c r="G24" i="786"/>
  <c r="F24" i="786"/>
  <c r="E24" i="786"/>
  <c r="D24" i="786"/>
  <c r="C24" i="786"/>
  <c r="K21" i="786"/>
  <c r="K22" i="786" s="1"/>
  <c r="J21" i="786"/>
  <c r="J22" i="786" s="1"/>
  <c r="I21" i="786"/>
  <c r="I22" i="786" s="1"/>
  <c r="H21" i="786"/>
  <c r="H22" i="786" s="1"/>
  <c r="G21" i="786"/>
  <c r="G22" i="786" s="1"/>
  <c r="F21" i="786"/>
  <c r="F22" i="786" s="1"/>
  <c r="E21" i="786"/>
  <c r="E22" i="786" s="1"/>
  <c r="D21" i="786"/>
  <c r="D22" i="786" s="1"/>
  <c r="C21" i="786"/>
  <c r="C22" i="786" s="1"/>
  <c r="K26" i="785"/>
  <c r="J26" i="785"/>
  <c r="I26" i="785"/>
  <c r="H26" i="785"/>
  <c r="G26" i="785"/>
  <c r="F26" i="785"/>
  <c r="E26" i="785"/>
  <c r="D26" i="785"/>
  <c r="C26" i="785"/>
  <c r="K24" i="785"/>
  <c r="J24" i="785"/>
  <c r="I24" i="785"/>
  <c r="H24" i="785"/>
  <c r="G24" i="785"/>
  <c r="F24" i="785"/>
  <c r="E24" i="785"/>
  <c r="D24" i="785"/>
  <c r="C24" i="785"/>
  <c r="K21" i="785"/>
  <c r="K22" i="785" s="1"/>
  <c r="J21" i="785"/>
  <c r="J22" i="785" s="1"/>
  <c r="I21" i="785"/>
  <c r="I22" i="785" s="1"/>
  <c r="H21" i="785"/>
  <c r="H22" i="785" s="1"/>
  <c r="G21" i="785"/>
  <c r="G22" i="785" s="1"/>
  <c r="F21" i="785"/>
  <c r="F22" i="785" s="1"/>
  <c r="E21" i="785"/>
  <c r="E22" i="785" s="1"/>
  <c r="D21" i="785"/>
  <c r="D22" i="785" s="1"/>
  <c r="C21" i="785"/>
  <c r="C22" i="785" s="1"/>
  <c r="K26" i="784"/>
  <c r="J26" i="784"/>
  <c r="I26" i="784"/>
  <c r="H26" i="784"/>
  <c r="G26" i="784"/>
  <c r="F26" i="784"/>
  <c r="E26" i="784"/>
  <c r="D26" i="784"/>
  <c r="C26" i="784"/>
  <c r="K24" i="784"/>
  <c r="J24" i="784"/>
  <c r="I24" i="784"/>
  <c r="H24" i="784"/>
  <c r="G24" i="784"/>
  <c r="F24" i="784"/>
  <c r="E24" i="784"/>
  <c r="D24" i="784"/>
  <c r="C24" i="784"/>
  <c r="K21" i="784"/>
  <c r="K22" i="784" s="1"/>
  <c r="J21" i="784"/>
  <c r="J22" i="784" s="1"/>
  <c r="I21" i="784"/>
  <c r="I22" i="784" s="1"/>
  <c r="H21" i="784"/>
  <c r="H22" i="784" s="1"/>
  <c r="G21" i="784"/>
  <c r="G22" i="784" s="1"/>
  <c r="F21" i="784"/>
  <c r="F22" i="784" s="1"/>
  <c r="E21" i="784"/>
  <c r="E22" i="784" s="1"/>
  <c r="D21" i="784"/>
  <c r="D22" i="784" s="1"/>
  <c r="C21" i="784"/>
  <c r="C22" i="784" s="1"/>
  <c r="K26" i="783"/>
  <c r="J26" i="783"/>
  <c r="I26" i="783"/>
  <c r="H26" i="783"/>
  <c r="G26" i="783"/>
  <c r="F26" i="783"/>
  <c r="E26" i="783"/>
  <c r="D26" i="783"/>
  <c r="C26" i="783"/>
  <c r="K24" i="783"/>
  <c r="J24" i="783"/>
  <c r="I24" i="783"/>
  <c r="H24" i="783"/>
  <c r="G24" i="783"/>
  <c r="F24" i="783"/>
  <c r="E24" i="783"/>
  <c r="D24" i="783"/>
  <c r="C24" i="783"/>
  <c r="K21" i="783"/>
  <c r="K22" i="783" s="1"/>
  <c r="J21" i="783"/>
  <c r="J22" i="783" s="1"/>
  <c r="I21" i="783"/>
  <c r="I22" i="783" s="1"/>
  <c r="H21" i="783"/>
  <c r="H22" i="783" s="1"/>
  <c r="G21" i="783"/>
  <c r="G22" i="783" s="1"/>
  <c r="F21" i="783"/>
  <c r="F22" i="783" s="1"/>
  <c r="E21" i="783"/>
  <c r="E22" i="783" s="1"/>
  <c r="D21" i="783"/>
  <c r="D22" i="783" s="1"/>
  <c r="C21" i="783"/>
  <c r="C22" i="783" s="1"/>
  <c r="K26" i="782"/>
  <c r="J26" i="782"/>
  <c r="I26" i="782"/>
  <c r="H26" i="782"/>
  <c r="G26" i="782"/>
  <c r="F26" i="782"/>
  <c r="E26" i="782"/>
  <c r="D26" i="782"/>
  <c r="C26" i="782"/>
  <c r="K24" i="782"/>
  <c r="J24" i="782"/>
  <c r="I24" i="782"/>
  <c r="H24" i="782"/>
  <c r="G24" i="782"/>
  <c r="F24" i="782"/>
  <c r="E24" i="782"/>
  <c r="D24" i="782"/>
  <c r="C24" i="782"/>
  <c r="K21" i="782"/>
  <c r="K22" i="782" s="1"/>
  <c r="J21" i="782"/>
  <c r="J22" i="782" s="1"/>
  <c r="I21" i="782"/>
  <c r="I22" i="782" s="1"/>
  <c r="H21" i="782"/>
  <c r="H22" i="782" s="1"/>
  <c r="G21" i="782"/>
  <c r="G22" i="782" s="1"/>
  <c r="F21" i="782"/>
  <c r="F22" i="782" s="1"/>
  <c r="E21" i="782"/>
  <c r="E22" i="782" s="1"/>
  <c r="D21" i="782"/>
  <c r="D22" i="782" s="1"/>
  <c r="C21" i="782"/>
  <c r="C22" i="782" s="1"/>
  <c r="K26" i="781"/>
  <c r="J26" i="781"/>
  <c r="I26" i="781"/>
  <c r="H26" i="781"/>
  <c r="G26" i="781"/>
  <c r="F26" i="781"/>
  <c r="E26" i="781"/>
  <c r="D26" i="781"/>
  <c r="C26" i="781"/>
  <c r="K24" i="781"/>
  <c r="J24" i="781"/>
  <c r="I24" i="781"/>
  <c r="H24" i="781"/>
  <c r="G24" i="781"/>
  <c r="F24" i="781"/>
  <c r="E24" i="781"/>
  <c r="D24" i="781"/>
  <c r="C24" i="781"/>
  <c r="K21" i="781"/>
  <c r="K22" i="781" s="1"/>
  <c r="J21" i="781"/>
  <c r="J22" i="781" s="1"/>
  <c r="I21" i="781"/>
  <c r="I22" i="781" s="1"/>
  <c r="H21" i="781"/>
  <c r="H22" i="781" s="1"/>
  <c r="G21" i="781"/>
  <c r="G22" i="781" s="1"/>
  <c r="F21" i="781"/>
  <c r="F22" i="781" s="1"/>
  <c r="E21" i="781"/>
  <c r="E22" i="781" s="1"/>
  <c r="D21" i="781"/>
  <c r="D22" i="781" s="1"/>
  <c r="C21" i="781"/>
  <c r="C22" i="781" s="1"/>
  <c r="K26" i="780"/>
  <c r="J26" i="780"/>
  <c r="I26" i="780"/>
  <c r="H26" i="780"/>
  <c r="G26" i="780"/>
  <c r="F26" i="780"/>
  <c r="E26" i="780"/>
  <c r="D26" i="780"/>
  <c r="C26" i="780"/>
  <c r="K24" i="780"/>
  <c r="J24" i="780"/>
  <c r="I24" i="780"/>
  <c r="H24" i="780"/>
  <c r="G24" i="780"/>
  <c r="F24" i="780"/>
  <c r="E24" i="780"/>
  <c r="D24" i="780"/>
  <c r="C24" i="780"/>
  <c r="K21" i="780"/>
  <c r="K22" i="780" s="1"/>
  <c r="J21" i="780"/>
  <c r="J22" i="780" s="1"/>
  <c r="I21" i="780"/>
  <c r="I22" i="780" s="1"/>
  <c r="H21" i="780"/>
  <c r="H22" i="780" s="1"/>
  <c r="G21" i="780"/>
  <c r="G22" i="780" s="1"/>
  <c r="F21" i="780"/>
  <c r="F22" i="780" s="1"/>
  <c r="E21" i="780"/>
  <c r="E22" i="780" s="1"/>
  <c r="D21" i="780"/>
  <c r="D22" i="780" s="1"/>
  <c r="C21" i="780"/>
  <c r="C22" i="780" s="1"/>
  <c r="K26" i="779"/>
  <c r="J26" i="779"/>
  <c r="I26" i="779"/>
  <c r="H26" i="779"/>
  <c r="G26" i="779"/>
  <c r="F26" i="779"/>
  <c r="E26" i="779"/>
  <c r="D26" i="779"/>
  <c r="C26" i="779"/>
  <c r="K24" i="779"/>
  <c r="J24" i="779"/>
  <c r="I24" i="779"/>
  <c r="H24" i="779"/>
  <c r="G24" i="779"/>
  <c r="F24" i="779"/>
  <c r="E24" i="779"/>
  <c r="D24" i="779"/>
  <c r="C24" i="779"/>
  <c r="K21" i="779"/>
  <c r="K22" i="779" s="1"/>
  <c r="J21" i="779"/>
  <c r="J22" i="779" s="1"/>
  <c r="I21" i="779"/>
  <c r="I22" i="779" s="1"/>
  <c r="H21" i="779"/>
  <c r="H22" i="779" s="1"/>
  <c r="G21" i="779"/>
  <c r="G22" i="779" s="1"/>
  <c r="F21" i="779"/>
  <c r="F22" i="779" s="1"/>
  <c r="E21" i="779"/>
  <c r="E22" i="779" s="1"/>
  <c r="D21" i="779"/>
  <c r="D22" i="779" s="1"/>
  <c r="C21" i="779"/>
  <c r="C22" i="779" s="1"/>
  <c r="K26" i="778"/>
  <c r="J26" i="778"/>
  <c r="I26" i="778"/>
  <c r="H26" i="778"/>
  <c r="G26" i="778"/>
  <c r="F26" i="778"/>
  <c r="E26" i="778"/>
  <c r="D26" i="778"/>
  <c r="C26" i="778"/>
  <c r="K24" i="778"/>
  <c r="J24" i="778"/>
  <c r="I24" i="778"/>
  <c r="H24" i="778"/>
  <c r="G24" i="778"/>
  <c r="F24" i="778"/>
  <c r="E24" i="778"/>
  <c r="D24" i="778"/>
  <c r="C24" i="778"/>
  <c r="K21" i="778"/>
  <c r="K22" i="778" s="1"/>
  <c r="J21" i="778"/>
  <c r="J22" i="778" s="1"/>
  <c r="I21" i="778"/>
  <c r="I22" i="778" s="1"/>
  <c r="H21" i="778"/>
  <c r="H22" i="778" s="1"/>
  <c r="G21" i="778"/>
  <c r="G22" i="778" s="1"/>
  <c r="F21" i="778"/>
  <c r="F22" i="778" s="1"/>
  <c r="E21" i="778"/>
  <c r="E22" i="778" s="1"/>
  <c r="D21" i="778"/>
  <c r="D22" i="778" s="1"/>
  <c r="C21" i="778"/>
  <c r="C22" i="778" s="1"/>
  <c r="K26" i="777"/>
  <c r="J26" i="777"/>
  <c r="I26" i="777"/>
  <c r="H26" i="777"/>
  <c r="G26" i="777"/>
  <c r="F26" i="777"/>
  <c r="E26" i="777"/>
  <c r="D26" i="777"/>
  <c r="C26" i="777"/>
  <c r="K24" i="777"/>
  <c r="J24" i="777"/>
  <c r="I24" i="777"/>
  <c r="H24" i="777"/>
  <c r="G24" i="777"/>
  <c r="F24" i="777"/>
  <c r="E24" i="777"/>
  <c r="D24" i="777"/>
  <c r="C24" i="777"/>
  <c r="K21" i="777"/>
  <c r="K22" i="777" s="1"/>
  <c r="J21" i="777"/>
  <c r="J22" i="777" s="1"/>
  <c r="I21" i="777"/>
  <c r="I22" i="777" s="1"/>
  <c r="H21" i="777"/>
  <c r="H22" i="777" s="1"/>
  <c r="G21" i="777"/>
  <c r="G22" i="777" s="1"/>
  <c r="F21" i="777"/>
  <c r="F22" i="777" s="1"/>
  <c r="E21" i="777"/>
  <c r="E22" i="777" s="1"/>
  <c r="D21" i="777"/>
  <c r="D22" i="777" s="1"/>
  <c r="C21" i="777"/>
  <c r="C22" i="777" s="1"/>
  <c r="K26" i="776"/>
  <c r="J26" i="776"/>
  <c r="I26" i="776"/>
  <c r="H26" i="776"/>
  <c r="G26" i="776"/>
  <c r="F26" i="776"/>
  <c r="E26" i="776"/>
  <c r="D26" i="776"/>
  <c r="C26" i="776"/>
  <c r="K24" i="776"/>
  <c r="J24" i="776"/>
  <c r="I24" i="776"/>
  <c r="H24" i="776"/>
  <c r="G24" i="776"/>
  <c r="F24" i="776"/>
  <c r="E24" i="776"/>
  <c r="D24" i="776"/>
  <c r="C24" i="776"/>
  <c r="K21" i="776"/>
  <c r="K22" i="776" s="1"/>
  <c r="J21" i="776"/>
  <c r="J22" i="776" s="1"/>
  <c r="I21" i="776"/>
  <c r="I22" i="776" s="1"/>
  <c r="H21" i="776"/>
  <c r="H22" i="776" s="1"/>
  <c r="G21" i="776"/>
  <c r="G22" i="776" s="1"/>
  <c r="F21" i="776"/>
  <c r="F22" i="776" s="1"/>
  <c r="E21" i="776"/>
  <c r="E22" i="776" s="1"/>
  <c r="D21" i="776"/>
  <c r="D22" i="776" s="1"/>
  <c r="C21" i="776"/>
  <c r="C22" i="776" s="1"/>
  <c r="K26" i="775"/>
  <c r="J26" i="775"/>
  <c r="I26" i="775"/>
  <c r="H26" i="775"/>
  <c r="G26" i="775"/>
  <c r="F26" i="775"/>
  <c r="E26" i="775"/>
  <c r="D26" i="775"/>
  <c r="C26" i="775"/>
  <c r="K24" i="775"/>
  <c r="J24" i="775"/>
  <c r="I24" i="775"/>
  <c r="H24" i="775"/>
  <c r="G24" i="775"/>
  <c r="F24" i="775"/>
  <c r="E24" i="775"/>
  <c r="D24" i="775"/>
  <c r="C24" i="775"/>
  <c r="K21" i="775"/>
  <c r="K22" i="775" s="1"/>
  <c r="J21" i="775"/>
  <c r="J22" i="775" s="1"/>
  <c r="I21" i="775"/>
  <c r="I22" i="775" s="1"/>
  <c r="H21" i="775"/>
  <c r="H22" i="775" s="1"/>
  <c r="G21" i="775"/>
  <c r="G22" i="775" s="1"/>
  <c r="F21" i="775"/>
  <c r="F22" i="775" s="1"/>
  <c r="E21" i="775"/>
  <c r="E22" i="775" s="1"/>
  <c r="D21" i="775"/>
  <c r="D22" i="775" s="1"/>
  <c r="C21" i="775"/>
  <c r="C22" i="775" s="1"/>
  <c r="K26" i="774"/>
  <c r="J26" i="774"/>
  <c r="I26" i="774"/>
  <c r="H26" i="774"/>
  <c r="G26" i="774"/>
  <c r="F26" i="774"/>
  <c r="E26" i="774"/>
  <c r="D26" i="774"/>
  <c r="C26" i="774"/>
  <c r="K24" i="774"/>
  <c r="J24" i="774"/>
  <c r="I24" i="774"/>
  <c r="H24" i="774"/>
  <c r="G24" i="774"/>
  <c r="F24" i="774"/>
  <c r="E24" i="774"/>
  <c r="D24" i="774"/>
  <c r="C24" i="774"/>
  <c r="K21" i="774"/>
  <c r="K22" i="774" s="1"/>
  <c r="J21" i="774"/>
  <c r="J22" i="774" s="1"/>
  <c r="I21" i="774"/>
  <c r="I22" i="774" s="1"/>
  <c r="H21" i="774"/>
  <c r="H22" i="774" s="1"/>
  <c r="G21" i="774"/>
  <c r="G22" i="774" s="1"/>
  <c r="F21" i="774"/>
  <c r="F22" i="774" s="1"/>
  <c r="E21" i="774"/>
  <c r="E22" i="774" s="1"/>
  <c r="D21" i="774"/>
  <c r="D22" i="774" s="1"/>
  <c r="C21" i="774"/>
  <c r="C22" i="774" s="1"/>
  <c r="K26" i="773"/>
  <c r="J26" i="773"/>
  <c r="I26" i="773"/>
  <c r="H26" i="773"/>
  <c r="G26" i="773"/>
  <c r="F26" i="773"/>
  <c r="E26" i="773"/>
  <c r="D26" i="773"/>
  <c r="C26" i="773"/>
  <c r="K24" i="773"/>
  <c r="J24" i="773"/>
  <c r="I24" i="773"/>
  <c r="H24" i="773"/>
  <c r="G24" i="773"/>
  <c r="F24" i="773"/>
  <c r="E24" i="773"/>
  <c r="D24" i="773"/>
  <c r="C24" i="773"/>
  <c r="K21" i="773"/>
  <c r="K22" i="773" s="1"/>
  <c r="J21" i="773"/>
  <c r="J22" i="773" s="1"/>
  <c r="I21" i="773"/>
  <c r="I22" i="773" s="1"/>
  <c r="H21" i="773"/>
  <c r="H22" i="773" s="1"/>
  <c r="G21" i="773"/>
  <c r="G22" i="773" s="1"/>
  <c r="F21" i="773"/>
  <c r="F22" i="773" s="1"/>
  <c r="E21" i="773"/>
  <c r="E22" i="773" s="1"/>
  <c r="D21" i="773"/>
  <c r="D22" i="773" s="1"/>
  <c r="C21" i="773"/>
  <c r="C22" i="773" s="1"/>
  <c r="K26" i="772"/>
  <c r="J26" i="772"/>
  <c r="I26" i="772"/>
  <c r="H26" i="772"/>
  <c r="G26" i="772"/>
  <c r="F26" i="772"/>
  <c r="E26" i="772"/>
  <c r="D26" i="772"/>
  <c r="C26" i="772"/>
  <c r="K24" i="772"/>
  <c r="J24" i="772"/>
  <c r="I24" i="772"/>
  <c r="H24" i="772"/>
  <c r="G24" i="772"/>
  <c r="F24" i="772"/>
  <c r="E24" i="772"/>
  <c r="D24" i="772"/>
  <c r="C24" i="772"/>
  <c r="K21" i="772"/>
  <c r="K22" i="772" s="1"/>
  <c r="J21" i="772"/>
  <c r="J22" i="772" s="1"/>
  <c r="I21" i="772"/>
  <c r="I22" i="772" s="1"/>
  <c r="H21" i="772"/>
  <c r="H22" i="772" s="1"/>
  <c r="G21" i="772"/>
  <c r="G22" i="772" s="1"/>
  <c r="F21" i="772"/>
  <c r="F22" i="772" s="1"/>
  <c r="E21" i="772"/>
  <c r="E22" i="772" s="1"/>
  <c r="D21" i="772"/>
  <c r="D22" i="772" s="1"/>
  <c r="C21" i="772"/>
  <c r="C22" i="772" s="1"/>
  <c r="K26" i="771"/>
  <c r="J26" i="771"/>
  <c r="I26" i="771"/>
  <c r="H26" i="771"/>
  <c r="G26" i="771"/>
  <c r="F26" i="771"/>
  <c r="E26" i="771"/>
  <c r="D26" i="771"/>
  <c r="C26" i="771"/>
  <c r="K24" i="771"/>
  <c r="J24" i="771"/>
  <c r="I24" i="771"/>
  <c r="H24" i="771"/>
  <c r="G24" i="771"/>
  <c r="F24" i="771"/>
  <c r="E24" i="771"/>
  <c r="D24" i="771"/>
  <c r="C24" i="771"/>
  <c r="K21" i="771"/>
  <c r="K22" i="771" s="1"/>
  <c r="J21" i="771"/>
  <c r="J22" i="771" s="1"/>
  <c r="I21" i="771"/>
  <c r="I22" i="771" s="1"/>
  <c r="H21" i="771"/>
  <c r="H22" i="771" s="1"/>
  <c r="G21" i="771"/>
  <c r="G22" i="771" s="1"/>
  <c r="F21" i="771"/>
  <c r="F22" i="771" s="1"/>
  <c r="E21" i="771"/>
  <c r="E22" i="771" s="1"/>
  <c r="D21" i="771"/>
  <c r="D22" i="771" s="1"/>
  <c r="C21" i="771"/>
  <c r="C22" i="771" s="1"/>
  <c r="K26" i="770"/>
  <c r="J26" i="770"/>
  <c r="I26" i="770"/>
  <c r="H26" i="770"/>
  <c r="G26" i="770"/>
  <c r="F26" i="770"/>
  <c r="E26" i="770"/>
  <c r="D26" i="770"/>
  <c r="C26" i="770"/>
  <c r="K24" i="770"/>
  <c r="J24" i="770"/>
  <c r="I24" i="770"/>
  <c r="H24" i="770"/>
  <c r="G24" i="770"/>
  <c r="F24" i="770"/>
  <c r="E24" i="770"/>
  <c r="D24" i="770"/>
  <c r="C24" i="770"/>
  <c r="K21" i="770"/>
  <c r="K22" i="770" s="1"/>
  <c r="J21" i="770"/>
  <c r="J22" i="770" s="1"/>
  <c r="I21" i="770"/>
  <c r="I22" i="770" s="1"/>
  <c r="H21" i="770"/>
  <c r="H22" i="770" s="1"/>
  <c r="G21" i="770"/>
  <c r="G22" i="770" s="1"/>
  <c r="F21" i="770"/>
  <c r="F22" i="770" s="1"/>
  <c r="E21" i="770"/>
  <c r="E22" i="770" s="1"/>
  <c r="D21" i="770"/>
  <c r="D22" i="770" s="1"/>
  <c r="C21" i="770"/>
  <c r="C22" i="770" s="1"/>
  <c r="K26" i="769"/>
  <c r="J26" i="769"/>
  <c r="I26" i="769"/>
  <c r="H26" i="769"/>
  <c r="G26" i="769"/>
  <c r="F26" i="769"/>
  <c r="E26" i="769"/>
  <c r="D26" i="769"/>
  <c r="C26" i="769"/>
  <c r="K24" i="769"/>
  <c r="J24" i="769"/>
  <c r="I24" i="769"/>
  <c r="H24" i="769"/>
  <c r="G24" i="769"/>
  <c r="F24" i="769"/>
  <c r="E24" i="769"/>
  <c r="D24" i="769"/>
  <c r="C24" i="769"/>
  <c r="K21" i="769"/>
  <c r="K22" i="769" s="1"/>
  <c r="J21" i="769"/>
  <c r="J22" i="769" s="1"/>
  <c r="I21" i="769"/>
  <c r="I22" i="769" s="1"/>
  <c r="H21" i="769"/>
  <c r="H22" i="769" s="1"/>
  <c r="G21" i="769"/>
  <c r="G22" i="769" s="1"/>
  <c r="F21" i="769"/>
  <c r="F22" i="769" s="1"/>
  <c r="E21" i="769"/>
  <c r="E22" i="769" s="1"/>
  <c r="D21" i="769"/>
  <c r="D22" i="769" s="1"/>
  <c r="C21" i="769"/>
  <c r="C22" i="769" s="1"/>
  <c r="K26" i="768"/>
  <c r="J26" i="768"/>
  <c r="I26" i="768"/>
  <c r="H26" i="768"/>
  <c r="G26" i="768"/>
  <c r="F26" i="768"/>
  <c r="E26" i="768"/>
  <c r="D26" i="768"/>
  <c r="C26" i="768"/>
  <c r="K24" i="768"/>
  <c r="J24" i="768"/>
  <c r="I24" i="768"/>
  <c r="H24" i="768"/>
  <c r="G24" i="768"/>
  <c r="F24" i="768"/>
  <c r="E24" i="768"/>
  <c r="D24" i="768"/>
  <c r="C24" i="768"/>
  <c r="K21" i="768"/>
  <c r="K22" i="768" s="1"/>
  <c r="J21" i="768"/>
  <c r="J22" i="768" s="1"/>
  <c r="I21" i="768"/>
  <c r="I22" i="768" s="1"/>
  <c r="H21" i="768"/>
  <c r="H22" i="768" s="1"/>
  <c r="G21" i="768"/>
  <c r="G22" i="768" s="1"/>
  <c r="F21" i="768"/>
  <c r="F22" i="768" s="1"/>
  <c r="E21" i="768"/>
  <c r="E22" i="768" s="1"/>
  <c r="D21" i="768"/>
  <c r="D22" i="768" s="1"/>
  <c r="C21" i="768"/>
  <c r="C22" i="768" s="1"/>
  <c r="K26" i="767"/>
  <c r="J26" i="767"/>
  <c r="I26" i="767"/>
  <c r="H26" i="767"/>
  <c r="G26" i="767"/>
  <c r="F26" i="767"/>
  <c r="E26" i="767"/>
  <c r="D26" i="767"/>
  <c r="C26" i="767"/>
  <c r="K24" i="767"/>
  <c r="J24" i="767"/>
  <c r="I24" i="767"/>
  <c r="H24" i="767"/>
  <c r="G24" i="767"/>
  <c r="F24" i="767"/>
  <c r="E24" i="767"/>
  <c r="D24" i="767"/>
  <c r="C24" i="767"/>
  <c r="K21" i="767"/>
  <c r="K22" i="767" s="1"/>
  <c r="J21" i="767"/>
  <c r="J22" i="767" s="1"/>
  <c r="I21" i="767"/>
  <c r="I22" i="767" s="1"/>
  <c r="H21" i="767"/>
  <c r="H22" i="767" s="1"/>
  <c r="G21" i="767"/>
  <c r="G22" i="767" s="1"/>
  <c r="F21" i="767"/>
  <c r="F22" i="767" s="1"/>
  <c r="E21" i="767"/>
  <c r="E22" i="767" s="1"/>
  <c r="D21" i="767"/>
  <c r="D22" i="767" s="1"/>
  <c r="C21" i="767"/>
  <c r="C22" i="767" s="1"/>
  <c r="K26" i="766"/>
  <c r="J26" i="766"/>
  <c r="I26" i="766"/>
  <c r="H26" i="766"/>
  <c r="G26" i="766"/>
  <c r="F26" i="766"/>
  <c r="E26" i="766"/>
  <c r="D26" i="766"/>
  <c r="C26" i="766"/>
  <c r="K24" i="766"/>
  <c r="J24" i="766"/>
  <c r="I24" i="766"/>
  <c r="H24" i="766"/>
  <c r="G24" i="766"/>
  <c r="F24" i="766"/>
  <c r="E24" i="766"/>
  <c r="D24" i="766"/>
  <c r="C24" i="766"/>
  <c r="K21" i="766"/>
  <c r="K22" i="766" s="1"/>
  <c r="J21" i="766"/>
  <c r="J22" i="766" s="1"/>
  <c r="I21" i="766"/>
  <c r="I22" i="766" s="1"/>
  <c r="H21" i="766"/>
  <c r="H22" i="766" s="1"/>
  <c r="G21" i="766"/>
  <c r="G22" i="766" s="1"/>
  <c r="F21" i="766"/>
  <c r="F22" i="766" s="1"/>
  <c r="E21" i="766"/>
  <c r="E22" i="766" s="1"/>
  <c r="D21" i="766"/>
  <c r="D22" i="766" s="1"/>
  <c r="C21" i="766"/>
  <c r="C22" i="766" s="1"/>
  <c r="K26" i="765"/>
  <c r="J26" i="765"/>
  <c r="I26" i="765"/>
  <c r="H26" i="765"/>
  <c r="G26" i="765"/>
  <c r="F26" i="765"/>
  <c r="E26" i="765"/>
  <c r="D26" i="765"/>
  <c r="C26" i="765"/>
  <c r="K24" i="765"/>
  <c r="J24" i="765"/>
  <c r="I24" i="765"/>
  <c r="H24" i="765"/>
  <c r="G24" i="765"/>
  <c r="F24" i="765"/>
  <c r="E24" i="765"/>
  <c r="D24" i="765"/>
  <c r="C24" i="765"/>
  <c r="K21" i="765"/>
  <c r="K22" i="765" s="1"/>
  <c r="J21" i="765"/>
  <c r="J22" i="765" s="1"/>
  <c r="I21" i="765"/>
  <c r="I22" i="765" s="1"/>
  <c r="H21" i="765"/>
  <c r="H22" i="765" s="1"/>
  <c r="G21" i="765"/>
  <c r="G22" i="765" s="1"/>
  <c r="F21" i="765"/>
  <c r="F22" i="765" s="1"/>
  <c r="E21" i="765"/>
  <c r="E22" i="765" s="1"/>
  <c r="D21" i="765"/>
  <c r="D22" i="765" s="1"/>
  <c r="C21" i="765"/>
  <c r="C22" i="765" s="1"/>
  <c r="K26" i="764"/>
  <c r="J26" i="764"/>
  <c r="I26" i="764"/>
  <c r="H26" i="764"/>
  <c r="G26" i="764"/>
  <c r="F26" i="764"/>
  <c r="E26" i="764"/>
  <c r="D26" i="764"/>
  <c r="C26" i="764"/>
  <c r="K24" i="764"/>
  <c r="J24" i="764"/>
  <c r="I24" i="764"/>
  <c r="H24" i="764"/>
  <c r="G24" i="764"/>
  <c r="F24" i="764"/>
  <c r="E24" i="764"/>
  <c r="D24" i="764"/>
  <c r="C24" i="764"/>
  <c r="K21" i="764"/>
  <c r="K22" i="764" s="1"/>
  <c r="J21" i="764"/>
  <c r="J22" i="764" s="1"/>
  <c r="I21" i="764"/>
  <c r="I22" i="764" s="1"/>
  <c r="H21" i="764"/>
  <c r="H22" i="764" s="1"/>
  <c r="G21" i="764"/>
  <c r="G22" i="764" s="1"/>
  <c r="F21" i="764"/>
  <c r="F22" i="764" s="1"/>
  <c r="E21" i="764"/>
  <c r="E22" i="764" s="1"/>
  <c r="D21" i="764"/>
  <c r="D22" i="764" s="1"/>
  <c r="C21" i="764"/>
  <c r="C22" i="764" s="1"/>
  <c r="K26" i="763"/>
  <c r="J26" i="763"/>
  <c r="I26" i="763"/>
  <c r="H26" i="763"/>
  <c r="G26" i="763"/>
  <c r="F26" i="763"/>
  <c r="E26" i="763"/>
  <c r="D26" i="763"/>
  <c r="C26" i="763"/>
  <c r="K24" i="763"/>
  <c r="J24" i="763"/>
  <c r="I24" i="763"/>
  <c r="H24" i="763"/>
  <c r="G24" i="763"/>
  <c r="F24" i="763"/>
  <c r="E24" i="763"/>
  <c r="D24" i="763"/>
  <c r="C24" i="763"/>
  <c r="K21" i="763"/>
  <c r="K22" i="763" s="1"/>
  <c r="J21" i="763"/>
  <c r="J22" i="763" s="1"/>
  <c r="I21" i="763"/>
  <c r="I22" i="763" s="1"/>
  <c r="H21" i="763"/>
  <c r="H22" i="763" s="1"/>
  <c r="G21" i="763"/>
  <c r="G22" i="763" s="1"/>
  <c r="F21" i="763"/>
  <c r="F22" i="763" s="1"/>
  <c r="E21" i="763"/>
  <c r="E22" i="763" s="1"/>
  <c r="D21" i="763"/>
  <c r="D22" i="763" s="1"/>
  <c r="C21" i="763"/>
  <c r="C22" i="763" s="1"/>
  <c r="K26" i="762"/>
  <c r="J26" i="762"/>
  <c r="I26" i="762"/>
  <c r="H26" i="762"/>
  <c r="G26" i="762"/>
  <c r="F26" i="762"/>
  <c r="E26" i="762"/>
  <c r="D26" i="762"/>
  <c r="C26" i="762"/>
  <c r="K24" i="762"/>
  <c r="J24" i="762"/>
  <c r="I24" i="762"/>
  <c r="H24" i="762"/>
  <c r="G24" i="762"/>
  <c r="F24" i="762"/>
  <c r="E24" i="762"/>
  <c r="D24" i="762"/>
  <c r="C24" i="762"/>
  <c r="K21" i="762"/>
  <c r="K22" i="762" s="1"/>
  <c r="J21" i="762"/>
  <c r="J22" i="762" s="1"/>
  <c r="I21" i="762"/>
  <c r="I22" i="762" s="1"/>
  <c r="H21" i="762"/>
  <c r="H22" i="762" s="1"/>
  <c r="G21" i="762"/>
  <c r="G22" i="762" s="1"/>
  <c r="F21" i="762"/>
  <c r="F22" i="762" s="1"/>
  <c r="E21" i="762"/>
  <c r="E22" i="762" s="1"/>
  <c r="D21" i="762"/>
  <c r="D22" i="762" s="1"/>
  <c r="C21" i="762"/>
  <c r="C22" i="762" s="1"/>
  <c r="K26" i="761"/>
  <c r="J26" i="761"/>
  <c r="I26" i="761"/>
  <c r="H26" i="761"/>
  <c r="G26" i="761"/>
  <c r="F26" i="761"/>
  <c r="E26" i="761"/>
  <c r="D26" i="761"/>
  <c r="C26" i="761"/>
  <c r="K24" i="761"/>
  <c r="J24" i="761"/>
  <c r="I24" i="761"/>
  <c r="H24" i="761"/>
  <c r="G24" i="761"/>
  <c r="F24" i="761"/>
  <c r="E24" i="761"/>
  <c r="D24" i="761"/>
  <c r="C24" i="761"/>
  <c r="K21" i="761"/>
  <c r="K22" i="761" s="1"/>
  <c r="J21" i="761"/>
  <c r="J22" i="761" s="1"/>
  <c r="I21" i="761"/>
  <c r="I22" i="761" s="1"/>
  <c r="H21" i="761"/>
  <c r="H22" i="761" s="1"/>
  <c r="G21" i="761"/>
  <c r="G22" i="761" s="1"/>
  <c r="F21" i="761"/>
  <c r="F22" i="761" s="1"/>
  <c r="E21" i="761"/>
  <c r="E22" i="761" s="1"/>
  <c r="D21" i="761"/>
  <c r="D22" i="761" s="1"/>
  <c r="C21" i="761"/>
  <c r="C22" i="761" s="1"/>
  <c r="K26" i="760"/>
  <c r="J26" i="760"/>
  <c r="I26" i="760"/>
  <c r="H26" i="760"/>
  <c r="G26" i="760"/>
  <c r="F26" i="760"/>
  <c r="E26" i="760"/>
  <c r="D26" i="760"/>
  <c r="C26" i="760"/>
  <c r="K24" i="760"/>
  <c r="J24" i="760"/>
  <c r="I24" i="760"/>
  <c r="H24" i="760"/>
  <c r="G24" i="760"/>
  <c r="F24" i="760"/>
  <c r="E24" i="760"/>
  <c r="D24" i="760"/>
  <c r="C24" i="760"/>
  <c r="K21" i="760"/>
  <c r="K22" i="760" s="1"/>
  <c r="J21" i="760"/>
  <c r="J22" i="760" s="1"/>
  <c r="I21" i="760"/>
  <c r="I22" i="760" s="1"/>
  <c r="H21" i="760"/>
  <c r="H22" i="760" s="1"/>
  <c r="G21" i="760"/>
  <c r="G22" i="760" s="1"/>
  <c r="F21" i="760"/>
  <c r="F22" i="760" s="1"/>
  <c r="E21" i="760"/>
  <c r="E22" i="760" s="1"/>
  <c r="D21" i="760"/>
  <c r="D22" i="760" s="1"/>
  <c r="C21" i="760"/>
  <c r="C22" i="760" s="1"/>
  <c r="K26" i="759"/>
  <c r="J26" i="759"/>
  <c r="I26" i="759"/>
  <c r="H26" i="759"/>
  <c r="G26" i="759"/>
  <c r="F26" i="759"/>
  <c r="E26" i="759"/>
  <c r="D26" i="759"/>
  <c r="C26" i="759"/>
  <c r="K24" i="759"/>
  <c r="J24" i="759"/>
  <c r="I24" i="759"/>
  <c r="H24" i="759"/>
  <c r="G24" i="759"/>
  <c r="F24" i="759"/>
  <c r="E24" i="759"/>
  <c r="D24" i="759"/>
  <c r="C24" i="759"/>
  <c r="K21" i="759"/>
  <c r="K22" i="759" s="1"/>
  <c r="J21" i="759"/>
  <c r="J22" i="759" s="1"/>
  <c r="I21" i="759"/>
  <c r="I22" i="759" s="1"/>
  <c r="H21" i="759"/>
  <c r="H22" i="759" s="1"/>
  <c r="G21" i="759"/>
  <c r="G22" i="759" s="1"/>
  <c r="F21" i="759"/>
  <c r="F22" i="759" s="1"/>
  <c r="E21" i="759"/>
  <c r="E22" i="759" s="1"/>
  <c r="D21" i="759"/>
  <c r="D22" i="759" s="1"/>
  <c r="C21" i="759"/>
  <c r="C22" i="759" s="1"/>
  <c r="K26" i="758"/>
  <c r="J26" i="758"/>
  <c r="I26" i="758"/>
  <c r="H26" i="758"/>
  <c r="G26" i="758"/>
  <c r="F26" i="758"/>
  <c r="E26" i="758"/>
  <c r="D26" i="758"/>
  <c r="C26" i="758"/>
  <c r="K24" i="758"/>
  <c r="J24" i="758"/>
  <c r="I24" i="758"/>
  <c r="H24" i="758"/>
  <c r="G24" i="758"/>
  <c r="F24" i="758"/>
  <c r="E24" i="758"/>
  <c r="D24" i="758"/>
  <c r="C24" i="758"/>
  <c r="K21" i="758"/>
  <c r="K22" i="758" s="1"/>
  <c r="J21" i="758"/>
  <c r="J22" i="758" s="1"/>
  <c r="I21" i="758"/>
  <c r="I22" i="758" s="1"/>
  <c r="H21" i="758"/>
  <c r="H22" i="758" s="1"/>
  <c r="G21" i="758"/>
  <c r="G22" i="758" s="1"/>
  <c r="F21" i="758"/>
  <c r="F22" i="758" s="1"/>
  <c r="E21" i="758"/>
  <c r="E22" i="758" s="1"/>
  <c r="D21" i="758"/>
  <c r="D22" i="758" s="1"/>
  <c r="C21" i="758"/>
  <c r="C22" i="758" s="1"/>
  <c r="K26" i="757"/>
  <c r="J26" i="757"/>
  <c r="I26" i="757"/>
  <c r="H26" i="757"/>
  <c r="G26" i="757"/>
  <c r="F26" i="757"/>
  <c r="E26" i="757"/>
  <c r="D26" i="757"/>
  <c r="C26" i="757"/>
  <c r="K24" i="757"/>
  <c r="J24" i="757"/>
  <c r="I24" i="757"/>
  <c r="H24" i="757"/>
  <c r="G24" i="757"/>
  <c r="F24" i="757"/>
  <c r="E24" i="757"/>
  <c r="D24" i="757"/>
  <c r="C24" i="757"/>
  <c r="K21" i="757"/>
  <c r="K22" i="757" s="1"/>
  <c r="J21" i="757"/>
  <c r="J22" i="757" s="1"/>
  <c r="I21" i="757"/>
  <c r="I22" i="757" s="1"/>
  <c r="H21" i="757"/>
  <c r="H22" i="757" s="1"/>
  <c r="G21" i="757"/>
  <c r="G22" i="757" s="1"/>
  <c r="F21" i="757"/>
  <c r="F22" i="757" s="1"/>
  <c r="E21" i="757"/>
  <c r="E22" i="757" s="1"/>
  <c r="D21" i="757"/>
  <c r="D22" i="757" s="1"/>
  <c r="C21" i="757"/>
  <c r="C22" i="757" s="1"/>
  <c r="K26" i="756"/>
  <c r="J26" i="756"/>
  <c r="I26" i="756"/>
  <c r="H26" i="756"/>
  <c r="G26" i="756"/>
  <c r="F26" i="756"/>
  <c r="E26" i="756"/>
  <c r="D26" i="756"/>
  <c r="C26" i="756"/>
  <c r="K24" i="756"/>
  <c r="J24" i="756"/>
  <c r="I24" i="756"/>
  <c r="H24" i="756"/>
  <c r="G24" i="756"/>
  <c r="F24" i="756"/>
  <c r="E24" i="756"/>
  <c r="D24" i="756"/>
  <c r="C24" i="756"/>
  <c r="K21" i="756"/>
  <c r="K22" i="756" s="1"/>
  <c r="J21" i="756"/>
  <c r="J22" i="756" s="1"/>
  <c r="I21" i="756"/>
  <c r="I22" i="756" s="1"/>
  <c r="H21" i="756"/>
  <c r="H22" i="756" s="1"/>
  <c r="G21" i="756"/>
  <c r="G22" i="756" s="1"/>
  <c r="F21" i="756"/>
  <c r="F22" i="756" s="1"/>
  <c r="E21" i="756"/>
  <c r="E22" i="756" s="1"/>
  <c r="D21" i="756"/>
  <c r="D22" i="756" s="1"/>
  <c r="C21" i="756"/>
  <c r="C22" i="756" s="1"/>
  <c r="K26" i="755"/>
  <c r="J26" i="755"/>
  <c r="I26" i="755"/>
  <c r="H26" i="755"/>
  <c r="G26" i="755"/>
  <c r="F26" i="755"/>
  <c r="E26" i="755"/>
  <c r="D26" i="755"/>
  <c r="C26" i="755"/>
  <c r="K24" i="755"/>
  <c r="J24" i="755"/>
  <c r="I24" i="755"/>
  <c r="H24" i="755"/>
  <c r="G24" i="755"/>
  <c r="F24" i="755"/>
  <c r="E24" i="755"/>
  <c r="D24" i="755"/>
  <c r="C24" i="755"/>
  <c r="K21" i="755"/>
  <c r="K22" i="755" s="1"/>
  <c r="J21" i="755"/>
  <c r="J22" i="755" s="1"/>
  <c r="I21" i="755"/>
  <c r="I22" i="755" s="1"/>
  <c r="H21" i="755"/>
  <c r="H22" i="755" s="1"/>
  <c r="G21" i="755"/>
  <c r="G22" i="755" s="1"/>
  <c r="F21" i="755"/>
  <c r="F22" i="755" s="1"/>
  <c r="E21" i="755"/>
  <c r="E22" i="755" s="1"/>
  <c r="D21" i="755"/>
  <c r="D22" i="755" s="1"/>
  <c r="C21" i="755"/>
  <c r="C22" i="755" s="1"/>
  <c r="K26" i="754"/>
  <c r="J26" i="754"/>
  <c r="I26" i="754"/>
  <c r="H26" i="754"/>
  <c r="G26" i="754"/>
  <c r="F26" i="754"/>
  <c r="E26" i="754"/>
  <c r="D26" i="754"/>
  <c r="C26" i="754"/>
  <c r="K24" i="754"/>
  <c r="J24" i="754"/>
  <c r="I24" i="754"/>
  <c r="H24" i="754"/>
  <c r="G24" i="754"/>
  <c r="F24" i="754"/>
  <c r="E24" i="754"/>
  <c r="D24" i="754"/>
  <c r="C24" i="754"/>
  <c r="K21" i="754"/>
  <c r="K22" i="754" s="1"/>
  <c r="J21" i="754"/>
  <c r="J22" i="754" s="1"/>
  <c r="I21" i="754"/>
  <c r="I22" i="754" s="1"/>
  <c r="H21" i="754"/>
  <c r="H22" i="754" s="1"/>
  <c r="G21" i="754"/>
  <c r="G22" i="754" s="1"/>
  <c r="F21" i="754"/>
  <c r="F22" i="754" s="1"/>
  <c r="E21" i="754"/>
  <c r="E22" i="754" s="1"/>
  <c r="D21" i="754"/>
  <c r="D22" i="754" s="1"/>
  <c r="C21" i="754"/>
  <c r="C22" i="754" s="1"/>
  <c r="K26" i="753"/>
  <c r="J26" i="753"/>
  <c r="I26" i="753"/>
  <c r="H26" i="753"/>
  <c r="G26" i="753"/>
  <c r="F26" i="753"/>
  <c r="E26" i="753"/>
  <c r="D26" i="753"/>
  <c r="C26" i="753"/>
  <c r="K24" i="753"/>
  <c r="J24" i="753"/>
  <c r="I24" i="753"/>
  <c r="H24" i="753"/>
  <c r="G24" i="753"/>
  <c r="F24" i="753"/>
  <c r="E24" i="753"/>
  <c r="D24" i="753"/>
  <c r="C24" i="753"/>
  <c r="K21" i="753"/>
  <c r="K22" i="753" s="1"/>
  <c r="J21" i="753"/>
  <c r="J22" i="753" s="1"/>
  <c r="I21" i="753"/>
  <c r="I22" i="753" s="1"/>
  <c r="H21" i="753"/>
  <c r="H22" i="753" s="1"/>
  <c r="G21" i="753"/>
  <c r="G22" i="753" s="1"/>
  <c r="F21" i="753"/>
  <c r="F22" i="753" s="1"/>
  <c r="E21" i="753"/>
  <c r="E22" i="753" s="1"/>
  <c r="D21" i="753"/>
  <c r="D22" i="753" s="1"/>
  <c r="C21" i="753"/>
  <c r="C22" i="753" s="1"/>
  <c r="K26" i="752"/>
  <c r="J26" i="752"/>
  <c r="I26" i="752"/>
  <c r="H26" i="752"/>
  <c r="G26" i="752"/>
  <c r="F26" i="752"/>
  <c r="E26" i="752"/>
  <c r="D26" i="752"/>
  <c r="C26" i="752"/>
  <c r="K24" i="752"/>
  <c r="J24" i="752"/>
  <c r="I24" i="752"/>
  <c r="H24" i="752"/>
  <c r="G24" i="752"/>
  <c r="F24" i="752"/>
  <c r="E24" i="752"/>
  <c r="D24" i="752"/>
  <c r="C24" i="752"/>
  <c r="K21" i="752"/>
  <c r="K22" i="752" s="1"/>
  <c r="J21" i="752"/>
  <c r="J22" i="752" s="1"/>
  <c r="I21" i="752"/>
  <c r="I22" i="752" s="1"/>
  <c r="H21" i="752"/>
  <c r="H22" i="752" s="1"/>
  <c r="G21" i="752"/>
  <c r="G22" i="752" s="1"/>
  <c r="F21" i="752"/>
  <c r="F22" i="752" s="1"/>
  <c r="E21" i="752"/>
  <c r="E22" i="752" s="1"/>
  <c r="D21" i="752"/>
  <c r="D22" i="752" s="1"/>
  <c r="C21" i="752"/>
  <c r="C22" i="752" s="1"/>
  <c r="K26" i="751"/>
  <c r="J26" i="751"/>
  <c r="I26" i="751"/>
  <c r="H26" i="751"/>
  <c r="G26" i="751"/>
  <c r="F26" i="751"/>
  <c r="E26" i="751"/>
  <c r="D26" i="751"/>
  <c r="C26" i="751"/>
  <c r="K24" i="751"/>
  <c r="J24" i="751"/>
  <c r="I24" i="751"/>
  <c r="H24" i="751"/>
  <c r="G24" i="751"/>
  <c r="F24" i="751"/>
  <c r="E24" i="751"/>
  <c r="D24" i="751"/>
  <c r="C24" i="751"/>
  <c r="K21" i="751"/>
  <c r="K22" i="751" s="1"/>
  <c r="J21" i="751"/>
  <c r="J22" i="751" s="1"/>
  <c r="I21" i="751"/>
  <c r="I22" i="751" s="1"/>
  <c r="H21" i="751"/>
  <c r="H22" i="751" s="1"/>
  <c r="G21" i="751"/>
  <c r="G22" i="751" s="1"/>
  <c r="F21" i="751"/>
  <c r="F22" i="751" s="1"/>
  <c r="E21" i="751"/>
  <c r="E22" i="751" s="1"/>
  <c r="D21" i="751"/>
  <c r="D22" i="751" s="1"/>
  <c r="C21" i="751"/>
  <c r="C22" i="751" s="1"/>
  <c r="K26" i="750"/>
  <c r="J26" i="750"/>
  <c r="I26" i="750"/>
  <c r="H26" i="750"/>
  <c r="G26" i="750"/>
  <c r="F26" i="750"/>
  <c r="E26" i="750"/>
  <c r="D26" i="750"/>
  <c r="C26" i="750"/>
  <c r="K24" i="750"/>
  <c r="J24" i="750"/>
  <c r="I24" i="750"/>
  <c r="H24" i="750"/>
  <c r="G24" i="750"/>
  <c r="F24" i="750"/>
  <c r="E24" i="750"/>
  <c r="D24" i="750"/>
  <c r="C24" i="750"/>
  <c r="K21" i="750"/>
  <c r="K22" i="750" s="1"/>
  <c r="J21" i="750"/>
  <c r="J22" i="750" s="1"/>
  <c r="I21" i="750"/>
  <c r="I22" i="750" s="1"/>
  <c r="H21" i="750"/>
  <c r="H22" i="750" s="1"/>
  <c r="G21" i="750"/>
  <c r="G22" i="750" s="1"/>
  <c r="F21" i="750"/>
  <c r="F22" i="750" s="1"/>
  <c r="E21" i="750"/>
  <c r="E22" i="750" s="1"/>
  <c r="D21" i="750"/>
  <c r="D22" i="750" s="1"/>
  <c r="C21" i="750"/>
  <c r="C22" i="750" s="1"/>
  <c r="K26" i="749"/>
  <c r="J26" i="749"/>
  <c r="I26" i="749"/>
  <c r="H26" i="749"/>
  <c r="G26" i="749"/>
  <c r="F26" i="749"/>
  <c r="E26" i="749"/>
  <c r="D26" i="749"/>
  <c r="C26" i="749"/>
  <c r="K24" i="749"/>
  <c r="J24" i="749"/>
  <c r="I24" i="749"/>
  <c r="H24" i="749"/>
  <c r="G24" i="749"/>
  <c r="F24" i="749"/>
  <c r="E24" i="749"/>
  <c r="D24" i="749"/>
  <c r="C24" i="749"/>
  <c r="K21" i="749"/>
  <c r="K22" i="749" s="1"/>
  <c r="J21" i="749"/>
  <c r="J22" i="749" s="1"/>
  <c r="I21" i="749"/>
  <c r="I22" i="749" s="1"/>
  <c r="H21" i="749"/>
  <c r="H22" i="749" s="1"/>
  <c r="G21" i="749"/>
  <c r="G22" i="749" s="1"/>
  <c r="F21" i="749"/>
  <c r="F22" i="749" s="1"/>
  <c r="E21" i="749"/>
  <c r="E22" i="749" s="1"/>
  <c r="D21" i="749"/>
  <c r="D22" i="749" s="1"/>
  <c r="C21" i="749"/>
  <c r="C22" i="749" s="1"/>
  <c r="K26" i="748"/>
  <c r="J26" i="748"/>
  <c r="I26" i="748"/>
  <c r="H26" i="748"/>
  <c r="G26" i="748"/>
  <c r="F26" i="748"/>
  <c r="E26" i="748"/>
  <c r="D26" i="748"/>
  <c r="C26" i="748"/>
  <c r="K24" i="748"/>
  <c r="J24" i="748"/>
  <c r="I24" i="748"/>
  <c r="H24" i="748"/>
  <c r="G24" i="748"/>
  <c r="F24" i="748"/>
  <c r="E24" i="748"/>
  <c r="D24" i="748"/>
  <c r="C24" i="748"/>
  <c r="K21" i="748"/>
  <c r="K22" i="748" s="1"/>
  <c r="J21" i="748"/>
  <c r="J22" i="748" s="1"/>
  <c r="I21" i="748"/>
  <c r="I22" i="748" s="1"/>
  <c r="H21" i="748"/>
  <c r="H22" i="748" s="1"/>
  <c r="G21" i="748"/>
  <c r="G22" i="748" s="1"/>
  <c r="F21" i="748"/>
  <c r="F22" i="748" s="1"/>
  <c r="E21" i="748"/>
  <c r="E22" i="748" s="1"/>
  <c r="D21" i="748"/>
  <c r="D22" i="748" s="1"/>
  <c r="C21" i="748"/>
  <c r="C22" i="748" s="1"/>
  <c r="K26" i="747"/>
  <c r="J26" i="747"/>
  <c r="I26" i="747"/>
  <c r="H26" i="747"/>
  <c r="G26" i="747"/>
  <c r="F26" i="747"/>
  <c r="E26" i="747"/>
  <c r="D26" i="747"/>
  <c r="C26" i="747"/>
  <c r="K24" i="747"/>
  <c r="J24" i="747"/>
  <c r="I24" i="747"/>
  <c r="H24" i="747"/>
  <c r="G24" i="747"/>
  <c r="F24" i="747"/>
  <c r="E24" i="747"/>
  <c r="D24" i="747"/>
  <c r="C24" i="747"/>
  <c r="K21" i="747"/>
  <c r="K22" i="747" s="1"/>
  <c r="J21" i="747"/>
  <c r="J22" i="747" s="1"/>
  <c r="I21" i="747"/>
  <c r="I22" i="747" s="1"/>
  <c r="H21" i="747"/>
  <c r="H22" i="747" s="1"/>
  <c r="G21" i="747"/>
  <c r="G22" i="747" s="1"/>
  <c r="F21" i="747"/>
  <c r="F22" i="747" s="1"/>
  <c r="E21" i="747"/>
  <c r="E22" i="747" s="1"/>
  <c r="D21" i="747"/>
  <c r="D22" i="747" s="1"/>
  <c r="C21" i="747"/>
  <c r="C22" i="747" s="1"/>
  <c r="K26" i="746"/>
  <c r="J26" i="746"/>
  <c r="I26" i="746"/>
  <c r="H26" i="746"/>
  <c r="G26" i="746"/>
  <c r="F26" i="746"/>
  <c r="E26" i="746"/>
  <c r="D26" i="746"/>
  <c r="C26" i="746"/>
  <c r="K24" i="746"/>
  <c r="J24" i="746"/>
  <c r="I24" i="746"/>
  <c r="H24" i="746"/>
  <c r="G24" i="746"/>
  <c r="F24" i="746"/>
  <c r="E24" i="746"/>
  <c r="D24" i="746"/>
  <c r="C24" i="746"/>
  <c r="K21" i="746"/>
  <c r="K22" i="746" s="1"/>
  <c r="J21" i="746"/>
  <c r="J22" i="746" s="1"/>
  <c r="I21" i="746"/>
  <c r="I22" i="746" s="1"/>
  <c r="H21" i="746"/>
  <c r="H22" i="746" s="1"/>
  <c r="G21" i="746"/>
  <c r="G22" i="746" s="1"/>
  <c r="F21" i="746"/>
  <c r="F22" i="746" s="1"/>
  <c r="E21" i="746"/>
  <c r="E22" i="746" s="1"/>
  <c r="D21" i="746"/>
  <c r="D22" i="746" s="1"/>
  <c r="C21" i="746"/>
  <c r="C22" i="746" s="1"/>
  <c r="K26" i="745"/>
  <c r="J26" i="745"/>
  <c r="I26" i="745"/>
  <c r="H26" i="745"/>
  <c r="G26" i="745"/>
  <c r="F26" i="745"/>
  <c r="E26" i="745"/>
  <c r="D26" i="745"/>
  <c r="C26" i="745"/>
  <c r="K24" i="745"/>
  <c r="J24" i="745"/>
  <c r="I24" i="745"/>
  <c r="H24" i="745"/>
  <c r="G24" i="745"/>
  <c r="F24" i="745"/>
  <c r="E24" i="745"/>
  <c r="D24" i="745"/>
  <c r="C24" i="745"/>
  <c r="D22" i="745"/>
  <c r="C22" i="745"/>
  <c r="K21" i="745"/>
  <c r="K22" i="745" s="1"/>
  <c r="J21" i="745"/>
  <c r="J22" i="745" s="1"/>
  <c r="I21" i="745"/>
  <c r="I22" i="745" s="1"/>
  <c r="H21" i="745"/>
  <c r="H22" i="745" s="1"/>
  <c r="G21" i="745"/>
  <c r="G22" i="745" s="1"/>
  <c r="F21" i="745"/>
  <c r="F22" i="745" s="1"/>
  <c r="E21" i="745"/>
  <c r="E22" i="745" s="1"/>
  <c r="K26" i="744" l="1"/>
  <c r="J26" i="744"/>
  <c r="I26" i="744"/>
  <c r="H26" i="744"/>
  <c r="G26" i="744"/>
  <c r="F26" i="744"/>
  <c r="E26" i="744"/>
  <c r="D26" i="744"/>
  <c r="C26" i="744"/>
  <c r="K24" i="744"/>
  <c r="J24" i="744"/>
  <c r="I24" i="744"/>
  <c r="H24" i="744"/>
  <c r="G24" i="744"/>
  <c r="F24" i="744"/>
  <c r="E24" i="744"/>
  <c r="D24" i="744"/>
  <c r="C24" i="744"/>
  <c r="F22" i="744"/>
  <c r="E22" i="744"/>
  <c r="D22" i="744"/>
  <c r="C22" i="744"/>
  <c r="K21" i="744"/>
  <c r="K22" i="744" s="1"/>
  <c r="J21" i="744"/>
  <c r="J22" i="744" s="1"/>
  <c r="I21" i="744"/>
  <c r="I22" i="744" s="1"/>
  <c r="H21" i="744"/>
  <c r="H22" i="744" s="1"/>
  <c r="G21" i="744"/>
  <c r="G22" i="744" s="1"/>
  <c r="K26" i="743"/>
  <c r="J26" i="743"/>
  <c r="I26" i="743"/>
  <c r="H26" i="743"/>
  <c r="G26" i="743"/>
  <c r="F26" i="743"/>
  <c r="E26" i="743"/>
  <c r="D26" i="743"/>
  <c r="C26" i="743"/>
  <c r="K24" i="743"/>
  <c r="J24" i="743"/>
  <c r="I24" i="743"/>
  <c r="H24" i="743"/>
  <c r="G24" i="743"/>
  <c r="F24" i="743"/>
  <c r="E24" i="743"/>
  <c r="D24" i="743"/>
  <c r="C24" i="743"/>
  <c r="F22" i="743"/>
  <c r="E22" i="743"/>
  <c r="D22" i="743"/>
  <c r="C22" i="743"/>
  <c r="K21" i="743"/>
  <c r="K22" i="743" s="1"/>
  <c r="J21" i="743"/>
  <c r="J22" i="743" s="1"/>
  <c r="I21" i="743"/>
  <c r="I22" i="743" s="1"/>
  <c r="H21" i="743"/>
  <c r="H22" i="743" s="1"/>
  <c r="G21" i="743"/>
  <c r="G22" i="743" s="1"/>
  <c r="K26" i="742"/>
  <c r="J26" i="742"/>
  <c r="I26" i="742"/>
  <c r="H26" i="742"/>
  <c r="G26" i="742"/>
  <c r="F26" i="742"/>
  <c r="E26" i="742"/>
  <c r="D26" i="742"/>
  <c r="C26" i="742"/>
  <c r="K24" i="742"/>
  <c r="J24" i="742"/>
  <c r="I24" i="742"/>
  <c r="H24" i="742"/>
  <c r="G24" i="742"/>
  <c r="F24" i="742"/>
  <c r="E24" i="742"/>
  <c r="D24" i="742"/>
  <c r="C24" i="742"/>
  <c r="F22" i="742"/>
  <c r="E22" i="742"/>
  <c r="D22" i="742"/>
  <c r="C22" i="742"/>
  <c r="K21" i="742"/>
  <c r="K22" i="742" s="1"/>
  <c r="J21" i="742"/>
  <c r="J22" i="742" s="1"/>
  <c r="I21" i="742"/>
  <c r="I22" i="742" s="1"/>
  <c r="H21" i="742"/>
  <c r="H22" i="742" s="1"/>
  <c r="G21" i="742"/>
  <c r="G22" i="742" s="1"/>
  <c r="K26" i="741"/>
  <c r="J26" i="741"/>
  <c r="I26" i="741"/>
  <c r="H26" i="741"/>
  <c r="G26" i="741"/>
  <c r="F26" i="741"/>
  <c r="E26" i="741"/>
  <c r="D26" i="741"/>
  <c r="C26" i="741"/>
  <c r="K24" i="741"/>
  <c r="J24" i="741"/>
  <c r="I24" i="741"/>
  <c r="H24" i="741"/>
  <c r="G24" i="741"/>
  <c r="F24" i="741"/>
  <c r="E24" i="741"/>
  <c r="D24" i="741"/>
  <c r="C24" i="741"/>
  <c r="F22" i="741"/>
  <c r="E22" i="741"/>
  <c r="D22" i="741"/>
  <c r="C22" i="741"/>
  <c r="K21" i="741"/>
  <c r="K22" i="741" s="1"/>
  <c r="J21" i="741"/>
  <c r="J22" i="741" s="1"/>
  <c r="I21" i="741"/>
  <c r="I22" i="741" s="1"/>
  <c r="H21" i="741"/>
  <c r="H22" i="741" s="1"/>
  <c r="G21" i="741"/>
  <c r="G22" i="741" s="1"/>
  <c r="K26" i="740"/>
  <c r="J26" i="740"/>
  <c r="I26" i="740"/>
  <c r="H26" i="740"/>
  <c r="G26" i="740"/>
  <c r="F26" i="740"/>
  <c r="E26" i="740"/>
  <c r="D26" i="740"/>
  <c r="C26" i="740"/>
  <c r="K24" i="740"/>
  <c r="J24" i="740"/>
  <c r="I24" i="740"/>
  <c r="H24" i="740"/>
  <c r="G24" i="740"/>
  <c r="F24" i="740"/>
  <c r="E24" i="740"/>
  <c r="D24" i="740"/>
  <c r="C24" i="740"/>
  <c r="F22" i="740"/>
  <c r="E22" i="740"/>
  <c r="D22" i="740"/>
  <c r="C22" i="740"/>
  <c r="K21" i="740"/>
  <c r="K22" i="740" s="1"/>
  <c r="J21" i="740"/>
  <c r="J22" i="740" s="1"/>
  <c r="I21" i="740"/>
  <c r="I22" i="740" s="1"/>
  <c r="H21" i="740"/>
  <c r="H22" i="740" s="1"/>
  <c r="G21" i="740"/>
  <c r="G22" i="740" s="1"/>
  <c r="K26" i="739"/>
  <c r="J26" i="739"/>
  <c r="I26" i="739"/>
  <c r="H26" i="739"/>
  <c r="G26" i="739"/>
  <c r="F26" i="739"/>
  <c r="E26" i="739"/>
  <c r="D26" i="739"/>
  <c r="C26" i="739"/>
  <c r="K24" i="739"/>
  <c r="J24" i="739"/>
  <c r="I24" i="739"/>
  <c r="H24" i="739"/>
  <c r="G24" i="739"/>
  <c r="F24" i="739"/>
  <c r="E24" i="739"/>
  <c r="D24" i="739"/>
  <c r="C24" i="739"/>
  <c r="F22" i="739"/>
  <c r="E22" i="739"/>
  <c r="D22" i="739"/>
  <c r="C22" i="739"/>
  <c r="K21" i="739"/>
  <c r="K22" i="739" s="1"/>
  <c r="J21" i="739"/>
  <c r="J22" i="739" s="1"/>
  <c r="I21" i="739"/>
  <c r="I22" i="739" s="1"/>
  <c r="H21" i="739"/>
  <c r="H22" i="739" s="1"/>
  <c r="G21" i="739"/>
  <c r="G22" i="739" s="1"/>
  <c r="K26" i="738"/>
  <c r="J26" i="738"/>
  <c r="I26" i="738"/>
  <c r="H26" i="738"/>
  <c r="G26" i="738"/>
  <c r="F26" i="738"/>
  <c r="E26" i="738"/>
  <c r="D26" i="738"/>
  <c r="C26" i="738"/>
  <c r="K24" i="738"/>
  <c r="J24" i="738"/>
  <c r="I24" i="738"/>
  <c r="H24" i="738"/>
  <c r="G24" i="738"/>
  <c r="F24" i="738"/>
  <c r="E24" i="738"/>
  <c r="D24" i="738"/>
  <c r="C24" i="738"/>
  <c r="F22" i="738"/>
  <c r="E22" i="738"/>
  <c r="D22" i="738"/>
  <c r="C22" i="738"/>
  <c r="K21" i="738"/>
  <c r="K22" i="738" s="1"/>
  <c r="J21" i="738"/>
  <c r="J22" i="738" s="1"/>
  <c r="I21" i="738"/>
  <c r="I22" i="738" s="1"/>
  <c r="H21" i="738"/>
  <c r="H22" i="738" s="1"/>
  <c r="G21" i="738"/>
  <c r="G22" i="738" s="1"/>
  <c r="K26" i="737"/>
  <c r="J26" i="737"/>
  <c r="I26" i="737"/>
  <c r="H26" i="737"/>
  <c r="G26" i="737"/>
  <c r="F26" i="737"/>
  <c r="E26" i="737"/>
  <c r="D26" i="737"/>
  <c r="C26" i="737"/>
  <c r="K24" i="737"/>
  <c r="J24" i="737"/>
  <c r="I24" i="737"/>
  <c r="H24" i="737"/>
  <c r="G24" i="737"/>
  <c r="F24" i="737"/>
  <c r="E24" i="737"/>
  <c r="D24" i="737"/>
  <c r="C24" i="737"/>
  <c r="F22" i="737"/>
  <c r="E22" i="737"/>
  <c r="D22" i="737"/>
  <c r="C22" i="737"/>
  <c r="K21" i="737"/>
  <c r="K22" i="737" s="1"/>
  <c r="J21" i="737"/>
  <c r="J22" i="737" s="1"/>
  <c r="I21" i="737"/>
  <c r="I22" i="737" s="1"/>
  <c r="H21" i="737"/>
  <c r="H22" i="737" s="1"/>
  <c r="G21" i="737"/>
  <c r="G22" i="737" s="1"/>
  <c r="K26" i="736"/>
  <c r="J26" i="736"/>
  <c r="I26" i="736"/>
  <c r="H26" i="736"/>
  <c r="G26" i="736"/>
  <c r="F26" i="736"/>
  <c r="E26" i="736"/>
  <c r="D26" i="736"/>
  <c r="C26" i="736"/>
  <c r="K24" i="736"/>
  <c r="J24" i="736"/>
  <c r="I24" i="736"/>
  <c r="H24" i="736"/>
  <c r="G24" i="736"/>
  <c r="F24" i="736"/>
  <c r="E24" i="736"/>
  <c r="D24" i="736"/>
  <c r="C24" i="736"/>
  <c r="F22" i="736"/>
  <c r="E22" i="736"/>
  <c r="D22" i="736"/>
  <c r="C22" i="736"/>
  <c r="K21" i="736"/>
  <c r="K22" i="736" s="1"/>
  <c r="J21" i="736"/>
  <c r="J22" i="736" s="1"/>
  <c r="I21" i="736"/>
  <c r="I22" i="736" s="1"/>
  <c r="H21" i="736"/>
  <c r="H22" i="736" s="1"/>
  <c r="G21" i="736"/>
  <c r="G22" i="736" s="1"/>
  <c r="K26" i="735"/>
  <c r="J26" i="735"/>
  <c r="I26" i="735"/>
  <c r="H26" i="735"/>
  <c r="G26" i="735"/>
  <c r="F26" i="735"/>
  <c r="E26" i="735"/>
  <c r="D26" i="735"/>
  <c r="C26" i="735"/>
  <c r="K24" i="735"/>
  <c r="J24" i="735"/>
  <c r="I24" i="735"/>
  <c r="H24" i="735"/>
  <c r="G24" i="735"/>
  <c r="F24" i="735"/>
  <c r="E24" i="735"/>
  <c r="D24" i="735"/>
  <c r="C24" i="735"/>
  <c r="F22" i="735"/>
  <c r="E22" i="735"/>
  <c r="D22" i="735"/>
  <c r="C22" i="735"/>
  <c r="K21" i="735"/>
  <c r="K22" i="735" s="1"/>
  <c r="J21" i="735"/>
  <c r="J22" i="735" s="1"/>
  <c r="I21" i="735"/>
  <c r="I22" i="735" s="1"/>
  <c r="H21" i="735"/>
  <c r="H22" i="735" s="1"/>
  <c r="G21" i="735"/>
  <c r="G22" i="735" s="1"/>
  <c r="K26" i="734"/>
  <c r="J26" i="734"/>
  <c r="I26" i="734"/>
  <c r="H26" i="734"/>
  <c r="G26" i="734"/>
  <c r="F26" i="734"/>
  <c r="E26" i="734"/>
  <c r="D26" i="734"/>
  <c r="C26" i="734"/>
  <c r="K24" i="734"/>
  <c r="J24" i="734"/>
  <c r="I24" i="734"/>
  <c r="H24" i="734"/>
  <c r="G24" i="734"/>
  <c r="F24" i="734"/>
  <c r="E24" i="734"/>
  <c r="D24" i="734"/>
  <c r="C24" i="734"/>
  <c r="F22" i="734"/>
  <c r="E22" i="734"/>
  <c r="D22" i="734"/>
  <c r="C22" i="734"/>
  <c r="K21" i="734"/>
  <c r="K22" i="734" s="1"/>
  <c r="J21" i="734"/>
  <c r="J22" i="734" s="1"/>
  <c r="I21" i="734"/>
  <c r="I22" i="734" s="1"/>
  <c r="H21" i="734"/>
  <c r="H22" i="734" s="1"/>
  <c r="G21" i="734"/>
  <c r="G22" i="734" s="1"/>
  <c r="K26" i="733"/>
  <c r="J26" i="733"/>
  <c r="I26" i="733"/>
  <c r="H26" i="733"/>
  <c r="G26" i="733"/>
  <c r="F26" i="733"/>
  <c r="E26" i="733"/>
  <c r="D26" i="733"/>
  <c r="C26" i="733"/>
  <c r="K24" i="733"/>
  <c r="J24" i="733"/>
  <c r="I24" i="733"/>
  <c r="H24" i="733"/>
  <c r="G24" i="733"/>
  <c r="F24" i="733"/>
  <c r="E24" i="733"/>
  <c r="D24" i="733"/>
  <c r="C24" i="733"/>
  <c r="F22" i="733"/>
  <c r="E22" i="733"/>
  <c r="D22" i="733"/>
  <c r="C22" i="733"/>
  <c r="K21" i="733"/>
  <c r="K22" i="733" s="1"/>
  <c r="J21" i="733"/>
  <c r="J22" i="733" s="1"/>
  <c r="I21" i="733"/>
  <c r="I22" i="733" s="1"/>
  <c r="H21" i="733"/>
  <c r="H22" i="733" s="1"/>
  <c r="G21" i="733"/>
  <c r="G22" i="733" s="1"/>
  <c r="K26" i="732"/>
  <c r="J26" i="732"/>
  <c r="I26" i="732"/>
  <c r="H26" i="732"/>
  <c r="G26" i="732"/>
  <c r="F26" i="732"/>
  <c r="E26" i="732"/>
  <c r="D26" i="732"/>
  <c r="C26" i="732"/>
  <c r="K24" i="732"/>
  <c r="J24" i="732"/>
  <c r="I24" i="732"/>
  <c r="H24" i="732"/>
  <c r="G24" i="732"/>
  <c r="F24" i="732"/>
  <c r="E24" i="732"/>
  <c r="D24" i="732"/>
  <c r="C24" i="732"/>
  <c r="F22" i="732"/>
  <c r="E22" i="732"/>
  <c r="D22" i="732"/>
  <c r="C22" i="732"/>
  <c r="K21" i="732"/>
  <c r="K22" i="732" s="1"/>
  <c r="J21" i="732"/>
  <c r="J22" i="732" s="1"/>
  <c r="I21" i="732"/>
  <c r="I22" i="732" s="1"/>
  <c r="H21" i="732"/>
  <c r="H22" i="732" s="1"/>
  <c r="G21" i="732"/>
  <c r="G22" i="732" s="1"/>
  <c r="K26" i="731"/>
  <c r="J26" i="731"/>
  <c r="I26" i="731"/>
  <c r="H26" i="731"/>
  <c r="G26" i="731"/>
  <c r="F26" i="731"/>
  <c r="E26" i="731"/>
  <c r="D26" i="731"/>
  <c r="C26" i="731"/>
  <c r="K24" i="731"/>
  <c r="J24" i="731"/>
  <c r="I24" i="731"/>
  <c r="H24" i="731"/>
  <c r="G24" i="731"/>
  <c r="F24" i="731"/>
  <c r="E24" i="731"/>
  <c r="D24" i="731"/>
  <c r="C24" i="731"/>
  <c r="K22" i="731"/>
  <c r="J22" i="731"/>
  <c r="I22" i="731"/>
  <c r="H22" i="731"/>
  <c r="G22" i="731"/>
  <c r="F22" i="731"/>
  <c r="E22" i="731"/>
  <c r="D22" i="731"/>
  <c r="C22" i="731"/>
  <c r="K26" i="730"/>
  <c r="J26" i="730"/>
  <c r="I26" i="730"/>
  <c r="H26" i="730"/>
  <c r="G26" i="730"/>
  <c r="F26" i="730"/>
  <c r="E26" i="730"/>
  <c r="D26" i="730"/>
  <c r="C26" i="730"/>
  <c r="K24" i="730"/>
  <c r="J24" i="730"/>
  <c r="I24" i="730"/>
  <c r="H24" i="730"/>
  <c r="G24" i="730"/>
  <c r="F24" i="730"/>
  <c r="E24" i="730"/>
  <c r="D24" i="730"/>
  <c r="C24" i="730"/>
  <c r="F22" i="730"/>
  <c r="E22" i="730"/>
  <c r="D22" i="730"/>
  <c r="C22" i="730"/>
  <c r="K21" i="730"/>
  <c r="K22" i="730" s="1"/>
  <c r="J21" i="730"/>
  <c r="J22" i="730" s="1"/>
  <c r="I21" i="730"/>
  <c r="I22" i="730" s="1"/>
  <c r="H21" i="730"/>
  <c r="H22" i="730" s="1"/>
  <c r="G21" i="730"/>
  <c r="G22" i="730" s="1"/>
  <c r="K26" i="729"/>
  <c r="J26" i="729"/>
  <c r="I26" i="729"/>
  <c r="H26" i="729"/>
  <c r="G26" i="729"/>
  <c r="F26" i="729"/>
  <c r="E26" i="729"/>
  <c r="D26" i="729"/>
  <c r="C26" i="729"/>
  <c r="K24" i="729"/>
  <c r="J24" i="729"/>
  <c r="I24" i="729"/>
  <c r="H24" i="729"/>
  <c r="G24" i="729"/>
  <c r="F24" i="729"/>
  <c r="E24" i="729"/>
  <c r="D24" i="729"/>
  <c r="C24" i="729"/>
  <c r="F22" i="729"/>
  <c r="E22" i="729"/>
  <c r="D22" i="729"/>
  <c r="C22" i="729"/>
  <c r="K21" i="729"/>
  <c r="K22" i="729" s="1"/>
  <c r="J21" i="729"/>
  <c r="J22" i="729" s="1"/>
  <c r="I21" i="729"/>
  <c r="I22" i="729" s="1"/>
  <c r="H21" i="729"/>
  <c r="H22" i="729" s="1"/>
  <c r="G21" i="729"/>
  <c r="G22" i="729" s="1"/>
  <c r="K26" i="728"/>
  <c r="J26" i="728"/>
  <c r="I26" i="728"/>
  <c r="H26" i="728"/>
  <c r="G26" i="728"/>
  <c r="F26" i="728"/>
  <c r="E26" i="728"/>
  <c r="D26" i="728"/>
  <c r="C26" i="728"/>
  <c r="K24" i="728"/>
  <c r="J24" i="728"/>
  <c r="I24" i="728"/>
  <c r="H24" i="728"/>
  <c r="G24" i="728"/>
  <c r="F24" i="728"/>
  <c r="E24" i="728"/>
  <c r="D24" i="728"/>
  <c r="C24" i="728"/>
  <c r="F22" i="728"/>
  <c r="E22" i="728"/>
  <c r="D22" i="728"/>
  <c r="C22" i="728"/>
  <c r="K21" i="728"/>
  <c r="K22" i="728" s="1"/>
  <c r="J21" i="728"/>
  <c r="J22" i="728" s="1"/>
  <c r="I21" i="728"/>
  <c r="I22" i="728" s="1"/>
  <c r="H21" i="728"/>
  <c r="H22" i="728" s="1"/>
  <c r="G21" i="728"/>
  <c r="G22" i="728" s="1"/>
  <c r="K26" i="727"/>
  <c r="J26" i="727"/>
  <c r="I26" i="727"/>
  <c r="H26" i="727"/>
  <c r="G26" i="727"/>
  <c r="F26" i="727"/>
  <c r="E26" i="727"/>
  <c r="D26" i="727"/>
  <c r="C26" i="727"/>
  <c r="K24" i="727"/>
  <c r="J24" i="727"/>
  <c r="I24" i="727"/>
  <c r="H24" i="727"/>
  <c r="G24" i="727"/>
  <c r="F24" i="727"/>
  <c r="E24" i="727"/>
  <c r="D24" i="727"/>
  <c r="C24" i="727"/>
  <c r="F22" i="727"/>
  <c r="E22" i="727"/>
  <c r="D22" i="727"/>
  <c r="C22" i="727"/>
  <c r="K21" i="727"/>
  <c r="K22" i="727" s="1"/>
  <c r="J21" i="727"/>
  <c r="J22" i="727" s="1"/>
  <c r="I21" i="727"/>
  <c r="I22" i="727" s="1"/>
  <c r="H21" i="727"/>
  <c r="H22" i="727" s="1"/>
  <c r="G21" i="727"/>
  <c r="G22" i="727" s="1"/>
  <c r="K26" i="726"/>
  <c r="J26" i="726"/>
  <c r="I26" i="726"/>
  <c r="H26" i="726"/>
  <c r="G26" i="726"/>
  <c r="F26" i="726"/>
  <c r="E26" i="726"/>
  <c r="D26" i="726"/>
  <c r="C26" i="726"/>
  <c r="K24" i="726"/>
  <c r="J24" i="726"/>
  <c r="I24" i="726"/>
  <c r="H24" i="726"/>
  <c r="G24" i="726"/>
  <c r="F24" i="726"/>
  <c r="E24" i="726"/>
  <c r="D24" i="726"/>
  <c r="C24" i="726"/>
  <c r="F22" i="726"/>
  <c r="E22" i="726"/>
  <c r="D22" i="726"/>
  <c r="C22" i="726"/>
  <c r="K21" i="726"/>
  <c r="K22" i="726" s="1"/>
  <c r="J21" i="726"/>
  <c r="J22" i="726" s="1"/>
  <c r="I21" i="726"/>
  <c r="I22" i="726" s="1"/>
  <c r="H21" i="726"/>
  <c r="H22" i="726" s="1"/>
  <c r="G21" i="726"/>
  <c r="G22" i="726" s="1"/>
  <c r="K26" i="725"/>
  <c r="J26" i="725"/>
  <c r="I26" i="725"/>
  <c r="H26" i="725"/>
  <c r="G26" i="725"/>
  <c r="F26" i="725"/>
  <c r="E26" i="725"/>
  <c r="D26" i="725"/>
  <c r="C26" i="725"/>
  <c r="K24" i="725"/>
  <c r="J24" i="725"/>
  <c r="I24" i="725"/>
  <c r="H24" i="725"/>
  <c r="G24" i="725"/>
  <c r="F24" i="725"/>
  <c r="E24" i="725"/>
  <c r="D24" i="725"/>
  <c r="C24" i="725"/>
  <c r="F22" i="725"/>
  <c r="E22" i="725"/>
  <c r="D22" i="725"/>
  <c r="C22" i="725"/>
  <c r="K21" i="725"/>
  <c r="K22" i="725" s="1"/>
  <c r="J21" i="725"/>
  <c r="J22" i="725" s="1"/>
  <c r="I21" i="725"/>
  <c r="I22" i="725" s="1"/>
  <c r="H21" i="725"/>
  <c r="H22" i="725" s="1"/>
  <c r="G21" i="725"/>
  <c r="G22" i="725" s="1"/>
  <c r="K26" i="724"/>
  <c r="J26" i="724"/>
  <c r="I26" i="724"/>
  <c r="H26" i="724"/>
  <c r="G26" i="724"/>
  <c r="F26" i="724"/>
  <c r="E26" i="724"/>
  <c r="D26" i="724"/>
  <c r="C26" i="724"/>
  <c r="K24" i="724"/>
  <c r="J24" i="724"/>
  <c r="I24" i="724"/>
  <c r="H24" i="724"/>
  <c r="G24" i="724"/>
  <c r="F24" i="724"/>
  <c r="E24" i="724"/>
  <c r="D24" i="724"/>
  <c r="C24" i="724"/>
  <c r="F22" i="724"/>
  <c r="E22" i="724"/>
  <c r="D22" i="724"/>
  <c r="C22" i="724"/>
  <c r="K21" i="724"/>
  <c r="K22" i="724" s="1"/>
  <c r="J21" i="724"/>
  <c r="J22" i="724" s="1"/>
  <c r="I21" i="724"/>
  <c r="I22" i="724" s="1"/>
  <c r="H21" i="724"/>
  <c r="H22" i="724" s="1"/>
  <c r="G21" i="724"/>
  <c r="G22" i="724" s="1"/>
  <c r="K26" i="723"/>
  <c r="J26" i="723"/>
  <c r="I26" i="723"/>
  <c r="H26" i="723"/>
  <c r="G26" i="723"/>
  <c r="F26" i="723"/>
  <c r="E26" i="723"/>
  <c r="D26" i="723"/>
  <c r="C26" i="723"/>
  <c r="K24" i="723"/>
  <c r="J24" i="723"/>
  <c r="I24" i="723"/>
  <c r="H24" i="723"/>
  <c r="G24" i="723"/>
  <c r="F24" i="723"/>
  <c r="E24" i="723"/>
  <c r="D24" i="723"/>
  <c r="C24" i="723"/>
  <c r="F22" i="723"/>
  <c r="E22" i="723"/>
  <c r="D22" i="723"/>
  <c r="C22" i="723"/>
  <c r="K21" i="723"/>
  <c r="K22" i="723" s="1"/>
  <c r="J21" i="723"/>
  <c r="J22" i="723" s="1"/>
  <c r="I21" i="723"/>
  <c r="I22" i="723" s="1"/>
  <c r="H21" i="723"/>
  <c r="H22" i="723" s="1"/>
  <c r="G21" i="723"/>
  <c r="G22" i="723" s="1"/>
  <c r="K26" i="722"/>
  <c r="J26" i="722"/>
  <c r="I26" i="722"/>
  <c r="H26" i="722"/>
  <c r="G26" i="722"/>
  <c r="F26" i="722"/>
  <c r="E26" i="722"/>
  <c r="D26" i="722"/>
  <c r="C26" i="722"/>
  <c r="K24" i="722"/>
  <c r="J24" i="722"/>
  <c r="I24" i="722"/>
  <c r="H24" i="722"/>
  <c r="G24" i="722"/>
  <c r="F24" i="722"/>
  <c r="E24" i="722"/>
  <c r="D24" i="722"/>
  <c r="C24" i="722"/>
  <c r="F22" i="722"/>
  <c r="E22" i="722"/>
  <c r="D22" i="722"/>
  <c r="C22" i="722"/>
  <c r="K21" i="722"/>
  <c r="K22" i="722" s="1"/>
  <c r="J21" i="722"/>
  <c r="J22" i="722" s="1"/>
  <c r="I21" i="722"/>
  <c r="I22" i="722" s="1"/>
  <c r="H21" i="722"/>
  <c r="H22" i="722" s="1"/>
  <c r="G21" i="722"/>
  <c r="G22" i="722" s="1"/>
  <c r="K26" i="721"/>
  <c r="J26" i="721"/>
  <c r="I26" i="721"/>
  <c r="H26" i="721"/>
  <c r="G26" i="721"/>
  <c r="F26" i="721"/>
  <c r="E26" i="721"/>
  <c r="D26" i="721"/>
  <c r="C26" i="721"/>
  <c r="K24" i="721"/>
  <c r="J24" i="721"/>
  <c r="I24" i="721"/>
  <c r="H24" i="721"/>
  <c r="G24" i="721"/>
  <c r="F24" i="721"/>
  <c r="E24" i="721"/>
  <c r="D24" i="721"/>
  <c r="C24" i="721"/>
  <c r="F22" i="721"/>
  <c r="E22" i="721"/>
  <c r="D22" i="721"/>
  <c r="C22" i="721"/>
  <c r="K21" i="721"/>
  <c r="K22" i="721" s="1"/>
  <c r="J21" i="721"/>
  <c r="J22" i="721" s="1"/>
  <c r="I21" i="721"/>
  <c r="I22" i="721" s="1"/>
  <c r="H21" i="721"/>
  <c r="H22" i="721" s="1"/>
  <c r="G21" i="721"/>
  <c r="G22" i="721" s="1"/>
  <c r="K26" i="720"/>
  <c r="J26" i="720"/>
  <c r="I26" i="720"/>
  <c r="H26" i="720"/>
  <c r="G26" i="720"/>
  <c r="F26" i="720"/>
  <c r="E26" i="720"/>
  <c r="D26" i="720"/>
  <c r="C26" i="720"/>
  <c r="K24" i="720"/>
  <c r="J24" i="720"/>
  <c r="I24" i="720"/>
  <c r="H24" i="720"/>
  <c r="G24" i="720"/>
  <c r="F24" i="720"/>
  <c r="E24" i="720"/>
  <c r="D24" i="720"/>
  <c r="C24" i="720"/>
  <c r="F22" i="720"/>
  <c r="E22" i="720"/>
  <c r="D22" i="720"/>
  <c r="C22" i="720"/>
  <c r="K21" i="720"/>
  <c r="K22" i="720" s="1"/>
  <c r="J21" i="720"/>
  <c r="J22" i="720" s="1"/>
  <c r="I21" i="720"/>
  <c r="I22" i="720" s="1"/>
  <c r="H21" i="720"/>
  <c r="H22" i="720" s="1"/>
  <c r="G21" i="720"/>
  <c r="G22" i="720" s="1"/>
  <c r="K26" i="719"/>
  <c r="J26" i="719"/>
  <c r="I26" i="719"/>
  <c r="H26" i="719"/>
  <c r="G26" i="719"/>
  <c r="F26" i="719"/>
  <c r="E26" i="719"/>
  <c r="D26" i="719"/>
  <c r="C26" i="719"/>
  <c r="K24" i="719"/>
  <c r="J24" i="719"/>
  <c r="I24" i="719"/>
  <c r="H24" i="719"/>
  <c r="G24" i="719"/>
  <c r="F24" i="719"/>
  <c r="E24" i="719"/>
  <c r="D24" i="719"/>
  <c r="C24" i="719"/>
  <c r="F22" i="719"/>
  <c r="E22" i="719"/>
  <c r="D22" i="719"/>
  <c r="C22" i="719"/>
  <c r="K21" i="719"/>
  <c r="K22" i="719" s="1"/>
  <c r="J21" i="719"/>
  <c r="J22" i="719" s="1"/>
  <c r="I21" i="719"/>
  <c r="I22" i="719" s="1"/>
  <c r="H21" i="719"/>
  <c r="H22" i="719" s="1"/>
  <c r="G21" i="719"/>
  <c r="G22" i="719" s="1"/>
  <c r="K26" i="718"/>
  <c r="J26" i="718"/>
  <c r="I26" i="718"/>
  <c r="H26" i="718"/>
  <c r="G26" i="718"/>
  <c r="F26" i="718"/>
  <c r="E26" i="718"/>
  <c r="D26" i="718"/>
  <c r="C26" i="718"/>
  <c r="K24" i="718"/>
  <c r="J24" i="718"/>
  <c r="I24" i="718"/>
  <c r="H24" i="718"/>
  <c r="G24" i="718"/>
  <c r="F24" i="718"/>
  <c r="E24" i="718"/>
  <c r="D24" i="718"/>
  <c r="C24" i="718"/>
  <c r="K22" i="718"/>
  <c r="J22" i="718"/>
  <c r="I22" i="718"/>
  <c r="H22" i="718"/>
  <c r="G22" i="718"/>
  <c r="F22" i="718"/>
  <c r="E22" i="718"/>
  <c r="D22" i="718"/>
  <c r="C22" i="718"/>
  <c r="K26" i="717"/>
  <c r="J26" i="717"/>
  <c r="I26" i="717"/>
  <c r="H26" i="717"/>
  <c r="G26" i="717"/>
  <c r="F26" i="717"/>
  <c r="E26" i="717"/>
  <c r="D26" i="717"/>
  <c r="C26" i="717"/>
  <c r="K24" i="717"/>
  <c r="J24" i="717"/>
  <c r="I24" i="717"/>
  <c r="H24" i="717"/>
  <c r="G24" i="717"/>
  <c r="F24" i="717"/>
  <c r="E24" i="717"/>
  <c r="D24" i="717"/>
  <c r="C24" i="717"/>
  <c r="F22" i="717"/>
  <c r="E22" i="717"/>
  <c r="D22" i="717"/>
  <c r="C22" i="717"/>
  <c r="K21" i="717"/>
  <c r="K22" i="717" s="1"/>
  <c r="J21" i="717"/>
  <c r="J22" i="717" s="1"/>
  <c r="I21" i="717"/>
  <c r="I22" i="717" s="1"/>
  <c r="H21" i="717"/>
  <c r="H22" i="717" s="1"/>
  <c r="G21" i="717"/>
  <c r="G22" i="717" s="1"/>
  <c r="K26" i="716"/>
  <c r="J26" i="716"/>
  <c r="I26" i="716"/>
  <c r="H26" i="716"/>
  <c r="G26" i="716"/>
  <c r="F26" i="716"/>
  <c r="E26" i="716"/>
  <c r="D26" i="716"/>
  <c r="C26" i="716"/>
  <c r="K24" i="716"/>
  <c r="J24" i="716"/>
  <c r="I24" i="716"/>
  <c r="H24" i="716"/>
  <c r="G24" i="716"/>
  <c r="F24" i="716"/>
  <c r="E24" i="716"/>
  <c r="D24" i="716"/>
  <c r="C24" i="716"/>
  <c r="F22" i="716"/>
  <c r="E22" i="716"/>
  <c r="D22" i="716"/>
  <c r="C22" i="716"/>
  <c r="K21" i="716"/>
  <c r="K22" i="716" s="1"/>
  <c r="J21" i="716"/>
  <c r="J22" i="716" s="1"/>
  <c r="I21" i="716"/>
  <c r="I22" i="716" s="1"/>
  <c r="H21" i="716"/>
  <c r="H22" i="716" s="1"/>
  <c r="G21" i="716"/>
  <c r="G22" i="716" s="1"/>
  <c r="K26" i="715"/>
  <c r="J26" i="715"/>
  <c r="I26" i="715"/>
  <c r="H26" i="715"/>
  <c r="G26" i="715"/>
  <c r="F26" i="715"/>
  <c r="E26" i="715"/>
  <c r="D26" i="715"/>
  <c r="C26" i="715"/>
  <c r="K24" i="715"/>
  <c r="J24" i="715"/>
  <c r="I24" i="715"/>
  <c r="H24" i="715"/>
  <c r="G24" i="715"/>
  <c r="F24" i="715"/>
  <c r="E24" i="715"/>
  <c r="D24" i="715"/>
  <c r="C24" i="715"/>
  <c r="F22" i="715"/>
  <c r="E22" i="715"/>
  <c r="D22" i="715"/>
  <c r="C22" i="715"/>
  <c r="K21" i="715"/>
  <c r="K22" i="715" s="1"/>
  <c r="J21" i="715"/>
  <c r="J22" i="715" s="1"/>
  <c r="I21" i="715"/>
  <c r="I22" i="715" s="1"/>
  <c r="H21" i="715"/>
  <c r="H22" i="715" s="1"/>
  <c r="G21" i="715"/>
  <c r="G22" i="715" s="1"/>
  <c r="K26" i="714"/>
  <c r="J26" i="714"/>
  <c r="I26" i="714"/>
  <c r="H26" i="714"/>
  <c r="G26" i="714"/>
  <c r="F26" i="714"/>
  <c r="E26" i="714"/>
  <c r="D26" i="714"/>
  <c r="C26" i="714"/>
  <c r="K24" i="714"/>
  <c r="J24" i="714"/>
  <c r="I24" i="714"/>
  <c r="H24" i="714"/>
  <c r="G24" i="714"/>
  <c r="F24" i="714"/>
  <c r="E24" i="714"/>
  <c r="D24" i="714"/>
  <c r="C24" i="714"/>
  <c r="F22" i="714"/>
  <c r="E22" i="714"/>
  <c r="D22" i="714"/>
  <c r="C22" i="714"/>
  <c r="K21" i="714"/>
  <c r="K22" i="714" s="1"/>
  <c r="J21" i="714"/>
  <c r="J22" i="714" s="1"/>
  <c r="I21" i="714"/>
  <c r="I22" i="714" s="1"/>
  <c r="H21" i="714"/>
  <c r="H22" i="714" s="1"/>
  <c r="G21" i="714"/>
  <c r="G22" i="714" s="1"/>
  <c r="K26" i="713"/>
  <c r="J26" i="713"/>
  <c r="I26" i="713"/>
  <c r="H26" i="713"/>
  <c r="G26" i="713"/>
  <c r="F26" i="713"/>
  <c r="E26" i="713"/>
  <c r="D26" i="713"/>
  <c r="C26" i="713"/>
  <c r="K24" i="713"/>
  <c r="J24" i="713"/>
  <c r="I24" i="713"/>
  <c r="H24" i="713"/>
  <c r="G24" i="713"/>
  <c r="F24" i="713"/>
  <c r="E24" i="713"/>
  <c r="D24" i="713"/>
  <c r="C24" i="713"/>
  <c r="F22" i="713"/>
  <c r="E22" i="713"/>
  <c r="D22" i="713"/>
  <c r="C22" i="713"/>
  <c r="K21" i="713"/>
  <c r="K22" i="713" s="1"/>
  <c r="J21" i="713"/>
  <c r="J22" i="713" s="1"/>
  <c r="I21" i="713"/>
  <c r="I22" i="713" s="1"/>
  <c r="H21" i="713"/>
  <c r="H22" i="713" s="1"/>
  <c r="G21" i="713"/>
  <c r="G22" i="713" s="1"/>
  <c r="K26" i="712"/>
  <c r="J26" i="712"/>
  <c r="I26" i="712"/>
  <c r="H26" i="712"/>
  <c r="G26" i="712"/>
  <c r="F26" i="712"/>
  <c r="E26" i="712"/>
  <c r="D26" i="712"/>
  <c r="C26" i="712"/>
  <c r="K24" i="712"/>
  <c r="J24" i="712"/>
  <c r="I24" i="712"/>
  <c r="H24" i="712"/>
  <c r="G24" i="712"/>
  <c r="F24" i="712"/>
  <c r="E24" i="712"/>
  <c r="D24" i="712"/>
  <c r="C24" i="712"/>
  <c r="F22" i="712"/>
  <c r="E22" i="712"/>
  <c r="D22" i="712"/>
  <c r="C22" i="712"/>
  <c r="K21" i="712"/>
  <c r="K22" i="712" s="1"/>
  <c r="J21" i="712"/>
  <c r="J22" i="712" s="1"/>
  <c r="I21" i="712"/>
  <c r="I22" i="712" s="1"/>
  <c r="H21" i="712"/>
  <c r="H22" i="712" s="1"/>
  <c r="G21" i="712"/>
  <c r="G22" i="712" s="1"/>
  <c r="K26" i="711"/>
  <c r="J26" i="711"/>
  <c r="I26" i="711"/>
  <c r="H26" i="711"/>
  <c r="G26" i="711"/>
  <c r="F26" i="711"/>
  <c r="E26" i="711"/>
  <c r="D26" i="711"/>
  <c r="C26" i="711"/>
  <c r="K24" i="711"/>
  <c r="J24" i="711"/>
  <c r="I24" i="711"/>
  <c r="H24" i="711"/>
  <c r="G24" i="711"/>
  <c r="F24" i="711"/>
  <c r="E24" i="711"/>
  <c r="D24" i="711"/>
  <c r="C24" i="711"/>
  <c r="F22" i="711"/>
  <c r="E22" i="711"/>
  <c r="D22" i="711"/>
  <c r="C22" i="711"/>
  <c r="K21" i="711"/>
  <c r="K22" i="711" s="1"/>
  <c r="J21" i="711"/>
  <c r="J22" i="711" s="1"/>
  <c r="I21" i="711"/>
  <c r="I22" i="711" s="1"/>
  <c r="H21" i="711"/>
  <c r="H22" i="711" s="1"/>
  <c r="G21" i="711"/>
  <c r="G22" i="711" s="1"/>
  <c r="K26" i="710"/>
  <c r="J26" i="710"/>
  <c r="I26" i="710"/>
  <c r="H26" i="710"/>
  <c r="G26" i="710"/>
  <c r="F26" i="710"/>
  <c r="E26" i="710"/>
  <c r="D26" i="710"/>
  <c r="C26" i="710"/>
  <c r="K24" i="710"/>
  <c r="J24" i="710"/>
  <c r="I24" i="710"/>
  <c r="H24" i="710"/>
  <c r="G24" i="710"/>
  <c r="F24" i="710"/>
  <c r="E24" i="710"/>
  <c r="D24" i="710"/>
  <c r="C24" i="710"/>
  <c r="F22" i="710"/>
  <c r="E22" i="710"/>
  <c r="D22" i="710"/>
  <c r="C22" i="710"/>
  <c r="K21" i="710"/>
  <c r="K22" i="710" s="1"/>
  <c r="J21" i="710"/>
  <c r="J22" i="710" s="1"/>
  <c r="I21" i="710"/>
  <c r="I22" i="710" s="1"/>
  <c r="H21" i="710"/>
  <c r="H22" i="710" s="1"/>
  <c r="G21" i="710"/>
  <c r="G22" i="710" s="1"/>
  <c r="K26" i="709"/>
  <c r="J26" i="709"/>
  <c r="I26" i="709"/>
  <c r="H26" i="709"/>
  <c r="G26" i="709"/>
  <c r="F26" i="709"/>
  <c r="E26" i="709"/>
  <c r="D26" i="709"/>
  <c r="C26" i="709"/>
  <c r="K24" i="709"/>
  <c r="J24" i="709"/>
  <c r="I24" i="709"/>
  <c r="H24" i="709"/>
  <c r="G24" i="709"/>
  <c r="F24" i="709"/>
  <c r="E24" i="709"/>
  <c r="D24" i="709"/>
  <c r="C24" i="709"/>
  <c r="K21" i="709"/>
  <c r="K22" i="709" s="1"/>
  <c r="J21" i="709"/>
  <c r="J22" i="709" s="1"/>
  <c r="I21" i="709"/>
  <c r="I22" i="709" s="1"/>
  <c r="H21" i="709"/>
  <c r="H22" i="709" s="1"/>
  <c r="G21" i="709"/>
  <c r="G22" i="709" s="1"/>
  <c r="F21" i="709"/>
  <c r="F22" i="709" s="1"/>
  <c r="E21" i="709"/>
  <c r="E22" i="709" s="1"/>
  <c r="D21" i="709"/>
  <c r="D22" i="709" s="1"/>
  <c r="C21" i="709"/>
  <c r="C22" i="709" s="1"/>
  <c r="K26" i="708"/>
  <c r="J26" i="708"/>
  <c r="I26" i="708"/>
  <c r="H26" i="708"/>
  <c r="G26" i="708"/>
  <c r="F26" i="708"/>
  <c r="E26" i="708"/>
  <c r="D26" i="708"/>
  <c r="C26" i="708"/>
  <c r="K24" i="708"/>
  <c r="J24" i="708"/>
  <c r="I24" i="708"/>
  <c r="H24" i="708"/>
  <c r="G24" i="708"/>
  <c r="F24" i="708"/>
  <c r="E24" i="708"/>
  <c r="D24" i="708"/>
  <c r="C24" i="708"/>
  <c r="F22" i="708"/>
  <c r="E22" i="708"/>
  <c r="D22" i="708"/>
  <c r="C22" i="708"/>
  <c r="K21" i="708"/>
  <c r="K22" i="708" s="1"/>
  <c r="J21" i="708"/>
  <c r="J22" i="708" s="1"/>
  <c r="I21" i="708"/>
  <c r="I22" i="708" s="1"/>
  <c r="H21" i="708"/>
  <c r="H22" i="708" s="1"/>
  <c r="G21" i="708"/>
  <c r="G22" i="708" s="1"/>
  <c r="K26" i="707"/>
  <c r="J26" i="707"/>
  <c r="I26" i="707"/>
  <c r="H26" i="707"/>
  <c r="G26" i="707"/>
  <c r="F26" i="707"/>
  <c r="E26" i="707"/>
  <c r="D26" i="707"/>
  <c r="C26" i="707"/>
  <c r="K24" i="707"/>
  <c r="J24" i="707"/>
  <c r="I24" i="707"/>
  <c r="H24" i="707"/>
  <c r="G24" i="707"/>
  <c r="F24" i="707"/>
  <c r="E24" i="707"/>
  <c r="D24" i="707"/>
  <c r="C24" i="707"/>
  <c r="F22" i="707"/>
  <c r="E22" i="707"/>
  <c r="D22" i="707"/>
  <c r="C22" i="707"/>
  <c r="K21" i="707"/>
  <c r="K22" i="707" s="1"/>
  <c r="J21" i="707"/>
  <c r="J22" i="707" s="1"/>
  <c r="I21" i="707"/>
  <c r="I22" i="707" s="1"/>
  <c r="H21" i="707"/>
  <c r="H22" i="707" s="1"/>
  <c r="G21" i="707"/>
  <c r="G22" i="707" s="1"/>
  <c r="K26" i="706"/>
  <c r="J26" i="706"/>
  <c r="I26" i="706"/>
  <c r="H26" i="706"/>
  <c r="G26" i="706"/>
  <c r="F26" i="706"/>
  <c r="E26" i="706"/>
  <c r="D26" i="706"/>
  <c r="C26" i="706"/>
  <c r="K24" i="706"/>
  <c r="J24" i="706"/>
  <c r="I24" i="706"/>
  <c r="H24" i="706"/>
  <c r="G24" i="706"/>
  <c r="F24" i="706"/>
  <c r="E24" i="706"/>
  <c r="D24" i="706"/>
  <c r="C24" i="706"/>
  <c r="F22" i="706"/>
  <c r="E22" i="706"/>
  <c r="D22" i="706"/>
  <c r="C22" i="706"/>
  <c r="K21" i="706"/>
  <c r="K22" i="706" s="1"/>
  <c r="J21" i="706"/>
  <c r="J22" i="706" s="1"/>
  <c r="I21" i="706"/>
  <c r="I22" i="706" s="1"/>
  <c r="H21" i="706"/>
  <c r="H22" i="706" s="1"/>
  <c r="G21" i="706"/>
  <c r="G22" i="706" s="1"/>
  <c r="K26" i="705"/>
  <c r="J26" i="705"/>
  <c r="I26" i="705"/>
  <c r="H26" i="705"/>
  <c r="G26" i="705"/>
  <c r="F26" i="705"/>
  <c r="E26" i="705"/>
  <c r="D26" i="705"/>
  <c r="C26" i="705"/>
  <c r="K24" i="705"/>
  <c r="J24" i="705"/>
  <c r="I24" i="705"/>
  <c r="H24" i="705"/>
  <c r="G24" i="705"/>
  <c r="F24" i="705"/>
  <c r="E24" i="705"/>
  <c r="D24" i="705"/>
  <c r="C24" i="705"/>
  <c r="F22" i="705"/>
  <c r="E22" i="705"/>
  <c r="D22" i="705"/>
  <c r="C22" i="705"/>
  <c r="K21" i="705"/>
  <c r="K22" i="705" s="1"/>
  <c r="J21" i="705"/>
  <c r="J22" i="705" s="1"/>
  <c r="I21" i="705"/>
  <c r="I22" i="705" s="1"/>
  <c r="H21" i="705"/>
  <c r="H22" i="705" s="1"/>
  <c r="G21" i="705"/>
  <c r="G22" i="705" s="1"/>
  <c r="K26" i="704"/>
  <c r="J26" i="704"/>
  <c r="I26" i="704"/>
  <c r="H26" i="704"/>
  <c r="G26" i="704"/>
  <c r="F26" i="704"/>
  <c r="E26" i="704"/>
  <c r="D26" i="704"/>
  <c r="C26" i="704"/>
  <c r="K24" i="704"/>
  <c r="J24" i="704"/>
  <c r="I24" i="704"/>
  <c r="H24" i="704"/>
  <c r="G24" i="704"/>
  <c r="F24" i="704"/>
  <c r="E24" i="704"/>
  <c r="D24" i="704"/>
  <c r="C24" i="704"/>
  <c r="K21" i="704"/>
  <c r="K22" i="704" s="1"/>
  <c r="J21" i="704"/>
  <c r="J22" i="704" s="1"/>
  <c r="I21" i="704"/>
  <c r="I22" i="704" s="1"/>
  <c r="H21" i="704"/>
  <c r="H22" i="704" s="1"/>
  <c r="G21" i="704"/>
  <c r="G22" i="704" s="1"/>
  <c r="F21" i="704"/>
  <c r="F22" i="704" s="1"/>
  <c r="E21" i="704"/>
  <c r="E22" i="704" s="1"/>
  <c r="D21" i="704"/>
  <c r="D22" i="704" s="1"/>
  <c r="C21" i="704"/>
  <c r="C22" i="704" s="1"/>
  <c r="K26" i="703"/>
  <c r="J26" i="703"/>
  <c r="I26" i="703"/>
  <c r="H26" i="703"/>
  <c r="G26" i="703"/>
  <c r="F26" i="703"/>
  <c r="E26" i="703"/>
  <c r="D26" i="703"/>
  <c r="C26" i="703"/>
  <c r="K24" i="703"/>
  <c r="J24" i="703"/>
  <c r="I24" i="703"/>
  <c r="H24" i="703"/>
  <c r="G24" i="703"/>
  <c r="F24" i="703"/>
  <c r="E24" i="703"/>
  <c r="D24" i="703"/>
  <c r="C24" i="703"/>
  <c r="F22" i="703"/>
  <c r="E22" i="703"/>
  <c r="D22" i="703"/>
  <c r="C22" i="703"/>
  <c r="K21" i="703"/>
  <c r="K22" i="703" s="1"/>
  <c r="J21" i="703"/>
  <c r="J22" i="703" s="1"/>
  <c r="I21" i="703"/>
  <c r="I22" i="703" s="1"/>
  <c r="H21" i="703"/>
  <c r="H22" i="703" s="1"/>
  <c r="G21" i="703"/>
  <c r="G22" i="703" s="1"/>
  <c r="K26" i="702"/>
  <c r="J26" i="702"/>
  <c r="I26" i="702"/>
  <c r="H26" i="702"/>
  <c r="G26" i="702"/>
  <c r="F26" i="702"/>
  <c r="E26" i="702"/>
  <c r="D26" i="702"/>
  <c r="C26" i="702"/>
  <c r="K24" i="702"/>
  <c r="J24" i="702"/>
  <c r="I24" i="702"/>
  <c r="H24" i="702"/>
  <c r="G24" i="702"/>
  <c r="F24" i="702"/>
  <c r="E24" i="702"/>
  <c r="D24" i="702"/>
  <c r="C24" i="702"/>
  <c r="F22" i="702"/>
  <c r="E22" i="702"/>
  <c r="D22" i="702"/>
  <c r="C22" i="702"/>
  <c r="K21" i="702"/>
  <c r="K22" i="702" s="1"/>
  <c r="J21" i="702"/>
  <c r="J22" i="702" s="1"/>
  <c r="I21" i="702"/>
  <c r="I22" i="702" s="1"/>
  <c r="H21" i="702"/>
  <c r="H22" i="702" s="1"/>
  <c r="G21" i="702"/>
  <c r="G22" i="702" s="1"/>
  <c r="K26" i="701"/>
  <c r="J26" i="701"/>
  <c r="I26" i="701"/>
  <c r="H26" i="701"/>
  <c r="G26" i="701"/>
  <c r="F26" i="701"/>
  <c r="E26" i="701"/>
  <c r="D26" i="701"/>
  <c r="C26" i="701"/>
  <c r="K24" i="701"/>
  <c r="J24" i="701"/>
  <c r="I24" i="701"/>
  <c r="H24" i="701"/>
  <c r="G24" i="701"/>
  <c r="F24" i="701"/>
  <c r="E24" i="701"/>
  <c r="D24" i="701"/>
  <c r="C24" i="701"/>
  <c r="F22" i="701"/>
  <c r="E22" i="701"/>
  <c r="D22" i="701"/>
  <c r="C22" i="701"/>
  <c r="K21" i="701"/>
  <c r="K22" i="701" s="1"/>
  <c r="J21" i="701"/>
  <c r="J22" i="701" s="1"/>
  <c r="I21" i="701"/>
  <c r="I22" i="701" s="1"/>
  <c r="H21" i="701"/>
  <c r="H22" i="701" s="1"/>
  <c r="G21" i="701"/>
  <c r="G22" i="701" s="1"/>
  <c r="K26" i="700"/>
  <c r="J26" i="700"/>
  <c r="I26" i="700"/>
  <c r="H26" i="700"/>
  <c r="G26" i="700"/>
  <c r="F26" i="700"/>
  <c r="E26" i="700"/>
  <c r="D26" i="700"/>
  <c r="C26" i="700"/>
  <c r="K24" i="700"/>
  <c r="J24" i="700"/>
  <c r="I24" i="700"/>
  <c r="H24" i="700"/>
  <c r="G24" i="700"/>
  <c r="F24" i="700"/>
  <c r="E24" i="700"/>
  <c r="D24" i="700"/>
  <c r="C24" i="700"/>
  <c r="F22" i="700"/>
  <c r="E22" i="700"/>
  <c r="D22" i="700"/>
  <c r="C22" i="700"/>
  <c r="K21" i="700"/>
  <c r="K22" i="700" s="1"/>
  <c r="J21" i="700"/>
  <c r="J22" i="700" s="1"/>
  <c r="I21" i="700"/>
  <c r="I22" i="700" s="1"/>
  <c r="H21" i="700"/>
  <c r="H22" i="700" s="1"/>
  <c r="G21" i="700"/>
  <c r="G22" i="700" s="1"/>
  <c r="K26" i="699"/>
  <c r="J26" i="699"/>
  <c r="I26" i="699"/>
  <c r="H26" i="699"/>
  <c r="G26" i="699"/>
  <c r="F26" i="699"/>
  <c r="E26" i="699"/>
  <c r="D26" i="699"/>
  <c r="C26" i="699"/>
  <c r="K24" i="699"/>
  <c r="J24" i="699"/>
  <c r="I24" i="699"/>
  <c r="H24" i="699"/>
  <c r="G24" i="699"/>
  <c r="F24" i="699"/>
  <c r="E24" i="699"/>
  <c r="D24" i="699"/>
  <c r="C24" i="699"/>
  <c r="F22" i="699"/>
  <c r="E22" i="699"/>
  <c r="D22" i="699"/>
  <c r="C22" i="699"/>
  <c r="K21" i="699"/>
  <c r="K22" i="699" s="1"/>
  <c r="J21" i="699"/>
  <c r="J22" i="699" s="1"/>
  <c r="I21" i="699"/>
  <c r="I22" i="699" s="1"/>
  <c r="H21" i="699"/>
  <c r="H22" i="699" s="1"/>
  <c r="G21" i="699"/>
  <c r="G22" i="699" s="1"/>
  <c r="K26" i="698"/>
  <c r="J26" i="698"/>
  <c r="I26" i="698"/>
  <c r="H26" i="698"/>
  <c r="G26" i="698"/>
  <c r="F26" i="698"/>
  <c r="E26" i="698"/>
  <c r="D26" i="698"/>
  <c r="C26" i="698"/>
  <c r="E22" i="698"/>
  <c r="K21" i="698"/>
  <c r="K22" i="698" s="1"/>
  <c r="J21" i="698"/>
  <c r="I21" i="698"/>
  <c r="I22" i="698" s="1"/>
  <c r="H21" i="698"/>
  <c r="G21" i="698"/>
  <c r="K26" i="697"/>
  <c r="J26" i="697"/>
  <c r="I26" i="697"/>
  <c r="H26" i="697"/>
  <c r="G26" i="697"/>
  <c r="F26" i="697"/>
  <c r="E26" i="697"/>
  <c r="D26" i="697"/>
  <c r="C26" i="697"/>
  <c r="E22" i="697"/>
  <c r="K21" i="697"/>
  <c r="K22" i="697" s="1"/>
  <c r="J21" i="697"/>
  <c r="I21" i="697"/>
  <c r="I22" i="697" s="1"/>
  <c r="H21" i="697"/>
  <c r="G21" i="697"/>
  <c r="K26" i="696"/>
  <c r="J26" i="696"/>
  <c r="I26" i="696"/>
  <c r="H26" i="696"/>
  <c r="G26" i="696"/>
  <c r="F26" i="696"/>
  <c r="E26" i="696"/>
  <c r="D26" i="696"/>
  <c r="C26" i="696"/>
  <c r="E22" i="696"/>
  <c r="K21" i="696"/>
  <c r="K22" i="696" s="1"/>
  <c r="J21" i="696"/>
  <c r="I21" i="696"/>
  <c r="I22" i="696" s="1"/>
  <c r="H21" i="696"/>
  <c r="G21" i="696"/>
  <c r="K26" i="695"/>
  <c r="J26" i="695"/>
  <c r="I26" i="695"/>
  <c r="H26" i="695"/>
  <c r="G26" i="695"/>
  <c r="F26" i="695"/>
  <c r="E26" i="695"/>
  <c r="D26" i="695"/>
  <c r="C26" i="695"/>
  <c r="E22" i="695"/>
  <c r="K21" i="695"/>
  <c r="K22" i="695" s="1"/>
  <c r="J21" i="695"/>
  <c r="I21" i="695"/>
  <c r="I22" i="695" s="1"/>
  <c r="H21" i="695"/>
  <c r="G21" i="695"/>
  <c r="K26" i="694"/>
  <c r="J26" i="694"/>
  <c r="I26" i="694"/>
  <c r="H26" i="694"/>
  <c r="G26" i="694"/>
  <c r="F26" i="694"/>
  <c r="E26" i="694"/>
  <c r="D26" i="694"/>
  <c r="C26" i="694"/>
  <c r="E22" i="694"/>
  <c r="K21" i="694"/>
  <c r="K22" i="694" s="1"/>
  <c r="J21" i="694"/>
  <c r="I21" i="694"/>
  <c r="I22" i="694" s="1"/>
  <c r="H21" i="694"/>
  <c r="G21" i="694"/>
  <c r="K26" i="693"/>
  <c r="J26" i="693"/>
  <c r="I26" i="693"/>
  <c r="H26" i="693"/>
  <c r="G26" i="693"/>
  <c r="F26" i="693"/>
  <c r="E26" i="693"/>
  <c r="D26" i="693"/>
  <c r="C26" i="693"/>
  <c r="E22" i="693"/>
  <c r="K21" i="693"/>
  <c r="K22" i="693" s="1"/>
  <c r="J21" i="693"/>
  <c r="I21" i="693"/>
  <c r="I22" i="693" s="1"/>
  <c r="H21" i="693"/>
  <c r="G21" i="693"/>
  <c r="K26" i="692"/>
  <c r="J26" i="692"/>
  <c r="I26" i="692"/>
  <c r="H26" i="692"/>
  <c r="G26" i="692"/>
  <c r="F26" i="692"/>
  <c r="E26" i="692"/>
  <c r="D26" i="692"/>
  <c r="C26" i="692"/>
  <c r="F22" i="692"/>
  <c r="E22" i="692"/>
  <c r="D22" i="692"/>
  <c r="C22" i="692"/>
  <c r="K21" i="692"/>
  <c r="K22" i="692" s="1"/>
  <c r="J21" i="692"/>
  <c r="J22" i="692" s="1"/>
  <c r="I21" i="692"/>
  <c r="I22" i="692" s="1"/>
  <c r="H21" i="692"/>
  <c r="H22" i="692" s="1"/>
  <c r="G21" i="692"/>
  <c r="G22" i="692" s="1"/>
  <c r="K26" i="691"/>
  <c r="J26" i="691"/>
  <c r="I26" i="691"/>
  <c r="H26" i="691"/>
  <c r="G26" i="691"/>
  <c r="F26" i="691"/>
  <c r="E26" i="691"/>
  <c r="D26" i="691"/>
  <c r="C26" i="691"/>
  <c r="F22" i="691"/>
  <c r="E22" i="691"/>
  <c r="D22" i="691"/>
  <c r="C22" i="691"/>
  <c r="K21" i="691"/>
  <c r="K22" i="691" s="1"/>
  <c r="J21" i="691"/>
  <c r="J22" i="691" s="1"/>
  <c r="I21" i="691"/>
  <c r="I22" i="691" s="1"/>
  <c r="H21" i="691"/>
  <c r="H22" i="691" s="1"/>
  <c r="G21" i="691"/>
  <c r="G22" i="691" s="1"/>
  <c r="K26" i="690"/>
  <c r="J26" i="690"/>
  <c r="I26" i="690"/>
  <c r="H26" i="690"/>
  <c r="G26" i="690"/>
  <c r="F26" i="690"/>
  <c r="E26" i="690"/>
  <c r="D26" i="690"/>
  <c r="C26" i="690"/>
  <c r="F22" i="690"/>
  <c r="E22" i="690"/>
  <c r="D22" i="690"/>
  <c r="C22" i="690"/>
  <c r="K21" i="690"/>
  <c r="K22" i="690" s="1"/>
  <c r="J21" i="690"/>
  <c r="J22" i="690" s="1"/>
  <c r="I21" i="690"/>
  <c r="I22" i="690" s="1"/>
  <c r="H21" i="690"/>
  <c r="H22" i="690" s="1"/>
  <c r="G21" i="690"/>
  <c r="G22" i="690" s="1"/>
  <c r="K26" i="689"/>
  <c r="J26" i="689"/>
  <c r="I26" i="689"/>
  <c r="H26" i="689"/>
  <c r="G26" i="689"/>
  <c r="F26" i="689"/>
  <c r="E26" i="689"/>
  <c r="D26" i="689"/>
  <c r="C26" i="689"/>
  <c r="K24" i="689"/>
  <c r="J24" i="689"/>
  <c r="I24" i="689"/>
  <c r="H24" i="689"/>
  <c r="G24" i="689"/>
  <c r="F22" i="689"/>
  <c r="E22" i="689"/>
  <c r="D22" i="689"/>
  <c r="C22" i="689"/>
  <c r="K21" i="689"/>
  <c r="K22" i="689" s="1"/>
  <c r="J21" i="689"/>
  <c r="J22" i="689" s="1"/>
  <c r="I21" i="689"/>
  <c r="I22" i="689" s="1"/>
  <c r="H21" i="689"/>
  <c r="H22" i="689" s="1"/>
  <c r="G21" i="689"/>
  <c r="G22" i="689" s="1"/>
  <c r="K26" i="688"/>
  <c r="J26" i="688"/>
  <c r="I26" i="688"/>
  <c r="H26" i="688"/>
  <c r="G26" i="688"/>
  <c r="F26" i="688"/>
  <c r="E26" i="688"/>
  <c r="D26" i="688"/>
  <c r="C26" i="688"/>
  <c r="F22" i="688"/>
  <c r="E22" i="688"/>
  <c r="D22" i="688"/>
  <c r="C22" i="688"/>
  <c r="K21" i="688"/>
  <c r="K22" i="688" s="1"/>
  <c r="J21" i="688"/>
  <c r="J22" i="688" s="1"/>
  <c r="I21" i="688"/>
  <c r="I22" i="688" s="1"/>
  <c r="H21" i="688"/>
  <c r="H22" i="688" s="1"/>
  <c r="G21" i="688"/>
  <c r="G22" i="688" s="1"/>
  <c r="K26" i="687"/>
  <c r="J26" i="687"/>
  <c r="I26" i="687"/>
  <c r="H26" i="687"/>
  <c r="G26" i="687"/>
  <c r="F26" i="687"/>
  <c r="E26" i="687"/>
  <c r="D26" i="687"/>
  <c r="C26" i="687"/>
  <c r="F22" i="687"/>
  <c r="E22" i="687"/>
  <c r="D22" i="687"/>
  <c r="C22" i="687"/>
  <c r="K21" i="687"/>
  <c r="K22" i="687" s="1"/>
  <c r="J21" i="687"/>
  <c r="J22" i="687" s="1"/>
  <c r="I21" i="687"/>
  <c r="I22" i="687" s="1"/>
  <c r="H21" i="687"/>
  <c r="H22" i="687" s="1"/>
  <c r="G21" i="687"/>
  <c r="G22" i="687" s="1"/>
  <c r="K26" i="686"/>
  <c r="J26" i="686"/>
  <c r="I26" i="686"/>
  <c r="H26" i="686"/>
  <c r="G26" i="686"/>
  <c r="F26" i="686"/>
  <c r="E26" i="686"/>
  <c r="D26" i="686"/>
  <c r="C26" i="686"/>
  <c r="F22" i="686"/>
  <c r="E22" i="686"/>
  <c r="D22" i="686"/>
  <c r="C22" i="686"/>
  <c r="K21" i="686"/>
  <c r="K22" i="686" s="1"/>
  <c r="J21" i="686"/>
  <c r="J22" i="686" s="1"/>
  <c r="I21" i="686"/>
  <c r="I22" i="686" s="1"/>
  <c r="H21" i="686"/>
  <c r="H22" i="686" s="1"/>
  <c r="G21" i="686"/>
  <c r="G22" i="686" s="1"/>
  <c r="K26" i="685"/>
  <c r="J26" i="685"/>
  <c r="I26" i="685"/>
  <c r="H26" i="685"/>
  <c r="G26" i="685"/>
  <c r="F26" i="685"/>
  <c r="E26" i="685"/>
  <c r="D26" i="685"/>
  <c r="C26" i="685"/>
  <c r="F22" i="685"/>
  <c r="E22" i="685"/>
  <c r="D22" i="685"/>
  <c r="C22" i="685"/>
  <c r="K21" i="685"/>
  <c r="K22" i="685" s="1"/>
  <c r="J21" i="685"/>
  <c r="J22" i="685" s="1"/>
  <c r="I21" i="685"/>
  <c r="I22" i="685" s="1"/>
  <c r="H21" i="685"/>
  <c r="H22" i="685" s="1"/>
  <c r="G21" i="685"/>
  <c r="G22" i="685" s="1"/>
  <c r="K26" i="684"/>
  <c r="J26" i="684"/>
  <c r="I26" i="684"/>
  <c r="H26" i="684"/>
  <c r="G26" i="684"/>
  <c r="F26" i="684"/>
  <c r="E26" i="684"/>
  <c r="D26" i="684"/>
  <c r="C26" i="684"/>
  <c r="F22" i="684"/>
  <c r="E22" i="684"/>
  <c r="D22" i="684"/>
  <c r="C22" i="684"/>
  <c r="K21" i="684"/>
  <c r="K22" i="684" s="1"/>
  <c r="J21" i="684"/>
  <c r="J22" i="684" s="1"/>
  <c r="I21" i="684"/>
  <c r="I22" i="684" s="1"/>
  <c r="H21" i="684"/>
  <c r="H22" i="684" s="1"/>
  <c r="G21" i="684"/>
  <c r="G22" i="684" s="1"/>
  <c r="J29" i="683"/>
  <c r="I29" i="683"/>
  <c r="H29" i="683"/>
  <c r="G29" i="683"/>
  <c r="K26" i="683"/>
  <c r="J26" i="683"/>
  <c r="I26" i="683"/>
  <c r="H26" i="683"/>
  <c r="G26" i="683"/>
  <c r="F26" i="683"/>
  <c r="E26" i="683"/>
  <c r="D26" i="683"/>
  <c r="C26" i="683"/>
  <c r="K24" i="683"/>
  <c r="J24" i="683"/>
  <c r="I24" i="683"/>
  <c r="H24" i="683"/>
  <c r="G24" i="683"/>
  <c r="F22" i="683"/>
  <c r="E22" i="683"/>
  <c r="D22" i="683"/>
  <c r="C22" i="683"/>
  <c r="K21" i="683"/>
  <c r="K22" i="683" s="1"/>
  <c r="J21" i="683"/>
  <c r="J22" i="683" s="1"/>
  <c r="I21" i="683"/>
  <c r="I22" i="683" s="1"/>
  <c r="H21" i="683"/>
  <c r="H22" i="683" s="1"/>
  <c r="G21" i="683"/>
  <c r="G22" i="683" s="1"/>
  <c r="K26" i="682"/>
  <c r="J26" i="682"/>
  <c r="I26" i="682"/>
  <c r="H26" i="682"/>
  <c r="G26" i="682"/>
  <c r="F26" i="682"/>
  <c r="E26" i="682"/>
  <c r="D26" i="682"/>
  <c r="C26" i="682"/>
  <c r="F22" i="682"/>
  <c r="E22" i="682"/>
  <c r="D22" i="682"/>
  <c r="C22" i="682"/>
  <c r="K21" i="682"/>
  <c r="K22" i="682" s="1"/>
  <c r="J21" i="682"/>
  <c r="J22" i="682" s="1"/>
  <c r="I21" i="682"/>
  <c r="I22" i="682" s="1"/>
  <c r="H21" i="682"/>
  <c r="H22" i="682" s="1"/>
  <c r="G21" i="682"/>
  <c r="G22" i="682" s="1"/>
  <c r="K26" i="681"/>
  <c r="J26" i="681"/>
  <c r="I26" i="681"/>
  <c r="H26" i="681"/>
  <c r="G26" i="681"/>
  <c r="F26" i="681"/>
  <c r="E26" i="681"/>
  <c r="D26" i="681"/>
  <c r="C26" i="681"/>
  <c r="F22" i="681"/>
  <c r="E22" i="681"/>
  <c r="D22" i="681"/>
  <c r="C22" i="681"/>
  <c r="K21" i="681"/>
  <c r="K22" i="681" s="1"/>
  <c r="J21" i="681"/>
  <c r="J22" i="681" s="1"/>
  <c r="I21" i="681"/>
  <c r="I22" i="681" s="1"/>
  <c r="H21" i="681"/>
  <c r="H22" i="681" s="1"/>
  <c r="G21" i="681"/>
  <c r="G22" i="681" s="1"/>
  <c r="K26" i="680"/>
  <c r="J26" i="680"/>
  <c r="I26" i="680"/>
  <c r="H26" i="680"/>
  <c r="G26" i="680"/>
  <c r="F26" i="680"/>
  <c r="E26" i="680"/>
  <c r="D26" i="680"/>
  <c r="C26" i="680"/>
  <c r="F22" i="680"/>
  <c r="E22" i="680"/>
  <c r="D22" i="680"/>
  <c r="C22" i="680"/>
  <c r="K21" i="680"/>
  <c r="K22" i="680" s="1"/>
  <c r="J21" i="680"/>
  <c r="J22" i="680" s="1"/>
  <c r="I21" i="680"/>
  <c r="I22" i="680" s="1"/>
  <c r="H21" i="680"/>
  <c r="H22" i="680" s="1"/>
  <c r="G21" i="680"/>
  <c r="G22" i="680" s="1"/>
  <c r="K26" i="679"/>
  <c r="J26" i="679"/>
  <c r="I26" i="679"/>
  <c r="H26" i="679"/>
  <c r="G26" i="679"/>
  <c r="F26" i="679"/>
  <c r="E26" i="679"/>
  <c r="D26" i="679"/>
  <c r="C26" i="679"/>
  <c r="F22" i="679"/>
  <c r="E22" i="679"/>
  <c r="D22" i="679"/>
  <c r="C22" i="679"/>
  <c r="K21" i="679"/>
  <c r="K22" i="679" s="1"/>
  <c r="J21" i="679"/>
  <c r="J22" i="679" s="1"/>
  <c r="I21" i="679"/>
  <c r="I22" i="679" s="1"/>
  <c r="H21" i="679"/>
  <c r="H22" i="679" s="1"/>
  <c r="G21" i="679"/>
  <c r="G22" i="679" s="1"/>
  <c r="K26" i="678"/>
  <c r="J26" i="678"/>
  <c r="I26" i="678"/>
  <c r="H26" i="678"/>
  <c r="G26" i="678"/>
  <c r="F26" i="678"/>
  <c r="E26" i="678"/>
  <c r="D26" i="678"/>
  <c r="C26" i="678"/>
  <c r="K24" i="678"/>
  <c r="J24" i="678"/>
  <c r="I24" i="678"/>
  <c r="H24" i="678"/>
  <c r="G24" i="678"/>
  <c r="F24" i="678"/>
  <c r="E24" i="678"/>
  <c r="D24" i="678"/>
  <c r="C24" i="678"/>
  <c r="F22" i="678"/>
  <c r="E22" i="678"/>
  <c r="D22" i="678"/>
  <c r="C22" i="678"/>
  <c r="K21" i="678"/>
  <c r="K22" i="678" s="1"/>
  <c r="J21" i="678"/>
  <c r="J22" i="678" s="1"/>
  <c r="I21" i="678"/>
  <c r="I22" i="678" s="1"/>
  <c r="H21" i="678"/>
  <c r="H22" i="678" s="1"/>
  <c r="G21" i="678"/>
  <c r="G22" i="678" s="1"/>
  <c r="K26" i="677"/>
  <c r="J26" i="677"/>
  <c r="I26" i="677"/>
  <c r="H26" i="677"/>
  <c r="G26" i="677"/>
  <c r="F26" i="677"/>
  <c r="E26" i="677"/>
  <c r="D26" i="677"/>
  <c r="C26" i="677"/>
  <c r="F22" i="677"/>
  <c r="E22" i="677"/>
  <c r="D22" i="677"/>
  <c r="C22" i="677"/>
  <c r="K21" i="677"/>
  <c r="K22" i="677" s="1"/>
  <c r="J21" i="677"/>
  <c r="J22" i="677" s="1"/>
  <c r="I21" i="677"/>
  <c r="I22" i="677" s="1"/>
  <c r="H21" i="677"/>
  <c r="H22" i="677" s="1"/>
  <c r="G21" i="677"/>
  <c r="G22" i="677" s="1"/>
  <c r="K26" i="676"/>
  <c r="J26" i="676"/>
  <c r="I26" i="676"/>
  <c r="H26" i="676"/>
  <c r="G26" i="676"/>
  <c r="F26" i="676"/>
  <c r="E26" i="676"/>
  <c r="D26" i="676"/>
  <c r="C26" i="676"/>
  <c r="F22" i="676"/>
  <c r="E22" i="676"/>
  <c r="D22" i="676"/>
  <c r="C22" i="676"/>
  <c r="K21" i="676"/>
  <c r="K22" i="676" s="1"/>
  <c r="J21" i="676"/>
  <c r="J22" i="676" s="1"/>
  <c r="I21" i="676"/>
  <c r="I22" i="676" s="1"/>
  <c r="H21" i="676"/>
  <c r="H22" i="676" s="1"/>
  <c r="G21" i="676"/>
  <c r="G22" i="676" s="1"/>
  <c r="K26" i="675"/>
  <c r="J26" i="675"/>
  <c r="I26" i="675"/>
  <c r="H26" i="675"/>
  <c r="G26" i="675"/>
  <c r="F26" i="675"/>
  <c r="E26" i="675"/>
  <c r="D26" i="675"/>
  <c r="C26" i="675"/>
  <c r="F22" i="675"/>
  <c r="E22" i="675"/>
  <c r="D22" i="675"/>
  <c r="C22" i="675"/>
  <c r="K21" i="675"/>
  <c r="K22" i="675" s="1"/>
  <c r="J21" i="675"/>
  <c r="J22" i="675" s="1"/>
  <c r="I21" i="675"/>
  <c r="I22" i="675" s="1"/>
  <c r="H21" i="675"/>
  <c r="H22" i="675" s="1"/>
  <c r="G21" i="675"/>
  <c r="G22" i="675" s="1"/>
  <c r="K26" i="674"/>
  <c r="J26" i="674"/>
  <c r="I26" i="674"/>
  <c r="H26" i="674"/>
  <c r="G26" i="674"/>
  <c r="F26" i="674"/>
  <c r="E26" i="674"/>
  <c r="D26" i="674"/>
  <c r="C26" i="674"/>
  <c r="K24" i="674"/>
  <c r="J24" i="674"/>
  <c r="I24" i="674"/>
  <c r="H24" i="674"/>
  <c r="G24" i="674"/>
  <c r="F22" i="674"/>
  <c r="E22" i="674"/>
  <c r="D22" i="674"/>
  <c r="C22" i="674"/>
  <c r="K21" i="674"/>
  <c r="K22" i="674" s="1"/>
  <c r="J21" i="674"/>
  <c r="J22" i="674" s="1"/>
  <c r="I21" i="674"/>
  <c r="I22" i="674" s="1"/>
  <c r="H21" i="674"/>
  <c r="H22" i="674" s="1"/>
  <c r="G21" i="674"/>
  <c r="G22" i="674" s="1"/>
  <c r="K26" i="673"/>
  <c r="J26" i="673"/>
  <c r="I26" i="673"/>
  <c r="H26" i="673"/>
  <c r="G26" i="673"/>
  <c r="F26" i="673"/>
  <c r="E26" i="673"/>
  <c r="D26" i="673"/>
  <c r="C26" i="673"/>
  <c r="F22" i="673"/>
  <c r="E22" i="673"/>
  <c r="D22" i="673"/>
  <c r="C22" i="673"/>
  <c r="K21" i="673"/>
  <c r="K22" i="673" s="1"/>
  <c r="J21" i="673"/>
  <c r="J22" i="673" s="1"/>
  <c r="I21" i="673"/>
  <c r="I22" i="673" s="1"/>
  <c r="H21" i="673"/>
  <c r="H22" i="673" s="1"/>
  <c r="G21" i="673"/>
  <c r="G22" i="673" s="1"/>
  <c r="K26" i="672"/>
  <c r="J26" i="672"/>
  <c r="I26" i="672"/>
  <c r="H26" i="672"/>
  <c r="G26" i="672"/>
  <c r="F26" i="672"/>
  <c r="E26" i="672"/>
  <c r="D26" i="672"/>
  <c r="C26" i="672"/>
  <c r="F22" i="672"/>
  <c r="E22" i="672"/>
  <c r="D22" i="672"/>
  <c r="C22" i="672"/>
  <c r="K21" i="672"/>
  <c r="K22" i="672" s="1"/>
  <c r="J21" i="672"/>
  <c r="J22" i="672" s="1"/>
  <c r="I21" i="672"/>
  <c r="I22" i="672" s="1"/>
  <c r="H21" i="672"/>
  <c r="H22" i="672" s="1"/>
  <c r="G21" i="672"/>
  <c r="G22" i="672" s="1"/>
  <c r="K26" i="671"/>
  <c r="J26" i="671"/>
  <c r="I26" i="671"/>
  <c r="H26" i="671"/>
  <c r="G26" i="671"/>
  <c r="F26" i="671"/>
  <c r="E26" i="671"/>
  <c r="D26" i="671"/>
  <c r="C26" i="671"/>
  <c r="F22" i="671"/>
  <c r="E22" i="671"/>
  <c r="D22" i="671"/>
  <c r="C22" i="671"/>
  <c r="K21" i="671"/>
  <c r="K22" i="671" s="1"/>
  <c r="J21" i="671"/>
  <c r="J22" i="671" s="1"/>
  <c r="I21" i="671"/>
  <c r="I22" i="671" s="1"/>
  <c r="H21" i="671"/>
  <c r="H22" i="671" s="1"/>
  <c r="G21" i="671"/>
  <c r="G22" i="671" s="1"/>
  <c r="K26" i="670"/>
  <c r="J26" i="670"/>
  <c r="I26" i="670"/>
  <c r="H26" i="670"/>
  <c r="G26" i="670"/>
  <c r="F26" i="670"/>
  <c r="E26" i="670"/>
  <c r="D26" i="670"/>
  <c r="C26" i="670"/>
  <c r="F22" i="670"/>
  <c r="E22" i="670"/>
  <c r="D22" i="670"/>
  <c r="C22" i="670"/>
  <c r="K21" i="670"/>
  <c r="K22" i="670" s="1"/>
  <c r="J21" i="670"/>
  <c r="J22" i="670" s="1"/>
  <c r="I21" i="670"/>
  <c r="I22" i="670" s="1"/>
  <c r="H21" i="670"/>
  <c r="H22" i="670" s="1"/>
  <c r="G21" i="670"/>
  <c r="G22" i="670" s="1"/>
  <c r="K26" i="669"/>
  <c r="J26" i="669"/>
  <c r="I26" i="669"/>
  <c r="H26" i="669"/>
  <c r="G26" i="669"/>
  <c r="F26" i="669"/>
  <c r="E26" i="669"/>
  <c r="D26" i="669"/>
  <c r="C26" i="669"/>
  <c r="F22" i="669"/>
  <c r="E22" i="669"/>
  <c r="D22" i="669"/>
  <c r="C22" i="669"/>
  <c r="K21" i="669"/>
  <c r="K22" i="669" s="1"/>
  <c r="J21" i="669"/>
  <c r="J22" i="669" s="1"/>
  <c r="I21" i="669"/>
  <c r="I22" i="669" s="1"/>
  <c r="H21" i="669"/>
  <c r="H22" i="669" s="1"/>
  <c r="G21" i="669"/>
  <c r="G22" i="669" s="1"/>
  <c r="K26" i="668"/>
  <c r="J26" i="668"/>
  <c r="I26" i="668"/>
  <c r="H26" i="668"/>
  <c r="G26" i="668"/>
  <c r="F26" i="668"/>
  <c r="E26" i="668"/>
  <c r="D26" i="668"/>
  <c r="C26" i="668"/>
  <c r="F22" i="668"/>
  <c r="E22" i="668"/>
  <c r="D22" i="668"/>
  <c r="C22" i="668"/>
  <c r="K21" i="668"/>
  <c r="K22" i="668" s="1"/>
  <c r="J21" i="668"/>
  <c r="J22" i="668" s="1"/>
  <c r="I21" i="668"/>
  <c r="I22" i="668" s="1"/>
  <c r="H21" i="668"/>
  <c r="H22" i="668" s="1"/>
  <c r="G21" i="668"/>
  <c r="G22" i="668" s="1"/>
  <c r="K26" i="667"/>
  <c r="J26" i="667"/>
  <c r="I26" i="667"/>
  <c r="H26" i="667"/>
  <c r="G26" i="667"/>
  <c r="F26" i="667"/>
  <c r="E26" i="667"/>
  <c r="D26" i="667"/>
  <c r="C26" i="667"/>
  <c r="F22" i="667"/>
  <c r="E22" i="667"/>
  <c r="D22" i="667"/>
  <c r="C22" i="667"/>
  <c r="K21" i="667"/>
  <c r="K22" i="667" s="1"/>
  <c r="J21" i="667"/>
  <c r="J22" i="667" s="1"/>
  <c r="I21" i="667"/>
  <c r="I22" i="667" s="1"/>
  <c r="H21" i="667"/>
  <c r="H22" i="667" s="1"/>
  <c r="G21" i="667"/>
  <c r="G22" i="667" s="1"/>
  <c r="K26" i="666"/>
  <c r="J26" i="666"/>
  <c r="I26" i="666"/>
  <c r="H26" i="666"/>
  <c r="G26" i="666"/>
  <c r="F26" i="666"/>
  <c r="E26" i="666"/>
  <c r="D26" i="666"/>
  <c r="C26" i="666"/>
  <c r="F22" i="666"/>
  <c r="E22" i="666"/>
  <c r="D22" i="666"/>
  <c r="C22" i="666"/>
  <c r="K21" i="666"/>
  <c r="K22" i="666" s="1"/>
  <c r="J21" i="666"/>
  <c r="J22" i="666" s="1"/>
  <c r="I21" i="666"/>
  <c r="I22" i="666" s="1"/>
  <c r="H21" i="666"/>
  <c r="H22" i="666" s="1"/>
  <c r="G21" i="666"/>
  <c r="G22" i="666" s="1"/>
  <c r="K26" i="665"/>
  <c r="J26" i="665"/>
  <c r="I26" i="665"/>
  <c r="H26" i="665"/>
  <c r="G26" i="665"/>
  <c r="F26" i="665"/>
  <c r="E26" i="665"/>
  <c r="D26" i="665"/>
  <c r="C26" i="665"/>
  <c r="F22" i="665"/>
  <c r="E22" i="665"/>
  <c r="D22" i="665"/>
  <c r="C22" i="665"/>
  <c r="K21" i="665"/>
  <c r="K22" i="665" s="1"/>
  <c r="J21" i="665"/>
  <c r="J22" i="665" s="1"/>
  <c r="I21" i="665"/>
  <c r="I22" i="665" s="1"/>
  <c r="H21" i="665"/>
  <c r="H22" i="665" s="1"/>
  <c r="G21" i="665"/>
  <c r="G22" i="665" s="1"/>
  <c r="K26" i="664"/>
  <c r="J26" i="664"/>
  <c r="I26" i="664"/>
  <c r="H26" i="664"/>
  <c r="G26" i="664"/>
  <c r="F26" i="664"/>
  <c r="E26" i="664"/>
  <c r="D26" i="664"/>
  <c r="C26" i="664"/>
  <c r="K24" i="664"/>
  <c r="J24" i="664"/>
  <c r="I24" i="664"/>
  <c r="H24" i="664"/>
  <c r="G24" i="664"/>
  <c r="F24" i="664"/>
  <c r="E24" i="664"/>
  <c r="D24" i="664"/>
  <c r="C24" i="664"/>
  <c r="F22" i="664"/>
  <c r="E22" i="664"/>
  <c r="D22" i="664"/>
  <c r="C22" i="664"/>
  <c r="K21" i="664"/>
  <c r="K22" i="664" s="1"/>
  <c r="J21" i="664"/>
  <c r="J22" i="664" s="1"/>
  <c r="I21" i="664"/>
  <c r="I22" i="664" s="1"/>
  <c r="H21" i="664"/>
  <c r="H22" i="664" s="1"/>
  <c r="G21" i="664"/>
  <c r="G22" i="664" s="1"/>
  <c r="K26" i="663"/>
  <c r="J26" i="663"/>
  <c r="I26" i="663"/>
  <c r="H26" i="663"/>
  <c r="G26" i="663"/>
  <c r="F26" i="663"/>
  <c r="E26" i="663"/>
  <c r="D26" i="663"/>
  <c r="C26" i="663"/>
  <c r="F24" i="663"/>
  <c r="E24" i="663"/>
  <c r="D24" i="663"/>
  <c r="C24" i="663"/>
  <c r="F22" i="663"/>
  <c r="E22" i="663"/>
  <c r="D22" i="663"/>
  <c r="C22" i="663"/>
  <c r="K21" i="663"/>
  <c r="K22" i="663" s="1"/>
  <c r="J21" i="663"/>
  <c r="J22" i="663" s="1"/>
  <c r="I21" i="663"/>
  <c r="I22" i="663" s="1"/>
  <c r="H21" i="663"/>
  <c r="H22" i="663" s="1"/>
  <c r="G21" i="663"/>
  <c r="G22" i="663" s="1"/>
  <c r="K26" i="662"/>
  <c r="J26" i="662"/>
  <c r="I26" i="662"/>
  <c r="H26" i="662"/>
  <c r="G26" i="662"/>
  <c r="F26" i="662"/>
  <c r="E26" i="662"/>
  <c r="D26" i="662"/>
  <c r="C26" i="662"/>
  <c r="K24" i="662"/>
  <c r="J24" i="662"/>
  <c r="I24" i="662"/>
  <c r="H24" i="662"/>
  <c r="G24" i="662"/>
  <c r="F24" i="662"/>
  <c r="E24" i="662"/>
  <c r="D24" i="662"/>
  <c r="C24" i="662"/>
  <c r="F22" i="662"/>
  <c r="E22" i="662"/>
  <c r="D22" i="662"/>
  <c r="C22" i="662"/>
  <c r="K21" i="662"/>
  <c r="K22" i="662" s="1"/>
  <c r="J21" i="662"/>
  <c r="J22" i="662" s="1"/>
  <c r="I21" i="662"/>
  <c r="I22" i="662" s="1"/>
  <c r="H21" i="662"/>
  <c r="H22" i="662" s="1"/>
  <c r="G21" i="662"/>
  <c r="G22" i="662" s="1"/>
  <c r="G26" i="661"/>
  <c r="F26" i="661"/>
  <c r="E26" i="661"/>
  <c r="D26" i="661"/>
  <c r="C26" i="661"/>
  <c r="G24" i="661"/>
  <c r="F24" i="661"/>
  <c r="E24" i="661"/>
  <c r="D24" i="661"/>
  <c r="C24" i="661"/>
  <c r="G21" i="661"/>
  <c r="G22" i="661" s="1"/>
  <c r="F21" i="661"/>
  <c r="F22" i="661" s="1"/>
  <c r="E21" i="661"/>
  <c r="E22" i="661" s="1"/>
  <c r="D21" i="661"/>
  <c r="D22" i="661" s="1"/>
  <c r="C21" i="661"/>
  <c r="C22" i="661" s="1"/>
  <c r="K26" i="660"/>
  <c r="J26" i="660"/>
  <c r="I26" i="660"/>
  <c r="H26" i="660"/>
  <c r="G26" i="660"/>
  <c r="F26" i="660"/>
  <c r="E26" i="660"/>
  <c r="D26" i="660"/>
  <c r="C26" i="660"/>
  <c r="K24" i="660"/>
  <c r="J24" i="660"/>
  <c r="F24" i="660"/>
  <c r="F22" i="660"/>
  <c r="E22" i="660"/>
  <c r="D22" i="660"/>
  <c r="C22" i="660"/>
  <c r="K21" i="660"/>
  <c r="K22" i="660" s="1"/>
  <c r="J21" i="660"/>
  <c r="J22" i="660" s="1"/>
  <c r="I21" i="660"/>
  <c r="I22" i="660" s="1"/>
  <c r="H21" i="660"/>
  <c r="H22" i="660" s="1"/>
  <c r="G21" i="660"/>
  <c r="G22" i="660" s="1"/>
  <c r="K26" i="659"/>
  <c r="J26" i="659"/>
  <c r="I26" i="659"/>
  <c r="H26" i="659"/>
  <c r="G26" i="659"/>
  <c r="F26" i="659"/>
  <c r="E26" i="659"/>
  <c r="D26" i="659"/>
  <c r="C26" i="659"/>
  <c r="K24" i="659"/>
  <c r="J24" i="659"/>
  <c r="F24" i="659"/>
  <c r="F22" i="659"/>
  <c r="E22" i="659"/>
  <c r="D22" i="659"/>
  <c r="C22" i="659"/>
  <c r="K21" i="659"/>
  <c r="K22" i="659" s="1"/>
  <c r="J21" i="659"/>
  <c r="J22" i="659" s="1"/>
  <c r="I21" i="659"/>
  <c r="I22" i="659" s="1"/>
  <c r="H21" i="659"/>
  <c r="H22" i="659" s="1"/>
  <c r="G21" i="659"/>
  <c r="G22" i="659" s="1"/>
  <c r="G26" i="658"/>
  <c r="F26" i="658"/>
  <c r="E26" i="658"/>
  <c r="D26" i="658"/>
  <c r="C26" i="658"/>
  <c r="G21" i="658"/>
  <c r="G22" i="658" s="1"/>
  <c r="F21" i="658"/>
  <c r="F22" i="658" s="1"/>
  <c r="E21" i="658"/>
  <c r="E22" i="658" s="1"/>
  <c r="D21" i="658"/>
  <c r="D22" i="658" s="1"/>
  <c r="C21" i="658"/>
  <c r="C22" i="658" s="1"/>
  <c r="G26" i="657"/>
  <c r="F26" i="657"/>
  <c r="E26" i="657"/>
  <c r="D26" i="657"/>
  <c r="C26" i="657"/>
  <c r="G22" i="657"/>
  <c r="G24" i="657" s="1"/>
  <c r="F22" i="657"/>
  <c r="F24" i="657" s="1"/>
  <c r="E22" i="657"/>
  <c r="E24" i="657" s="1"/>
  <c r="D22" i="657"/>
  <c r="D24" i="657" s="1"/>
  <c r="C22" i="657"/>
  <c r="C24" i="657" s="1"/>
  <c r="G26" i="656"/>
  <c r="F26" i="656"/>
  <c r="E26" i="656"/>
  <c r="D26" i="656"/>
  <c r="C26" i="656"/>
  <c r="G24" i="656"/>
  <c r="F24" i="656"/>
  <c r="E24" i="656"/>
  <c r="D24" i="656"/>
  <c r="C24" i="656"/>
  <c r="G21" i="656"/>
  <c r="G22" i="656" s="1"/>
  <c r="F21" i="656"/>
  <c r="F22" i="656" s="1"/>
  <c r="E21" i="656"/>
  <c r="E22" i="656" s="1"/>
  <c r="D21" i="656"/>
  <c r="D22" i="656" s="1"/>
  <c r="C21" i="656"/>
  <c r="C22" i="656" s="1"/>
  <c r="G26" i="655"/>
  <c r="F26" i="655"/>
  <c r="E26" i="655"/>
  <c r="D26" i="655"/>
  <c r="C26" i="655"/>
  <c r="G24" i="655"/>
  <c r="F24" i="655"/>
  <c r="E24" i="655"/>
  <c r="D24" i="655"/>
  <c r="C24" i="655"/>
  <c r="G21" i="655"/>
  <c r="G22" i="655" s="1"/>
  <c r="F21" i="655"/>
  <c r="F22" i="655" s="1"/>
  <c r="E21" i="655"/>
  <c r="E22" i="655" s="1"/>
  <c r="D21" i="655"/>
  <c r="D22" i="655" s="1"/>
  <c r="C21" i="655"/>
  <c r="C22" i="655" s="1"/>
  <c r="K26" i="654"/>
  <c r="J26" i="654"/>
  <c r="I26" i="654"/>
  <c r="H26" i="654"/>
  <c r="G26" i="654"/>
  <c r="F26" i="654"/>
  <c r="E26" i="654"/>
  <c r="D26" i="654"/>
  <c r="C26" i="654"/>
  <c r="K24" i="654"/>
  <c r="J24" i="654"/>
  <c r="F24" i="654"/>
  <c r="F22" i="654"/>
  <c r="E22" i="654"/>
  <c r="D22" i="654"/>
  <c r="C22" i="654"/>
  <c r="K21" i="654"/>
  <c r="K22" i="654" s="1"/>
  <c r="J21" i="654"/>
  <c r="J22" i="654" s="1"/>
  <c r="I21" i="654"/>
  <c r="I22" i="654" s="1"/>
  <c r="H21" i="654"/>
  <c r="H22" i="654" s="1"/>
  <c r="G21" i="654"/>
  <c r="G22" i="654" s="1"/>
  <c r="K26" i="653"/>
  <c r="J26" i="653"/>
  <c r="I26" i="653"/>
  <c r="H26" i="653"/>
  <c r="G26" i="653"/>
  <c r="F26" i="653"/>
  <c r="E26" i="653"/>
  <c r="D26" i="653"/>
  <c r="C26" i="653"/>
  <c r="K24" i="653"/>
  <c r="J24" i="653"/>
  <c r="F24" i="653"/>
  <c r="F22" i="653"/>
  <c r="E22" i="653"/>
  <c r="D22" i="653"/>
  <c r="C22" i="653"/>
  <c r="K21" i="653"/>
  <c r="K22" i="653" s="1"/>
  <c r="J21" i="653"/>
  <c r="J22" i="653" s="1"/>
  <c r="I21" i="653"/>
  <c r="I22" i="653" s="1"/>
  <c r="H21" i="653"/>
  <c r="H22" i="653" s="1"/>
  <c r="G21" i="653"/>
  <c r="G22" i="653" s="1"/>
  <c r="K26" i="652"/>
  <c r="J26" i="652"/>
  <c r="I26" i="652"/>
  <c r="H26" i="652"/>
  <c r="G26" i="652"/>
  <c r="F26" i="652"/>
  <c r="E26" i="652"/>
  <c r="D26" i="652"/>
  <c r="C26" i="652"/>
  <c r="K24" i="652"/>
  <c r="J24" i="652"/>
  <c r="I24" i="652"/>
  <c r="H24" i="652"/>
  <c r="G24" i="652"/>
  <c r="F24" i="652"/>
  <c r="F22" i="652"/>
  <c r="E22" i="652"/>
  <c r="D22" i="652"/>
  <c r="K21" i="652"/>
  <c r="K22" i="652" s="1"/>
  <c r="J21" i="652"/>
  <c r="J22" i="652" s="1"/>
  <c r="I21" i="652"/>
  <c r="I22" i="652" s="1"/>
  <c r="H21" i="652"/>
  <c r="H22" i="652" s="1"/>
  <c r="G21" i="652"/>
  <c r="G22" i="652" s="1"/>
  <c r="K26" i="651"/>
  <c r="J26" i="651"/>
  <c r="I26" i="651"/>
  <c r="H26" i="651"/>
  <c r="G26" i="651"/>
  <c r="F26" i="651"/>
  <c r="E26" i="651"/>
  <c r="D26" i="651"/>
  <c r="C26" i="651"/>
  <c r="K24" i="651"/>
  <c r="J24" i="651"/>
  <c r="F24" i="651"/>
  <c r="F22" i="651"/>
  <c r="E22" i="651"/>
  <c r="D22" i="651"/>
  <c r="C22" i="651"/>
  <c r="K21" i="651"/>
  <c r="K22" i="651" s="1"/>
  <c r="J21" i="651"/>
  <c r="J22" i="651" s="1"/>
  <c r="I21" i="651"/>
  <c r="I22" i="651" s="1"/>
  <c r="H21" i="651"/>
  <c r="H22" i="651" s="1"/>
  <c r="G21" i="651"/>
  <c r="G22" i="651" s="1"/>
  <c r="K26" i="650"/>
  <c r="J26" i="650"/>
  <c r="I26" i="650"/>
  <c r="H26" i="650"/>
  <c r="G26" i="650"/>
  <c r="F26" i="650"/>
  <c r="E26" i="650"/>
  <c r="D26" i="650"/>
  <c r="C26" i="650"/>
  <c r="J24" i="650"/>
  <c r="F24" i="650"/>
  <c r="F22" i="650"/>
  <c r="E22" i="650"/>
  <c r="D22" i="650"/>
  <c r="C22" i="650"/>
  <c r="K21" i="650"/>
  <c r="K22" i="650" s="1"/>
  <c r="J21" i="650"/>
  <c r="J22" i="650" s="1"/>
  <c r="I21" i="650"/>
  <c r="I22" i="650" s="1"/>
  <c r="H21" i="650"/>
  <c r="H22" i="650" s="1"/>
  <c r="G21" i="650"/>
  <c r="G22" i="650" s="1"/>
  <c r="K26" i="649"/>
  <c r="J26" i="649"/>
  <c r="I26" i="649"/>
  <c r="H26" i="649"/>
  <c r="G26" i="649"/>
  <c r="F26" i="649"/>
  <c r="E26" i="649"/>
  <c r="D26" i="649"/>
  <c r="C26" i="649"/>
  <c r="K21" i="649"/>
  <c r="K22" i="649" s="1"/>
  <c r="J21" i="649"/>
  <c r="J22" i="649" s="1"/>
  <c r="I21" i="649"/>
  <c r="I22" i="649" s="1"/>
  <c r="H21" i="649"/>
  <c r="H22" i="649" s="1"/>
  <c r="G21" i="649"/>
  <c r="G22" i="649" s="1"/>
  <c r="F21" i="649"/>
  <c r="F22" i="649" s="1"/>
  <c r="E21" i="649"/>
  <c r="E22" i="649" s="1"/>
  <c r="D21" i="649"/>
  <c r="D22" i="649" s="1"/>
  <c r="C21" i="649"/>
  <c r="C22" i="649" s="1"/>
  <c r="K26" i="648"/>
  <c r="J26" i="648"/>
  <c r="I26" i="648"/>
  <c r="H26" i="648"/>
  <c r="G26" i="648"/>
  <c r="F26" i="648"/>
  <c r="E26" i="648"/>
  <c r="D26" i="648"/>
  <c r="C26" i="648"/>
  <c r="F22" i="648"/>
  <c r="E22" i="648"/>
  <c r="D22" i="648"/>
  <c r="C22" i="648"/>
  <c r="K21" i="648"/>
  <c r="K22" i="648" s="1"/>
  <c r="J21" i="648"/>
  <c r="J22" i="648" s="1"/>
  <c r="I21" i="648"/>
  <c r="I22" i="648" s="1"/>
  <c r="H21" i="648"/>
  <c r="H22" i="648" s="1"/>
  <c r="G21" i="648"/>
  <c r="G22" i="648" s="1"/>
  <c r="K26" i="646"/>
  <c r="J26" i="646"/>
  <c r="I26" i="646"/>
  <c r="H26" i="646"/>
  <c r="G26" i="646"/>
  <c r="F26" i="646"/>
  <c r="E26" i="646"/>
  <c r="D26" i="646"/>
  <c r="C26" i="646"/>
  <c r="K22" i="646"/>
  <c r="J22" i="646"/>
  <c r="I22" i="646"/>
  <c r="H22" i="646"/>
  <c r="G22" i="646"/>
  <c r="F22" i="646"/>
  <c r="E22" i="646"/>
  <c r="D22" i="646"/>
  <c r="C22" i="646"/>
  <c r="K26" i="645"/>
  <c r="J26" i="645"/>
  <c r="I26" i="645"/>
  <c r="H26" i="645"/>
  <c r="G26" i="645"/>
  <c r="F26" i="645"/>
  <c r="E26" i="645"/>
  <c r="D26" i="645"/>
  <c r="C26" i="645"/>
  <c r="K22" i="645"/>
  <c r="J22" i="645"/>
  <c r="I22" i="645"/>
  <c r="H22" i="645"/>
  <c r="G22" i="645"/>
  <c r="F22" i="645"/>
  <c r="E22" i="645"/>
  <c r="D22" i="645"/>
  <c r="C22" i="645"/>
  <c r="K26" i="644" l="1"/>
  <c r="J26" i="644"/>
  <c r="I26" i="644"/>
  <c r="H26" i="644"/>
  <c r="G26" i="644"/>
  <c r="K24" i="644"/>
  <c r="J24" i="644"/>
  <c r="I24" i="644"/>
  <c r="H24" i="644"/>
  <c r="G24" i="644"/>
  <c r="K21" i="644"/>
  <c r="K22" i="644" s="1"/>
  <c r="J21" i="644"/>
  <c r="J22" i="644" s="1"/>
  <c r="I21" i="644"/>
  <c r="I22" i="644" s="1"/>
  <c r="H21" i="644"/>
  <c r="H22" i="644" s="1"/>
  <c r="G21" i="644"/>
  <c r="G22" i="644" s="1"/>
  <c r="K26" i="643"/>
  <c r="J26" i="643"/>
  <c r="I26" i="643"/>
  <c r="H26" i="643"/>
  <c r="G26" i="643"/>
  <c r="K24" i="643"/>
  <c r="J24" i="643"/>
  <c r="I24" i="643"/>
  <c r="H24" i="643"/>
  <c r="G24" i="643"/>
  <c r="K21" i="643"/>
  <c r="K22" i="643" s="1"/>
  <c r="J21" i="643"/>
  <c r="J22" i="643" s="1"/>
  <c r="I21" i="643"/>
  <c r="I22" i="643" s="1"/>
  <c r="H21" i="643"/>
  <c r="H22" i="643" s="1"/>
  <c r="G21" i="643"/>
  <c r="G22" i="643" s="1"/>
  <c r="K26" i="642"/>
  <c r="J26" i="642"/>
  <c r="I26" i="642"/>
  <c r="H26" i="642"/>
  <c r="G26" i="642"/>
  <c r="K24" i="642"/>
  <c r="J24" i="642"/>
  <c r="I24" i="642"/>
  <c r="H24" i="642"/>
  <c r="G24" i="642"/>
  <c r="K21" i="642"/>
  <c r="K22" i="642" s="1"/>
  <c r="J21" i="642"/>
  <c r="J22" i="642" s="1"/>
  <c r="I21" i="642"/>
  <c r="I22" i="642" s="1"/>
  <c r="H21" i="642"/>
  <c r="H22" i="642" s="1"/>
  <c r="G21" i="642"/>
  <c r="G22" i="642" s="1"/>
  <c r="K26" i="641"/>
  <c r="J26" i="641"/>
  <c r="I26" i="641"/>
  <c r="H26" i="641"/>
  <c r="G26" i="641"/>
  <c r="K24" i="641"/>
  <c r="J24" i="641"/>
  <c r="I24" i="641"/>
  <c r="H24" i="641"/>
  <c r="G24" i="641"/>
  <c r="K21" i="641"/>
  <c r="K22" i="641" s="1"/>
  <c r="J21" i="641"/>
  <c r="J22" i="641" s="1"/>
  <c r="I21" i="641"/>
  <c r="I22" i="641" s="1"/>
  <c r="H21" i="641"/>
  <c r="H22" i="641" s="1"/>
  <c r="G21" i="641"/>
  <c r="G22" i="641" s="1"/>
  <c r="K26" i="640"/>
  <c r="J26" i="640"/>
  <c r="I26" i="640"/>
  <c r="H26" i="640"/>
  <c r="G26" i="640"/>
  <c r="K24" i="640"/>
  <c r="J24" i="640"/>
  <c r="I24" i="640"/>
  <c r="H24" i="640"/>
  <c r="G24" i="640"/>
  <c r="K21" i="640"/>
  <c r="K22" i="640" s="1"/>
  <c r="J21" i="640"/>
  <c r="J22" i="640" s="1"/>
  <c r="I21" i="640"/>
  <c r="I22" i="640" s="1"/>
  <c r="H21" i="640"/>
  <c r="H22" i="640" s="1"/>
  <c r="G21" i="640"/>
  <c r="G22" i="640" s="1"/>
  <c r="K26" i="639"/>
  <c r="J26" i="639"/>
  <c r="I26" i="639"/>
  <c r="H26" i="639"/>
  <c r="G26" i="639"/>
  <c r="K24" i="639"/>
  <c r="J24" i="639"/>
  <c r="I24" i="639"/>
  <c r="H24" i="639"/>
  <c r="G24" i="639"/>
  <c r="K21" i="639"/>
  <c r="K22" i="639" s="1"/>
  <c r="J21" i="639"/>
  <c r="J22" i="639" s="1"/>
  <c r="I21" i="639"/>
  <c r="I22" i="639" s="1"/>
  <c r="H21" i="639"/>
  <c r="H22" i="639" s="1"/>
  <c r="G21" i="639"/>
  <c r="G22" i="639" s="1"/>
  <c r="K26" i="638"/>
  <c r="J26" i="638"/>
  <c r="I26" i="638"/>
  <c r="H26" i="638"/>
  <c r="G26" i="638"/>
  <c r="K24" i="638"/>
  <c r="J24" i="638"/>
  <c r="I24" i="638"/>
  <c r="H24" i="638"/>
  <c r="G24" i="638"/>
  <c r="K21" i="638"/>
  <c r="K22" i="638" s="1"/>
  <c r="J21" i="638"/>
  <c r="J22" i="638" s="1"/>
  <c r="I21" i="638"/>
  <c r="I22" i="638" s="1"/>
  <c r="H21" i="638"/>
  <c r="H22" i="638" s="1"/>
  <c r="G21" i="638"/>
  <c r="G22" i="638" s="1"/>
  <c r="K26" i="637"/>
  <c r="J26" i="637"/>
  <c r="I26" i="637"/>
  <c r="H26" i="637"/>
  <c r="G26" i="637"/>
  <c r="K24" i="637"/>
  <c r="J24" i="637"/>
  <c r="I24" i="637"/>
  <c r="H24" i="637"/>
  <c r="G24" i="637"/>
  <c r="K21" i="637"/>
  <c r="K22" i="637" s="1"/>
  <c r="J21" i="637"/>
  <c r="J22" i="637" s="1"/>
  <c r="I21" i="637"/>
  <c r="I22" i="637" s="1"/>
  <c r="H21" i="637"/>
  <c r="H22" i="637" s="1"/>
  <c r="G21" i="637"/>
  <c r="G22" i="637" s="1"/>
  <c r="F84" i="636"/>
  <c r="E84" i="636"/>
  <c r="D84" i="636"/>
  <c r="C84" i="636"/>
  <c r="N29" i="636"/>
  <c r="K26" i="636"/>
  <c r="J26" i="636"/>
  <c r="I26" i="636"/>
  <c r="H26" i="636"/>
  <c r="G26" i="636"/>
  <c r="F26" i="636"/>
  <c r="E26" i="636"/>
  <c r="D26" i="636"/>
  <c r="C26" i="636"/>
  <c r="K24" i="636"/>
  <c r="J24" i="636"/>
  <c r="I24" i="636"/>
  <c r="H24" i="636"/>
  <c r="G24" i="636"/>
  <c r="F24" i="636"/>
  <c r="E24" i="636"/>
  <c r="D24" i="636"/>
  <c r="C24" i="636"/>
  <c r="F22" i="636"/>
  <c r="E22" i="636"/>
  <c r="D22" i="636"/>
  <c r="C22" i="636"/>
  <c r="K21" i="636"/>
  <c r="K22" i="636" s="1"/>
  <c r="J21" i="636"/>
  <c r="J22" i="636" s="1"/>
  <c r="I21" i="636"/>
  <c r="I22" i="636" s="1"/>
  <c r="H21" i="636"/>
  <c r="H22" i="636" s="1"/>
  <c r="G21" i="636"/>
  <c r="G22" i="636" s="1"/>
  <c r="D99" i="635"/>
  <c r="C99" i="635"/>
  <c r="K26" i="635"/>
  <c r="J26" i="635"/>
  <c r="I26" i="635"/>
  <c r="H26" i="635"/>
  <c r="G26" i="635"/>
  <c r="D26" i="635"/>
  <c r="C26" i="635"/>
  <c r="K24" i="635"/>
  <c r="J24" i="635"/>
  <c r="I24" i="635"/>
  <c r="H24" i="635"/>
  <c r="G24" i="635"/>
  <c r="D24" i="635"/>
  <c r="C24" i="635"/>
  <c r="D22" i="635"/>
  <c r="C22" i="635"/>
  <c r="K21" i="635"/>
  <c r="K22" i="635" s="1"/>
  <c r="J21" i="635"/>
  <c r="J22" i="635" s="1"/>
  <c r="I21" i="635"/>
  <c r="I22" i="635" s="1"/>
  <c r="H21" i="635"/>
  <c r="H22" i="635" s="1"/>
  <c r="G21" i="635"/>
  <c r="G22" i="635" s="1"/>
  <c r="K26" i="634"/>
  <c r="J26" i="634"/>
  <c r="I26" i="634"/>
  <c r="H26" i="634"/>
  <c r="G26" i="634"/>
  <c r="K24" i="634"/>
  <c r="J24" i="634"/>
  <c r="I24" i="634"/>
  <c r="H24" i="634"/>
  <c r="G24" i="634"/>
  <c r="K21" i="634"/>
  <c r="K22" i="634" s="1"/>
  <c r="J21" i="634"/>
  <c r="J22" i="634" s="1"/>
  <c r="I21" i="634"/>
  <c r="I22" i="634" s="1"/>
  <c r="H21" i="634"/>
  <c r="H22" i="634" s="1"/>
  <c r="G21" i="634"/>
  <c r="G22" i="634" s="1"/>
  <c r="F46" i="633"/>
  <c r="E46" i="633"/>
  <c r="D46" i="633"/>
  <c r="C46" i="633"/>
  <c r="K26" i="633"/>
  <c r="K27" i="633" s="1"/>
  <c r="J26" i="633"/>
  <c r="J27" i="633" s="1"/>
  <c r="I26" i="633"/>
  <c r="I27" i="633" s="1"/>
  <c r="H26" i="633"/>
  <c r="H27" i="633" s="1"/>
  <c r="G26" i="633"/>
  <c r="G27" i="633" s="1"/>
  <c r="F26" i="633"/>
  <c r="F27" i="633" s="1"/>
  <c r="E26" i="633"/>
  <c r="E27" i="633" s="1"/>
  <c r="D26" i="633"/>
  <c r="D27" i="633" s="1"/>
  <c r="C26" i="633"/>
  <c r="C27" i="633" s="1"/>
  <c r="K21" i="633"/>
  <c r="K22" i="633" s="1"/>
  <c r="J21" i="633"/>
  <c r="I21" i="633"/>
  <c r="I22" i="633" s="1"/>
  <c r="H21" i="633"/>
  <c r="G21" i="633"/>
  <c r="F21" i="633"/>
  <c r="E21" i="633"/>
  <c r="D21" i="633"/>
  <c r="C21" i="633"/>
  <c r="F32" i="632"/>
  <c r="E32" i="632"/>
  <c r="D32" i="632"/>
  <c r="C32" i="632"/>
  <c r="F26" i="632"/>
  <c r="E26" i="632"/>
  <c r="D26" i="632"/>
  <c r="C26" i="632"/>
  <c r="F24" i="632"/>
  <c r="E24" i="632"/>
  <c r="D24" i="632"/>
  <c r="C24" i="632"/>
  <c r="F21" i="632"/>
  <c r="F22" i="632" s="1"/>
  <c r="E21" i="632"/>
  <c r="E22" i="632" s="1"/>
  <c r="D21" i="632"/>
  <c r="D22" i="632" s="1"/>
  <c r="C21" i="632"/>
  <c r="C22" i="632" s="1"/>
  <c r="F32" i="631"/>
  <c r="E32" i="631"/>
  <c r="D32" i="631"/>
  <c r="C32" i="631"/>
  <c r="F26" i="631"/>
  <c r="E26" i="631"/>
  <c r="D26" i="631"/>
  <c r="C26" i="631"/>
  <c r="F24" i="631"/>
  <c r="E24" i="631"/>
  <c r="D24" i="631"/>
  <c r="C24" i="631"/>
  <c r="F21" i="631"/>
  <c r="F22" i="631" s="1"/>
  <c r="E21" i="631"/>
  <c r="E22" i="631" s="1"/>
  <c r="D21" i="631"/>
  <c r="D22" i="631" s="1"/>
  <c r="C21" i="631"/>
  <c r="C22" i="631" s="1"/>
  <c r="F32" i="630"/>
  <c r="E32" i="630"/>
  <c r="D32" i="630"/>
  <c r="C32" i="630"/>
  <c r="K26" i="630"/>
  <c r="J26" i="630"/>
  <c r="I26" i="630"/>
  <c r="H26" i="630"/>
  <c r="F26" i="630"/>
  <c r="E26" i="630"/>
  <c r="D26" i="630"/>
  <c r="C26" i="630"/>
  <c r="K24" i="630"/>
  <c r="J24" i="630"/>
  <c r="I24" i="630"/>
  <c r="H24" i="630"/>
  <c r="F24" i="630"/>
  <c r="E24" i="630"/>
  <c r="D24" i="630"/>
  <c r="C24" i="630"/>
  <c r="K21" i="630"/>
  <c r="K22" i="630" s="1"/>
  <c r="J21" i="630"/>
  <c r="J22" i="630" s="1"/>
  <c r="I21" i="630"/>
  <c r="I22" i="630" s="1"/>
  <c r="H21" i="630"/>
  <c r="H22" i="630" s="1"/>
  <c r="F21" i="630"/>
  <c r="F22" i="630" s="1"/>
  <c r="E21" i="630"/>
  <c r="E22" i="630" s="1"/>
  <c r="D21" i="630"/>
  <c r="D22" i="630" s="1"/>
  <c r="C21" i="630"/>
  <c r="C22" i="630" s="1"/>
  <c r="F32" i="629"/>
  <c r="E32" i="629"/>
  <c r="D32" i="629"/>
  <c r="C32" i="629"/>
  <c r="K26" i="629"/>
  <c r="J26" i="629"/>
  <c r="I26" i="629"/>
  <c r="H26" i="629"/>
  <c r="F26" i="629"/>
  <c r="E26" i="629"/>
  <c r="D26" i="629"/>
  <c r="C26" i="629"/>
  <c r="K24" i="629"/>
  <c r="J24" i="629"/>
  <c r="I24" i="629"/>
  <c r="H24" i="629"/>
  <c r="F24" i="629"/>
  <c r="E24" i="629"/>
  <c r="D24" i="629"/>
  <c r="C24" i="629"/>
  <c r="K21" i="629"/>
  <c r="K22" i="629" s="1"/>
  <c r="J21" i="629"/>
  <c r="J22" i="629" s="1"/>
  <c r="I21" i="629"/>
  <c r="I22" i="629" s="1"/>
  <c r="H21" i="629"/>
  <c r="H22" i="629" s="1"/>
  <c r="F21" i="629"/>
  <c r="F22" i="629" s="1"/>
  <c r="E21" i="629"/>
  <c r="E22" i="629" s="1"/>
  <c r="D21" i="629"/>
  <c r="D22" i="629" s="1"/>
  <c r="C21" i="629"/>
  <c r="C22" i="629" s="1"/>
  <c r="K32" i="628"/>
  <c r="J32" i="628"/>
  <c r="I32" i="628"/>
  <c r="H32" i="628"/>
  <c r="F32" i="628"/>
  <c r="E32" i="628"/>
  <c r="D32" i="628"/>
  <c r="C32" i="628"/>
  <c r="K26" i="628"/>
  <c r="J26" i="628"/>
  <c r="I26" i="628"/>
  <c r="H26" i="628"/>
  <c r="F26" i="628"/>
  <c r="E26" i="628"/>
  <c r="D26" i="628"/>
  <c r="C26" i="628"/>
  <c r="K24" i="628"/>
  <c r="J24" i="628"/>
  <c r="I24" i="628"/>
  <c r="H24" i="628"/>
  <c r="G24" i="628"/>
  <c r="F24" i="628"/>
  <c r="E24" i="628"/>
  <c r="D24" i="628"/>
  <c r="C24" i="628"/>
  <c r="K21" i="628"/>
  <c r="K22" i="628" s="1"/>
  <c r="J21" i="628"/>
  <c r="J22" i="628" s="1"/>
  <c r="I21" i="628"/>
  <c r="I22" i="628" s="1"/>
  <c r="H21" i="628"/>
  <c r="H22" i="628" s="1"/>
  <c r="F21" i="628"/>
  <c r="F22" i="628" s="1"/>
  <c r="E21" i="628"/>
  <c r="E22" i="628" s="1"/>
  <c r="D21" i="628"/>
  <c r="D22" i="628" s="1"/>
  <c r="C21" i="628"/>
  <c r="C22" i="628" s="1"/>
  <c r="K33" i="627"/>
  <c r="J33" i="627"/>
  <c r="I33" i="627"/>
  <c r="H33" i="627"/>
  <c r="G33" i="627"/>
  <c r="F33" i="627"/>
  <c r="E33" i="627"/>
  <c r="D33" i="627"/>
  <c r="C33" i="627"/>
  <c r="K26" i="627"/>
  <c r="J26" i="627"/>
  <c r="I26" i="627"/>
  <c r="H26" i="627"/>
  <c r="G26" i="627"/>
  <c r="F26" i="627"/>
  <c r="E26" i="627"/>
  <c r="D26" i="627"/>
  <c r="C26" i="627"/>
  <c r="K24" i="627"/>
  <c r="J24" i="627"/>
  <c r="I24" i="627"/>
  <c r="H24" i="627"/>
  <c r="G24" i="627"/>
  <c r="F24" i="627"/>
  <c r="E24" i="627"/>
  <c r="D24" i="627"/>
  <c r="C24" i="627"/>
  <c r="K21" i="627"/>
  <c r="K22" i="627" s="1"/>
  <c r="J21" i="627"/>
  <c r="J22" i="627" s="1"/>
  <c r="I21" i="627"/>
  <c r="I22" i="627" s="1"/>
  <c r="H21" i="627"/>
  <c r="H22" i="627" s="1"/>
  <c r="G21" i="627"/>
  <c r="G22" i="627" s="1"/>
  <c r="F21" i="627"/>
  <c r="F22" i="627" s="1"/>
  <c r="E21" i="627"/>
  <c r="E22" i="627" s="1"/>
  <c r="D21" i="627"/>
  <c r="D22" i="627" s="1"/>
  <c r="C21" i="627"/>
  <c r="C22" i="627" s="1"/>
  <c r="F33" i="626"/>
  <c r="E33" i="626"/>
  <c r="D33" i="626"/>
  <c r="C33" i="626"/>
  <c r="K27" i="626"/>
  <c r="J27" i="626"/>
  <c r="I27" i="626"/>
  <c r="H27" i="626"/>
  <c r="F27" i="626"/>
  <c r="E27" i="626"/>
  <c r="D27" i="626"/>
  <c r="C27" i="626"/>
  <c r="K25" i="626"/>
  <c r="J25" i="626"/>
  <c r="I25" i="626"/>
  <c r="H25" i="626"/>
  <c r="F25" i="626"/>
  <c r="E25" i="626"/>
  <c r="D25" i="626"/>
  <c r="C25" i="626"/>
  <c r="K22" i="626"/>
  <c r="K23" i="626" s="1"/>
  <c r="J22" i="626"/>
  <c r="J23" i="626" s="1"/>
  <c r="I22" i="626"/>
  <c r="I23" i="626" s="1"/>
  <c r="H22" i="626"/>
  <c r="H23" i="626" s="1"/>
  <c r="F22" i="626"/>
  <c r="F23" i="626" s="1"/>
  <c r="E22" i="626"/>
  <c r="E23" i="626" s="1"/>
  <c r="D22" i="626"/>
  <c r="D23" i="626" s="1"/>
  <c r="C22" i="626"/>
  <c r="C23" i="626" s="1"/>
  <c r="F32" i="625"/>
  <c r="E32" i="625"/>
  <c r="D32" i="625"/>
  <c r="C32" i="625"/>
  <c r="K26" i="625"/>
  <c r="J26" i="625"/>
  <c r="I26" i="625"/>
  <c r="H26" i="625"/>
  <c r="F26" i="625"/>
  <c r="E26" i="625"/>
  <c r="D26" i="625"/>
  <c r="C26" i="625"/>
  <c r="K24" i="625"/>
  <c r="J24" i="625"/>
  <c r="I24" i="625"/>
  <c r="H24" i="625"/>
  <c r="F24" i="625"/>
  <c r="E24" i="625"/>
  <c r="D24" i="625"/>
  <c r="C24" i="625"/>
  <c r="K21" i="625"/>
  <c r="K22" i="625" s="1"/>
  <c r="J21" i="625"/>
  <c r="J22" i="625" s="1"/>
  <c r="I21" i="625"/>
  <c r="I22" i="625" s="1"/>
  <c r="H21" i="625"/>
  <c r="H22" i="625" s="1"/>
  <c r="F21" i="625"/>
  <c r="F22" i="625" s="1"/>
  <c r="E21" i="625"/>
  <c r="E22" i="625" s="1"/>
  <c r="D21" i="625"/>
  <c r="D22" i="625" s="1"/>
  <c r="C21" i="625"/>
  <c r="C22" i="625" s="1"/>
  <c r="F32" i="624"/>
  <c r="E32" i="624"/>
  <c r="D32" i="624"/>
  <c r="C32" i="624"/>
  <c r="K26" i="624"/>
  <c r="J26" i="624"/>
  <c r="I26" i="624"/>
  <c r="H26" i="624"/>
  <c r="F26" i="624"/>
  <c r="E26" i="624"/>
  <c r="D26" i="624"/>
  <c r="C26" i="624"/>
  <c r="K24" i="624"/>
  <c r="J24" i="624"/>
  <c r="I24" i="624"/>
  <c r="H24" i="624"/>
  <c r="F24" i="624"/>
  <c r="E24" i="624"/>
  <c r="D24" i="624"/>
  <c r="C24" i="624"/>
  <c r="K21" i="624"/>
  <c r="K22" i="624" s="1"/>
  <c r="J21" i="624"/>
  <c r="J22" i="624" s="1"/>
  <c r="I21" i="624"/>
  <c r="I22" i="624" s="1"/>
  <c r="H21" i="624"/>
  <c r="H22" i="624" s="1"/>
  <c r="F21" i="624"/>
  <c r="F22" i="624" s="1"/>
  <c r="E21" i="624"/>
  <c r="E22" i="624" s="1"/>
  <c r="D21" i="624"/>
  <c r="D22" i="624" s="1"/>
  <c r="C21" i="624"/>
  <c r="C22" i="624" s="1"/>
  <c r="F32" i="623"/>
  <c r="E32" i="623"/>
  <c r="D32" i="623"/>
  <c r="C32" i="623"/>
  <c r="K26" i="623"/>
  <c r="J26" i="623"/>
  <c r="I26" i="623"/>
  <c r="H26" i="623"/>
  <c r="F26" i="623"/>
  <c r="E26" i="623"/>
  <c r="D26" i="623"/>
  <c r="C26" i="623"/>
  <c r="K24" i="623"/>
  <c r="J24" i="623"/>
  <c r="I24" i="623"/>
  <c r="H24" i="623"/>
  <c r="F24" i="623"/>
  <c r="E24" i="623"/>
  <c r="D24" i="623"/>
  <c r="C24" i="623"/>
  <c r="K21" i="623"/>
  <c r="K22" i="623" s="1"/>
  <c r="J21" i="623"/>
  <c r="J22" i="623" s="1"/>
  <c r="I21" i="623"/>
  <c r="I22" i="623" s="1"/>
  <c r="H21" i="623"/>
  <c r="H22" i="623" s="1"/>
  <c r="F21" i="623"/>
  <c r="F22" i="623" s="1"/>
  <c r="E21" i="623"/>
  <c r="E22" i="623" s="1"/>
  <c r="D21" i="623"/>
  <c r="D22" i="623" s="1"/>
  <c r="C21" i="623"/>
  <c r="C22" i="623" s="1"/>
  <c r="F32" i="622"/>
  <c r="E32" i="622"/>
  <c r="D32" i="622"/>
  <c r="C32" i="622"/>
  <c r="K26" i="622"/>
  <c r="J26" i="622"/>
  <c r="I26" i="622"/>
  <c r="H26" i="622"/>
  <c r="F26" i="622"/>
  <c r="E26" i="622"/>
  <c r="D26" i="622"/>
  <c r="C26" i="622"/>
  <c r="K24" i="622"/>
  <c r="J24" i="622"/>
  <c r="I24" i="622"/>
  <c r="H24" i="622"/>
  <c r="F24" i="622"/>
  <c r="E24" i="622"/>
  <c r="D24" i="622"/>
  <c r="C24" i="622"/>
  <c r="K21" i="622"/>
  <c r="K22" i="622" s="1"/>
  <c r="J21" i="622"/>
  <c r="J22" i="622" s="1"/>
  <c r="I21" i="622"/>
  <c r="I22" i="622" s="1"/>
  <c r="H21" i="622"/>
  <c r="H22" i="622" s="1"/>
  <c r="F21" i="622"/>
  <c r="F22" i="622" s="1"/>
  <c r="E21" i="622"/>
  <c r="E22" i="622" s="1"/>
  <c r="D21" i="622"/>
  <c r="D22" i="622" s="1"/>
  <c r="C21" i="622"/>
  <c r="C22" i="622" s="1"/>
  <c r="F33" i="621"/>
  <c r="E33" i="621"/>
  <c r="D33" i="621"/>
  <c r="C33" i="621"/>
  <c r="K26" i="621"/>
  <c r="J26" i="621"/>
  <c r="I26" i="621"/>
  <c r="H26" i="621"/>
  <c r="G26" i="621"/>
  <c r="F26" i="621"/>
  <c r="E26" i="621"/>
  <c r="D26" i="621"/>
  <c r="C26" i="621"/>
  <c r="K24" i="621"/>
  <c r="J24" i="621"/>
  <c r="I24" i="621"/>
  <c r="H24" i="621"/>
  <c r="G24" i="621"/>
  <c r="F24" i="621"/>
  <c r="E24" i="621"/>
  <c r="D24" i="621"/>
  <c r="C24" i="621"/>
  <c r="K21" i="621"/>
  <c r="K22" i="621" s="1"/>
  <c r="J21" i="621"/>
  <c r="J22" i="621" s="1"/>
  <c r="I21" i="621"/>
  <c r="I22" i="621" s="1"/>
  <c r="H21" i="621"/>
  <c r="H22" i="621" s="1"/>
  <c r="G22" i="621"/>
  <c r="F21" i="621"/>
  <c r="F22" i="621" s="1"/>
  <c r="E21" i="621"/>
  <c r="E22" i="621" s="1"/>
  <c r="D21" i="621"/>
  <c r="D22" i="621" s="1"/>
  <c r="C21" i="621"/>
  <c r="C22" i="621" s="1"/>
  <c r="F32" i="620"/>
  <c r="E32" i="620"/>
  <c r="D32" i="620"/>
  <c r="C32" i="620"/>
  <c r="K26" i="620"/>
  <c r="J26" i="620"/>
  <c r="I26" i="620"/>
  <c r="H26" i="620"/>
  <c r="F26" i="620"/>
  <c r="E26" i="620"/>
  <c r="D26" i="620"/>
  <c r="C26" i="620"/>
  <c r="K24" i="620"/>
  <c r="J24" i="620"/>
  <c r="I24" i="620"/>
  <c r="H24" i="620"/>
  <c r="F24" i="620"/>
  <c r="E24" i="620"/>
  <c r="D24" i="620"/>
  <c r="C24" i="620"/>
  <c r="K21" i="620"/>
  <c r="K22" i="620" s="1"/>
  <c r="J21" i="620"/>
  <c r="J22" i="620" s="1"/>
  <c r="I21" i="620"/>
  <c r="I22" i="620" s="1"/>
  <c r="H21" i="620"/>
  <c r="H22" i="620" s="1"/>
  <c r="F21" i="620"/>
  <c r="F22" i="620" s="1"/>
  <c r="E21" i="620"/>
  <c r="E22" i="620" s="1"/>
  <c r="D21" i="620"/>
  <c r="D22" i="620" s="1"/>
  <c r="C21" i="620"/>
  <c r="C22" i="620" s="1"/>
  <c r="F32" i="619"/>
  <c r="E32" i="619"/>
  <c r="D32" i="619"/>
  <c r="C32" i="619"/>
  <c r="K26" i="619"/>
  <c r="J26" i="619"/>
  <c r="I26" i="619"/>
  <c r="H26" i="619"/>
  <c r="F26" i="619"/>
  <c r="E26" i="619"/>
  <c r="D26" i="619"/>
  <c r="C26" i="619"/>
  <c r="K24" i="619"/>
  <c r="J24" i="619"/>
  <c r="I24" i="619"/>
  <c r="H24" i="619"/>
  <c r="F24" i="619"/>
  <c r="E24" i="619"/>
  <c r="D24" i="619"/>
  <c r="C24" i="619"/>
  <c r="K21" i="619"/>
  <c r="K22" i="619" s="1"/>
  <c r="J21" i="619"/>
  <c r="J22" i="619" s="1"/>
  <c r="I21" i="619"/>
  <c r="I22" i="619" s="1"/>
  <c r="H21" i="619"/>
  <c r="H22" i="619" s="1"/>
  <c r="F21" i="619"/>
  <c r="F22" i="619" s="1"/>
  <c r="E21" i="619"/>
  <c r="E22" i="619" s="1"/>
  <c r="D21" i="619"/>
  <c r="D22" i="619" s="1"/>
  <c r="C21" i="619"/>
  <c r="C22" i="619" s="1"/>
  <c r="F32" i="618"/>
  <c r="E32" i="618"/>
  <c r="D32" i="618"/>
  <c r="C32" i="618"/>
  <c r="K26" i="618"/>
  <c r="J26" i="618"/>
  <c r="I26" i="618"/>
  <c r="H26" i="618"/>
  <c r="F26" i="618"/>
  <c r="E26" i="618"/>
  <c r="D26" i="618"/>
  <c r="C26" i="618"/>
  <c r="K24" i="618"/>
  <c r="J24" i="618"/>
  <c r="I24" i="618"/>
  <c r="H24" i="618"/>
  <c r="F24" i="618"/>
  <c r="E24" i="618"/>
  <c r="D24" i="618"/>
  <c r="C24" i="618"/>
  <c r="K21" i="618"/>
  <c r="K22" i="618" s="1"/>
  <c r="J21" i="618"/>
  <c r="J22" i="618" s="1"/>
  <c r="I21" i="618"/>
  <c r="I22" i="618" s="1"/>
  <c r="H21" i="618"/>
  <c r="H22" i="618" s="1"/>
  <c r="G21" i="618"/>
  <c r="G22" i="618" s="1"/>
  <c r="F21" i="618"/>
  <c r="F22" i="618" s="1"/>
  <c r="E21" i="618"/>
  <c r="E22" i="618" s="1"/>
  <c r="D21" i="618"/>
  <c r="D22" i="618" s="1"/>
  <c r="C21" i="618"/>
  <c r="C22" i="618" s="1"/>
  <c r="K26" i="617"/>
  <c r="J26" i="617"/>
  <c r="I26" i="617"/>
  <c r="H26" i="617"/>
  <c r="G26" i="617"/>
  <c r="K24" i="617"/>
  <c r="J24" i="617"/>
  <c r="I24" i="617"/>
  <c r="H24" i="617"/>
  <c r="G24" i="617"/>
  <c r="K21" i="617"/>
  <c r="K22" i="617" s="1"/>
  <c r="J21" i="617"/>
  <c r="J22" i="617" s="1"/>
  <c r="I21" i="617"/>
  <c r="I22" i="617" s="1"/>
  <c r="H21" i="617"/>
  <c r="H22" i="617" s="1"/>
  <c r="G21" i="617"/>
  <c r="G22" i="617" s="1"/>
  <c r="K26" i="616"/>
  <c r="J26" i="616"/>
  <c r="I26" i="616"/>
  <c r="H26" i="616"/>
  <c r="G26" i="616"/>
  <c r="K24" i="616"/>
  <c r="J24" i="616"/>
  <c r="I24" i="616"/>
  <c r="H24" i="616"/>
  <c r="G24" i="616"/>
  <c r="K21" i="616"/>
  <c r="K22" i="616" s="1"/>
  <c r="J21" i="616"/>
  <c r="J22" i="616" s="1"/>
  <c r="I21" i="616"/>
  <c r="I22" i="616" s="1"/>
  <c r="H21" i="616"/>
  <c r="H22" i="616" s="1"/>
  <c r="G21" i="616"/>
  <c r="G22" i="616" s="1"/>
  <c r="K26" i="615"/>
  <c r="J26" i="615"/>
  <c r="I26" i="615"/>
  <c r="H26" i="615"/>
  <c r="G26" i="615"/>
  <c r="K24" i="615"/>
  <c r="J24" i="615"/>
  <c r="I24" i="615"/>
  <c r="H24" i="615"/>
  <c r="G24" i="615"/>
  <c r="K21" i="615"/>
  <c r="K22" i="615" s="1"/>
  <c r="J21" i="615"/>
  <c r="J22" i="615" s="1"/>
  <c r="I21" i="615"/>
  <c r="I22" i="615" s="1"/>
  <c r="H21" i="615"/>
  <c r="H22" i="615" s="1"/>
  <c r="G21" i="615"/>
  <c r="G22" i="615" s="1"/>
  <c r="K26" i="614"/>
  <c r="J26" i="614"/>
  <c r="I26" i="614"/>
  <c r="H26" i="614"/>
  <c r="G26" i="614"/>
  <c r="K24" i="614"/>
  <c r="J24" i="614"/>
  <c r="I24" i="614"/>
  <c r="H24" i="614"/>
  <c r="G24" i="614"/>
  <c r="K21" i="614"/>
  <c r="K22" i="614" s="1"/>
  <c r="J21" i="614"/>
  <c r="J22" i="614" s="1"/>
  <c r="I21" i="614"/>
  <c r="I22" i="614" s="1"/>
  <c r="H21" i="614"/>
  <c r="H22" i="614" s="1"/>
  <c r="G21" i="614"/>
  <c r="G22" i="614" s="1"/>
  <c r="K26" i="613"/>
  <c r="J26" i="613"/>
  <c r="I26" i="613"/>
  <c r="H26" i="613"/>
  <c r="G26" i="613"/>
  <c r="K24" i="613"/>
  <c r="J24" i="613"/>
  <c r="I24" i="613"/>
  <c r="H24" i="613"/>
  <c r="G24" i="613"/>
  <c r="K21" i="613"/>
  <c r="K22" i="613" s="1"/>
  <c r="J21" i="613"/>
  <c r="J22" i="613" s="1"/>
  <c r="I21" i="613"/>
  <c r="I22" i="613" s="1"/>
  <c r="H21" i="613"/>
  <c r="H22" i="613" s="1"/>
  <c r="G21" i="613"/>
  <c r="G22" i="613" s="1"/>
  <c r="F37" i="612"/>
  <c r="E37" i="612"/>
  <c r="D37" i="612"/>
  <c r="C37" i="612"/>
  <c r="K26" i="612"/>
  <c r="J26" i="612"/>
  <c r="I26" i="612"/>
  <c r="H26" i="612"/>
  <c r="G26" i="612"/>
  <c r="F26" i="612"/>
  <c r="E26" i="612"/>
  <c r="D26" i="612"/>
  <c r="C26" i="612"/>
  <c r="K24" i="612"/>
  <c r="J24" i="612"/>
  <c r="I24" i="612"/>
  <c r="H24" i="612"/>
  <c r="G24" i="612"/>
  <c r="F24" i="612"/>
  <c r="E24" i="612"/>
  <c r="D24" i="612"/>
  <c r="C24" i="612"/>
  <c r="K21" i="612"/>
  <c r="K22" i="612" s="1"/>
  <c r="J21" i="612"/>
  <c r="J22" i="612" s="1"/>
  <c r="I21" i="612"/>
  <c r="I22" i="612" s="1"/>
  <c r="H21" i="612"/>
  <c r="H22" i="612" s="1"/>
  <c r="G21" i="612"/>
  <c r="G22" i="612" s="1"/>
  <c r="F21" i="612"/>
  <c r="F22" i="612" s="1"/>
  <c r="E21" i="612"/>
  <c r="E22" i="612" s="1"/>
  <c r="D21" i="612"/>
  <c r="D22" i="612" s="1"/>
  <c r="C21" i="612"/>
  <c r="C22" i="612" s="1"/>
  <c r="F37" i="611"/>
  <c r="E37" i="611"/>
  <c r="D37" i="611"/>
  <c r="C37" i="611"/>
  <c r="K26" i="611"/>
  <c r="J26" i="611"/>
  <c r="I26" i="611"/>
  <c r="H26" i="611"/>
  <c r="G26" i="611"/>
  <c r="F26" i="611"/>
  <c r="E26" i="611"/>
  <c r="D26" i="611"/>
  <c r="C26" i="611"/>
  <c r="K24" i="611"/>
  <c r="J24" i="611"/>
  <c r="I24" i="611"/>
  <c r="H24" i="611"/>
  <c r="G24" i="611"/>
  <c r="F24" i="611"/>
  <c r="E24" i="611"/>
  <c r="D24" i="611"/>
  <c r="C24" i="611"/>
  <c r="K21" i="611"/>
  <c r="K22" i="611" s="1"/>
  <c r="J21" i="611"/>
  <c r="J22" i="611" s="1"/>
  <c r="I21" i="611"/>
  <c r="I22" i="611" s="1"/>
  <c r="H21" i="611"/>
  <c r="H22" i="611" s="1"/>
  <c r="G21" i="611"/>
  <c r="G22" i="611" s="1"/>
  <c r="F21" i="611"/>
  <c r="F22" i="611" s="1"/>
  <c r="E21" i="611"/>
  <c r="E22" i="611" s="1"/>
  <c r="D21" i="611"/>
  <c r="D22" i="611" s="1"/>
  <c r="C21" i="611"/>
  <c r="C22" i="611" s="1"/>
  <c r="F32" i="610"/>
  <c r="E32" i="610"/>
  <c r="D32" i="610"/>
  <c r="C32" i="610"/>
  <c r="K26" i="610"/>
  <c r="J26" i="610"/>
  <c r="I26" i="610"/>
  <c r="H26" i="610"/>
  <c r="G26" i="610"/>
  <c r="F26" i="610"/>
  <c r="E26" i="610"/>
  <c r="D26" i="610"/>
  <c r="C26" i="610"/>
  <c r="K24" i="610"/>
  <c r="J24" i="610"/>
  <c r="I24" i="610"/>
  <c r="H24" i="610"/>
  <c r="G24" i="610"/>
  <c r="F24" i="610"/>
  <c r="E24" i="610"/>
  <c r="D24" i="610"/>
  <c r="C24" i="610"/>
  <c r="K21" i="610"/>
  <c r="K22" i="610" s="1"/>
  <c r="J21" i="610"/>
  <c r="J22" i="610" s="1"/>
  <c r="I21" i="610"/>
  <c r="I22" i="610" s="1"/>
  <c r="H21" i="610"/>
  <c r="H22" i="610" s="1"/>
  <c r="G21" i="610"/>
  <c r="G22" i="610" s="1"/>
  <c r="F21" i="610"/>
  <c r="F22" i="610" s="1"/>
  <c r="E21" i="610"/>
  <c r="E22" i="610" s="1"/>
  <c r="D21" i="610"/>
  <c r="D22" i="610" s="1"/>
  <c r="C21" i="610"/>
  <c r="C22" i="610" s="1"/>
  <c r="F32" i="609"/>
  <c r="E32" i="609"/>
  <c r="D32" i="609"/>
  <c r="C32" i="609"/>
  <c r="K26" i="609"/>
  <c r="J26" i="609"/>
  <c r="I26" i="609"/>
  <c r="H26" i="609"/>
  <c r="G26" i="609"/>
  <c r="F26" i="609"/>
  <c r="E26" i="609"/>
  <c r="D26" i="609"/>
  <c r="C26" i="609"/>
  <c r="K24" i="609"/>
  <c r="J24" i="609"/>
  <c r="I24" i="609"/>
  <c r="H24" i="609"/>
  <c r="G24" i="609"/>
  <c r="F24" i="609"/>
  <c r="E24" i="609"/>
  <c r="D24" i="609"/>
  <c r="C24" i="609"/>
  <c r="K21" i="609"/>
  <c r="K22" i="609" s="1"/>
  <c r="J21" i="609"/>
  <c r="J22" i="609" s="1"/>
  <c r="I21" i="609"/>
  <c r="I22" i="609" s="1"/>
  <c r="H21" i="609"/>
  <c r="H22" i="609" s="1"/>
  <c r="G21" i="609"/>
  <c r="G22" i="609" s="1"/>
  <c r="F21" i="609"/>
  <c r="F22" i="609" s="1"/>
  <c r="E21" i="609"/>
  <c r="E22" i="609" s="1"/>
  <c r="D21" i="609"/>
  <c r="D22" i="609" s="1"/>
  <c r="C21" i="609"/>
  <c r="C22" i="609" s="1"/>
  <c r="F32" i="608"/>
  <c r="E32" i="608"/>
  <c r="D32" i="608"/>
  <c r="C32" i="608"/>
  <c r="K26" i="608"/>
  <c r="J26" i="608"/>
  <c r="I26" i="608"/>
  <c r="H26" i="608"/>
  <c r="G26" i="608"/>
  <c r="F26" i="608"/>
  <c r="E26" i="608"/>
  <c r="D26" i="608"/>
  <c r="C26" i="608"/>
  <c r="K24" i="608"/>
  <c r="J24" i="608"/>
  <c r="I24" i="608"/>
  <c r="H24" i="608"/>
  <c r="G24" i="608"/>
  <c r="F24" i="608"/>
  <c r="E24" i="608"/>
  <c r="D24" i="608"/>
  <c r="C24" i="608"/>
  <c r="F22" i="608"/>
  <c r="K21" i="608"/>
  <c r="K22" i="608" s="1"/>
  <c r="J21" i="608"/>
  <c r="J22" i="608" s="1"/>
  <c r="I21" i="608"/>
  <c r="I22" i="608" s="1"/>
  <c r="H21" i="608"/>
  <c r="H22" i="608" s="1"/>
  <c r="G21" i="608"/>
  <c r="G22" i="608" s="1"/>
  <c r="E21" i="608"/>
  <c r="E22" i="608" s="1"/>
  <c r="D21" i="608"/>
  <c r="D22" i="608" s="1"/>
  <c r="C21" i="608"/>
  <c r="C22" i="608" s="1"/>
  <c r="F32" i="607"/>
  <c r="E32" i="607"/>
  <c r="D32" i="607"/>
  <c r="C32" i="607"/>
  <c r="K26" i="607"/>
  <c r="J26" i="607"/>
  <c r="I26" i="607"/>
  <c r="H26" i="607"/>
  <c r="G26" i="607"/>
  <c r="F26" i="607"/>
  <c r="E26" i="607"/>
  <c r="D26" i="607"/>
  <c r="C26" i="607"/>
  <c r="K24" i="607"/>
  <c r="J24" i="607"/>
  <c r="I24" i="607"/>
  <c r="H24" i="607"/>
  <c r="G24" i="607"/>
  <c r="F24" i="607"/>
  <c r="E24" i="607"/>
  <c r="D24" i="607"/>
  <c r="C24" i="607"/>
  <c r="K21" i="607"/>
  <c r="K22" i="607" s="1"/>
  <c r="J21" i="607"/>
  <c r="J22" i="607" s="1"/>
  <c r="I21" i="607"/>
  <c r="I22" i="607" s="1"/>
  <c r="H21" i="607"/>
  <c r="H22" i="607" s="1"/>
  <c r="G21" i="607"/>
  <c r="G22" i="607" s="1"/>
  <c r="F21" i="607"/>
  <c r="F22" i="607" s="1"/>
  <c r="E21" i="607"/>
  <c r="E22" i="607" s="1"/>
  <c r="D21" i="607"/>
  <c r="D22" i="607" s="1"/>
  <c r="C21" i="607"/>
  <c r="C22" i="607" s="1"/>
  <c r="F32" i="606"/>
  <c r="E32" i="606"/>
  <c r="D32" i="606"/>
  <c r="C32" i="606"/>
  <c r="K26" i="606"/>
  <c r="J26" i="606"/>
  <c r="I26" i="606"/>
  <c r="H26" i="606"/>
  <c r="G26" i="606"/>
  <c r="F26" i="606"/>
  <c r="E26" i="606"/>
  <c r="D26" i="606"/>
  <c r="C26" i="606"/>
  <c r="K24" i="606"/>
  <c r="J24" i="606"/>
  <c r="I24" i="606"/>
  <c r="H24" i="606"/>
  <c r="G24" i="606"/>
  <c r="F24" i="606"/>
  <c r="E24" i="606"/>
  <c r="D24" i="606"/>
  <c r="C24" i="606"/>
  <c r="K21" i="606"/>
  <c r="K22" i="606" s="1"/>
  <c r="J21" i="606"/>
  <c r="J22" i="606" s="1"/>
  <c r="I21" i="606"/>
  <c r="I22" i="606" s="1"/>
  <c r="H21" i="606"/>
  <c r="H22" i="606" s="1"/>
  <c r="G21" i="606"/>
  <c r="G22" i="606" s="1"/>
  <c r="F21" i="606"/>
  <c r="F22" i="606" s="1"/>
  <c r="E21" i="606"/>
  <c r="E22" i="606" s="1"/>
  <c r="D21" i="606"/>
  <c r="D22" i="606" s="1"/>
  <c r="C21" i="606"/>
  <c r="C22" i="606" s="1"/>
  <c r="K26" i="605"/>
  <c r="J26" i="605"/>
  <c r="I26" i="605"/>
  <c r="H26" i="605"/>
  <c r="G26" i="605"/>
  <c r="F26" i="605"/>
  <c r="E26" i="605"/>
  <c r="D26" i="605"/>
  <c r="C26" i="605"/>
  <c r="K24" i="605"/>
  <c r="J24" i="605"/>
  <c r="I24" i="605"/>
  <c r="H24" i="605"/>
  <c r="G24" i="605"/>
  <c r="F24" i="605"/>
  <c r="E24" i="605"/>
  <c r="D24" i="605"/>
  <c r="C24" i="605"/>
  <c r="F22" i="605"/>
  <c r="E22" i="605"/>
  <c r="D22" i="605"/>
  <c r="C22" i="605"/>
  <c r="K21" i="605"/>
  <c r="K22" i="605" s="1"/>
  <c r="J21" i="605"/>
  <c r="J22" i="605" s="1"/>
  <c r="I21" i="605"/>
  <c r="I22" i="605" s="1"/>
  <c r="H21" i="605"/>
  <c r="H22" i="605" s="1"/>
  <c r="G21" i="605"/>
  <c r="G22" i="605" s="1"/>
  <c r="K26" i="604"/>
  <c r="J26" i="604"/>
  <c r="I26" i="604"/>
  <c r="H26" i="604"/>
  <c r="G26" i="604"/>
  <c r="K24" i="604"/>
  <c r="J24" i="604"/>
  <c r="I24" i="604"/>
  <c r="H24" i="604"/>
  <c r="G24" i="604"/>
  <c r="K21" i="604"/>
  <c r="K22" i="604" s="1"/>
  <c r="J21" i="604"/>
  <c r="J22" i="604" s="1"/>
  <c r="I21" i="604"/>
  <c r="I22" i="604" s="1"/>
  <c r="H21" i="604"/>
  <c r="H22" i="604" s="1"/>
  <c r="G21" i="604"/>
  <c r="G22" i="604" s="1"/>
  <c r="K26" i="603"/>
  <c r="J26" i="603"/>
  <c r="I26" i="603"/>
  <c r="H26" i="603"/>
  <c r="G26" i="603"/>
  <c r="K24" i="603"/>
  <c r="J24" i="603"/>
  <c r="I24" i="603"/>
  <c r="H24" i="603"/>
  <c r="G24" i="603"/>
  <c r="K21" i="603"/>
  <c r="K22" i="603" s="1"/>
  <c r="J21" i="603"/>
  <c r="J22" i="603" s="1"/>
  <c r="I21" i="603"/>
  <c r="I22" i="603" s="1"/>
  <c r="H21" i="603"/>
  <c r="H22" i="603" s="1"/>
  <c r="G21" i="603"/>
  <c r="G22" i="603" s="1"/>
  <c r="K26" i="602"/>
  <c r="J26" i="602"/>
  <c r="I26" i="602"/>
  <c r="H26" i="602"/>
  <c r="G26" i="602"/>
  <c r="K24" i="602"/>
  <c r="J24" i="602"/>
  <c r="I24" i="602"/>
  <c r="H24" i="602"/>
  <c r="G24" i="602"/>
  <c r="K21" i="602"/>
  <c r="K22" i="602" s="1"/>
  <c r="J21" i="602"/>
  <c r="J22" i="602" s="1"/>
  <c r="I21" i="602"/>
  <c r="I22" i="602" s="1"/>
  <c r="H21" i="602"/>
  <c r="H22" i="602" s="1"/>
  <c r="G21" i="602"/>
  <c r="G22" i="602" s="1"/>
  <c r="K26" i="601"/>
  <c r="J26" i="601"/>
  <c r="I26" i="601"/>
  <c r="H26" i="601"/>
  <c r="G26" i="601"/>
  <c r="K24" i="601"/>
  <c r="J24" i="601"/>
  <c r="I24" i="601"/>
  <c r="H24" i="601"/>
  <c r="G24" i="601"/>
  <c r="K22" i="601"/>
  <c r="J22" i="601"/>
  <c r="I22" i="601"/>
  <c r="H22" i="601"/>
  <c r="G22" i="601"/>
  <c r="K26" i="600"/>
  <c r="I26" i="600"/>
  <c r="H26" i="600"/>
  <c r="G26" i="600"/>
  <c r="K24" i="600"/>
  <c r="J24" i="600"/>
  <c r="I24" i="600"/>
  <c r="H24" i="600"/>
  <c r="G24" i="600"/>
  <c r="K21" i="600"/>
  <c r="K22" i="600" s="1"/>
  <c r="I21" i="600"/>
  <c r="I22" i="600" s="1"/>
  <c r="H21" i="600"/>
  <c r="H22" i="600" s="1"/>
  <c r="G21" i="600"/>
  <c r="G22" i="600" s="1"/>
  <c r="K26" i="599"/>
  <c r="J26" i="599"/>
  <c r="I26" i="599"/>
  <c r="H26" i="599"/>
  <c r="G26" i="599"/>
  <c r="K24" i="599"/>
  <c r="J24" i="599"/>
  <c r="I24" i="599"/>
  <c r="H24" i="599"/>
  <c r="G24" i="599"/>
  <c r="K21" i="599"/>
  <c r="K22" i="599" s="1"/>
  <c r="J21" i="599"/>
  <c r="J22" i="599" s="1"/>
  <c r="I21" i="599"/>
  <c r="I22" i="599" s="1"/>
  <c r="H21" i="599"/>
  <c r="H22" i="599" s="1"/>
  <c r="G21" i="599"/>
  <c r="G22" i="599" s="1"/>
  <c r="K26" i="598"/>
  <c r="J26" i="598"/>
  <c r="I26" i="598"/>
  <c r="H26" i="598"/>
  <c r="G26" i="598"/>
  <c r="K24" i="598"/>
  <c r="J24" i="598"/>
  <c r="I24" i="598"/>
  <c r="H24" i="598"/>
  <c r="G24" i="598"/>
  <c r="K21" i="598"/>
  <c r="K22" i="598" s="1"/>
  <c r="J21" i="598"/>
  <c r="J22" i="598" s="1"/>
  <c r="I21" i="598"/>
  <c r="I22" i="598" s="1"/>
  <c r="H21" i="598"/>
  <c r="H22" i="598" s="1"/>
  <c r="G21" i="598"/>
  <c r="G22" i="598" s="1"/>
  <c r="K26" i="597"/>
  <c r="J26" i="597"/>
  <c r="I26" i="597"/>
  <c r="H26" i="597"/>
  <c r="G26" i="597"/>
  <c r="F26" i="597"/>
  <c r="E26" i="597"/>
  <c r="D26" i="597"/>
  <c r="C26" i="597"/>
  <c r="K24" i="597"/>
  <c r="J24" i="597"/>
  <c r="I24" i="597"/>
  <c r="H24" i="597"/>
  <c r="G24" i="597"/>
  <c r="F24" i="597"/>
  <c r="E24" i="597"/>
  <c r="D24" i="597"/>
  <c r="C24" i="597"/>
  <c r="K21" i="597"/>
  <c r="K22" i="597" s="1"/>
  <c r="J21" i="597"/>
  <c r="J22" i="597" s="1"/>
  <c r="I21" i="597"/>
  <c r="I22" i="597" s="1"/>
  <c r="H21" i="597"/>
  <c r="H22" i="597" s="1"/>
  <c r="G21" i="597"/>
  <c r="G22" i="597" s="1"/>
  <c r="F21" i="597"/>
  <c r="F22" i="597" s="1"/>
  <c r="E21" i="597"/>
  <c r="E22" i="597" s="1"/>
  <c r="D21" i="597"/>
  <c r="D22" i="597" s="1"/>
  <c r="C21" i="597"/>
  <c r="C22" i="597" s="1"/>
  <c r="F35" i="596"/>
  <c r="E35" i="596"/>
  <c r="D35" i="596"/>
  <c r="C35" i="596"/>
  <c r="K26" i="596"/>
  <c r="J26" i="596"/>
  <c r="I26" i="596"/>
  <c r="H26" i="596"/>
  <c r="G26" i="596"/>
  <c r="F26" i="596"/>
  <c r="E26" i="596"/>
  <c r="D26" i="596"/>
  <c r="C26" i="596"/>
  <c r="K24" i="596"/>
  <c r="J24" i="596"/>
  <c r="I24" i="596"/>
  <c r="H24" i="596"/>
  <c r="G24" i="596"/>
  <c r="F24" i="596"/>
  <c r="E24" i="596"/>
  <c r="D24" i="596"/>
  <c r="C24" i="596"/>
  <c r="K21" i="596"/>
  <c r="K22" i="596" s="1"/>
  <c r="J21" i="596"/>
  <c r="J22" i="596" s="1"/>
  <c r="I21" i="596"/>
  <c r="I22" i="596" s="1"/>
  <c r="H21" i="596"/>
  <c r="H22" i="596" s="1"/>
  <c r="G21" i="596"/>
  <c r="G22" i="596" s="1"/>
  <c r="F21" i="596"/>
  <c r="F22" i="596" s="1"/>
  <c r="E21" i="596"/>
  <c r="E22" i="596" s="1"/>
  <c r="D21" i="596"/>
  <c r="D22" i="596" s="1"/>
  <c r="C21" i="596"/>
  <c r="C22" i="596" s="1"/>
  <c r="F41" i="595"/>
  <c r="E41" i="595"/>
  <c r="D41" i="595"/>
  <c r="C41" i="595"/>
  <c r="K26" i="595"/>
  <c r="J26" i="595"/>
  <c r="I26" i="595"/>
  <c r="H26" i="595"/>
  <c r="G26" i="595"/>
  <c r="F26" i="595"/>
  <c r="E26" i="595"/>
  <c r="D26" i="595"/>
  <c r="C26" i="595"/>
  <c r="K24" i="595"/>
  <c r="J24" i="595"/>
  <c r="I24" i="595"/>
  <c r="H24" i="595"/>
  <c r="G24" i="595"/>
  <c r="F24" i="595"/>
  <c r="E24" i="595"/>
  <c r="D24" i="595"/>
  <c r="C24" i="595"/>
  <c r="F22" i="595"/>
  <c r="E22" i="595"/>
  <c r="D22" i="595"/>
  <c r="C22" i="595"/>
  <c r="K21" i="595"/>
  <c r="K22" i="595" s="1"/>
  <c r="J21" i="595"/>
  <c r="J22" i="595" s="1"/>
  <c r="I21" i="595"/>
  <c r="I22" i="595" s="1"/>
  <c r="H21" i="595"/>
  <c r="H22" i="595" s="1"/>
  <c r="G21" i="595"/>
  <c r="G22" i="595" s="1"/>
  <c r="F42" i="594"/>
  <c r="E42" i="594"/>
  <c r="D42" i="594"/>
  <c r="C42" i="594"/>
  <c r="K26" i="594"/>
  <c r="J26" i="594"/>
  <c r="I26" i="594"/>
  <c r="H26" i="594"/>
  <c r="G26" i="594"/>
  <c r="F26" i="594"/>
  <c r="E26" i="594"/>
  <c r="D26" i="594"/>
  <c r="C26" i="594"/>
  <c r="K24" i="594"/>
  <c r="J24" i="594"/>
  <c r="I24" i="594"/>
  <c r="H24" i="594"/>
  <c r="G24" i="594"/>
  <c r="F24" i="594"/>
  <c r="E24" i="594"/>
  <c r="D24" i="594"/>
  <c r="C24" i="594"/>
  <c r="F22" i="594"/>
  <c r="E22" i="594"/>
  <c r="D22" i="594"/>
  <c r="C22" i="594"/>
  <c r="K21" i="594"/>
  <c r="K22" i="594" s="1"/>
  <c r="J21" i="594"/>
  <c r="J22" i="594" s="1"/>
  <c r="I21" i="594"/>
  <c r="I22" i="594" s="1"/>
  <c r="H21" i="594"/>
  <c r="H22" i="594" s="1"/>
  <c r="G21" i="594"/>
  <c r="G22" i="594" s="1"/>
  <c r="F32" i="593"/>
  <c r="E32" i="593"/>
  <c r="D32" i="593"/>
  <c r="C32" i="593"/>
  <c r="K26" i="593"/>
  <c r="J26" i="593"/>
  <c r="I26" i="593"/>
  <c r="H26" i="593"/>
  <c r="G26" i="593"/>
  <c r="F26" i="593"/>
  <c r="E26" i="593"/>
  <c r="D26" i="593"/>
  <c r="C26" i="593"/>
  <c r="K24" i="593"/>
  <c r="J24" i="593"/>
  <c r="I24" i="593"/>
  <c r="H24" i="593"/>
  <c r="G24" i="593"/>
  <c r="F24" i="593"/>
  <c r="E24" i="593"/>
  <c r="D24" i="593"/>
  <c r="C24" i="593"/>
  <c r="K21" i="593"/>
  <c r="K22" i="593" s="1"/>
  <c r="J21" i="593"/>
  <c r="J22" i="593" s="1"/>
  <c r="I21" i="593"/>
  <c r="I22" i="593" s="1"/>
  <c r="H21" i="593"/>
  <c r="H22" i="593" s="1"/>
  <c r="G21" i="593"/>
  <c r="G22" i="593" s="1"/>
  <c r="F21" i="593"/>
  <c r="F22" i="593" s="1"/>
  <c r="E21" i="593"/>
  <c r="E22" i="593" s="1"/>
  <c r="D21" i="593"/>
  <c r="D22" i="593" s="1"/>
  <c r="C21" i="593"/>
  <c r="C22" i="593" s="1"/>
  <c r="K26" i="592"/>
  <c r="J26" i="592"/>
  <c r="I26" i="592"/>
  <c r="H26" i="592"/>
  <c r="G26" i="592"/>
  <c r="K24" i="592"/>
  <c r="J24" i="592"/>
  <c r="I24" i="592"/>
  <c r="H24" i="592"/>
  <c r="G24" i="592"/>
  <c r="K21" i="592"/>
  <c r="K22" i="592" s="1"/>
  <c r="J21" i="592"/>
  <c r="J22" i="592" s="1"/>
  <c r="I21" i="592"/>
  <c r="I22" i="592" s="1"/>
  <c r="H21" i="592"/>
  <c r="H22" i="592" s="1"/>
  <c r="G21" i="592"/>
  <c r="G22" i="592" s="1"/>
  <c r="K26" i="591"/>
  <c r="J26" i="591"/>
  <c r="I26" i="591"/>
  <c r="H26" i="591"/>
  <c r="G26" i="591"/>
  <c r="K24" i="591"/>
  <c r="J24" i="591"/>
  <c r="I24" i="591"/>
  <c r="H24" i="591"/>
  <c r="G24" i="591"/>
  <c r="K21" i="591"/>
  <c r="K22" i="591" s="1"/>
  <c r="J21" i="591"/>
  <c r="J22" i="591" s="1"/>
  <c r="I21" i="591"/>
  <c r="I22" i="591" s="1"/>
  <c r="H21" i="591"/>
  <c r="H22" i="591" s="1"/>
  <c r="G21" i="591"/>
  <c r="G22" i="591" s="1"/>
  <c r="K26" i="590"/>
  <c r="J26" i="590"/>
  <c r="I26" i="590"/>
  <c r="H26" i="590"/>
  <c r="G26" i="590"/>
  <c r="K24" i="590"/>
  <c r="J24" i="590"/>
  <c r="I24" i="590"/>
  <c r="H24" i="590"/>
  <c r="G24" i="590"/>
  <c r="K21" i="590"/>
  <c r="K22" i="590" s="1"/>
  <c r="J21" i="590"/>
  <c r="J22" i="590" s="1"/>
  <c r="I21" i="590"/>
  <c r="I22" i="590" s="1"/>
  <c r="H21" i="590"/>
  <c r="H22" i="590" s="1"/>
  <c r="G21" i="590"/>
  <c r="G22" i="590" s="1"/>
  <c r="K26" i="589"/>
  <c r="J26" i="589"/>
  <c r="I26" i="589"/>
  <c r="H26" i="589"/>
  <c r="G26" i="589"/>
  <c r="K24" i="589"/>
  <c r="J24" i="589"/>
  <c r="I24" i="589"/>
  <c r="H24" i="589"/>
  <c r="G24" i="589"/>
  <c r="K21" i="589"/>
  <c r="K22" i="589" s="1"/>
  <c r="J21" i="589"/>
  <c r="J22" i="589" s="1"/>
  <c r="I21" i="589"/>
  <c r="I22" i="589" s="1"/>
  <c r="H21" i="589"/>
  <c r="H22" i="589" s="1"/>
  <c r="G21" i="589"/>
  <c r="G22" i="589" s="1"/>
  <c r="F31" i="588"/>
  <c r="E31" i="588"/>
  <c r="D31" i="588"/>
  <c r="C31" i="588"/>
  <c r="K26" i="588"/>
  <c r="J26" i="588"/>
  <c r="I26" i="588"/>
  <c r="H26" i="588"/>
  <c r="G26" i="588"/>
  <c r="F26" i="588"/>
  <c r="E26" i="588"/>
  <c r="D26" i="588"/>
  <c r="C26" i="588"/>
  <c r="K24" i="588"/>
  <c r="J24" i="588"/>
  <c r="I24" i="588"/>
  <c r="H24" i="588"/>
  <c r="G24" i="588"/>
  <c r="F24" i="588"/>
  <c r="E24" i="588"/>
  <c r="D24" i="588"/>
  <c r="C24" i="588"/>
  <c r="F22" i="588"/>
  <c r="E22" i="588"/>
  <c r="D22" i="588"/>
  <c r="C22" i="588"/>
  <c r="K21" i="588"/>
  <c r="K22" i="588" s="1"/>
  <c r="J21" i="588"/>
  <c r="J22" i="588" s="1"/>
  <c r="I21" i="588"/>
  <c r="I22" i="588" s="1"/>
  <c r="H21" i="588"/>
  <c r="H22" i="588" s="1"/>
  <c r="G21" i="588"/>
  <c r="G22" i="588" s="1"/>
  <c r="K26" i="587"/>
  <c r="J26" i="587"/>
  <c r="I26" i="587"/>
  <c r="H26" i="587"/>
  <c r="G26" i="587"/>
  <c r="K24" i="587"/>
  <c r="J24" i="587"/>
  <c r="I24" i="587"/>
  <c r="H24" i="587"/>
  <c r="G24" i="587"/>
  <c r="K21" i="587"/>
  <c r="K22" i="587" s="1"/>
  <c r="J21" i="587"/>
  <c r="J22" i="587" s="1"/>
  <c r="I21" i="587"/>
  <c r="I22" i="587" s="1"/>
  <c r="H21" i="587"/>
  <c r="H22" i="587" s="1"/>
  <c r="G21" i="587"/>
  <c r="G22" i="587" s="1"/>
  <c r="K26" i="586"/>
  <c r="J26" i="586"/>
  <c r="I26" i="586"/>
  <c r="H26" i="586"/>
  <c r="G26" i="586"/>
  <c r="K24" i="586"/>
  <c r="J24" i="586"/>
  <c r="I24" i="586"/>
  <c r="H24" i="586"/>
  <c r="G24" i="586"/>
  <c r="K21" i="586"/>
  <c r="K22" i="586" s="1"/>
  <c r="J21" i="586"/>
  <c r="J22" i="586" s="1"/>
  <c r="I21" i="586"/>
  <c r="I22" i="586" s="1"/>
  <c r="H21" i="586"/>
  <c r="H22" i="586" s="1"/>
  <c r="G21" i="586"/>
  <c r="G22" i="586" s="1"/>
  <c r="K26" i="585"/>
  <c r="J26" i="585"/>
  <c r="I26" i="585"/>
  <c r="H26" i="585"/>
  <c r="G26" i="585"/>
  <c r="K24" i="585"/>
  <c r="J24" i="585"/>
  <c r="I24" i="585"/>
  <c r="H24" i="585"/>
  <c r="G24" i="585"/>
  <c r="K21" i="585"/>
  <c r="K22" i="585" s="1"/>
  <c r="J21" i="585"/>
  <c r="J22" i="585" s="1"/>
  <c r="I21" i="585"/>
  <c r="I22" i="585" s="1"/>
  <c r="H21" i="585"/>
  <c r="H22" i="585" s="1"/>
  <c r="G21" i="585"/>
  <c r="G22" i="585" s="1"/>
  <c r="K26" i="584"/>
  <c r="J26" i="584"/>
  <c r="I26" i="584"/>
  <c r="H26" i="584"/>
  <c r="G26" i="584"/>
  <c r="K24" i="584"/>
  <c r="J24" i="584"/>
  <c r="I24" i="584"/>
  <c r="H24" i="584"/>
  <c r="G24" i="584"/>
  <c r="K21" i="584"/>
  <c r="K22" i="584" s="1"/>
  <c r="J21" i="584"/>
  <c r="J22" i="584" s="1"/>
  <c r="I21" i="584"/>
  <c r="I22" i="584" s="1"/>
  <c r="H21" i="584"/>
  <c r="H22" i="584" s="1"/>
  <c r="G21" i="584"/>
  <c r="G22" i="584" s="1"/>
  <c r="K26" i="583"/>
  <c r="J26" i="583"/>
  <c r="I26" i="583"/>
  <c r="H26" i="583"/>
  <c r="G26" i="583"/>
  <c r="K24" i="583"/>
  <c r="J24" i="583"/>
  <c r="I24" i="583"/>
  <c r="H24" i="583"/>
  <c r="G24" i="583"/>
  <c r="K21" i="583"/>
  <c r="K22" i="583" s="1"/>
  <c r="J21" i="583"/>
  <c r="J22" i="583" s="1"/>
  <c r="I21" i="583"/>
  <c r="I22" i="583" s="1"/>
  <c r="H21" i="583"/>
  <c r="H22" i="583" s="1"/>
  <c r="G21" i="583"/>
  <c r="G22" i="583" s="1"/>
  <c r="K26" i="582"/>
  <c r="J26" i="582"/>
  <c r="I26" i="582"/>
  <c r="H26" i="582"/>
  <c r="G26" i="582"/>
  <c r="K24" i="582"/>
  <c r="J24" i="582"/>
  <c r="I24" i="582"/>
  <c r="H24" i="582"/>
  <c r="G24" i="582"/>
  <c r="K21" i="582"/>
  <c r="K22" i="582" s="1"/>
  <c r="J21" i="582"/>
  <c r="J22" i="582" s="1"/>
  <c r="I21" i="582"/>
  <c r="I22" i="582" s="1"/>
  <c r="H21" i="582"/>
  <c r="H22" i="582" s="1"/>
  <c r="G21" i="582"/>
  <c r="G22" i="582" s="1"/>
  <c r="K26" i="581"/>
  <c r="J26" i="581"/>
  <c r="I26" i="581"/>
  <c r="H26" i="581"/>
  <c r="G26" i="581"/>
  <c r="K24" i="581"/>
  <c r="J24" i="581"/>
  <c r="I24" i="581"/>
  <c r="H24" i="581"/>
  <c r="G24" i="581"/>
  <c r="K21" i="581"/>
  <c r="K22" i="581" s="1"/>
  <c r="J21" i="581"/>
  <c r="J22" i="581" s="1"/>
  <c r="I21" i="581"/>
  <c r="I22" i="581" s="1"/>
  <c r="H21" i="581"/>
  <c r="H22" i="581" s="1"/>
  <c r="G21" i="581"/>
  <c r="G22" i="581" s="1"/>
  <c r="K26" i="580"/>
  <c r="J26" i="580"/>
  <c r="I26" i="580"/>
  <c r="H26" i="580"/>
  <c r="G26" i="580"/>
  <c r="K24" i="580"/>
  <c r="J24" i="580"/>
  <c r="I24" i="580"/>
  <c r="H24" i="580"/>
  <c r="G24" i="580"/>
  <c r="K21" i="580"/>
  <c r="K22" i="580" s="1"/>
  <c r="J21" i="580"/>
  <c r="J22" i="580" s="1"/>
  <c r="I21" i="580"/>
  <c r="I22" i="580" s="1"/>
  <c r="H21" i="580"/>
  <c r="H22" i="580" s="1"/>
  <c r="G21" i="580"/>
  <c r="G22" i="580" s="1"/>
  <c r="K26" i="579"/>
  <c r="J26" i="579"/>
  <c r="I26" i="579"/>
  <c r="H26" i="579"/>
  <c r="G26" i="579"/>
  <c r="F26" i="579"/>
  <c r="E26" i="579"/>
  <c r="D26" i="579"/>
  <c r="C26" i="579"/>
  <c r="K24" i="579"/>
  <c r="J24" i="579"/>
  <c r="I24" i="579"/>
  <c r="H24" i="579"/>
  <c r="G24" i="579"/>
  <c r="F24" i="579"/>
  <c r="E24" i="579"/>
  <c r="D24" i="579"/>
  <c r="C24" i="579"/>
  <c r="F22" i="579"/>
  <c r="E22" i="579"/>
  <c r="D22" i="579"/>
  <c r="C22" i="579"/>
  <c r="K21" i="579"/>
  <c r="K22" i="579" s="1"/>
  <c r="J21" i="579"/>
  <c r="J22" i="579" s="1"/>
  <c r="I21" i="579"/>
  <c r="I22" i="579" s="1"/>
  <c r="H21" i="579"/>
  <c r="H22" i="579" s="1"/>
  <c r="G21" i="579"/>
  <c r="G22" i="579" s="1"/>
  <c r="K26" i="578"/>
  <c r="J26" i="578"/>
  <c r="I26" i="578"/>
  <c r="H26" i="578"/>
  <c r="G26" i="578"/>
  <c r="F26" i="578"/>
  <c r="E26" i="578"/>
  <c r="D26" i="578"/>
  <c r="C26" i="578"/>
  <c r="K24" i="578"/>
  <c r="J24" i="578"/>
  <c r="I24" i="578"/>
  <c r="H24" i="578"/>
  <c r="G24" i="578"/>
  <c r="F24" i="578"/>
  <c r="E24" i="578"/>
  <c r="D24" i="578"/>
  <c r="C24" i="578"/>
  <c r="F22" i="578"/>
  <c r="E22" i="578"/>
  <c r="D22" i="578"/>
  <c r="C22" i="578"/>
  <c r="K21" i="578"/>
  <c r="K22" i="578" s="1"/>
  <c r="J21" i="578"/>
  <c r="J22" i="578" s="1"/>
  <c r="I21" i="578"/>
  <c r="I22" i="578" s="1"/>
  <c r="H21" i="578"/>
  <c r="H22" i="578" s="1"/>
  <c r="G21" i="578"/>
  <c r="G22" i="578" s="1"/>
  <c r="K26" i="577"/>
  <c r="J26" i="577"/>
  <c r="I26" i="577"/>
  <c r="H26" i="577"/>
  <c r="G26" i="577"/>
  <c r="K24" i="577"/>
  <c r="J24" i="577"/>
  <c r="I24" i="577"/>
  <c r="H24" i="577"/>
  <c r="G24" i="577"/>
  <c r="K21" i="577"/>
  <c r="K22" i="577" s="1"/>
  <c r="J21" i="577"/>
  <c r="J22" i="577" s="1"/>
  <c r="I21" i="577"/>
  <c r="I22" i="577" s="1"/>
  <c r="H21" i="577"/>
  <c r="H22" i="577" s="1"/>
  <c r="G21" i="577"/>
  <c r="G22" i="577" s="1"/>
  <c r="K26" i="576"/>
  <c r="J26" i="576"/>
  <c r="I26" i="576"/>
  <c r="H26" i="576"/>
  <c r="G26" i="576"/>
  <c r="K24" i="576"/>
  <c r="J24" i="576"/>
  <c r="I24" i="576"/>
  <c r="H24" i="576"/>
  <c r="G24" i="576"/>
  <c r="K21" i="576"/>
  <c r="K22" i="576" s="1"/>
  <c r="J21" i="576"/>
  <c r="J22" i="576" s="1"/>
  <c r="I21" i="576"/>
  <c r="I22" i="576" s="1"/>
  <c r="H21" i="576"/>
  <c r="H22" i="576" s="1"/>
  <c r="G21" i="576"/>
  <c r="G22" i="576" s="1"/>
  <c r="K26" i="575"/>
  <c r="J26" i="575"/>
  <c r="I26" i="575"/>
  <c r="H26" i="575"/>
  <c r="G26" i="575"/>
  <c r="K24" i="575"/>
  <c r="J24" i="575"/>
  <c r="I24" i="575"/>
  <c r="H24" i="575"/>
  <c r="G24" i="575"/>
  <c r="K21" i="575"/>
  <c r="K22" i="575" s="1"/>
  <c r="J21" i="575"/>
  <c r="J22" i="575" s="1"/>
  <c r="I21" i="575"/>
  <c r="I22" i="575" s="1"/>
  <c r="H21" i="575"/>
  <c r="H22" i="575" s="1"/>
  <c r="G21" i="575"/>
  <c r="G22" i="575" s="1"/>
  <c r="K26" i="574"/>
  <c r="J26" i="574"/>
  <c r="I26" i="574"/>
  <c r="H26" i="574"/>
  <c r="G26" i="574"/>
  <c r="K24" i="574"/>
  <c r="J24" i="574"/>
  <c r="I24" i="574"/>
  <c r="H24" i="574"/>
  <c r="G24" i="574"/>
  <c r="K21" i="574"/>
  <c r="K22" i="574" s="1"/>
  <c r="J21" i="574"/>
  <c r="J22" i="574" s="1"/>
  <c r="I21" i="574"/>
  <c r="I22" i="574" s="1"/>
  <c r="H21" i="574"/>
  <c r="H22" i="574" s="1"/>
  <c r="G21" i="574"/>
  <c r="G22" i="574" s="1"/>
  <c r="K26" i="573"/>
  <c r="J26" i="573"/>
  <c r="I26" i="573"/>
  <c r="H26" i="573"/>
  <c r="G26" i="573"/>
  <c r="K24" i="573"/>
  <c r="J24" i="573"/>
  <c r="I24" i="573"/>
  <c r="H24" i="573"/>
  <c r="G24" i="573"/>
  <c r="K21" i="573"/>
  <c r="K22" i="573" s="1"/>
  <c r="J21" i="573"/>
  <c r="J22" i="573" s="1"/>
  <c r="I21" i="573"/>
  <c r="I22" i="573" s="1"/>
  <c r="H21" i="573"/>
  <c r="H22" i="573" s="1"/>
  <c r="G21" i="573"/>
  <c r="G22" i="573" s="1"/>
  <c r="K26" i="572"/>
  <c r="J26" i="572"/>
  <c r="I26" i="572"/>
  <c r="H26" i="572"/>
  <c r="G26" i="572"/>
  <c r="K24" i="572"/>
  <c r="J24" i="572"/>
  <c r="I24" i="572"/>
  <c r="H24" i="572"/>
  <c r="G24" i="572"/>
  <c r="K21" i="572"/>
  <c r="K22" i="572" s="1"/>
  <c r="J21" i="572"/>
  <c r="J22" i="572" s="1"/>
  <c r="I21" i="572"/>
  <c r="I22" i="572" s="1"/>
  <c r="H21" i="572"/>
  <c r="H22" i="572" s="1"/>
  <c r="G21" i="572"/>
  <c r="G22" i="572" s="1"/>
  <c r="K26" i="571"/>
  <c r="J26" i="571"/>
  <c r="I26" i="571"/>
  <c r="H26" i="571"/>
  <c r="G26" i="571"/>
  <c r="K24" i="571"/>
  <c r="J24" i="571"/>
  <c r="I24" i="571"/>
  <c r="H24" i="571"/>
  <c r="G24" i="571"/>
  <c r="K21" i="571"/>
  <c r="K22" i="571" s="1"/>
  <c r="J21" i="571"/>
  <c r="J22" i="571" s="1"/>
  <c r="I21" i="571"/>
  <c r="I22" i="571" s="1"/>
  <c r="H21" i="571"/>
  <c r="H22" i="571" s="1"/>
  <c r="G21" i="571"/>
  <c r="G22" i="571" s="1"/>
  <c r="K26" i="570"/>
  <c r="J26" i="570"/>
  <c r="I26" i="570"/>
  <c r="H26" i="570"/>
  <c r="G26" i="570"/>
  <c r="F26" i="570"/>
  <c r="E26" i="570"/>
  <c r="D26" i="570"/>
  <c r="C26" i="570"/>
  <c r="K24" i="570"/>
  <c r="J24" i="570"/>
  <c r="I24" i="570"/>
  <c r="H24" i="570"/>
  <c r="G24" i="570"/>
  <c r="F24" i="570"/>
  <c r="E24" i="570"/>
  <c r="D24" i="570"/>
  <c r="C24" i="570"/>
  <c r="F22" i="570"/>
  <c r="E22" i="570"/>
  <c r="D22" i="570"/>
  <c r="C22" i="570"/>
  <c r="K21" i="570"/>
  <c r="K22" i="570" s="1"/>
  <c r="J21" i="570"/>
  <c r="J22" i="570" s="1"/>
  <c r="I21" i="570"/>
  <c r="I22" i="570" s="1"/>
  <c r="H21" i="570"/>
  <c r="H22" i="570" s="1"/>
  <c r="G21" i="570"/>
  <c r="G22" i="570" s="1"/>
  <c r="F44" i="569"/>
  <c r="E44" i="569"/>
  <c r="D44" i="569"/>
  <c r="C44" i="569"/>
  <c r="K26" i="569"/>
  <c r="J26" i="569"/>
  <c r="I26" i="569"/>
  <c r="H26" i="569"/>
  <c r="G26" i="569"/>
  <c r="F26" i="569"/>
  <c r="E26" i="569"/>
  <c r="D26" i="569"/>
  <c r="C26" i="569"/>
  <c r="K24" i="569"/>
  <c r="J24" i="569"/>
  <c r="I24" i="569"/>
  <c r="H24" i="569"/>
  <c r="G24" i="569"/>
  <c r="F24" i="569"/>
  <c r="E24" i="569"/>
  <c r="D24" i="569"/>
  <c r="C24" i="569"/>
  <c r="F22" i="569"/>
  <c r="E22" i="569"/>
  <c r="D22" i="569"/>
  <c r="C22" i="569"/>
  <c r="K21" i="569"/>
  <c r="K22" i="569" s="1"/>
  <c r="J21" i="569"/>
  <c r="J22" i="569" s="1"/>
  <c r="I21" i="569"/>
  <c r="I22" i="569" s="1"/>
  <c r="H21" i="569"/>
  <c r="H22" i="569" s="1"/>
  <c r="G21" i="569"/>
  <c r="G22" i="569" s="1"/>
  <c r="K26" i="568"/>
  <c r="J26" i="568"/>
  <c r="I26" i="568"/>
  <c r="H26" i="568"/>
  <c r="G26" i="568"/>
  <c r="K24" i="568"/>
  <c r="J24" i="568"/>
  <c r="I24" i="568"/>
  <c r="H24" i="568"/>
  <c r="G24" i="568"/>
  <c r="K21" i="568"/>
  <c r="K22" i="568" s="1"/>
  <c r="J21" i="568"/>
  <c r="J22" i="568" s="1"/>
  <c r="I21" i="568"/>
  <c r="I22" i="568" s="1"/>
  <c r="H21" i="568"/>
  <c r="H22" i="568" s="1"/>
  <c r="G21" i="568"/>
  <c r="G22" i="568" s="1"/>
  <c r="K26" i="567"/>
  <c r="J26" i="567"/>
  <c r="I26" i="567"/>
  <c r="H26" i="567"/>
  <c r="G26" i="567"/>
  <c r="K24" i="567"/>
  <c r="J24" i="567"/>
  <c r="I24" i="567"/>
  <c r="H24" i="567"/>
  <c r="G24" i="567"/>
  <c r="K21" i="567"/>
  <c r="K22" i="567" s="1"/>
  <c r="J21" i="567"/>
  <c r="J22" i="567" s="1"/>
  <c r="I21" i="567"/>
  <c r="I22" i="567" s="1"/>
  <c r="H21" i="567"/>
  <c r="H22" i="567" s="1"/>
  <c r="G21" i="567"/>
  <c r="G22" i="567" s="1"/>
  <c r="K26" i="566"/>
  <c r="J26" i="566"/>
  <c r="I26" i="566"/>
  <c r="H26" i="566"/>
  <c r="G26" i="566"/>
  <c r="K24" i="566"/>
  <c r="J24" i="566"/>
  <c r="I24" i="566"/>
  <c r="H24" i="566"/>
  <c r="G24" i="566"/>
  <c r="K21" i="566"/>
  <c r="K22" i="566" s="1"/>
  <c r="J21" i="566"/>
  <c r="J22" i="566" s="1"/>
  <c r="I21" i="566"/>
  <c r="I22" i="566" s="1"/>
  <c r="H21" i="566"/>
  <c r="H22" i="566" s="1"/>
  <c r="G21" i="566"/>
  <c r="G22" i="566" s="1"/>
  <c r="F34" i="565"/>
  <c r="E34" i="565"/>
  <c r="D34" i="565"/>
  <c r="C34" i="565"/>
  <c r="K26" i="565"/>
  <c r="J26" i="565"/>
  <c r="I26" i="565"/>
  <c r="H26" i="565"/>
  <c r="G26" i="565"/>
  <c r="F26" i="565"/>
  <c r="E26" i="565"/>
  <c r="D26" i="565"/>
  <c r="C26" i="565"/>
  <c r="K24" i="565"/>
  <c r="J24" i="565"/>
  <c r="I24" i="565"/>
  <c r="H24" i="565"/>
  <c r="G24" i="565"/>
  <c r="F24" i="565"/>
  <c r="E24" i="565"/>
  <c r="D24" i="565"/>
  <c r="C24" i="565"/>
  <c r="K21" i="565"/>
  <c r="K22" i="565" s="1"/>
  <c r="J21" i="565"/>
  <c r="J22" i="565" s="1"/>
  <c r="I21" i="565"/>
  <c r="I22" i="565" s="1"/>
  <c r="H21" i="565"/>
  <c r="H22" i="565" s="1"/>
  <c r="G21" i="565"/>
  <c r="G22" i="565" s="1"/>
  <c r="F21" i="565"/>
  <c r="F22" i="565" s="1"/>
  <c r="E21" i="565"/>
  <c r="E22" i="565" s="1"/>
  <c r="D21" i="565"/>
  <c r="D22" i="565" s="1"/>
  <c r="C21" i="565"/>
  <c r="C22" i="565" s="1"/>
  <c r="F34" i="564"/>
  <c r="E34" i="564"/>
  <c r="D34" i="564"/>
  <c r="C34" i="564"/>
  <c r="K26" i="564"/>
  <c r="J26" i="564"/>
  <c r="I26" i="564"/>
  <c r="H26" i="564"/>
  <c r="G26" i="564"/>
  <c r="F26" i="564"/>
  <c r="E26" i="564"/>
  <c r="D26" i="564"/>
  <c r="C26" i="564"/>
  <c r="K24" i="564"/>
  <c r="J24" i="564"/>
  <c r="I24" i="564"/>
  <c r="H24" i="564"/>
  <c r="G24" i="564"/>
  <c r="F24" i="564"/>
  <c r="E24" i="564"/>
  <c r="D24" i="564"/>
  <c r="C24" i="564"/>
  <c r="K21" i="564"/>
  <c r="K22" i="564" s="1"/>
  <c r="J21" i="564"/>
  <c r="J22" i="564" s="1"/>
  <c r="I21" i="564"/>
  <c r="I22" i="564" s="1"/>
  <c r="H21" i="564"/>
  <c r="H22" i="564" s="1"/>
  <c r="G21" i="564"/>
  <c r="G22" i="564" s="1"/>
  <c r="F21" i="564"/>
  <c r="F22" i="564" s="1"/>
  <c r="E21" i="564"/>
  <c r="E22" i="564" s="1"/>
  <c r="D21" i="564"/>
  <c r="D22" i="564" s="1"/>
  <c r="C21" i="564"/>
  <c r="C22" i="564" s="1"/>
  <c r="K26" i="563"/>
  <c r="J26" i="563"/>
  <c r="I26" i="563"/>
  <c r="H26" i="563"/>
  <c r="G26" i="563"/>
  <c r="F26" i="563"/>
  <c r="E26" i="563"/>
  <c r="D26" i="563"/>
  <c r="C26" i="563"/>
  <c r="K24" i="563"/>
  <c r="J24" i="563"/>
  <c r="I24" i="563"/>
  <c r="H24" i="563"/>
  <c r="G24" i="563"/>
  <c r="F24" i="563"/>
  <c r="E24" i="563"/>
  <c r="D24" i="563"/>
  <c r="C24" i="563"/>
  <c r="F22" i="563"/>
  <c r="E22" i="563"/>
  <c r="D22" i="563"/>
  <c r="C22" i="563"/>
  <c r="K21" i="563"/>
  <c r="K22" i="563" s="1"/>
  <c r="J21" i="563"/>
  <c r="J22" i="563" s="1"/>
  <c r="I21" i="563"/>
  <c r="I22" i="563" s="1"/>
  <c r="H21" i="563"/>
  <c r="H22" i="563" s="1"/>
  <c r="G21" i="563"/>
  <c r="G22" i="563" s="1"/>
  <c r="F33" i="562"/>
  <c r="E33" i="562"/>
  <c r="D33" i="562"/>
  <c r="C33" i="562"/>
  <c r="K26" i="562"/>
  <c r="J26" i="562"/>
  <c r="I26" i="562"/>
  <c r="H26" i="562"/>
  <c r="G26" i="562"/>
  <c r="F26" i="562"/>
  <c r="E26" i="562"/>
  <c r="D26" i="562"/>
  <c r="C26" i="562"/>
  <c r="K24" i="562"/>
  <c r="J24" i="562"/>
  <c r="I24" i="562"/>
  <c r="H24" i="562"/>
  <c r="G24" i="562"/>
  <c r="F24" i="562"/>
  <c r="E24" i="562"/>
  <c r="D24" i="562"/>
  <c r="C24" i="562"/>
  <c r="F22" i="562"/>
  <c r="E22" i="562"/>
  <c r="D22" i="562"/>
  <c r="C22" i="562"/>
  <c r="K21" i="562"/>
  <c r="K22" i="562" s="1"/>
  <c r="J21" i="562"/>
  <c r="J22" i="562" s="1"/>
  <c r="I21" i="562"/>
  <c r="I22" i="562" s="1"/>
  <c r="H21" i="562"/>
  <c r="H22" i="562" s="1"/>
  <c r="G21" i="562"/>
  <c r="G22" i="562" s="1"/>
  <c r="F41" i="561"/>
  <c r="E41" i="561"/>
  <c r="D41" i="561"/>
  <c r="C41" i="561"/>
  <c r="K26" i="561"/>
  <c r="J26" i="561"/>
  <c r="I26" i="561"/>
  <c r="H26" i="561"/>
  <c r="G26" i="561"/>
  <c r="F26" i="561"/>
  <c r="E26" i="561"/>
  <c r="D26" i="561"/>
  <c r="C26" i="561"/>
  <c r="K24" i="561"/>
  <c r="J24" i="561"/>
  <c r="I24" i="561"/>
  <c r="H24" i="561"/>
  <c r="G24" i="561"/>
  <c r="F24" i="561"/>
  <c r="E24" i="561"/>
  <c r="D24" i="561"/>
  <c r="C24" i="561"/>
  <c r="F22" i="561"/>
  <c r="E22" i="561"/>
  <c r="D22" i="561"/>
  <c r="C22" i="561"/>
  <c r="K21" i="561"/>
  <c r="K22" i="561" s="1"/>
  <c r="J21" i="561"/>
  <c r="J22" i="561" s="1"/>
  <c r="I21" i="561"/>
  <c r="I22" i="561" s="1"/>
  <c r="H21" i="561"/>
  <c r="H22" i="561" s="1"/>
  <c r="G21" i="561"/>
  <c r="G22" i="561" s="1"/>
  <c r="F39" i="560"/>
  <c r="E39" i="560"/>
  <c r="D39" i="560"/>
  <c r="C39" i="560"/>
  <c r="K26" i="560"/>
  <c r="J26" i="560"/>
  <c r="I26" i="560"/>
  <c r="H26" i="560"/>
  <c r="G26" i="560"/>
  <c r="F26" i="560"/>
  <c r="E26" i="560"/>
  <c r="D26" i="560"/>
  <c r="C26" i="560"/>
  <c r="K24" i="560"/>
  <c r="J24" i="560"/>
  <c r="I24" i="560"/>
  <c r="H24" i="560"/>
  <c r="G24" i="560"/>
  <c r="F24" i="560"/>
  <c r="E24" i="560"/>
  <c r="D24" i="560"/>
  <c r="C24" i="560"/>
  <c r="F22" i="560"/>
  <c r="E22" i="560"/>
  <c r="D22" i="560"/>
  <c r="C22" i="560"/>
  <c r="K21" i="560"/>
  <c r="K22" i="560" s="1"/>
  <c r="J21" i="560"/>
  <c r="J22" i="560" s="1"/>
  <c r="I21" i="560"/>
  <c r="I22" i="560" s="1"/>
  <c r="H21" i="560"/>
  <c r="H22" i="560" s="1"/>
  <c r="G21" i="560"/>
  <c r="G22" i="560" s="1"/>
  <c r="F33" i="559"/>
  <c r="E33" i="559"/>
  <c r="D33" i="559"/>
  <c r="C33" i="559"/>
  <c r="K26" i="559"/>
  <c r="J26" i="559"/>
  <c r="I26" i="559"/>
  <c r="H26" i="559"/>
  <c r="G26" i="559"/>
  <c r="F26" i="559"/>
  <c r="E26" i="559"/>
  <c r="D26" i="559"/>
  <c r="C26" i="559"/>
  <c r="K24" i="559"/>
  <c r="J24" i="559"/>
  <c r="I24" i="559"/>
  <c r="H24" i="559"/>
  <c r="G24" i="559"/>
  <c r="F24" i="559"/>
  <c r="E24" i="559"/>
  <c r="D24" i="559"/>
  <c r="C24" i="559"/>
  <c r="F22" i="559"/>
  <c r="E22" i="559"/>
  <c r="D22" i="559"/>
  <c r="C22" i="559"/>
  <c r="K21" i="559"/>
  <c r="K22" i="559" s="1"/>
  <c r="J21" i="559"/>
  <c r="J22" i="559" s="1"/>
  <c r="I21" i="559"/>
  <c r="I22" i="559" s="1"/>
  <c r="H21" i="559"/>
  <c r="H22" i="559" s="1"/>
  <c r="G21" i="559"/>
  <c r="G22" i="559" s="1"/>
  <c r="F41" i="558"/>
  <c r="E41" i="558"/>
  <c r="D41" i="558"/>
  <c r="C41" i="558"/>
  <c r="K26" i="558"/>
  <c r="J26" i="558"/>
  <c r="I26" i="558"/>
  <c r="H26" i="558"/>
  <c r="G26" i="558"/>
  <c r="F26" i="558"/>
  <c r="E26" i="558"/>
  <c r="D26" i="558"/>
  <c r="C26" i="558"/>
  <c r="K24" i="558"/>
  <c r="J24" i="558"/>
  <c r="I24" i="558"/>
  <c r="H24" i="558"/>
  <c r="G24" i="558"/>
  <c r="F24" i="558"/>
  <c r="E24" i="558"/>
  <c r="D24" i="558"/>
  <c r="C24" i="558"/>
  <c r="F22" i="558"/>
  <c r="E22" i="558"/>
  <c r="D22" i="558"/>
  <c r="C22" i="558"/>
  <c r="K21" i="558"/>
  <c r="K22" i="558" s="1"/>
  <c r="J21" i="558"/>
  <c r="J22" i="558" s="1"/>
  <c r="I21" i="558"/>
  <c r="I22" i="558" s="1"/>
  <c r="H21" i="558"/>
  <c r="H22" i="558" s="1"/>
  <c r="G21" i="558"/>
  <c r="G22" i="558" s="1"/>
  <c r="K26" i="557"/>
  <c r="J26" i="557"/>
  <c r="I26" i="557"/>
  <c r="H26" i="557"/>
  <c r="G26" i="557"/>
  <c r="F26" i="557"/>
  <c r="E26" i="557"/>
  <c r="D26" i="557"/>
  <c r="C26" i="557"/>
  <c r="K24" i="557"/>
  <c r="J24" i="557"/>
  <c r="I24" i="557"/>
  <c r="H24" i="557"/>
  <c r="G24" i="557"/>
  <c r="F24" i="557"/>
  <c r="E24" i="557"/>
  <c r="D24" i="557"/>
  <c r="C24" i="557"/>
  <c r="F22" i="557"/>
  <c r="E22" i="557"/>
  <c r="D22" i="557"/>
  <c r="C22" i="557"/>
  <c r="K21" i="557"/>
  <c r="K22" i="557" s="1"/>
  <c r="J21" i="557"/>
  <c r="J22" i="557" s="1"/>
  <c r="I21" i="557"/>
  <c r="I22" i="557" s="1"/>
  <c r="H21" i="557"/>
  <c r="H22" i="557" s="1"/>
  <c r="G21" i="557"/>
  <c r="G22" i="557" s="1"/>
  <c r="K26" i="556"/>
  <c r="J26" i="556"/>
  <c r="I26" i="556"/>
  <c r="H26" i="556"/>
  <c r="G26" i="556"/>
  <c r="K24" i="556"/>
  <c r="J24" i="556"/>
  <c r="I24" i="556"/>
  <c r="H24" i="556"/>
  <c r="G24" i="556"/>
  <c r="K21" i="556"/>
  <c r="K22" i="556" s="1"/>
  <c r="J21" i="556"/>
  <c r="J22" i="556" s="1"/>
  <c r="I21" i="556"/>
  <c r="I22" i="556" s="1"/>
  <c r="H21" i="556"/>
  <c r="H22" i="556" s="1"/>
  <c r="G21" i="556"/>
  <c r="G22" i="556" s="1"/>
  <c r="K26" i="555"/>
  <c r="J26" i="555"/>
  <c r="I26" i="555"/>
  <c r="H26" i="555"/>
  <c r="G26" i="555"/>
  <c r="F26" i="555"/>
  <c r="E26" i="555"/>
  <c r="D26" i="555"/>
  <c r="C26" i="555"/>
  <c r="K24" i="555"/>
  <c r="J24" i="555"/>
  <c r="I24" i="555"/>
  <c r="H24" i="555"/>
  <c r="G24" i="555"/>
  <c r="F24" i="555"/>
  <c r="E24" i="555"/>
  <c r="D24" i="555"/>
  <c r="C24" i="555"/>
  <c r="F22" i="555"/>
  <c r="E22" i="555"/>
  <c r="D22" i="555"/>
  <c r="C22" i="555"/>
  <c r="K21" i="555"/>
  <c r="K22" i="555" s="1"/>
  <c r="J21" i="555"/>
  <c r="J22" i="555" s="1"/>
  <c r="I21" i="555"/>
  <c r="I22" i="555" s="1"/>
  <c r="H21" i="555"/>
  <c r="H22" i="555" s="1"/>
  <c r="G21" i="555"/>
  <c r="G22" i="555" s="1"/>
  <c r="F34" i="554"/>
  <c r="E34" i="554"/>
  <c r="D34" i="554"/>
  <c r="C34" i="554"/>
  <c r="K26" i="554"/>
  <c r="J26" i="554"/>
  <c r="I26" i="554"/>
  <c r="H26" i="554"/>
  <c r="G26" i="554"/>
  <c r="F26" i="554"/>
  <c r="E26" i="554"/>
  <c r="D26" i="554"/>
  <c r="C26" i="554"/>
  <c r="K24" i="554"/>
  <c r="J24" i="554"/>
  <c r="I24" i="554"/>
  <c r="H24" i="554"/>
  <c r="G24" i="554"/>
  <c r="F24" i="554"/>
  <c r="E24" i="554"/>
  <c r="D24" i="554"/>
  <c r="C24" i="554"/>
  <c r="F22" i="554"/>
  <c r="E22" i="554"/>
  <c r="D22" i="554"/>
  <c r="C22" i="554"/>
  <c r="K21" i="554"/>
  <c r="K22" i="554" s="1"/>
  <c r="J21" i="554"/>
  <c r="J22" i="554" s="1"/>
  <c r="I21" i="554"/>
  <c r="I22" i="554" s="1"/>
  <c r="H21" i="554"/>
  <c r="H22" i="554" s="1"/>
  <c r="G21" i="554"/>
  <c r="G22" i="554" s="1"/>
  <c r="K26" i="553"/>
  <c r="J26" i="553"/>
  <c r="I26" i="553"/>
  <c r="H26" i="553"/>
  <c r="G26" i="553"/>
  <c r="F26" i="553"/>
  <c r="E26" i="553"/>
  <c r="D26" i="553"/>
  <c r="C26" i="553"/>
  <c r="K24" i="553"/>
  <c r="J24" i="553"/>
  <c r="I24" i="553"/>
  <c r="H24" i="553"/>
  <c r="G24" i="553"/>
  <c r="F24" i="553"/>
  <c r="E24" i="553"/>
  <c r="D24" i="553"/>
  <c r="C24" i="553"/>
  <c r="F22" i="553"/>
  <c r="E22" i="553"/>
  <c r="D22" i="553"/>
  <c r="C22" i="553"/>
  <c r="K21" i="553"/>
  <c r="K22" i="553" s="1"/>
  <c r="J21" i="553"/>
  <c r="J22" i="553" s="1"/>
  <c r="I21" i="553"/>
  <c r="I22" i="553" s="1"/>
  <c r="H21" i="553"/>
  <c r="H22" i="553" s="1"/>
  <c r="G21" i="553"/>
  <c r="G22" i="553" s="1"/>
  <c r="F42" i="552"/>
  <c r="E42" i="552"/>
  <c r="D42" i="552"/>
  <c r="C42" i="552"/>
  <c r="K26" i="552"/>
  <c r="J26" i="552"/>
  <c r="I26" i="552"/>
  <c r="H26" i="552"/>
  <c r="G26" i="552"/>
  <c r="F26" i="552"/>
  <c r="E26" i="552"/>
  <c r="D26" i="552"/>
  <c r="C26" i="552"/>
  <c r="K24" i="552"/>
  <c r="J24" i="552"/>
  <c r="I24" i="552"/>
  <c r="H24" i="552"/>
  <c r="G24" i="552"/>
  <c r="F24" i="552"/>
  <c r="E24" i="552"/>
  <c r="D24" i="552"/>
  <c r="C24" i="552"/>
  <c r="F22" i="552"/>
  <c r="E22" i="552"/>
  <c r="D22" i="552"/>
  <c r="C22" i="552"/>
  <c r="K21" i="552"/>
  <c r="K22" i="552" s="1"/>
  <c r="J21" i="552"/>
  <c r="J22" i="552" s="1"/>
  <c r="I21" i="552"/>
  <c r="I22" i="552" s="1"/>
  <c r="H21" i="552"/>
  <c r="H22" i="552" s="1"/>
  <c r="G21" i="552"/>
  <c r="G22" i="552" s="1"/>
  <c r="F31" i="551"/>
  <c r="E31" i="551"/>
  <c r="D31" i="551"/>
  <c r="C31" i="551"/>
  <c r="K26" i="551"/>
  <c r="J26" i="551"/>
  <c r="I26" i="551"/>
  <c r="H26" i="551"/>
  <c r="G26" i="551"/>
  <c r="F26" i="551"/>
  <c r="E26" i="551"/>
  <c r="D26" i="551"/>
  <c r="C26" i="551"/>
  <c r="K24" i="551"/>
  <c r="J24" i="551"/>
  <c r="I24" i="551"/>
  <c r="H24" i="551"/>
  <c r="G24" i="551"/>
  <c r="F24" i="551"/>
  <c r="E24" i="551"/>
  <c r="D24" i="551"/>
  <c r="C24" i="551"/>
  <c r="F22" i="551"/>
  <c r="E22" i="551"/>
  <c r="D22" i="551"/>
  <c r="C22" i="551"/>
  <c r="K21" i="551"/>
  <c r="K22" i="551" s="1"/>
  <c r="J21" i="551"/>
  <c r="J22" i="551" s="1"/>
  <c r="I21" i="551"/>
  <c r="I22" i="551" s="1"/>
  <c r="H21" i="551"/>
  <c r="H22" i="551" s="1"/>
  <c r="G21" i="551"/>
  <c r="G22" i="551" s="1"/>
  <c r="K26" i="550"/>
  <c r="J26" i="550"/>
  <c r="I26" i="550"/>
  <c r="H26" i="550"/>
  <c r="G26" i="550"/>
  <c r="F26" i="550"/>
  <c r="E26" i="550"/>
  <c r="D26" i="550"/>
  <c r="C26" i="550"/>
  <c r="K24" i="550"/>
  <c r="J24" i="550"/>
  <c r="I24" i="550"/>
  <c r="H24" i="550"/>
  <c r="G24" i="550"/>
  <c r="F24" i="550"/>
  <c r="E24" i="550"/>
  <c r="D24" i="550"/>
  <c r="C24" i="550"/>
  <c r="F22" i="550"/>
  <c r="E22" i="550"/>
  <c r="D22" i="550"/>
  <c r="C22" i="550"/>
  <c r="K21" i="550"/>
  <c r="K22" i="550" s="1"/>
  <c r="J21" i="550"/>
  <c r="J22" i="550" s="1"/>
  <c r="I21" i="550"/>
  <c r="I22" i="550" s="1"/>
  <c r="H21" i="550"/>
  <c r="H22" i="550" s="1"/>
  <c r="G21" i="550"/>
  <c r="G22" i="550" s="1"/>
  <c r="F31" i="549"/>
  <c r="E31" i="549"/>
  <c r="D31" i="549"/>
  <c r="C31" i="549"/>
  <c r="K26" i="549"/>
  <c r="J26" i="549"/>
  <c r="I26" i="549"/>
  <c r="H26" i="549"/>
  <c r="G26" i="549"/>
  <c r="F26" i="549"/>
  <c r="E26" i="549"/>
  <c r="D26" i="549"/>
  <c r="C26" i="549"/>
  <c r="K24" i="549"/>
  <c r="J24" i="549"/>
  <c r="I24" i="549"/>
  <c r="H24" i="549"/>
  <c r="G24" i="549"/>
  <c r="F24" i="549"/>
  <c r="E24" i="549"/>
  <c r="D24" i="549"/>
  <c r="C24" i="549"/>
  <c r="F22" i="549"/>
  <c r="E22" i="549"/>
  <c r="D22" i="549"/>
  <c r="C22" i="549"/>
  <c r="K21" i="549"/>
  <c r="K22" i="549" s="1"/>
  <c r="J21" i="549"/>
  <c r="J22" i="549" s="1"/>
  <c r="I21" i="549"/>
  <c r="I22" i="549" s="1"/>
  <c r="H21" i="549"/>
  <c r="H22" i="549" s="1"/>
  <c r="G21" i="549"/>
  <c r="G22" i="549" s="1"/>
  <c r="K26" i="548"/>
  <c r="J26" i="548"/>
  <c r="I26" i="548"/>
  <c r="H26" i="548"/>
  <c r="G26" i="548"/>
  <c r="F26" i="548"/>
  <c r="E26" i="548"/>
  <c r="D26" i="548"/>
  <c r="C26" i="548"/>
  <c r="K24" i="548"/>
  <c r="J24" i="548"/>
  <c r="I24" i="548"/>
  <c r="H24" i="548"/>
  <c r="G24" i="548"/>
  <c r="F24" i="548"/>
  <c r="E24" i="548"/>
  <c r="D24" i="548"/>
  <c r="C24" i="548"/>
  <c r="F22" i="548"/>
  <c r="E22" i="548"/>
  <c r="D22" i="548"/>
  <c r="C22" i="548"/>
  <c r="K21" i="548"/>
  <c r="K22" i="548" s="1"/>
  <c r="J21" i="548"/>
  <c r="J22" i="548" s="1"/>
  <c r="I21" i="548"/>
  <c r="I22" i="548" s="1"/>
  <c r="H21" i="548"/>
  <c r="H22" i="548" s="1"/>
  <c r="G21" i="548"/>
  <c r="G22" i="548" s="1"/>
  <c r="K26" i="547"/>
  <c r="J26" i="547"/>
  <c r="I26" i="547"/>
  <c r="H26" i="547"/>
  <c r="G26" i="547"/>
  <c r="F26" i="547"/>
  <c r="E26" i="547"/>
  <c r="D26" i="547"/>
  <c r="C26" i="547"/>
  <c r="K24" i="547"/>
  <c r="J24" i="547"/>
  <c r="I24" i="547"/>
  <c r="H24" i="547"/>
  <c r="G24" i="547"/>
  <c r="F24" i="547"/>
  <c r="E24" i="547"/>
  <c r="D24" i="547"/>
  <c r="C24" i="547"/>
  <c r="F22" i="547"/>
  <c r="E22" i="547"/>
  <c r="D22" i="547"/>
  <c r="C22" i="547"/>
  <c r="K21" i="547"/>
  <c r="K22" i="547" s="1"/>
  <c r="J21" i="547"/>
  <c r="J22" i="547" s="1"/>
  <c r="I21" i="547"/>
  <c r="I22" i="547" s="1"/>
  <c r="H21" i="547"/>
  <c r="H22" i="547" s="1"/>
  <c r="G21" i="547"/>
  <c r="G22" i="547" s="1"/>
  <c r="K26" i="546"/>
  <c r="J26" i="546"/>
  <c r="I26" i="546"/>
  <c r="H26" i="546"/>
  <c r="G26" i="546"/>
  <c r="F26" i="546"/>
  <c r="E26" i="546"/>
  <c r="D26" i="546"/>
  <c r="C26" i="546"/>
  <c r="K24" i="546"/>
  <c r="J24" i="546"/>
  <c r="I24" i="546"/>
  <c r="H24" i="546"/>
  <c r="G24" i="546"/>
  <c r="F24" i="546"/>
  <c r="E24" i="546"/>
  <c r="D24" i="546"/>
  <c r="C24" i="546"/>
  <c r="F22" i="546"/>
  <c r="E22" i="546"/>
  <c r="D22" i="546"/>
  <c r="C22" i="546"/>
  <c r="K21" i="546"/>
  <c r="K22" i="546" s="1"/>
  <c r="J21" i="546"/>
  <c r="J22" i="546" s="1"/>
  <c r="I21" i="546"/>
  <c r="I22" i="546" s="1"/>
  <c r="H21" i="546"/>
  <c r="H22" i="546" s="1"/>
  <c r="G21" i="546"/>
  <c r="G22" i="546" s="1"/>
  <c r="K26" i="545"/>
  <c r="J26" i="545"/>
  <c r="I26" i="545"/>
  <c r="H26" i="545"/>
  <c r="G26" i="545"/>
  <c r="F26" i="545"/>
  <c r="E26" i="545"/>
  <c r="D26" i="545"/>
  <c r="C26" i="545"/>
  <c r="K24" i="545"/>
  <c r="J24" i="545"/>
  <c r="I24" i="545"/>
  <c r="H24" i="545"/>
  <c r="G24" i="545"/>
  <c r="F24" i="545"/>
  <c r="E24" i="545"/>
  <c r="D24" i="545"/>
  <c r="C24" i="545"/>
  <c r="F22" i="545"/>
  <c r="E22" i="545"/>
  <c r="D22" i="545"/>
  <c r="C22" i="545"/>
  <c r="K21" i="545"/>
  <c r="K22" i="545" s="1"/>
  <c r="J21" i="545"/>
  <c r="J22" i="545" s="1"/>
  <c r="I21" i="545"/>
  <c r="I22" i="545" s="1"/>
  <c r="H21" i="545"/>
  <c r="H22" i="545" s="1"/>
  <c r="G21" i="545"/>
  <c r="G22" i="545" s="1"/>
  <c r="G31" i="544" l="1"/>
  <c r="F31" i="544"/>
  <c r="E31" i="544"/>
  <c r="D31" i="544"/>
  <c r="C31" i="544"/>
  <c r="G26" i="544"/>
  <c r="F26" i="544"/>
  <c r="E26" i="544"/>
  <c r="D26" i="544"/>
  <c r="C26" i="544"/>
  <c r="G24" i="544"/>
  <c r="F24" i="544"/>
  <c r="E24" i="544"/>
  <c r="D24" i="544"/>
  <c r="C24" i="544"/>
  <c r="G21" i="544"/>
  <c r="G22" i="544" s="1"/>
  <c r="F21" i="544"/>
  <c r="F22" i="544" s="1"/>
  <c r="E21" i="544"/>
  <c r="E22" i="544" s="1"/>
  <c r="D21" i="544"/>
  <c r="D22" i="544" s="1"/>
  <c r="C21" i="544"/>
  <c r="C22" i="544" s="1"/>
  <c r="G26" i="543"/>
  <c r="F26" i="543"/>
  <c r="E26" i="543"/>
  <c r="D26" i="543"/>
  <c r="C26" i="543"/>
  <c r="G24" i="543"/>
  <c r="F24" i="543"/>
  <c r="E24" i="543"/>
  <c r="D24" i="543"/>
  <c r="C24" i="543"/>
  <c r="G21" i="543"/>
  <c r="G22" i="543" s="1"/>
  <c r="F21" i="543"/>
  <c r="F22" i="543" s="1"/>
  <c r="E21" i="543"/>
  <c r="E22" i="543" s="1"/>
  <c r="D21" i="543"/>
  <c r="D22" i="543" s="1"/>
  <c r="C21" i="543"/>
  <c r="C22" i="543" s="1"/>
  <c r="G31" i="542"/>
  <c r="F31" i="542"/>
  <c r="E31" i="542"/>
  <c r="D31" i="542"/>
  <c r="C31" i="542"/>
  <c r="G26" i="542"/>
  <c r="F26" i="542"/>
  <c r="E26" i="542"/>
  <c r="D26" i="542"/>
  <c r="C26" i="542"/>
  <c r="G24" i="542"/>
  <c r="F24" i="542"/>
  <c r="E24" i="542"/>
  <c r="D24" i="542"/>
  <c r="C24" i="542"/>
  <c r="G21" i="542"/>
  <c r="G22" i="542" s="1"/>
  <c r="F21" i="542"/>
  <c r="F22" i="542" s="1"/>
  <c r="E21" i="542"/>
  <c r="E22" i="542" s="1"/>
  <c r="D21" i="542"/>
  <c r="D22" i="542" s="1"/>
  <c r="C21" i="542"/>
  <c r="C22" i="542" s="1"/>
  <c r="G26" i="541"/>
  <c r="F26" i="541"/>
  <c r="E26" i="541"/>
  <c r="D26" i="541"/>
  <c r="C26" i="541"/>
  <c r="G24" i="541"/>
  <c r="F24" i="541"/>
  <c r="E24" i="541"/>
  <c r="D24" i="541"/>
  <c r="C24" i="541"/>
  <c r="G21" i="541"/>
  <c r="G22" i="541" s="1"/>
  <c r="F21" i="541"/>
  <c r="F22" i="541" s="1"/>
  <c r="E21" i="541"/>
  <c r="E22" i="541" s="1"/>
  <c r="D21" i="541"/>
  <c r="D22" i="541" s="1"/>
  <c r="C21" i="541"/>
  <c r="C22" i="541" s="1"/>
  <c r="G31" i="540"/>
  <c r="F31" i="540"/>
  <c r="E31" i="540"/>
  <c r="D31" i="540"/>
  <c r="C31" i="540"/>
  <c r="G26" i="540"/>
  <c r="F26" i="540"/>
  <c r="E26" i="540"/>
  <c r="D26" i="540"/>
  <c r="C26" i="540"/>
  <c r="G24" i="540"/>
  <c r="F24" i="540"/>
  <c r="E24" i="540"/>
  <c r="D24" i="540"/>
  <c r="C24" i="540"/>
  <c r="G21" i="540"/>
  <c r="G22" i="540" s="1"/>
  <c r="F21" i="540"/>
  <c r="F22" i="540" s="1"/>
  <c r="E21" i="540"/>
  <c r="E22" i="540" s="1"/>
  <c r="D21" i="540"/>
  <c r="D22" i="540" s="1"/>
  <c r="C21" i="540"/>
  <c r="C22" i="540" s="1"/>
  <c r="G30" i="539"/>
  <c r="F30" i="539"/>
  <c r="E30" i="539"/>
  <c r="D30" i="539"/>
  <c r="C30" i="539"/>
  <c r="G26" i="539"/>
  <c r="F26" i="539"/>
  <c r="E26" i="539"/>
  <c r="D26" i="539"/>
  <c r="C26" i="539"/>
  <c r="G24" i="539"/>
  <c r="F24" i="539"/>
  <c r="E24" i="539"/>
  <c r="D24" i="539"/>
  <c r="C24" i="539"/>
  <c r="G21" i="539"/>
  <c r="G22" i="539" s="1"/>
  <c r="F21" i="539"/>
  <c r="F22" i="539" s="1"/>
  <c r="E21" i="539"/>
  <c r="E22" i="539" s="1"/>
  <c r="D21" i="539"/>
  <c r="D22" i="539" s="1"/>
  <c r="C21" i="539"/>
  <c r="C22" i="539" s="1"/>
  <c r="G30" i="538"/>
  <c r="F30" i="538"/>
  <c r="E30" i="538"/>
  <c r="D30" i="538"/>
  <c r="C30" i="538"/>
  <c r="G26" i="538"/>
  <c r="F26" i="538"/>
  <c r="E26" i="538"/>
  <c r="D26" i="538"/>
  <c r="C26" i="538"/>
  <c r="G24" i="538"/>
  <c r="F24" i="538"/>
  <c r="E24" i="538"/>
  <c r="D24" i="538"/>
  <c r="C24" i="538"/>
  <c r="G21" i="538"/>
  <c r="G22" i="538" s="1"/>
  <c r="F21" i="538"/>
  <c r="F22" i="538" s="1"/>
  <c r="E21" i="538"/>
  <c r="E22" i="538" s="1"/>
  <c r="D21" i="538"/>
  <c r="D22" i="538" s="1"/>
  <c r="C21" i="538"/>
  <c r="C22" i="538" s="1"/>
  <c r="G30" i="537"/>
  <c r="F30" i="537"/>
  <c r="E30" i="537"/>
  <c r="D30" i="537"/>
  <c r="C30" i="537"/>
  <c r="G26" i="537"/>
  <c r="F26" i="537"/>
  <c r="E26" i="537"/>
  <c r="D26" i="537"/>
  <c r="C26" i="537"/>
  <c r="G24" i="537"/>
  <c r="F24" i="537"/>
  <c r="E24" i="537"/>
  <c r="D24" i="537"/>
  <c r="C24" i="537"/>
  <c r="G21" i="537"/>
  <c r="G22" i="537" s="1"/>
  <c r="F21" i="537"/>
  <c r="F22" i="537" s="1"/>
  <c r="E21" i="537"/>
  <c r="E22" i="537" s="1"/>
  <c r="D21" i="537"/>
  <c r="D22" i="537" s="1"/>
  <c r="C21" i="537"/>
  <c r="C22" i="537" s="1"/>
  <c r="G30" i="536"/>
  <c r="F30" i="536"/>
  <c r="E30" i="536"/>
  <c r="D30" i="536"/>
  <c r="C30" i="536"/>
  <c r="G26" i="536"/>
  <c r="F26" i="536"/>
  <c r="E26" i="536"/>
  <c r="D26" i="536"/>
  <c r="C26" i="536"/>
  <c r="G24" i="536"/>
  <c r="F24" i="536"/>
  <c r="E24" i="536"/>
  <c r="D24" i="536"/>
  <c r="C24" i="536"/>
  <c r="G21" i="536"/>
  <c r="G22" i="536" s="1"/>
  <c r="F21" i="536"/>
  <c r="F22" i="536" s="1"/>
  <c r="E21" i="536"/>
  <c r="E22" i="536" s="1"/>
  <c r="D21" i="536"/>
  <c r="D22" i="536" s="1"/>
  <c r="C21" i="536"/>
  <c r="C22" i="536" s="1"/>
  <c r="G30" i="535"/>
  <c r="F30" i="535"/>
  <c r="E30" i="535"/>
  <c r="D30" i="535"/>
  <c r="C30" i="535"/>
  <c r="G26" i="535"/>
  <c r="F26" i="535"/>
  <c r="E26" i="535"/>
  <c r="D26" i="535"/>
  <c r="C26" i="535"/>
  <c r="G24" i="535"/>
  <c r="F24" i="535"/>
  <c r="E24" i="535"/>
  <c r="D24" i="535"/>
  <c r="C24" i="535"/>
  <c r="G21" i="535"/>
  <c r="G22" i="535" s="1"/>
  <c r="F21" i="535"/>
  <c r="F22" i="535" s="1"/>
  <c r="E21" i="535"/>
  <c r="E22" i="535" s="1"/>
  <c r="D21" i="535"/>
  <c r="D22" i="535" s="1"/>
  <c r="C21" i="535"/>
  <c r="C22" i="535" s="1"/>
  <c r="G30" i="534"/>
  <c r="F30" i="534"/>
  <c r="E30" i="534"/>
  <c r="D30" i="534"/>
  <c r="C30" i="534"/>
  <c r="G26" i="534"/>
  <c r="F26" i="534"/>
  <c r="E26" i="534"/>
  <c r="D26" i="534"/>
  <c r="C26" i="534"/>
  <c r="G24" i="534"/>
  <c r="F24" i="534"/>
  <c r="E24" i="534"/>
  <c r="D24" i="534"/>
  <c r="C24" i="534"/>
  <c r="G21" i="534"/>
  <c r="G22" i="534" s="1"/>
  <c r="F21" i="534"/>
  <c r="F22" i="534" s="1"/>
  <c r="E21" i="534"/>
  <c r="E22" i="534" s="1"/>
  <c r="D21" i="534"/>
  <c r="D22" i="534" s="1"/>
  <c r="C21" i="534"/>
  <c r="C22" i="534" s="1"/>
  <c r="G32" i="533"/>
  <c r="F32" i="533"/>
  <c r="E32" i="533"/>
  <c r="D32" i="533"/>
  <c r="C32" i="533"/>
  <c r="G26" i="533"/>
  <c r="F26" i="533"/>
  <c r="E26" i="533"/>
  <c r="D26" i="533"/>
  <c r="C26" i="533"/>
  <c r="G24" i="533"/>
  <c r="F24" i="533"/>
  <c r="E24" i="533"/>
  <c r="D24" i="533"/>
  <c r="C24" i="533"/>
  <c r="G21" i="533"/>
  <c r="G22" i="533" s="1"/>
  <c r="F21" i="533"/>
  <c r="F22" i="533" s="1"/>
  <c r="E21" i="533"/>
  <c r="E22" i="533" s="1"/>
  <c r="D21" i="533"/>
  <c r="D22" i="533" s="1"/>
  <c r="C21" i="533"/>
  <c r="C22" i="533" s="1"/>
  <c r="G32" i="532"/>
  <c r="F32" i="532"/>
  <c r="E32" i="532"/>
  <c r="D32" i="532"/>
  <c r="C32" i="532"/>
  <c r="G26" i="532"/>
  <c r="F26" i="532"/>
  <c r="E26" i="532"/>
  <c r="D26" i="532"/>
  <c r="C26" i="532"/>
  <c r="G24" i="532"/>
  <c r="F24" i="532"/>
  <c r="E24" i="532"/>
  <c r="D24" i="532"/>
  <c r="C24" i="532"/>
  <c r="G21" i="532"/>
  <c r="G22" i="532" s="1"/>
  <c r="F21" i="532"/>
  <c r="F22" i="532" s="1"/>
  <c r="E21" i="532"/>
  <c r="E22" i="532" s="1"/>
  <c r="D21" i="532"/>
  <c r="D22" i="532" s="1"/>
  <c r="C21" i="532"/>
  <c r="C22" i="532" s="1"/>
  <c r="G26" i="531"/>
  <c r="F26" i="531"/>
  <c r="E26" i="531"/>
  <c r="D26" i="531"/>
  <c r="C26" i="531"/>
  <c r="G24" i="531"/>
  <c r="F24" i="531"/>
  <c r="E24" i="531"/>
  <c r="D24" i="531"/>
  <c r="C24" i="531"/>
  <c r="G21" i="531"/>
  <c r="G22" i="531" s="1"/>
  <c r="F21" i="531"/>
  <c r="F22" i="531" s="1"/>
  <c r="E21" i="531"/>
  <c r="E22" i="531" s="1"/>
  <c r="D21" i="531"/>
  <c r="D22" i="531" s="1"/>
  <c r="C21" i="531"/>
  <c r="C22" i="531" s="1"/>
  <c r="G26" i="530"/>
  <c r="F26" i="530"/>
  <c r="E26" i="530"/>
  <c r="D26" i="530"/>
  <c r="C26" i="530"/>
  <c r="G24" i="530"/>
  <c r="F24" i="530"/>
  <c r="E24" i="530"/>
  <c r="D24" i="530"/>
  <c r="C24" i="530"/>
  <c r="G21" i="530"/>
  <c r="G22" i="530" s="1"/>
  <c r="F21" i="530"/>
  <c r="F22" i="530" s="1"/>
  <c r="E21" i="530"/>
  <c r="E22" i="530" s="1"/>
  <c r="D21" i="530"/>
  <c r="D22" i="530" s="1"/>
  <c r="C21" i="530"/>
  <c r="C22" i="530" s="1"/>
  <c r="G26" i="529"/>
  <c r="F26" i="529"/>
  <c r="E26" i="529"/>
  <c r="D26" i="529"/>
  <c r="C26" i="529"/>
  <c r="G24" i="529"/>
  <c r="F24" i="529"/>
  <c r="E24" i="529"/>
  <c r="D24" i="529"/>
  <c r="C24" i="529"/>
  <c r="G21" i="529"/>
  <c r="G22" i="529" s="1"/>
  <c r="F21" i="529"/>
  <c r="F22" i="529" s="1"/>
  <c r="E21" i="529"/>
  <c r="E22" i="529" s="1"/>
  <c r="D21" i="529"/>
  <c r="D22" i="529" s="1"/>
  <c r="C21" i="529"/>
  <c r="C22" i="529" s="1"/>
  <c r="G26" i="528"/>
  <c r="F26" i="528"/>
  <c r="E26" i="528"/>
  <c r="D26" i="528"/>
  <c r="C26" i="528"/>
  <c r="G24" i="528"/>
  <c r="F24" i="528"/>
  <c r="E24" i="528"/>
  <c r="D24" i="528"/>
  <c r="C24" i="528"/>
  <c r="G21" i="528"/>
  <c r="G22" i="528" s="1"/>
  <c r="F21" i="528"/>
  <c r="F22" i="528" s="1"/>
  <c r="E21" i="528"/>
  <c r="E22" i="528" s="1"/>
  <c r="D21" i="528"/>
  <c r="D22" i="528" s="1"/>
  <c r="C21" i="528"/>
  <c r="C22" i="528" s="1"/>
  <c r="G26" i="527"/>
  <c r="F26" i="527"/>
  <c r="E26" i="527"/>
  <c r="D26" i="527"/>
  <c r="C26" i="527"/>
  <c r="G24" i="527"/>
  <c r="F24" i="527"/>
  <c r="E24" i="527"/>
  <c r="D24" i="527"/>
  <c r="C24" i="527"/>
  <c r="G21" i="527"/>
  <c r="G22" i="527" s="1"/>
  <c r="F21" i="527"/>
  <c r="F22" i="527" s="1"/>
  <c r="E21" i="527"/>
  <c r="E22" i="527" s="1"/>
  <c r="D21" i="527"/>
  <c r="D22" i="527" s="1"/>
  <c r="C21" i="527"/>
  <c r="C22" i="527" s="1"/>
  <c r="G34" i="526"/>
  <c r="F34" i="526"/>
  <c r="E34" i="526"/>
  <c r="D34" i="526"/>
  <c r="C34" i="526"/>
  <c r="G26" i="526"/>
  <c r="F26" i="526"/>
  <c r="E26" i="526"/>
  <c r="D26" i="526"/>
  <c r="C26" i="526"/>
  <c r="G24" i="526"/>
  <c r="F24" i="526"/>
  <c r="E24" i="526"/>
  <c r="D24" i="526"/>
  <c r="C24" i="526"/>
  <c r="G21" i="526"/>
  <c r="G22" i="526" s="1"/>
  <c r="F21" i="526"/>
  <c r="F22" i="526" s="1"/>
  <c r="E21" i="526"/>
  <c r="E22" i="526" s="1"/>
  <c r="D21" i="526"/>
  <c r="D22" i="526" s="1"/>
  <c r="C21" i="526"/>
  <c r="C22" i="526" s="1"/>
  <c r="G26" i="525"/>
  <c r="F26" i="525"/>
  <c r="E26" i="525"/>
  <c r="D26" i="525"/>
  <c r="C26" i="525"/>
  <c r="G24" i="525"/>
  <c r="F24" i="525"/>
  <c r="E24" i="525"/>
  <c r="D24" i="525"/>
  <c r="C24" i="525"/>
  <c r="G21" i="525"/>
  <c r="G22" i="525" s="1"/>
  <c r="F21" i="525"/>
  <c r="F22" i="525" s="1"/>
  <c r="E21" i="525"/>
  <c r="E22" i="525" s="1"/>
  <c r="D21" i="525"/>
  <c r="D22" i="525" s="1"/>
  <c r="C21" i="525"/>
  <c r="C22" i="525" s="1"/>
  <c r="G26" i="524"/>
  <c r="F26" i="524"/>
  <c r="E26" i="524"/>
  <c r="D26" i="524"/>
  <c r="C26" i="524"/>
  <c r="G24" i="524"/>
  <c r="F24" i="524"/>
  <c r="E24" i="524"/>
  <c r="D24" i="524"/>
  <c r="C24" i="524"/>
  <c r="G21" i="524"/>
  <c r="G22" i="524" s="1"/>
  <c r="F21" i="524"/>
  <c r="F22" i="524" s="1"/>
  <c r="E21" i="524"/>
  <c r="E22" i="524" s="1"/>
  <c r="D21" i="524"/>
  <c r="D22" i="524" s="1"/>
  <c r="C21" i="524"/>
  <c r="C22" i="524" s="1"/>
  <c r="G26" i="523"/>
  <c r="F26" i="523"/>
  <c r="E26" i="523"/>
  <c r="D26" i="523"/>
  <c r="C26" i="523"/>
  <c r="G24" i="523"/>
  <c r="F24" i="523"/>
  <c r="E24" i="523"/>
  <c r="D24" i="523"/>
  <c r="C24" i="523"/>
  <c r="G21" i="523"/>
  <c r="G22" i="523" s="1"/>
  <c r="F21" i="523"/>
  <c r="F22" i="523" s="1"/>
  <c r="E21" i="523"/>
  <c r="E22" i="523" s="1"/>
  <c r="D21" i="523"/>
  <c r="D22" i="523" s="1"/>
  <c r="C21" i="523"/>
  <c r="C22" i="523" s="1"/>
  <c r="G26" i="522"/>
  <c r="F26" i="522"/>
  <c r="E26" i="522"/>
  <c r="D26" i="522"/>
  <c r="C26" i="522"/>
  <c r="G24" i="522"/>
  <c r="F24" i="522"/>
  <c r="E24" i="522"/>
  <c r="D24" i="522"/>
  <c r="C24" i="522"/>
  <c r="G21" i="522"/>
  <c r="G22" i="522" s="1"/>
  <c r="F21" i="522"/>
  <c r="F22" i="522" s="1"/>
  <c r="E21" i="522"/>
  <c r="E22" i="522" s="1"/>
  <c r="D21" i="522"/>
  <c r="D22" i="522" s="1"/>
  <c r="C21" i="522"/>
  <c r="C22" i="522" s="1"/>
  <c r="G26" i="521"/>
  <c r="F26" i="521"/>
  <c r="E26" i="521"/>
  <c r="D26" i="521"/>
  <c r="C26" i="521"/>
  <c r="G24" i="521"/>
  <c r="F24" i="521"/>
  <c r="E24" i="521"/>
  <c r="D24" i="521"/>
  <c r="C24" i="521"/>
  <c r="G21" i="521"/>
  <c r="G22" i="521" s="1"/>
  <c r="F21" i="521"/>
  <c r="F22" i="521" s="1"/>
  <c r="E21" i="521"/>
  <c r="E22" i="521" s="1"/>
  <c r="D21" i="521"/>
  <c r="D22" i="521" s="1"/>
  <c r="C21" i="521"/>
  <c r="C22" i="521" s="1"/>
  <c r="G26" i="520"/>
  <c r="F26" i="520"/>
  <c r="E26" i="520"/>
  <c r="D26" i="520"/>
  <c r="C26" i="520"/>
  <c r="G24" i="520"/>
  <c r="F24" i="520"/>
  <c r="E24" i="520"/>
  <c r="D24" i="520"/>
  <c r="C24" i="520"/>
  <c r="G21" i="520"/>
  <c r="G22" i="520" s="1"/>
  <c r="F21" i="520"/>
  <c r="F22" i="520" s="1"/>
  <c r="E21" i="520"/>
  <c r="E22" i="520" s="1"/>
  <c r="D21" i="520"/>
  <c r="D22" i="520" s="1"/>
  <c r="C21" i="520"/>
  <c r="C22" i="520" s="1"/>
  <c r="G26" i="519"/>
  <c r="F26" i="519"/>
  <c r="E26" i="519"/>
  <c r="D26" i="519"/>
  <c r="C26" i="519"/>
  <c r="G24" i="519"/>
  <c r="F24" i="519"/>
  <c r="E24" i="519"/>
  <c r="D24" i="519"/>
  <c r="C24" i="519"/>
  <c r="G21" i="519"/>
  <c r="G22" i="519" s="1"/>
  <c r="F21" i="519"/>
  <c r="F22" i="519" s="1"/>
  <c r="E21" i="519"/>
  <c r="E22" i="519" s="1"/>
  <c r="D21" i="519"/>
  <c r="D22" i="519" s="1"/>
  <c r="C21" i="519"/>
  <c r="C22" i="519" s="1"/>
  <c r="G36" i="518"/>
  <c r="F36" i="518"/>
  <c r="E36" i="518"/>
  <c r="D36" i="518"/>
  <c r="C36" i="518"/>
  <c r="G26" i="518"/>
  <c r="F26" i="518"/>
  <c r="E26" i="518"/>
  <c r="D26" i="518"/>
  <c r="C26" i="518"/>
  <c r="G24" i="518"/>
  <c r="F24" i="518"/>
  <c r="E24" i="518"/>
  <c r="D24" i="518"/>
  <c r="C24" i="518"/>
  <c r="G21" i="518"/>
  <c r="G22" i="518" s="1"/>
  <c r="F21" i="518"/>
  <c r="F22" i="518" s="1"/>
  <c r="E21" i="518"/>
  <c r="E22" i="518" s="1"/>
  <c r="D21" i="518"/>
  <c r="D22" i="518" s="1"/>
  <c r="C21" i="518"/>
  <c r="C22" i="518" s="1"/>
  <c r="G26" i="517"/>
  <c r="F26" i="517"/>
  <c r="E26" i="517"/>
  <c r="D26" i="517"/>
  <c r="C26" i="517"/>
  <c r="G24" i="517"/>
  <c r="F24" i="517"/>
  <c r="E24" i="517"/>
  <c r="D24" i="517"/>
  <c r="C24" i="517"/>
  <c r="G21" i="517"/>
  <c r="G22" i="517" s="1"/>
  <c r="F21" i="517"/>
  <c r="F22" i="517" s="1"/>
  <c r="E21" i="517"/>
  <c r="E22" i="517" s="1"/>
  <c r="D21" i="517"/>
  <c r="D22" i="517" s="1"/>
  <c r="C21" i="517"/>
  <c r="C22" i="517" s="1"/>
  <c r="G26" i="516"/>
  <c r="F26" i="516"/>
  <c r="E26" i="516"/>
  <c r="D26" i="516"/>
  <c r="C26" i="516"/>
  <c r="G24" i="516"/>
  <c r="F24" i="516"/>
  <c r="E24" i="516"/>
  <c r="D24" i="516"/>
  <c r="C24" i="516"/>
  <c r="G21" i="516"/>
  <c r="G22" i="516" s="1"/>
  <c r="F21" i="516"/>
  <c r="F22" i="516" s="1"/>
  <c r="E21" i="516"/>
  <c r="E22" i="516" s="1"/>
  <c r="D21" i="516"/>
  <c r="D22" i="516" s="1"/>
  <c r="C21" i="516"/>
  <c r="C22" i="516" s="1"/>
  <c r="G26" i="515"/>
  <c r="F26" i="515"/>
  <c r="E26" i="515"/>
  <c r="D26" i="515"/>
  <c r="C26" i="515"/>
  <c r="G24" i="515"/>
  <c r="F24" i="515"/>
  <c r="E24" i="515"/>
  <c r="D24" i="515"/>
  <c r="C24" i="515"/>
  <c r="G21" i="515"/>
  <c r="G22" i="515" s="1"/>
  <c r="F21" i="515"/>
  <c r="F22" i="515" s="1"/>
  <c r="E21" i="515"/>
  <c r="E22" i="515" s="1"/>
  <c r="D21" i="515"/>
  <c r="D22" i="515" s="1"/>
  <c r="C21" i="515"/>
  <c r="C22" i="515" s="1"/>
  <c r="G26" i="514"/>
  <c r="F26" i="514"/>
  <c r="E26" i="514"/>
  <c r="D26" i="514"/>
  <c r="C26" i="514"/>
  <c r="G24" i="514"/>
  <c r="F24" i="514"/>
  <c r="E24" i="514"/>
  <c r="D24" i="514"/>
  <c r="C24" i="514"/>
  <c r="G21" i="514"/>
  <c r="G22" i="514" s="1"/>
  <c r="F21" i="514"/>
  <c r="F22" i="514" s="1"/>
  <c r="E21" i="514"/>
  <c r="E22" i="514" s="1"/>
  <c r="D21" i="514"/>
  <c r="D22" i="514" s="1"/>
  <c r="C21" i="514"/>
  <c r="C22" i="514" s="1"/>
  <c r="G26" i="513"/>
  <c r="F26" i="513"/>
  <c r="E26" i="513"/>
  <c r="D26" i="513"/>
  <c r="C26" i="513"/>
  <c r="G24" i="513"/>
  <c r="F24" i="513"/>
  <c r="E24" i="513"/>
  <c r="D24" i="513"/>
  <c r="C24" i="513"/>
  <c r="G21" i="513"/>
  <c r="G22" i="513" s="1"/>
  <c r="F21" i="513"/>
  <c r="F22" i="513" s="1"/>
  <c r="E21" i="513"/>
  <c r="E22" i="513" s="1"/>
  <c r="D21" i="513"/>
  <c r="D22" i="513" s="1"/>
  <c r="C21" i="513"/>
  <c r="C22" i="513" s="1"/>
  <c r="G31" i="512"/>
  <c r="F31" i="512"/>
  <c r="E31" i="512"/>
  <c r="D31" i="512"/>
  <c r="C31" i="512"/>
  <c r="G26" i="512"/>
  <c r="F26" i="512"/>
  <c r="E26" i="512"/>
  <c r="D26" i="512"/>
  <c r="C26" i="512"/>
  <c r="G24" i="512"/>
  <c r="F24" i="512"/>
  <c r="E24" i="512"/>
  <c r="D24" i="512"/>
  <c r="C24" i="512"/>
  <c r="G21" i="512"/>
  <c r="G22" i="512" s="1"/>
  <c r="F21" i="512"/>
  <c r="F22" i="512" s="1"/>
  <c r="E21" i="512"/>
  <c r="E22" i="512" s="1"/>
  <c r="D21" i="512"/>
  <c r="D22" i="512" s="1"/>
  <c r="C21" i="512"/>
  <c r="C22" i="512" s="1"/>
  <c r="G31" i="511"/>
  <c r="F31" i="511"/>
  <c r="E31" i="511"/>
  <c r="D31" i="511"/>
  <c r="C31" i="511"/>
  <c r="G26" i="511"/>
  <c r="F26" i="511"/>
  <c r="E26" i="511"/>
  <c r="D26" i="511"/>
  <c r="C26" i="511"/>
  <c r="G24" i="511"/>
  <c r="F24" i="511"/>
  <c r="E24" i="511"/>
  <c r="D24" i="511"/>
  <c r="C24" i="511"/>
  <c r="G21" i="511"/>
  <c r="G22" i="511" s="1"/>
  <c r="F21" i="511"/>
  <c r="F22" i="511" s="1"/>
  <c r="E21" i="511"/>
  <c r="E22" i="511" s="1"/>
  <c r="D21" i="511"/>
  <c r="D22" i="511" s="1"/>
  <c r="C21" i="511"/>
  <c r="C22" i="511" s="1"/>
  <c r="G26" i="510"/>
  <c r="F26" i="510"/>
  <c r="E26" i="510"/>
  <c r="D26" i="510"/>
  <c r="C26" i="510"/>
  <c r="G24" i="510"/>
  <c r="F24" i="510"/>
  <c r="E24" i="510"/>
  <c r="D24" i="510"/>
  <c r="C24" i="510"/>
  <c r="G21" i="510"/>
  <c r="G22" i="510" s="1"/>
  <c r="F21" i="510"/>
  <c r="F22" i="510" s="1"/>
  <c r="E21" i="510"/>
  <c r="E22" i="510" s="1"/>
  <c r="D21" i="510"/>
  <c r="D22" i="510" s="1"/>
  <c r="C21" i="510"/>
  <c r="C22" i="510" s="1"/>
  <c r="G26" i="509"/>
  <c r="F26" i="509"/>
  <c r="E26" i="509"/>
  <c r="D26" i="509"/>
  <c r="C26" i="509"/>
  <c r="G24" i="509"/>
  <c r="F24" i="509"/>
  <c r="E24" i="509"/>
  <c r="D24" i="509"/>
  <c r="C24" i="509"/>
  <c r="G21" i="509"/>
  <c r="G22" i="509" s="1"/>
  <c r="F21" i="509"/>
  <c r="F22" i="509" s="1"/>
  <c r="E21" i="509"/>
  <c r="E22" i="509" s="1"/>
  <c r="D21" i="509"/>
  <c r="D22" i="509" s="1"/>
  <c r="C21" i="509"/>
  <c r="C22" i="509" s="1"/>
  <c r="G26" i="508"/>
  <c r="F26" i="508"/>
  <c r="E26" i="508"/>
  <c r="D26" i="508"/>
  <c r="C26" i="508"/>
  <c r="G24" i="508"/>
  <c r="F24" i="508"/>
  <c r="E24" i="508"/>
  <c r="D24" i="508"/>
  <c r="C24" i="508"/>
  <c r="G21" i="508"/>
  <c r="G22" i="508" s="1"/>
  <c r="F21" i="508"/>
  <c r="F22" i="508" s="1"/>
  <c r="E21" i="508"/>
  <c r="E22" i="508" s="1"/>
  <c r="D21" i="508"/>
  <c r="D22" i="508" s="1"/>
  <c r="C21" i="508"/>
  <c r="C22" i="508" s="1"/>
  <c r="G31" i="507"/>
  <c r="F31" i="507"/>
  <c r="E31" i="507"/>
  <c r="D31" i="507"/>
  <c r="C31" i="507"/>
  <c r="G26" i="507"/>
  <c r="F26" i="507"/>
  <c r="E26" i="507"/>
  <c r="D26" i="507"/>
  <c r="C26" i="507"/>
  <c r="G24" i="507"/>
  <c r="F24" i="507"/>
  <c r="E24" i="507"/>
  <c r="D24" i="507"/>
  <c r="C24" i="507"/>
  <c r="G21" i="507"/>
  <c r="G22" i="507" s="1"/>
  <c r="F21" i="507"/>
  <c r="F22" i="507" s="1"/>
  <c r="E21" i="507"/>
  <c r="E22" i="507" s="1"/>
  <c r="D21" i="507"/>
  <c r="D22" i="507" s="1"/>
  <c r="C21" i="507"/>
  <c r="C22" i="507" s="1"/>
  <c r="G26" i="506"/>
  <c r="F26" i="506"/>
  <c r="E26" i="506"/>
  <c r="D26" i="506"/>
  <c r="C26" i="506"/>
  <c r="G24" i="506"/>
  <c r="F24" i="506"/>
  <c r="E24" i="506"/>
  <c r="D24" i="506"/>
  <c r="C24" i="506"/>
  <c r="G21" i="506"/>
  <c r="G22" i="506" s="1"/>
  <c r="F21" i="506"/>
  <c r="F22" i="506" s="1"/>
  <c r="E21" i="506"/>
  <c r="E22" i="506" s="1"/>
  <c r="D21" i="506"/>
  <c r="D22" i="506" s="1"/>
  <c r="C21" i="506"/>
  <c r="C22" i="506" s="1"/>
  <c r="G34" i="505"/>
  <c r="F34" i="505"/>
  <c r="E34" i="505"/>
  <c r="D34" i="505"/>
  <c r="C34" i="505"/>
  <c r="G26" i="505"/>
  <c r="F26" i="505"/>
  <c r="E26" i="505"/>
  <c r="D26" i="505"/>
  <c r="C26" i="505"/>
  <c r="G24" i="505"/>
  <c r="F24" i="505"/>
  <c r="E24" i="505"/>
  <c r="D24" i="505"/>
  <c r="C24" i="505"/>
  <c r="G21" i="505"/>
  <c r="G22" i="505" s="1"/>
  <c r="F21" i="505"/>
  <c r="F22" i="505" s="1"/>
  <c r="E21" i="505"/>
  <c r="E22" i="505" s="1"/>
  <c r="D21" i="505"/>
  <c r="D22" i="505" s="1"/>
  <c r="C21" i="505"/>
  <c r="C22" i="505" s="1"/>
  <c r="G26" i="504"/>
  <c r="F26" i="504"/>
  <c r="E26" i="504"/>
  <c r="D26" i="504"/>
  <c r="C26" i="504"/>
  <c r="G24" i="504"/>
  <c r="F24" i="504"/>
  <c r="E24" i="504"/>
  <c r="D24" i="504"/>
  <c r="C24" i="504"/>
  <c r="G21" i="504"/>
  <c r="G22" i="504" s="1"/>
  <c r="F21" i="504"/>
  <c r="F22" i="504" s="1"/>
  <c r="E21" i="504"/>
  <c r="E22" i="504" s="1"/>
  <c r="D21" i="504"/>
  <c r="D22" i="504" s="1"/>
  <c r="C21" i="504"/>
  <c r="C22" i="504" s="1"/>
  <c r="G26" i="503"/>
  <c r="F26" i="503"/>
  <c r="E26" i="503"/>
  <c r="D26" i="503"/>
  <c r="C26" i="503"/>
  <c r="G24" i="503"/>
  <c r="F24" i="503"/>
  <c r="E24" i="503"/>
  <c r="D24" i="503"/>
  <c r="C24" i="503"/>
  <c r="G21" i="503"/>
  <c r="G22" i="503" s="1"/>
  <c r="F21" i="503"/>
  <c r="F22" i="503" s="1"/>
  <c r="E21" i="503"/>
  <c r="E22" i="503" s="1"/>
  <c r="D21" i="503"/>
  <c r="D22" i="503" s="1"/>
  <c r="C21" i="503"/>
  <c r="C22" i="503" s="1"/>
  <c r="G26" i="502"/>
  <c r="F26" i="502"/>
  <c r="E26" i="502"/>
  <c r="D26" i="502"/>
  <c r="C26" i="502"/>
  <c r="G24" i="502"/>
  <c r="F24" i="502"/>
  <c r="E24" i="502"/>
  <c r="D24" i="502"/>
  <c r="C24" i="502"/>
  <c r="G21" i="502"/>
  <c r="G22" i="502" s="1"/>
  <c r="F21" i="502"/>
  <c r="F22" i="502" s="1"/>
  <c r="E21" i="502"/>
  <c r="E22" i="502" s="1"/>
  <c r="D21" i="502"/>
  <c r="D22" i="502" s="1"/>
  <c r="C21" i="502"/>
  <c r="C22" i="502" s="1"/>
  <c r="G26" i="501"/>
  <c r="F26" i="501"/>
  <c r="E26" i="501"/>
  <c r="D26" i="501"/>
  <c r="C26" i="501"/>
  <c r="G24" i="501"/>
  <c r="F24" i="501"/>
  <c r="E24" i="501"/>
  <c r="D24" i="501"/>
  <c r="C24" i="501"/>
  <c r="G21" i="501"/>
  <c r="G22" i="501" s="1"/>
  <c r="F21" i="501"/>
  <c r="F22" i="501" s="1"/>
  <c r="E21" i="501"/>
  <c r="E22" i="501" s="1"/>
  <c r="D21" i="501"/>
  <c r="D22" i="501" s="1"/>
  <c r="C21" i="501"/>
  <c r="C22" i="501" s="1"/>
  <c r="G26" i="500"/>
  <c r="F26" i="500"/>
  <c r="E26" i="500"/>
  <c r="D26" i="500"/>
  <c r="C26" i="500"/>
  <c r="G24" i="500"/>
  <c r="F24" i="500"/>
  <c r="E24" i="500"/>
  <c r="D24" i="500"/>
  <c r="C24" i="500"/>
  <c r="G21" i="500"/>
  <c r="G22" i="500" s="1"/>
  <c r="F21" i="500"/>
  <c r="F22" i="500" s="1"/>
  <c r="E21" i="500"/>
  <c r="E22" i="500" s="1"/>
  <c r="D21" i="500"/>
  <c r="D22" i="500" s="1"/>
  <c r="C21" i="500"/>
  <c r="C22" i="500" s="1"/>
  <c r="G26" i="499"/>
  <c r="F26" i="499"/>
  <c r="E26" i="499"/>
  <c r="D26" i="499"/>
  <c r="C26" i="499"/>
  <c r="G24" i="499"/>
  <c r="F24" i="499"/>
  <c r="E24" i="499"/>
  <c r="D24" i="499"/>
  <c r="C24" i="499"/>
  <c r="G21" i="499"/>
  <c r="G22" i="499" s="1"/>
  <c r="F21" i="499"/>
  <c r="F22" i="499" s="1"/>
  <c r="E21" i="499"/>
  <c r="E22" i="499" s="1"/>
  <c r="D21" i="499"/>
  <c r="D22" i="499" s="1"/>
  <c r="C21" i="499"/>
  <c r="C22" i="499" s="1"/>
  <c r="G26" i="498"/>
  <c r="F26" i="498"/>
  <c r="E26" i="498"/>
  <c r="D26" i="498"/>
  <c r="C26" i="498"/>
  <c r="G24" i="498"/>
  <c r="F24" i="498"/>
  <c r="E24" i="498"/>
  <c r="D24" i="498"/>
  <c r="C24" i="498"/>
  <c r="G21" i="498"/>
  <c r="G22" i="498" s="1"/>
  <c r="F21" i="498"/>
  <c r="F22" i="498" s="1"/>
  <c r="E21" i="498"/>
  <c r="E22" i="498" s="1"/>
  <c r="D21" i="498"/>
  <c r="D22" i="498" s="1"/>
  <c r="C21" i="498"/>
  <c r="C22" i="498" s="1"/>
  <c r="G26" i="497"/>
  <c r="F26" i="497"/>
  <c r="E26" i="497"/>
  <c r="D26" i="497"/>
  <c r="C26" i="497"/>
  <c r="G24" i="497"/>
  <c r="F24" i="497"/>
  <c r="E24" i="497"/>
  <c r="D24" i="497"/>
  <c r="C24" i="497"/>
  <c r="G21" i="497"/>
  <c r="G22" i="497" s="1"/>
  <c r="F21" i="497"/>
  <c r="F22" i="497" s="1"/>
  <c r="E21" i="497"/>
  <c r="E22" i="497" s="1"/>
  <c r="D21" i="497"/>
  <c r="D22" i="497" s="1"/>
  <c r="C21" i="497"/>
  <c r="C22" i="497" s="1"/>
  <c r="G43" i="496"/>
  <c r="F43" i="496"/>
  <c r="E43" i="496"/>
  <c r="D43" i="496"/>
  <c r="C43" i="496"/>
  <c r="G26" i="496"/>
  <c r="F26" i="496"/>
  <c r="E26" i="496"/>
  <c r="D26" i="496"/>
  <c r="C26" i="496"/>
  <c r="G24" i="496"/>
  <c r="F24" i="496"/>
  <c r="E24" i="496"/>
  <c r="D24" i="496"/>
  <c r="C24" i="496"/>
  <c r="G21" i="496"/>
  <c r="G22" i="496" s="1"/>
  <c r="F21" i="496"/>
  <c r="F22" i="496" s="1"/>
  <c r="E21" i="496"/>
  <c r="E22" i="496" s="1"/>
  <c r="D21" i="496"/>
  <c r="D22" i="496" s="1"/>
  <c r="C21" i="496"/>
  <c r="C22" i="496" s="1"/>
  <c r="G26" i="495"/>
  <c r="F26" i="495"/>
  <c r="E26" i="495"/>
  <c r="D26" i="495"/>
  <c r="C26" i="495"/>
  <c r="G24" i="495"/>
  <c r="F24" i="495"/>
  <c r="E24" i="495"/>
  <c r="D24" i="495"/>
  <c r="C24" i="495"/>
  <c r="G21" i="495"/>
  <c r="G22" i="495" s="1"/>
  <c r="F21" i="495"/>
  <c r="F22" i="495" s="1"/>
  <c r="E21" i="495"/>
  <c r="E22" i="495" s="1"/>
  <c r="D21" i="495"/>
  <c r="D22" i="495" s="1"/>
  <c r="C21" i="495"/>
  <c r="C22" i="495" s="1"/>
  <c r="G26" i="494"/>
  <c r="F26" i="494"/>
  <c r="E26" i="494"/>
  <c r="D26" i="494"/>
  <c r="C26" i="494"/>
  <c r="G24" i="494"/>
  <c r="F24" i="494"/>
  <c r="E24" i="494"/>
  <c r="D24" i="494"/>
  <c r="C24" i="494"/>
  <c r="G21" i="494"/>
  <c r="G22" i="494" s="1"/>
  <c r="F21" i="494"/>
  <c r="F22" i="494" s="1"/>
  <c r="E21" i="494"/>
  <c r="E22" i="494" s="1"/>
  <c r="D21" i="494"/>
  <c r="D22" i="494" s="1"/>
  <c r="C21" i="494"/>
  <c r="C22" i="494" s="1"/>
  <c r="G26" i="493"/>
  <c r="F26" i="493"/>
  <c r="E26" i="493"/>
  <c r="D26" i="493"/>
  <c r="C26" i="493"/>
  <c r="G24" i="493"/>
  <c r="F24" i="493"/>
  <c r="E24" i="493"/>
  <c r="D24" i="493"/>
  <c r="C24" i="493"/>
  <c r="G21" i="493"/>
  <c r="G22" i="493" s="1"/>
  <c r="F21" i="493"/>
  <c r="F22" i="493" s="1"/>
  <c r="E21" i="493"/>
  <c r="E22" i="493" s="1"/>
  <c r="D21" i="493"/>
  <c r="D22" i="493" s="1"/>
  <c r="C21" i="493"/>
  <c r="C22" i="493" s="1"/>
  <c r="G26" i="492"/>
  <c r="F26" i="492"/>
  <c r="E26" i="492"/>
  <c r="D26" i="492"/>
  <c r="C26" i="492"/>
  <c r="G24" i="492"/>
  <c r="F24" i="492"/>
  <c r="E24" i="492"/>
  <c r="D24" i="492"/>
  <c r="C24" i="492"/>
  <c r="G21" i="492"/>
  <c r="G22" i="492" s="1"/>
  <c r="F21" i="492"/>
  <c r="F22" i="492" s="1"/>
  <c r="E21" i="492"/>
  <c r="E22" i="492" s="1"/>
  <c r="D21" i="492"/>
  <c r="D22" i="492" s="1"/>
  <c r="C21" i="492"/>
  <c r="C22" i="492" s="1"/>
  <c r="G26" i="491"/>
  <c r="F26" i="491"/>
  <c r="E26" i="491"/>
  <c r="D26" i="491"/>
  <c r="C26" i="491"/>
  <c r="G24" i="491"/>
  <c r="F24" i="491"/>
  <c r="E24" i="491"/>
  <c r="D24" i="491"/>
  <c r="C24" i="491"/>
  <c r="G21" i="491"/>
  <c r="G22" i="491" s="1"/>
  <c r="F21" i="491"/>
  <c r="F22" i="491" s="1"/>
  <c r="E21" i="491"/>
  <c r="E22" i="491" s="1"/>
  <c r="D21" i="491"/>
  <c r="D22" i="491" s="1"/>
  <c r="C21" i="491"/>
  <c r="C22" i="491" s="1"/>
  <c r="G26" i="490"/>
  <c r="F26" i="490"/>
  <c r="E26" i="490"/>
  <c r="D26" i="490"/>
  <c r="C26" i="490"/>
  <c r="G24" i="490"/>
  <c r="F24" i="490"/>
  <c r="E24" i="490"/>
  <c r="D24" i="490"/>
  <c r="C24" i="490"/>
  <c r="G21" i="490"/>
  <c r="G22" i="490" s="1"/>
  <c r="F21" i="490"/>
  <c r="F22" i="490" s="1"/>
  <c r="E21" i="490"/>
  <c r="E22" i="490" s="1"/>
  <c r="D21" i="490"/>
  <c r="D22" i="490" s="1"/>
  <c r="C21" i="490"/>
  <c r="C22" i="490" s="1"/>
  <c r="G26" i="489"/>
  <c r="F26" i="489"/>
  <c r="E26" i="489"/>
  <c r="D26" i="489"/>
  <c r="C26" i="489"/>
  <c r="G24" i="489"/>
  <c r="F24" i="489"/>
  <c r="E24" i="489"/>
  <c r="D24" i="489"/>
  <c r="C24" i="489"/>
  <c r="G21" i="489"/>
  <c r="G22" i="489" s="1"/>
  <c r="F21" i="489"/>
  <c r="F22" i="489" s="1"/>
  <c r="E21" i="489"/>
  <c r="E22" i="489" s="1"/>
  <c r="D21" i="489"/>
  <c r="D22" i="489" s="1"/>
  <c r="C21" i="489"/>
  <c r="C22" i="489" s="1"/>
  <c r="G26" i="488"/>
  <c r="F26" i="488"/>
  <c r="E26" i="488"/>
  <c r="D26" i="488"/>
  <c r="C26" i="488"/>
  <c r="G24" i="488"/>
  <c r="F24" i="488"/>
  <c r="E24" i="488"/>
  <c r="D24" i="488"/>
  <c r="C24" i="488"/>
  <c r="G21" i="488"/>
  <c r="G22" i="488" s="1"/>
  <c r="F21" i="488"/>
  <c r="F22" i="488" s="1"/>
  <c r="E21" i="488"/>
  <c r="E22" i="488" s="1"/>
  <c r="D21" i="488"/>
  <c r="D22" i="488" s="1"/>
  <c r="C21" i="488"/>
  <c r="C22" i="488" s="1"/>
  <c r="G26" i="487"/>
  <c r="F26" i="487"/>
  <c r="E26" i="487"/>
  <c r="D26" i="487"/>
  <c r="C26" i="487"/>
  <c r="G24" i="487"/>
  <c r="F24" i="487"/>
  <c r="E24" i="487"/>
  <c r="D24" i="487"/>
  <c r="C24" i="487"/>
  <c r="G21" i="487"/>
  <c r="G22" i="487" s="1"/>
  <c r="F21" i="487"/>
  <c r="F22" i="487" s="1"/>
  <c r="E21" i="487"/>
  <c r="E22" i="487" s="1"/>
  <c r="D21" i="487"/>
  <c r="D22" i="487" s="1"/>
  <c r="C21" i="487"/>
  <c r="C22" i="487" s="1"/>
  <c r="G26" i="486"/>
  <c r="F26" i="486"/>
  <c r="E26" i="486"/>
  <c r="D26" i="486"/>
  <c r="C26" i="486"/>
  <c r="G24" i="486"/>
  <c r="F24" i="486"/>
  <c r="E24" i="486"/>
  <c r="D24" i="486"/>
  <c r="C24" i="486"/>
  <c r="G21" i="486"/>
  <c r="G22" i="486" s="1"/>
  <c r="F21" i="486"/>
  <c r="F22" i="486" s="1"/>
  <c r="E21" i="486"/>
  <c r="E22" i="486" s="1"/>
  <c r="D21" i="486"/>
  <c r="D22" i="486" s="1"/>
  <c r="C21" i="486"/>
  <c r="C22" i="486" s="1"/>
  <c r="G26" i="485"/>
  <c r="F26" i="485"/>
  <c r="E26" i="485"/>
  <c r="D26" i="485"/>
  <c r="C26" i="485"/>
  <c r="G24" i="485"/>
  <c r="F24" i="485"/>
  <c r="E24" i="485"/>
  <c r="D24" i="485"/>
  <c r="C24" i="485"/>
  <c r="G21" i="485"/>
  <c r="G22" i="485" s="1"/>
  <c r="F21" i="485"/>
  <c r="F22" i="485" s="1"/>
  <c r="E21" i="485"/>
  <c r="E22" i="485" s="1"/>
  <c r="D21" i="485"/>
  <c r="D22" i="485" s="1"/>
  <c r="C21" i="485"/>
  <c r="C22" i="485" s="1"/>
  <c r="G26" i="484"/>
  <c r="F26" i="484"/>
  <c r="E26" i="484"/>
  <c r="D26" i="484"/>
  <c r="C26" i="484"/>
  <c r="G24" i="484"/>
  <c r="F24" i="484"/>
  <c r="E24" i="484"/>
  <c r="D24" i="484"/>
  <c r="C24" i="484"/>
  <c r="G21" i="484"/>
  <c r="G22" i="484" s="1"/>
  <c r="F21" i="484"/>
  <c r="F22" i="484" s="1"/>
  <c r="E21" i="484"/>
  <c r="E22" i="484" s="1"/>
  <c r="D21" i="484"/>
  <c r="D22" i="484" s="1"/>
  <c r="C21" i="484"/>
  <c r="C22" i="484" s="1"/>
  <c r="G26" i="483"/>
  <c r="F26" i="483"/>
  <c r="E26" i="483"/>
  <c r="D26" i="483"/>
  <c r="C26" i="483"/>
  <c r="G24" i="483"/>
  <c r="F24" i="483"/>
  <c r="E24" i="483"/>
  <c r="D24" i="483"/>
  <c r="C24" i="483"/>
  <c r="G21" i="483"/>
  <c r="G22" i="483" s="1"/>
  <c r="F21" i="483"/>
  <c r="F22" i="483" s="1"/>
  <c r="E21" i="483"/>
  <c r="E22" i="483" s="1"/>
  <c r="D21" i="483"/>
  <c r="D22" i="483" s="1"/>
  <c r="C21" i="483"/>
  <c r="C22" i="483" s="1"/>
  <c r="G26" i="482"/>
  <c r="F26" i="482"/>
  <c r="E26" i="482"/>
  <c r="D26" i="482"/>
  <c r="C26" i="482"/>
  <c r="G24" i="482"/>
  <c r="F24" i="482"/>
  <c r="E24" i="482"/>
  <c r="D24" i="482"/>
  <c r="C24" i="482"/>
  <c r="G21" i="482"/>
  <c r="G22" i="482" s="1"/>
  <c r="F21" i="482"/>
  <c r="F22" i="482" s="1"/>
  <c r="E21" i="482"/>
  <c r="E22" i="482" s="1"/>
  <c r="D21" i="482"/>
  <c r="D22" i="482" s="1"/>
  <c r="C21" i="482"/>
  <c r="C22" i="482" s="1"/>
  <c r="G26" i="481"/>
  <c r="F26" i="481"/>
  <c r="E26" i="481"/>
  <c r="D26" i="481"/>
  <c r="C26" i="481"/>
  <c r="G24" i="481"/>
  <c r="F24" i="481"/>
  <c r="E24" i="481"/>
  <c r="D24" i="481"/>
  <c r="C24" i="481"/>
  <c r="G21" i="481"/>
  <c r="G22" i="481" s="1"/>
  <c r="F21" i="481"/>
  <c r="F22" i="481" s="1"/>
  <c r="E21" i="481"/>
  <c r="E22" i="481" s="1"/>
  <c r="D21" i="481"/>
  <c r="D22" i="481" s="1"/>
  <c r="C21" i="481"/>
  <c r="C22" i="481" s="1"/>
  <c r="G30" i="480"/>
  <c r="F30" i="480"/>
  <c r="E30" i="480"/>
  <c r="D30" i="480"/>
  <c r="C30" i="480"/>
  <c r="G26" i="480"/>
  <c r="F26" i="480"/>
  <c r="E26" i="480"/>
  <c r="D26" i="480"/>
  <c r="C26" i="480"/>
  <c r="G24" i="480"/>
  <c r="F24" i="480"/>
  <c r="E24" i="480"/>
  <c r="D24" i="480"/>
  <c r="C24" i="480"/>
  <c r="G21" i="480"/>
  <c r="G22" i="480" s="1"/>
  <c r="F21" i="480"/>
  <c r="F22" i="480" s="1"/>
  <c r="E21" i="480"/>
  <c r="E22" i="480" s="1"/>
  <c r="D21" i="480"/>
  <c r="D22" i="480" s="1"/>
  <c r="C21" i="480"/>
  <c r="C22" i="480" s="1"/>
  <c r="G30" i="479"/>
  <c r="F30" i="479"/>
  <c r="E30" i="479"/>
  <c r="D30" i="479"/>
  <c r="C30" i="479"/>
  <c r="G26" i="479"/>
  <c r="F26" i="479"/>
  <c r="E26" i="479"/>
  <c r="D26" i="479"/>
  <c r="C26" i="479"/>
  <c r="G24" i="479"/>
  <c r="F24" i="479"/>
  <c r="E24" i="479"/>
  <c r="D24" i="479"/>
  <c r="C24" i="479"/>
  <c r="G21" i="479"/>
  <c r="G22" i="479" s="1"/>
  <c r="F21" i="479"/>
  <c r="F22" i="479" s="1"/>
  <c r="E21" i="479"/>
  <c r="E22" i="479" s="1"/>
  <c r="D21" i="479"/>
  <c r="D22" i="479" s="1"/>
  <c r="C21" i="479"/>
  <c r="C22" i="479" s="1"/>
  <c r="G30" i="478"/>
  <c r="F30" i="478"/>
  <c r="E30" i="478"/>
  <c r="D30" i="478"/>
  <c r="C30" i="478"/>
  <c r="G26" i="478"/>
  <c r="F26" i="478"/>
  <c r="E26" i="478"/>
  <c r="D26" i="478"/>
  <c r="C26" i="478"/>
  <c r="G24" i="478"/>
  <c r="F24" i="478"/>
  <c r="E24" i="478"/>
  <c r="D24" i="478"/>
  <c r="C24" i="478"/>
  <c r="G21" i="478"/>
  <c r="G22" i="478" s="1"/>
  <c r="F21" i="478"/>
  <c r="F22" i="478" s="1"/>
  <c r="E21" i="478"/>
  <c r="E22" i="478" s="1"/>
  <c r="D21" i="478"/>
  <c r="D22" i="478" s="1"/>
  <c r="C21" i="478"/>
  <c r="C22" i="478" s="1"/>
  <c r="G30" i="477"/>
  <c r="F30" i="477"/>
  <c r="E30" i="477"/>
  <c r="D30" i="477"/>
  <c r="C30" i="477"/>
  <c r="G26" i="477"/>
  <c r="F26" i="477"/>
  <c r="E26" i="477"/>
  <c r="D26" i="477"/>
  <c r="C26" i="477"/>
  <c r="G24" i="477"/>
  <c r="F24" i="477"/>
  <c r="E24" i="477"/>
  <c r="D24" i="477"/>
  <c r="C24" i="477"/>
  <c r="G21" i="477"/>
  <c r="G22" i="477" s="1"/>
  <c r="F21" i="477"/>
  <c r="F22" i="477" s="1"/>
  <c r="E21" i="477"/>
  <c r="E22" i="477" s="1"/>
  <c r="D21" i="477"/>
  <c r="D22" i="477" s="1"/>
  <c r="C21" i="477"/>
  <c r="C22" i="477" s="1"/>
  <c r="G33" i="476"/>
  <c r="F33" i="476"/>
  <c r="E33" i="476"/>
  <c r="D33" i="476"/>
  <c r="C33" i="476"/>
  <c r="G26" i="476"/>
  <c r="F26" i="476"/>
  <c r="E26" i="476"/>
  <c r="D26" i="476"/>
  <c r="C26" i="476"/>
  <c r="G24" i="476"/>
  <c r="F24" i="476"/>
  <c r="E24" i="476"/>
  <c r="D24" i="476"/>
  <c r="C24" i="476"/>
  <c r="G21" i="476"/>
  <c r="G22" i="476" s="1"/>
  <c r="F21" i="476"/>
  <c r="F22" i="476" s="1"/>
  <c r="E21" i="476"/>
  <c r="E22" i="476" s="1"/>
  <c r="D21" i="476"/>
  <c r="D22" i="476" s="1"/>
  <c r="C21" i="476"/>
  <c r="C22" i="476" s="1"/>
  <c r="G30" i="475"/>
  <c r="F30" i="475"/>
  <c r="E30" i="475"/>
  <c r="D30" i="475"/>
  <c r="C30" i="475"/>
  <c r="G26" i="475"/>
  <c r="F26" i="475"/>
  <c r="E26" i="475"/>
  <c r="D26" i="475"/>
  <c r="C26" i="475"/>
  <c r="G24" i="475"/>
  <c r="F24" i="475"/>
  <c r="E24" i="475"/>
  <c r="D24" i="475"/>
  <c r="C24" i="475"/>
  <c r="G21" i="475"/>
  <c r="G22" i="475" s="1"/>
  <c r="F21" i="475"/>
  <c r="F22" i="475" s="1"/>
  <c r="E21" i="475"/>
  <c r="E22" i="475" s="1"/>
  <c r="D21" i="475"/>
  <c r="D22" i="475" s="1"/>
  <c r="C21" i="475"/>
  <c r="C22" i="475" s="1"/>
  <c r="G30" i="474"/>
  <c r="F30" i="474"/>
  <c r="E30" i="474"/>
  <c r="D30" i="474"/>
  <c r="C30" i="474"/>
  <c r="G26" i="474"/>
  <c r="F26" i="474"/>
  <c r="E26" i="474"/>
  <c r="D26" i="474"/>
  <c r="C26" i="474"/>
  <c r="G24" i="474"/>
  <c r="F24" i="474"/>
  <c r="E24" i="474"/>
  <c r="D24" i="474"/>
  <c r="C24" i="474"/>
  <c r="G21" i="474"/>
  <c r="G22" i="474" s="1"/>
  <c r="F21" i="474"/>
  <c r="F22" i="474" s="1"/>
  <c r="E21" i="474"/>
  <c r="E22" i="474" s="1"/>
  <c r="D21" i="474"/>
  <c r="D22" i="474" s="1"/>
  <c r="C21" i="474"/>
  <c r="C22" i="474" s="1"/>
  <c r="G30" i="473"/>
  <c r="F30" i="473"/>
  <c r="E30" i="473"/>
  <c r="D30" i="473"/>
  <c r="C30" i="473"/>
  <c r="G26" i="473"/>
  <c r="F26" i="473"/>
  <c r="E26" i="473"/>
  <c r="D26" i="473"/>
  <c r="C26" i="473"/>
  <c r="G24" i="473"/>
  <c r="F24" i="473"/>
  <c r="E24" i="473"/>
  <c r="D24" i="473"/>
  <c r="C24" i="473"/>
  <c r="G21" i="473"/>
  <c r="G22" i="473" s="1"/>
  <c r="F21" i="473"/>
  <c r="F22" i="473" s="1"/>
  <c r="E21" i="473"/>
  <c r="E22" i="473" s="1"/>
  <c r="D21" i="473"/>
  <c r="D22" i="473" s="1"/>
  <c r="C21" i="473"/>
  <c r="C22" i="473" s="1"/>
  <c r="G30" i="472"/>
  <c r="F30" i="472"/>
  <c r="E30" i="472"/>
  <c r="D30" i="472"/>
  <c r="C30" i="472"/>
  <c r="G26" i="472"/>
  <c r="F26" i="472"/>
  <c r="E26" i="472"/>
  <c r="D26" i="472"/>
  <c r="C26" i="472"/>
  <c r="G24" i="472"/>
  <c r="F24" i="472"/>
  <c r="E24" i="472"/>
  <c r="D24" i="472"/>
  <c r="C24" i="472"/>
  <c r="G21" i="472"/>
  <c r="G22" i="472" s="1"/>
  <c r="F21" i="472"/>
  <c r="F22" i="472" s="1"/>
  <c r="E21" i="472"/>
  <c r="E22" i="472" s="1"/>
  <c r="D21" i="472"/>
  <c r="D22" i="472" s="1"/>
  <c r="C21" i="472"/>
  <c r="C22" i="472" s="1"/>
  <c r="G26" i="471"/>
  <c r="F26" i="471"/>
  <c r="E26" i="471"/>
  <c r="D26" i="471"/>
  <c r="C26" i="471"/>
  <c r="G24" i="471"/>
  <c r="F24" i="471"/>
  <c r="E24" i="471"/>
  <c r="D24" i="471"/>
  <c r="C24" i="471"/>
  <c r="G21" i="471"/>
  <c r="G22" i="471" s="1"/>
  <c r="F21" i="471"/>
  <c r="F22" i="471" s="1"/>
  <c r="E21" i="471"/>
  <c r="E22" i="471" s="1"/>
  <c r="D21" i="471"/>
  <c r="D22" i="471" s="1"/>
  <c r="C21" i="471"/>
  <c r="C22" i="471" s="1"/>
  <c r="G30" i="470"/>
  <c r="F30" i="470"/>
  <c r="E30" i="470"/>
  <c r="D30" i="470"/>
  <c r="C30" i="470"/>
  <c r="G26" i="470"/>
  <c r="F26" i="470"/>
  <c r="E26" i="470"/>
  <c r="D26" i="470"/>
  <c r="C26" i="470"/>
  <c r="G24" i="470"/>
  <c r="F24" i="470"/>
  <c r="E24" i="470"/>
  <c r="D24" i="470"/>
  <c r="C24" i="470"/>
  <c r="G21" i="470"/>
  <c r="G22" i="470" s="1"/>
  <c r="F21" i="470"/>
  <c r="F22" i="470" s="1"/>
  <c r="E21" i="470"/>
  <c r="E22" i="470" s="1"/>
  <c r="D21" i="470"/>
  <c r="D22" i="470" s="1"/>
  <c r="C21" i="470"/>
  <c r="C22" i="470" s="1"/>
  <c r="G30" i="469"/>
  <c r="F30" i="469"/>
  <c r="E30" i="469"/>
  <c r="D30" i="469"/>
  <c r="C30" i="469"/>
  <c r="G26" i="469"/>
  <c r="F26" i="469"/>
  <c r="E26" i="469"/>
  <c r="D26" i="469"/>
  <c r="C26" i="469"/>
  <c r="G24" i="469"/>
  <c r="F24" i="469"/>
  <c r="E24" i="469"/>
  <c r="D24" i="469"/>
  <c r="C24" i="469"/>
  <c r="G21" i="469"/>
  <c r="G22" i="469" s="1"/>
  <c r="F21" i="469"/>
  <c r="F22" i="469" s="1"/>
  <c r="E21" i="469"/>
  <c r="E22" i="469" s="1"/>
  <c r="D21" i="469"/>
  <c r="D22" i="469" s="1"/>
  <c r="C21" i="469"/>
  <c r="C22" i="469" s="1"/>
  <c r="G30" i="468"/>
  <c r="F30" i="468"/>
  <c r="E30" i="468"/>
  <c r="D30" i="468"/>
  <c r="C30" i="468"/>
  <c r="G26" i="468"/>
  <c r="F26" i="468"/>
  <c r="E26" i="468"/>
  <c r="D26" i="468"/>
  <c r="C26" i="468"/>
  <c r="G24" i="468"/>
  <c r="F24" i="468"/>
  <c r="E24" i="468"/>
  <c r="D24" i="468"/>
  <c r="C24" i="468"/>
  <c r="G21" i="468"/>
  <c r="G22" i="468" s="1"/>
  <c r="F21" i="468"/>
  <c r="F22" i="468" s="1"/>
  <c r="E21" i="468"/>
  <c r="E22" i="468" s="1"/>
  <c r="D21" i="468"/>
  <c r="D22" i="468" s="1"/>
  <c r="C21" i="468"/>
  <c r="C22" i="468" s="1"/>
  <c r="G30" i="467"/>
  <c r="F30" i="467"/>
  <c r="E30" i="467"/>
  <c r="D30" i="467"/>
  <c r="C30" i="467"/>
  <c r="G26" i="467"/>
  <c r="F26" i="467"/>
  <c r="E26" i="467"/>
  <c r="D26" i="467"/>
  <c r="C26" i="467"/>
  <c r="G24" i="467"/>
  <c r="F24" i="467"/>
  <c r="E24" i="467"/>
  <c r="D24" i="467"/>
  <c r="C24" i="467"/>
  <c r="G21" i="467"/>
  <c r="G22" i="467" s="1"/>
  <c r="F21" i="467"/>
  <c r="F22" i="467" s="1"/>
  <c r="E21" i="467"/>
  <c r="E22" i="467" s="1"/>
  <c r="D21" i="467"/>
  <c r="D22" i="467" s="1"/>
  <c r="C21" i="467"/>
  <c r="C22" i="467" s="1"/>
  <c r="G26" i="466"/>
  <c r="F26" i="466"/>
  <c r="E26" i="466"/>
  <c r="D26" i="466"/>
  <c r="C26" i="466"/>
  <c r="G24" i="466"/>
  <c r="F24" i="466"/>
  <c r="E24" i="466"/>
  <c r="D24" i="466"/>
  <c r="C24" i="466"/>
  <c r="G21" i="466"/>
  <c r="G22" i="466" s="1"/>
  <c r="F21" i="466"/>
  <c r="F22" i="466" s="1"/>
  <c r="E21" i="466"/>
  <c r="E22" i="466" s="1"/>
  <c r="D21" i="466"/>
  <c r="D22" i="466" s="1"/>
  <c r="C21" i="466"/>
  <c r="C22" i="466" s="1"/>
  <c r="G30" i="465"/>
  <c r="F30" i="465"/>
  <c r="E30" i="465"/>
  <c r="D30" i="465"/>
  <c r="C30" i="465"/>
  <c r="G26" i="465"/>
  <c r="F26" i="465"/>
  <c r="E26" i="465"/>
  <c r="D26" i="465"/>
  <c r="C26" i="465"/>
  <c r="G24" i="465"/>
  <c r="F24" i="465"/>
  <c r="E24" i="465"/>
  <c r="D24" i="465"/>
  <c r="C24" i="465"/>
  <c r="G21" i="465"/>
  <c r="G22" i="465" s="1"/>
  <c r="F21" i="465"/>
  <c r="F22" i="465" s="1"/>
  <c r="E21" i="465"/>
  <c r="E22" i="465" s="1"/>
  <c r="D21" i="465"/>
  <c r="D22" i="465" s="1"/>
  <c r="C21" i="465"/>
  <c r="C22" i="465" s="1"/>
  <c r="G30" i="464"/>
  <c r="F30" i="464"/>
  <c r="E30" i="464"/>
  <c r="D30" i="464"/>
  <c r="C30" i="464"/>
  <c r="G26" i="464"/>
  <c r="F26" i="464"/>
  <c r="E26" i="464"/>
  <c r="D26" i="464"/>
  <c r="C26" i="464"/>
  <c r="G24" i="464"/>
  <c r="F24" i="464"/>
  <c r="E24" i="464"/>
  <c r="D24" i="464"/>
  <c r="C24" i="464"/>
  <c r="G21" i="464"/>
  <c r="G22" i="464" s="1"/>
  <c r="F21" i="464"/>
  <c r="F22" i="464" s="1"/>
  <c r="E21" i="464"/>
  <c r="E22" i="464" s="1"/>
  <c r="D21" i="464"/>
  <c r="D22" i="464" s="1"/>
  <c r="C21" i="464"/>
  <c r="C22" i="464" s="1"/>
  <c r="G30" i="463"/>
  <c r="F30" i="463"/>
  <c r="E30" i="463"/>
  <c r="D30" i="463"/>
  <c r="C30" i="463"/>
  <c r="G26" i="463"/>
  <c r="F26" i="463"/>
  <c r="E26" i="463"/>
  <c r="D26" i="463"/>
  <c r="C26" i="463"/>
  <c r="G24" i="463"/>
  <c r="F24" i="463"/>
  <c r="E24" i="463"/>
  <c r="D24" i="463"/>
  <c r="C24" i="463"/>
  <c r="G21" i="463"/>
  <c r="G22" i="463" s="1"/>
  <c r="F21" i="463"/>
  <c r="F22" i="463" s="1"/>
  <c r="E21" i="463"/>
  <c r="E22" i="463" s="1"/>
  <c r="D21" i="463"/>
  <c r="D22" i="463" s="1"/>
  <c r="C21" i="463"/>
  <c r="C22" i="463" s="1"/>
  <c r="G30" i="462"/>
  <c r="F30" i="462"/>
  <c r="E30" i="462"/>
  <c r="D30" i="462"/>
  <c r="C30" i="462"/>
  <c r="G26" i="462"/>
  <c r="F26" i="462"/>
  <c r="E26" i="462"/>
  <c r="D26" i="462"/>
  <c r="C26" i="462"/>
  <c r="G24" i="462"/>
  <c r="F24" i="462"/>
  <c r="E24" i="462"/>
  <c r="D24" i="462"/>
  <c r="C24" i="462"/>
  <c r="G21" i="462"/>
  <c r="G22" i="462" s="1"/>
  <c r="F21" i="462"/>
  <c r="F22" i="462" s="1"/>
  <c r="E21" i="462"/>
  <c r="E22" i="462" s="1"/>
  <c r="D21" i="462"/>
  <c r="D22" i="462" s="1"/>
  <c r="C21" i="462"/>
  <c r="C22" i="462" s="1"/>
  <c r="G26" i="461"/>
  <c r="F26" i="461"/>
  <c r="E26" i="461"/>
  <c r="D26" i="461"/>
  <c r="C26" i="461"/>
  <c r="G24" i="461"/>
  <c r="F24" i="461"/>
  <c r="E24" i="461"/>
  <c r="D24" i="461"/>
  <c r="C24" i="461"/>
  <c r="G21" i="461"/>
  <c r="G22" i="461" s="1"/>
  <c r="F21" i="461"/>
  <c r="F22" i="461" s="1"/>
  <c r="E21" i="461"/>
  <c r="E22" i="461" s="1"/>
  <c r="D21" i="461"/>
  <c r="D22" i="461" s="1"/>
  <c r="C21" i="461"/>
  <c r="C22" i="461" s="1"/>
  <c r="G30" i="460"/>
  <c r="F30" i="460"/>
  <c r="E30" i="460"/>
  <c r="D30" i="460"/>
  <c r="C30" i="460"/>
  <c r="G26" i="460"/>
  <c r="F26" i="460"/>
  <c r="E26" i="460"/>
  <c r="D26" i="460"/>
  <c r="C26" i="460"/>
  <c r="G24" i="460"/>
  <c r="F24" i="460"/>
  <c r="E24" i="460"/>
  <c r="D24" i="460"/>
  <c r="C24" i="460"/>
  <c r="G21" i="460"/>
  <c r="G22" i="460" s="1"/>
  <c r="F21" i="460"/>
  <c r="F22" i="460" s="1"/>
  <c r="E21" i="460"/>
  <c r="E22" i="460" s="1"/>
  <c r="D21" i="460"/>
  <c r="D22" i="460" s="1"/>
  <c r="C21" i="460"/>
  <c r="C22" i="460" s="1"/>
  <c r="G30" i="459"/>
  <c r="F30" i="459"/>
  <c r="E30" i="459"/>
  <c r="D30" i="459"/>
  <c r="C30" i="459"/>
  <c r="G26" i="459"/>
  <c r="F26" i="459"/>
  <c r="E26" i="459"/>
  <c r="D26" i="459"/>
  <c r="C26" i="459"/>
  <c r="G24" i="459"/>
  <c r="F24" i="459"/>
  <c r="E24" i="459"/>
  <c r="D24" i="459"/>
  <c r="C24" i="459"/>
  <c r="G21" i="459"/>
  <c r="G22" i="459" s="1"/>
  <c r="F21" i="459"/>
  <c r="F22" i="459" s="1"/>
  <c r="E21" i="459"/>
  <c r="E22" i="459" s="1"/>
  <c r="D21" i="459"/>
  <c r="D22" i="459" s="1"/>
  <c r="C21" i="459"/>
  <c r="C22" i="459" s="1"/>
  <c r="G30" i="458"/>
  <c r="F30" i="458"/>
  <c r="E30" i="458"/>
  <c r="D30" i="458"/>
  <c r="C30" i="458"/>
  <c r="G26" i="458"/>
  <c r="F26" i="458"/>
  <c r="E26" i="458"/>
  <c r="D26" i="458"/>
  <c r="C26" i="458"/>
  <c r="G24" i="458"/>
  <c r="F24" i="458"/>
  <c r="E24" i="458"/>
  <c r="D24" i="458"/>
  <c r="C24" i="458"/>
  <c r="G21" i="458"/>
  <c r="G22" i="458" s="1"/>
  <c r="F21" i="458"/>
  <c r="F22" i="458" s="1"/>
  <c r="E21" i="458"/>
  <c r="E22" i="458" s="1"/>
  <c r="D21" i="458"/>
  <c r="D22" i="458" s="1"/>
  <c r="C21" i="458"/>
  <c r="C22" i="458" s="1"/>
  <c r="G30" i="457"/>
  <c r="F30" i="457"/>
  <c r="E30" i="457"/>
  <c r="D30" i="457"/>
  <c r="C30" i="457"/>
  <c r="G26" i="457"/>
  <c r="F26" i="457"/>
  <c r="E26" i="457"/>
  <c r="D26" i="457"/>
  <c r="C26" i="457"/>
  <c r="G24" i="457"/>
  <c r="F24" i="457"/>
  <c r="E24" i="457"/>
  <c r="D24" i="457"/>
  <c r="C24" i="457"/>
  <c r="G21" i="457"/>
  <c r="G22" i="457" s="1"/>
  <c r="F21" i="457"/>
  <c r="F22" i="457" s="1"/>
  <c r="E21" i="457"/>
  <c r="E22" i="457" s="1"/>
  <c r="D21" i="457"/>
  <c r="D22" i="457" s="1"/>
  <c r="C21" i="457"/>
  <c r="C22" i="457" s="1"/>
  <c r="G26" i="456"/>
  <c r="F26" i="456"/>
  <c r="E26" i="456"/>
  <c r="D26" i="456"/>
  <c r="C26" i="456"/>
  <c r="G24" i="456"/>
  <c r="F24" i="456"/>
  <c r="E24" i="456"/>
  <c r="D24" i="456"/>
  <c r="C24" i="456"/>
  <c r="G21" i="456"/>
  <c r="G22" i="456" s="1"/>
  <c r="F21" i="456"/>
  <c r="F22" i="456" s="1"/>
  <c r="E21" i="456"/>
  <c r="E22" i="456" s="1"/>
  <c r="D21" i="456"/>
  <c r="D22" i="456" s="1"/>
  <c r="C21" i="456"/>
  <c r="C22" i="456" s="1"/>
  <c r="G30" i="455"/>
  <c r="F30" i="455"/>
  <c r="E30" i="455"/>
  <c r="D30" i="455"/>
  <c r="C30" i="455"/>
  <c r="G26" i="455"/>
  <c r="F26" i="455"/>
  <c r="E26" i="455"/>
  <c r="D26" i="455"/>
  <c r="C26" i="455"/>
  <c r="G24" i="455"/>
  <c r="F24" i="455"/>
  <c r="E24" i="455"/>
  <c r="D24" i="455"/>
  <c r="C24" i="455"/>
  <c r="G21" i="455"/>
  <c r="G22" i="455" s="1"/>
  <c r="F21" i="455"/>
  <c r="F22" i="455" s="1"/>
  <c r="E21" i="455"/>
  <c r="E22" i="455" s="1"/>
  <c r="D21" i="455"/>
  <c r="D22" i="455" s="1"/>
  <c r="C21" i="455"/>
  <c r="C22" i="455" s="1"/>
  <c r="G30" i="454"/>
  <c r="F30" i="454"/>
  <c r="E30" i="454"/>
  <c r="D30" i="454"/>
  <c r="C30" i="454"/>
  <c r="G26" i="454"/>
  <c r="F26" i="454"/>
  <c r="E26" i="454"/>
  <c r="D26" i="454"/>
  <c r="C26" i="454"/>
  <c r="G24" i="454"/>
  <c r="F24" i="454"/>
  <c r="E24" i="454"/>
  <c r="D24" i="454"/>
  <c r="C24" i="454"/>
  <c r="G21" i="454"/>
  <c r="G22" i="454" s="1"/>
  <c r="F21" i="454"/>
  <c r="F22" i="454" s="1"/>
  <c r="E21" i="454"/>
  <c r="E22" i="454" s="1"/>
  <c r="D21" i="454"/>
  <c r="D22" i="454" s="1"/>
  <c r="C21" i="454"/>
  <c r="C22" i="454" s="1"/>
  <c r="G30" i="453"/>
  <c r="F30" i="453"/>
  <c r="E30" i="453"/>
  <c r="D30" i="453"/>
  <c r="C30" i="453"/>
  <c r="G26" i="453"/>
  <c r="F26" i="453"/>
  <c r="E26" i="453"/>
  <c r="D26" i="453"/>
  <c r="C26" i="453"/>
  <c r="G24" i="453"/>
  <c r="F24" i="453"/>
  <c r="E24" i="453"/>
  <c r="D24" i="453"/>
  <c r="C24" i="453"/>
  <c r="G21" i="453"/>
  <c r="G22" i="453" s="1"/>
  <c r="F21" i="453"/>
  <c r="F22" i="453" s="1"/>
  <c r="E21" i="453"/>
  <c r="E22" i="453" s="1"/>
  <c r="D21" i="453"/>
  <c r="D22" i="453" s="1"/>
  <c r="C21" i="453"/>
  <c r="C22" i="453" s="1"/>
  <c r="G30" i="452"/>
  <c r="F30" i="452"/>
  <c r="E30" i="452"/>
  <c r="D30" i="452"/>
  <c r="C30" i="452"/>
  <c r="G26" i="452"/>
  <c r="F26" i="452"/>
  <c r="E26" i="452"/>
  <c r="D26" i="452"/>
  <c r="C26" i="452"/>
  <c r="G24" i="452"/>
  <c r="F24" i="452"/>
  <c r="E24" i="452"/>
  <c r="D24" i="452"/>
  <c r="C24" i="452"/>
  <c r="G21" i="452"/>
  <c r="G22" i="452" s="1"/>
  <c r="F21" i="452"/>
  <c r="F22" i="452" s="1"/>
  <c r="E21" i="452"/>
  <c r="E22" i="452" s="1"/>
  <c r="D21" i="452"/>
  <c r="D22" i="452" s="1"/>
  <c r="C21" i="452"/>
  <c r="C22" i="452" s="1"/>
  <c r="G26" i="451"/>
  <c r="F26" i="451"/>
  <c r="E26" i="451"/>
  <c r="D26" i="451"/>
  <c r="C26" i="451"/>
  <c r="G24" i="451"/>
  <c r="F24" i="451"/>
  <c r="E24" i="451"/>
  <c r="D24" i="451"/>
  <c r="C24" i="451"/>
  <c r="G21" i="451"/>
  <c r="G22" i="451" s="1"/>
  <c r="F21" i="451"/>
  <c r="F22" i="451" s="1"/>
  <c r="E21" i="451"/>
  <c r="E22" i="451" s="1"/>
  <c r="D21" i="451"/>
  <c r="D22" i="451" s="1"/>
  <c r="C21" i="451"/>
  <c r="C22" i="451" s="1"/>
  <c r="G30" i="450"/>
  <c r="F30" i="450"/>
  <c r="E30" i="450"/>
  <c r="D30" i="450"/>
  <c r="C30" i="450"/>
  <c r="G26" i="450"/>
  <c r="F26" i="450"/>
  <c r="E26" i="450"/>
  <c r="D26" i="450"/>
  <c r="C26" i="450"/>
  <c r="G24" i="450"/>
  <c r="F24" i="450"/>
  <c r="E24" i="450"/>
  <c r="D24" i="450"/>
  <c r="C24" i="450"/>
  <c r="G21" i="450"/>
  <c r="G22" i="450" s="1"/>
  <c r="F21" i="450"/>
  <c r="F22" i="450" s="1"/>
  <c r="E21" i="450"/>
  <c r="E22" i="450" s="1"/>
  <c r="D21" i="450"/>
  <c r="D22" i="450" s="1"/>
  <c r="C21" i="450"/>
  <c r="C22" i="450" s="1"/>
  <c r="G30" i="449"/>
  <c r="F30" i="449"/>
  <c r="E30" i="449"/>
  <c r="D30" i="449"/>
  <c r="C30" i="449"/>
  <c r="G26" i="449"/>
  <c r="F26" i="449"/>
  <c r="E26" i="449"/>
  <c r="D26" i="449"/>
  <c r="C26" i="449"/>
  <c r="G24" i="449"/>
  <c r="F24" i="449"/>
  <c r="E24" i="449"/>
  <c r="D24" i="449"/>
  <c r="C24" i="449"/>
  <c r="G21" i="449"/>
  <c r="G22" i="449" s="1"/>
  <c r="F21" i="449"/>
  <c r="F22" i="449" s="1"/>
  <c r="E21" i="449"/>
  <c r="E22" i="449" s="1"/>
  <c r="D21" i="449"/>
  <c r="D22" i="449" s="1"/>
  <c r="C21" i="449"/>
  <c r="C22" i="449" s="1"/>
  <c r="G30" i="448"/>
  <c r="F30" i="448"/>
  <c r="E30" i="448"/>
  <c r="D30" i="448"/>
  <c r="C30" i="448"/>
  <c r="G26" i="448"/>
  <c r="F26" i="448"/>
  <c r="E26" i="448"/>
  <c r="D26" i="448"/>
  <c r="C26" i="448"/>
  <c r="G24" i="448"/>
  <c r="F24" i="448"/>
  <c r="E24" i="448"/>
  <c r="D24" i="448"/>
  <c r="C24" i="448"/>
  <c r="G21" i="448"/>
  <c r="G22" i="448" s="1"/>
  <c r="F21" i="448"/>
  <c r="F22" i="448" s="1"/>
  <c r="E21" i="448"/>
  <c r="E22" i="448" s="1"/>
  <c r="D21" i="448"/>
  <c r="D22" i="448" s="1"/>
  <c r="C21" i="448"/>
  <c r="C22" i="448" s="1"/>
  <c r="G30" i="447"/>
  <c r="F30" i="447"/>
  <c r="E30" i="447"/>
  <c r="D30" i="447"/>
  <c r="C30" i="447"/>
  <c r="G26" i="447"/>
  <c r="F26" i="447"/>
  <c r="E26" i="447"/>
  <c r="D26" i="447"/>
  <c r="C26" i="447"/>
  <c r="G24" i="447"/>
  <c r="F24" i="447"/>
  <c r="E24" i="447"/>
  <c r="D24" i="447"/>
  <c r="C24" i="447"/>
  <c r="G21" i="447"/>
  <c r="G22" i="447" s="1"/>
  <c r="F21" i="447"/>
  <c r="F22" i="447" s="1"/>
  <c r="E21" i="447"/>
  <c r="E22" i="447" s="1"/>
  <c r="D21" i="447"/>
  <c r="D22" i="447" s="1"/>
  <c r="C21" i="447"/>
  <c r="C22" i="447" s="1"/>
  <c r="G26" i="446"/>
  <c r="F26" i="446"/>
  <c r="E26" i="446"/>
  <c r="D26" i="446"/>
  <c r="C26" i="446"/>
  <c r="G24" i="446"/>
  <c r="F24" i="446"/>
  <c r="E24" i="446"/>
  <c r="D24" i="446"/>
  <c r="C24" i="446"/>
  <c r="G21" i="446"/>
  <c r="G22" i="446" s="1"/>
  <c r="F21" i="446"/>
  <c r="F22" i="446" s="1"/>
  <c r="E21" i="446"/>
  <c r="E22" i="446" s="1"/>
  <c r="D21" i="446"/>
  <c r="D22" i="446" s="1"/>
  <c r="C21" i="446"/>
  <c r="C22" i="446" s="1"/>
  <c r="G30" i="445"/>
  <c r="F30" i="445"/>
  <c r="E30" i="445"/>
  <c r="D30" i="445"/>
  <c r="C30" i="445"/>
  <c r="G26" i="445"/>
  <c r="F26" i="445"/>
  <c r="E26" i="445"/>
  <c r="D26" i="445"/>
  <c r="C26" i="445"/>
  <c r="G24" i="445"/>
  <c r="F24" i="445"/>
  <c r="E24" i="445"/>
  <c r="D24" i="445"/>
  <c r="C24" i="445"/>
  <c r="G21" i="445"/>
  <c r="G22" i="445" s="1"/>
  <c r="F21" i="445"/>
  <c r="F22" i="445" s="1"/>
  <c r="E21" i="445"/>
  <c r="E22" i="445" s="1"/>
  <c r="D21" i="445"/>
  <c r="D22" i="445" s="1"/>
  <c r="C21" i="445"/>
  <c r="C22" i="445" s="1"/>
  <c r="K26" i="444" l="1"/>
  <c r="J26" i="444"/>
  <c r="I26" i="444"/>
  <c r="H26" i="444"/>
  <c r="G26" i="444"/>
  <c r="K24" i="444"/>
  <c r="J24" i="444"/>
  <c r="I24" i="444"/>
  <c r="H24" i="444"/>
  <c r="G24" i="444"/>
  <c r="K21" i="444"/>
  <c r="K22" i="444" s="1"/>
  <c r="J21" i="444"/>
  <c r="J22" i="444" s="1"/>
  <c r="I21" i="444"/>
  <c r="I22" i="444" s="1"/>
  <c r="H21" i="444"/>
  <c r="H22" i="444" s="1"/>
  <c r="G21" i="444"/>
  <c r="G22" i="444" s="1"/>
  <c r="K26" i="443"/>
  <c r="J26" i="443"/>
  <c r="I26" i="443"/>
  <c r="H26" i="443"/>
  <c r="G26" i="443"/>
  <c r="K24" i="443"/>
  <c r="J24" i="443"/>
  <c r="I24" i="443"/>
  <c r="H24" i="443"/>
  <c r="G24" i="443"/>
  <c r="K21" i="443"/>
  <c r="K22" i="443" s="1"/>
  <c r="J21" i="443"/>
  <c r="J22" i="443" s="1"/>
  <c r="I21" i="443"/>
  <c r="I22" i="443" s="1"/>
  <c r="H21" i="443"/>
  <c r="H22" i="443" s="1"/>
  <c r="G21" i="443"/>
  <c r="G22" i="443" s="1"/>
  <c r="K26" i="442"/>
  <c r="J26" i="442"/>
  <c r="I26" i="442"/>
  <c r="H26" i="442"/>
  <c r="G26" i="442"/>
  <c r="K24" i="442"/>
  <c r="J24" i="442"/>
  <c r="I24" i="442"/>
  <c r="H24" i="442"/>
  <c r="G24" i="442"/>
  <c r="K21" i="442"/>
  <c r="K22" i="442" s="1"/>
  <c r="J21" i="442"/>
  <c r="J22" i="442" s="1"/>
  <c r="I21" i="442"/>
  <c r="I22" i="442" s="1"/>
  <c r="H21" i="442"/>
  <c r="H22" i="442" s="1"/>
  <c r="G21" i="442"/>
  <c r="G22" i="442" s="1"/>
  <c r="K32" i="441"/>
  <c r="J32" i="441"/>
  <c r="I32" i="441"/>
  <c r="H32" i="441"/>
  <c r="K26" i="441"/>
  <c r="J26" i="441"/>
  <c r="I26" i="441"/>
  <c r="H26" i="441"/>
  <c r="G26" i="441"/>
  <c r="F26" i="441"/>
  <c r="E26" i="441"/>
  <c r="D26" i="441"/>
  <c r="C26" i="441"/>
  <c r="K24" i="441"/>
  <c r="J24" i="441"/>
  <c r="I24" i="441"/>
  <c r="H24" i="441"/>
  <c r="G24" i="441"/>
  <c r="F24" i="441"/>
  <c r="E24" i="441"/>
  <c r="D24" i="441"/>
  <c r="C24" i="441"/>
  <c r="K21" i="441"/>
  <c r="K22" i="441" s="1"/>
  <c r="J21" i="441"/>
  <c r="J22" i="441" s="1"/>
  <c r="I21" i="441"/>
  <c r="I22" i="441" s="1"/>
  <c r="H21" i="441"/>
  <c r="H22" i="441" s="1"/>
  <c r="G21" i="441"/>
  <c r="G22" i="441" s="1"/>
  <c r="F21" i="441"/>
  <c r="F22" i="441" s="1"/>
  <c r="E21" i="441"/>
  <c r="E22" i="441" s="1"/>
  <c r="D21" i="441"/>
  <c r="D22" i="441" s="1"/>
  <c r="C21" i="441"/>
  <c r="C22" i="441" s="1"/>
  <c r="K26" i="440"/>
  <c r="J26" i="440"/>
  <c r="I26" i="440"/>
  <c r="H26" i="440"/>
  <c r="G26" i="440"/>
  <c r="F26" i="440"/>
  <c r="E26" i="440"/>
  <c r="D26" i="440"/>
  <c r="C26" i="440"/>
  <c r="K24" i="440"/>
  <c r="J24" i="440"/>
  <c r="I24" i="440"/>
  <c r="H24" i="440"/>
  <c r="G24" i="440"/>
  <c r="F24" i="440"/>
  <c r="E24" i="440"/>
  <c r="D24" i="440"/>
  <c r="C24" i="440"/>
  <c r="K21" i="440"/>
  <c r="K22" i="440" s="1"/>
  <c r="J21" i="440"/>
  <c r="J22" i="440" s="1"/>
  <c r="I21" i="440"/>
  <c r="I22" i="440" s="1"/>
  <c r="H21" i="440"/>
  <c r="H22" i="440" s="1"/>
  <c r="G21" i="440"/>
  <c r="G22" i="440" s="1"/>
  <c r="F21" i="440"/>
  <c r="F22" i="440" s="1"/>
  <c r="E21" i="440"/>
  <c r="E22" i="440" s="1"/>
  <c r="D21" i="440"/>
  <c r="D22" i="440" s="1"/>
  <c r="C21" i="440"/>
  <c r="C22" i="440" s="1"/>
  <c r="K32" i="439"/>
  <c r="J32" i="439"/>
  <c r="I32" i="439"/>
  <c r="H32" i="439"/>
  <c r="K26" i="439"/>
  <c r="J26" i="439"/>
  <c r="I26" i="439"/>
  <c r="H26" i="439"/>
  <c r="G26" i="439"/>
  <c r="F26" i="439"/>
  <c r="E26" i="439"/>
  <c r="D26" i="439"/>
  <c r="C26" i="439"/>
  <c r="K24" i="439"/>
  <c r="J24" i="439"/>
  <c r="I24" i="439"/>
  <c r="H24" i="439"/>
  <c r="G24" i="439"/>
  <c r="F24" i="439"/>
  <c r="E24" i="439"/>
  <c r="D24" i="439"/>
  <c r="C24" i="439"/>
  <c r="K21" i="439"/>
  <c r="K22" i="439" s="1"/>
  <c r="J21" i="439"/>
  <c r="J22" i="439" s="1"/>
  <c r="I21" i="439"/>
  <c r="I22" i="439" s="1"/>
  <c r="H21" i="439"/>
  <c r="H22" i="439" s="1"/>
  <c r="G21" i="439"/>
  <c r="G22" i="439" s="1"/>
  <c r="F21" i="439"/>
  <c r="F22" i="439" s="1"/>
  <c r="E21" i="439"/>
  <c r="E22" i="439" s="1"/>
  <c r="D21" i="439"/>
  <c r="D22" i="439" s="1"/>
  <c r="C21" i="439"/>
  <c r="C22" i="439" s="1"/>
  <c r="K26" i="438"/>
  <c r="J26" i="438"/>
  <c r="I26" i="438"/>
  <c r="H26" i="438"/>
  <c r="G26" i="438"/>
  <c r="K24" i="438"/>
  <c r="J24" i="438"/>
  <c r="I24" i="438"/>
  <c r="H24" i="438"/>
  <c r="G24" i="438"/>
  <c r="K21" i="438"/>
  <c r="K22" i="438" s="1"/>
  <c r="J21" i="438"/>
  <c r="J22" i="438" s="1"/>
  <c r="I21" i="438"/>
  <c r="I22" i="438" s="1"/>
  <c r="H21" i="438"/>
  <c r="H22" i="438" s="1"/>
  <c r="G21" i="438"/>
  <c r="G22" i="438" s="1"/>
  <c r="K26" i="437"/>
  <c r="J26" i="437"/>
  <c r="I26" i="437"/>
  <c r="H26" i="437"/>
  <c r="G26" i="437"/>
  <c r="F26" i="437"/>
  <c r="E26" i="437"/>
  <c r="D26" i="437"/>
  <c r="C26" i="437"/>
  <c r="K21" i="437"/>
  <c r="K22" i="437" s="1"/>
  <c r="J21" i="437"/>
  <c r="J22" i="437" s="1"/>
  <c r="I21" i="437"/>
  <c r="I22" i="437" s="1"/>
  <c r="H21" i="437"/>
  <c r="H22" i="437" s="1"/>
  <c r="G21" i="437"/>
  <c r="G22" i="437" s="1"/>
  <c r="F21" i="437"/>
  <c r="F22" i="437" s="1"/>
  <c r="E21" i="437"/>
  <c r="E22" i="437" s="1"/>
  <c r="D21" i="437"/>
  <c r="D22" i="437" s="1"/>
  <c r="C21" i="437"/>
  <c r="C22" i="437" s="1"/>
  <c r="K26" i="436"/>
  <c r="J26" i="436"/>
  <c r="I26" i="436"/>
  <c r="H26" i="436"/>
  <c r="G26" i="436"/>
  <c r="F26" i="436"/>
  <c r="E26" i="436"/>
  <c r="D26" i="436"/>
  <c r="C26" i="436"/>
  <c r="K21" i="436"/>
  <c r="K22" i="436" s="1"/>
  <c r="J21" i="436"/>
  <c r="J22" i="436" s="1"/>
  <c r="I21" i="436"/>
  <c r="I22" i="436" s="1"/>
  <c r="H21" i="436"/>
  <c r="H22" i="436" s="1"/>
  <c r="G21" i="436"/>
  <c r="G22" i="436" s="1"/>
  <c r="F21" i="436"/>
  <c r="F22" i="436" s="1"/>
  <c r="E21" i="436"/>
  <c r="E22" i="436" s="1"/>
  <c r="D21" i="436"/>
  <c r="D22" i="436" s="1"/>
  <c r="C21" i="436"/>
  <c r="C22" i="436" s="1"/>
  <c r="K26" i="435"/>
  <c r="J26" i="435"/>
  <c r="I26" i="435"/>
  <c r="H26" i="435"/>
  <c r="G26" i="435"/>
  <c r="F26" i="435"/>
  <c r="E26" i="435"/>
  <c r="D26" i="435"/>
  <c r="C26" i="435"/>
  <c r="K21" i="435"/>
  <c r="K22" i="435" s="1"/>
  <c r="J21" i="435"/>
  <c r="J22" i="435" s="1"/>
  <c r="I21" i="435"/>
  <c r="I22" i="435" s="1"/>
  <c r="H21" i="435"/>
  <c r="H22" i="435" s="1"/>
  <c r="G21" i="435"/>
  <c r="G22" i="435" s="1"/>
  <c r="F21" i="435"/>
  <c r="F22" i="435" s="1"/>
  <c r="E21" i="435"/>
  <c r="E22" i="435" s="1"/>
  <c r="D21" i="435"/>
  <c r="D22" i="435" s="1"/>
  <c r="C21" i="435"/>
  <c r="C22" i="435" s="1"/>
  <c r="K26" i="434"/>
  <c r="J26" i="434"/>
  <c r="I26" i="434"/>
  <c r="H26" i="434"/>
  <c r="G26" i="434"/>
  <c r="K24" i="434"/>
  <c r="J24" i="434"/>
  <c r="I24" i="434"/>
  <c r="H24" i="434"/>
  <c r="G24" i="434"/>
  <c r="K21" i="434"/>
  <c r="K22" i="434" s="1"/>
  <c r="J21" i="434"/>
  <c r="J22" i="434" s="1"/>
  <c r="I21" i="434"/>
  <c r="I22" i="434" s="1"/>
  <c r="H21" i="434"/>
  <c r="H22" i="434" s="1"/>
  <c r="G21" i="434"/>
  <c r="G22" i="434" s="1"/>
  <c r="K26" i="433"/>
  <c r="J26" i="433"/>
  <c r="I26" i="433"/>
  <c r="H26" i="433"/>
  <c r="G26" i="433"/>
  <c r="K24" i="433"/>
  <c r="J24" i="433"/>
  <c r="I24" i="433"/>
  <c r="H24" i="433"/>
  <c r="G24" i="433"/>
  <c r="K21" i="433"/>
  <c r="K22" i="433" s="1"/>
  <c r="J21" i="433"/>
  <c r="J22" i="433" s="1"/>
  <c r="I21" i="433"/>
  <c r="I22" i="433" s="1"/>
  <c r="H21" i="433"/>
  <c r="H22" i="433" s="1"/>
  <c r="G21" i="433"/>
  <c r="G22" i="433" s="1"/>
  <c r="K26" i="432"/>
  <c r="J26" i="432"/>
  <c r="I26" i="432"/>
  <c r="H26" i="432"/>
  <c r="G26" i="432"/>
  <c r="K24" i="432"/>
  <c r="J24" i="432"/>
  <c r="I24" i="432"/>
  <c r="H24" i="432"/>
  <c r="G24" i="432"/>
  <c r="K21" i="432"/>
  <c r="K22" i="432" s="1"/>
  <c r="J21" i="432"/>
  <c r="J22" i="432" s="1"/>
  <c r="I21" i="432"/>
  <c r="I22" i="432" s="1"/>
  <c r="H21" i="432"/>
  <c r="H22" i="432" s="1"/>
  <c r="G21" i="432"/>
  <c r="G22" i="432" s="1"/>
  <c r="K26" i="431"/>
  <c r="J26" i="431"/>
  <c r="I26" i="431"/>
  <c r="H26" i="431"/>
  <c r="G26" i="431"/>
  <c r="K24" i="431"/>
  <c r="J24" i="431"/>
  <c r="I24" i="431"/>
  <c r="H24" i="431"/>
  <c r="G24" i="431"/>
  <c r="K21" i="431"/>
  <c r="K22" i="431" s="1"/>
  <c r="J21" i="431"/>
  <c r="J22" i="431" s="1"/>
  <c r="I21" i="431"/>
  <c r="I22" i="431" s="1"/>
  <c r="H21" i="431"/>
  <c r="H22" i="431" s="1"/>
  <c r="G21" i="431"/>
  <c r="G22" i="431" s="1"/>
  <c r="K26" i="430"/>
  <c r="J26" i="430"/>
  <c r="I26" i="430"/>
  <c r="H26" i="430"/>
  <c r="G26" i="430"/>
  <c r="K24" i="430"/>
  <c r="J24" i="430"/>
  <c r="I24" i="430"/>
  <c r="H24" i="430"/>
  <c r="G24" i="430"/>
  <c r="K21" i="430"/>
  <c r="K22" i="430" s="1"/>
  <c r="J21" i="430"/>
  <c r="J22" i="430" s="1"/>
  <c r="I21" i="430"/>
  <c r="I22" i="430" s="1"/>
  <c r="H21" i="430"/>
  <c r="H22" i="430" s="1"/>
  <c r="G21" i="430"/>
  <c r="G22" i="430" s="1"/>
  <c r="K26" i="429"/>
  <c r="J26" i="429"/>
  <c r="I26" i="429"/>
  <c r="H26" i="429"/>
  <c r="G26" i="429"/>
  <c r="K24" i="429"/>
  <c r="J24" i="429"/>
  <c r="I24" i="429"/>
  <c r="H24" i="429"/>
  <c r="G24" i="429"/>
  <c r="K21" i="429"/>
  <c r="K22" i="429" s="1"/>
  <c r="J21" i="429"/>
  <c r="J22" i="429" s="1"/>
  <c r="I21" i="429"/>
  <c r="I22" i="429" s="1"/>
  <c r="H21" i="429"/>
  <c r="H22" i="429" s="1"/>
  <c r="G21" i="429"/>
  <c r="G22" i="429" s="1"/>
  <c r="K26" i="428"/>
  <c r="J26" i="428"/>
  <c r="I26" i="428"/>
  <c r="H26" i="428"/>
  <c r="G26" i="428"/>
  <c r="K24" i="428"/>
  <c r="J24" i="428"/>
  <c r="I24" i="428"/>
  <c r="H24" i="428"/>
  <c r="G24" i="428"/>
  <c r="K21" i="428"/>
  <c r="K22" i="428" s="1"/>
  <c r="J21" i="428"/>
  <c r="J22" i="428" s="1"/>
  <c r="I21" i="428"/>
  <c r="I22" i="428" s="1"/>
  <c r="H21" i="428"/>
  <c r="H22" i="428" s="1"/>
  <c r="G21" i="428"/>
  <c r="G22" i="428" s="1"/>
  <c r="K26" i="427"/>
  <c r="J26" i="427"/>
  <c r="I26" i="427"/>
  <c r="H26" i="427"/>
  <c r="G26" i="427"/>
  <c r="K24" i="427"/>
  <c r="J24" i="427"/>
  <c r="I24" i="427"/>
  <c r="H24" i="427"/>
  <c r="G24" i="427"/>
  <c r="K21" i="427"/>
  <c r="K22" i="427" s="1"/>
  <c r="J21" i="427"/>
  <c r="J22" i="427" s="1"/>
  <c r="I21" i="427"/>
  <c r="I22" i="427" s="1"/>
  <c r="H21" i="427"/>
  <c r="H22" i="427" s="1"/>
  <c r="G21" i="427"/>
  <c r="G22" i="427" s="1"/>
  <c r="C32" i="426"/>
  <c r="K26" i="426"/>
  <c r="J26" i="426"/>
  <c r="I26" i="426"/>
  <c r="H26" i="426"/>
  <c r="G26" i="426"/>
  <c r="F26" i="426"/>
  <c r="E26" i="426"/>
  <c r="D26" i="426"/>
  <c r="C26" i="426"/>
  <c r="K24" i="426"/>
  <c r="J24" i="426"/>
  <c r="I24" i="426"/>
  <c r="H24" i="426"/>
  <c r="G24" i="426"/>
  <c r="F24" i="426"/>
  <c r="E24" i="426"/>
  <c r="D24" i="426"/>
  <c r="C24" i="426"/>
  <c r="F22" i="426"/>
  <c r="E22" i="426"/>
  <c r="D22" i="426"/>
  <c r="C22" i="426"/>
  <c r="K21" i="426"/>
  <c r="K22" i="426" s="1"/>
  <c r="J21" i="426"/>
  <c r="J22" i="426" s="1"/>
  <c r="I21" i="426"/>
  <c r="I22" i="426" s="1"/>
  <c r="H21" i="426"/>
  <c r="H22" i="426" s="1"/>
  <c r="G21" i="426"/>
  <c r="G22" i="426" s="1"/>
  <c r="F37" i="425"/>
  <c r="D37" i="425"/>
  <c r="K26" i="425"/>
  <c r="J26" i="425"/>
  <c r="I26" i="425"/>
  <c r="H26" i="425"/>
  <c r="G26" i="425"/>
  <c r="F26" i="425"/>
  <c r="E26" i="425"/>
  <c r="D26" i="425"/>
  <c r="C26" i="425"/>
  <c r="K24" i="425"/>
  <c r="J24" i="425"/>
  <c r="I24" i="425"/>
  <c r="H24" i="425"/>
  <c r="G24" i="425"/>
  <c r="F24" i="425"/>
  <c r="E24" i="425"/>
  <c r="D24" i="425"/>
  <c r="C24" i="425"/>
  <c r="F22" i="425"/>
  <c r="E22" i="425"/>
  <c r="D22" i="425"/>
  <c r="C22" i="425"/>
  <c r="K21" i="425"/>
  <c r="K22" i="425" s="1"/>
  <c r="J21" i="425"/>
  <c r="J22" i="425" s="1"/>
  <c r="I21" i="425"/>
  <c r="I22" i="425" s="1"/>
  <c r="H21" i="425"/>
  <c r="H22" i="425" s="1"/>
  <c r="G21" i="425"/>
  <c r="G22" i="425" s="1"/>
  <c r="F39" i="424"/>
  <c r="D39" i="424"/>
  <c r="K26" i="424"/>
  <c r="J26" i="424"/>
  <c r="I26" i="424"/>
  <c r="H26" i="424"/>
  <c r="G26" i="424"/>
  <c r="F26" i="424"/>
  <c r="E26" i="424"/>
  <c r="D26" i="424"/>
  <c r="C26" i="424"/>
  <c r="K24" i="424"/>
  <c r="J24" i="424"/>
  <c r="I24" i="424"/>
  <c r="H24" i="424"/>
  <c r="G24" i="424"/>
  <c r="F24" i="424"/>
  <c r="E24" i="424"/>
  <c r="D24" i="424"/>
  <c r="C24" i="424"/>
  <c r="F22" i="424"/>
  <c r="E22" i="424"/>
  <c r="D22" i="424"/>
  <c r="C22" i="424"/>
  <c r="K21" i="424"/>
  <c r="K22" i="424" s="1"/>
  <c r="J21" i="424"/>
  <c r="J22" i="424" s="1"/>
  <c r="I21" i="424"/>
  <c r="I22" i="424" s="1"/>
  <c r="H21" i="424"/>
  <c r="H22" i="424" s="1"/>
  <c r="G21" i="424"/>
  <c r="G22" i="424" s="1"/>
  <c r="K26" i="423"/>
  <c r="J26" i="423"/>
  <c r="I26" i="423"/>
  <c r="H26" i="423"/>
  <c r="G26" i="423"/>
  <c r="F26" i="423"/>
  <c r="E26" i="423"/>
  <c r="D26" i="423"/>
  <c r="C26" i="423"/>
  <c r="K24" i="423"/>
  <c r="J24" i="423"/>
  <c r="I24" i="423"/>
  <c r="H24" i="423"/>
  <c r="G24" i="423"/>
  <c r="F24" i="423"/>
  <c r="E24" i="423"/>
  <c r="D24" i="423"/>
  <c r="C24" i="423"/>
  <c r="F22" i="423"/>
  <c r="E22" i="423"/>
  <c r="D22" i="423"/>
  <c r="C22" i="423"/>
  <c r="K21" i="423"/>
  <c r="K22" i="423" s="1"/>
  <c r="J21" i="423"/>
  <c r="J22" i="423" s="1"/>
  <c r="I21" i="423"/>
  <c r="I22" i="423" s="1"/>
  <c r="H21" i="423"/>
  <c r="H22" i="423" s="1"/>
  <c r="G21" i="423"/>
  <c r="G22" i="423" s="1"/>
  <c r="F46" i="422"/>
  <c r="K26" i="422"/>
  <c r="J26" i="422"/>
  <c r="I26" i="422"/>
  <c r="H26" i="422"/>
  <c r="G26" i="422"/>
  <c r="F26" i="422"/>
  <c r="E26" i="422"/>
  <c r="D26" i="422"/>
  <c r="C26" i="422"/>
  <c r="K24" i="422"/>
  <c r="J24" i="422"/>
  <c r="I24" i="422"/>
  <c r="H24" i="422"/>
  <c r="G24" i="422"/>
  <c r="F24" i="422"/>
  <c r="E24" i="422"/>
  <c r="D24" i="422"/>
  <c r="C24" i="422"/>
  <c r="F22" i="422"/>
  <c r="E22" i="422"/>
  <c r="D22" i="422"/>
  <c r="C22" i="422"/>
  <c r="K21" i="422"/>
  <c r="K22" i="422" s="1"/>
  <c r="J21" i="422"/>
  <c r="J22" i="422" s="1"/>
  <c r="I21" i="422"/>
  <c r="I22" i="422" s="1"/>
  <c r="H21" i="422"/>
  <c r="H22" i="422" s="1"/>
  <c r="G21" i="422"/>
  <c r="G22" i="422" s="1"/>
  <c r="K26" i="421"/>
  <c r="J26" i="421"/>
  <c r="I26" i="421"/>
  <c r="H26" i="421"/>
  <c r="G26" i="421"/>
  <c r="F26" i="421"/>
  <c r="E26" i="421"/>
  <c r="D26" i="421"/>
  <c r="C26" i="421"/>
  <c r="K24" i="421"/>
  <c r="J24" i="421"/>
  <c r="I24" i="421"/>
  <c r="H24" i="421"/>
  <c r="G24" i="421"/>
  <c r="F24" i="421"/>
  <c r="E24" i="421"/>
  <c r="D24" i="421"/>
  <c r="C24" i="421"/>
  <c r="F22" i="421"/>
  <c r="E22" i="421"/>
  <c r="D22" i="421"/>
  <c r="C22" i="421"/>
  <c r="K21" i="421"/>
  <c r="K22" i="421" s="1"/>
  <c r="J21" i="421"/>
  <c r="J22" i="421" s="1"/>
  <c r="I21" i="421"/>
  <c r="I22" i="421" s="1"/>
  <c r="H21" i="421"/>
  <c r="H22" i="421" s="1"/>
  <c r="G21" i="421"/>
  <c r="G22" i="421" s="1"/>
  <c r="F31" i="420"/>
  <c r="E31" i="420"/>
  <c r="D31" i="420"/>
  <c r="C31" i="420"/>
  <c r="K26" i="420"/>
  <c r="J26" i="420"/>
  <c r="I26" i="420"/>
  <c r="H26" i="420"/>
  <c r="G26" i="420"/>
  <c r="F26" i="420"/>
  <c r="E26" i="420"/>
  <c r="D26" i="420"/>
  <c r="C26" i="420"/>
  <c r="K24" i="420"/>
  <c r="J24" i="420"/>
  <c r="I24" i="420"/>
  <c r="H24" i="420"/>
  <c r="G24" i="420"/>
  <c r="F24" i="420"/>
  <c r="E24" i="420"/>
  <c r="D24" i="420"/>
  <c r="C24" i="420"/>
  <c r="F22" i="420"/>
  <c r="E22" i="420"/>
  <c r="D22" i="420"/>
  <c r="C22" i="420"/>
  <c r="K21" i="420"/>
  <c r="K22" i="420" s="1"/>
  <c r="J21" i="420"/>
  <c r="J22" i="420" s="1"/>
  <c r="I21" i="420"/>
  <c r="I22" i="420" s="1"/>
  <c r="H21" i="420"/>
  <c r="H22" i="420" s="1"/>
  <c r="G21" i="420"/>
  <c r="G22" i="420" s="1"/>
  <c r="F31" i="419"/>
  <c r="E31" i="419"/>
  <c r="D31" i="419"/>
  <c r="C31" i="419"/>
  <c r="K26" i="419"/>
  <c r="J26" i="419"/>
  <c r="I26" i="419"/>
  <c r="H26" i="419"/>
  <c r="G26" i="419"/>
  <c r="F26" i="419"/>
  <c r="E26" i="419"/>
  <c r="D26" i="419"/>
  <c r="C26" i="419"/>
  <c r="K24" i="419"/>
  <c r="J24" i="419"/>
  <c r="I24" i="419"/>
  <c r="H24" i="419"/>
  <c r="G24" i="419"/>
  <c r="F24" i="419"/>
  <c r="E24" i="419"/>
  <c r="D24" i="419"/>
  <c r="C24" i="419"/>
  <c r="F22" i="419"/>
  <c r="E22" i="419"/>
  <c r="D22" i="419"/>
  <c r="C22" i="419"/>
  <c r="K21" i="419"/>
  <c r="K22" i="419" s="1"/>
  <c r="J21" i="419"/>
  <c r="J22" i="419" s="1"/>
  <c r="I21" i="419"/>
  <c r="I22" i="419" s="1"/>
  <c r="H21" i="419"/>
  <c r="H22" i="419" s="1"/>
  <c r="G21" i="419"/>
  <c r="G22" i="419" s="1"/>
  <c r="F31" i="418"/>
  <c r="E30" i="418"/>
  <c r="E31" i="418" s="1"/>
  <c r="D30" i="418"/>
  <c r="D31" i="418" s="1"/>
  <c r="C30" i="418"/>
  <c r="C31" i="418" s="1"/>
  <c r="K26" i="418"/>
  <c r="J26" i="418"/>
  <c r="I26" i="418"/>
  <c r="H26" i="418"/>
  <c r="G26" i="418"/>
  <c r="F26" i="418"/>
  <c r="E26" i="418"/>
  <c r="D26" i="418"/>
  <c r="C26" i="418"/>
  <c r="K24" i="418"/>
  <c r="J24" i="418"/>
  <c r="I24" i="418"/>
  <c r="H24" i="418"/>
  <c r="G24" i="418"/>
  <c r="F24" i="418"/>
  <c r="E24" i="418"/>
  <c r="D24" i="418"/>
  <c r="C24" i="418"/>
  <c r="F22" i="418"/>
  <c r="E22" i="418"/>
  <c r="D22" i="418"/>
  <c r="C22" i="418"/>
  <c r="K21" i="418"/>
  <c r="K22" i="418" s="1"/>
  <c r="J21" i="418"/>
  <c r="J22" i="418" s="1"/>
  <c r="I21" i="418"/>
  <c r="I22" i="418" s="1"/>
  <c r="H21" i="418"/>
  <c r="H22" i="418" s="1"/>
  <c r="G21" i="418"/>
  <c r="G22" i="418" s="1"/>
  <c r="K26" i="417"/>
  <c r="J26" i="417"/>
  <c r="I26" i="417"/>
  <c r="H26" i="417"/>
  <c r="G26" i="417"/>
  <c r="F26" i="417"/>
  <c r="E26" i="417"/>
  <c r="D26" i="417"/>
  <c r="C26" i="417"/>
  <c r="K24" i="417"/>
  <c r="J24" i="417"/>
  <c r="I24" i="417"/>
  <c r="H24" i="417"/>
  <c r="G24" i="417"/>
  <c r="F24" i="417"/>
  <c r="E24" i="417"/>
  <c r="D24" i="417"/>
  <c r="C24" i="417"/>
  <c r="F22" i="417"/>
  <c r="E22" i="417"/>
  <c r="D22" i="417"/>
  <c r="K21" i="417"/>
  <c r="K22" i="417" s="1"/>
  <c r="J21" i="417"/>
  <c r="J22" i="417" s="1"/>
  <c r="I21" i="417"/>
  <c r="I22" i="417" s="1"/>
  <c r="H21" i="417"/>
  <c r="H22" i="417" s="1"/>
  <c r="G21" i="417"/>
  <c r="G22" i="417" s="1"/>
  <c r="E31" i="416"/>
  <c r="D31" i="416"/>
  <c r="C31" i="416"/>
  <c r="K26" i="416"/>
  <c r="J26" i="416"/>
  <c r="I26" i="416"/>
  <c r="H26" i="416"/>
  <c r="G26" i="416"/>
  <c r="F26" i="416"/>
  <c r="E26" i="416"/>
  <c r="D26" i="416"/>
  <c r="C26" i="416"/>
  <c r="K24" i="416"/>
  <c r="J24" i="416"/>
  <c r="I24" i="416"/>
  <c r="H24" i="416"/>
  <c r="G24" i="416"/>
  <c r="F24" i="416"/>
  <c r="E24" i="416"/>
  <c r="D24" i="416"/>
  <c r="C24" i="416"/>
  <c r="F22" i="416"/>
  <c r="E22" i="416"/>
  <c r="D22" i="416"/>
  <c r="C22" i="416"/>
  <c r="K21" i="416"/>
  <c r="K22" i="416" s="1"/>
  <c r="J21" i="416"/>
  <c r="J22" i="416" s="1"/>
  <c r="I21" i="416"/>
  <c r="I22" i="416" s="1"/>
  <c r="H21" i="416"/>
  <c r="H22" i="416" s="1"/>
  <c r="G21" i="416"/>
  <c r="G22" i="416" s="1"/>
  <c r="K26" i="415"/>
  <c r="J26" i="415"/>
  <c r="I26" i="415"/>
  <c r="H26" i="415"/>
  <c r="G26" i="415"/>
  <c r="F26" i="415"/>
  <c r="E26" i="415"/>
  <c r="D26" i="415"/>
  <c r="C26" i="415"/>
  <c r="K24" i="415"/>
  <c r="J24" i="415"/>
  <c r="I24" i="415"/>
  <c r="H24" i="415"/>
  <c r="G24" i="415"/>
  <c r="F24" i="415"/>
  <c r="E24" i="415"/>
  <c r="D24" i="415"/>
  <c r="C24" i="415"/>
  <c r="F22" i="415"/>
  <c r="E22" i="415"/>
  <c r="D22" i="415"/>
  <c r="C22" i="415"/>
  <c r="K21" i="415"/>
  <c r="K22" i="415" s="1"/>
  <c r="J21" i="415"/>
  <c r="J22" i="415" s="1"/>
  <c r="I21" i="415"/>
  <c r="I22" i="415" s="1"/>
  <c r="H21" i="415"/>
  <c r="H22" i="415" s="1"/>
  <c r="G21" i="415"/>
  <c r="G22" i="415" s="1"/>
  <c r="K26" i="414"/>
  <c r="J26" i="414"/>
  <c r="I26" i="414"/>
  <c r="H26" i="414"/>
  <c r="G26" i="414"/>
  <c r="F26" i="414"/>
  <c r="E26" i="414"/>
  <c r="D26" i="414"/>
  <c r="C26" i="414"/>
  <c r="K24" i="414"/>
  <c r="J24" i="414"/>
  <c r="I24" i="414"/>
  <c r="H24" i="414"/>
  <c r="G24" i="414"/>
  <c r="F24" i="414"/>
  <c r="E24" i="414"/>
  <c r="D24" i="414"/>
  <c r="C24" i="414"/>
  <c r="F22" i="414"/>
  <c r="E22" i="414"/>
  <c r="D22" i="414"/>
  <c r="C22" i="414"/>
  <c r="K21" i="414"/>
  <c r="K22" i="414" s="1"/>
  <c r="J21" i="414"/>
  <c r="J22" i="414" s="1"/>
  <c r="I21" i="414"/>
  <c r="I22" i="414" s="1"/>
  <c r="H21" i="414"/>
  <c r="H22" i="414" s="1"/>
  <c r="G21" i="414"/>
  <c r="G22" i="414" s="1"/>
  <c r="K26" i="413"/>
  <c r="J26" i="413"/>
  <c r="I26" i="413"/>
  <c r="H26" i="413"/>
  <c r="G26" i="413"/>
  <c r="F26" i="413"/>
  <c r="E26" i="413"/>
  <c r="D26" i="413"/>
  <c r="C26" i="413"/>
  <c r="K24" i="413"/>
  <c r="J24" i="413"/>
  <c r="I24" i="413"/>
  <c r="H24" i="413"/>
  <c r="G24" i="413"/>
  <c r="F24" i="413"/>
  <c r="E24" i="413"/>
  <c r="D24" i="413"/>
  <c r="C24" i="413"/>
  <c r="F22" i="413"/>
  <c r="E22" i="413"/>
  <c r="D22" i="413"/>
  <c r="C22" i="413"/>
  <c r="K21" i="413"/>
  <c r="K22" i="413" s="1"/>
  <c r="J21" i="413"/>
  <c r="J22" i="413" s="1"/>
  <c r="I21" i="413"/>
  <c r="I22" i="413" s="1"/>
  <c r="H21" i="413"/>
  <c r="H22" i="413" s="1"/>
  <c r="G21" i="413"/>
  <c r="G22" i="413" s="1"/>
  <c r="K26" i="412"/>
  <c r="J26" i="412"/>
  <c r="I26" i="412"/>
  <c r="H26" i="412"/>
  <c r="G26" i="412"/>
  <c r="K24" i="412"/>
  <c r="J24" i="412"/>
  <c r="I24" i="412"/>
  <c r="H24" i="412"/>
  <c r="G24" i="412"/>
  <c r="K21" i="412"/>
  <c r="K22" i="412" s="1"/>
  <c r="J21" i="412"/>
  <c r="J22" i="412" s="1"/>
  <c r="I21" i="412"/>
  <c r="I22" i="412" s="1"/>
  <c r="H21" i="412"/>
  <c r="H22" i="412" s="1"/>
  <c r="G21" i="412"/>
  <c r="G22" i="412" s="1"/>
  <c r="K26" i="411"/>
  <c r="J26" i="411"/>
  <c r="I26" i="411"/>
  <c r="H26" i="411"/>
  <c r="G26" i="411"/>
  <c r="K24" i="411"/>
  <c r="J24" i="411"/>
  <c r="I24" i="411"/>
  <c r="H24" i="411"/>
  <c r="G24" i="411"/>
  <c r="K21" i="411"/>
  <c r="K22" i="411" s="1"/>
  <c r="J21" i="411"/>
  <c r="J22" i="411" s="1"/>
  <c r="I21" i="411"/>
  <c r="I22" i="411" s="1"/>
  <c r="H21" i="411"/>
  <c r="H22" i="411" s="1"/>
  <c r="G21" i="411"/>
  <c r="G22" i="411" s="1"/>
  <c r="K26" i="410"/>
  <c r="J26" i="410"/>
  <c r="I26" i="410"/>
  <c r="H26" i="410"/>
  <c r="G26" i="410"/>
  <c r="K24" i="410"/>
  <c r="J24" i="410"/>
  <c r="I24" i="410"/>
  <c r="H24" i="410"/>
  <c r="G24" i="410"/>
  <c r="K21" i="410"/>
  <c r="K22" i="410" s="1"/>
  <c r="J21" i="410"/>
  <c r="J22" i="410" s="1"/>
  <c r="I21" i="410"/>
  <c r="I22" i="410" s="1"/>
  <c r="H21" i="410"/>
  <c r="H22" i="410" s="1"/>
  <c r="G21" i="410"/>
  <c r="G22" i="410" s="1"/>
  <c r="K26" i="409"/>
  <c r="J26" i="409"/>
  <c r="I26" i="409"/>
  <c r="H26" i="409"/>
  <c r="G26" i="409"/>
  <c r="K24" i="409"/>
  <c r="J24" i="409"/>
  <c r="I24" i="409"/>
  <c r="H24" i="409"/>
  <c r="G24" i="409"/>
  <c r="K21" i="409"/>
  <c r="K22" i="409" s="1"/>
  <c r="J21" i="409"/>
  <c r="J22" i="409" s="1"/>
  <c r="I21" i="409"/>
  <c r="I22" i="409" s="1"/>
  <c r="H21" i="409"/>
  <c r="H22" i="409" s="1"/>
  <c r="G21" i="409"/>
  <c r="G22" i="409" s="1"/>
  <c r="K26" i="408"/>
  <c r="J26" i="408"/>
  <c r="I26" i="408"/>
  <c r="H26" i="408"/>
  <c r="G26" i="408"/>
  <c r="K24" i="408"/>
  <c r="J24" i="408"/>
  <c r="I24" i="408"/>
  <c r="H24" i="408"/>
  <c r="G24" i="408"/>
  <c r="K21" i="408"/>
  <c r="K22" i="408" s="1"/>
  <c r="J21" i="408"/>
  <c r="J22" i="408" s="1"/>
  <c r="I21" i="408"/>
  <c r="I22" i="408" s="1"/>
  <c r="H21" i="408"/>
  <c r="H22" i="408" s="1"/>
  <c r="G21" i="408"/>
  <c r="G22" i="408" s="1"/>
  <c r="K26" i="407"/>
  <c r="J26" i="407"/>
  <c r="I26" i="407"/>
  <c r="H26" i="407"/>
  <c r="G26" i="407"/>
  <c r="K24" i="407"/>
  <c r="J24" i="407"/>
  <c r="I24" i="407"/>
  <c r="H24" i="407"/>
  <c r="G24" i="407"/>
  <c r="K21" i="407"/>
  <c r="K22" i="407" s="1"/>
  <c r="J21" i="407"/>
  <c r="J22" i="407" s="1"/>
  <c r="I21" i="407"/>
  <c r="I22" i="407" s="1"/>
  <c r="H21" i="407"/>
  <c r="H22" i="407" s="1"/>
  <c r="G21" i="407"/>
  <c r="G22" i="407" s="1"/>
  <c r="K26" i="406"/>
  <c r="J26" i="406"/>
  <c r="I26" i="406"/>
  <c r="H26" i="406"/>
  <c r="G26" i="406"/>
  <c r="K24" i="406"/>
  <c r="J24" i="406"/>
  <c r="I24" i="406"/>
  <c r="H24" i="406"/>
  <c r="G24" i="406"/>
  <c r="K21" i="406"/>
  <c r="K22" i="406" s="1"/>
  <c r="J21" i="406"/>
  <c r="J22" i="406" s="1"/>
  <c r="I21" i="406"/>
  <c r="I22" i="406" s="1"/>
  <c r="H21" i="406"/>
  <c r="H22" i="406" s="1"/>
  <c r="G21" i="406"/>
  <c r="G22" i="406" s="1"/>
  <c r="K26" i="405"/>
  <c r="J26" i="405"/>
  <c r="I26" i="405"/>
  <c r="H26" i="405"/>
  <c r="G26" i="405"/>
  <c r="K24" i="405"/>
  <c r="J24" i="405"/>
  <c r="I24" i="405"/>
  <c r="H24" i="405"/>
  <c r="G24" i="405"/>
  <c r="K21" i="405"/>
  <c r="K22" i="405" s="1"/>
  <c r="J21" i="405"/>
  <c r="J22" i="405" s="1"/>
  <c r="I21" i="405"/>
  <c r="I22" i="405" s="1"/>
  <c r="H21" i="405"/>
  <c r="H22" i="405" s="1"/>
  <c r="G21" i="405"/>
  <c r="G22" i="405" s="1"/>
  <c r="K26" i="404"/>
  <c r="J26" i="404"/>
  <c r="I26" i="404"/>
  <c r="H26" i="404"/>
  <c r="G26" i="404"/>
  <c r="K24" i="404"/>
  <c r="J24" i="404"/>
  <c r="I24" i="404"/>
  <c r="H24" i="404"/>
  <c r="G24" i="404"/>
  <c r="K21" i="404"/>
  <c r="K22" i="404" s="1"/>
  <c r="J21" i="404"/>
  <c r="J22" i="404" s="1"/>
  <c r="I21" i="404"/>
  <c r="I22" i="404" s="1"/>
  <c r="H21" i="404"/>
  <c r="H22" i="404" s="1"/>
  <c r="G21" i="404"/>
  <c r="G22" i="404" s="1"/>
  <c r="K24" i="403"/>
  <c r="J24" i="403"/>
  <c r="I24" i="403"/>
  <c r="H24" i="403"/>
  <c r="G24" i="403"/>
  <c r="F24" i="403"/>
  <c r="E24" i="403"/>
  <c r="D24" i="403"/>
  <c r="C24" i="403"/>
  <c r="K26" i="402"/>
  <c r="J26" i="402"/>
  <c r="I26" i="402"/>
  <c r="H26" i="402"/>
  <c r="G26" i="402"/>
  <c r="F26" i="402"/>
  <c r="E26" i="402"/>
  <c r="D26" i="402"/>
  <c r="C26" i="402"/>
  <c r="K24" i="402"/>
  <c r="J24" i="402"/>
  <c r="I24" i="402"/>
  <c r="H24" i="402"/>
  <c r="G24" i="402"/>
  <c r="F24" i="402"/>
  <c r="E24" i="402"/>
  <c r="D24" i="402"/>
  <c r="C24" i="402"/>
  <c r="K21" i="402"/>
  <c r="K22" i="402" s="1"/>
  <c r="J21" i="402"/>
  <c r="J22" i="402" s="1"/>
  <c r="I21" i="402"/>
  <c r="I22" i="402" s="1"/>
  <c r="H21" i="402"/>
  <c r="H22" i="402" s="1"/>
  <c r="G21" i="402"/>
  <c r="G22" i="402" s="1"/>
  <c r="F21" i="402"/>
  <c r="F22" i="402" s="1"/>
  <c r="E21" i="402"/>
  <c r="E22" i="402" s="1"/>
  <c r="D21" i="402"/>
  <c r="D22" i="402" s="1"/>
  <c r="C21" i="402"/>
  <c r="C22" i="402" s="1"/>
  <c r="K26" i="401"/>
  <c r="J26" i="401"/>
  <c r="I26" i="401"/>
  <c r="H26" i="401"/>
  <c r="G26" i="401"/>
  <c r="F26" i="401"/>
  <c r="E26" i="401"/>
  <c r="D26" i="401"/>
  <c r="C26" i="401"/>
  <c r="K24" i="401"/>
  <c r="J24" i="401"/>
  <c r="I24" i="401"/>
  <c r="H24" i="401"/>
  <c r="G24" i="401"/>
  <c r="F24" i="401"/>
  <c r="E24" i="401"/>
  <c r="D24" i="401"/>
  <c r="C24" i="401"/>
  <c r="K21" i="401"/>
  <c r="K22" i="401" s="1"/>
  <c r="J21" i="401"/>
  <c r="J22" i="401" s="1"/>
  <c r="I21" i="401"/>
  <c r="I22" i="401" s="1"/>
  <c r="H21" i="401"/>
  <c r="H22" i="401" s="1"/>
  <c r="G21" i="401"/>
  <c r="G22" i="401" s="1"/>
  <c r="F21" i="401"/>
  <c r="F22" i="401" s="1"/>
  <c r="E21" i="401"/>
  <c r="E22" i="401" s="1"/>
  <c r="D21" i="401"/>
  <c r="D22" i="401" s="1"/>
  <c r="C21" i="401"/>
  <c r="C22" i="401" s="1"/>
  <c r="K26" i="400"/>
  <c r="J26" i="400"/>
  <c r="I26" i="400"/>
  <c r="H26" i="400"/>
  <c r="G26" i="400"/>
  <c r="F26" i="400"/>
  <c r="D26" i="400"/>
  <c r="K24" i="400"/>
  <c r="J24" i="400"/>
  <c r="I24" i="400"/>
  <c r="H24" i="400"/>
  <c r="G24" i="400"/>
  <c r="F24" i="400"/>
  <c r="E24" i="400"/>
  <c r="D24" i="400"/>
  <c r="C24" i="400"/>
  <c r="K22" i="400"/>
  <c r="J21" i="400"/>
  <c r="J22" i="400" s="1"/>
  <c r="I21" i="400"/>
  <c r="I22" i="400" s="1"/>
  <c r="H21" i="400"/>
  <c r="H22" i="400" s="1"/>
  <c r="G21" i="400"/>
  <c r="G22" i="400" s="1"/>
  <c r="F21" i="400"/>
  <c r="F22" i="400" s="1"/>
  <c r="D21" i="400"/>
  <c r="D22" i="400" s="1"/>
  <c r="K26" i="399"/>
  <c r="J26" i="399"/>
  <c r="I26" i="399"/>
  <c r="H26" i="399"/>
  <c r="G26" i="399"/>
  <c r="F26" i="399"/>
  <c r="D26" i="399"/>
  <c r="K24" i="399"/>
  <c r="J24" i="399"/>
  <c r="I24" i="399"/>
  <c r="H24" i="399"/>
  <c r="G24" i="399"/>
  <c r="F24" i="399"/>
  <c r="E24" i="399"/>
  <c r="D24" i="399"/>
  <c r="C24" i="399"/>
  <c r="K21" i="399"/>
  <c r="K22" i="399" s="1"/>
  <c r="J21" i="399"/>
  <c r="J22" i="399" s="1"/>
  <c r="I21" i="399"/>
  <c r="I22" i="399" s="1"/>
  <c r="H21" i="399"/>
  <c r="H22" i="399" s="1"/>
  <c r="G21" i="399"/>
  <c r="G22" i="399" s="1"/>
  <c r="F21" i="399"/>
  <c r="F22" i="399" s="1"/>
  <c r="D21" i="399"/>
  <c r="D22" i="399" s="1"/>
  <c r="K26" i="398"/>
  <c r="J26" i="398"/>
  <c r="I26" i="398"/>
  <c r="H26" i="398"/>
  <c r="G26" i="398"/>
  <c r="F26" i="398"/>
  <c r="E26" i="398"/>
  <c r="D26" i="398"/>
  <c r="C26" i="398"/>
  <c r="K24" i="398"/>
  <c r="J24" i="398"/>
  <c r="I24" i="398"/>
  <c r="H24" i="398"/>
  <c r="F24" i="398"/>
  <c r="E24" i="398"/>
  <c r="D24" i="398"/>
  <c r="K21" i="398"/>
  <c r="K22" i="398" s="1"/>
  <c r="J21" i="398"/>
  <c r="J22" i="398" s="1"/>
  <c r="I21" i="398"/>
  <c r="I22" i="398" s="1"/>
  <c r="H21" i="398"/>
  <c r="H22" i="398" s="1"/>
  <c r="G21" i="398"/>
  <c r="G22" i="398" s="1"/>
  <c r="F21" i="398"/>
  <c r="F22" i="398" s="1"/>
  <c r="E21" i="398"/>
  <c r="E22" i="398" s="1"/>
  <c r="D21" i="398"/>
  <c r="D22" i="398" s="1"/>
  <c r="C21" i="398"/>
  <c r="C22" i="398" s="1"/>
  <c r="K26" i="397"/>
  <c r="J26" i="397"/>
  <c r="I26" i="397"/>
  <c r="H26" i="397"/>
  <c r="G26" i="397"/>
  <c r="C26" i="397"/>
  <c r="K24" i="397"/>
  <c r="J24" i="397"/>
  <c r="I24" i="397"/>
  <c r="H24" i="397"/>
  <c r="G24" i="397"/>
  <c r="F24" i="397"/>
  <c r="E24" i="397"/>
  <c r="D24" i="397"/>
  <c r="C24" i="397"/>
  <c r="K21" i="397"/>
  <c r="K22" i="397" s="1"/>
  <c r="J21" i="397"/>
  <c r="J22" i="397" s="1"/>
  <c r="I21" i="397"/>
  <c r="I22" i="397" s="1"/>
  <c r="H21" i="397"/>
  <c r="H22" i="397" s="1"/>
  <c r="G21" i="397"/>
  <c r="G22" i="397" s="1"/>
  <c r="C21" i="397"/>
  <c r="C22" i="397" s="1"/>
  <c r="K26" i="396"/>
  <c r="J26" i="396"/>
  <c r="I26" i="396"/>
  <c r="H26" i="396"/>
  <c r="G26" i="396"/>
  <c r="F26" i="396"/>
  <c r="E26" i="396"/>
  <c r="D26" i="396"/>
  <c r="C26" i="396"/>
  <c r="K24" i="396"/>
  <c r="J24" i="396"/>
  <c r="I24" i="396"/>
  <c r="H24" i="396"/>
  <c r="G24" i="396"/>
  <c r="F24" i="396"/>
  <c r="E24" i="396"/>
  <c r="D24" i="396"/>
  <c r="C24" i="396"/>
  <c r="K21" i="396"/>
  <c r="K22" i="396" s="1"/>
  <c r="J21" i="396"/>
  <c r="J22" i="396" s="1"/>
  <c r="I21" i="396"/>
  <c r="I22" i="396" s="1"/>
  <c r="H21" i="396"/>
  <c r="H22" i="396" s="1"/>
  <c r="G21" i="396"/>
  <c r="G22" i="396" s="1"/>
  <c r="F21" i="396"/>
  <c r="F22" i="396" s="1"/>
  <c r="E21" i="396"/>
  <c r="E22" i="396" s="1"/>
  <c r="D21" i="396"/>
  <c r="D22" i="396" s="1"/>
  <c r="C21" i="396"/>
  <c r="C22" i="396" s="1"/>
  <c r="K26" i="395"/>
  <c r="J26" i="395"/>
  <c r="I26" i="395"/>
  <c r="H26" i="395"/>
  <c r="G26" i="395"/>
  <c r="F26" i="395"/>
  <c r="E26" i="395"/>
  <c r="D26" i="395"/>
  <c r="C26" i="395"/>
  <c r="K24" i="395"/>
  <c r="J24" i="395"/>
  <c r="I24" i="395"/>
  <c r="H24" i="395"/>
  <c r="G24" i="395"/>
  <c r="F24" i="395"/>
  <c r="E24" i="395"/>
  <c r="D24" i="395"/>
  <c r="C24" i="395"/>
  <c r="K21" i="395"/>
  <c r="K22" i="395" s="1"/>
  <c r="J21" i="395"/>
  <c r="J22" i="395" s="1"/>
  <c r="I21" i="395"/>
  <c r="I22" i="395" s="1"/>
  <c r="H21" i="395"/>
  <c r="H22" i="395" s="1"/>
  <c r="G21" i="395"/>
  <c r="G22" i="395" s="1"/>
  <c r="F21" i="395"/>
  <c r="F22" i="395" s="1"/>
  <c r="E21" i="395"/>
  <c r="E22" i="395" s="1"/>
  <c r="D21" i="395"/>
  <c r="D22" i="395" s="1"/>
  <c r="C21" i="395"/>
  <c r="C22" i="395" s="1"/>
  <c r="K26" i="394"/>
  <c r="J26" i="394"/>
  <c r="I26" i="394"/>
  <c r="H26" i="394"/>
  <c r="G26" i="394"/>
  <c r="F26" i="394"/>
  <c r="E26" i="394"/>
  <c r="D26" i="394"/>
  <c r="C26" i="394"/>
  <c r="K24" i="394"/>
  <c r="J24" i="394"/>
  <c r="I24" i="394"/>
  <c r="H24" i="394"/>
  <c r="G24" i="394"/>
  <c r="F24" i="394"/>
  <c r="E24" i="394"/>
  <c r="D24" i="394"/>
  <c r="C24" i="394"/>
  <c r="K21" i="394"/>
  <c r="K22" i="394" s="1"/>
  <c r="J21" i="394"/>
  <c r="J22" i="394" s="1"/>
  <c r="I21" i="394"/>
  <c r="I22" i="394" s="1"/>
  <c r="H21" i="394"/>
  <c r="H22" i="394" s="1"/>
  <c r="G21" i="394"/>
  <c r="G22" i="394" s="1"/>
  <c r="F21" i="394"/>
  <c r="F22" i="394" s="1"/>
  <c r="E21" i="394"/>
  <c r="E22" i="394" s="1"/>
  <c r="D21" i="394"/>
  <c r="D22" i="394" s="1"/>
  <c r="C21" i="394"/>
  <c r="C22" i="394" s="1"/>
  <c r="K26" i="393"/>
  <c r="J26" i="393"/>
  <c r="I26" i="393"/>
  <c r="H26" i="393"/>
  <c r="G26" i="393"/>
  <c r="D26" i="393"/>
  <c r="C26" i="393"/>
  <c r="K24" i="393"/>
  <c r="J24" i="393"/>
  <c r="I24" i="393"/>
  <c r="H24" i="393"/>
  <c r="G24" i="393"/>
  <c r="F24" i="393"/>
  <c r="E24" i="393"/>
  <c r="D24" i="393"/>
  <c r="C24" i="393"/>
  <c r="K21" i="393"/>
  <c r="K22" i="393" s="1"/>
  <c r="J21" i="393"/>
  <c r="J22" i="393" s="1"/>
  <c r="I21" i="393"/>
  <c r="I22" i="393" s="1"/>
  <c r="H21" i="393"/>
  <c r="H22" i="393" s="1"/>
  <c r="G21" i="393"/>
  <c r="G22" i="393" s="1"/>
  <c r="D21" i="393"/>
  <c r="D22" i="393" s="1"/>
  <c r="C21" i="393"/>
  <c r="C22" i="393" s="1"/>
  <c r="K26" i="392"/>
  <c r="J26" i="392"/>
  <c r="I26" i="392"/>
  <c r="H26" i="392"/>
  <c r="G26" i="392"/>
  <c r="F26" i="392"/>
  <c r="E26" i="392"/>
  <c r="D26" i="392"/>
  <c r="C26" i="392"/>
  <c r="K24" i="392"/>
  <c r="J24" i="392"/>
  <c r="I24" i="392"/>
  <c r="H24" i="392"/>
  <c r="G24" i="392"/>
  <c r="F24" i="392"/>
  <c r="E24" i="392"/>
  <c r="D24" i="392"/>
  <c r="C24" i="392"/>
  <c r="K21" i="392"/>
  <c r="K22" i="392" s="1"/>
  <c r="J21" i="392"/>
  <c r="J22" i="392" s="1"/>
  <c r="I21" i="392"/>
  <c r="I22" i="392" s="1"/>
  <c r="H21" i="392"/>
  <c r="H22" i="392" s="1"/>
  <c r="G21" i="392"/>
  <c r="G22" i="392" s="1"/>
  <c r="F21" i="392"/>
  <c r="F22" i="392" s="1"/>
  <c r="E21" i="392"/>
  <c r="E22" i="392" s="1"/>
  <c r="D21" i="392"/>
  <c r="D22" i="392" s="1"/>
  <c r="C21" i="392"/>
  <c r="C22" i="392" s="1"/>
  <c r="K26" i="391"/>
  <c r="J26" i="391"/>
  <c r="I26" i="391"/>
  <c r="H26" i="391"/>
  <c r="G26" i="391"/>
  <c r="F26" i="391"/>
  <c r="E26" i="391"/>
  <c r="D26" i="391"/>
  <c r="C26" i="391"/>
  <c r="K24" i="391"/>
  <c r="J24" i="391"/>
  <c r="I24" i="391"/>
  <c r="H24" i="391"/>
  <c r="G24" i="391"/>
  <c r="F24" i="391"/>
  <c r="E24" i="391"/>
  <c r="D24" i="391"/>
  <c r="C24" i="391"/>
  <c r="K21" i="391"/>
  <c r="K22" i="391" s="1"/>
  <c r="J21" i="391"/>
  <c r="J22" i="391" s="1"/>
  <c r="I21" i="391"/>
  <c r="I22" i="391" s="1"/>
  <c r="H21" i="391"/>
  <c r="H22" i="391" s="1"/>
  <c r="G21" i="391"/>
  <c r="G22" i="391" s="1"/>
  <c r="F21" i="391"/>
  <c r="F22" i="391" s="1"/>
  <c r="E21" i="391"/>
  <c r="E22" i="391" s="1"/>
  <c r="D21" i="391"/>
  <c r="D22" i="391" s="1"/>
  <c r="C21" i="391"/>
  <c r="C22" i="391" s="1"/>
  <c r="K24" i="390"/>
  <c r="J24" i="390"/>
  <c r="I24" i="390"/>
  <c r="H24" i="390"/>
  <c r="G24" i="390"/>
  <c r="F24" i="390"/>
  <c r="E24" i="390"/>
  <c r="D24" i="390"/>
  <c r="C24" i="390"/>
  <c r="K26" i="389"/>
  <c r="J26" i="389"/>
  <c r="I26" i="389"/>
  <c r="H26" i="389"/>
  <c r="G26" i="389"/>
  <c r="F26" i="389"/>
  <c r="E26" i="389"/>
  <c r="D26" i="389"/>
  <c r="C26" i="389"/>
  <c r="K24" i="389"/>
  <c r="J24" i="389"/>
  <c r="I24" i="389"/>
  <c r="H24" i="389"/>
  <c r="G24" i="389"/>
  <c r="F24" i="389"/>
  <c r="E24" i="389"/>
  <c r="D24" i="389"/>
  <c r="C24" i="389"/>
  <c r="K21" i="389"/>
  <c r="K22" i="389" s="1"/>
  <c r="J21" i="389"/>
  <c r="J22" i="389" s="1"/>
  <c r="I21" i="389"/>
  <c r="I22" i="389" s="1"/>
  <c r="H21" i="389"/>
  <c r="H22" i="389" s="1"/>
  <c r="G21" i="389"/>
  <c r="G22" i="389" s="1"/>
  <c r="F21" i="389"/>
  <c r="F22" i="389" s="1"/>
  <c r="E21" i="389"/>
  <c r="E22" i="389" s="1"/>
  <c r="D21" i="389"/>
  <c r="D22" i="389" s="1"/>
  <c r="C21" i="389"/>
  <c r="C22" i="389" s="1"/>
  <c r="K26" i="388"/>
  <c r="J26" i="388"/>
  <c r="I26" i="388"/>
  <c r="H26" i="388"/>
  <c r="G26" i="388"/>
  <c r="F26" i="388"/>
  <c r="E26" i="388"/>
  <c r="D26" i="388"/>
  <c r="C26" i="388"/>
  <c r="K24" i="388"/>
  <c r="J24" i="388"/>
  <c r="I24" i="388"/>
  <c r="H24" i="388"/>
  <c r="G24" i="388"/>
  <c r="F24" i="388"/>
  <c r="E24" i="388"/>
  <c r="D24" i="388"/>
  <c r="C24" i="388"/>
  <c r="K21" i="388"/>
  <c r="K22" i="388" s="1"/>
  <c r="J21" i="388"/>
  <c r="J22" i="388" s="1"/>
  <c r="I21" i="388"/>
  <c r="I22" i="388" s="1"/>
  <c r="H21" i="388"/>
  <c r="H22" i="388" s="1"/>
  <c r="G21" i="388"/>
  <c r="G22" i="388" s="1"/>
  <c r="F21" i="388"/>
  <c r="F22" i="388" s="1"/>
  <c r="E21" i="388"/>
  <c r="E22" i="388" s="1"/>
  <c r="D21" i="388"/>
  <c r="D22" i="388" s="1"/>
  <c r="C21" i="388"/>
  <c r="C22" i="388" s="1"/>
  <c r="K26" i="387"/>
  <c r="J26" i="387"/>
  <c r="I26" i="387"/>
  <c r="H26" i="387"/>
  <c r="G26" i="387"/>
  <c r="C26" i="387"/>
  <c r="K24" i="387"/>
  <c r="J24" i="387"/>
  <c r="I24" i="387"/>
  <c r="H24" i="387"/>
  <c r="G24" i="387"/>
  <c r="F24" i="387"/>
  <c r="E24" i="387"/>
  <c r="D24" i="387"/>
  <c r="C24" i="387"/>
  <c r="K21" i="387"/>
  <c r="K22" i="387" s="1"/>
  <c r="J21" i="387"/>
  <c r="J22" i="387" s="1"/>
  <c r="I21" i="387"/>
  <c r="I22" i="387" s="1"/>
  <c r="H21" i="387"/>
  <c r="H22" i="387" s="1"/>
  <c r="G21" i="387"/>
  <c r="G22" i="387" s="1"/>
  <c r="C21" i="387"/>
  <c r="C22" i="387" s="1"/>
  <c r="C26" i="386"/>
  <c r="K24" i="386"/>
  <c r="J24" i="386"/>
  <c r="I24" i="386"/>
  <c r="H24" i="386"/>
  <c r="G24" i="386"/>
  <c r="F24" i="386"/>
  <c r="E24" i="386"/>
  <c r="D24" i="386"/>
  <c r="C24" i="386"/>
  <c r="J21" i="386"/>
  <c r="C21" i="386"/>
  <c r="K26" i="385"/>
  <c r="J26" i="385"/>
  <c r="I26" i="385"/>
  <c r="H26" i="385"/>
  <c r="G26" i="385"/>
  <c r="F26" i="385"/>
  <c r="E26" i="385"/>
  <c r="D26" i="385"/>
  <c r="C26" i="385"/>
  <c r="K24" i="385"/>
  <c r="J24" i="385"/>
  <c r="I24" i="385"/>
  <c r="H24" i="385"/>
  <c r="G24" i="385"/>
  <c r="F24" i="385"/>
  <c r="E24" i="385"/>
  <c r="D24" i="385"/>
  <c r="C24" i="385"/>
  <c r="K21" i="385"/>
  <c r="K22" i="385" s="1"/>
  <c r="J21" i="385"/>
  <c r="J22" i="385" s="1"/>
  <c r="I21" i="385"/>
  <c r="I22" i="385" s="1"/>
  <c r="H21" i="385"/>
  <c r="H22" i="385" s="1"/>
  <c r="G21" i="385"/>
  <c r="G22" i="385" s="1"/>
  <c r="F21" i="385"/>
  <c r="F22" i="385" s="1"/>
  <c r="E21" i="385"/>
  <c r="E22" i="385" s="1"/>
  <c r="D21" i="385"/>
  <c r="D22" i="385" s="1"/>
  <c r="C21" i="385"/>
  <c r="C22" i="385" s="1"/>
  <c r="K26" i="384"/>
  <c r="J26" i="384"/>
  <c r="I26" i="384"/>
  <c r="H26" i="384"/>
  <c r="G26" i="384"/>
  <c r="F26" i="384"/>
  <c r="E26" i="384"/>
  <c r="D26" i="384"/>
  <c r="C26" i="384"/>
  <c r="K24" i="384"/>
  <c r="J24" i="384"/>
  <c r="I24" i="384"/>
  <c r="H24" i="384"/>
  <c r="G24" i="384"/>
  <c r="F24" i="384"/>
  <c r="E24" i="384"/>
  <c r="D24" i="384"/>
  <c r="C24" i="384"/>
  <c r="K21" i="384"/>
  <c r="K22" i="384" s="1"/>
  <c r="J21" i="384"/>
  <c r="J22" i="384" s="1"/>
  <c r="I21" i="384"/>
  <c r="I22" i="384" s="1"/>
  <c r="H21" i="384"/>
  <c r="H22" i="384" s="1"/>
  <c r="G21" i="384"/>
  <c r="G22" i="384" s="1"/>
  <c r="F21" i="384"/>
  <c r="F22" i="384" s="1"/>
  <c r="E21" i="384"/>
  <c r="E22" i="384" s="1"/>
  <c r="D21" i="384"/>
  <c r="D22" i="384" s="1"/>
  <c r="C21" i="384"/>
  <c r="C22" i="384" s="1"/>
  <c r="K26" i="383"/>
  <c r="J26" i="383"/>
  <c r="I26" i="383"/>
  <c r="H26" i="383"/>
  <c r="G26" i="383"/>
  <c r="F26" i="383"/>
  <c r="E26" i="383"/>
  <c r="D26" i="383"/>
  <c r="C26" i="383"/>
  <c r="K24" i="383"/>
  <c r="J24" i="383"/>
  <c r="I24" i="383"/>
  <c r="H24" i="383"/>
  <c r="G24" i="383"/>
  <c r="F24" i="383"/>
  <c r="E24" i="383"/>
  <c r="D24" i="383"/>
  <c r="C24" i="383"/>
  <c r="K21" i="383"/>
  <c r="K22" i="383" s="1"/>
  <c r="J21" i="383"/>
  <c r="J22" i="383" s="1"/>
  <c r="I21" i="383"/>
  <c r="I22" i="383" s="1"/>
  <c r="H21" i="383"/>
  <c r="H22" i="383" s="1"/>
  <c r="G21" i="383"/>
  <c r="G22" i="383" s="1"/>
  <c r="F21" i="383"/>
  <c r="F22" i="383" s="1"/>
  <c r="E21" i="383"/>
  <c r="E22" i="383" s="1"/>
  <c r="D21" i="383"/>
  <c r="D22" i="383" s="1"/>
  <c r="C21" i="383"/>
  <c r="C22" i="383" s="1"/>
  <c r="K26" i="382"/>
  <c r="J26" i="382"/>
  <c r="I26" i="382"/>
  <c r="H26" i="382"/>
  <c r="G26" i="382"/>
  <c r="F26" i="382"/>
  <c r="E26" i="382"/>
  <c r="D26" i="382"/>
  <c r="C26" i="382"/>
  <c r="K24" i="382"/>
  <c r="J24" i="382"/>
  <c r="I24" i="382"/>
  <c r="H24" i="382"/>
  <c r="G24" i="382"/>
  <c r="F24" i="382"/>
  <c r="E24" i="382"/>
  <c r="D24" i="382"/>
  <c r="C24" i="382"/>
  <c r="K21" i="382"/>
  <c r="K22" i="382" s="1"/>
  <c r="J21" i="382"/>
  <c r="J22" i="382" s="1"/>
  <c r="I21" i="382"/>
  <c r="I22" i="382" s="1"/>
  <c r="H21" i="382"/>
  <c r="H22" i="382" s="1"/>
  <c r="G21" i="382"/>
  <c r="G22" i="382" s="1"/>
  <c r="F21" i="382"/>
  <c r="F22" i="382" s="1"/>
  <c r="E21" i="382"/>
  <c r="E22" i="382" s="1"/>
  <c r="D21" i="382"/>
  <c r="D22" i="382" s="1"/>
  <c r="C21" i="382"/>
  <c r="C22" i="382" s="1"/>
  <c r="K26" i="381"/>
  <c r="J26" i="381"/>
  <c r="I26" i="381"/>
  <c r="H26" i="381"/>
  <c r="G26" i="381"/>
  <c r="F26" i="381"/>
  <c r="E26" i="381"/>
  <c r="D26" i="381"/>
  <c r="C26" i="381"/>
  <c r="K24" i="381"/>
  <c r="J24" i="381"/>
  <c r="I24" i="381"/>
  <c r="H24" i="381"/>
  <c r="G24" i="381"/>
  <c r="F24" i="381"/>
  <c r="E24" i="381"/>
  <c r="D24" i="381"/>
  <c r="C24" i="381"/>
  <c r="K21" i="381"/>
  <c r="K22" i="381" s="1"/>
  <c r="J21" i="381"/>
  <c r="J22" i="381" s="1"/>
  <c r="I21" i="381"/>
  <c r="I22" i="381" s="1"/>
  <c r="H21" i="381"/>
  <c r="H22" i="381" s="1"/>
  <c r="G21" i="381"/>
  <c r="G22" i="381" s="1"/>
  <c r="F21" i="381"/>
  <c r="F22" i="381" s="1"/>
  <c r="E21" i="381"/>
  <c r="E22" i="381" s="1"/>
  <c r="D21" i="381"/>
  <c r="D22" i="381" s="1"/>
  <c r="C21" i="381"/>
  <c r="C22" i="381" s="1"/>
  <c r="K26" i="380"/>
  <c r="J26" i="380"/>
  <c r="I26" i="380"/>
  <c r="H26" i="380"/>
  <c r="G26" i="380"/>
  <c r="F26" i="380"/>
  <c r="E26" i="380"/>
  <c r="D26" i="380"/>
  <c r="C26" i="380"/>
  <c r="K24" i="380"/>
  <c r="J24" i="380"/>
  <c r="I24" i="380"/>
  <c r="H24" i="380"/>
  <c r="G24" i="380"/>
  <c r="F24" i="380"/>
  <c r="E24" i="380"/>
  <c r="D24" i="380"/>
  <c r="C24" i="380"/>
  <c r="K21" i="380"/>
  <c r="K22" i="380" s="1"/>
  <c r="J21" i="380"/>
  <c r="J22" i="380" s="1"/>
  <c r="I21" i="380"/>
  <c r="I22" i="380" s="1"/>
  <c r="H21" i="380"/>
  <c r="H22" i="380" s="1"/>
  <c r="G21" i="380"/>
  <c r="G22" i="380" s="1"/>
  <c r="F21" i="380"/>
  <c r="F22" i="380" s="1"/>
  <c r="E21" i="380"/>
  <c r="E22" i="380" s="1"/>
  <c r="D21" i="380"/>
  <c r="D22" i="380" s="1"/>
  <c r="C21" i="380"/>
  <c r="C22" i="380" s="1"/>
  <c r="K26" i="379"/>
  <c r="J26" i="379"/>
  <c r="I26" i="379"/>
  <c r="H26" i="379"/>
  <c r="G26" i="379"/>
  <c r="F26" i="379"/>
  <c r="E26" i="379"/>
  <c r="D26" i="379"/>
  <c r="C26" i="379"/>
  <c r="K24" i="379"/>
  <c r="J24" i="379"/>
  <c r="I24" i="379"/>
  <c r="H24" i="379"/>
  <c r="G24" i="379"/>
  <c r="F24" i="379"/>
  <c r="E24" i="379"/>
  <c r="D24" i="379"/>
  <c r="C24" i="379"/>
  <c r="K26" i="378"/>
  <c r="J26" i="378"/>
  <c r="I26" i="378"/>
  <c r="H26" i="378"/>
  <c r="G26" i="378"/>
  <c r="F26" i="378"/>
  <c r="E26" i="378"/>
  <c r="D26" i="378"/>
  <c r="C26" i="378"/>
  <c r="K24" i="378"/>
  <c r="J24" i="378"/>
  <c r="I24" i="378"/>
  <c r="H24" i="378"/>
  <c r="G24" i="378"/>
  <c r="F24" i="378"/>
  <c r="E24" i="378"/>
  <c r="D24" i="378"/>
  <c r="C24" i="378"/>
  <c r="K21" i="378"/>
  <c r="K22" i="378" s="1"/>
  <c r="J21" i="378"/>
  <c r="J22" i="378" s="1"/>
  <c r="I21" i="378"/>
  <c r="I22" i="378" s="1"/>
  <c r="H21" i="378"/>
  <c r="H22" i="378" s="1"/>
  <c r="G21" i="378"/>
  <c r="G22" i="378" s="1"/>
  <c r="F21" i="378"/>
  <c r="F22" i="378" s="1"/>
  <c r="E21" i="378"/>
  <c r="E22" i="378" s="1"/>
  <c r="D21" i="378"/>
  <c r="D22" i="378" s="1"/>
  <c r="C21" i="378"/>
  <c r="C22" i="378" s="1"/>
  <c r="K26" i="377"/>
  <c r="J26" i="377"/>
  <c r="I26" i="377"/>
  <c r="H26" i="377"/>
  <c r="G26" i="377"/>
  <c r="F26" i="377"/>
  <c r="E26" i="377"/>
  <c r="D26" i="377"/>
  <c r="C26" i="377"/>
  <c r="K24" i="377"/>
  <c r="J24" i="377"/>
  <c r="I24" i="377"/>
  <c r="H24" i="377"/>
  <c r="G24" i="377"/>
  <c r="F24" i="377"/>
  <c r="E24" i="377"/>
  <c r="D24" i="377"/>
  <c r="C24" i="377"/>
  <c r="K21" i="377"/>
  <c r="K22" i="377" s="1"/>
  <c r="J21" i="377"/>
  <c r="J22" i="377" s="1"/>
  <c r="I21" i="377"/>
  <c r="I22" i="377" s="1"/>
  <c r="H21" i="377"/>
  <c r="H22" i="377" s="1"/>
  <c r="G21" i="377"/>
  <c r="G22" i="377" s="1"/>
  <c r="F21" i="377"/>
  <c r="F22" i="377" s="1"/>
  <c r="E21" i="377"/>
  <c r="E22" i="377" s="1"/>
  <c r="D21" i="377"/>
  <c r="D22" i="377" s="1"/>
  <c r="C21" i="377"/>
  <c r="C22" i="377" s="1"/>
  <c r="K26" i="376"/>
  <c r="J26" i="376"/>
  <c r="I26" i="376"/>
  <c r="H26" i="376"/>
  <c r="G26" i="376"/>
  <c r="F26" i="376"/>
  <c r="E26" i="376"/>
  <c r="D26" i="376"/>
  <c r="C26" i="376"/>
  <c r="K24" i="376"/>
  <c r="J24" i="376"/>
  <c r="I24" i="376"/>
  <c r="H24" i="376"/>
  <c r="G24" i="376"/>
  <c r="F24" i="376"/>
  <c r="E24" i="376"/>
  <c r="D24" i="376"/>
  <c r="C24" i="376"/>
  <c r="K21" i="376"/>
  <c r="K22" i="376" s="1"/>
  <c r="J21" i="376"/>
  <c r="J22" i="376" s="1"/>
  <c r="I21" i="376"/>
  <c r="I22" i="376" s="1"/>
  <c r="H21" i="376"/>
  <c r="H22" i="376" s="1"/>
  <c r="G21" i="376"/>
  <c r="G22" i="376" s="1"/>
  <c r="F21" i="376"/>
  <c r="F22" i="376" s="1"/>
  <c r="E21" i="376"/>
  <c r="E22" i="376" s="1"/>
  <c r="D21" i="376"/>
  <c r="D22" i="376" s="1"/>
  <c r="C21" i="376"/>
  <c r="C22" i="376" s="1"/>
  <c r="K26" i="375"/>
  <c r="J26" i="375"/>
  <c r="I26" i="375"/>
  <c r="H26" i="375"/>
  <c r="G26" i="375"/>
  <c r="D26" i="375"/>
  <c r="C26" i="375"/>
  <c r="K24" i="375"/>
  <c r="J24" i="375"/>
  <c r="I24" i="375"/>
  <c r="H24" i="375"/>
  <c r="G24" i="375"/>
  <c r="F24" i="375"/>
  <c r="E24" i="375"/>
  <c r="D24" i="375"/>
  <c r="C24" i="375"/>
  <c r="K22" i="375"/>
  <c r="J22" i="375"/>
  <c r="I22" i="375"/>
  <c r="H22" i="375"/>
  <c r="G22" i="375"/>
  <c r="F22" i="375"/>
  <c r="E22" i="375"/>
  <c r="D22" i="375"/>
  <c r="C22" i="375"/>
  <c r="K26" i="374"/>
  <c r="J26" i="374"/>
  <c r="I26" i="374"/>
  <c r="H26" i="374"/>
  <c r="G26" i="374"/>
  <c r="K24" i="374"/>
  <c r="J24" i="374"/>
  <c r="I24" i="374"/>
  <c r="H24" i="374"/>
  <c r="G24" i="374"/>
  <c r="F24" i="374"/>
  <c r="E24" i="374"/>
  <c r="D24" i="374"/>
  <c r="C24" i="374"/>
  <c r="K22" i="374"/>
  <c r="J22" i="374"/>
  <c r="I22" i="374"/>
  <c r="H22" i="374"/>
  <c r="G22" i="374"/>
  <c r="F22" i="374"/>
  <c r="E22" i="374"/>
  <c r="D22" i="374"/>
  <c r="C22" i="374"/>
  <c r="K26" i="373"/>
  <c r="J26" i="373"/>
  <c r="I26" i="373"/>
  <c r="H26" i="373"/>
  <c r="G26" i="373"/>
  <c r="F26" i="373"/>
  <c r="E26" i="373"/>
  <c r="D26" i="373"/>
  <c r="C26" i="373"/>
  <c r="K24" i="373"/>
  <c r="J24" i="373"/>
  <c r="I24" i="373"/>
  <c r="H24" i="373"/>
  <c r="G24" i="373"/>
  <c r="F24" i="373"/>
  <c r="E24" i="373"/>
  <c r="D24" i="373"/>
  <c r="C24" i="373"/>
  <c r="K21" i="373"/>
  <c r="K22" i="373" s="1"/>
  <c r="J21" i="373"/>
  <c r="J22" i="373" s="1"/>
  <c r="I21" i="373"/>
  <c r="I22" i="373" s="1"/>
  <c r="H21" i="373"/>
  <c r="H22" i="373" s="1"/>
  <c r="G21" i="373"/>
  <c r="G22" i="373" s="1"/>
  <c r="F21" i="373"/>
  <c r="F22" i="373" s="1"/>
  <c r="E21" i="373"/>
  <c r="E22" i="373" s="1"/>
  <c r="D21" i="373"/>
  <c r="D22" i="373" s="1"/>
  <c r="C21" i="373"/>
  <c r="C22" i="373" s="1"/>
  <c r="K26" i="372"/>
  <c r="J26" i="372"/>
  <c r="I26" i="372"/>
  <c r="H26" i="372"/>
  <c r="G26" i="372"/>
  <c r="F26" i="372"/>
  <c r="E26" i="372"/>
  <c r="D26" i="372"/>
  <c r="C26" i="372"/>
  <c r="K24" i="372"/>
  <c r="J24" i="372"/>
  <c r="I24" i="372"/>
  <c r="H24" i="372"/>
  <c r="G24" i="372"/>
  <c r="F24" i="372"/>
  <c r="E24" i="372"/>
  <c r="D24" i="372"/>
  <c r="C24" i="372"/>
  <c r="K22" i="372"/>
  <c r="J22" i="372"/>
  <c r="I22" i="372"/>
  <c r="H22" i="372"/>
  <c r="G22" i="372"/>
  <c r="F22" i="372"/>
  <c r="E22" i="372"/>
  <c r="D22" i="372"/>
  <c r="C21" i="372"/>
  <c r="C22" i="372" s="1"/>
  <c r="K26" i="371"/>
  <c r="J26" i="371"/>
  <c r="I26" i="371"/>
  <c r="H26" i="371"/>
  <c r="G26" i="371"/>
  <c r="F26" i="371"/>
  <c r="E26" i="371"/>
  <c r="D26" i="371"/>
  <c r="C26" i="371"/>
  <c r="K24" i="371"/>
  <c r="J24" i="371"/>
  <c r="I24" i="371"/>
  <c r="H24" i="371"/>
  <c r="G24" i="371"/>
  <c r="F24" i="371"/>
  <c r="E24" i="371"/>
  <c r="D24" i="371"/>
  <c r="C24" i="371"/>
  <c r="K21" i="371"/>
  <c r="K22" i="371" s="1"/>
  <c r="J21" i="371"/>
  <c r="J22" i="371" s="1"/>
  <c r="I21" i="371"/>
  <c r="I22" i="371" s="1"/>
  <c r="H21" i="371"/>
  <c r="H22" i="371" s="1"/>
  <c r="G21" i="371"/>
  <c r="G22" i="371" s="1"/>
  <c r="F21" i="371"/>
  <c r="F22" i="371" s="1"/>
  <c r="E21" i="371"/>
  <c r="E22" i="371" s="1"/>
  <c r="D21" i="371"/>
  <c r="D22" i="371" s="1"/>
  <c r="C21" i="371"/>
  <c r="C22" i="371" s="1"/>
  <c r="K26" i="370"/>
  <c r="J26" i="370"/>
  <c r="I26" i="370"/>
  <c r="H26" i="370"/>
  <c r="G26" i="370"/>
  <c r="F26" i="370"/>
  <c r="E26" i="370"/>
  <c r="D26" i="370"/>
  <c r="C26" i="370"/>
  <c r="K24" i="370"/>
  <c r="J24" i="370"/>
  <c r="I24" i="370"/>
  <c r="H24" i="370"/>
  <c r="G24" i="370"/>
  <c r="F24" i="370"/>
  <c r="E24" i="370"/>
  <c r="D24" i="370"/>
  <c r="C24" i="370"/>
  <c r="K21" i="370"/>
  <c r="K22" i="370" s="1"/>
  <c r="J21" i="370"/>
  <c r="J22" i="370" s="1"/>
  <c r="I21" i="370"/>
  <c r="I22" i="370" s="1"/>
  <c r="H21" i="370"/>
  <c r="H22" i="370" s="1"/>
  <c r="G21" i="370"/>
  <c r="G22" i="370" s="1"/>
  <c r="F21" i="370"/>
  <c r="F22" i="370" s="1"/>
  <c r="E21" i="370"/>
  <c r="E22" i="370" s="1"/>
  <c r="D21" i="370"/>
  <c r="D22" i="370" s="1"/>
  <c r="C21" i="370"/>
  <c r="C22" i="370" s="1"/>
  <c r="K26" i="369"/>
  <c r="J26" i="369"/>
  <c r="I26" i="369"/>
  <c r="H26" i="369"/>
  <c r="G26" i="369"/>
  <c r="K24" i="369"/>
  <c r="J24" i="369"/>
  <c r="I24" i="369"/>
  <c r="H24" i="369"/>
  <c r="G24" i="369"/>
  <c r="K21" i="369"/>
  <c r="K22" i="369" s="1"/>
  <c r="J21" i="369"/>
  <c r="J22" i="369" s="1"/>
  <c r="I21" i="369"/>
  <c r="I22" i="369" s="1"/>
  <c r="H21" i="369"/>
  <c r="H22" i="369" s="1"/>
  <c r="G21" i="369"/>
  <c r="G22" i="369" s="1"/>
  <c r="F21" i="369"/>
  <c r="E21" i="369"/>
  <c r="D21" i="369"/>
  <c r="C21" i="369"/>
  <c r="K26" i="368"/>
  <c r="J26" i="368"/>
  <c r="I26" i="368"/>
  <c r="H26" i="368"/>
  <c r="G26" i="368"/>
  <c r="K24" i="368"/>
  <c r="J24" i="368"/>
  <c r="I24" i="368"/>
  <c r="H24" i="368"/>
  <c r="G24" i="368"/>
  <c r="K21" i="368"/>
  <c r="K22" i="368" s="1"/>
  <c r="J21" i="368"/>
  <c r="J22" i="368" s="1"/>
  <c r="I21" i="368"/>
  <c r="I22" i="368" s="1"/>
  <c r="H21" i="368"/>
  <c r="H22" i="368" s="1"/>
  <c r="G21" i="368"/>
  <c r="G22" i="368" s="1"/>
  <c r="F21" i="368"/>
  <c r="E21" i="368"/>
  <c r="D21" i="368"/>
  <c r="C21" i="368"/>
  <c r="K26" i="367"/>
  <c r="J26" i="367"/>
  <c r="I26" i="367"/>
  <c r="H26" i="367"/>
  <c r="G26" i="367"/>
  <c r="K24" i="367"/>
  <c r="J24" i="367"/>
  <c r="I24" i="367"/>
  <c r="H24" i="367"/>
  <c r="G24" i="367"/>
  <c r="K21" i="367"/>
  <c r="K22" i="367" s="1"/>
  <c r="J21" i="367"/>
  <c r="J22" i="367" s="1"/>
  <c r="I21" i="367"/>
  <c r="I22" i="367" s="1"/>
  <c r="H21" i="367"/>
  <c r="H22" i="367" s="1"/>
  <c r="G21" i="367"/>
  <c r="G22" i="367" s="1"/>
  <c r="F21" i="367"/>
  <c r="E21" i="367"/>
  <c r="D21" i="367"/>
  <c r="C21" i="367"/>
  <c r="K26" i="366"/>
  <c r="J26" i="366"/>
  <c r="I26" i="366"/>
  <c r="H26" i="366"/>
  <c r="G26" i="366"/>
  <c r="K24" i="366"/>
  <c r="J24" i="366"/>
  <c r="I24" i="366"/>
  <c r="H24" i="366"/>
  <c r="G24" i="366"/>
  <c r="K21" i="366"/>
  <c r="K22" i="366" s="1"/>
  <c r="J21" i="366"/>
  <c r="J22" i="366" s="1"/>
  <c r="I21" i="366"/>
  <c r="I22" i="366" s="1"/>
  <c r="H21" i="366"/>
  <c r="H22" i="366" s="1"/>
  <c r="G21" i="366"/>
  <c r="G22" i="366" s="1"/>
  <c r="F21" i="366"/>
  <c r="E21" i="366"/>
  <c r="D21" i="366"/>
  <c r="C21" i="366"/>
  <c r="K26" i="365"/>
  <c r="J26" i="365"/>
  <c r="I26" i="365"/>
  <c r="H26" i="365"/>
  <c r="G26" i="365"/>
  <c r="F26" i="365"/>
  <c r="E26" i="365"/>
  <c r="D26" i="365"/>
  <c r="C26" i="365"/>
  <c r="K24" i="365"/>
  <c r="J24" i="365"/>
  <c r="I24" i="365"/>
  <c r="H24" i="365"/>
  <c r="G24" i="365"/>
  <c r="F24" i="365"/>
  <c r="E24" i="365"/>
  <c r="D24" i="365"/>
  <c r="C24" i="365"/>
  <c r="F22" i="365"/>
  <c r="E22" i="365"/>
  <c r="D22" i="365"/>
  <c r="C22" i="365"/>
  <c r="K21" i="365"/>
  <c r="K22" i="365" s="1"/>
  <c r="J21" i="365"/>
  <c r="J22" i="365" s="1"/>
  <c r="I21" i="365"/>
  <c r="I22" i="365" s="1"/>
  <c r="H21" i="365"/>
  <c r="H22" i="365" s="1"/>
  <c r="G21" i="365"/>
  <c r="G22" i="365" s="1"/>
  <c r="K26" i="364"/>
  <c r="J26" i="364"/>
  <c r="I26" i="364"/>
  <c r="H26" i="364"/>
  <c r="G26" i="364"/>
  <c r="F26" i="364"/>
  <c r="E26" i="364"/>
  <c r="D26" i="364"/>
  <c r="C26" i="364"/>
  <c r="K24" i="364"/>
  <c r="J24" i="364"/>
  <c r="I24" i="364"/>
  <c r="H24" i="364"/>
  <c r="G24" i="364"/>
  <c r="F24" i="364"/>
  <c r="E24" i="364"/>
  <c r="D24" i="364"/>
  <c r="C24" i="364"/>
  <c r="F22" i="364"/>
  <c r="E22" i="364"/>
  <c r="D22" i="364"/>
  <c r="C22" i="364"/>
  <c r="K21" i="364"/>
  <c r="K22" i="364" s="1"/>
  <c r="J21" i="364"/>
  <c r="J22" i="364" s="1"/>
  <c r="I21" i="364"/>
  <c r="I22" i="364" s="1"/>
  <c r="H21" i="364"/>
  <c r="H22" i="364" s="1"/>
  <c r="G21" i="364"/>
  <c r="G22" i="364" s="1"/>
  <c r="K26" i="363"/>
  <c r="J26" i="363"/>
  <c r="I26" i="363"/>
  <c r="H26" i="363"/>
  <c r="G26" i="363"/>
  <c r="F26" i="363"/>
  <c r="E26" i="363"/>
  <c r="D26" i="363"/>
  <c r="C26" i="363"/>
  <c r="K24" i="363"/>
  <c r="J24" i="363"/>
  <c r="I24" i="363"/>
  <c r="H24" i="363"/>
  <c r="G24" i="363"/>
  <c r="F24" i="363"/>
  <c r="E24" i="363"/>
  <c r="D24" i="363"/>
  <c r="C24" i="363"/>
  <c r="K21" i="363"/>
  <c r="K22" i="363" s="1"/>
  <c r="J21" i="363"/>
  <c r="J22" i="363" s="1"/>
  <c r="I21" i="363"/>
  <c r="I22" i="363" s="1"/>
  <c r="H21" i="363"/>
  <c r="H22" i="363" s="1"/>
  <c r="G21" i="363"/>
  <c r="G22" i="363" s="1"/>
  <c r="F21" i="363"/>
  <c r="F22" i="363" s="1"/>
  <c r="E21" i="363"/>
  <c r="E22" i="363" s="1"/>
  <c r="D21" i="363"/>
  <c r="D22" i="363" s="1"/>
  <c r="C21" i="363"/>
  <c r="C22" i="363" s="1"/>
  <c r="K26" i="362"/>
  <c r="J26" i="362"/>
  <c r="I26" i="362"/>
  <c r="H26" i="362"/>
  <c r="G26" i="362"/>
  <c r="F26" i="362"/>
  <c r="E26" i="362"/>
  <c r="D26" i="362"/>
  <c r="C26" i="362"/>
  <c r="K24" i="362"/>
  <c r="J24" i="362"/>
  <c r="I24" i="362"/>
  <c r="H24" i="362"/>
  <c r="G24" i="362"/>
  <c r="F24" i="362"/>
  <c r="E24" i="362"/>
  <c r="D24" i="362"/>
  <c r="C24" i="362"/>
  <c r="K21" i="362"/>
  <c r="K22" i="362" s="1"/>
  <c r="J21" i="362"/>
  <c r="J22" i="362" s="1"/>
  <c r="I21" i="362"/>
  <c r="I22" i="362" s="1"/>
  <c r="H21" i="362"/>
  <c r="H22" i="362" s="1"/>
  <c r="G21" i="362"/>
  <c r="G22" i="362" s="1"/>
  <c r="F21" i="362"/>
  <c r="F22" i="362" s="1"/>
  <c r="E21" i="362"/>
  <c r="E22" i="362" s="1"/>
  <c r="D21" i="362"/>
  <c r="D22" i="362" s="1"/>
  <c r="C21" i="362"/>
  <c r="C22" i="362" s="1"/>
  <c r="K26" i="361"/>
  <c r="J26" i="361"/>
  <c r="I26" i="361"/>
  <c r="H26" i="361"/>
  <c r="G26" i="361"/>
  <c r="F26" i="361"/>
  <c r="E26" i="361"/>
  <c r="D26" i="361"/>
  <c r="C26" i="361"/>
  <c r="K24" i="361"/>
  <c r="J24" i="361"/>
  <c r="I24" i="361"/>
  <c r="H24" i="361"/>
  <c r="G24" i="361"/>
  <c r="F24" i="361"/>
  <c r="E24" i="361"/>
  <c r="D24" i="361"/>
  <c r="C24" i="361"/>
  <c r="F22" i="361"/>
  <c r="E22" i="361"/>
  <c r="D22" i="361"/>
  <c r="C22" i="361"/>
  <c r="K21" i="361"/>
  <c r="K22" i="361" s="1"/>
  <c r="J21" i="361"/>
  <c r="J22" i="361" s="1"/>
  <c r="I21" i="361"/>
  <c r="I22" i="361" s="1"/>
  <c r="H21" i="361"/>
  <c r="H22" i="361" s="1"/>
  <c r="G21" i="361"/>
  <c r="G22" i="361" s="1"/>
  <c r="K26" i="360"/>
  <c r="J26" i="360"/>
  <c r="I26" i="360"/>
  <c r="H26" i="360"/>
  <c r="G26" i="360"/>
  <c r="F26" i="360"/>
  <c r="E26" i="360"/>
  <c r="D26" i="360"/>
  <c r="C26" i="360"/>
  <c r="K24" i="360"/>
  <c r="J24" i="360"/>
  <c r="I24" i="360"/>
  <c r="H24" i="360"/>
  <c r="G24" i="360"/>
  <c r="F24" i="360"/>
  <c r="E24" i="360"/>
  <c r="D24" i="360"/>
  <c r="C24" i="360"/>
  <c r="F22" i="360"/>
  <c r="E22" i="360"/>
  <c r="D22" i="360"/>
  <c r="C22" i="360"/>
  <c r="K21" i="360"/>
  <c r="K22" i="360" s="1"/>
  <c r="J21" i="360"/>
  <c r="J22" i="360" s="1"/>
  <c r="I21" i="360"/>
  <c r="I22" i="360" s="1"/>
  <c r="H21" i="360"/>
  <c r="H22" i="360" s="1"/>
  <c r="G21" i="360"/>
  <c r="G22" i="360" s="1"/>
  <c r="K26" i="359"/>
  <c r="J26" i="359"/>
  <c r="I26" i="359"/>
  <c r="H26" i="359"/>
  <c r="G26" i="359"/>
  <c r="F26" i="359"/>
  <c r="E26" i="359"/>
  <c r="D26" i="359"/>
  <c r="C26" i="359"/>
  <c r="K24" i="359"/>
  <c r="J24" i="359"/>
  <c r="I24" i="359"/>
  <c r="H24" i="359"/>
  <c r="G24" i="359"/>
  <c r="F24" i="359"/>
  <c r="E24" i="359"/>
  <c r="D24" i="359"/>
  <c r="C24" i="359"/>
  <c r="K21" i="359"/>
  <c r="K22" i="359" s="1"/>
  <c r="J21" i="359"/>
  <c r="J22" i="359" s="1"/>
  <c r="I21" i="359"/>
  <c r="I22" i="359" s="1"/>
  <c r="H21" i="359"/>
  <c r="H22" i="359" s="1"/>
  <c r="G21" i="359"/>
  <c r="G22" i="359" s="1"/>
  <c r="F21" i="359"/>
  <c r="F22" i="359" s="1"/>
  <c r="E21" i="359"/>
  <c r="E22" i="359" s="1"/>
  <c r="D21" i="359"/>
  <c r="D22" i="359" s="1"/>
  <c r="C21" i="359"/>
  <c r="C22" i="359" s="1"/>
  <c r="K26" i="358"/>
  <c r="J26" i="358"/>
  <c r="I26" i="358"/>
  <c r="H26" i="358"/>
  <c r="G26" i="358"/>
  <c r="F26" i="358"/>
  <c r="E26" i="358"/>
  <c r="D26" i="358"/>
  <c r="C26" i="358"/>
  <c r="K24" i="358"/>
  <c r="J24" i="358"/>
  <c r="I24" i="358"/>
  <c r="H24" i="358"/>
  <c r="G24" i="358"/>
  <c r="F24" i="358"/>
  <c r="E24" i="358"/>
  <c r="D24" i="358"/>
  <c r="C24" i="358"/>
  <c r="F22" i="358"/>
  <c r="E22" i="358"/>
  <c r="D22" i="358"/>
  <c r="C22" i="358"/>
  <c r="K21" i="358"/>
  <c r="K22" i="358" s="1"/>
  <c r="J21" i="358"/>
  <c r="J22" i="358" s="1"/>
  <c r="I21" i="358"/>
  <c r="I22" i="358" s="1"/>
  <c r="H21" i="358"/>
  <c r="H22" i="358" s="1"/>
  <c r="G21" i="358"/>
  <c r="G22" i="358" s="1"/>
  <c r="K34" i="357"/>
  <c r="J34" i="357"/>
  <c r="I34" i="357"/>
  <c r="H34" i="357"/>
  <c r="G34" i="357"/>
  <c r="F34" i="357"/>
  <c r="E34" i="357"/>
  <c r="D34" i="357"/>
  <c r="C34" i="357"/>
  <c r="K26" i="357"/>
  <c r="J26" i="357"/>
  <c r="I26" i="357"/>
  <c r="H26" i="357"/>
  <c r="G26" i="357"/>
  <c r="F26" i="357"/>
  <c r="E26" i="357"/>
  <c r="D26" i="357"/>
  <c r="C26" i="357"/>
  <c r="K24" i="357"/>
  <c r="J24" i="357"/>
  <c r="I24" i="357"/>
  <c r="H24" i="357"/>
  <c r="G24" i="357"/>
  <c r="F24" i="357"/>
  <c r="E24" i="357"/>
  <c r="D24" i="357"/>
  <c r="C24" i="357"/>
  <c r="F22" i="357"/>
  <c r="E22" i="357"/>
  <c r="D22" i="357"/>
  <c r="C22" i="357"/>
  <c r="K21" i="357"/>
  <c r="K22" i="357" s="1"/>
  <c r="J21" i="357"/>
  <c r="J22" i="357" s="1"/>
  <c r="I21" i="357"/>
  <c r="I22" i="357" s="1"/>
  <c r="H21" i="357"/>
  <c r="H22" i="357" s="1"/>
  <c r="G21" i="357"/>
  <c r="G22" i="357" s="1"/>
  <c r="K34" i="356"/>
  <c r="J34" i="356"/>
  <c r="I34" i="356"/>
  <c r="H34" i="356"/>
  <c r="G34" i="356"/>
  <c r="F34" i="356"/>
  <c r="E34" i="356"/>
  <c r="D34" i="356"/>
  <c r="C34" i="356"/>
  <c r="K26" i="356"/>
  <c r="J26" i="356"/>
  <c r="I26" i="356"/>
  <c r="H26" i="356"/>
  <c r="G26" i="356"/>
  <c r="F26" i="356"/>
  <c r="E26" i="356"/>
  <c r="D26" i="356"/>
  <c r="C26" i="356"/>
  <c r="K24" i="356"/>
  <c r="J24" i="356"/>
  <c r="I24" i="356"/>
  <c r="H24" i="356"/>
  <c r="G24" i="356"/>
  <c r="F24" i="356"/>
  <c r="E24" i="356"/>
  <c r="D24" i="356"/>
  <c r="C24" i="356"/>
  <c r="F22" i="356"/>
  <c r="E22" i="356"/>
  <c r="D22" i="356"/>
  <c r="C22" i="356"/>
  <c r="K21" i="356"/>
  <c r="K22" i="356" s="1"/>
  <c r="J21" i="356"/>
  <c r="J22" i="356" s="1"/>
  <c r="I21" i="356"/>
  <c r="I22" i="356" s="1"/>
  <c r="H21" i="356"/>
  <c r="H22" i="356" s="1"/>
  <c r="G21" i="356"/>
  <c r="G22" i="356" s="1"/>
  <c r="K26" i="355"/>
  <c r="J26" i="355"/>
  <c r="I26" i="355"/>
  <c r="H26" i="355"/>
  <c r="G26" i="355"/>
  <c r="F26" i="355"/>
  <c r="E26" i="355"/>
  <c r="D26" i="355"/>
  <c r="C26" i="355"/>
  <c r="K24" i="355"/>
  <c r="J24" i="355"/>
  <c r="I24" i="355"/>
  <c r="H24" i="355"/>
  <c r="G24" i="355"/>
  <c r="F24" i="355"/>
  <c r="E24" i="355"/>
  <c r="D24" i="355"/>
  <c r="C24" i="355"/>
  <c r="K21" i="355"/>
  <c r="K22" i="355" s="1"/>
  <c r="J21" i="355"/>
  <c r="J22" i="355" s="1"/>
  <c r="I21" i="355"/>
  <c r="I22" i="355" s="1"/>
  <c r="H21" i="355"/>
  <c r="H22" i="355" s="1"/>
  <c r="G21" i="355"/>
  <c r="G22" i="355" s="1"/>
  <c r="F21" i="355"/>
  <c r="F22" i="355" s="1"/>
  <c r="E21" i="355"/>
  <c r="E22" i="355" s="1"/>
  <c r="D21" i="355"/>
  <c r="D22" i="355" s="1"/>
  <c r="C21" i="355"/>
  <c r="C22" i="355" s="1"/>
  <c r="K26" i="354"/>
  <c r="J26" i="354"/>
  <c r="I26" i="354"/>
  <c r="H26" i="354"/>
  <c r="G26" i="354"/>
  <c r="F26" i="354"/>
  <c r="E26" i="354"/>
  <c r="D26" i="354"/>
  <c r="C26" i="354"/>
  <c r="K21" i="354"/>
  <c r="K22" i="354" s="1"/>
  <c r="J21" i="354"/>
  <c r="J22" i="354" s="1"/>
  <c r="I21" i="354"/>
  <c r="I22" i="354" s="1"/>
  <c r="H21" i="354"/>
  <c r="H22" i="354" s="1"/>
  <c r="G21" i="354"/>
  <c r="G22" i="354" s="1"/>
  <c r="F21" i="354"/>
  <c r="F22" i="354" s="1"/>
  <c r="E21" i="354"/>
  <c r="E22" i="354" s="1"/>
  <c r="D21" i="354"/>
  <c r="D22" i="354" s="1"/>
  <c r="C21" i="354"/>
  <c r="C22" i="354" s="1"/>
  <c r="H26" i="353"/>
  <c r="G26" i="353"/>
  <c r="F26" i="353"/>
  <c r="E26" i="353"/>
  <c r="D26" i="353"/>
  <c r="C26" i="353"/>
  <c r="H21" i="353"/>
  <c r="H22" i="353" s="1"/>
  <c r="G21" i="353"/>
  <c r="G22" i="353" s="1"/>
  <c r="F21" i="353"/>
  <c r="F22" i="353" s="1"/>
  <c r="E21" i="353"/>
  <c r="E22" i="353" s="1"/>
  <c r="D21" i="353"/>
  <c r="D22" i="353" s="1"/>
  <c r="C21" i="353"/>
  <c r="C22" i="353" s="1"/>
  <c r="K26" i="352"/>
  <c r="J26" i="352"/>
  <c r="I26" i="352"/>
  <c r="H26" i="352"/>
  <c r="G26" i="352"/>
  <c r="F26" i="352"/>
  <c r="E26" i="352"/>
  <c r="D26" i="352"/>
  <c r="C26" i="352"/>
  <c r="H21" i="352"/>
  <c r="H22" i="352" s="1"/>
  <c r="G21" i="352"/>
  <c r="G22" i="352" s="1"/>
  <c r="F21" i="352"/>
  <c r="F22" i="352" s="1"/>
  <c r="E21" i="352"/>
  <c r="E22" i="352" s="1"/>
  <c r="D21" i="352"/>
  <c r="D22" i="352" s="1"/>
  <c r="C21" i="352"/>
  <c r="C22" i="352" s="1"/>
  <c r="K26" i="351"/>
  <c r="J26" i="351"/>
  <c r="I26" i="351"/>
  <c r="H26" i="351"/>
  <c r="G26" i="351"/>
  <c r="F26" i="351"/>
  <c r="E26" i="351"/>
  <c r="D26" i="351"/>
  <c r="C26" i="351"/>
  <c r="K21" i="351"/>
  <c r="K22" i="351" s="1"/>
  <c r="J21" i="351"/>
  <c r="J22" i="351" s="1"/>
  <c r="I21" i="351"/>
  <c r="I22" i="351" s="1"/>
  <c r="H21" i="351"/>
  <c r="H22" i="351" s="1"/>
  <c r="G21" i="351"/>
  <c r="G22" i="351" s="1"/>
  <c r="F21" i="351"/>
  <c r="F22" i="351" s="1"/>
  <c r="E21" i="351"/>
  <c r="E22" i="351" s="1"/>
  <c r="D21" i="351"/>
  <c r="D22" i="351" s="1"/>
  <c r="C21" i="351"/>
  <c r="C22" i="351" s="1"/>
  <c r="G26" i="350"/>
  <c r="F26" i="350"/>
  <c r="E26" i="350"/>
  <c r="D26" i="350"/>
  <c r="C26" i="350"/>
  <c r="K21" i="350"/>
  <c r="J21" i="350"/>
  <c r="I21" i="350"/>
  <c r="H21" i="350"/>
  <c r="G21" i="350"/>
  <c r="G22" i="350" s="1"/>
  <c r="F21" i="350"/>
  <c r="F22" i="350" s="1"/>
  <c r="E21" i="350"/>
  <c r="E22" i="350" s="1"/>
  <c r="D21" i="350"/>
  <c r="D22" i="350" s="1"/>
  <c r="C21" i="350"/>
  <c r="C22" i="350" s="1"/>
  <c r="K26" i="349"/>
  <c r="J26" i="349"/>
  <c r="I26" i="349"/>
  <c r="H26" i="349"/>
  <c r="G26" i="349"/>
  <c r="F26" i="349"/>
  <c r="E26" i="349"/>
  <c r="D26" i="349"/>
  <c r="C26" i="349"/>
  <c r="K26" i="348"/>
  <c r="J26" i="348"/>
  <c r="I26" i="348"/>
  <c r="H26" i="348"/>
  <c r="G26" i="348"/>
  <c r="F26" i="348"/>
  <c r="E26" i="348"/>
  <c r="D26" i="348"/>
  <c r="C26" i="348"/>
  <c r="K24" i="348"/>
  <c r="J24" i="348"/>
  <c r="I24" i="348"/>
  <c r="H24" i="348"/>
  <c r="G24" i="348"/>
  <c r="F24" i="348"/>
  <c r="E24" i="348"/>
  <c r="D24" i="348"/>
  <c r="C24" i="348"/>
  <c r="E22" i="348"/>
  <c r="K21" i="348"/>
  <c r="K22" i="348" s="1"/>
  <c r="J21" i="348"/>
  <c r="J22" i="348" s="1"/>
  <c r="I21" i="348"/>
  <c r="I22" i="348" s="1"/>
  <c r="H21" i="348"/>
  <c r="H22" i="348" s="1"/>
  <c r="G21" i="348"/>
  <c r="G22" i="348" s="1"/>
  <c r="F21" i="348"/>
  <c r="F22" i="348" s="1"/>
  <c r="D21" i="348"/>
  <c r="D22" i="348" s="1"/>
  <c r="C21" i="348"/>
  <c r="C22" i="348" s="1"/>
  <c r="K26" i="347"/>
  <c r="J26" i="347"/>
  <c r="I26" i="347"/>
  <c r="H26" i="347"/>
  <c r="G26" i="347"/>
  <c r="K24" i="347"/>
  <c r="J24" i="347"/>
  <c r="I24" i="347"/>
  <c r="H24" i="347"/>
  <c r="G24" i="347"/>
  <c r="K21" i="347"/>
  <c r="K22" i="347" s="1"/>
  <c r="J21" i="347"/>
  <c r="J22" i="347" s="1"/>
  <c r="I21" i="347"/>
  <c r="I22" i="347" s="1"/>
  <c r="H21" i="347"/>
  <c r="H22" i="347" s="1"/>
  <c r="G21" i="347"/>
  <c r="G22" i="347" s="1"/>
  <c r="K26" i="346"/>
  <c r="J26" i="346"/>
  <c r="I26" i="346"/>
  <c r="H26" i="346"/>
  <c r="G26" i="346"/>
  <c r="K24" i="346"/>
  <c r="J24" i="346"/>
  <c r="I24" i="346"/>
  <c r="H24" i="346"/>
  <c r="G24" i="346"/>
  <c r="K21" i="346"/>
  <c r="K22" i="346" s="1"/>
  <c r="J21" i="346"/>
  <c r="J22" i="346" s="1"/>
  <c r="I21" i="346"/>
  <c r="I22" i="346" s="1"/>
  <c r="H21" i="346"/>
  <c r="H22" i="346" s="1"/>
  <c r="G21" i="346"/>
  <c r="G22" i="346" s="1"/>
  <c r="K26" i="345"/>
  <c r="J26" i="345"/>
  <c r="I26" i="345"/>
  <c r="H26" i="345"/>
  <c r="G26" i="345"/>
  <c r="K24" i="345"/>
  <c r="J24" i="345"/>
  <c r="I24" i="345"/>
  <c r="H24" i="345"/>
  <c r="G24" i="345"/>
  <c r="K21" i="345"/>
  <c r="K22" i="345" s="1"/>
  <c r="J21" i="345"/>
  <c r="J22" i="345" s="1"/>
  <c r="I21" i="345"/>
  <c r="I22" i="345" s="1"/>
  <c r="H21" i="345"/>
  <c r="H22" i="345" s="1"/>
  <c r="G21" i="345"/>
  <c r="G22" i="345" s="1"/>
  <c r="G31" i="344" l="1"/>
  <c r="F31" i="344"/>
  <c r="E31" i="344"/>
  <c r="D31" i="344"/>
  <c r="C31" i="344"/>
  <c r="G27" i="344"/>
  <c r="F27" i="344"/>
  <c r="E27" i="344"/>
  <c r="D27" i="344"/>
  <c r="C27" i="344"/>
  <c r="G25" i="344"/>
  <c r="F25" i="344"/>
  <c r="E25" i="344"/>
  <c r="D25" i="344"/>
  <c r="C25" i="344"/>
  <c r="G22" i="344"/>
  <c r="G23" i="344" s="1"/>
  <c r="F22" i="344"/>
  <c r="F23" i="344" s="1"/>
  <c r="E22" i="344"/>
  <c r="E23" i="344" s="1"/>
  <c r="D22" i="344"/>
  <c r="D23" i="344" s="1"/>
  <c r="C22" i="344"/>
  <c r="C23" i="344" s="1"/>
  <c r="G31" i="343"/>
  <c r="F31" i="343"/>
  <c r="E31" i="343"/>
  <c r="D31" i="343"/>
  <c r="C31" i="343"/>
  <c r="G27" i="343"/>
  <c r="F27" i="343"/>
  <c r="E27" i="343"/>
  <c r="D27" i="343"/>
  <c r="C27" i="343"/>
  <c r="G25" i="343"/>
  <c r="F25" i="343"/>
  <c r="E25" i="343"/>
  <c r="D25" i="343"/>
  <c r="C25" i="343"/>
  <c r="G22" i="343"/>
  <c r="G23" i="343" s="1"/>
  <c r="F22" i="343"/>
  <c r="F23" i="343" s="1"/>
  <c r="E22" i="343"/>
  <c r="E23" i="343" s="1"/>
  <c r="D22" i="343"/>
  <c r="D23" i="343" s="1"/>
  <c r="C22" i="343"/>
  <c r="C23" i="343" s="1"/>
  <c r="G30" i="342"/>
  <c r="F30" i="342"/>
  <c r="E30" i="342"/>
  <c r="D30" i="342"/>
  <c r="C30" i="342"/>
  <c r="G26" i="342"/>
  <c r="F26" i="342"/>
  <c r="E26" i="342"/>
  <c r="D26" i="342"/>
  <c r="C26" i="342"/>
  <c r="G24" i="342"/>
  <c r="F24" i="342"/>
  <c r="E24" i="342"/>
  <c r="D24" i="342"/>
  <c r="C24" i="342"/>
  <c r="G21" i="342"/>
  <c r="G22" i="342" s="1"/>
  <c r="F21" i="342"/>
  <c r="F22" i="342" s="1"/>
  <c r="E21" i="342"/>
  <c r="E22" i="342" s="1"/>
  <c r="D21" i="342"/>
  <c r="D22" i="342" s="1"/>
  <c r="C21" i="342"/>
  <c r="C22" i="342" s="1"/>
  <c r="G33" i="341"/>
  <c r="F33" i="341"/>
  <c r="E33" i="341"/>
  <c r="D33" i="341"/>
  <c r="C33" i="341"/>
  <c r="G26" i="341"/>
  <c r="F26" i="341"/>
  <c r="E26" i="341"/>
  <c r="D26" i="341"/>
  <c r="C26" i="341"/>
  <c r="G24" i="341"/>
  <c r="F24" i="341"/>
  <c r="E24" i="341"/>
  <c r="D24" i="341"/>
  <c r="C24" i="341"/>
  <c r="G21" i="341"/>
  <c r="G22" i="341" s="1"/>
  <c r="F21" i="341"/>
  <c r="F22" i="341" s="1"/>
  <c r="E21" i="341"/>
  <c r="E22" i="341" s="1"/>
  <c r="D21" i="341"/>
  <c r="D22" i="341" s="1"/>
  <c r="C21" i="341"/>
  <c r="C22" i="341" s="1"/>
  <c r="G30" i="340"/>
  <c r="F30" i="340"/>
  <c r="E30" i="340"/>
  <c r="D30" i="340"/>
  <c r="C30" i="340"/>
  <c r="G26" i="340"/>
  <c r="F26" i="340"/>
  <c r="E26" i="340"/>
  <c r="D26" i="340"/>
  <c r="C26" i="340"/>
  <c r="G24" i="340"/>
  <c r="F24" i="340"/>
  <c r="E24" i="340"/>
  <c r="D24" i="340"/>
  <c r="C24" i="340"/>
  <c r="G21" i="340"/>
  <c r="G22" i="340" s="1"/>
  <c r="F21" i="340"/>
  <c r="F22" i="340" s="1"/>
  <c r="E21" i="340"/>
  <c r="E22" i="340" s="1"/>
  <c r="D21" i="340"/>
  <c r="D22" i="340" s="1"/>
  <c r="C21" i="340"/>
  <c r="C22" i="340" s="1"/>
  <c r="G30" i="339"/>
  <c r="F30" i="339"/>
  <c r="E30" i="339"/>
  <c r="D30" i="339"/>
  <c r="C30" i="339"/>
  <c r="G26" i="339"/>
  <c r="F26" i="339"/>
  <c r="E26" i="339"/>
  <c r="D26" i="339"/>
  <c r="C26" i="339"/>
  <c r="G24" i="339"/>
  <c r="F24" i="339"/>
  <c r="E24" i="339"/>
  <c r="D24" i="339"/>
  <c r="C24" i="339"/>
  <c r="G21" i="339"/>
  <c r="G22" i="339" s="1"/>
  <c r="F21" i="339"/>
  <c r="F22" i="339" s="1"/>
  <c r="E21" i="339"/>
  <c r="E22" i="339" s="1"/>
  <c r="D21" i="339"/>
  <c r="D22" i="339" s="1"/>
  <c r="C21" i="339"/>
  <c r="C22" i="339" s="1"/>
  <c r="G30" i="338"/>
  <c r="F30" i="338"/>
  <c r="E30" i="338"/>
  <c r="D30" i="338"/>
  <c r="C30" i="338"/>
  <c r="G26" i="338"/>
  <c r="F26" i="338"/>
  <c r="E26" i="338"/>
  <c r="D26" i="338"/>
  <c r="C26" i="338"/>
  <c r="G24" i="338"/>
  <c r="F24" i="338"/>
  <c r="E24" i="338"/>
  <c r="D24" i="338"/>
  <c r="C24" i="338"/>
  <c r="G21" i="338"/>
  <c r="G22" i="338" s="1"/>
  <c r="F21" i="338"/>
  <c r="F22" i="338" s="1"/>
  <c r="E21" i="338"/>
  <c r="E22" i="338" s="1"/>
  <c r="D21" i="338"/>
  <c r="D22" i="338" s="1"/>
  <c r="C21" i="338"/>
  <c r="C22" i="338" s="1"/>
  <c r="G30" i="337"/>
  <c r="F30" i="337"/>
  <c r="E30" i="337"/>
  <c r="D30" i="337"/>
  <c r="C30" i="337"/>
  <c r="G26" i="337"/>
  <c r="F26" i="337"/>
  <c r="E26" i="337"/>
  <c r="D26" i="337"/>
  <c r="C26" i="337"/>
  <c r="G24" i="337"/>
  <c r="F24" i="337"/>
  <c r="E24" i="337"/>
  <c r="D24" i="337"/>
  <c r="C24" i="337"/>
  <c r="G21" i="337"/>
  <c r="G22" i="337" s="1"/>
  <c r="F21" i="337"/>
  <c r="F22" i="337" s="1"/>
  <c r="E21" i="337"/>
  <c r="E22" i="337" s="1"/>
  <c r="D21" i="337"/>
  <c r="D22" i="337" s="1"/>
  <c r="C21" i="337"/>
  <c r="C22" i="337" s="1"/>
  <c r="G26" i="336"/>
  <c r="F26" i="336"/>
  <c r="E26" i="336"/>
  <c r="D26" i="336"/>
  <c r="C26" i="336"/>
  <c r="G24" i="336"/>
  <c r="F24" i="336"/>
  <c r="E24" i="336"/>
  <c r="D24" i="336"/>
  <c r="C24" i="336"/>
  <c r="G21" i="336"/>
  <c r="G22" i="336" s="1"/>
  <c r="F21" i="336"/>
  <c r="F22" i="336" s="1"/>
  <c r="E21" i="336"/>
  <c r="E22" i="336" s="1"/>
  <c r="D21" i="336"/>
  <c r="D22" i="336" s="1"/>
  <c r="C21" i="336"/>
  <c r="C22" i="336" s="1"/>
  <c r="G31" i="335"/>
  <c r="F31" i="335"/>
  <c r="E31" i="335"/>
  <c r="D31" i="335"/>
  <c r="C31" i="335"/>
  <c r="G27" i="335"/>
  <c r="F27" i="335"/>
  <c r="E27" i="335"/>
  <c r="D27" i="335"/>
  <c r="C27" i="335"/>
  <c r="G25" i="335"/>
  <c r="F25" i="335"/>
  <c r="E25" i="335"/>
  <c r="D25" i="335"/>
  <c r="C25" i="335"/>
  <c r="G22" i="335"/>
  <c r="G23" i="335" s="1"/>
  <c r="F22" i="335"/>
  <c r="F23" i="335" s="1"/>
  <c r="E22" i="335"/>
  <c r="E23" i="335" s="1"/>
  <c r="D22" i="335"/>
  <c r="D23" i="335" s="1"/>
  <c r="C22" i="335"/>
  <c r="C23" i="335" s="1"/>
  <c r="G31" i="334"/>
  <c r="F31" i="334"/>
  <c r="E31" i="334"/>
  <c r="D31" i="334"/>
  <c r="C31" i="334"/>
  <c r="G27" i="334"/>
  <c r="F27" i="334"/>
  <c r="E27" i="334"/>
  <c r="D27" i="334"/>
  <c r="C27" i="334"/>
  <c r="G25" i="334"/>
  <c r="F25" i="334"/>
  <c r="E25" i="334"/>
  <c r="D25" i="334"/>
  <c r="C25" i="334"/>
  <c r="G22" i="334"/>
  <c r="G23" i="334" s="1"/>
  <c r="F22" i="334"/>
  <c r="F23" i="334" s="1"/>
  <c r="E22" i="334"/>
  <c r="E23" i="334" s="1"/>
  <c r="D22" i="334"/>
  <c r="D23" i="334" s="1"/>
  <c r="C22" i="334"/>
  <c r="C23" i="334" s="1"/>
  <c r="G31" i="333"/>
  <c r="F31" i="333"/>
  <c r="E31" i="333"/>
  <c r="D31" i="333"/>
  <c r="C31" i="333"/>
  <c r="G27" i="333"/>
  <c r="F27" i="333"/>
  <c r="E27" i="333"/>
  <c r="D27" i="333"/>
  <c r="C27" i="333"/>
  <c r="G25" i="333"/>
  <c r="F25" i="333"/>
  <c r="E25" i="333"/>
  <c r="D25" i="333"/>
  <c r="C25" i="333"/>
  <c r="G22" i="333"/>
  <c r="G23" i="333" s="1"/>
  <c r="F22" i="333"/>
  <c r="F23" i="333" s="1"/>
  <c r="E22" i="333"/>
  <c r="E23" i="333" s="1"/>
  <c r="D22" i="333"/>
  <c r="D23" i="333" s="1"/>
  <c r="C22" i="333"/>
  <c r="C23" i="333" s="1"/>
  <c r="G30" i="332"/>
  <c r="F30" i="332"/>
  <c r="E30" i="332"/>
  <c r="D30" i="332"/>
  <c r="C30" i="332"/>
  <c r="G26" i="332"/>
  <c r="F26" i="332"/>
  <c r="E26" i="332"/>
  <c r="D26" i="332"/>
  <c r="C26" i="332"/>
  <c r="G24" i="332"/>
  <c r="F24" i="332"/>
  <c r="E24" i="332"/>
  <c r="D24" i="332"/>
  <c r="C24" i="332"/>
  <c r="E22" i="332"/>
  <c r="G21" i="332"/>
  <c r="G22" i="332" s="1"/>
  <c r="F21" i="332"/>
  <c r="F22" i="332" s="1"/>
  <c r="D21" i="332"/>
  <c r="D22" i="332" s="1"/>
  <c r="C21" i="332"/>
  <c r="C22" i="332" s="1"/>
  <c r="G26" i="331"/>
  <c r="F26" i="331"/>
  <c r="E26" i="331"/>
  <c r="D26" i="331"/>
  <c r="C26" i="331"/>
  <c r="G24" i="331"/>
  <c r="F24" i="331"/>
  <c r="E24" i="331"/>
  <c r="D24" i="331"/>
  <c r="C24" i="331"/>
  <c r="G21" i="331"/>
  <c r="G22" i="331" s="1"/>
  <c r="F21" i="331"/>
  <c r="F22" i="331" s="1"/>
  <c r="E21" i="331"/>
  <c r="E22" i="331" s="1"/>
  <c r="D21" i="331"/>
  <c r="D22" i="331" s="1"/>
  <c r="C21" i="331"/>
  <c r="C22" i="331" s="1"/>
  <c r="G30" i="330"/>
  <c r="F30" i="330"/>
  <c r="E30" i="330"/>
  <c r="D30" i="330"/>
  <c r="C30" i="330"/>
  <c r="G26" i="330"/>
  <c r="F26" i="330"/>
  <c r="E26" i="330"/>
  <c r="D26" i="330"/>
  <c r="C26" i="330"/>
  <c r="G24" i="330"/>
  <c r="F24" i="330"/>
  <c r="E24" i="330"/>
  <c r="D24" i="330"/>
  <c r="C24" i="330"/>
  <c r="G21" i="330"/>
  <c r="G22" i="330" s="1"/>
  <c r="F21" i="330"/>
  <c r="F22" i="330" s="1"/>
  <c r="E21" i="330"/>
  <c r="E22" i="330" s="1"/>
  <c r="D21" i="330"/>
  <c r="D22" i="330" s="1"/>
  <c r="C21" i="330"/>
  <c r="C22" i="330" s="1"/>
  <c r="G30" i="329"/>
  <c r="F30" i="329"/>
  <c r="E30" i="329"/>
  <c r="D30" i="329"/>
  <c r="C30" i="329"/>
  <c r="G26" i="329"/>
  <c r="F26" i="329"/>
  <c r="E26" i="329"/>
  <c r="D26" i="329"/>
  <c r="C26" i="329"/>
  <c r="G24" i="329"/>
  <c r="F24" i="329"/>
  <c r="E24" i="329"/>
  <c r="D24" i="329"/>
  <c r="C24" i="329"/>
  <c r="G21" i="329"/>
  <c r="G22" i="329" s="1"/>
  <c r="F21" i="329"/>
  <c r="F22" i="329" s="1"/>
  <c r="E21" i="329"/>
  <c r="E22" i="329" s="1"/>
  <c r="D21" i="329"/>
  <c r="D22" i="329" s="1"/>
  <c r="C21" i="329"/>
  <c r="C22" i="329" s="1"/>
  <c r="G31" i="328"/>
  <c r="F31" i="328"/>
  <c r="E31" i="328"/>
  <c r="D31" i="328"/>
  <c r="C31" i="328"/>
  <c r="G27" i="328"/>
  <c r="F27" i="328"/>
  <c r="E27" i="328"/>
  <c r="D27" i="328"/>
  <c r="C27" i="328"/>
  <c r="G25" i="328"/>
  <c r="F25" i="328"/>
  <c r="E25" i="328"/>
  <c r="D25" i="328"/>
  <c r="C25" i="328"/>
  <c r="G22" i="328"/>
  <c r="G23" i="328" s="1"/>
  <c r="F22" i="328"/>
  <c r="F23" i="328" s="1"/>
  <c r="E22" i="328"/>
  <c r="E23" i="328" s="1"/>
  <c r="D22" i="328"/>
  <c r="D23" i="328" s="1"/>
  <c r="C22" i="328"/>
  <c r="C23" i="328" s="1"/>
  <c r="G30" i="327"/>
  <c r="F30" i="327"/>
  <c r="E30" i="327"/>
  <c r="D30" i="327"/>
  <c r="C30" i="327"/>
  <c r="G26" i="327"/>
  <c r="F26" i="327"/>
  <c r="E26" i="327"/>
  <c r="D26" i="327"/>
  <c r="C26" i="327"/>
  <c r="G24" i="327"/>
  <c r="F24" i="327"/>
  <c r="E24" i="327"/>
  <c r="D24" i="327"/>
  <c r="C24" i="327"/>
  <c r="G21" i="327"/>
  <c r="G22" i="327" s="1"/>
  <c r="F21" i="327"/>
  <c r="F22" i="327" s="1"/>
  <c r="E21" i="327"/>
  <c r="E22" i="327" s="1"/>
  <c r="D21" i="327"/>
  <c r="D22" i="327" s="1"/>
  <c r="C21" i="327"/>
  <c r="C22" i="327" s="1"/>
  <c r="G26" i="326"/>
  <c r="F26" i="326"/>
  <c r="E26" i="326"/>
  <c r="D26" i="326"/>
  <c r="C26" i="326"/>
  <c r="G24" i="326"/>
  <c r="F24" i="326"/>
  <c r="E24" i="326"/>
  <c r="D24" i="326"/>
  <c r="C24" i="326"/>
  <c r="G21" i="326"/>
  <c r="G22" i="326" s="1"/>
  <c r="F21" i="326"/>
  <c r="F22" i="326" s="1"/>
  <c r="E21" i="326"/>
  <c r="E22" i="326" s="1"/>
  <c r="D21" i="326"/>
  <c r="D22" i="326" s="1"/>
  <c r="C21" i="326"/>
  <c r="C22" i="326" s="1"/>
  <c r="G30" i="325"/>
  <c r="F30" i="325"/>
  <c r="E30" i="325"/>
  <c r="D30" i="325"/>
  <c r="C30" i="325"/>
  <c r="G26" i="325"/>
  <c r="F26" i="325"/>
  <c r="E26" i="325"/>
  <c r="D26" i="325"/>
  <c r="C26" i="325"/>
  <c r="G24" i="325"/>
  <c r="F24" i="325"/>
  <c r="E24" i="325"/>
  <c r="D24" i="325"/>
  <c r="C24" i="325"/>
  <c r="G21" i="325"/>
  <c r="G22" i="325" s="1"/>
  <c r="F21" i="325"/>
  <c r="F22" i="325" s="1"/>
  <c r="E21" i="325"/>
  <c r="E22" i="325" s="1"/>
  <c r="D21" i="325"/>
  <c r="D22" i="325" s="1"/>
  <c r="C21" i="325"/>
  <c r="C22" i="325" s="1"/>
  <c r="G30" i="324"/>
  <c r="F30" i="324"/>
  <c r="E30" i="324"/>
  <c r="D30" i="324"/>
  <c r="C30" i="324"/>
  <c r="G26" i="324"/>
  <c r="F26" i="324"/>
  <c r="E26" i="324"/>
  <c r="D26" i="324"/>
  <c r="C26" i="324"/>
  <c r="G24" i="324"/>
  <c r="F24" i="324"/>
  <c r="E24" i="324"/>
  <c r="D24" i="324"/>
  <c r="C24" i="324"/>
  <c r="G21" i="324"/>
  <c r="G22" i="324" s="1"/>
  <c r="F21" i="324"/>
  <c r="F22" i="324" s="1"/>
  <c r="E21" i="324"/>
  <c r="E22" i="324" s="1"/>
  <c r="D21" i="324"/>
  <c r="D22" i="324" s="1"/>
  <c r="C21" i="324"/>
  <c r="C22" i="324" s="1"/>
  <c r="G30" i="323"/>
  <c r="F30" i="323"/>
  <c r="E30" i="323"/>
  <c r="D30" i="323"/>
  <c r="C30" i="323"/>
  <c r="G26" i="323"/>
  <c r="F26" i="323"/>
  <c r="E26" i="323"/>
  <c r="D26" i="323"/>
  <c r="C26" i="323"/>
  <c r="G24" i="323"/>
  <c r="F24" i="323"/>
  <c r="E24" i="323"/>
  <c r="D24" i="323"/>
  <c r="C24" i="323"/>
  <c r="G21" i="323"/>
  <c r="G22" i="323" s="1"/>
  <c r="F21" i="323"/>
  <c r="F22" i="323" s="1"/>
  <c r="E21" i="323"/>
  <c r="E22" i="323" s="1"/>
  <c r="D21" i="323"/>
  <c r="D22" i="323" s="1"/>
  <c r="C21" i="323"/>
  <c r="C22" i="323" s="1"/>
  <c r="G30" i="322"/>
  <c r="F30" i="322"/>
  <c r="E30" i="322"/>
  <c r="D30" i="322"/>
  <c r="C30" i="322"/>
  <c r="G26" i="322"/>
  <c r="F26" i="322"/>
  <c r="E26" i="322"/>
  <c r="D26" i="322"/>
  <c r="C26" i="322"/>
  <c r="G24" i="322"/>
  <c r="F24" i="322"/>
  <c r="E24" i="322"/>
  <c r="D24" i="322"/>
  <c r="C24" i="322"/>
  <c r="G21" i="322"/>
  <c r="G22" i="322" s="1"/>
  <c r="F21" i="322"/>
  <c r="F22" i="322" s="1"/>
  <c r="E21" i="322"/>
  <c r="E22" i="322" s="1"/>
  <c r="D21" i="322"/>
  <c r="D22" i="322" s="1"/>
  <c r="C21" i="322"/>
  <c r="C22" i="322" s="1"/>
  <c r="G26" i="321"/>
  <c r="F26" i="321"/>
  <c r="E26" i="321"/>
  <c r="D26" i="321"/>
  <c r="C26" i="321"/>
  <c r="G24" i="321"/>
  <c r="F24" i="321"/>
  <c r="E24" i="321"/>
  <c r="D24" i="321"/>
  <c r="C24" i="321"/>
  <c r="G21" i="321"/>
  <c r="G22" i="321" s="1"/>
  <c r="F21" i="321"/>
  <c r="F22" i="321" s="1"/>
  <c r="E21" i="321"/>
  <c r="E22" i="321" s="1"/>
  <c r="D21" i="321"/>
  <c r="D22" i="321" s="1"/>
  <c r="C21" i="321"/>
  <c r="C22" i="321" s="1"/>
  <c r="G30" i="320"/>
  <c r="F30" i="320"/>
  <c r="E30" i="320"/>
  <c r="D30" i="320"/>
  <c r="C30" i="320"/>
  <c r="G26" i="320"/>
  <c r="F26" i="320"/>
  <c r="E26" i="320"/>
  <c r="D26" i="320"/>
  <c r="C26" i="320"/>
  <c r="G24" i="320"/>
  <c r="F24" i="320"/>
  <c r="E24" i="320"/>
  <c r="D24" i="320"/>
  <c r="C24" i="320"/>
  <c r="G21" i="320"/>
  <c r="G22" i="320" s="1"/>
  <c r="F21" i="320"/>
  <c r="F22" i="320" s="1"/>
  <c r="E21" i="320"/>
  <c r="E22" i="320" s="1"/>
  <c r="D21" i="320"/>
  <c r="D22" i="320" s="1"/>
  <c r="C21" i="320"/>
  <c r="C22" i="320" s="1"/>
  <c r="G30" i="319"/>
  <c r="F30" i="319"/>
  <c r="E30" i="319"/>
  <c r="D30" i="319"/>
  <c r="C30" i="319"/>
  <c r="G26" i="319"/>
  <c r="F26" i="319"/>
  <c r="E26" i="319"/>
  <c r="D26" i="319"/>
  <c r="C26" i="319"/>
  <c r="G24" i="319"/>
  <c r="F24" i="319"/>
  <c r="E24" i="319"/>
  <c r="D24" i="319"/>
  <c r="C24" i="319"/>
  <c r="G21" i="319"/>
  <c r="G22" i="319" s="1"/>
  <c r="F21" i="319"/>
  <c r="F22" i="319" s="1"/>
  <c r="E21" i="319"/>
  <c r="E22" i="319" s="1"/>
  <c r="D21" i="319"/>
  <c r="D22" i="319" s="1"/>
  <c r="C21" i="319"/>
  <c r="C22" i="319" s="1"/>
  <c r="G30" i="318"/>
  <c r="F30" i="318"/>
  <c r="E30" i="318"/>
  <c r="D30" i="318"/>
  <c r="C30" i="318"/>
  <c r="G26" i="318"/>
  <c r="F26" i="318"/>
  <c r="E26" i="318"/>
  <c r="D26" i="318"/>
  <c r="C26" i="318"/>
  <c r="G24" i="318"/>
  <c r="F24" i="318"/>
  <c r="E24" i="318"/>
  <c r="D24" i="318"/>
  <c r="C24" i="318"/>
  <c r="G21" i="318"/>
  <c r="G22" i="318" s="1"/>
  <c r="F21" i="318"/>
  <c r="F22" i="318" s="1"/>
  <c r="E21" i="318"/>
  <c r="E22" i="318" s="1"/>
  <c r="D21" i="318"/>
  <c r="D22" i="318" s="1"/>
  <c r="C21" i="318"/>
  <c r="C22" i="318" s="1"/>
  <c r="G30" i="317"/>
  <c r="F30" i="317"/>
  <c r="E30" i="317"/>
  <c r="D30" i="317"/>
  <c r="C30" i="317"/>
  <c r="G26" i="317"/>
  <c r="F26" i="317"/>
  <c r="E26" i="317"/>
  <c r="D26" i="317"/>
  <c r="C26" i="317"/>
  <c r="G24" i="317"/>
  <c r="F24" i="317"/>
  <c r="E24" i="317"/>
  <c r="D24" i="317"/>
  <c r="C24" i="317"/>
  <c r="G21" i="317"/>
  <c r="G22" i="317" s="1"/>
  <c r="F21" i="317"/>
  <c r="F22" i="317" s="1"/>
  <c r="E21" i="317"/>
  <c r="E22" i="317" s="1"/>
  <c r="D21" i="317"/>
  <c r="D22" i="317" s="1"/>
  <c r="C21" i="317"/>
  <c r="C22" i="317" s="1"/>
  <c r="G35" i="316"/>
  <c r="F35" i="316"/>
  <c r="E35" i="316"/>
  <c r="D35" i="316"/>
  <c r="C35" i="316"/>
  <c r="G26" i="316"/>
  <c r="F26" i="316"/>
  <c r="E26" i="316"/>
  <c r="D26" i="316"/>
  <c r="C26" i="316"/>
  <c r="G24" i="316"/>
  <c r="F24" i="316"/>
  <c r="E24" i="316"/>
  <c r="D24" i="316"/>
  <c r="C24" i="316"/>
  <c r="G21" i="316"/>
  <c r="G22" i="316" s="1"/>
  <c r="F21" i="316"/>
  <c r="F22" i="316" s="1"/>
  <c r="E21" i="316"/>
  <c r="E22" i="316" s="1"/>
  <c r="D21" i="316"/>
  <c r="D22" i="316" s="1"/>
  <c r="C21" i="316"/>
  <c r="C22" i="316" s="1"/>
  <c r="G26" i="315"/>
  <c r="F26" i="315"/>
  <c r="E26" i="315"/>
  <c r="D26" i="315"/>
  <c r="C26" i="315"/>
  <c r="G24" i="315"/>
  <c r="F24" i="315"/>
  <c r="E24" i="315"/>
  <c r="D24" i="315"/>
  <c r="C24" i="315"/>
  <c r="G22" i="315"/>
  <c r="F22" i="315"/>
  <c r="E22" i="315"/>
  <c r="D21" i="315"/>
  <c r="D22" i="315" s="1"/>
  <c r="C21" i="315"/>
  <c r="C22" i="315" s="1"/>
  <c r="D26" i="314"/>
  <c r="C26" i="314"/>
  <c r="D24" i="314"/>
  <c r="C24" i="314"/>
  <c r="D21" i="314"/>
  <c r="D22" i="314" s="1"/>
  <c r="C21" i="314"/>
  <c r="C22" i="314" s="1"/>
  <c r="D26" i="313"/>
  <c r="C26" i="313"/>
  <c r="D24" i="313"/>
  <c r="C24" i="313"/>
  <c r="D21" i="313"/>
  <c r="D22" i="313" s="1"/>
  <c r="C21" i="313"/>
  <c r="C22" i="313" s="1"/>
  <c r="G26" i="312"/>
  <c r="F26" i="312"/>
  <c r="E26" i="312"/>
  <c r="D26" i="312"/>
  <c r="C26" i="312"/>
  <c r="G24" i="312"/>
  <c r="F24" i="312"/>
  <c r="E24" i="312"/>
  <c r="D24" i="312"/>
  <c r="C24" i="312"/>
  <c r="G21" i="312"/>
  <c r="G22" i="312" s="1"/>
  <c r="F21" i="312"/>
  <c r="F22" i="312" s="1"/>
  <c r="E21" i="312"/>
  <c r="E22" i="312" s="1"/>
  <c r="D21" i="312"/>
  <c r="D22" i="312" s="1"/>
  <c r="C21" i="312"/>
  <c r="C22" i="312" s="1"/>
  <c r="G26" i="311"/>
  <c r="F26" i="311"/>
  <c r="E26" i="311"/>
  <c r="D26" i="311"/>
  <c r="C26" i="311"/>
  <c r="G24" i="311"/>
  <c r="F24" i="311"/>
  <c r="E24" i="311"/>
  <c r="D24" i="311"/>
  <c r="C24" i="311"/>
  <c r="G21" i="311"/>
  <c r="G22" i="311" s="1"/>
  <c r="F21" i="311"/>
  <c r="F22" i="311" s="1"/>
  <c r="E21" i="311"/>
  <c r="E22" i="311" s="1"/>
  <c r="D21" i="311"/>
  <c r="D22" i="311" s="1"/>
  <c r="C21" i="311"/>
  <c r="C22" i="311" s="1"/>
  <c r="G26" i="310"/>
  <c r="F26" i="310"/>
  <c r="E26" i="310"/>
  <c r="D26" i="310"/>
  <c r="C26" i="310"/>
  <c r="G24" i="310"/>
  <c r="F24" i="310"/>
  <c r="E24" i="310"/>
  <c r="D24" i="310"/>
  <c r="C24" i="310"/>
  <c r="G21" i="310"/>
  <c r="G22" i="310" s="1"/>
  <c r="F21" i="310"/>
  <c r="F22" i="310" s="1"/>
  <c r="E21" i="310"/>
  <c r="E22" i="310" s="1"/>
  <c r="D21" i="310"/>
  <c r="D22" i="310" s="1"/>
  <c r="C21" i="310"/>
  <c r="C22" i="310" s="1"/>
  <c r="D26" i="309"/>
  <c r="C26" i="309"/>
  <c r="D24" i="309"/>
  <c r="C24" i="309"/>
  <c r="D21" i="309"/>
  <c r="D22" i="309" s="1"/>
  <c r="C21" i="309"/>
  <c r="C22" i="309" s="1"/>
  <c r="G30" i="308"/>
  <c r="F30" i="308"/>
  <c r="E30" i="308"/>
  <c r="D30" i="308"/>
  <c r="C30" i="308"/>
  <c r="G26" i="308"/>
  <c r="F26" i="308"/>
  <c r="E26" i="308"/>
  <c r="D26" i="308"/>
  <c r="C26" i="308"/>
  <c r="G24" i="308"/>
  <c r="F24" i="308"/>
  <c r="E24" i="308"/>
  <c r="D24" i="308"/>
  <c r="C24" i="308"/>
  <c r="G21" i="308"/>
  <c r="G22" i="308" s="1"/>
  <c r="F21" i="308"/>
  <c r="F22" i="308" s="1"/>
  <c r="E21" i="308"/>
  <c r="E22" i="308" s="1"/>
  <c r="D21" i="308"/>
  <c r="D22" i="308" s="1"/>
  <c r="C21" i="308"/>
  <c r="C22" i="308" s="1"/>
  <c r="G30" i="307"/>
  <c r="F30" i="307"/>
  <c r="E30" i="307"/>
  <c r="D30" i="307"/>
  <c r="C30" i="307"/>
  <c r="G26" i="307"/>
  <c r="F26" i="307"/>
  <c r="E26" i="307"/>
  <c r="D26" i="307"/>
  <c r="C26" i="307"/>
  <c r="G24" i="307"/>
  <c r="F24" i="307"/>
  <c r="E24" i="307"/>
  <c r="D24" i="307"/>
  <c r="C24" i="307"/>
  <c r="G21" i="307"/>
  <c r="G22" i="307" s="1"/>
  <c r="F21" i="307"/>
  <c r="F22" i="307" s="1"/>
  <c r="E21" i="307"/>
  <c r="E22" i="307" s="1"/>
  <c r="D21" i="307"/>
  <c r="D22" i="307" s="1"/>
  <c r="C21" i="307"/>
  <c r="C22" i="307" s="1"/>
  <c r="G30" i="306"/>
  <c r="F30" i="306"/>
  <c r="E30" i="306"/>
  <c r="D30" i="306"/>
  <c r="C30" i="306"/>
  <c r="G26" i="306"/>
  <c r="F26" i="306"/>
  <c r="E26" i="306"/>
  <c r="D26" i="306"/>
  <c r="C26" i="306"/>
  <c r="G24" i="306"/>
  <c r="F24" i="306"/>
  <c r="E24" i="306"/>
  <c r="D24" i="306"/>
  <c r="C24" i="306"/>
  <c r="G21" i="306"/>
  <c r="G22" i="306" s="1"/>
  <c r="F21" i="306"/>
  <c r="F22" i="306" s="1"/>
  <c r="E21" i="306"/>
  <c r="E22" i="306" s="1"/>
  <c r="D21" i="306"/>
  <c r="D22" i="306" s="1"/>
  <c r="C21" i="306"/>
  <c r="C22" i="306" s="1"/>
  <c r="G30" i="305"/>
  <c r="F30" i="305"/>
  <c r="E30" i="305"/>
  <c r="D30" i="305"/>
  <c r="C30" i="305"/>
  <c r="G26" i="305"/>
  <c r="F26" i="305"/>
  <c r="E26" i="305"/>
  <c r="D26" i="305"/>
  <c r="C26" i="305"/>
  <c r="G24" i="305"/>
  <c r="F24" i="305"/>
  <c r="E24" i="305"/>
  <c r="D24" i="305"/>
  <c r="C24" i="305"/>
  <c r="G21" i="305"/>
  <c r="G22" i="305" s="1"/>
  <c r="F21" i="305"/>
  <c r="F22" i="305" s="1"/>
  <c r="E21" i="305"/>
  <c r="E22" i="305" s="1"/>
  <c r="D21" i="305"/>
  <c r="D22" i="305" s="1"/>
  <c r="C21" i="305"/>
  <c r="C22" i="305" s="1"/>
  <c r="G44" i="304"/>
  <c r="F44" i="304"/>
  <c r="E44" i="304"/>
  <c r="D44" i="304"/>
  <c r="C44" i="304"/>
  <c r="G26" i="304"/>
  <c r="F26" i="304"/>
  <c r="E26" i="304"/>
  <c r="D26" i="304"/>
  <c r="C26" i="304"/>
  <c r="G24" i="304"/>
  <c r="F24" i="304"/>
  <c r="E24" i="304"/>
  <c r="D24" i="304"/>
  <c r="C24" i="304"/>
  <c r="G21" i="304"/>
  <c r="G22" i="304" s="1"/>
  <c r="F21" i="304"/>
  <c r="F22" i="304" s="1"/>
  <c r="E21" i="304"/>
  <c r="E22" i="304" s="1"/>
  <c r="D21" i="304"/>
  <c r="D22" i="304" s="1"/>
  <c r="C21" i="304"/>
  <c r="C22" i="304" s="1"/>
  <c r="G44" i="303"/>
  <c r="F44" i="303"/>
  <c r="E44" i="303"/>
  <c r="D44" i="303"/>
  <c r="C44" i="303"/>
  <c r="G26" i="303"/>
  <c r="F26" i="303"/>
  <c r="E26" i="303"/>
  <c r="D26" i="303"/>
  <c r="C26" i="303"/>
  <c r="G24" i="303"/>
  <c r="F24" i="303"/>
  <c r="E24" i="303"/>
  <c r="D24" i="303"/>
  <c r="C24" i="303"/>
  <c r="G21" i="303"/>
  <c r="G22" i="303" s="1"/>
  <c r="F21" i="303"/>
  <c r="F22" i="303" s="1"/>
  <c r="E21" i="303"/>
  <c r="E22" i="303" s="1"/>
  <c r="D21" i="303"/>
  <c r="D22" i="303" s="1"/>
  <c r="C21" i="303"/>
  <c r="C22" i="303" s="1"/>
  <c r="G30" i="302"/>
  <c r="F30" i="302"/>
  <c r="E30" i="302"/>
  <c r="D30" i="302"/>
  <c r="C30" i="302"/>
  <c r="G26" i="302"/>
  <c r="F26" i="302"/>
  <c r="E26" i="302"/>
  <c r="D26" i="302"/>
  <c r="C26" i="302"/>
  <c r="G24" i="302"/>
  <c r="F24" i="302"/>
  <c r="E24" i="302"/>
  <c r="D24" i="302"/>
  <c r="C24" i="302"/>
  <c r="G21" i="302"/>
  <c r="G22" i="302" s="1"/>
  <c r="F21" i="302"/>
  <c r="F22" i="302" s="1"/>
  <c r="E21" i="302"/>
  <c r="E22" i="302" s="1"/>
  <c r="D21" i="302"/>
  <c r="D22" i="302" s="1"/>
  <c r="C21" i="302"/>
  <c r="C22" i="302" s="1"/>
  <c r="G30" i="301"/>
  <c r="F30" i="301"/>
  <c r="E30" i="301"/>
  <c r="D30" i="301"/>
  <c r="C30" i="301"/>
  <c r="G26" i="301"/>
  <c r="F26" i="301"/>
  <c r="E26" i="301"/>
  <c r="D26" i="301"/>
  <c r="C26" i="301"/>
  <c r="G24" i="301"/>
  <c r="F24" i="301"/>
  <c r="E24" i="301"/>
  <c r="D24" i="301"/>
  <c r="C24" i="301"/>
  <c r="G21" i="301"/>
  <c r="G22" i="301" s="1"/>
  <c r="F21" i="301"/>
  <c r="F22" i="301" s="1"/>
  <c r="E21" i="301"/>
  <c r="E22" i="301" s="1"/>
  <c r="D21" i="301"/>
  <c r="D22" i="301" s="1"/>
  <c r="C21" i="301"/>
  <c r="C22" i="301" s="1"/>
  <c r="G30" i="300"/>
  <c r="F30" i="300"/>
  <c r="E30" i="300"/>
  <c r="D30" i="300"/>
  <c r="C30" i="300"/>
  <c r="G26" i="300"/>
  <c r="F26" i="300"/>
  <c r="E26" i="300"/>
  <c r="D26" i="300"/>
  <c r="C26" i="300"/>
  <c r="G24" i="300"/>
  <c r="F24" i="300"/>
  <c r="E24" i="300"/>
  <c r="D24" i="300"/>
  <c r="C24" i="300"/>
  <c r="G21" i="300"/>
  <c r="G22" i="300" s="1"/>
  <c r="F21" i="300"/>
  <c r="F22" i="300" s="1"/>
  <c r="E21" i="300"/>
  <c r="E22" i="300" s="1"/>
  <c r="D21" i="300"/>
  <c r="D22" i="300" s="1"/>
  <c r="C21" i="300"/>
  <c r="C22" i="300" s="1"/>
  <c r="G30" i="299"/>
  <c r="F30" i="299"/>
  <c r="E30" i="299"/>
  <c r="D30" i="299"/>
  <c r="C30" i="299"/>
  <c r="G26" i="299"/>
  <c r="F26" i="299"/>
  <c r="E26" i="299"/>
  <c r="D26" i="299"/>
  <c r="C26" i="299"/>
  <c r="G24" i="299"/>
  <c r="F24" i="299"/>
  <c r="E24" i="299"/>
  <c r="D24" i="299"/>
  <c r="C24" i="299"/>
  <c r="G21" i="299"/>
  <c r="G22" i="299" s="1"/>
  <c r="F21" i="299"/>
  <c r="F22" i="299" s="1"/>
  <c r="E21" i="299"/>
  <c r="E22" i="299" s="1"/>
  <c r="D21" i="299"/>
  <c r="D22" i="299" s="1"/>
  <c r="C21" i="299"/>
  <c r="C22" i="299" s="1"/>
  <c r="G26" i="298"/>
  <c r="F26" i="298"/>
  <c r="E26" i="298"/>
  <c r="D26" i="298"/>
  <c r="C26" i="298"/>
  <c r="G24" i="298"/>
  <c r="F24" i="298"/>
  <c r="E24" i="298"/>
  <c r="D24" i="298"/>
  <c r="C24" i="298"/>
  <c r="G21" i="298"/>
  <c r="G22" i="298" s="1"/>
  <c r="F21" i="298"/>
  <c r="F22" i="298" s="1"/>
  <c r="E21" i="298"/>
  <c r="E22" i="298" s="1"/>
  <c r="D21" i="298"/>
  <c r="D22" i="298" s="1"/>
  <c r="C21" i="298"/>
  <c r="C22" i="298" s="1"/>
  <c r="G26" i="297"/>
  <c r="F26" i="297"/>
  <c r="E26" i="297"/>
  <c r="D26" i="297"/>
  <c r="C26" i="297"/>
  <c r="G24" i="297"/>
  <c r="F24" i="297"/>
  <c r="E24" i="297"/>
  <c r="D24" i="297"/>
  <c r="C24" i="297"/>
  <c r="G21" i="297"/>
  <c r="G22" i="297" s="1"/>
  <c r="F21" i="297"/>
  <c r="F22" i="297" s="1"/>
  <c r="E21" i="297"/>
  <c r="E22" i="297" s="1"/>
  <c r="D21" i="297"/>
  <c r="D22" i="297" s="1"/>
  <c r="C21" i="297"/>
  <c r="C22" i="297" s="1"/>
  <c r="G27" i="296"/>
  <c r="F27" i="296"/>
  <c r="E27" i="296"/>
  <c r="D27" i="296"/>
  <c r="C27" i="296"/>
  <c r="G25" i="296"/>
  <c r="F25" i="296"/>
  <c r="E25" i="296"/>
  <c r="D25" i="296"/>
  <c r="C25" i="296"/>
  <c r="G22" i="296"/>
  <c r="G23" i="296" s="1"/>
  <c r="F22" i="296"/>
  <c r="F23" i="296" s="1"/>
  <c r="E22" i="296"/>
  <c r="E23" i="296" s="1"/>
  <c r="D22" i="296"/>
  <c r="D23" i="296" s="1"/>
  <c r="C22" i="296"/>
  <c r="C23" i="296" s="1"/>
  <c r="G27" i="295"/>
  <c r="F27" i="295"/>
  <c r="E27" i="295"/>
  <c r="D27" i="295"/>
  <c r="C27" i="295"/>
  <c r="G25" i="295"/>
  <c r="F25" i="295"/>
  <c r="E25" i="295"/>
  <c r="D25" i="295"/>
  <c r="C25" i="295"/>
  <c r="G22" i="295"/>
  <c r="G23" i="295" s="1"/>
  <c r="F22" i="295"/>
  <c r="F23" i="295" s="1"/>
  <c r="E22" i="295"/>
  <c r="E23" i="295" s="1"/>
  <c r="D22" i="295"/>
  <c r="D23" i="295" s="1"/>
  <c r="C22" i="295"/>
  <c r="C23" i="295" s="1"/>
  <c r="G27" i="294"/>
  <c r="F27" i="294"/>
  <c r="E27" i="294"/>
  <c r="D27" i="294"/>
  <c r="C27" i="294"/>
  <c r="G25" i="294"/>
  <c r="F25" i="294"/>
  <c r="E25" i="294"/>
  <c r="D25" i="294"/>
  <c r="C25" i="294"/>
  <c r="G22" i="294"/>
  <c r="G23" i="294" s="1"/>
  <c r="F22" i="294"/>
  <c r="F23" i="294" s="1"/>
  <c r="E22" i="294"/>
  <c r="E23" i="294" s="1"/>
  <c r="D22" i="294"/>
  <c r="D23" i="294" s="1"/>
  <c r="C22" i="294"/>
  <c r="C23" i="294" s="1"/>
  <c r="G27" i="293"/>
  <c r="F27" i="293"/>
  <c r="E27" i="293"/>
  <c r="D27" i="293"/>
  <c r="C27" i="293"/>
  <c r="G25" i="293"/>
  <c r="F25" i="293"/>
  <c r="E25" i="293"/>
  <c r="D25" i="293"/>
  <c r="C25" i="293"/>
  <c r="G22" i="293"/>
  <c r="G23" i="293" s="1"/>
  <c r="F22" i="293"/>
  <c r="F23" i="293" s="1"/>
  <c r="E22" i="293"/>
  <c r="E23" i="293" s="1"/>
  <c r="D22" i="293"/>
  <c r="D23" i="293" s="1"/>
  <c r="C22" i="293"/>
  <c r="C23" i="293" s="1"/>
  <c r="G27" i="292"/>
  <c r="F27" i="292"/>
  <c r="E27" i="292"/>
  <c r="D27" i="292"/>
  <c r="C27" i="292"/>
  <c r="G25" i="292"/>
  <c r="F25" i="292"/>
  <c r="E25" i="292"/>
  <c r="D25" i="292"/>
  <c r="C25" i="292"/>
  <c r="G22" i="292"/>
  <c r="G23" i="292" s="1"/>
  <c r="F22" i="292"/>
  <c r="F23" i="292" s="1"/>
  <c r="E22" i="292"/>
  <c r="E23" i="292" s="1"/>
  <c r="D22" i="292"/>
  <c r="D23" i="292" s="1"/>
  <c r="C22" i="292"/>
  <c r="C23" i="292" s="1"/>
  <c r="G31" i="291"/>
  <c r="F31" i="291"/>
  <c r="E31" i="291"/>
  <c r="D31" i="291"/>
  <c r="C31" i="291"/>
  <c r="G26" i="291"/>
  <c r="F26" i="291"/>
  <c r="E26" i="291"/>
  <c r="D26" i="291"/>
  <c r="C26" i="291"/>
  <c r="G24" i="291"/>
  <c r="F24" i="291"/>
  <c r="E24" i="291"/>
  <c r="D24" i="291"/>
  <c r="C24" i="291"/>
  <c r="G21" i="291"/>
  <c r="G22" i="291" s="1"/>
  <c r="F21" i="291"/>
  <c r="F22" i="291" s="1"/>
  <c r="E21" i="291"/>
  <c r="E22" i="291" s="1"/>
  <c r="D21" i="291"/>
  <c r="D22" i="291" s="1"/>
  <c r="C21" i="291"/>
  <c r="C22" i="291" s="1"/>
  <c r="G31" i="290"/>
  <c r="F31" i="290"/>
  <c r="E31" i="290"/>
  <c r="D31" i="290"/>
  <c r="C31" i="290"/>
  <c r="G26" i="290"/>
  <c r="F26" i="290"/>
  <c r="E26" i="290"/>
  <c r="D26" i="290"/>
  <c r="C26" i="290"/>
  <c r="G24" i="290"/>
  <c r="F24" i="290"/>
  <c r="E24" i="290"/>
  <c r="D24" i="290"/>
  <c r="C24" i="290"/>
  <c r="G21" i="290"/>
  <c r="G22" i="290" s="1"/>
  <c r="F21" i="290"/>
  <c r="F22" i="290" s="1"/>
  <c r="E21" i="290"/>
  <c r="E22" i="290" s="1"/>
  <c r="D21" i="290"/>
  <c r="D22" i="290" s="1"/>
  <c r="C21" i="290"/>
  <c r="C22" i="290" s="1"/>
  <c r="G31" i="289"/>
  <c r="F31" i="289"/>
  <c r="E31" i="289"/>
  <c r="D31" i="289"/>
  <c r="C31" i="289"/>
  <c r="G26" i="289"/>
  <c r="F26" i="289"/>
  <c r="E26" i="289"/>
  <c r="D26" i="289"/>
  <c r="C26" i="289"/>
  <c r="G24" i="289"/>
  <c r="F24" i="289"/>
  <c r="E24" i="289"/>
  <c r="D24" i="289"/>
  <c r="C24" i="289"/>
  <c r="G21" i="289"/>
  <c r="G22" i="289" s="1"/>
  <c r="F21" i="289"/>
  <c r="F22" i="289" s="1"/>
  <c r="E21" i="289"/>
  <c r="E22" i="289" s="1"/>
  <c r="D21" i="289"/>
  <c r="D22" i="289" s="1"/>
  <c r="C21" i="289"/>
  <c r="C22" i="289" s="1"/>
  <c r="G31" i="288"/>
  <c r="F31" i="288"/>
  <c r="E31" i="288"/>
  <c r="D31" i="288"/>
  <c r="C31" i="288"/>
  <c r="G26" i="288"/>
  <c r="F26" i="288"/>
  <c r="E26" i="288"/>
  <c r="D26" i="288"/>
  <c r="C26" i="288"/>
  <c r="G24" i="288"/>
  <c r="F24" i="288"/>
  <c r="E24" i="288"/>
  <c r="D24" i="288"/>
  <c r="C24" i="288"/>
  <c r="G21" i="288"/>
  <c r="G22" i="288" s="1"/>
  <c r="F21" i="288"/>
  <c r="F22" i="288" s="1"/>
  <c r="E21" i="288"/>
  <c r="E22" i="288" s="1"/>
  <c r="D21" i="288"/>
  <c r="D22" i="288" s="1"/>
  <c r="C21" i="288"/>
  <c r="C22" i="288" s="1"/>
  <c r="G31" i="287"/>
  <c r="F31" i="287"/>
  <c r="E31" i="287"/>
  <c r="D31" i="287"/>
  <c r="C31" i="287"/>
  <c r="G26" i="287"/>
  <c r="F26" i="287"/>
  <c r="E26" i="287"/>
  <c r="D26" i="287"/>
  <c r="C26" i="287"/>
  <c r="G24" i="287"/>
  <c r="F24" i="287"/>
  <c r="E24" i="287"/>
  <c r="D24" i="287"/>
  <c r="C24" i="287"/>
  <c r="G21" i="287"/>
  <c r="G22" i="287" s="1"/>
  <c r="F21" i="287"/>
  <c r="F22" i="287" s="1"/>
  <c r="E21" i="287"/>
  <c r="E22" i="287" s="1"/>
  <c r="D21" i="287"/>
  <c r="D22" i="287" s="1"/>
  <c r="C21" i="287"/>
  <c r="C22" i="287" s="1"/>
  <c r="G31" i="286"/>
  <c r="F31" i="286"/>
  <c r="E31" i="286"/>
  <c r="D31" i="286"/>
  <c r="C31" i="286"/>
  <c r="G26" i="286"/>
  <c r="F26" i="286"/>
  <c r="E26" i="286"/>
  <c r="D26" i="286"/>
  <c r="C26" i="286"/>
  <c r="G24" i="286"/>
  <c r="F24" i="286"/>
  <c r="E24" i="286"/>
  <c r="D24" i="286"/>
  <c r="C24" i="286"/>
  <c r="G21" i="286"/>
  <c r="G22" i="286" s="1"/>
  <c r="F21" i="286"/>
  <c r="F22" i="286" s="1"/>
  <c r="E21" i="286"/>
  <c r="E22" i="286" s="1"/>
  <c r="D21" i="286"/>
  <c r="D22" i="286" s="1"/>
  <c r="C21" i="286"/>
  <c r="C22" i="286" s="1"/>
  <c r="G32" i="285"/>
  <c r="F32" i="285"/>
  <c r="E32" i="285"/>
  <c r="D32" i="285"/>
  <c r="C32" i="285"/>
  <c r="G27" i="285"/>
  <c r="F27" i="285"/>
  <c r="E27" i="285"/>
  <c r="D27" i="285"/>
  <c r="C27" i="285"/>
  <c r="G25" i="285"/>
  <c r="F25" i="285"/>
  <c r="E25" i="285"/>
  <c r="D25" i="285"/>
  <c r="C25" i="285"/>
  <c r="G22" i="285"/>
  <c r="G23" i="285" s="1"/>
  <c r="F22" i="285"/>
  <c r="F23" i="285" s="1"/>
  <c r="E22" i="285"/>
  <c r="E23" i="285" s="1"/>
  <c r="D22" i="285"/>
  <c r="D23" i="285" s="1"/>
  <c r="C22" i="285"/>
  <c r="C23" i="285" s="1"/>
  <c r="G34" i="284"/>
  <c r="F34" i="284"/>
  <c r="E34" i="284"/>
  <c r="D34" i="284"/>
  <c r="C34" i="284"/>
  <c r="G27" i="284"/>
  <c r="F27" i="284"/>
  <c r="E27" i="284"/>
  <c r="D27" i="284"/>
  <c r="C27" i="284"/>
  <c r="G25" i="284"/>
  <c r="F25" i="284"/>
  <c r="E25" i="284"/>
  <c r="D25" i="284"/>
  <c r="C25" i="284"/>
  <c r="G22" i="284"/>
  <c r="G23" i="284" s="1"/>
  <c r="F22" i="284"/>
  <c r="F23" i="284" s="1"/>
  <c r="E22" i="284"/>
  <c r="E23" i="284" s="1"/>
  <c r="D22" i="284"/>
  <c r="D23" i="284" s="1"/>
  <c r="C22" i="284"/>
  <c r="C23" i="284" s="1"/>
  <c r="G34" i="283"/>
  <c r="F34" i="283"/>
  <c r="E34" i="283"/>
  <c r="D34" i="283"/>
  <c r="C34" i="283"/>
  <c r="G27" i="283"/>
  <c r="F27" i="283"/>
  <c r="E27" i="283"/>
  <c r="D27" i="283"/>
  <c r="C27" i="283"/>
  <c r="G25" i="283"/>
  <c r="F25" i="283"/>
  <c r="E25" i="283"/>
  <c r="D25" i="283"/>
  <c r="C25" i="283"/>
  <c r="G22" i="283"/>
  <c r="G23" i="283" s="1"/>
  <c r="F22" i="283"/>
  <c r="F23" i="283" s="1"/>
  <c r="E22" i="283"/>
  <c r="E23" i="283" s="1"/>
  <c r="D22" i="283"/>
  <c r="D23" i="283" s="1"/>
  <c r="C22" i="283"/>
  <c r="C23" i="283" s="1"/>
  <c r="G26" i="282"/>
  <c r="F26" i="282"/>
  <c r="E26" i="282"/>
  <c r="D26" i="282"/>
  <c r="C26" i="282"/>
  <c r="G24" i="282"/>
  <c r="F24" i="282"/>
  <c r="E24" i="282"/>
  <c r="D24" i="282"/>
  <c r="C24" i="282"/>
  <c r="G21" i="282"/>
  <c r="G22" i="282" s="1"/>
  <c r="F21" i="282"/>
  <c r="F22" i="282" s="1"/>
  <c r="E21" i="282"/>
  <c r="E22" i="282" s="1"/>
  <c r="D21" i="282"/>
  <c r="D22" i="282" s="1"/>
  <c r="C21" i="282"/>
  <c r="C22" i="282" s="1"/>
  <c r="G26" i="281"/>
  <c r="F26" i="281"/>
  <c r="E26" i="281"/>
  <c r="D26" i="281"/>
  <c r="C26" i="281"/>
  <c r="G24" i="281"/>
  <c r="F24" i="281"/>
  <c r="E24" i="281"/>
  <c r="D24" i="281"/>
  <c r="C24" i="281"/>
  <c r="G21" i="281"/>
  <c r="G22" i="281" s="1"/>
  <c r="F21" i="281"/>
  <c r="F22" i="281" s="1"/>
  <c r="E21" i="281"/>
  <c r="E22" i="281" s="1"/>
  <c r="D21" i="281"/>
  <c r="D22" i="281" s="1"/>
  <c r="C21" i="281"/>
  <c r="C22" i="281" s="1"/>
  <c r="G31" i="280"/>
  <c r="F31" i="280"/>
  <c r="E31" i="280"/>
  <c r="D31" i="280"/>
  <c r="C31" i="280"/>
  <c r="G26" i="280"/>
  <c r="F26" i="280"/>
  <c r="E26" i="280"/>
  <c r="D26" i="280"/>
  <c r="C26" i="280"/>
  <c r="G24" i="280"/>
  <c r="F24" i="280"/>
  <c r="E24" i="280"/>
  <c r="D24" i="280"/>
  <c r="C24" i="280"/>
  <c r="G21" i="280"/>
  <c r="G22" i="280" s="1"/>
  <c r="F21" i="280"/>
  <c r="F22" i="280" s="1"/>
  <c r="E21" i="280"/>
  <c r="E22" i="280" s="1"/>
  <c r="D21" i="280"/>
  <c r="D22" i="280" s="1"/>
  <c r="C21" i="280"/>
  <c r="C22" i="280" s="1"/>
  <c r="G32" i="279"/>
  <c r="F32" i="279"/>
  <c r="E32" i="279"/>
  <c r="D32" i="279"/>
  <c r="C32" i="279"/>
  <c r="G27" i="279"/>
  <c r="F27" i="279"/>
  <c r="E27" i="279"/>
  <c r="D27" i="279"/>
  <c r="C27" i="279"/>
  <c r="G25" i="279"/>
  <c r="F25" i="279"/>
  <c r="E25" i="279"/>
  <c r="D25" i="279"/>
  <c r="C25" i="279"/>
  <c r="G22" i="279"/>
  <c r="G23" i="279" s="1"/>
  <c r="F22" i="279"/>
  <c r="F23" i="279" s="1"/>
  <c r="E22" i="279"/>
  <c r="E23" i="279" s="1"/>
  <c r="D22" i="279"/>
  <c r="D23" i="279" s="1"/>
  <c r="C22" i="279"/>
  <c r="C23" i="279" s="1"/>
  <c r="G26" i="278"/>
  <c r="F26" i="278"/>
  <c r="E26" i="278"/>
  <c r="D26" i="278"/>
  <c r="C26" i="278"/>
  <c r="G24" i="278"/>
  <c r="F24" i="278"/>
  <c r="E24" i="278"/>
  <c r="D24" i="278"/>
  <c r="C24" i="278"/>
  <c r="G21" i="278"/>
  <c r="G22" i="278" s="1"/>
  <c r="F21" i="278"/>
  <c r="F22" i="278" s="1"/>
  <c r="E21" i="278"/>
  <c r="E22" i="278" s="1"/>
  <c r="D21" i="278"/>
  <c r="D22" i="278" s="1"/>
  <c r="C21" i="278"/>
  <c r="C22" i="278" s="1"/>
  <c r="G65" i="277"/>
  <c r="F65" i="277"/>
  <c r="E65" i="277"/>
  <c r="D65" i="277"/>
  <c r="C65" i="277"/>
  <c r="G26" i="277"/>
  <c r="F26" i="277"/>
  <c r="E26" i="277"/>
  <c r="D26" i="277"/>
  <c r="C26" i="277"/>
  <c r="G24" i="277"/>
  <c r="F24" i="277"/>
  <c r="E24" i="277"/>
  <c r="D24" i="277"/>
  <c r="C24" i="277"/>
  <c r="G21" i="277"/>
  <c r="G22" i="277" s="1"/>
  <c r="F21" i="277"/>
  <c r="F22" i="277" s="1"/>
  <c r="E21" i="277"/>
  <c r="E22" i="277" s="1"/>
  <c r="D21" i="277"/>
  <c r="D22" i="277" s="1"/>
  <c r="C21" i="277"/>
  <c r="C22" i="277" s="1"/>
  <c r="G26" i="276"/>
  <c r="F26" i="276"/>
  <c r="E26" i="276"/>
  <c r="D26" i="276"/>
  <c r="C26" i="276"/>
  <c r="G24" i="276"/>
  <c r="F24" i="276"/>
  <c r="E24" i="276"/>
  <c r="D24" i="276"/>
  <c r="C24" i="276"/>
  <c r="G21" i="276"/>
  <c r="G22" i="276" s="1"/>
  <c r="F21" i="276"/>
  <c r="F22" i="276" s="1"/>
  <c r="E21" i="276"/>
  <c r="E22" i="276" s="1"/>
  <c r="D21" i="276"/>
  <c r="D22" i="276" s="1"/>
  <c r="C21" i="276"/>
  <c r="C22" i="276" s="1"/>
  <c r="G30" i="275"/>
  <c r="F30" i="275"/>
  <c r="E30" i="275"/>
  <c r="D30" i="275"/>
  <c r="C30" i="275"/>
  <c r="G26" i="275"/>
  <c r="F26" i="275"/>
  <c r="E26" i="275"/>
  <c r="D26" i="275"/>
  <c r="C26" i="275"/>
  <c r="G24" i="275"/>
  <c r="F24" i="275"/>
  <c r="E24" i="275"/>
  <c r="D24" i="275"/>
  <c r="C24" i="275"/>
  <c r="G21" i="275"/>
  <c r="G22" i="275" s="1"/>
  <c r="F21" i="275"/>
  <c r="F22" i="275" s="1"/>
  <c r="E21" i="275"/>
  <c r="E22" i="275" s="1"/>
  <c r="D21" i="275"/>
  <c r="D22" i="275" s="1"/>
  <c r="C21" i="275"/>
  <c r="C22" i="275" s="1"/>
  <c r="G30" i="274"/>
  <c r="F30" i="274"/>
  <c r="E30" i="274"/>
  <c r="D30" i="274"/>
  <c r="C30" i="274"/>
  <c r="G26" i="274"/>
  <c r="F26" i="274"/>
  <c r="E26" i="274"/>
  <c r="D26" i="274"/>
  <c r="C26" i="274"/>
  <c r="G24" i="274"/>
  <c r="F24" i="274"/>
  <c r="E24" i="274"/>
  <c r="D24" i="274"/>
  <c r="C24" i="274"/>
  <c r="G21" i="274"/>
  <c r="G22" i="274" s="1"/>
  <c r="F21" i="274"/>
  <c r="F22" i="274" s="1"/>
  <c r="E21" i="274"/>
  <c r="E22" i="274" s="1"/>
  <c r="D21" i="274"/>
  <c r="D22" i="274" s="1"/>
  <c r="C21" i="274"/>
  <c r="C22" i="274" s="1"/>
  <c r="G30" i="273"/>
  <c r="F30" i="273"/>
  <c r="E30" i="273"/>
  <c r="D30" i="273"/>
  <c r="C30" i="273"/>
  <c r="G26" i="273"/>
  <c r="F26" i="273"/>
  <c r="E26" i="273"/>
  <c r="D26" i="273"/>
  <c r="C26" i="273"/>
  <c r="G24" i="273"/>
  <c r="F24" i="273"/>
  <c r="E24" i="273"/>
  <c r="D24" i="273"/>
  <c r="C24" i="273"/>
  <c r="G21" i="273"/>
  <c r="G22" i="273" s="1"/>
  <c r="F21" i="273"/>
  <c r="F22" i="273" s="1"/>
  <c r="E21" i="273"/>
  <c r="E22" i="273" s="1"/>
  <c r="D21" i="273"/>
  <c r="D22" i="273" s="1"/>
  <c r="C21" i="273"/>
  <c r="C22" i="273" s="1"/>
  <c r="G30" i="272"/>
  <c r="F30" i="272"/>
  <c r="E30" i="272"/>
  <c r="D30" i="272"/>
  <c r="C30" i="272"/>
  <c r="G26" i="272"/>
  <c r="F26" i="272"/>
  <c r="E26" i="272"/>
  <c r="D26" i="272"/>
  <c r="C26" i="272"/>
  <c r="G24" i="272"/>
  <c r="F24" i="272"/>
  <c r="E24" i="272"/>
  <c r="D24" i="272"/>
  <c r="C24" i="272"/>
  <c r="G21" i="272"/>
  <c r="G22" i="272" s="1"/>
  <c r="F21" i="272"/>
  <c r="F22" i="272" s="1"/>
  <c r="E21" i="272"/>
  <c r="E22" i="272" s="1"/>
  <c r="D21" i="272"/>
  <c r="D22" i="272" s="1"/>
  <c r="C21" i="272"/>
  <c r="C22" i="272" s="1"/>
  <c r="G26" i="271"/>
  <c r="F26" i="271"/>
  <c r="E26" i="271"/>
  <c r="D26" i="271"/>
  <c r="C26" i="271"/>
  <c r="G24" i="271"/>
  <c r="F24" i="271"/>
  <c r="E24" i="271"/>
  <c r="D24" i="271"/>
  <c r="C24" i="271"/>
  <c r="G21" i="271"/>
  <c r="G22" i="271" s="1"/>
  <c r="F21" i="271"/>
  <c r="F22" i="271" s="1"/>
  <c r="E21" i="271"/>
  <c r="E22" i="271" s="1"/>
  <c r="D21" i="271"/>
  <c r="D22" i="271" s="1"/>
  <c r="C21" i="271"/>
  <c r="C22" i="271" s="1"/>
  <c r="G26" i="270"/>
  <c r="F26" i="270"/>
  <c r="E26" i="270"/>
  <c r="D26" i="270"/>
  <c r="C26" i="270"/>
  <c r="G24" i="270"/>
  <c r="F24" i="270"/>
  <c r="E24" i="270"/>
  <c r="D24" i="270"/>
  <c r="C24" i="270"/>
  <c r="G21" i="270"/>
  <c r="G22" i="270" s="1"/>
  <c r="F21" i="270"/>
  <c r="F22" i="270" s="1"/>
  <c r="E21" i="270"/>
  <c r="E22" i="270" s="1"/>
  <c r="D21" i="270"/>
  <c r="D22" i="270" s="1"/>
  <c r="C21" i="270"/>
  <c r="C22" i="270" s="1"/>
  <c r="G26" i="269"/>
  <c r="F26" i="269"/>
  <c r="E26" i="269"/>
  <c r="D26" i="269"/>
  <c r="C26" i="269"/>
  <c r="G24" i="269"/>
  <c r="F24" i="269"/>
  <c r="E24" i="269"/>
  <c r="D24" i="269"/>
  <c r="C24" i="269"/>
  <c r="G21" i="269"/>
  <c r="G22" i="269" s="1"/>
  <c r="F21" i="269"/>
  <c r="F22" i="269" s="1"/>
  <c r="E21" i="269"/>
  <c r="E22" i="269" s="1"/>
  <c r="D21" i="269"/>
  <c r="D22" i="269" s="1"/>
  <c r="C21" i="269"/>
  <c r="C22" i="269" s="1"/>
  <c r="G26" i="268"/>
  <c r="F26" i="268"/>
  <c r="E26" i="268"/>
  <c r="D26" i="268"/>
  <c r="C26" i="268"/>
  <c r="G24" i="268"/>
  <c r="F24" i="268"/>
  <c r="E24" i="268"/>
  <c r="D24" i="268"/>
  <c r="C24" i="268"/>
  <c r="G21" i="268"/>
  <c r="G22" i="268" s="1"/>
  <c r="F21" i="268"/>
  <c r="F22" i="268" s="1"/>
  <c r="E21" i="268"/>
  <c r="E22" i="268" s="1"/>
  <c r="D21" i="268"/>
  <c r="D22" i="268" s="1"/>
  <c r="C21" i="268"/>
  <c r="C22" i="268" s="1"/>
  <c r="G26" i="267"/>
  <c r="F26" i="267"/>
  <c r="E26" i="267"/>
  <c r="D26" i="267"/>
  <c r="C26" i="267"/>
  <c r="G24" i="267"/>
  <c r="F24" i="267"/>
  <c r="E24" i="267"/>
  <c r="D24" i="267"/>
  <c r="C24" i="267"/>
  <c r="G21" i="267"/>
  <c r="G22" i="267" s="1"/>
  <c r="F21" i="267"/>
  <c r="F22" i="267" s="1"/>
  <c r="E21" i="267"/>
  <c r="E22" i="267" s="1"/>
  <c r="D21" i="267"/>
  <c r="D22" i="267" s="1"/>
  <c r="C21" i="267"/>
  <c r="C22" i="267" s="1"/>
  <c r="G26" i="266"/>
  <c r="F26" i="266"/>
  <c r="E26" i="266"/>
  <c r="D26" i="266"/>
  <c r="C26" i="266"/>
  <c r="G24" i="266"/>
  <c r="F24" i="266"/>
  <c r="E24" i="266"/>
  <c r="D24" i="266"/>
  <c r="C24" i="266"/>
  <c r="G21" i="266"/>
  <c r="G22" i="266" s="1"/>
  <c r="F21" i="266"/>
  <c r="F22" i="266" s="1"/>
  <c r="E21" i="266"/>
  <c r="E22" i="266" s="1"/>
  <c r="D21" i="266"/>
  <c r="D22" i="266" s="1"/>
  <c r="C21" i="266"/>
  <c r="C22" i="266" s="1"/>
  <c r="G26" i="265"/>
  <c r="F26" i="265"/>
  <c r="E26" i="265"/>
  <c r="D26" i="265"/>
  <c r="C26" i="265"/>
  <c r="G24" i="265"/>
  <c r="F24" i="265"/>
  <c r="E24" i="265"/>
  <c r="D24" i="265"/>
  <c r="C24" i="265"/>
  <c r="G21" i="265"/>
  <c r="G22" i="265" s="1"/>
  <c r="F21" i="265"/>
  <c r="F22" i="265" s="1"/>
  <c r="E21" i="265"/>
  <c r="E22" i="265" s="1"/>
  <c r="D21" i="265"/>
  <c r="D22" i="265" s="1"/>
  <c r="C21" i="265"/>
  <c r="C22" i="265" s="1"/>
  <c r="G26" i="264"/>
  <c r="F26" i="264"/>
  <c r="E26" i="264"/>
  <c r="D26" i="264"/>
  <c r="C26" i="264"/>
  <c r="G24" i="264"/>
  <c r="F24" i="264"/>
  <c r="E24" i="264"/>
  <c r="D24" i="264"/>
  <c r="C24" i="264"/>
  <c r="G21" i="264"/>
  <c r="G22" i="264" s="1"/>
  <c r="F21" i="264"/>
  <c r="F22" i="264" s="1"/>
  <c r="E21" i="264"/>
  <c r="E22" i="264" s="1"/>
  <c r="D21" i="264"/>
  <c r="D22" i="264" s="1"/>
  <c r="C21" i="264"/>
  <c r="C22" i="264" s="1"/>
  <c r="G26" i="263"/>
  <c r="F26" i="263"/>
  <c r="E26" i="263"/>
  <c r="D26" i="263"/>
  <c r="C26" i="263"/>
  <c r="G24" i="263"/>
  <c r="F24" i="263"/>
  <c r="E24" i="263"/>
  <c r="D24" i="263"/>
  <c r="C24" i="263"/>
  <c r="G21" i="263"/>
  <c r="G22" i="263" s="1"/>
  <c r="F21" i="263"/>
  <c r="F22" i="263" s="1"/>
  <c r="E21" i="263"/>
  <c r="E22" i="263" s="1"/>
  <c r="D21" i="263"/>
  <c r="D22" i="263" s="1"/>
  <c r="C21" i="263"/>
  <c r="C22" i="263" s="1"/>
  <c r="G26" i="262"/>
  <c r="F26" i="262"/>
  <c r="E26" i="262"/>
  <c r="D26" i="262"/>
  <c r="C26" i="262"/>
  <c r="G24" i="262"/>
  <c r="F24" i="262"/>
  <c r="E24" i="262"/>
  <c r="D24" i="262"/>
  <c r="C24" i="262"/>
  <c r="G21" i="262"/>
  <c r="G22" i="262" s="1"/>
  <c r="F21" i="262"/>
  <c r="F22" i="262" s="1"/>
  <c r="E21" i="262"/>
  <c r="E22" i="262" s="1"/>
  <c r="D21" i="262"/>
  <c r="D22" i="262" s="1"/>
  <c r="C21" i="262"/>
  <c r="C22" i="262" s="1"/>
  <c r="G26" i="261"/>
  <c r="F26" i="261"/>
  <c r="E26" i="261"/>
  <c r="D26" i="261"/>
  <c r="C26" i="261"/>
  <c r="G24" i="261"/>
  <c r="F24" i="261"/>
  <c r="E24" i="261"/>
  <c r="D24" i="261"/>
  <c r="C24" i="261"/>
  <c r="G21" i="261"/>
  <c r="G22" i="261" s="1"/>
  <c r="F21" i="261"/>
  <c r="F22" i="261" s="1"/>
  <c r="E21" i="261"/>
  <c r="E22" i="261" s="1"/>
  <c r="D21" i="261"/>
  <c r="D22" i="261" s="1"/>
  <c r="C21" i="261"/>
  <c r="C22" i="261" s="1"/>
  <c r="G26" i="260"/>
  <c r="F26" i="260"/>
  <c r="E26" i="260"/>
  <c r="D26" i="260"/>
  <c r="C26" i="260"/>
  <c r="G24" i="260"/>
  <c r="F24" i="260"/>
  <c r="E24" i="260"/>
  <c r="D24" i="260"/>
  <c r="C24" i="260"/>
  <c r="G21" i="260"/>
  <c r="G22" i="260" s="1"/>
  <c r="F21" i="260"/>
  <c r="F22" i="260" s="1"/>
  <c r="E21" i="260"/>
  <c r="E22" i="260" s="1"/>
  <c r="D21" i="260"/>
  <c r="D22" i="260" s="1"/>
  <c r="C21" i="260"/>
  <c r="C22" i="260" s="1"/>
  <c r="G26" i="259"/>
  <c r="F26" i="259"/>
  <c r="E26" i="259"/>
  <c r="D26" i="259"/>
  <c r="C26" i="259"/>
  <c r="G24" i="259"/>
  <c r="F24" i="259"/>
  <c r="E24" i="259"/>
  <c r="D24" i="259"/>
  <c r="C24" i="259"/>
  <c r="G21" i="259"/>
  <c r="G22" i="259" s="1"/>
  <c r="F21" i="259"/>
  <c r="F22" i="259" s="1"/>
  <c r="E21" i="259"/>
  <c r="E22" i="259" s="1"/>
  <c r="D21" i="259"/>
  <c r="D22" i="259" s="1"/>
  <c r="C21" i="259"/>
  <c r="C22" i="259" s="1"/>
  <c r="G35" i="258"/>
  <c r="F35" i="258"/>
  <c r="E35" i="258"/>
  <c r="D35" i="258"/>
  <c r="C35" i="258"/>
  <c r="G27" i="258"/>
  <c r="F27" i="258"/>
  <c r="E27" i="258"/>
  <c r="D27" i="258"/>
  <c r="C27" i="258"/>
  <c r="G25" i="258"/>
  <c r="F25" i="258"/>
  <c r="E25" i="258"/>
  <c r="D25" i="258"/>
  <c r="C25" i="258"/>
  <c r="G22" i="258"/>
  <c r="G23" i="258" s="1"/>
  <c r="F22" i="258"/>
  <c r="F23" i="258" s="1"/>
  <c r="E22" i="258"/>
  <c r="E23" i="258" s="1"/>
  <c r="D22" i="258"/>
  <c r="D23" i="258" s="1"/>
  <c r="C22" i="258"/>
  <c r="C23" i="258" s="1"/>
  <c r="G31" i="257"/>
  <c r="F31" i="257"/>
  <c r="E31" i="257"/>
  <c r="D31" i="257"/>
  <c r="C31" i="257"/>
  <c r="G27" i="257"/>
  <c r="F27" i="257"/>
  <c r="E27" i="257"/>
  <c r="D27" i="257"/>
  <c r="C27" i="257"/>
  <c r="G25" i="257"/>
  <c r="F25" i="257"/>
  <c r="E25" i="257"/>
  <c r="D25" i="257"/>
  <c r="C25" i="257"/>
  <c r="G22" i="257"/>
  <c r="G23" i="257" s="1"/>
  <c r="F22" i="257"/>
  <c r="F23" i="257" s="1"/>
  <c r="E22" i="257"/>
  <c r="E23" i="257" s="1"/>
  <c r="D22" i="257"/>
  <c r="D23" i="257" s="1"/>
  <c r="C22" i="257"/>
  <c r="C23" i="257" s="1"/>
  <c r="G31" i="256"/>
  <c r="F31" i="256"/>
  <c r="E31" i="256"/>
  <c r="D31" i="256"/>
  <c r="C31" i="256"/>
  <c r="G27" i="256"/>
  <c r="F27" i="256"/>
  <c r="E27" i="256"/>
  <c r="D27" i="256"/>
  <c r="C27" i="256"/>
  <c r="G25" i="256"/>
  <c r="F25" i="256"/>
  <c r="E25" i="256"/>
  <c r="D25" i="256"/>
  <c r="C25" i="256"/>
  <c r="G22" i="256"/>
  <c r="G23" i="256" s="1"/>
  <c r="F22" i="256"/>
  <c r="F23" i="256" s="1"/>
  <c r="E22" i="256"/>
  <c r="E23" i="256" s="1"/>
  <c r="D22" i="256"/>
  <c r="D23" i="256" s="1"/>
  <c r="C22" i="256"/>
  <c r="C23" i="256" s="1"/>
  <c r="G26" i="255"/>
  <c r="F26" i="255"/>
  <c r="E26" i="255"/>
  <c r="D26" i="255"/>
  <c r="C26" i="255"/>
  <c r="G24" i="255"/>
  <c r="F24" i="255"/>
  <c r="E24" i="255"/>
  <c r="D24" i="255"/>
  <c r="C24" i="255"/>
  <c r="G21" i="255"/>
  <c r="G22" i="255" s="1"/>
  <c r="F21" i="255"/>
  <c r="F22" i="255" s="1"/>
  <c r="E21" i="255"/>
  <c r="E22" i="255" s="1"/>
  <c r="D21" i="255"/>
  <c r="D22" i="255" s="1"/>
  <c r="C21" i="255"/>
  <c r="C22" i="255" s="1"/>
  <c r="G26" i="254"/>
  <c r="F26" i="254"/>
  <c r="E26" i="254"/>
  <c r="D26" i="254"/>
  <c r="C26" i="254"/>
  <c r="G24" i="254"/>
  <c r="F24" i="254"/>
  <c r="E24" i="254"/>
  <c r="D24" i="254"/>
  <c r="C24" i="254"/>
  <c r="G21" i="254"/>
  <c r="G22" i="254" s="1"/>
  <c r="F21" i="254"/>
  <c r="F22" i="254" s="1"/>
  <c r="E21" i="254"/>
  <c r="E22" i="254" s="1"/>
  <c r="D21" i="254"/>
  <c r="D22" i="254" s="1"/>
  <c r="C21" i="254"/>
  <c r="C22" i="254" s="1"/>
  <c r="G26" i="253"/>
  <c r="F26" i="253"/>
  <c r="E26" i="253"/>
  <c r="D26" i="253"/>
  <c r="C26" i="253"/>
  <c r="G24" i="253"/>
  <c r="F24" i="253"/>
  <c r="E24" i="253"/>
  <c r="D24" i="253"/>
  <c r="C24" i="253"/>
  <c r="G21" i="253"/>
  <c r="G22" i="253" s="1"/>
  <c r="F21" i="253"/>
  <c r="F22" i="253" s="1"/>
  <c r="E21" i="253"/>
  <c r="E22" i="253" s="1"/>
  <c r="D21" i="253"/>
  <c r="D22" i="253" s="1"/>
  <c r="C21" i="253"/>
  <c r="C22" i="253" s="1"/>
  <c r="G26" i="252"/>
  <c r="F26" i="252"/>
  <c r="E26" i="252"/>
  <c r="D26" i="252"/>
  <c r="C26" i="252"/>
  <c r="G24" i="252"/>
  <c r="F24" i="252"/>
  <c r="E24" i="252"/>
  <c r="D24" i="252"/>
  <c r="C24" i="252"/>
  <c r="G21" i="252"/>
  <c r="G22" i="252" s="1"/>
  <c r="F21" i="252"/>
  <c r="F22" i="252" s="1"/>
  <c r="E21" i="252"/>
  <c r="E22" i="252" s="1"/>
  <c r="D21" i="252"/>
  <c r="D22" i="252" s="1"/>
  <c r="C21" i="252"/>
  <c r="C22" i="252" s="1"/>
  <c r="G26" i="251"/>
  <c r="F26" i="251"/>
  <c r="E26" i="251"/>
  <c r="D26" i="251"/>
  <c r="C26" i="251"/>
  <c r="G24" i="251"/>
  <c r="F24" i="251"/>
  <c r="E24" i="251"/>
  <c r="D24" i="251"/>
  <c r="C24" i="251"/>
  <c r="G21" i="251"/>
  <c r="G22" i="251" s="1"/>
  <c r="F21" i="251"/>
  <c r="F22" i="251" s="1"/>
  <c r="E21" i="251"/>
  <c r="E22" i="251" s="1"/>
  <c r="D21" i="251"/>
  <c r="D22" i="251" s="1"/>
  <c r="C21" i="251"/>
  <c r="C22" i="251" s="1"/>
  <c r="G30" i="250"/>
  <c r="F30" i="250"/>
  <c r="E30" i="250"/>
  <c r="D30" i="250"/>
  <c r="C30" i="250"/>
  <c r="G26" i="250"/>
  <c r="F26" i="250"/>
  <c r="E26" i="250"/>
  <c r="D26" i="250"/>
  <c r="C26" i="250"/>
  <c r="G24" i="250"/>
  <c r="F24" i="250"/>
  <c r="E24" i="250"/>
  <c r="D24" i="250"/>
  <c r="C24" i="250"/>
  <c r="G21" i="250"/>
  <c r="G22" i="250" s="1"/>
  <c r="F21" i="250"/>
  <c r="F22" i="250" s="1"/>
  <c r="E21" i="250"/>
  <c r="E22" i="250" s="1"/>
  <c r="D21" i="250"/>
  <c r="D22" i="250" s="1"/>
  <c r="C21" i="250"/>
  <c r="C22" i="250" s="1"/>
  <c r="G26" i="249"/>
  <c r="F26" i="249"/>
  <c r="E26" i="249"/>
  <c r="D26" i="249"/>
  <c r="C26" i="249"/>
  <c r="G24" i="249"/>
  <c r="F24" i="249"/>
  <c r="E24" i="249"/>
  <c r="D24" i="249"/>
  <c r="C24" i="249"/>
  <c r="G21" i="249"/>
  <c r="G22" i="249" s="1"/>
  <c r="F21" i="249"/>
  <c r="F22" i="249" s="1"/>
  <c r="E21" i="249"/>
  <c r="E22" i="249" s="1"/>
  <c r="D21" i="249"/>
  <c r="D22" i="249" s="1"/>
  <c r="C21" i="249"/>
  <c r="C22" i="249" s="1"/>
  <c r="G30" i="248"/>
  <c r="F30" i="248"/>
  <c r="E30" i="248"/>
  <c r="D30" i="248"/>
  <c r="C30" i="248"/>
  <c r="G26" i="248"/>
  <c r="F26" i="248"/>
  <c r="E26" i="248"/>
  <c r="D26" i="248"/>
  <c r="C26" i="248"/>
  <c r="G24" i="248"/>
  <c r="F24" i="248"/>
  <c r="E24" i="248"/>
  <c r="D24" i="248"/>
  <c r="C24" i="248"/>
  <c r="G21" i="248"/>
  <c r="G22" i="248" s="1"/>
  <c r="F21" i="248"/>
  <c r="F22" i="248" s="1"/>
  <c r="E21" i="248"/>
  <c r="E22" i="248" s="1"/>
  <c r="D21" i="248"/>
  <c r="D22" i="248" s="1"/>
  <c r="C21" i="248"/>
  <c r="C22" i="248" s="1"/>
  <c r="G26" i="247"/>
  <c r="F26" i="247"/>
  <c r="E26" i="247"/>
  <c r="D26" i="247"/>
  <c r="C26" i="247"/>
  <c r="G24" i="247"/>
  <c r="F24" i="247"/>
  <c r="E24" i="247"/>
  <c r="D24" i="247"/>
  <c r="C24" i="247"/>
  <c r="G21" i="247"/>
  <c r="G22" i="247" s="1"/>
  <c r="F21" i="247"/>
  <c r="F22" i="247" s="1"/>
  <c r="E21" i="247"/>
  <c r="E22" i="247" s="1"/>
  <c r="D21" i="247"/>
  <c r="D22" i="247" s="1"/>
  <c r="C21" i="247"/>
  <c r="C22" i="247" s="1"/>
  <c r="G26" i="246"/>
  <c r="F26" i="246"/>
  <c r="E26" i="246"/>
  <c r="D26" i="246"/>
  <c r="C26" i="246"/>
  <c r="G24" i="246"/>
  <c r="F24" i="246"/>
  <c r="E24" i="246"/>
  <c r="D24" i="246"/>
  <c r="C24" i="246"/>
  <c r="G21" i="246"/>
  <c r="G22" i="246" s="1"/>
  <c r="F21" i="246"/>
  <c r="F22" i="246" s="1"/>
  <c r="E21" i="246"/>
  <c r="E22" i="246" s="1"/>
  <c r="D21" i="246"/>
  <c r="D22" i="246" s="1"/>
  <c r="C21" i="246"/>
  <c r="C22" i="246" s="1"/>
  <c r="G66" i="245"/>
  <c r="F66" i="245"/>
  <c r="E66" i="245"/>
  <c r="D66" i="245"/>
  <c r="C66" i="245"/>
  <c r="G26" i="245"/>
  <c r="F26" i="245"/>
  <c r="E26" i="245"/>
  <c r="D26" i="245"/>
  <c r="C26" i="245"/>
  <c r="G24" i="245"/>
  <c r="F24" i="245"/>
  <c r="E24" i="245"/>
  <c r="D24" i="245"/>
  <c r="C24" i="245"/>
  <c r="G21" i="245"/>
  <c r="G22" i="245" s="1"/>
  <c r="F21" i="245"/>
  <c r="F22" i="245" s="1"/>
  <c r="E21" i="245"/>
  <c r="E22" i="245" s="1"/>
  <c r="D21" i="245"/>
  <c r="D22" i="245" s="1"/>
  <c r="C21" i="245"/>
  <c r="C22" i="245" s="1"/>
  <c r="K26" i="244" l="1"/>
  <c r="J26" i="244"/>
  <c r="I26" i="244"/>
  <c r="H26" i="244"/>
  <c r="G26" i="244"/>
  <c r="F26" i="244"/>
  <c r="E26" i="244"/>
  <c r="D26" i="244"/>
  <c r="C26" i="244"/>
  <c r="K24" i="244"/>
  <c r="J24" i="244"/>
  <c r="I24" i="244"/>
  <c r="H24" i="244"/>
  <c r="G24" i="244"/>
  <c r="F24" i="244"/>
  <c r="E24" i="244"/>
  <c r="D24" i="244"/>
  <c r="C24" i="244"/>
  <c r="K21" i="244"/>
  <c r="K22" i="244" s="1"/>
  <c r="J21" i="244"/>
  <c r="J22" i="244" s="1"/>
  <c r="I21" i="244"/>
  <c r="I22" i="244" s="1"/>
  <c r="H21" i="244"/>
  <c r="H22" i="244" s="1"/>
  <c r="G21" i="244"/>
  <c r="G22" i="244" s="1"/>
  <c r="F21" i="244"/>
  <c r="F22" i="244" s="1"/>
  <c r="E21" i="244"/>
  <c r="E22" i="244" s="1"/>
  <c r="D21" i="244"/>
  <c r="D22" i="244" s="1"/>
  <c r="C21" i="244"/>
  <c r="C22" i="244" s="1"/>
  <c r="K26" i="243"/>
  <c r="J26" i="243"/>
  <c r="I26" i="243"/>
  <c r="H26" i="243"/>
  <c r="G26" i="243"/>
  <c r="F26" i="243"/>
  <c r="E26" i="243"/>
  <c r="D26" i="243"/>
  <c r="C26" i="243"/>
  <c r="K24" i="243"/>
  <c r="J24" i="243"/>
  <c r="I24" i="243"/>
  <c r="H24" i="243"/>
  <c r="G24" i="243"/>
  <c r="F24" i="243"/>
  <c r="E24" i="243"/>
  <c r="D24" i="243"/>
  <c r="C24" i="243"/>
  <c r="K21" i="243"/>
  <c r="K22" i="243" s="1"/>
  <c r="J21" i="243"/>
  <c r="J22" i="243" s="1"/>
  <c r="I21" i="243"/>
  <c r="I22" i="243" s="1"/>
  <c r="H21" i="243"/>
  <c r="H22" i="243" s="1"/>
  <c r="G21" i="243"/>
  <c r="G22" i="243" s="1"/>
  <c r="F21" i="243"/>
  <c r="F22" i="243" s="1"/>
  <c r="E21" i="243"/>
  <c r="E22" i="243" s="1"/>
  <c r="D21" i="243"/>
  <c r="D22" i="243" s="1"/>
  <c r="C21" i="243"/>
  <c r="C22" i="243" s="1"/>
  <c r="K46" i="242"/>
  <c r="J46" i="242"/>
  <c r="I46" i="242"/>
  <c r="H46" i="242"/>
  <c r="G46" i="242"/>
  <c r="F46" i="242"/>
  <c r="E46" i="242"/>
  <c r="D46" i="242"/>
  <c r="C46" i="242"/>
  <c r="K26" i="242"/>
  <c r="J26" i="242"/>
  <c r="I26" i="242"/>
  <c r="H26" i="242"/>
  <c r="G26" i="242"/>
  <c r="F26" i="242"/>
  <c r="E26" i="242"/>
  <c r="D26" i="242"/>
  <c r="C26" i="242"/>
  <c r="K24" i="242"/>
  <c r="J24" i="242"/>
  <c r="I24" i="242"/>
  <c r="H24" i="242"/>
  <c r="G24" i="242"/>
  <c r="F24" i="242"/>
  <c r="E24" i="242"/>
  <c r="D24" i="242"/>
  <c r="C24" i="242"/>
  <c r="K21" i="242"/>
  <c r="K22" i="242" s="1"/>
  <c r="J21" i="242"/>
  <c r="J22" i="242" s="1"/>
  <c r="I21" i="242"/>
  <c r="I22" i="242" s="1"/>
  <c r="H21" i="242"/>
  <c r="H22" i="242" s="1"/>
  <c r="G21" i="242"/>
  <c r="G22" i="242" s="1"/>
  <c r="F21" i="242"/>
  <c r="F22" i="242" s="1"/>
  <c r="E21" i="242"/>
  <c r="E22" i="242" s="1"/>
  <c r="D21" i="242"/>
  <c r="D22" i="242" s="1"/>
  <c r="C21" i="242"/>
  <c r="C22" i="242" s="1"/>
  <c r="K30" i="241"/>
  <c r="J30" i="241"/>
  <c r="I30" i="241"/>
  <c r="H30" i="241"/>
  <c r="G30" i="241"/>
  <c r="K26" i="241"/>
  <c r="J26" i="241"/>
  <c r="I26" i="241"/>
  <c r="H26" i="241"/>
  <c r="G26" i="241"/>
  <c r="F26" i="241"/>
  <c r="E26" i="241"/>
  <c r="D26" i="241"/>
  <c r="C26" i="241"/>
  <c r="K24" i="241"/>
  <c r="J24" i="241"/>
  <c r="I24" i="241"/>
  <c r="H24" i="241"/>
  <c r="G24" i="241"/>
  <c r="F24" i="241"/>
  <c r="E24" i="241"/>
  <c r="D24" i="241"/>
  <c r="C24" i="241"/>
  <c r="K21" i="241"/>
  <c r="K22" i="241" s="1"/>
  <c r="J21" i="241"/>
  <c r="J22" i="241" s="1"/>
  <c r="I21" i="241"/>
  <c r="I22" i="241" s="1"/>
  <c r="H21" i="241"/>
  <c r="H22" i="241" s="1"/>
  <c r="G21" i="241"/>
  <c r="G22" i="241" s="1"/>
  <c r="F21" i="241"/>
  <c r="F22" i="241" s="1"/>
  <c r="E21" i="241"/>
  <c r="E22" i="241" s="1"/>
  <c r="D21" i="241"/>
  <c r="D22" i="241" s="1"/>
  <c r="C21" i="241"/>
  <c r="C22" i="241" s="1"/>
  <c r="K30" i="240"/>
  <c r="J30" i="240"/>
  <c r="I30" i="240"/>
  <c r="H30" i="240"/>
  <c r="G30" i="240"/>
  <c r="K26" i="240"/>
  <c r="J26" i="240"/>
  <c r="I26" i="240"/>
  <c r="H26" i="240"/>
  <c r="G26" i="240"/>
  <c r="F26" i="240"/>
  <c r="E26" i="240"/>
  <c r="D26" i="240"/>
  <c r="C26" i="240"/>
  <c r="K24" i="240"/>
  <c r="J24" i="240"/>
  <c r="I24" i="240"/>
  <c r="H24" i="240"/>
  <c r="G24" i="240"/>
  <c r="F24" i="240"/>
  <c r="E24" i="240"/>
  <c r="D24" i="240"/>
  <c r="C24" i="240"/>
  <c r="K21" i="240"/>
  <c r="K22" i="240" s="1"/>
  <c r="J21" i="240"/>
  <c r="J22" i="240" s="1"/>
  <c r="I21" i="240"/>
  <c r="I22" i="240" s="1"/>
  <c r="H21" i="240"/>
  <c r="H22" i="240" s="1"/>
  <c r="G21" i="240"/>
  <c r="G22" i="240" s="1"/>
  <c r="F21" i="240"/>
  <c r="F22" i="240" s="1"/>
  <c r="E21" i="240"/>
  <c r="E22" i="240" s="1"/>
  <c r="D21" i="240"/>
  <c r="D22" i="240" s="1"/>
  <c r="C21" i="240"/>
  <c r="C22" i="240" s="1"/>
  <c r="K26" i="239"/>
  <c r="J26" i="239"/>
  <c r="I26" i="239"/>
  <c r="H26" i="239"/>
  <c r="G26" i="239"/>
  <c r="F26" i="239"/>
  <c r="E26" i="239"/>
  <c r="D26" i="239"/>
  <c r="C26" i="239"/>
  <c r="K24" i="239"/>
  <c r="J24" i="239"/>
  <c r="I24" i="239"/>
  <c r="H24" i="239"/>
  <c r="G24" i="239"/>
  <c r="F24" i="239"/>
  <c r="E24" i="239"/>
  <c r="D24" i="239"/>
  <c r="C24" i="239"/>
  <c r="K21" i="239"/>
  <c r="K22" i="239" s="1"/>
  <c r="J21" i="239"/>
  <c r="J22" i="239" s="1"/>
  <c r="I21" i="239"/>
  <c r="I22" i="239" s="1"/>
  <c r="H21" i="239"/>
  <c r="H22" i="239" s="1"/>
  <c r="G21" i="239"/>
  <c r="G22" i="239" s="1"/>
  <c r="F21" i="239"/>
  <c r="F22" i="239" s="1"/>
  <c r="E21" i="239"/>
  <c r="E22" i="239" s="1"/>
  <c r="D21" i="239"/>
  <c r="D22" i="239" s="1"/>
  <c r="C21" i="239"/>
  <c r="C22" i="239" s="1"/>
  <c r="K31" i="238"/>
  <c r="J31" i="238"/>
  <c r="I31" i="238"/>
  <c r="H31" i="238"/>
  <c r="G31" i="238"/>
  <c r="F31" i="238"/>
  <c r="E31" i="238"/>
  <c r="D31" i="238"/>
  <c r="C31" i="238"/>
  <c r="K26" i="238"/>
  <c r="J26" i="238"/>
  <c r="I26" i="238"/>
  <c r="H26" i="238"/>
  <c r="G26" i="238"/>
  <c r="F26" i="238"/>
  <c r="E26" i="238"/>
  <c r="D26" i="238"/>
  <c r="C26" i="238"/>
  <c r="K24" i="238"/>
  <c r="J24" i="238"/>
  <c r="I24" i="238"/>
  <c r="H24" i="238"/>
  <c r="G24" i="238"/>
  <c r="F24" i="238"/>
  <c r="E24" i="238"/>
  <c r="D24" i="238"/>
  <c r="C24" i="238"/>
  <c r="K21" i="238"/>
  <c r="K22" i="238" s="1"/>
  <c r="J21" i="238"/>
  <c r="J22" i="238" s="1"/>
  <c r="I21" i="238"/>
  <c r="I22" i="238" s="1"/>
  <c r="H21" i="238"/>
  <c r="H22" i="238" s="1"/>
  <c r="G21" i="238"/>
  <c r="G22" i="238" s="1"/>
  <c r="F21" i="238"/>
  <c r="F22" i="238" s="1"/>
  <c r="E21" i="238"/>
  <c r="E22" i="238" s="1"/>
  <c r="D21" i="238"/>
  <c r="D22" i="238" s="1"/>
  <c r="C21" i="238"/>
  <c r="C22" i="238" s="1"/>
  <c r="K26" i="237"/>
  <c r="J26" i="237"/>
  <c r="I26" i="237"/>
  <c r="H26" i="237"/>
  <c r="G26" i="237"/>
  <c r="F26" i="237"/>
  <c r="E26" i="237"/>
  <c r="D26" i="237"/>
  <c r="C26" i="237"/>
  <c r="K24" i="237"/>
  <c r="J24" i="237"/>
  <c r="I24" i="237"/>
  <c r="H24" i="237"/>
  <c r="G24" i="237"/>
  <c r="F24" i="237"/>
  <c r="E24" i="237"/>
  <c r="D24" i="237"/>
  <c r="C24" i="237"/>
  <c r="K21" i="237"/>
  <c r="K22" i="237" s="1"/>
  <c r="J21" i="237"/>
  <c r="J22" i="237" s="1"/>
  <c r="I21" i="237"/>
  <c r="I22" i="237" s="1"/>
  <c r="H21" i="237"/>
  <c r="H22" i="237" s="1"/>
  <c r="G21" i="237"/>
  <c r="G22" i="237" s="1"/>
  <c r="F21" i="237"/>
  <c r="F22" i="237" s="1"/>
  <c r="E21" i="237"/>
  <c r="E22" i="237" s="1"/>
  <c r="D21" i="237"/>
  <c r="D22" i="237" s="1"/>
  <c r="C21" i="237"/>
  <c r="C22" i="237" s="1"/>
  <c r="K26" i="236"/>
  <c r="J26" i="236"/>
  <c r="I26" i="236"/>
  <c r="H26" i="236"/>
  <c r="G26" i="236"/>
  <c r="F26" i="236"/>
  <c r="E26" i="236"/>
  <c r="D26" i="236"/>
  <c r="C26" i="236"/>
  <c r="K24" i="236"/>
  <c r="J24" i="236"/>
  <c r="I24" i="236"/>
  <c r="H24" i="236"/>
  <c r="G24" i="236"/>
  <c r="F24" i="236"/>
  <c r="E24" i="236"/>
  <c r="D24" i="236"/>
  <c r="C24" i="236"/>
  <c r="K21" i="236"/>
  <c r="K22" i="236" s="1"/>
  <c r="J21" i="236"/>
  <c r="J22" i="236" s="1"/>
  <c r="I21" i="236"/>
  <c r="I22" i="236" s="1"/>
  <c r="H21" i="236"/>
  <c r="H22" i="236" s="1"/>
  <c r="G21" i="236"/>
  <c r="G22" i="236" s="1"/>
  <c r="F21" i="236"/>
  <c r="F22" i="236" s="1"/>
  <c r="E21" i="236"/>
  <c r="E22" i="236" s="1"/>
  <c r="D21" i="236"/>
  <c r="D22" i="236" s="1"/>
  <c r="C21" i="236"/>
  <c r="C22" i="236" s="1"/>
  <c r="K30" i="235"/>
  <c r="J30" i="235"/>
  <c r="I30" i="235"/>
  <c r="H30" i="235"/>
  <c r="G30" i="235"/>
  <c r="K26" i="235"/>
  <c r="J26" i="235"/>
  <c r="I26" i="235"/>
  <c r="H26" i="235"/>
  <c r="G26" i="235"/>
  <c r="F26" i="235"/>
  <c r="E26" i="235"/>
  <c r="D26" i="235"/>
  <c r="C26" i="235"/>
  <c r="K24" i="235"/>
  <c r="J24" i="235"/>
  <c r="I24" i="235"/>
  <c r="H24" i="235"/>
  <c r="G24" i="235"/>
  <c r="F24" i="235"/>
  <c r="E24" i="235"/>
  <c r="D24" i="235"/>
  <c r="C24" i="235"/>
  <c r="K21" i="235"/>
  <c r="K22" i="235" s="1"/>
  <c r="J21" i="235"/>
  <c r="J22" i="235" s="1"/>
  <c r="I21" i="235"/>
  <c r="I22" i="235" s="1"/>
  <c r="H21" i="235"/>
  <c r="H22" i="235" s="1"/>
  <c r="G21" i="235"/>
  <c r="G22" i="235" s="1"/>
  <c r="F21" i="235"/>
  <c r="F22" i="235" s="1"/>
  <c r="E21" i="235"/>
  <c r="E22" i="235" s="1"/>
  <c r="D21" i="235"/>
  <c r="D22" i="235" s="1"/>
  <c r="C21" i="235"/>
  <c r="C22" i="235" s="1"/>
  <c r="K30" i="234"/>
  <c r="J30" i="234"/>
  <c r="I30" i="234"/>
  <c r="H30" i="234"/>
  <c r="G30" i="234"/>
  <c r="K26" i="234"/>
  <c r="J26" i="234"/>
  <c r="I26" i="234"/>
  <c r="H26" i="234"/>
  <c r="G26" i="234"/>
  <c r="F26" i="234"/>
  <c r="E26" i="234"/>
  <c r="D26" i="234"/>
  <c r="C26" i="234"/>
  <c r="K24" i="234"/>
  <c r="J24" i="234"/>
  <c r="I24" i="234"/>
  <c r="H24" i="234"/>
  <c r="G24" i="234"/>
  <c r="F24" i="234"/>
  <c r="E24" i="234"/>
  <c r="D24" i="234"/>
  <c r="C24" i="234"/>
  <c r="K21" i="234"/>
  <c r="K22" i="234" s="1"/>
  <c r="J21" i="234"/>
  <c r="J22" i="234" s="1"/>
  <c r="I21" i="234"/>
  <c r="I22" i="234" s="1"/>
  <c r="H21" i="234"/>
  <c r="H22" i="234" s="1"/>
  <c r="G21" i="234"/>
  <c r="G22" i="234" s="1"/>
  <c r="F21" i="234"/>
  <c r="F22" i="234" s="1"/>
  <c r="E21" i="234"/>
  <c r="E22" i="234" s="1"/>
  <c r="D21" i="234"/>
  <c r="D22" i="234" s="1"/>
  <c r="C21" i="234"/>
  <c r="C22" i="234" s="1"/>
  <c r="K26" i="233"/>
  <c r="J26" i="233"/>
  <c r="I26" i="233"/>
  <c r="H26" i="233"/>
  <c r="G26" i="233"/>
  <c r="F26" i="233"/>
  <c r="E26" i="233"/>
  <c r="D26" i="233"/>
  <c r="C26" i="233"/>
  <c r="K24" i="233"/>
  <c r="J24" i="233"/>
  <c r="I24" i="233"/>
  <c r="H24" i="233"/>
  <c r="G24" i="233"/>
  <c r="F24" i="233"/>
  <c r="E24" i="233"/>
  <c r="D24" i="233"/>
  <c r="C24" i="233"/>
  <c r="K21" i="233"/>
  <c r="K22" i="233" s="1"/>
  <c r="J21" i="233"/>
  <c r="J22" i="233" s="1"/>
  <c r="I21" i="233"/>
  <c r="I22" i="233" s="1"/>
  <c r="H21" i="233"/>
  <c r="H22" i="233" s="1"/>
  <c r="G21" i="233"/>
  <c r="G22" i="233" s="1"/>
  <c r="F21" i="233"/>
  <c r="F22" i="233" s="1"/>
  <c r="E21" i="233"/>
  <c r="E22" i="233" s="1"/>
  <c r="D21" i="233"/>
  <c r="D22" i="233" s="1"/>
  <c r="C21" i="233"/>
  <c r="C22" i="233" s="1"/>
  <c r="K26" i="232"/>
  <c r="J26" i="232"/>
  <c r="I26" i="232"/>
  <c r="H26" i="232"/>
  <c r="G26" i="232"/>
  <c r="F26" i="232"/>
  <c r="E26" i="232"/>
  <c r="D26" i="232"/>
  <c r="C26" i="232"/>
  <c r="K24" i="232"/>
  <c r="J24" i="232"/>
  <c r="I24" i="232"/>
  <c r="H24" i="232"/>
  <c r="G24" i="232"/>
  <c r="F24" i="232"/>
  <c r="E24" i="232"/>
  <c r="D24" i="232"/>
  <c r="C24" i="232"/>
  <c r="K21" i="232"/>
  <c r="K22" i="232" s="1"/>
  <c r="J21" i="232"/>
  <c r="J22" i="232" s="1"/>
  <c r="I21" i="232"/>
  <c r="I22" i="232" s="1"/>
  <c r="H21" i="232"/>
  <c r="H22" i="232" s="1"/>
  <c r="G21" i="232"/>
  <c r="G22" i="232" s="1"/>
  <c r="F21" i="232"/>
  <c r="F22" i="232" s="1"/>
  <c r="E21" i="232"/>
  <c r="E22" i="232" s="1"/>
  <c r="D21" i="232"/>
  <c r="D22" i="232" s="1"/>
  <c r="C21" i="232"/>
  <c r="C22" i="232" s="1"/>
  <c r="K26" i="231"/>
  <c r="J26" i="231"/>
  <c r="I26" i="231"/>
  <c r="H26" i="231"/>
  <c r="G26" i="231"/>
  <c r="F26" i="231"/>
  <c r="E26" i="231"/>
  <c r="D26" i="231"/>
  <c r="C26" i="231"/>
  <c r="K24" i="231"/>
  <c r="J24" i="231"/>
  <c r="I24" i="231"/>
  <c r="H24" i="231"/>
  <c r="G24" i="231"/>
  <c r="F24" i="231"/>
  <c r="E24" i="231"/>
  <c r="D24" i="231"/>
  <c r="C24" i="231"/>
  <c r="K21" i="231"/>
  <c r="K22" i="231" s="1"/>
  <c r="J21" i="231"/>
  <c r="J22" i="231" s="1"/>
  <c r="I21" i="231"/>
  <c r="I22" i="231" s="1"/>
  <c r="H21" i="231"/>
  <c r="H22" i="231" s="1"/>
  <c r="G21" i="231"/>
  <c r="G22" i="231" s="1"/>
  <c r="F21" i="231"/>
  <c r="F22" i="231" s="1"/>
  <c r="E21" i="231"/>
  <c r="E22" i="231" s="1"/>
  <c r="D21" i="231"/>
  <c r="D22" i="231" s="1"/>
  <c r="C21" i="231"/>
  <c r="C22" i="231" s="1"/>
  <c r="K26" i="230"/>
  <c r="J26" i="230"/>
  <c r="I26" i="230"/>
  <c r="H26" i="230"/>
  <c r="G26" i="230"/>
  <c r="F26" i="230"/>
  <c r="E26" i="230"/>
  <c r="D26" i="230"/>
  <c r="C26" i="230"/>
  <c r="K24" i="230"/>
  <c r="J24" i="230"/>
  <c r="I24" i="230"/>
  <c r="H24" i="230"/>
  <c r="G24" i="230"/>
  <c r="F24" i="230"/>
  <c r="E24" i="230"/>
  <c r="D24" i="230"/>
  <c r="C24" i="230"/>
  <c r="K21" i="230"/>
  <c r="K22" i="230" s="1"/>
  <c r="J21" i="230"/>
  <c r="J22" i="230" s="1"/>
  <c r="I21" i="230"/>
  <c r="I22" i="230" s="1"/>
  <c r="H21" i="230"/>
  <c r="H22" i="230" s="1"/>
  <c r="G21" i="230"/>
  <c r="G22" i="230" s="1"/>
  <c r="F21" i="230"/>
  <c r="F22" i="230" s="1"/>
  <c r="E21" i="230"/>
  <c r="E22" i="230" s="1"/>
  <c r="D21" i="230"/>
  <c r="D22" i="230" s="1"/>
  <c r="C21" i="230"/>
  <c r="C22" i="230" s="1"/>
  <c r="K26" i="229"/>
  <c r="J26" i="229"/>
  <c r="I26" i="229"/>
  <c r="H26" i="229"/>
  <c r="G26" i="229"/>
  <c r="F26" i="229"/>
  <c r="E26" i="229"/>
  <c r="D26" i="229"/>
  <c r="C26" i="229"/>
  <c r="K24" i="229"/>
  <c r="J24" i="229"/>
  <c r="I24" i="229"/>
  <c r="H24" i="229"/>
  <c r="G24" i="229"/>
  <c r="F24" i="229"/>
  <c r="E24" i="229"/>
  <c r="D24" i="229"/>
  <c r="C24" i="229"/>
  <c r="K21" i="229"/>
  <c r="K22" i="229" s="1"/>
  <c r="J21" i="229"/>
  <c r="J22" i="229" s="1"/>
  <c r="I21" i="229"/>
  <c r="I22" i="229" s="1"/>
  <c r="H21" i="229"/>
  <c r="H22" i="229" s="1"/>
  <c r="G21" i="229"/>
  <c r="G22" i="229" s="1"/>
  <c r="F21" i="229"/>
  <c r="F22" i="229" s="1"/>
  <c r="E21" i="229"/>
  <c r="E22" i="229" s="1"/>
  <c r="D21" i="229"/>
  <c r="D22" i="229" s="1"/>
  <c r="C21" i="229"/>
  <c r="C22" i="229" s="1"/>
  <c r="K26" i="228"/>
  <c r="J26" i="228"/>
  <c r="I26" i="228"/>
  <c r="H26" i="228"/>
  <c r="G26" i="228"/>
  <c r="F26" i="228"/>
  <c r="E26" i="228"/>
  <c r="D26" i="228"/>
  <c r="C26" i="228"/>
  <c r="K24" i="228"/>
  <c r="J24" i="228"/>
  <c r="I24" i="228"/>
  <c r="H24" i="228"/>
  <c r="G24" i="228"/>
  <c r="F24" i="228"/>
  <c r="E24" i="228"/>
  <c r="D24" i="228"/>
  <c r="C24" i="228"/>
  <c r="K21" i="228"/>
  <c r="K22" i="228" s="1"/>
  <c r="J21" i="228"/>
  <c r="J22" i="228" s="1"/>
  <c r="I21" i="228"/>
  <c r="I22" i="228" s="1"/>
  <c r="H21" i="228"/>
  <c r="H22" i="228" s="1"/>
  <c r="G21" i="228"/>
  <c r="G22" i="228" s="1"/>
  <c r="F21" i="228"/>
  <c r="F22" i="228" s="1"/>
  <c r="E21" i="228"/>
  <c r="E22" i="228" s="1"/>
  <c r="D21" i="228"/>
  <c r="D22" i="228" s="1"/>
  <c r="C21" i="228"/>
  <c r="C22" i="228" s="1"/>
  <c r="K30" i="227"/>
  <c r="J30" i="227"/>
  <c r="I30" i="227"/>
  <c r="H30" i="227"/>
  <c r="G30" i="227"/>
  <c r="K26" i="227"/>
  <c r="J26" i="227"/>
  <c r="I26" i="227"/>
  <c r="H26" i="227"/>
  <c r="G26" i="227"/>
  <c r="F26" i="227"/>
  <c r="E26" i="227"/>
  <c r="D26" i="227"/>
  <c r="C26" i="227"/>
  <c r="K24" i="227"/>
  <c r="J24" i="227"/>
  <c r="I24" i="227"/>
  <c r="H24" i="227"/>
  <c r="G24" i="227"/>
  <c r="F24" i="227"/>
  <c r="E24" i="227"/>
  <c r="D24" i="227"/>
  <c r="C24" i="227"/>
  <c r="K21" i="227"/>
  <c r="K22" i="227" s="1"/>
  <c r="J21" i="227"/>
  <c r="J22" i="227" s="1"/>
  <c r="I21" i="227"/>
  <c r="I22" i="227" s="1"/>
  <c r="H21" i="227"/>
  <c r="H22" i="227" s="1"/>
  <c r="G21" i="227"/>
  <c r="G22" i="227" s="1"/>
  <c r="F21" i="227"/>
  <c r="F22" i="227" s="1"/>
  <c r="E21" i="227"/>
  <c r="E22" i="227" s="1"/>
  <c r="D21" i="227"/>
  <c r="D22" i="227" s="1"/>
  <c r="C21" i="227"/>
  <c r="C22" i="227" s="1"/>
  <c r="K26" i="226"/>
  <c r="J26" i="226"/>
  <c r="I26" i="226"/>
  <c r="H26" i="226"/>
  <c r="G26" i="226"/>
  <c r="F26" i="226"/>
  <c r="E26" i="226"/>
  <c r="D26" i="226"/>
  <c r="C26" i="226"/>
  <c r="K24" i="226"/>
  <c r="J24" i="226"/>
  <c r="I24" i="226"/>
  <c r="H24" i="226"/>
  <c r="G24" i="226"/>
  <c r="F24" i="226"/>
  <c r="E24" i="226"/>
  <c r="D24" i="226"/>
  <c r="C24" i="226"/>
  <c r="K21" i="226"/>
  <c r="K22" i="226" s="1"/>
  <c r="J21" i="226"/>
  <c r="J22" i="226" s="1"/>
  <c r="I21" i="226"/>
  <c r="I22" i="226" s="1"/>
  <c r="H21" i="226"/>
  <c r="H22" i="226" s="1"/>
  <c r="G21" i="226"/>
  <c r="G22" i="226" s="1"/>
  <c r="F21" i="226"/>
  <c r="F22" i="226" s="1"/>
  <c r="E21" i="226"/>
  <c r="E22" i="226" s="1"/>
  <c r="D21" i="226"/>
  <c r="D22" i="226" s="1"/>
  <c r="C21" i="226"/>
  <c r="C22" i="226" s="1"/>
  <c r="K30" i="225"/>
  <c r="J30" i="225"/>
  <c r="I30" i="225"/>
  <c r="H30" i="225"/>
  <c r="G30" i="225"/>
  <c r="K26" i="225"/>
  <c r="J26" i="225"/>
  <c r="I26" i="225"/>
  <c r="H26" i="225"/>
  <c r="G26" i="225"/>
  <c r="F26" i="225"/>
  <c r="E26" i="225"/>
  <c r="D26" i="225"/>
  <c r="C26" i="225"/>
  <c r="K24" i="225"/>
  <c r="J24" i="225"/>
  <c r="I24" i="225"/>
  <c r="H24" i="225"/>
  <c r="G24" i="225"/>
  <c r="F24" i="225"/>
  <c r="E24" i="225"/>
  <c r="D24" i="225"/>
  <c r="C24" i="225"/>
  <c r="K21" i="225"/>
  <c r="K22" i="225" s="1"/>
  <c r="J21" i="225"/>
  <c r="J22" i="225" s="1"/>
  <c r="I21" i="225"/>
  <c r="I22" i="225" s="1"/>
  <c r="H21" i="225"/>
  <c r="H22" i="225" s="1"/>
  <c r="G21" i="225"/>
  <c r="G22" i="225" s="1"/>
  <c r="F21" i="225"/>
  <c r="F22" i="225" s="1"/>
  <c r="E21" i="225"/>
  <c r="E22" i="225" s="1"/>
  <c r="D21" i="225"/>
  <c r="D22" i="225" s="1"/>
  <c r="C21" i="225"/>
  <c r="C22" i="225" s="1"/>
  <c r="K30" i="224"/>
  <c r="J30" i="224"/>
  <c r="I30" i="224"/>
  <c r="H30" i="224"/>
  <c r="G30" i="224"/>
  <c r="K26" i="224"/>
  <c r="J26" i="224"/>
  <c r="I26" i="224"/>
  <c r="H26" i="224"/>
  <c r="G26" i="224"/>
  <c r="F26" i="224"/>
  <c r="E26" i="224"/>
  <c r="D26" i="224"/>
  <c r="C26" i="224"/>
  <c r="K24" i="224"/>
  <c r="J24" i="224"/>
  <c r="I24" i="224"/>
  <c r="H24" i="224"/>
  <c r="G24" i="224"/>
  <c r="F24" i="224"/>
  <c r="E24" i="224"/>
  <c r="D24" i="224"/>
  <c r="C24" i="224"/>
  <c r="K21" i="224"/>
  <c r="K22" i="224" s="1"/>
  <c r="J21" i="224"/>
  <c r="J22" i="224" s="1"/>
  <c r="I21" i="224"/>
  <c r="I22" i="224" s="1"/>
  <c r="H21" i="224"/>
  <c r="H22" i="224" s="1"/>
  <c r="G21" i="224"/>
  <c r="G22" i="224" s="1"/>
  <c r="F21" i="224"/>
  <c r="F22" i="224" s="1"/>
  <c r="E21" i="224"/>
  <c r="E22" i="224" s="1"/>
  <c r="D21" i="224"/>
  <c r="D22" i="224" s="1"/>
  <c r="C21" i="224"/>
  <c r="C22" i="224" s="1"/>
  <c r="K30" i="223"/>
  <c r="J30" i="223"/>
  <c r="I30" i="223"/>
  <c r="H30" i="223"/>
  <c r="G30" i="223"/>
  <c r="K26" i="223"/>
  <c r="J26" i="223"/>
  <c r="I26" i="223"/>
  <c r="H26" i="223"/>
  <c r="G26" i="223"/>
  <c r="F26" i="223"/>
  <c r="E26" i="223"/>
  <c r="D26" i="223"/>
  <c r="C26" i="223"/>
  <c r="K24" i="223"/>
  <c r="J24" i="223"/>
  <c r="I24" i="223"/>
  <c r="H24" i="223"/>
  <c r="G24" i="223"/>
  <c r="F24" i="223"/>
  <c r="E24" i="223"/>
  <c r="D24" i="223"/>
  <c r="C24" i="223"/>
  <c r="K21" i="223"/>
  <c r="K22" i="223" s="1"/>
  <c r="J21" i="223"/>
  <c r="J22" i="223" s="1"/>
  <c r="I21" i="223"/>
  <c r="I22" i="223" s="1"/>
  <c r="H21" i="223"/>
  <c r="H22" i="223" s="1"/>
  <c r="G21" i="223"/>
  <c r="G22" i="223" s="1"/>
  <c r="F21" i="223"/>
  <c r="F22" i="223" s="1"/>
  <c r="E21" i="223"/>
  <c r="E22" i="223" s="1"/>
  <c r="D21" i="223"/>
  <c r="D22" i="223" s="1"/>
  <c r="C21" i="223"/>
  <c r="C22" i="223" s="1"/>
  <c r="K26" i="222"/>
  <c r="J26" i="222"/>
  <c r="I26" i="222"/>
  <c r="H26" i="222"/>
  <c r="G26" i="222"/>
  <c r="F26" i="222"/>
  <c r="E26" i="222"/>
  <c r="D26" i="222"/>
  <c r="C26" i="222"/>
  <c r="K24" i="222"/>
  <c r="J24" i="222"/>
  <c r="I24" i="222"/>
  <c r="H24" i="222"/>
  <c r="G24" i="222"/>
  <c r="F24" i="222"/>
  <c r="E24" i="222"/>
  <c r="D24" i="222"/>
  <c r="C24" i="222"/>
  <c r="K21" i="222"/>
  <c r="K22" i="222" s="1"/>
  <c r="J21" i="222"/>
  <c r="J22" i="222" s="1"/>
  <c r="I21" i="222"/>
  <c r="I22" i="222" s="1"/>
  <c r="H21" i="222"/>
  <c r="H22" i="222" s="1"/>
  <c r="G21" i="222"/>
  <c r="G22" i="222" s="1"/>
  <c r="F21" i="222"/>
  <c r="F22" i="222" s="1"/>
  <c r="E21" i="222"/>
  <c r="E22" i="222" s="1"/>
  <c r="D21" i="222"/>
  <c r="D22" i="222" s="1"/>
  <c r="C21" i="222"/>
  <c r="C22" i="222" s="1"/>
  <c r="K30" i="221"/>
  <c r="J30" i="221"/>
  <c r="I30" i="221"/>
  <c r="H30" i="221"/>
  <c r="G30" i="221"/>
  <c r="K26" i="221"/>
  <c r="J26" i="221"/>
  <c r="I26" i="221"/>
  <c r="H26" i="221"/>
  <c r="G26" i="221"/>
  <c r="F26" i="221"/>
  <c r="E26" i="221"/>
  <c r="D26" i="221"/>
  <c r="C26" i="221"/>
  <c r="K24" i="221"/>
  <c r="J24" i="221"/>
  <c r="I24" i="221"/>
  <c r="H24" i="221"/>
  <c r="G24" i="221"/>
  <c r="F24" i="221"/>
  <c r="E24" i="221"/>
  <c r="D24" i="221"/>
  <c r="C24" i="221"/>
  <c r="K21" i="221"/>
  <c r="K22" i="221" s="1"/>
  <c r="J21" i="221"/>
  <c r="J22" i="221" s="1"/>
  <c r="I21" i="221"/>
  <c r="I22" i="221" s="1"/>
  <c r="H21" i="221"/>
  <c r="H22" i="221" s="1"/>
  <c r="G21" i="221"/>
  <c r="G22" i="221" s="1"/>
  <c r="F21" i="221"/>
  <c r="F22" i="221" s="1"/>
  <c r="E21" i="221"/>
  <c r="E22" i="221" s="1"/>
  <c r="D21" i="221"/>
  <c r="D22" i="221" s="1"/>
  <c r="C21" i="221"/>
  <c r="C22" i="221" s="1"/>
  <c r="K26" i="220"/>
  <c r="J26" i="220"/>
  <c r="I26" i="220"/>
  <c r="H26" i="220"/>
  <c r="G26" i="220"/>
  <c r="F26" i="220"/>
  <c r="E26" i="220"/>
  <c r="D26" i="220"/>
  <c r="C26" i="220"/>
  <c r="K24" i="220"/>
  <c r="J24" i="220"/>
  <c r="I24" i="220"/>
  <c r="H24" i="220"/>
  <c r="G24" i="220"/>
  <c r="F24" i="220"/>
  <c r="E24" i="220"/>
  <c r="D24" i="220"/>
  <c r="C24" i="220"/>
  <c r="K21" i="220"/>
  <c r="K22" i="220" s="1"/>
  <c r="J21" i="220"/>
  <c r="J22" i="220" s="1"/>
  <c r="I21" i="220"/>
  <c r="I22" i="220" s="1"/>
  <c r="H21" i="220"/>
  <c r="H22" i="220" s="1"/>
  <c r="G21" i="220"/>
  <c r="G22" i="220" s="1"/>
  <c r="F21" i="220"/>
  <c r="F22" i="220" s="1"/>
  <c r="E21" i="220"/>
  <c r="E22" i="220" s="1"/>
  <c r="D21" i="220"/>
  <c r="D22" i="220" s="1"/>
  <c r="C21" i="220"/>
  <c r="C22" i="220" s="1"/>
  <c r="K26" i="219"/>
  <c r="J26" i="219"/>
  <c r="I26" i="219"/>
  <c r="H26" i="219"/>
  <c r="G26" i="219"/>
  <c r="F26" i="219"/>
  <c r="E26" i="219"/>
  <c r="D26" i="219"/>
  <c r="C26" i="219"/>
  <c r="K24" i="219"/>
  <c r="J24" i="219"/>
  <c r="I24" i="219"/>
  <c r="H24" i="219"/>
  <c r="G24" i="219"/>
  <c r="F24" i="219"/>
  <c r="E24" i="219"/>
  <c r="D24" i="219"/>
  <c r="C24" i="219"/>
  <c r="K21" i="219"/>
  <c r="K22" i="219" s="1"/>
  <c r="J21" i="219"/>
  <c r="J22" i="219" s="1"/>
  <c r="I21" i="219"/>
  <c r="I22" i="219" s="1"/>
  <c r="H21" i="219"/>
  <c r="H22" i="219" s="1"/>
  <c r="G21" i="219"/>
  <c r="G22" i="219" s="1"/>
  <c r="F21" i="219"/>
  <c r="F22" i="219" s="1"/>
  <c r="E21" i="219"/>
  <c r="E22" i="219" s="1"/>
  <c r="D21" i="219"/>
  <c r="D22" i="219" s="1"/>
  <c r="C21" i="219"/>
  <c r="C22" i="219" s="1"/>
  <c r="K26" i="218"/>
  <c r="J26" i="218"/>
  <c r="I26" i="218"/>
  <c r="H26" i="218"/>
  <c r="G26" i="218"/>
  <c r="F26" i="218"/>
  <c r="E26" i="218"/>
  <c r="D26" i="218"/>
  <c r="C26" i="218"/>
  <c r="K24" i="218"/>
  <c r="J24" i="218"/>
  <c r="I24" i="218"/>
  <c r="H24" i="218"/>
  <c r="G24" i="218"/>
  <c r="F24" i="218"/>
  <c r="E24" i="218"/>
  <c r="D24" i="218"/>
  <c r="C24" i="218"/>
  <c r="K21" i="218"/>
  <c r="K22" i="218" s="1"/>
  <c r="J21" i="218"/>
  <c r="J22" i="218" s="1"/>
  <c r="I21" i="218"/>
  <c r="I22" i="218" s="1"/>
  <c r="H21" i="218"/>
  <c r="H22" i="218" s="1"/>
  <c r="G21" i="218"/>
  <c r="G22" i="218" s="1"/>
  <c r="F21" i="218"/>
  <c r="F22" i="218" s="1"/>
  <c r="E21" i="218"/>
  <c r="E22" i="218" s="1"/>
  <c r="D21" i="218"/>
  <c r="D22" i="218" s="1"/>
  <c r="C21" i="218"/>
  <c r="C22" i="218" s="1"/>
  <c r="K26" i="217"/>
  <c r="J26" i="217"/>
  <c r="I26" i="217"/>
  <c r="H26" i="217"/>
  <c r="G26" i="217"/>
  <c r="F26" i="217"/>
  <c r="E26" i="217"/>
  <c r="D26" i="217"/>
  <c r="C26" i="217"/>
  <c r="K24" i="217"/>
  <c r="J24" i="217"/>
  <c r="I24" i="217"/>
  <c r="H24" i="217"/>
  <c r="G24" i="217"/>
  <c r="F24" i="217"/>
  <c r="E24" i="217"/>
  <c r="D24" i="217"/>
  <c r="C24" i="217"/>
  <c r="K21" i="217"/>
  <c r="K22" i="217" s="1"/>
  <c r="J21" i="217"/>
  <c r="J22" i="217" s="1"/>
  <c r="I21" i="217"/>
  <c r="I22" i="217" s="1"/>
  <c r="H21" i="217"/>
  <c r="H22" i="217" s="1"/>
  <c r="G21" i="217"/>
  <c r="G22" i="217" s="1"/>
  <c r="F21" i="217"/>
  <c r="F22" i="217" s="1"/>
  <c r="E21" i="217"/>
  <c r="E22" i="217" s="1"/>
  <c r="D21" i="217"/>
  <c r="D22" i="217" s="1"/>
  <c r="C21" i="217"/>
  <c r="C22" i="217" s="1"/>
  <c r="K30" i="216"/>
  <c r="J30" i="216"/>
  <c r="I30" i="216"/>
  <c r="H30" i="216"/>
  <c r="G30" i="216"/>
  <c r="K26" i="216"/>
  <c r="J26" i="216"/>
  <c r="I26" i="216"/>
  <c r="H26" i="216"/>
  <c r="G26" i="216"/>
  <c r="F26" i="216"/>
  <c r="E26" i="216"/>
  <c r="D26" i="216"/>
  <c r="C26" i="216"/>
  <c r="K24" i="216"/>
  <c r="J24" i="216"/>
  <c r="I24" i="216"/>
  <c r="H24" i="216"/>
  <c r="G24" i="216"/>
  <c r="F24" i="216"/>
  <c r="E24" i="216"/>
  <c r="D24" i="216"/>
  <c r="C24" i="216"/>
  <c r="K21" i="216"/>
  <c r="K22" i="216" s="1"/>
  <c r="J21" i="216"/>
  <c r="J22" i="216" s="1"/>
  <c r="I21" i="216"/>
  <c r="I22" i="216" s="1"/>
  <c r="H21" i="216"/>
  <c r="H22" i="216" s="1"/>
  <c r="G21" i="216"/>
  <c r="G22" i="216" s="1"/>
  <c r="F21" i="216"/>
  <c r="F22" i="216" s="1"/>
  <c r="E21" i="216"/>
  <c r="E22" i="216" s="1"/>
  <c r="D21" i="216"/>
  <c r="D22" i="216" s="1"/>
  <c r="C21" i="216"/>
  <c r="C22" i="216" s="1"/>
  <c r="K30" i="215"/>
  <c r="J30" i="215"/>
  <c r="I30" i="215"/>
  <c r="H30" i="215"/>
  <c r="G30" i="215"/>
  <c r="K26" i="215"/>
  <c r="J26" i="215"/>
  <c r="I26" i="215"/>
  <c r="H26" i="215"/>
  <c r="G26" i="215"/>
  <c r="F26" i="215"/>
  <c r="E26" i="215"/>
  <c r="D26" i="215"/>
  <c r="C26" i="215"/>
  <c r="K24" i="215"/>
  <c r="J24" i="215"/>
  <c r="I24" i="215"/>
  <c r="H24" i="215"/>
  <c r="G24" i="215"/>
  <c r="F24" i="215"/>
  <c r="E24" i="215"/>
  <c r="D24" i="215"/>
  <c r="C24" i="215"/>
  <c r="K21" i="215"/>
  <c r="K22" i="215" s="1"/>
  <c r="J21" i="215"/>
  <c r="J22" i="215" s="1"/>
  <c r="I21" i="215"/>
  <c r="I22" i="215" s="1"/>
  <c r="H21" i="215"/>
  <c r="H22" i="215" s="1"/>
  <c r="G21" i="215"/>
  <c r="G22" i="215" s="1"/>
  <c r="F21" i="215"/>
  <c r="F22" i="215" s="1"/>
  <c r="E21" i="215"/>
  <c r="E22" i="215" s="1"/>
  <c r="D21" i="215"/>
  <c r="D22" i="215" s="1"/>
  <c r="C21" i="215"/>
  <c r="C22" i="215" s="1"/>
  <c r="K26" i="214"/>
  <c r="J26" i="214"/>
  <c r="I26" i="214"/>
  <c r="H26" i="214"/>
  <c r="G26" i="214"/>
  <c r="F26" i="214"/>
  <c r="E26" i="214"/>
  <c r="D26" i="214"/>
  <c r="C26" i="214"/>
  <c r="K24" i="214"/>
  <c r="J24" i="214"/>
  <c r="I24" i="214"/>
  <c r="H24" i="214"/>
  <c r="G24" i="214"/>
  <c r="F24" i="214"/>
  <c r="E24" i="214"/>
  <c r="D24" i="214"/>
  <c r="C24" i="214"/>
  <c r="K21" i="214"/>
  <c r="K22" i="214" s="1"/>
  <c r="J21" i="214"/>
  <c r="J22" i="214" s="1"/>
  <c r="I21" i="214"/>
  <c r="I22" i="214" s="1"/>
  <c r="H21" i="214"/>
  <c r="H22" i="214" s="1"/>
  <c r="G21" i="214"/>
  <c r="G22" i="214" s="1"/>
  <c r="F21" i="214"/>
  <c r="F22" i="214" s="1"/>
  <c r="E21" i="214"/>
  <c r="E22" i="214" s="1"/>
  <c r="D21" i="214"/>
  <c r="D22" i="214" s="1"/>
  <c r="C21" i="214"/>
  <c r="C22" i="214" s="1"/>
  <c r="K26" i="213"/>
  <c r="J26" i="213"/>
  <c r="I26" i="213"/>
  <c r="H26" i="213"/>
  <c r="G26" i="213"/>
  <c r="F26" i="213"/>
  <c r="E26" i="213"/>
  <c r="D26" i="213"/>
  <c r="C26" i="213"/>
  <c r="K24" i="213"/>
  <c r="J24" i="213"/>
  <c r="I24" i="213"/>
  <c r="H24" i="213"/>
  <c r="G24" i="213"/>
  <c r="F24" i="213"/>
  <c r="E24" i="213"/>
  <c r="D24" i="213"/>
  <c r="C24" i="213"/>
  <c r="K21" i="213"/>
  <c r="K22" i="213" s="1"/>
  <c r="J21" i="213"/>
  <c r="J22" i="213" s="1"/>
  <c r="I21" i="213"/>
  <c r="I22" i="213" s="1"/>
  <c r="H21" i="213"/>
  <c r="H22" i="213" s="1"/>
  <c r="G21" i="213"/>
  <c r="G22" i="213" s="1"/>
  <c r="F21" i="213"/>
  <c r="F22" i="213" s="1"/>
  <c r="E21" i="213"/>
  <c r="E22" i="213" s="1"/>
  <c r="D21" i="213"/>
  <c r="D22" i="213" s="1"/>
  <c r="C21" i="213"/>
  <c r="C22" i="213" s="1"/>
  <c r="K26" i="212"/>
  <c r="J26" i="212"/>
  <c r="I26" i="212"/>
  <c r="H26" i="212"/>
  <c r="G26" i="212"/>
  <c r="F26" i="212"/>
  <c r="E26" i="212"/>
  <c r="D26" i="212"/>
  <c r="C26" i="212"/>
  <c r="K24" i="212"/>
  <c r="J24" i="212"/>
  <c r="I24" i="212"/>
  <c r="H24" i="212"/>
  <c r="G24" i="212"/>
  <c r="F24" i="212"/>
  <c r="E24" i="212"/>
  <c r="D24" i="212"/>
  <c r="C24" i="212"/>
  <c r="K21" i="212"/>
  <c r="K22" i="212" s="1"/>
  <c r="J21" i="212"/>
  <c r="J22" i="212" s="1"/>
  <c r="I21" i="212"/>
  <c r="I22" i="212" s="1"/>
  <c r="H21" i="212"/>
  <c r="H22" i="212" s="1"/>
  <c r="G21" i="212"/>
  <c r="G22" i="212" s="1"/>
  <c r="F21" i="212"/>
  <c r="F22" i="212" s="1"/>
  <c r="E21" i="212"/>
  <c r="E22" i="212" s="1"/>
  <c r="D21" i="212"/>
  <c r="D22" i="212" s="1"/>
  <c r="C21" i="212"/>
  <c r="C22" i="212" s="1"/>
  <c r="K26" i="211"/>
  <c r="J26" i="211"/>
  <c r="I26" i="211"/>
  <c r="H26" i="211"/>
  <c r="G26" i="211"/>
  <c r="F26" i="211"/>
  <c r="E26" i="211"/>
  <c r="D26" i="211"/>
  <c r="C26" i="211"/>
  <c r="K24" i="211"/>
  <c r="J24" i="211"/>
  <c r="I24" i="211"/>
  <c r="H24" i="211"/>
  <c r="G24" i="211"/>
  <c r="F24" i="211"/>
  <c r="E24" i="211"/>
  <c r="D24" i="211"/>
  <c r="C24" i="211"/>
  <c r="K21" i="211"/>
  <c r="K22" i="211" s="1"/>
  <c r="J21" i="211"/>
  <c r="J22" i="211" s="1"/>
  <c r="I21" i="211"/>
  <c r="I22" i="211" s="1"/>
  <c r="H21" i="211"/>
  <c r="H22" i="211" s="1"/>
  <c r="G21" i="211"/>
  <c r="G22" i="211" s="1"/>
  <c r="F21" i="211"/>
  <c r="F22" i="211" s="1"/>
  <c r="E21" i="211"/>
  <c r="E22" i="211" s="1"/>
  <c r="D21" i="211"/>
  <c r="D22" i="211" s="1"/>
  <c r="C21" i="211"/>
  <c r="C22" i="211" s="1"/>
  <c r="K26" i="210"/>
  <c r="J26" i="210"/>
  <c r="I26" i="210"/>
  <c r="H26" i="210"/>
  <c r="G26" i="210"/>
  <c r="F26" i="210"/>
  <c r="E26" i="210"/>
  <c r="D26" i="210"/>
  <c r="C26" i="210"/>
  <c r="K24" i="210"/>
  <c r="J24" i="210"/>
  <c r="I24" i="210"/>
  <c r="H24" i="210"/>
  <c r="G24" i="210"/>
  <c r="F24" i="210"/>
  <c r="E24" i="210"/>
  <c r="D24" i="210"/>
  <c r="C24" i="210"/>
  <c r="K21" i="210"/>
  <c r="K22" i="210" s="1"/>
  <c r="J21" i="210"/>
  <c r="J22" i="210" s="1"/>
  <c r="I21" i="210"/>
  <c r="I22" i="210" s="1"/>
  <c r="H21" i="210"/>
  <c r="H22" i="210" s="1"/>
  <c r="G21" i="210"/>
  <c r="G22" i="210" s="1"/>
  <c r="F21" i="210"/>
  <c r="F22" i="210" s="1"/>
  <c r="E21" i="210"/>
  <c r="E22" i="210" s="1"/>
  <c r="D21" i="210"/>
  <c r="D22" i="210" s="1"/>
  <c r="C21" i="210"/>
  <c r="C22" i="210" s="1"/>
  <c r="K26" i="209"/>
  <c r="J26" i="209"/>
  <c r="I26" i="209"/>
  <c r="H26" i="209"/>
  <c r="G26" i="209"/>
  <c r="F26" i="209"/>
  <c r="E26" i="209"/>
  <c r="D26" i="209"/>
  <c r="C26" i="209"/>
  <c r="K24" i="209"/>
  <c r="J24" i="209"/>
  <c r="I24" i="209"/>
  <c r="H24" i="209"/>
  <c r="G24" i="209"/>
  <c r="F24" i="209"/>
  <c r="E24" i="209"/>
  <c r="D24" i="209"/>
  <c r="C24" i="209"/>
  <c r="K21" i="209"/>
  <c r="K22" i="209" s="1"/>
  <c r="J21" i="209"/>
  <c r="J22" i="209" s="1"/>
  <c r="I21" i="209"/>
  <c r="I22" i="209" s="1"/>
  <c r="H21" i="209"/>
  <c r="H22" i="209" s="1"/>
  <c r="G21" i="209"/>
  <c r="G22" i="209" s="1"/>
  <c r="F21" i="209"/>
  <c r="F22" i="209" s="1"/>
  <c r="E21" i="209"/>
  <c r="E22" i="209" s="1"/>
  <c r="D21" i="209"/>
  <c r="D22" i="209" s="1"/>
  <c r="C21" i="209"/>
  <c r="C22" i="209" s="1"/>
  <c r="K26" i="208"/>
  <c r="J26" i="208"/>
  <c r="I26" i="208"/>
  <c r="H26" i="208"/>
  <c r="G26" i="208"/>
  <c r="F26" i="208"/>
  <c r="E26" i="208"/>
  <c r="D26" i="208"/>
  <c r="C26" i="208"/>
  <c r="K24" i="208"/>
  <c r="J24" i="208"/>
  <c r="I24" i="208"/>
  <c r="H24" i="208"/>
  <c r="G24" i="208"/>
  <c r="F24" i="208"/>
  <c r="E24" i="208"/>
  <c r="D24" i="208"/>
  <c r="C24" i="208"/>
  <c r="K21" i="208"/>
  <c r="K22" i="208" s="1"/>
  <c r="J21" i="208"/>
  <c r="J22" i="208" s="1"/>
  <c r="I21" i="208"/>
  <c r="I22" i="208" s="1"/>
  <c r="H21" i="208"/>
  <c r="H22" i="208" s="1"/>
  <c r="G21" i="208"/>
  <c r="G22" i="208" s="1"/>
  <c r="F21" i="208"/>
  <c r="F22" i="208" s="1"/>
  <c r="E21" i="208"/>
  <c r="E22" i="208" s="1"/>
  <c r="D21" i="208"/>
  <c r="D22" i="208" s="1"/>
  <c r="C21" i="208"/>
  <c r="C22" i="208" s="1"/>
  <c r="K26" i="207"/>
  <c r="J26" i="207"/>
  <c r="I26" i="207"/>
  <c r="H26" i="207"/>
  <c r="G26" i="207"/>
  <c r="F26" i="207"/>
  <c r="E26" i="207"/>
  <c r="D26" i="207"/>
  <c r="C26" i="207"/>
  <c r="K24" i="207"/>
  <c r="J24" i="207"/>
  <c r="I24" i="207"/>
  <c r="H24" i="207"/>
  <c r="G24" i="207"/>
  <c r="F24" i="207"/>
  <c r="E24" i="207"/>
  <c r="D24" i="207"/>
  <c r="C24" i="207"/>
  <c r="K21" i="207"/>
  <c r="K22" i="207" s="1"/>
  <c r="J21" i="207"/>
  <c r="J22" i="207" s="1"/>
  <c r="I21" i="207"/>
  <c r="I22" i="207" s="1"/>
  <c r="H21" i="207"/>
  <c r="H22" i="207" s="1"/>
  <c r="G21" i="207"/>
  <c r="G22" i="207" s="1"/>
  <c r="F21" i="207"/>
  <c r="F22" i="207" s="1"/>
  <c r="E21" i="207"/>
  <c r="E22" i="207" s="1"/>
  <c r="D21" i="207"/>
  <c r="D22" i="207" s="1"/>
  <c r="C21" i="207"/>
  <c r="C22" i="207" s="1"/>
  <c r="K26" i="206"/>
  <c r="J26" i="206"/>
  <c r="I26" i="206"/>
  <c r="H26" i="206"/>
  <c r="G26" i="206"/>
  <c r="F26" i="206"/>
  <c r="E26" i="206"/>
  <c r="D26" i="206"/>
  <c r="C26" i="206"/>
  <c r="K24" i="206"/>
  <c r="J24" i="206"/>
  <c r="I24" i="206"/>
  <c r="H24" i="206"/>
  <c r="G24" i="206"/>
  <c r="F24" i="206"/>
  <c r="E24" i="206"/>
  <c r="D24" i="206"/>
  <c r="C24" i="206"/>
  <c r="K21" i="206"/>
  <c r="K22" i="206" s="1"/>
  <c r="J21" i="206"/>
  <c r="J22" i="206" s="1"/>
  <c r="I21" i="206"/>
  <c r="I22" i="206" s="1"/>
  <c r="H21" i="206"/>
  <c r="H22" i="206" s="1"/>
  <c r="G21" i="206"/>
  <c r="G22" i="206" s="1"/>
  <c r="F21" i="206"/>
  <c r="F22" i="206" s="1"/>
  <c r="E21" i="206"/>
  <c r="E22" i="206" s="1"/>
  <c r="D21" i="206"/>
  <c r="D22" i="206" s="1"/>
  <c r="C21" i="206"/>
  <c r="C22" i="206" s="1"/>
  <c r="K26" i="205"/>
  <c r="J26" i="205"/>
  <c r="I26" i="205"/>
  <c r="H26" i="205"/>
  <c r="G26" i="205"/>
  <c r="F26" i="205"/>
  <c r="E26" i="205"/>
  <c r="D26" i="205"/>
  <c r="C26" i="205"/>
  <c r="K24" i="205"/>
  <c r="J24" i="205"/>
  <c r="I24" i="205"/>
  <c r="H24" i="205"/>
  <c r="G24" i="205"/>
  <c r="F24" i="205"/>
  <c r="E24" i="205"/>
  <c r="D24" i="205"/>
  <c r="C24" i="205"/>
  <c r="K21" i="205"/>
  <c r="K22" i="205" s="1"/>
  <c r="J21" i="205"/>
  <c r="J22" i="205" s="1"/>
  <c r="I21" i="205"/>
  <c r="I22" i="205" s="1"/>
  <c r="H21" i="205"/>
  <c r="H22" i="205" s="1"/>
  <c r="G21" i="205"/>
  <c r="G22" i="205" s="1"/>
  <c r="F21" i="205"/>
  <c r="F22" i="205" s="1"/>
  <c r="E21" i="205"/>
  <c r="E22" i="205" s="1"/>
  <c r="D21" i="205"/>
  <c r="D22" i="205" s="1"/>
  <c r="C21" i="205"/>
  <c r="C22" i="205" s="1"/>
  <c r="K26" i="204"/>
  <c r="J26" i="204"/>
  <c r="I26" i="204"/>
  <c r="H26" i="204"/>
  <c r="G26" i="204"/>
  <c r="F26" i="204"/>
  <c r="E26" i="204"/>
  <c r="D26" i="204"/>
  <c r="C26" i="204"/>
  <c r="K24" i="204"/>
  <c r="J24" i="204"/>
  <c r="I24" i="204"/>
  <c r="H24" i="204"/>
  <c r="G24" i="204"/>
  <c r="F24" i="204"/>
  <c r="E24" i="204"/>
  <c r="D24" i="204"/>
  <c r="C24" i="204"/>
  <c r="K21" i="204"/>
  <c r="K22" i="204" s="1"/>
  <c r="J21" i="204"/>
  <c r="J22" i="204" s="1"/>
  <c r="I21" i="204"/>
  <c r="I22" i="204" s="1"/>
  <c r="H21" i="204"/>
  <c r="H22" i="204" s="1"/>
  <c r="G21" i="204"/>
  <c r="G22" i="204" s="1"/>
  <c r="F21" i="204"/>
  <c r="F22" i="204" s="1"/>
  <c r="E21" i="204"/>
  <c r="E22" i="204" s="1"/>
  <c r="D21" i="204"/>
  <c r="D22" i="204" s="1"/>
  <c r="C21" i="204"/>
  <c r="C22" i="204" s="1"/>
  <c r="K26" i="203"/>
  <c r="J26" i="203"/>
  <c r="I26" i="203"/>
  <c r="H26" i="203"/>
  <c r="G26" i="203"/>
  <c r="F26" i="203"/>
  <c r="E26" i="203"/>
  <c r="D26" i="203"/>
  <c r="C26" i="203"/>
  <c r="K24" i="203"/>
  <c r="J24" i="203"/>
  <c r="I24" i="203"/>
  <c r="H24" i="203"/>
  <c r="G24" i="203"/>
  <c r="F24" i="203"/>
  <c r="E24" i="203"/>
  <c r="D24" i="203"/>
  <c r="C24" i="203"/>
  <c r="K21" i="203"/>
  <c r="K22" i="203" s="1"/>
  <c r="J21" i="203"/>
  <c r="J22" i="203" s="1"/>
  <c r="I21" i="203"/>
  <c r="I22" i="203" s="1"/>
  <c r="H21" i="203"/>
  <c r="H22" i="203" s="1"/>
  <c r="G21" i="203"/>
  <c r="G22" i="203" s="1"/>
  <c r="F21" i="203"/>
  <c r="F22" i="203" s="1"/>
  <c r="E21" i="203"/>
  <c r="E22" i="203" s="1"/>
  <c r="D21" i="203"/>
  <c r="D22" i="203" s="1"/>
  <c r="C21" i="203"/>
  <c r="C22" i="203" s="1"/>
  <c r="K26" i="202"/>
  <c r="J26" i="202"/>
  <c r="I26" i="202"/>
  <c r="H26" i="202"/>
  <c r="G26" i="202"/>
  <c r="F26" i="202"/>
  <c r="E26" i="202"/>
  <c r="D26" i="202"/>
  <c r="C26" i="202"/>
  <c r="K24" i="202"/>
  <c r="J24" i="202"/>
  <c r="I24" i="202"/>
  <c r="H24" i="202"/>
  <c r="G24" i="202"/>
  <c r="F24" i="202"/>
  <c r="E24" i="202"/>
  <c r="D24" i="202"/>
  <c r="C24" i="202"/>
  <c r="K21" i="202"/>
  <c r="K22" i="202" s="1"/>
  <c r="J21" i="202"/>
  <c r="J22" i="202" s="1"/>
  <c r="I21" i="202"/>
  <c r="I22" i="202" s="1"/>
  <c r="H21" i="202"/>
  <c r="H22" i="202" s="1"/>
  <c r="G21" i="202"/>
  <c r="G22" i="202" s="1"/>
  <c r="F21" i="202"/>
  <c r="F22" i="202" s="1"/>
  <c r="E21" i="202"/>
  <c r="E22" i="202" s="1"/>
  <c r="D21" i="202"/>
  <c r="D22" i="202" s="1"/>
  <c r="C21" i="202"/>
  <c r="C22" i="202" s="1"/>
  <c r="K26" i="201"/>
  <c r="J26" i="201"/>
  <c r="I26" i="201"/>
  <c r="H26" i="201"/>
  <c r="G26" i="201"/>
  <c r="F26" i="201"/>
  <c r="E26" i="201"/>
  <c r="D26" i="201"/>
  <c r="C26" i="201"/>
  <c r="K24" i="201"/>
  <c r="J24" i="201"/>
  <c r="I24" i="201"/>
  <c r="H24" i="201"/>
  <c r="G24" i="201"/>
  <c r="F24" i="201"/>
  <c r="E24" i="201"/>
  <c r="D24" i="201"/>
  <c r="C24" i="201"/>
  <c r="K21" i="201"/>
  <c r="K22" i="201" s="1"/>
  <c r="J21" i="201"/>
  <c r="J22" i="201" s="1"/>
  <c r="I21" i="201"/>
  <c r="I22" i="201" s="1"/>
  <c r="H21" i="201"/>
  <c r="H22" i="201" s="1"/>
  <c r="G21" i="201"/>
  <c r="G22" i="201" s="1"/>
  <c r="F21" i="201"/>
  <c r="F22" i="201" s="1"/>
  <c r="E21" i="201"/>
  <c r="E22" i="201" s="1"/>
  <c r="D21" i="201"/>
  <c r="D22" i="201" s="1"/>
  <c r="C21" i="201"/>
  <c r="C22" i="201" s="1"/>
  <c r="K26" i="200"/>
  <c r="J26" i="200"/>
  <c r="I26" i="200"/>
  <c r="H26" i="200"/>
  <c r="G26" i="200"/>
  <c r="F26" i="200"/>
  <c r="E26" i="200"/>
  <c r="D26" i="200"/>
  <c r="C26" i="200"/>
  <c r="K24" i="200"/>
  <c r="J24" i="200"/>
  <c r="I24" i="200"/>
  <c r="H24" i="200"/>
  <c r="G24" i="200"/>
  <c r="F24" i="200"/>
  <c r="E24" i="200"/>
  <c r="D24" i="200"/>
  <c r="C24" i="200"/>
  <c r="K21" i="200"/>
  <c r="K22" i="200" s="1"/>
  <c r="J21" i="200"/>
  <c r="J22" i="200" s="1"/>
  <c r="I21" i="200"/>
  <c r="I22" i="200" s="1"/>
  <c r="H21" i="200"/>
  <c r="H22" i="200" s="1"/>
  <c r="G21" i="200"/>
  <c r="G22" i="200" s="1"/>
  <c r="F21" i="200"/>
  <c r="F22" i="200" s="1"/>
  <c r="E21" i="200"/>
  <c r="E22" i="200" s="1"/>
  <c r="D21" i="200"/>
  <c r="D22" i="200" s="1"/>
  <c r="C21" i="200"/>
  <c r="C22" i="200" s="1"/>
  <c r="K26" i="199"/>
  <c r="J26" i="199"/>
  <c r="I26" i="199"/>
  <c r="H26" i="199"/>
  <c r="G26" i="199"/>
  <c r="F26" i="199"/>
  <c r="E26" i="199"/>
  <c r="D26" i="199"/>
  <c r="C26" i="199"/>
  <c r="K24" i="199"/>
  <c r="J24" i="199"/>
  <c r="I24" i="199"/>
  <c r="H24" i="199"/>
  <c r="G24" i="199"/>
  <c r="F24" i="199"/>
  <c r="E24" i="199"/>
  <c r="D24" i="199"/>
  <c r="C24" i="199"/>
  <c r="K21" i="199"/>
  <c r="K22" i="199" s="1"/>
  <c r="J21" i="199"/>
  <c r="J22" i="199" s="1"/>
  <c r="I21" i="199"/>
  <c r="I22" i="199" s="1"/>
  <c r="H21" i="199"/>
  <c r="H22" i="199" s="1"/>
  <c r="G21" i="199"/>
  <c r="G22" i="199" s="1"/>
  <c r="F21" i="199"/>
  <c r="F22" i="199" s="1"/>
  <c r="E21" i="199"/>
  <c r="E22" i="199" s="1"/>
  <c r="D21" i="199"/>
  <c r="D22" i="199" s="1"/>
  <c r="C21" i="199"/>
  <c r="C22" i="199" s="1"/>
  <c r="K26" i="198"/>
  <c r="J26" i="198"/>
  <c r="I26" i="198"/>
  <c r="H26" i="198"/>
  <c r="G26" i="198"/>
  <c r="F26" i="198"/>
  <c r="E26" i="198"/>
  <c r="D26" i="198"/>
  <c r="C26" i="198"/>
  <c r="K24" i="198"/>
  <c r="J24" i="198"/>
  <c r="I24" i="198"/>
  <c r="H24" i="198"/>
  <c r="G24" i="198"/>
  <c r="F24" i="198"/>
  <c r="E24" i="198"/>
  <c r="D24" i="198"/>
  <c r="C24" i="198"/>
  <c r="K21" i="198"/>
  <c r="K22" i="198" s="1"/>
  <c r="J21" i="198"/>
  <c r="J22" i="198" s="1"/>
  <c r="I21" i="198"/>
  <c r="I22" i="198" s="1"/>
  <c r="H21" i="198"/>
  <c r="H22" i="198" s="1"/>
  <c r="G21" i="198"/>
  <c r="G22" i="198" s="1"/>
  <c r="F21" i="198"/>
  <c r="F22" i="198" s="1"/>
  <c r="E21" i="198"/>
  <c r="E22" i="198" s="1"/>
  <c r="D21" i="198"/>
  <c r="D22" i="198" s="1"/>
  <c r="C21" i="198"/>
  <c r="C22" i="198" s="1"/>
  <c r="K26" i="197"/>
  <c r="J26" i="197"/>
  <c r="I26" i="197"/>
  <c r="H26" i="197"/>
  <c r="G26" i="197"/>
  <c r="F26" i="197"/>
  <c r="E26" i="197"/>
  <c r="D26" i="197"/>
  <c r="C26" i="197"/>
  <c r="K24" i="197"/>
  <c r="J24" i="197"/>
  <c r="I24" i="197"/>
  <c r="H24" i="197"/>
  <c r="G24" i="197"/>
  <c r="F24" i="197"/>
  <c r="E24" i="197"/>
  <c r="D24" i="197"/>
  <c r="C24" i="197"/>
  <c r="K21" i="197"/>
  <c r="K22" i="197" s="1"/>
  <c r="J21" i="197"/>
  <c r="J22" i="197" s="1"/>
  <c r="I21" i="197"/>
  <c r="I22" i="197" s="1"/>
  <c r="H21" i="197"/>
  <c r="H22" i="197" s="1"/>
  <c r="G21" i="197"/>
  <c r="G22" i="197" s="1"/>
  <c r="F21" i="197"/>
  <c r="F22" i="197" s="1"/>
  <c r="E21" i="197"/>
  <c r="E22" i="197" s="1"/>
  <c r="D21" i="197"/>
  <c r="D22" i="197" s="1"/>
  <c r="C21" i="197"/>
  <c r="C22" i="197" s="1"/>
  <c r="K26" i="196"/>
  <c r="J26" i="196"/>
  <c r="I26" i="196"/>
  <c r="H26" i="196"/>
  <c r="G26" i="196"/>
  <c r="F26" i="196"/>
  <c r="E26" i="196"/>
  <c r="D26" i="196"/>
  <c r="C26" i="196"/>
  <c r="K24" i="196"/>
  <c r="J24" i="196"/>
  <c r="I24" i="196"/>
  <c r="H24" i="196"/>
  <c r="G24" i="196"/>
  <c r="F24" i="196"/>
  <c r="E24" i="196"/>
  <c r="D24" i="196"/>
  <c r="C24" i="196"/>
  <c r="K21" i="196"/>
  <c r="K22" i="196" s="1"/>
  <c r="J21" i="196"/>
  <c r="J22" i="196" s="1"/>
  <c r="I21" i="196"/>
  <c r="I22" i="196" s="1"/>
  <c r="H21" i="196"/>
  <c r="H22" i="196" s="1"/>
  <c r="G21" i="196"/>
  <c r="G22" i="196" s="1"/>
  <c r="F21" i="196"/>
  <c r="F22" i="196" s="1"/>
  <c r="E21" i="196"/>
  <c r="E22" i="196" s="1"/>
  <c r="D21" i="196"/>
  <c r="D22" i="196" s="1"/>
  <c r="C21" i="196"/>
  <c r="C22" i="196" s="1"/>
  <c r="K26" i="195"/>
  <c r="J26" i="195"/>
  <c r="I26" i="195"/>
  <c r="H26" i="195"/>
  <c r="G26" i="195"/>
  <c r="F26" i="195"/>
  <c r="E26" i="195"/>
  <c r="D26" i="195"/>
  <c r="C26" i="195"/>
  <c r="K24" i="195"/>
  <c r="J24" i="195"/>
  <c r="I24" i="195"/>
  <c r="H24" i="195"/>
  <c r="G24" i="195"/>
  <c r="F24" i="195"/>
  <c r="E24" i="195"/>
  <c r="D24" i="195"/>
  <c r="C24" i="195"/>
  <c r="K21" i="195"/>
  <c r="K22" i="195" s="1"/>
  <c r="J21" i="195"/>
  <c r="J22" i="195" s="1"/>
  <c r="I21" i="195"/>
  <c r="I22" i="195" s="1"/>
  <c r="H21" i="195"/>
  <c r="H22" i="195" s="1"/>
  <c r="G21" i="195"/>
  <c r="G22" i="195" s="1"/>
  <c r="F21" i="195"/>
  <c r="F22" i="195" s="1"/>
  <c r="E21" i="195"/>
  <c r="E22" i="195" s="1"/>
  <c r="D21" i="195"/>
  <c r="D22" i="195" s="1"/>
  <c r="C21" i="195"/>
  <c r="C22" i="195" s="1"/>
  <c r="K26" i="194"/>
  <c r="J26" i="194"/>
  <c r="I26" i="194"/>
  <c r="H26" i="194"/>
  <c r="G26" i="194"/>
  <c r="F26" i="194"/>
  <c r="E26" i="194"/>
  <c r="D26" i="194"/>
  <c r="C26" i="194"/>
  <c r="K24" i="194"/>
  <c r="J24" i="194"/>
  <c r="I24" i="194"/>
  <c r="H24" i="194"/>
  <c r="G24" i="194"/>
  <c r="F24" i="194"/>
  <c r="E24" i="194"/>
  <c r="D24" i="194"/>
  <c r="C24" i="194"/>
  <c r="K21" i="194"/>
  <c r="K22" i="194" s="1"/>
  <c r="J21" i="194"/>
  <c r="J22" i="194" s="1"/>
  <c r="I21" i="194"/>
  <c r="I22" i="194" s="1"/>
  <c r="H21" i="194"/>
  <c r="H22" i="194" s="1"/>
  <c r="G21" i="194"/>
  <c r="G22" i="194" s="1"/>
  <c r="F21" i="194"/>
  <c r="F22" i="194" s="1"/>
  <c r="E21" i="194"/>
  <c r="E22" i="194" s="1"/>
  <c r="D21" i="194"/>
  <c r="D22" i="194" s="1"/>
  <c r="C21" i="194"/>
  <c r="C22" i="194" s="1"/>
  <c r="K26" i="193"/>
  <c r="J26" i="193"/>
  <c r="I26" i="193"/>
  <c r="H26" i="193"/>
  <c r="G26" i="193"/>
  <c r="F26" i="193"/>
  <c r="E26" i="193"/>
  <c r="D26" i="193"/>
  <c r="C26" i="193"/>
  <c r="K24" i="193"/>
  <c r="J24" i="193"/>
  <c r="I24" i="193"/>
  <c r="H24" i="193"/>
  <c r="G24" i="193"/>
  <c r="F24" i="193"/>
  <c r="E24" i="193"/>
  <c r="D24" i="193"/>
  <c r="C24" i="193"/>
  <c r="K21" i="193"/>
  <c r="K22" i="193" s="1"/>
  <c r="J21" i="193"/>
  <c r="J22" i="193" s="1"/>
  <c r="I21" i="193"/>
  <c r="I22" i="193" s="1"/>
  <c r="H21" i="193"/>
  <c r="H22" i="193" s="1"/>
  <c r="G21" i="193"/>
  <c r="G22" i="193" s="1"/>
  <c r="F21" i="193"/>
  <c r="F22" i="193" s="1"/>
  <c r="E21" i="193"/>
  <c r="E22" i="193" s="1"/>
  <c r="D21" i="193"/>
  <c r="D22" i="193" s="1"/>
  <c r="C21" i="193"/>
  <c r="C22" i="193" s="1"/>
  <c r="K26" i="192"/>
  <c r="J26" i="192"/>
  <c r="I26" i="192"/>
  <c r="H26" i="192"/>
  <c r="G26" i="192"/>
  <c r="F26" i="192"/>
  <c r="E26" i="192"/>
  <c r="D26" i="192"/>
  <c r="C26" i="192"/>
  <c r="K24" i="192"/>
  <c r="J24" i="192"/>
  <c r="I24" i="192"/>
  <c r="H24" i="192"/>
  <c r="G24" i="192"/>
  <c r="F24" i="192"/>
  <c r="E24" i="192"/>
  <c r="D24" i="192"/>
  <c r="C24" i="192"/>
  <c r="K21" i="192"/>
  <c r="K22" i="192" s="1"/>
  <c r="J21" i="192"/>
  <c r="J22" i="192" s="1"/>
  <c r="I21" i="192"/>
  <c r="I22" i="192" s="1"/>
  <c r="H21" i="192"/>
  <c r="H22" i="192" s="1"/>
  <c r="G21" i="192"/>
  <c r="G22" i="192" s="1"/>
  <c r="F21" i="192"/>
  <c r="F22" i="192" s="1"/>
  <c r="E21" i="192"/>
  <c r="E22" i="192" s="1"/>
  <c r="D21" i="192"/>
  <c r="D22" i="192" s="1"/>
  <c r="C21" i="192"/>
  <c r="C22" i="192" s="1"/>
  <c r="K26" i="191"/>
  <c r="I26" i="191"/>
  <c r="F26" i="191"/>
  <c r="E26" i="191"/>
  <c r="D26" i="191"/>
  <c r="C26" i="191"/>
  <c r="F24" i="191"/>
  <c r="E24" i="191"/>
  <c r="D24" i="191"/>
  <c r="C24" i="191"/>
  <c r="K21" i="191"/>
  <c r="K22" i="191" s="1"/>
  <c r="J21" i="191"/>
  <c r="I21" i="191"/>
  <c r="I22" i="191" s="1"/>
  <c r="H21" i="191"/>
  <c r="G21" i="191"/>
  <c r="F21" i="191"/>
  <c r="F22" i="191" s="1"/>
  <c r="E21" i="191"/>
  <c r="E22" i="191" s="1"/>
  <c r="D21" i="191"/>
  <c r="D22" i="191" s="1"/>
  <c r="C21" i="191"/>
  <c r="C22" i="191" s="1"/>
  <c r="K26" i="190"/>
  <c r="I26" i="190"/>
  <c r="F26" i="190"/>
  <c r="E26" i="190"/>
  <c r="D26" i="190"/>
  <c r="C26" i="190"/>
  <c r="K24" i="190"/>
  <c r="J24" i="190"/>
  <c r="I24" i="190"/>
  <c r="H24" i="190"/>
  <c r="G24" i="190"/>
  <c r="F24" i="190"/>
  <c r="E24" i="190"/>
  <c r="D24" i="190"/>
  <c r="C24" i="190"/>
  <c r="K21" i="190"/>
  <c r="K22" i="190" s="1"/>
  <c r="J21" i="190"/>
  <c r="I21" i="190"/>
  <c r="I22" i="190" s="1"/>
  <c r="H21" i="190"/>
  <c r="G21" i="190"/>
  <c r="F21" i="190"/>
  <c r="F22" i="190" s="1"/>
  <c r="E21" i="190"/>
  <c r="E22" i="190" s="1"/>
  <c r="D21" i="190"/>
  <c r="D22" i="190" s="1"/>
  <c r="C21" i="190"/>
  <c r="C22" i="190" s="1"/>
  <c r="K26" i="189"/>
  <c r="I26" i="189"/>
  <c r="F26" i="189"/>
  <c r="E26" i="189"/>
  <c r="D26" i="189"/>
  <c r="C26" i="189"/>
  <c r="K24" i="189"/>
  <c r="J24" i="189"/>
  <c r="I24" i="189"/>
  <c r="H24" i="189"/>
  <c r="G24" i="189"/>
  <c r="F24" i="189"/>
  <c r="E24" i="189"/>
  <c r="D24" i="189"/>
  <c r="C24" i="189"/>
  <c r="K21" i="189"/>
  <c r="K22" i="189" s="1"/>
  <c r="J21" i="189"/>
  <c r="I21" i="189"/>
  <c r="I22" i="189" s="1"/>
  <c r="H21" i="189"/>
  <c r="G21" i="189"/>
  <c r="F21" i="189"/>
  <c r="F22" i="189" s="1"/>
  <c r="E21" i="189"/>
  <c r="E22" i="189" s="1"/>
  <c r="D21" i="189"/>
  <c r="D22" i="189" s="1"/>
  <c r="C21" i="189"/>
  <c r="C22" i="189" s="1"/>
  <c r="K26" i="187"/>
  <c r="I26" i="187"/>
  <c r="F26" i="187"/>
  <c r="E26" i="187"/>
  <c r="D26" i="187"/>
  <c r="C26" i="187"/>
  <c r="F24" i="187"/>
  <c r="E24" i="187"/>
  <c r="D24" i="187"/>
  <c r="C24" i="187"/>
  <c r="K21" i="187"/>
  <c r="K22" i="187" s="1"/>
  <c r="J21" i="187"/>
  <c r="I21" i="187"/>
  <c r="I22" i="187" s="1"/>
  <c r="H21" i="187"/>
  <c r="G21" i="187"/>
  <c r="F21" i="187"/>
  <c r="F22" i="187" s="1"/>
  <c r="E21" i="187"/>
  <c r="E22" i="187" s="1"/>
  <c r="D21" i="187"/>
  <c r="D22" i="187" s="1"/>
  <c r="C21" i="187"/>
  <c r="C22" i="187" s="1"/>
  <c r="K26" i="186"/>
  <c r="J26" i="186"/>
  <c r="I26" i="186"/>
  <c r="H26" i="186"/>
  <c r="G26" i="186"/>
  <c r="F26" i="186"/>
  <c r="E26" i="186"/>
  <c r="D26" i="186"/>
  <c r="C26" i="186"/>
  <c r="K24" i="186"/>
  <c r="J24" i="186"/>
  <c r="I24" i="186"/>
  <c r="H24" i="186"/>
  <c r="G24" i="186"/>
  <c r="F24" i="186"/>
  <c r="E24" i="186"/>
  <c r="D24" i="186"/>
  <c r="C24" i="186"/>
  <c r="K21" i="186"/>
  <c r="K22" i="186" s="1"/>
  <c r="J21" i="186"/>
  <c r="J22" i="186" s="1"/>
  <c r="I21" i="186"/>
  <c r="I22" i="186" s="1"/>
  <c r="H21" i="186"/>
  <c r="H22" i="186" s="1"/>
  <c r="G21" i="186"/>
  <c r="G22" i="186" s="1"/>
  <c r="F21" i="186"/>
  <c r="F22" i="186" s="1"/>
  <c r="E21" i="186"/>
  <c r="E22" i="186" s="1"/>
  <c r="D21" i="186"/>
  <c r="D22" i="186" s="1"/>
  <c r="C21" i="186"/>
  <c r="C22" i="186" s="1"/>
  <c r="K26" i="185"/>
  <c r="I26" i="185"/>
  <c r="F26" i="185"/>
  <c r="E26" i="185"/>
  <c r="D26" i="185"/>
  <c r="C26" i="185"/>
  <c r="F24" i="185"/>
  <c r="E24" i="185"/>
  <c r="D24" i="185"/>
  <c r="C24" i="185"/>
  <c r="K21" i="185"/>
  <c r="K22" i="185" s="1"/>
  <c r="J21" i="185"/>
  <c r="I21" i="185"/>
  <c r="I22" i="185" s="1"/>
  <c r="H21" i="185"/>
  <c r="G21" i="185"/>
  <c r="F21" i="185"/>
  <c r="F22" i="185" s="1"/>
  <c r="E21" i="185"/>
  <c r="E22" i="185" s="1"/>
  <c r="D21" i="185"/>
  <c r="D22" i="185" s="1"/>
  <c r="C21" i="185"/>
  <c r="C22" i="185" s="1"/>
  <c r="K24" i="184"/>
  <c r="J24" i="184"/>
  <c r="I24" i="184"/>
  <c r="H24" i="184"/>
  <c r="G24" i="184"/>
  <c r="F24" i="184"/>
  <c r="E24" i="184"/>
  <c r="D24" i="184"/>
  <c r="C24" i="184"/>
  <c r="K22" i="184"/>
  <c r="J22" i="184"/>
  <c r="H22" i="184"/>
  <c r="G22" i="184"/>
  <c r="F22" i="184"/>
  <c r="E22" i="184"/>
  <c r="D22" i="184"/>
  <c r="C22" i="184"/>
  <c r="K26" i="183"/>
  <c r="J26" i="183"/>
  <c r="I26" i="183"/>
  <c r="H26" i="183"/>
  <c r="G26" i="183"/>
  <c r="F26" i="183"/>
  <c r="E26" i="183"/>
  <c r="D26" i="183"/>
  <c r="C26" i="183"/>
  <c r="K24" i="183"/>
  <c r="J24" i="183"/>
  <c r="I24" i="183"/>
  <c r="H24" i="183"/>
  <c r="G24" i="183"/>
  <c r="F24" i="183"/>
  <c r="E24" i="183"/>
  <c r="D24" i="183"/>
  <c r="C24" i="183"/>
  <c r="K21" i="183"/>
  <c r="K22" i="183" s="1"/>
  <c r="J21" i="183"/>
  <c r="J22" i="183" s="1"/>
  <c r="I22" i="183"/>
  <c r="H22" i="183"/>
  <c r="G22" i="183"/>
  <c r="F21" i="183"/>
  <c r="F22" i="183" s="1"/>
  <c r="E21" i="183"/>
  <c r="E22" i="183" s="1"/>
  <c r="D22" i="183"/>
  <c r="C22" i="183"/>
  <c r="K26" i="182"/>
  <c r="J26" i="182"/>
  <c r="I26" i="182"/>
  <c r="H26" i="182"/>
  <c r="G26" i="182"/>
  <c r="F26" i="182"/>
  <c r="E26" i="182"/>
  <c r="D26" i="182"/>
  <c r="C26" i="182"/>
  <c r="K24" i="182"/>
  <c r="J24" i="182"/>
  <c r="I24" i="182"/>
  <c r="H24" i="182"/>
  <c r="G24" i="182"/>
  <c r="F24" i="182"/>
  <c r="E24" i="182"/>
  <c r="D24" i="182"/>
  <c r="C24" i="182"/>
  <c r="K21" i="182"/>
  <c r="K22" i="182" s="1"/>
  <c r="J21" i="182"/>
  <c r="J22" i="182" s="1"/>
  <c r="I21" i="182"/>
  <c r="I22" i="182" s="1"/>
  <c r="H21" i="182"/>
  <c r="H22" i="182" s="1"/>
  <c r="G21" i="182"/>
  <c r="G22" i="182" s="1"/>
  <c r="F22" i="182"/>
  <c r="E22" i="182"/>
  <c r="D22" i="182"/>
  <c r="C21" i="182"/>
  <c r="C22" i="182" s="1"/>
  <c r="K26" i="181"/>
  <c r="J26" i="181"/>
  <c r="I26" i="181"/>
  <c r="H26" i="181"/>
  <c r="G26" i="181"/>
  <c r="F26" i="181"/>
  <c r="E26" i="181"/>
  <c r="D26" i="181"/>
  <c r="C26" i="181"/>
  <c r="K24" i="181"/>
  <c r="J24" i="181"/>
  <c r="I24" i="181"/>
  <c r="H24" i="181"/>
  <c r="G24" i="181"/>
  <c r="F24" i="181"/>
  <c r="E24" i="181"/>
  <c r="D24" i="181"/>
  <c r="C24" i="181"/>
  <c r="K21" i="181"/>
  <c r="K22" i="181" s="1"/>
  <c r="J21" i="181"/>
  <c r="J22" i="181" s="1"/>
  <c r="I21" i="181"/>
  <c r="I22" i="181" s="1"/>
  <c r="H21" i="181"/>
  <c r="H22" i="181" s="1"/>
  <c r="G21" i="181"/>
  <c r="G22" i="181" s="1"/>
  <c r="F21" i="181"/>
  <c r="F22" i="181" s="1"/>
  <c r="E21" i="181"/>
  <c r="E22" i="181" s="1"/>
  <c r="D21" i="181"/>
  <c r="D22" i="181" s="1"/>
  <c r="C21" i="181"/>
  <c r="C22" i="181" s="1"/>
  <c r="K26" i="180"/>
  <c r="J26" i="180"/>
  <c r="I26" i="180"/>
  <c r="H26" i="180"/>
  <c r="G26" i="180"/>
  <c r="F26" i="180"/>
  <c r="E26" i="180"/>
  <c r="D26" i="180"/>
  <c r="C26" i="180"/>
  <c r="K24" i="180"/>
  <c r="J24" i="180"/>
  <c r="I24" i="180"/>
  <c r="H24" i="180"/>
  <c r="G24" i="180"/>
  <c r="F24" i="180"/>
  <c r="E24" i="180"/>
  <c r="D24" i="180"/>
  <c r="C24" i="180"/>
  <c r="K21" i="180"/>
  <c r="K22" i="180" s="1"/>
  <c r="J21" i="180"/>
  <c r="J22" i="180" s="1"/>
  <c r="I21" i="180"/>
  <c r="I22" i="180" s="1"/>
  <c r="H21" i="180"/>
  <c r="H22" i="180" s="1"/>
  <c r="G21" i="180"/>
  <c r="G22" i="180" s="1"/>
  <c r="F21" i="180"/>
  <c r="F22" i="180" s="1"/>
  <c r="E21" i="180"/>
  <c r="E22" i="180" s="1"/>
  <c r="D21" i="180"/>
  <c r="D22" i="180" s="1"/>
  <c r="C21" i="180"/>
  <c r="C22" i="180" s="1"/>
  <c r="K26" i="179"/>
  <c r="J26" i="179"/>
  <c r="I26" i="179"/>
  <c r="H26" i="179"/>
  <c r="G26" i="179"/>
  <c r="F26" i="179"/>
  <c r="E26" i="179"/>
  <c r="D26" i="179"/>
  <c r="C26" i="179"/>
  <c r="K24" i="179"/>
  <c r="J24" i="179"/>
  <c r="I24" i="179"/>
  <c r="H24" i="179"/>
  <c r="G24" i="179"/>
  <c r="F24" i="179"/>
  <c r="E24" i="179"/>
  <c r="D24" i="179"/>
  <c r="C24" i="179"/>
  <c r="K21" i="179"/>
  <c r="K22" i="179" s="1"/>
  <c r="J21" i="179"/>
  <c r="J22" i="179" s="1"/>
  <c r="I21" i="179"/>
  <c r="I22" i="179" s="1"/>
  <c r="H21" i="179"/>
  <c r="H22" i="179" s="1"/>
  <c r="G21" i="179"/>
  <c r="G22" i="179" s="1"/>
  <c r="F21" i="179"/>
  <c r="F22" i="179" s="1"/>
  <c r="E21" i="179"/>
  <c r="E22" i="179" s="1"/>
  <c r="D21" i="179"/>
  <c r="D22" i="179" s="1"/>
  <c r="C21" i="179"/>
  <c r="C22" i="179" s="1"/>
  <c r="K26" i="178"/>
  <c r="J26" i="178"/>
  <c r="I26" i="178"/>
  <c r="H26" i="178"/>
  <c r="G26" i="178"/>
  <c r="F26" i="178"/>
  <c r="E26" i="178"/>
  <c r="D26" i="178"/>
  <c r="C26" i="178"/>
  <c r="K24" i="178"/>
  <c r="J24" i="178"/>
  <c r="I24" i="178"/>
  <c r="H24" i="178"/>
  <c r="G24" i="178"/>
  <c r="F24" i="178"/>
  <c r="E24" i="178"/>
  <c r="D24" i="178"/>
  <c r="C24" i="178"/>
  <c r="K21" i="178"/>
  <c r="K22" i="178" s="1"/>
  <c r="J21" i="178"/>
  <c r="J22" i="178" s="1"/>
  <c r="I21" i="178"/>
  <c r="I22" i="178" s="1"/>
  <c r="H21" i="178"/>
  <c r="H22" i="178" s="1"/>
  <c r="G21" i="178"/>
  <c r="G22" i="178" s="1"/>
  <c r="F21" i="178"/>
  <c r="F22" i="178" s="1"/>
  <c r="E21" i="178"/>
  <c r="E22" i="178" s="1"/>
  <c r="D21" i="178"/>
  <c r="D22" i="178" s="1"/>
  <c r="C21" i="178"/>
  <c r="C22" i="178" s="1"/>
  <c r="K26" i="177"/>
  <c r="J26" i="177"/>
  <c r="I26" i="177"/>
  <c r="H26" i="177"/>
  <c r="G26" i="177"/>
  <c r="F26" i="177"/>
  <c r="E26" i="177"/>
  <c r="D26" i="177"/>
  <c r="C26" i="177"/>
  <c r="K24" i="177"/>
  <c r="J24" i="177"/>
  <c r="I24" i="177"/>
  <c r="H24" i="177"/>
  <c r="G24" i="177"/>
  <c r="F24" i="177"/>
  <c r="E24" i="177"/>
  <c r="D24" i="177"/>
  <c r="C24" i="177"/>
  <c r="K21" i="177"/>
  <c r="K22" i="177" s="1"/>
  <c r="J21" i="177"/>
  <c r="J22" i="177" s="1"/>
  <c r="I21" i="177"/>
  <c r="I22" i="177" s="1"/>
  <c r="H21" i="177"/>
  <c r="H22" i="177" s="1"/>
  <c r="G21" i="177"/>
  <c r="G22" i="177" s="1"/>
  <c r="F21" i="177"/>
  <c r="F22" i="177" s="1"/>
  <c r="E21" i="177"/>
  <c r="E22" i="177" s="1"/>
  <c r="D21" i="177"/>
  <c r="D22" i="177" s="1"/>
  <c r="C21" i="177"/>
  <c r="C22" i="177" s="1"/>
  <c r="K26" i="176"/>
  <c r="J26" i="176"/>
  <c r="I26" i="176"/>
  <c r="H26" i="176"/>
  <c r="G26" i="176"/>
  <c r="F26" i="176"/>
  <c r="E26" i="176"/>
  <c r="D26" i="176"/>
  <c r="C26" i="176"/>
  <c r="K24" i="176"/>
  <c r="J24" i="176"/>
  <c r="I24" i="176"/>
  <c r="H24" i="176"/>
  <c r="G24" i="176"/>
  <c r="F24" i="176"/>
  <c r="E24" i="176"/>
  <c r="D24" i="176"/>
  <c r="C24" i="176"/>
  <c r="K21" i="176"/>
  <c r="K22" i="176" s="1"/>
  <c r="J21" i="176"/>
  <c r="J22" i="176" s="1"/>
  <c r="I21" i="176"/>
  <c r="I22" i="176" s="1"/>
  <c r="H21" i="176"/>
  <c r="H22" i="176" s="1"/>
  <c r="G21" i="176"/>
  <c r="G22" i="176" s="1"/>
  <c r="F21" i="176"/>
  <c r="F22" i="176" s="1"/>
  <c r="E21" i="176"/>
  <c r="E22" i="176" s="1"/>
  <c r="D21" i="176"/>
  <c r="D22" i="176" s="1"/>
  <c r="C21" i="176"/>
  <c r="C22" i="176" s="1"/>
  <c r="K26" i="175"/>
  <c r="J26" i="175"/>
  <c r="I26" i="175"/>
  <c r="H26" i="175"/>
  <c r="G26" i="175"/>
  <c r="F26" i="175"/>
  <c r="E26" i="175"/>
  <c r="D26" i="175"/>
  <c r="C26" i="175"/>
  <c r="K24" i="175"/>
  <c r="J24" i="175"/>
  <c r="I24" i="175"/>
  <c r="H24" i="175"/>
  <c r="G24" i="175"/>
  <c r="F24" i="175"/>
  <c r="E24" i="175"/>
  <c r="D24" i="175"/>
  <c r="C24" i="175"/>
  <c r="K21" i="175"/>
  <c r="K22" i="175" s="1"/>
  <c r="J21" i="175"/>
  <c r="J22" i="175" s="1"/>
  <c r="I21" i="175"/>
  <c r="I22" i="175" s="1"/>
  <c r="H21" i="175"/>
  <c r="H22" i="175" s="1"/>
  <c r="G21" i="175"/>
  <c r="G22" i="175" s="1"/>
  <c r="F21" i="175"/>
  <c r="F22" i="175" s="1"/>
  <c r="E21" i="175"/>
  <c r="E22" i="175" s="1"/>
  <c r="D21" i="175"/>
  <c r="D22" i="175" s="1"/>
  <c r="C21" i="175"/>
  <c r="C22" i="175" s="1"/>
  <c r="K26" i="174"/>
  <c r="J26" i="174"/>
  <c r="I26" i="174"/>
  <c r="H26" i="174"/>
  <c r="G26" i="174"/>
  <c r="F26" i="174"/>
  <c r="E26" i="174"/>
  <c r="D26" i="174"/>
  <c r="C26" i="174"/>
  <c r="K24" i="174"/>
  <c r="J24" i="174"/>
  <c r="I24" i="174"/>
  <c r="H24" i="174"/>
  <c r="G24" i="174"/>
  <c r="F24" i="174"/>
  <c r="E24" i="174"/>
  <c r="D24" i="174"/>
  <c r="C24" i="174"/>
  <c r="K21" i="174"/>
  <c r="K22" i="174" s="1"/>
  <c r="J21" i="174"/>
  <c r="J22" i="174" s="1"/>
  <c r="I21" i="174"/>
  <c r="I22" i="174" s="1"/>
  <c r="H21" i="174"/>
  <c r="H22" i="174" s="1"/>
  <c r="G21" i="174"/>
  <c r="G22" i="174" s="1"/>
  <c r="F21" i="174"/>
  <c r="F22" i="174" s="1"/>
  <c r="E21" i="174"/>
  <c r="E22" i="174" s="1"/>
  <c r="D21" i="174"/>
  <c r="D22" i="174" s="1"/>
  <c r="C21" i="174"/>
  <c r="C22" i="174" s="1"/>
  <c r="K26" i="173"/>
  <c r="J26" i="173"/>
  <c r="I26" i="173"/>
  <c r="H26" i="173"/>
  <c r="G26" i="173"/>
  <c r="F26" i="173"/>
  <c r="E26" i="173"/>
  <c r="D26" i="173"/>
  <c r="C26" i="173"/>
  <c r="K24" i="173"/>
  <c r="J24" i="173"/>
  <c r="I24" i="173"/>
  <c r="H24" i="173"/>
  <c r="G24" i="173"/>
  <c r="F24" i="173"/>
  <c r="E24" i="173"/>
  <c r="D24" i="173"/>
  <c r="C24" i="173"/>
  <c r="K21" i="173"/>
  <c r="K22" i="173" s="1"/>
  <c r="J21" i="173"/>
  <c r="J22" i="173" s="1"/>
  <c r="I21" i="173"/>
  <c r="I22" i="173" s="1"/>
  <c r="H21" i="173"/>
  <c r="H22" i="173" s="1"/>
  <c r="G21" i="173"/>
  <c r="G22" i="173" s="1"/>
  <c r="F21" i="173"/>
  <c r="F22" i="173" s="1"/>
  <c r="E21" i="173"/>
  <c r="E22" i="173" s="1"/>
  <c r="D21" i="173"/>
  <c r="D22" i="173" s="1"/>
  <c r="C21" i="173"/>
  <c r="C22" i="173" s="1"/>
  <c r="K26" i="172"/>
  <c r="J26" i="172"/>
  <c r="I26" i="172"/>
  <c r="H26" i="172"/>
  <c r="G26" i="172"/>
  <c r="F26" i="172"/>
  <c r="E26" i="172"/>
  <c r="D26" i="172"/>
  <c r="C26" i="172"/>
  <c r="K24" i="172"/>
  <c r="J24" i="172"/>
  <c r="I24" i="172"/>
  <c r="H24" i="172"/>
  <c r="G24" i="172"/>
  <c r="F24" i="172"/>
  <c r="E24" i="172"/>
  <c r="D24" i="172"/>
  <c r="C24" i="172"/>
  <c r="F22" i="172"/>
  <c r="E22" i="172"/>
  <c r="D22" i="172"/>
  <c r="C22" i="172"/>
  <c r="K21" i="172"/>
  <c r="K22" i="172" s="1"/>
  <c r="J21" i="172"/>
  <c r="J22" i="172" s="1"/>
  <c r="I21" i="172"/>
  <c r="I22" i="172" s="1"/>
  <c r="H21" i="172"/>
  <c r="H22" i="172" s="1"/>
  <c r="G21" i="172"/>
  <c r="G22" i="172" s="1"/>
  <c r="K31" i="171"/>
  <c r="J31" i="171"/>
  <c r="I31" i="171"/>
  <c r="H31" i="171"/>
  <c r="G31" i="171"/>
  <c r="K26" i="171"/>
  <c r="J26" i="171"/>
  <c r="I26" i="171"/>
  <c r="H26" i="171"/>
  <c r="G26" i="171"/>
  <c r="F26" i="171"/>
  <c r="E26" i="171"/>
  <c r="D26" i="171"/>
  <c r="C26" i="171"/>
  <c r="K24" i="171"/>
  <c r="J24" i="171"/>
  <c r="I24" i="171"/>
  <c r="H24" i="171"/>
  <c r="G24" i="171"/>
  <c r="F24" i="171"/>
  <c r="E24" i="171"/>
  <c r="D24" i="171"/>
  <c r="C24" i="171"/>
  <c r="K21" i="171"/>
  <c r="K22" i="171" s="1"/>
  <c r="J21" i="171"/>
  <c r="J22" i="171" s="1"/>
  <c r="I21" i="171"/>
  <c r="I22" i="171" s="1"/>
  <c r="H21" i="171"/>
  <c r="H22" i="171" s="1"/>
  <c r="G21" i="171"/>
  <c r="G22" i="171" s="1"/>
  <c r="F21" i="171"/>
  <c r="F22" i="171" s="1"/>
  <c r="E21" i="171"/>
  <c r="E22" i="171" s="1"/>
  <c r="D21" i="171"/>
  <c r="D22" i="171" s="1"/>
  <c r="C21" i="171"/>
  <c r="C22" i="171" s="1"/>
  <c r="K31" i="170"/>
  <c r="J31" i="170"/>
  <c r="I31" i="170"/>
  <c r="H31" i="170"/>
  <c r="G31" i="170"/>
  <c r="K26" i="170"/>
  <c r="J26" i="170"/>
  <c r="I26" i="170"/>
  <c r="H26" i="170"/>
  <c r="G26" i="170"/>
  <c r="F26" i="170"/>
  <c r="E26" i="170"/>
  <c r="D26" i="170"/>
  <c r="C26" i="170"/>
  <c r="K24" i="170"/>
  <c r="J24" i="170"/>
  <c r="I24" i="170"/>
  <c r="H24" i="170"/>
  <c r="G24" i="170"/>
  <c r="F24" i="170"/>
  <c r="E24" i="170"/>
  <c r="D24" i="170"/>
  <c r="C24" i="170"/>
  <c r="K21" i="170"/>
  <c r="K22" i="170" s="1"/>
  <c r="J21" i="170"/>
  <c r="J22" i="170" s="1"/>
  <c r="I21" i="170"/>
  <c r="I22" i="170" s="1"/>
  <c r="H21" i="170"/>
  <c r="H22" i="170" s="1"/>
  <c r="G21" i="170"/>
  <c r="G22" i="170" s="1"/>
  <c r="F21" i="170"/>
  <c r="F22" i="170" s="1"/>
  <c r="E21" i="170"/>
  <c r="E22" i="170" s="1"/>
  <c r="D21" i="170"/>
  <c r="D22" i="170" s="1"/>
  <c r="C21" i="170"/>
  <c r="C22" i="170" s="1"/>
  <c r="K31" i="169"/>
  <c r="J31" i="169"/>
  <c r="I31" i="169"/>
  <c r="H31" i="169"/>
  <c r="G31" i="169"/>
  <c r="K26" i="169"/>
  <c r="J26" i="169"/>
  <c r="I26" i="169"/>
  <c r="H26" i="169"/>
  <c r="G26" i="169"/>
  <c r="F26" i="169"/>
  <c r="E26" i="169"/>
  <c r="D26" i="169"/>
  <c r="C26" i="169"/>
  <c r="K24" i="169"/>
  <c r="J24" i="169"/>
  <c r="I24" i="169"/>
  <c r="H24" i="169"/>
  <c r="G24" i="169"/>
  <c r="F24" i="169"/>
  <c r="E24" i="169"/>
  <c r="D24" i="169"/>
  <c r="C24" i="169"/>
  <c r="K21" i="169"/>
  <c r="K22" i="169" s="1"/>
  <c r="J21" i="169"/>
  <c r="J22" i="169" s="1"/>
  <c r="I21" i="169"/>
  <c r="I22" i="169" s="1"/>
  <c r="H21" i="169"/>
  <c r="H22" i="169" s="1"/>
  <c r="G21" i="169"/>
  <c r="G22" i="169" s="1"/>
  <c r="F21" i="169"/>
  <c r="F22" i="169" s="1"/>
  <c r="E21" i="169"/>
  <c r="E22" i="169" s="1"/>
  <c r="D21" i="169"/>
  <c r="D22" i="169" s="1"/>
  <c r="C21" i="169"/>
  <c r="C22" i="169" s="1"/>
  <c r="K26" i="168"/>
  <c r="J26" i="168"/>
  <c r="I26" i="168"/>
  <c r="H26" i="168"/>
  <c r="G26" i="168"/>
  <c r="F26" i="168"/>
  <c r="E26" i="168"/>
  <c r="D26" i="168"/>
  <c r="C26" i="168"/>
  <c r="K24" i="168"/>
  <c r="J24" i="168"/>
  <c r="I24" i="168"/>
  <c r="H24" i="168"/>
  <c r="G24" i="168"/>
  <c r="F24" i="168"/>
  <c r="E24" i="168"/>
  <c r="D24" i="168"/>
  <c r="C24" i="168"/>
  <c r="K21" i="168"/>
  <c r="K22" i="168" s="1"/>
  <c r="J21" i="168"/>
  <c r="J22" i="168" s="1"/>
  <c r="I21" i="168"/>
  <c r="I22" i="168" s="1"/>
  <c r="H21" i="168"/>
  <c r="H22" i="168" s="1"/>
  <c r="G21" i="168"/>
  <c r="G22" i="168" s="1"/>
  <c r="F21" i="168"/>
  <c r="F22" i="168" s="1"/>
  <c r="E21" i="168"/>
  <c r="E22" i="168" s="1"/>
  <c r="D21" i="168"/>
  <c r="D22" i="168" s="1"/>
  <c r="C21" i="168"/>
  <c r="C22" i="168" s="1"/>
  <c r="K31" i="167"/>
  <c r="J31" i="167"/>
  <c r="I31" i="167"/>
  <c r="H31" i="167"/>
  <c r="G31" i="167"/>
  <c r="K26" i="167"/>
  <c r="J26" i="167"/>
  <c r="I26" i="167"/>
  <c r="H26" i="167"/>
  <c r="G26" i="167"/>
  <c r="F26" i="167"/>
  <c r="E26" i="167"/>
  <c r="D26" i="167"/>
  <c r="C26" i="167"/>
  <c r="K24" i="167"/>
  <c r="J24" i="167"/>
  <c r="I24" i="167"/>
  <c r="H24" i="167"/>
  <c r="G24" i="167"/>
  <c r="F24" i="167"/>
  <c r="E24" i="167"/>
  <c r="D24" i="167"/>
  <c r="C24" i="167"/>
  <c r="K21" i="167"/>
  <c r="K22" i="167" s="1"/>
  <c r="J21" i="167"/>
  <c r="J22" i="167" s="1"/>
  <c r="I21" i="167"/>
  <c r="I22" i="167" s="1"/>
  <c r="H21" i="167"/>
  <c r="H22" i="167" s="1"/>
  <c r="G21" i="167"/>
  <c r="G22" i="167" s="1"/>
  <c r="F21" i="167"/>
  <c r="F22" i="167" s="1"/>
  <c r="E21" i="167"/>
  <c r="E22" i="167" s="1"/>
  <c r="D21" i="167"/>
  <c r="D22" i="167" s="1"/>
  <c r="C21" i="167"/>
  <c r="C22" i="167" s="1"/>
  <c r="K26" i="166"/>
  <c r="J26" i="166"/>
  <c r="I26" i="166"/>
  <c r="H26" i="166"/>
  <c r="G26" i="166"/>
  <c r="F26" i="166"/>
  <c r="E26" i="166"/>
  <c r="D26" i="166"/>
  <c r="C26" i="166"/>
  <c r="K24" i="166"/>
  <c r="J24" i="166"/>
  <c r="I24" i="166"/>
  <c r="H24" i="166"/>
  <c r="G24" i="166"/>
  <c r="F24" i="166"/>
  <c r="E24" i="166"/>
  <c r="D24" i="166"/>
  <c r="C24" i="166"/>
  <c r="K21" i="166"/>
  <c r="K22" i="166" s="1"/>
  <c r="J21" i="166"/>
  <c r="J22" i="166" s="1"/>
  <c r="I21" i="166"/>
  <c r="I22" i="166" s="1"/>
  <c r="H21" i="166"/>
  <c r="H22" i="166" s="1"/>
  <c r="G21" i="166"/>
  <c r="G22" i="166" s="1"/>
  <c r="F21" i="166"/>
  <c r="F22" i="166" s="1"/>
  <c r="E21" i="166"/>
  <c r="E22" i="166" s="1"/>
  <c r="D21" i="166"/>
  <c r="D22" i="166" s="1"/>
  <c r="C21" i="166"/>
  <c r="C22" i="166" s="1"/>
  <c r="K55" i="165"/>
  <c r="J55" i="165"/>
  <c r="I55" i="165"/>
  <c r="H55" i="165"/>
  <c r="G55" i="165"/>
  <c r="K52" i="165"/>
  <c r="J52" i="165"/>
  <c r="I52" i="165"/>
  <c r="H52" i="165"/>
  <c r="G52" i="165"/>
  <c r="K49" i="165"/>
  <c r="J49" i="165"/>
  <c r="I49" i="165"/>
  <c r="H49" i="165"/>
  <c r="G49" i="165"/>
  <c r="K46" i="165"/>
  <c r="J46" i="165"/>
  <c r="I46" i="165"/>
  <c r="H46" i="165"/>
  <c r="G46" i="165"/>
  <c r="K43" i="165"/>
  <c r="J43" i="165"/>
  <c r="I43" i="165"/>
  <c r="H43" i="165"/>
  <c r="G43" i="165"/>
  <c r="K40" i="165"/>
  <c r="J40" i="165"/>
  <c r="I40" i="165"/>
  <c r="H40" i="165"/>
  <c r="G40" i="165"/>
  <c r="K37" i="165"/>
  <c r="J37" i="165"/>
  <c r="I37" i="165"/>
  <c r="H37" i="165"/>
  <c r="G37" i="165"/>
  <c r="K34" i="165"/>
  <c r="J34" i="165"/>
  <c r="I34" i="165"/>
  <c r="H34" i="165"/>
  <c r="G34" i="165"/>
  <c r="K31" i="165"/>
  <c r="J31" i="165"/>
  <c r="I31" i="165"/>
  <c r="H31" i="165"/>
  <c r="G31" i="165"/>
  <c r="K26" i="165"/>
  <c r="J26" i="165"/>
  <c r="I26" i="165"/>
  <c r="H26" i="165"/>
  <c r="G26" i="165"/>
  <c r="F26" i="165"/>
  <c r="E26" i="165"/>
  <c r="D26" i="165"/>
  <c r="C26" i="165"/>
  <c r="K24" i="165"/>
  <c r="J24" i="165"/>
  <c r="I24" i="165"/>
  <c r="H24" i="165"/>
  <c r="G24" i="165"/>
  <c r="F24" i="165"/>
  <c r="E24" i="165"/>
  <c r="D24" i="165"/>
  <c r="C24" i="165"/>
  <c r="K21" i="165"/>
  <c r="K22" i="165" s="1"/>
  <c r="J21" i="165"/>
  <c r="J22" i="165" s="1"/>
  <c r="I21" i="165"/>
  <c r="I22" i="165" s="1"/>
  <c r="H21" i="165"/>
  <c r="H22" i="165" s="1"/>
  <c r="G21" i="165"/>
  <c r="G22" i="165" s="1"/>
  <c r="F21" i="165"/>
  <c r="F22" i="165" s="1"/>
  <c r="E21" i="165"/>
  <c r="E22" i="165" s="1"/>
  <c r="D21" i="165"/>
  <c r="D22" i="165" s="1"/>
  <c r="C21" i="165"/>
  <c r="C22" i="165" s="1"/>
  <c r="K31" i="164"/>
  <c r="J31" i="164"/>
  <c r="I31" i="164"/>
  <c r="H31" i="164"/>
  <c r="G31" i="164"/>
  <c r="K26" i="164"/>
  <c r="J26" i="164"/>
  <c r="I26" i="164"/>
  <c r="H26" i="164"/>
  <c r="G26" i="164"/>
  <c r="F26" i="164"/>
  <c r="E26" i="164"/>
  <c r="D26" i="164"/>
  <c r="C26" i="164"/>
  <c r="K24" i="164"/>
  <c r="J24" i="164"/>
  <c r="I24" i="164"/>
  <c r="H24" i="164"/>
  <c r="G24" i="164"/>
  <c r="F24" i="164"/>
  <c r="E24" i="164"/>
  <c r="D24" i="164"/>
  <c r="C24" i="164"/>
  <c r="K21" i="164"/>
  <c r="K22" i="164" s="1"/>
  <c r="J21" i="164"/>
  <c r="J22" i="164" s="1"/>
  <c r="I21" i="164"/>
  <c r="I22" i="164" s="1"/>
  <c r="H21" i="164"/>
  <c r="H22" i="164" s="1"/>
  <c r="G21" i="164"/>
  <c r="G22" i="164" s="1"/>
  <c r="F21" i="164"/>
  <c r="F22" i="164" s="1"/>
  <c r="E21" i="164"/>
  <c r="E22" i="164" s="1"/>
  <c r="D21" i="164"/>
  <c r="D22" i="164" s="1"/>
  <c r="C22" i="164"/>
  <c r="K31" i="163"/>
  <c r="J31" i="163"/>
  <c r="I31" i="163"/>
  <c r="H31" i="163"/>
  <c r="G31" i="163"/>
  <c r="K26" i="163"/>
  <c r="J26" i="163"/>
  <c r="I26" i="163"/>
  <c r="H26" i="163"/>
  <c r="G26" i="163"/>
  <c r="F26" i="163"/>
  <c r="E26" i="163"/>
  <c r="D26" i="163"/>
  <c r="C26" i="163"/>
  <c r="K24" i="163"/>
  <c r="J24" i="163"/>
  <c r="I24" i="163"/>
  <c r="H24" i="163"/>
  <c r="G24" i="163"/>
  <c r="F24" i="163"/>
  <c r="E24" i="163"/>
  <c r="D24" i="163"/>
  <c r="C24" i="163"/>
  <c r="K21" i="163"/>
  <c r="K22" i="163" s="1"/>
  <c r="J21" i="163"/>
  <c r="J22" i="163" s="1"/>
  <c r="I21" i="163"/>
  <c r="I22" i="163" s="1"/>
  <c r="H21" i="163"/>
  <c r="H22" i="163" s="1"/>
  <c r="G21" i="163"/>
  <c r="G22" i="163" s="1"/>
  <c r="F21" i="163"/>
  <c r="F22" i="163" s="1"/>
  <c r="E21" i="163"/>
  <c r="E22" i="163" s="1"/>
  <c r="D21" i="163"/>
  <c r="D22" i="163" s="1"/>
  <c r="C21" i="163"/>
  <c r="C22" i="163" s="1"/>
  <c r="K26" i="162"/>
  <c r="J26" i="162"/>
  <c r="I26" i="162"/>
  <c r="H26" i="162"/>
  <c r="G26" i="162"/>
  <c r="F26" i="162"/>
  <c r="E26" i="162"/>
  <c r="D26" i="162"/>
  <c r="C26" i="162"/>
  <c r="K24" i="162"/>
  <c r="J24" i="162"/>
  <c r="I24" i="162"/>
  <c r="H24" i="162"/>
  <c r="G24" i="162"/>
  <c r="F24" i="162"/>
  <c r="E24" i="162"/>
  <c r="D24" i="162"/>
  <c r="C24" i="162"/>
  <c r="K21" i="162"/>
  <c r="K22" i="162" s="1"/>
  <c r="J21" i="162"/>
  <c r="J22" i="162" s="1"/>
  <c r="I21" i="162"/>
  <c r="I22" i="162" s="1"/>
  <c r="H21" i="162"/>
  <c r="H22" i="162" s="1"/>
  <c r="G21" i="162"/>
  <c r="G22" i="162" s="1"/>
  <c r="F21" i="162"/>
  <c r="F22" i="162" s="1"/>
  <c r="E21" i="162"/>
  <c r="E22" i="162" s="1"/>
  <c r="D21" i="162"/>
  <c r="D22" i="162" s="1"/>
  <c r="C21" i="162"/>
  <c r="C22" i="162" s="1"/>
  <c r="K26" i="161"/>
  <c r="J26" i="161"/>
  <c r="I26" i="161"/>
  <c r="H26" i="161"/>
  <c r="G26" i="161"/>
  <c r="F26" i="161"/>
  <c r="E26" i="161"/>
  <c r="D26" i="161"/>
  <c r="C26" i="161"/>
  <c r="K24" i="161"/>
  <c r="J24" i="161"/>
  <c r="I24" i="161"/>
  <c r="H24" i="161"/>
  <c r="G24" i="161"/>
  <c r="F24" i="161"/>
  <c r="E24" i="161"/>
  <c r="D24" i="161"/>
  <c r="C24" i="161"/>
  <c r="K21" i="161"/>
  <c r="K22" i="161" s="1"/>
  <c r="J21" i="161"/>
  <c r="J22" i="161" s="1"/>
  <c r="I21" i="161"/>
  <c r="I22" i="161" s="1"/>
  <c r="H21" i="161"/>
  <c r="H22" i="161" s="1"/>
  <c r="G21" i="161"/>
  <c r="G22" i="161" s="1"/>
  <c r="F21" i="161"/>
  <c r="F22" i="161" s="1"/>
  <c r="E21" i="161"/>
  <c r="E22" i="161" s="1"/>
  <c r="D21" i="161"/>
  <c r="D22" i="161" s="1"/>
  <c r="C21" i="161"/>
  <c r="C22" i="161" s="1"/>
  <c r="K26" i="160"/>
  <c r="J26" i="160"/>
  <c r="I26" i="160"/>
  <c r="H26" i="160"/>
  <c r="G26" i="160"/>
  <c r="F26" i="160"/>
  <c r="E26" i="160"/>
  <c r="D26" i="160"/>
  <c r="C26" i="160"/>
  <c r="K24" i="160"/>
  <c r="J24" i="160"/>
  <c r="I24" i="160"/>
  <c r="H24" i="160"/>
  <c r="G24" i="160"/>
  <c r="F24" i="160"/>
  <c r="E24" i="160"/>
  <c r="D24" i="160"/>
  <c r="C24" i="160"/>
  <c r="K21" i="160"/>
  <c r="K22" i="160" s="1"/>
  <c r="J21" i="160"/>
  <c r="J22" i="160" s="1"/>
  <c r="I21" i="160"/>
  <c r="I22" i="160" s="1"/>
  <c r="H21" i="160"/>
  <c r="H22" i="160" s="1"/>
  <c r="G21" i="160"/>
  <c r="G22" i="160" s="1"/>
  <c r="F21" i="160"/>
  <c r="F22" i="160" s="1"/>
  <c r="E21" i="160"/>
  <c r="E22" i="160" s="1"/>
  <c r="D21" i="160"/>
  <c r="D22" i="160" s="1"/>
  <c r="C21" i="160"/>
  <c r="C22" i="160" s="1"/>
  <c r="K31" i="159"/>
  <c r="J31" i="159"/>
  <c r="I31" i="159"/>
  <c r="H31" i="159"/>
  <c r="G31" i="159"/>
  <c r="K26" i="159"/>
  <c r="J26" i="159"/>
  <c r="I26" i="159"/>
  <c r="H26" i="159"/>
  <c r="G26" i="159"/>
  <c r="F26" i="159"/>
  <c r="E26" i="159"/>
  <c r="D26" i="159"/>
  <c r="C26" i="159"/>
  <c r="K24" i="159"/>
  <c r="J24" i="159"/>
  <c r="I24" i="159"/>
  <c r="H24" i="159"/>
  <c r="G24" i="159"/>
  <c r="F24" i="159"/>
  <c r="E24" i="159"/>
  <c r="D24" i="159"/>
  <c r="C24" i="159"/>
  <c r="K21" i="159"/>
  <c r="K22" i="159" s="1"/>
  <c r="J21" i="159"/>
  <c r="J22" i="159" s="1"/>
  <c r="I21" i="159"/>
  <c r="I22" i="159" s="1"/>
  <c r="H21" i="159"/>
  <c r="H22" i="159" s="1"/>
  <c r="G21" i="159"/>
  <c r="G22" i="159" s="1"/>
  <c r="F21" i="159"/>
  <c r="F22" i="159" s="1"/>
  <c r="E21" i="159"/>
  <c r="E22" i="159" s="1"/>
  <c r="D21" i="159"/>
  <c r="D22" i="159" s="1"/>
  <c r="C21" i="159"/>
  <c r="C22" i="159" s="1"/>
  <c r="K26" i="158"/>
  <c r="J26" i="158"/>
  <c r="I26" i="158"/>
  <c r="H26" i="158"/>
  <c r="G26" i="158"/>
  <c r="F26" i="158"/>
  <c r="E26" i="158"/>
  <c r="D26" i="158"/>
  <c r="C26" i="158"/>
  <c r="K24" i="158"/>
  <c r="J24" i="158"/>
  <c r="I24" i="158"/>
  <c r="H24" i="158"/>
  <c r="G24" i="158"/>
  <c r="F24" i="158"/>
  <c r="E24" i="158"/>
  <c r="D24" i="158"/>
  <c r="C24" i="158"/>
  <c r="K21" i="158"/>
  <c r="K22" i="158" s="1"/>
  <c r="J21" i="158"/>
  <c r="J22" i="158" s="1"/>
  <c r="I21" i="158"/>
  <c r="I22" i="158" s="1"/>
  <c r="H21" i="158"/>
  <c r="H22" i="158" s="1"/>
  <c r="G21" i="158"/>
  <c r="G22" i="158" s="1"/>
  <c r="F21" i="158"/>
  <c r="F22" i="158" s="1"/>
  <c r="E21" i="158"/>
  <c r="E22" i="158" s="1"/>
  <c r="D21" i="158"/>
  <c r="D22" i="158" s="1"/>
  <c r="C21" i="158"/>
  <c r="C22" i="158" s="1"/>
  <c r="K26" i="157"/>
  <c r="J26" i="157"/>
  <c r="I26" i="157"/>
  <c r="H26" i="157"/>
  <c r="G26" i="157"/>
  <c r="F26" i="157"/>
  <c r="E26" i="157"/>
  <c r="D26" i="157"/>
  <c r="C26" i="157"/>
  <c r="K24" i="157"/>
  <c r="J24" i="157"/>
  <c r="I24" i="157"/>
  <c r="H24" i="157"/>
  <c r="G24" i="157"/>
  <c r="F24" i="157"/>
  <c r="E24" i="157"/>
  <c r="D24" i="157"/>
  <c r="C24" i="157"/>
  <c r="K21" i="157"/>
  <c r="K22" i="157" s="1"/>
  <c r="J21" i="157"/>
  <c r="J22" i="157" s="1"/>
  <c r="I21" i="157"/>
  <c r="I22" i="157" s="1"/>
  <c r="H21" i="157"/>
  <c r="H22" i="157" s="1"/>
  <c r="G21" i="157"/>
  <c r="G22" i="157" s="1"/>
  <c r="F21" i="157"/>
  <c r="F22" i="157" s="1"/>
  <c r="E21" i="157"/>
  <c r="E22" i="157" s="1"/>
  <c r="D21" i="157"/>
  <c r="D22" i="157" s="1"/>
  <c r="C21" i="157"/>
  <c r="C22" i="157" s="1"/>
  <c r="K26" i="156"/>
  <c r="J26" i="156"/>
  <c r="I26" i="156"/>
  <c r="H26" i="156"/>
  <c r="G26" i="156"/>
  <c r="F26" i="156"/>
  <c r="E26" i="156"/>
  <c r="D26" i="156"/>
  <c r="C26" i="156"/>
  <c r="K24" i="156"/>
  <c r="J24" i="156"/>
  <c r="I24" i="156"/>
  <c r="H24" i="156"/>
  <c r="G24" i="156"/>
  <c r="F24" i="156"/>
  <c r="E24" i="156"/>
  <c r="D24" i="156"/>
  <c r="C24" i="156"/>
  <c r="K21" i="156"/>
  <c r="K22" i="156" s="1"/>
  <c r="J21" i="156"/>
  <c r="J22" i="156" s="1"/>
  <c r="I21" i="156"/>
  <c r="I22" i="156" s="1"/>
  <c r="H21" i="156"/>
  <c r="H22" i="156" s="1"/>
  <c r="G21" i="156"/>
  <c r="G22" i="156" s="1"/>
  <c r="F21" i="156"/>
  <c r="F22" i="156" s="1"/>
  <c r="E21" i="156"/>
  <c r="E22" i="156" s="1"/>
  <c r="D21" i="156"/>
  <c r="D22" i="156" s="1"/>
  <c r="C21" i="156"/>
  <c r="C22" i="156" s="1"/>
  <c r="K26" i="155"/>
  <c r="J26" i="155"/>
  <c r="I26" i="155"/>
  <c r="H26" i="155"/>
  <c r="G26" i="155"/>
  <c r="F26" i="155"/>
  <c r="E26" i="155"/>
  <c r="D26" i="155"/>
  <c r="C26" i="155"/>
  <c r="K24" i="155"/>
  <c r="J24" i="155"/>
  <c r="I24" i="155"/>
  <c r="H24" i="155"/>
  <c r="G24" i="155"/>
  <c r="F24" i="155"/>
  <c r="E24" i="155"/>
  <c r="D24" i="155"/>
  <c r="C24" i="155"/>
  <c r="K21" i="155"/>
  <c r="K22" i="155" s="1"/>
  <c r="J21" i="155"/>
  <c r="J22" i="155" s="1"/>
  <c r="I21" i="155"/>
  <c r="I22" i="155" s="1"/>
  <c r="H21" i="155"/>
  <c r="H22" i="155" s="1"/>
  <c r="G21" i="155"/>
  <c r="G22" i="155" s="1"/>
  <c r="F21" i="155"/>
  <c r="F22" i="155" s="1"/>
  <c r="E21" i="155"/>
  <c r="E22" i="155" s="1"/>
  <c r="D21" i="155"/>
  <c r="D22" i="155" s="1"/>
  <c r="C21" i="155"/>
  <c r="C22" i="155" s="1"/>
  <c r="K26" i="154"/>
  <c r="J26" i="154"/>
  <c r="I26" i="154"/>
  <c r="H26" i="154"/>
  <c r="G26" i="154"/>
  <c r="F26" i="154"/>
  <c r="E26" i="154"/>
  <c r="D26" i="154"/>
  <c r="C26" i="154"/>
  <c r="K24" i="154"/>
  <c r="J24" i="154"/>
  <c r="I24" i="154"/>
  <c r="H24" i="154"/>
  <c r="G24" i="154"/>
  <c r="F24" i="154"/>
  <c r="E24" i="154"/>
  <c r="D24" i="154"/>
  <c r="C24" i="154"/>
  <c r="K21" i="154"/>
  <c r="K22" i="154" s="1"/>
  <c r="J21" i="154"/>
  <c r="J22" i="154" s="1"/>
  <c r="I21" i="154"/>
  <c r="I22" i="154" s="1"/>
  <c r="H21" i="154"/>
  <c r="H22" i="154" s="1"/>
  <c r="G21" i="154"/>
  <c r="G22" i="154" s="1"/>
  <c r="F21" i="154"/>
  <c r="F22" i="154" s="1"/>
  <c r="E21" i="154"/>
  <c r="E22" i="154" s="1"/>
  <c r="D21" i="154"/>
  <c r="D22" i="154" s="1"/>
  <c r="C21" i="154"/>
  <c r="C22" i="154" s="1"/>
  <c r="K26" i="153"/>
  <c r="J26" i="153"/>
  <c r="I26" i="153"/>
  <c r="H26" i="153"/>
  <c r="G26" i="153"/>
  <c r="F26" i="153"/>
  <c r="E26" i="153"/>
  <c r="D26" i="153"/>
  <c r="C26" i="153"/>
  <c r="K24" i="153"/>
  <c r="J24" i="153"/>
  <c r="I24" i="153"/>
  <c r="H24" i="153"/>
  <c r="G24" i="153"/>
  <c r="F24" i="153"/>
  <c r="E24" i="153"/>
  <c r="D24" i="153"/>
  <c r="C24" i="153"/>
  <c r="K21" i="153"/>
  <c r="K22" i="153" s="1"/>
  <c r="J21" i="153"/>
  <c r="J22" i="153" s="1"/>
  <c r="I21" i="153"/>
  <c r="I22" i="153" s="1"/>
  <c r="H21" i="153"/>
  <c r="H22" i="153" s="1"/>
  <c r="G21" i="153"/>
  <c r="G22" i="153" s="1"/>
  <c r="F21" i="153"/>
  <c r="F22" i="153" s="1"/>
  <c r="E21" i="153"/>
  <c r="E22" i="153" s="1"/>
  <c r="D21" i="153"/>
  <c r="D22" i="153" s="1"/>
  <c r="C21" i="153"/>
  <c r="C22" i="153" s="1"/>
  <c r="K26" i="152"/>
  <c r="J26" i="152"/>
  <c r="I26" i="152"/>
  <c r="H26" i="152"/>
  <c r="G26" i="152"/>
  <c r="F26" i="152"/>
  <c r="E26" i="152"/>
  <c r="D26" i="152"/>
  <c r="C26" i="152"/>
  <c r="K24" i="152"/>
  <c r="J24" i="152"/>
  <c r="I24" i="152"/>
  <c r="H24" i="152"/>
  <c r="G24" i="152"/>
  <c r="F24" i="152"/>
  <c r="E24" i="152"/>
  <c r="D24" i="152"/>
  <c r="C24" i="152"/>
  <c r="K21" i="152"/>
  <c r="K22" i="152" s="1"/>
  <c r="J21" i="152"/>
  <c r="J22" i="152" s="1"/>
  <c r="I21" i="152"/>
  <c r="I22" i="152" s="1"/>
  <c r="H21" i="152"/>
  <c r="H22" i="152" s="1"/>
  <c r="G21" i="152"/>
  <c r="G22" i="152" s="1"/>
  <c r="F21" i="152"/>
  <c r="F22" i="152" s="1"/>
  <c r="E21" i="152"/>
  <c r="E22" i="152" s="1"/>
  <c r="D21" i="152"/>
  <c r="D22" i="152" s="1"/>
  <c r="C21" i="152"/>
  <c r="C22" i="152" s="1"/>
  <c r="K26" i="151"/>
  <c r="J26" i="151"/>
  <c r="I26" i="151"/>
  <c r="H26" i="151"/>
  <c r="G26" i="151"/>
  <c r="F26" i="151"/>
  <c r="E26" i="151"/>
  <c r="D26" i="151"/>
  <c r="C26" i="151"/>
  <c r="K24" i="151"/>
  <c r="J24" i="151"/>
  <c r="I24" i="151"/>
  <c r="H24" i="151"/>
  <c r="G24" i="151"/>
  <c r="F24" i="151"/>
  <c r="E24" i="151"/>
  <c r="D24" i="151"/>
  <c r="C24" i="151"/>
  <c r="K21" i="151"/>
  <c r="K22" i="151" s="1"/>
  <c r="J21" i="151"/>
  <c r="J22" i="151" s="1"/>
  <c r="I21" i="151"/>
  <c r="I22" i="151" s="1"/>
  <c r="H21" i="151"/>
  <c r="H22" i="151" s="1"/>
  <c r="G21" i="151"/>
  <c r="G22" i="151" s="1"/>
  <c r="F21" i="151"/>
  <c r="F22" i="151" s="1"/>
  <c r="E21" i="151"/>
  <c r="E22" i="151" s="1"/>
  <c r="D21" i="151"/>
  <c r="D22" i="151" s="1"/>
  <c r="C21" i="151"/>
  <c r="C22" i="151" s="1"/>
  <c r="K26" i="150"/>
  <c r="J26" i="150"/>
  <c r="I26" i="150"/>
  <c r="H26" i="150"/>
  <c r="G26" i="150"/>
  <c r="F26" i="150"/>
  <c r="E26" i="150"/>
  <c r="D26" i="150"/>
  <c r="C26" i="150"/>
  <c r="K24" i="150"/>
  <c r="J24" i="150"/>
  <c r="I24" i="150"/>
  <c r="H24" i="150"/>
  <c r="G24" i="150"/>
  <c r="F24" i="150"/>
  <c r="E24" i="150"/>
  <c r="D24" i="150"/>
  <c r="C24" i="150"/>
  <c r="K21" i="150"/>
  <c r="K22" i="150" s="1"/>
  <c r="J21" i="150"/>
  <c r="J22" i="150" s="1"/>
  <c r="I21" i="150"/>
  <c r="I22" i="150" s="1"/>
  <c r="H21" i="150"/>
  <c r="H22" i="150" s="1"/>
  <c r="G21" i="150"/>
  <c r="G22" i="150" s="1"/>
  <c r="F21" i="150"/>
  <c r="F22" i="150" s="1"/>
  <c r="E21" i="150"/>
  <c r="E22" i="150" s="1"/>
  <c r="D21" i="150"/>
  <c r="D22" i="150" s="1"/>
  <c r="C21" i="150"/>
  <c r="C22" i="150" s="1"/>
  <c r="K26" i="149"/>
  <c r="J26" i="149"/>
  <c r="I26" i="149"/>
  <c r="H26" i="149"/>
  <c r="G26" i="149"/>
  <c r="F26" i="149"/>
  <c r="E26" i="149"/>
  <c r="D26" i="149"/>
  <c r="C26" i="149"/>
  <c r="K24" i="149"/>
  <c r="J24" i="149"/>
  <c r="I24" i="149"/>
  <c r="H24" i="149"/>
  <c r="G24" i="149"/>
  <c r="F24" i="149"/>
  <c r="E24" i="149"/>
  <c r="D24" i="149"/>
  <c r="C24" i="149"/>
  <c r="K21" i="149"/>
  <c r="K22" i="149" s="1"/>
  <c r="J21" i="149"/>
  <c r="J22" i="149" s="1"/>
  <c r="I21" i="149"/>
  <c r="I22" i="149" s="1"/>
  <c r="H21" i="149"/>
  <c r="H22" i="149" s="1"/>
  <c r="G21" i="149"/>
  <c r="G22" i="149" s="1"/>
  <c r="F21" i="149"/>
  <c r="F22" i="149" s="1"/>
  <c r="E21" i="149"/>
  <c r="E22" i="149" s="1"/>
  <c r="D21" i="149"/>
  <c r="D22" i="149" s="1"/>
  <c r="C21" i="149"/>
  <c r="C22" i="149" s="1"/>
  <c r="K26" i="148"/>
  <c r="J26" i="148"/>
  <c r="I26" i="148"/>
  <c r="H26" i="148"/>
  <c r="G26" i="148"/>
  <c r="F26" i="148"/>
  <c r="E26" i="148"/>
  <c r="D26" i="148"/>
  <c r="C26" i="148"/>
  <c r="K24" i="148"/>
  <c r="J24" i="148"/>
  <c r="I24" i="148"/>
  <c r="H24" i="148"/>
  <c r="G24" i="148"/>
  <c r="F24" i="148"/>
  <c r="E24" i="148"/>
  <c r="D24" i="148"/>
  <c r="C24" i="148"/>
  <c r="K21" i="148"/>
  <c r="K22" i="148" s="1"/>
  <c r="J21" i="148"/>
  <c r="J22" i="148" s="1"/>
  <c r="I21" i="148"/>
  <c r="I22" i="148" s="1"/>
  <c r="H21" i="148"/>
  <c r="H22" i="148" s="1"/>
  <c r="G21" i="148"/>
  <c r="G22" i="148" s="1"/>
  <c r="F21" i="148"/>
  <c r="F22" i="148" s="1"/>
  <c r="E21" i="148"/>
  <c r="E22" i="148" s="1"/>
  <c r="D21" i="148"/>
  <c r="D22" i="148" s="1"/>
  <c r="C21" i="148"/>
  <c r="C22" i="148" s="1"/>
  <c r="K26" i="147"/>
  <c r="J26" i="147"/>
  <c r="I26" i="147"/>
  <c r="H26" i="147"/>
  <c r="G26" i="147"/>
  <c r="F26" i="147"/>
  <c r="E26" i="147"/>
  <c r="D26" i="147"/>
  <c r="C26" i="147"/>
  <c r="K24" i="147"/>
  <c r="J24" i="147"/>
  <c r="I24" i="147"/>
  <c r="H24" i="147"/>
  <c r="G24" i="147"/>
  <c r="F24" i="147"/>
  <c r="E24" i="147"/>
  <c r="D24" i="147"/>
  <c r="C24" i="147"/>
  <c r="K21" i="147"/>
  <c r="K22" i="147" s="1"/>
  <c r="J21" i="147"/>
  <c r="J22" i="147" s="1"/>
  <c r="I21" i="147"/>
  <c r="I22" i="147" s="1"/>
  <c r="H21" i="147"/>
  <c r="H22" i="147" s="1"/>
  <c r="G21" i="147"/>
  <c r="G22" i="147" s="1"/>
  <c r="F21" i="147"/>
  <c r="F22" i="147" s="1"/>
  <c r="E21" i="147"/>
  <c r="E22" i="147" s="1"/>
  <c r="D21" i="147"/>
  <c r="D22" i="147" s="1"/>
  <c r="C21" i="147"/>
  <c r="C22" i="147" s="1"/>
  <c r="K26" i="146"/>
  <c r="J26" i="146"/>
  <c r="I26" i="146"/>
  <c r="H26" i="146"/>
  <c r="G26" i="146"/>
  <c r="F26" i="146"/>
  <c r="E26" i="146"/>
  <c r="D26" i="146"/>
  <c r="C26" i="146"/>
  <c r="K24" i="146"/>
  <c r="J24" i="146"/>
  <c r="I24" i="146"/>
  <c r="H24" i="146"/>
  <c r="G24" i="146"/>
  <c r="F24" i="146"/>
  <c r="E24" i="146"/>
  <c r="D24" i="146"/>
  <c r="C24" i="146"/>
  <c r="K21" i="146"/>
  <c r="K22" i="146" s="1"/>
  <c r="J21" i="146"/>
  <c r="J22" i="146" s="1"/>
  <c r="I21" i="146"/>
  <c r="I22" i="146" s="1"/>
  <c r="H21" i="146"/>
  <c r="H22" i="146" s="1"/>
  <c r="G21" i="146"/>
  <c r="G22" i="146" s="1"/>
  <c r="F21" i="146"/>
  <c r="F22" i="146" s="1"/>
  <c r="E21" i="146"/>
  <c r="E22" i="146" s="1"/>
  <c r="D21" i="146"/>
  <c r="D22" i="146" s="1"/>
  <c r="C21" i="146"/>
  <c r="C22" i="146" s="1"/>
  <c r="K26" i="145"/>
  <c r="J26" i="145"/>
  <c r="I26" i="145"/>
  <c r="H26" i="145"/>
  <c r="G26" i="145"/>
  <c r="F26" i="145"/>
  <c r="E26" i="145"/>
  <c r="D26" i="145"/>
  <c r="C26" i="145"/>
  <c r="K24" i="145"/>
  <c r="J24" i="145"/>
  <c r="I24" i="145"/>
  <c r="H24" i="145"/>
  <c r="G24" i="145"/>
  <c r="F24" i="145"/>
  <c r="E24" i="145"/>
  <c r="D24" i="145"/>
  <c r="C24" i="145"/>
  <c r="K21" i="145"/>
  <c r="K22" i="145" s="1"/>
  <c r="J21" i="145"/>
  <c r="J22" i="145" s="1"/>
  <c r="I21" i="145"/>
  <c r="I22" i="145" s="1"/>
  <c r="H21" i="145"/>
  <c r="H22" i="145" s="1"/>
  <c r="G21" i="145"/>
  <c r="G22" i="145" s="1"/>
  <c r="F21" i="145"/>
  <c r="F22" i="145" s="1"/>
  <c r="E21" i="145"/>
  <c r="E22" i="145" s="1"/>
  <c r="D21" i="145"/>
  <c r="D22" i="145" s="1"/>
  <c r="C21" i="145"/>
  <c r="C22" i="145" s="1"/>
  <c r="E26" i="123" l="1"/>
  <c r="F26" i="123"/>
  <c r="G26" i="123"/>
  <c r="E24" i="123"/>
  <c r="F24" i="123"/>
  <c r="G24" i="123"/>
  <c r="E21" i="123"/>
  <c r="E22" i="123" s="1"/>
  <c r="F21" i="123"/>
  <c r="F22" i="123" s="1"/>
  <c r="G21" i="123"/>
  <c r="G22" i="123" s="1"/>
  <c r="E32" i="123"/>
  <c r="F32" i="123"/>
  <c r="G32" i="123"/>
  <c r="G25" i="106"/>
  <c r="G23" i="106"/>
  <c r="G21" i="106"/>
  <c r="G32" i="105"/>
  <c r="G23" i="105"/>
  <c r="G21" i="105"/>
  <c r="G18" i="105"/>
  <c r="G19" i="105" s="1"/>
  <c r="G23" i="104"/>
  <c r="G21" i="104"/>
  <c r="G18" i="104"/>
  <c r="G19" i="104" s="1"/>
  <c r="G32" i="104"/>
  <c r="G29" i="103"/>
  <c r="G23" i="103"/>
  <c r="G21" i="103"/>
  <c r="G19" i="103"/>
  <c r="G32" i="102"/>
  <c r="G23" i="102"/>
  <c r="G21" i="102"/>
  <c r="G19" i="102"/>
  <c r="G32" i="101" l="1"/>
  <c r="G23" i="101"/>
  <c r="G21" i="101"/>
  <c r="G18" i="101"/>
  <c r="G19" i="10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Sonia Martin</author>
  </authors>
  <commentList>
    <comment ref="C1" authorId="0" shapeId="0" xr:uid="{00000000-0006-0000-F101-000001000000}">
      <text>
        <r>
          <rPr>
            <b/>
            <sz val="9"/>
            <color indexed="81"/>
            <rFont val="Tahoma"/>
            <family val="2"/>
          </rPr>
          <t>Sonia Martin:
0 = Negative 1 = Positive  ie. 0=N 1=Y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Eoin McCann</author>
  </authors>
  <commentList>
    <comment ref="B11" authorId="0" shapeId="0" xr:uid="{00000000-0006-0000-2903-000001000000}">
      <text>
        <r>
          <rPr>
            <b/>
            <sz val="9"/>
            <color indexed="81"/>
            <rFont val="Tahoma"/>
            <family val="2"/>
          </rPr>
          <t>Mandatory for mothers &lt;19 years old at date of booking interview</t>
        </r>
      </text>
    </comment>
  </commentList>
</comments>
</file>

<file path=xl/sharedStrings.xml><?xml version="1.0" encoding="utf-8"?>
<sst xmlns="http://schemas.openxmlformats.org/spreadsheetml/2006/main" count="82427" uniqueCount="10821">
  <si>
    <t>Northern Ireland Maternity System</t>
  </si>
  <si>
    <t>Object</t>
  </si>
  <si>
    <t>Description</t>
  </si>
  <si>
    <t>FORMAT</t>
  </si>
  <si>
    <t>Alphanumeric</t>
  </si>
  <si>
    <t>Format</t>
  </si>
  <si>
    <t>Text</t>
  </si>
  <si>
    <t>Date (dd/mm/yyyy)</t>
  </si>
  <si>
    <t>Unit of measure</t>
  </si>
  <si>
    <t>-</t>
  </si>
  <si>
    <t>Date (dd/mm/yy)</t>
  </si>
  <si>
    <t>Availability</t>
  </si>
  <si>
    <t>Date (dd/mmm/yy)</t>
  </si>
  <si>
    <t>Usage</t>
  </si>
  <si>
    <t>Date (dd/mmm/yyyy)</t>
  </si>
  <si>
    <t>Quality</t>
  </si>
  <si>
    <t>Numeric</t>
  </si>
  <si>
    <t>Identifiable data?</t>
  </si>
  <si>
    <t>No</t>
  </si>
  <si>
    <t>Data source</t>
  </si>
  <si>
    <t>Data input onto NIMATS</t>
  </si>
  <si>
    <t>Time (hh:mm:ss)</t>
  </si>
  <si>
    <t>Mandatory/Optional/Derived?</t>
  </si>
  <si>
    <t>Mandatory</t>
  </si>
  <si>
    <t>IDENTIFIABLE DATA</t>
  </si>
  <si>
    <t>Yes</t>
  </si>
  <si>
    <t>Linked to other objects</t>
  </si>
  <si>
    <t>Other allergies?</t>
  </si>
  <si>
    <t>NIMATS Business Objects variable name</t>
  </si>
  <si>
    <t>MANDATORY/OPTIONAL?</t>
  </si>
  <si>
    <t>NIMATS variable location</t>
  </si>
  <si>
    <t>Optional</t>
  </si>
  <si>
    <t>NIMATS Business Objects label</t>
  </si>
  <si>
    <t>Other allergy details</t>
  </si>
  <si>
    <t>Derived</t>
  </si>
  <si>
    <t>Used for Official Statistics</t>
  </si>
  <si>
    <t>Additional information</t>
  </si>
  <si>
    <t>DATA</t>
  </si>
  <si>
    <t>2015/16</t>
  </si>
  <si>
    <t>2014/15</t>
  </si>
  <si>
    <t>2013/14</t>
  </si>
  <si>
    <t>2012/13</t>
  </si>
  <si>
    <t>2011/12</t>
  </si>
  <si>
    <t>Number of records</t>
  </si>
  <si>
    <t>Number of records populated</t>
  </si>
  <si>
    <t>% of populated records</t>
  </si>
  <si>
    <t>Number of invalid records</t>
  </si>
  <si>
    <t>% of invalid records</t>
  </si>
  <si>
    <t>Number of blank records</t>
  </si>
  <si>
    <t>% of blank records</t>
  </si>
  <si>
    <t>VARIABLE VALUES</t>
  </si>
  <si>
    <t>Value count</t>
  </si>
  <si>
    <t>Value</t>
  </si>
  <si>
    <t>TOTAL</t>
  </si>
  <si>
    <t>Poor</t>
  </si>
  <si>
    <t>Perineum code</t>
  </si>
  <si>
    <t>Perineum on discharge</t>
  </si>
  <si>
    <t>Code</t>
  </si>
  <si>
    <t>01</t>
  </si>
  <si>
    <t>02</t>
  </si>
  <si>
    <t>03</t>
  </si>
  <si>
    <t>04</t>
  </si>
  <si>
    <t>05</t>
  </si>
  <si>
    <t>Excellent</t>
  </si>
  <si>
    <t>Perineum on delivery</t>
  </si>
  <si>
    <t>Mood question 1</t>
  </si>
  <si>
    <t>Y</t>
  </si>
  <si>
    <t>N</t>
  </si>
  <si>
    <t>Mood question 2</t>
  </si>
  <si>
    <t>Very good</t>
  </si>
  <si>
    <t>NIMATS</t>
  </si>
  <si>
    <t>Planned pregnancy</t>
  </si>
  <si>
    <t>Booking scan complete</t>
  </si>
  <si>
    <t>No of fetal heartbeats</t>
  </si>
  <si>
    <t>Date of chorionicity scan</t>
  </si>
  <si>
    <t>Fertility where description</t>
  </si>
  <si>
    <t>Fertility where code</t>
  </si>
  <si>
    <t>06</t>
  </si>
  <si>
    <t>Assisted conception description</t>
  </si>
  <si>
    <t>Assisted conception code</t>
  </si>
  <si>
    <t>Cycle</t>
  </si>
  <si>
    <t>Cycle duration</t>
  </si>
  <si>
    <t>Cycle frequency</t>
  </si>
  <si>
    <t>LMP</t>
  </si>
  <si>
    <t>Contraception discussed</t>
  </si>
  <si>
    <t>Recent contraception code</t>
  </si>
  <si>
    <t>Recent contraception</t>
  </si>
  <si>
    <t>Communicate with baby</t>
  </si>
  <si>
    <t>Responding to baby</t>
  </si>
  <si>
    <t>Skin to skin</t>
  </si>
  <si>
    <t>Infant feeding discussed</t>
  </si>
  <si>
    <t>Type of care at booking description</t>
  </si>
  <si>
    <t>Type of care at booking code</t>
  </si>
  <si>
    <t>CO reading</t>
  </si>
  <si>
    <t>Smoke last 12 hours</t>
  </si>
  <si>
    <t>Currently smoking description</t>
  </si>
  <si>
    <t>Currently smoking code</t>
  </si>
  <si>
    <t>Cigarettes smoked per day</t>
  </si>
  <si>
    <t>Attended smoking cessation description</t>
  </si>
  <si>
    <t>Attended smoking cessation code</t>
  </si>
  <si>
    <t>Referral accepted</t>
  </si>
  <si>
    <t>Refer smoking cessation</t>
  </si>
  <si>
    <t>Partner present</t>
  </si>
  <si>
    <t>Partner smoke</t>
  </si>
  <si>
    <t>Partner referral accepted</t>
  </si>
  <si>
    <t>Partner referred cessation</t>
  </si>
  <si>
    <t>Other in household smoke</t>
  </si>
  <si>
    <t>Booking Menu\Social Factors</t>
  </si>
  <si>
    <t>Smoking risks</t>
  </si>
  <si>
    <t>No, the woman has not been given advice regarding the risks of smoking during pregnancy</t>
  </si>
  <si>
    <t>Yes, the woman has been given advice regarding the risks of smoking during pregnancy</t>
  </si>
  <si>
    <t>Health benefits to stop</t>
  </si>
  <si>
    <t>Advice on SHS</t>
  </si>
  <si>
    <t>Uterine evacuation at miscarriage</t>
  </si>
  <si>
    <t>Blood transfusion at miscarriage</t>
  </si>
  <si>
    <t>Type of miscarriage/abortion description</t>
  </si>
  <si>
    <t>Type of miscarriage/abortion code</t>
  </si>
  <si>
    <t>Other</t>
  </si>
  <si>
    <t>Type of care code at delivery</t>
  </si>
  <si>
    <t>Type of care at delivery</t>
  </si>
  <si>
    <t>Skin to skin contact at birth</t>
  </si>
  <si>
    <t>Skin to skin contact until after first feed</t>
  </si>
  <si>
    <t>Skin to skin contact for at least one hour</t>
  </si>
  <si>
    <t>Breastfeeding offered at birth</t>
  </si>
  <si>
    <t>Breastfeeding initiated at birth</t>
  </si>
  <si>
    <t>Formula fed by mum at birth</t>
  </si>
  <si>
    <t>Responsiveness for mother</t>
  </si>
  <si>
    <t>Status at Discharge Code</t>
  </si>
  <si>
    <t>Suitable for GRFB</t>
  </si>
  <si>
    <t>GRFB Offered</t>
  </si>
  <si>
    <t>GRFB Accepted</t>
  </si>
  <si>
    <t>GRFB Completed</t>
  </si>
  <si>
    <t>Extra Care Code</t>
  </si>
  <si>
    <t>Extra Care Description</t>
  </si>
  <si>
    <t>Extra Care Where</t>
  </si>
  <si>
    <t>Complications for Multiples code</t>
  </si>
  <si>
    <t>DECLINED</t>
  </si>
  <si>
    <t>2018/19</t>
  </si>
  <si>
    <t>2017/18</t>
  </si>
  <si>
    <t>2016/17</t>
  </si>
  <si>
    <t>Heart Rate</t>
  </si>
  <si>
    <t>Tone</t>
  </si>
  <si>
    <t>Delayed Cord Clamping</t>
  </si>
  <si>
    <t>Diabetes year</t>
  </si>
  <si>
    <t>Diabetes where</t>
  </si>
  <si>
    <t>Status at Onset of Labour</t>
  </si>
  <si>
    <t>Vitamin K Code</t>
  </si>
  <si>
    <t>Vitamin K Description</t>
  </si>
  <si>
    <t>IV Fluids Code</t>
  </si>
  <si>
    <t>IV Fluids Description</t>
  </si>
  <si>
    <t>Hearing Test</t>
  </si>
  <si>
    <t>Blood Loss Measured</t>
  </si>
  <si>
    <t>Waterbirth</t>
  </si>
  <si>
    <t>Level of Care Code</t>
  </si>
  <si>
    <t>Level of Care Description</t>
  </si>
  <si>
    <t>Abdominal Wound Code</t>
  </si>
  <si>
    <t>Abdominal Wound Description</t>
  </si>
  <si>
    <t>Resuscitation Code</t>
  </si>
  <si>
    <t>Resuscitation Description</t>
  </si>
  <si>
    <t>Resuscitation</t>
  </si>
  <si>
    <t>Postnatal Anaesthetic</t>
  </si>
  <si>
    <t>Estimated weight at last scan</t>
  </si>
  <si>
    <t>FGM PRACTICED</t>
  </si>
  <si>
    <t>Added 14/05/19</t>
  </si>
  <si>
    <t>MMT_PREGNANCIES.FGM_PRACTICED</t>
  </si>
  <si>
    <t>Outpatients Menu\Preseny Pregnancy\Preseny Pregnancy 5of5\Ethnicity and Language</t>
  </si>
  <si>
    <t>FGM Practiced</t>
  </si>
  <si>
    <t>Subject to FGM/Cut</t>
  </si>
  <si>
    <t>MMT_PREGNANCIES.FGM_DONE</t>
  </si>
  <si>
    <t>Outpatients Menu\Present Pregnancy\Preseny Pregnancy 5of5\Ethnicity and Language</t>
  </si>
  <si>
    <t>Date of Booking Scan</t>
  </si>
  <si>
    <t>Added 11/06/19</t>
  </si>
  <si>
    <t>MMT_PREGNANCIES.DATE_OF_BOOKING_SCAN</t>
  </si>
  <si>
    <t>Outpatients Menu\Preseny Pregnancy\Preseny Pregnancy 2of5\Booking Scan</t>
  </si>
  <si>
    <t>GDM this Pregnancy</t>
  </si>
  <si>
    <t>Added 30/07/19</t>
  </si>
  <si>
    <t>MMT_PREGNANCIES.GDM_THIS_PREG</t>
  </si>
  <si>
    <t>Outpatients Menu\Preseny Pregnancy\Preseny Pregnancy 3of5</t>
  </si>
  <si>
    <t>Anomaly Scan</t>
  </si>
  <si>
    <t>Date the Anomaly scan was done</t>
  </si>
  <si>
    <t>Added 26/11/19</t>
  </si>
  <si>
    <t>MMT_PREGNANCIES.ANOMALY_SCAN</t>
  </si>
  <si>
    <t>Intrapartum Menu\Antenatal Summary Details\Page 1 of 2</t>
  </si>
  <si>
    <t>Index</t>
  </si>
  <si>
    <t>Family Nurse Partnership</t>
  </si>
  <si>
    <t>Are you happy to be contacted by FNP. Data only required if no previous live births and &lt;=19</t>
  </si>
  <si>
    <t>Y or N</t>
  </si>
  <si>
    <t>unknown as yet</t>
  </si>
  <si>
    <t>MMT_PREGNANCIES.FNP_CONTACT</t>
  </si>
  <si>
    <t>Booking Menu\Present Pregnancy Details\Page 1 of 5</t>
  </si>
  <si>
    <t>COVID 19 Status at booking Code</t>
  </si>
  <si>
    <t>CODE</t>
  </si>
  <si>
    <t>DESCRIPTION</t>
  </si>
  <si>
    <t>COVID 19 Status code at time of booking</t>
  </si>
  <si>
    <t>NOT SUSPECTED</t>
  </si>
  <si>
    <t>SUSPECTED</t>
  </si>
  <si>
    <t>TESTED - NEGATIVE</t>
  </si>
  <si>
    <t>TESTED - POSITIVE</t>
  </si>
  <si>
    <t>1.3.20</t>
  </si>
  <si>
    <t xml:space="preserve">Allows analysis of COVID 19 </t>
  </si>
  <si>
    <t>went live 1.6.20. Midwives asked to record retrospectively to 1.3.20. Quality unknown yet</t>
  </si>
  <si>
    <t>no</t>
  </si>
  <si>
    <t>COVID 19 Status at booking description</t>
  </si>
  <si>
    <t>COVID 19 Status at booking Description</t>
  </si>
  <si>
    <t>COVID status description at time of booking</t>
  </si>
  <si>
    <t>COVID 19 Admission</t>
  </si>
  <si>
    <t>Was mother admitted to hospital due to COVID 19</t>
  </si>
  <si>
    <t>COVID 19 Gestation</t>
  </si>
  <si>
    <t>Gestation at which COVID 19 was suspected /confirmed</t>
  </si>
  <si>
    <t>Between 1 and 48</t>
  </si>
  <si>
    <t>COVID 19 status at time of booking</t>
  </si>
  <si>
    <t>COVID 19 Status at delivery Code</t>
  </si>
  <si>
    <t>COVID 19 Status code at time of delivery</t>
  </si>
  <si>
    <t>TESTED - NO RESULT BACK</t>
  </si>
  <si>
    <t>SUSPECTED - NOT TESTED</t>
  </si>
  <si>
    <t>NOT SUSPECTED - NOT TESTED</t>
  </si>
  <si>
    <t>COVID 19 status at delivery description</t>
  </si>
  <si>
    <t>COVID status at delivery code</t>
  </si>
  <si>
    <t>COVID 19 Status at delivery Description</t>
  </si>
  <si>
    <t>COVID 19 status description at time of delivery</t>
  </si>
  <si>
    <t>COVID 19 status at delivery code</t>
  </si>
  <si>
    <t>COVID 19 Status at discharge Code</t>
  </si>
  <si>
    <t>COVID status code at time of discharge</t>
  </si>
  <si>
    <t>01 - 06</t>
  </si>
  <si>
    <t>COVID 19 Status at discharge Description</t>
  </si>
  <si>
    <t>COVID 19 Status description at time of discharge</t>
  </si>
  <si>
    <t>COVID 19 Infant status code</t>
  </si>
  <si>
    <t>COVID 19 status code of infant</t>
  </si>
  <si>
    <t>COVID 19 Infant status description</t>
  </si>
  <si>
    <t>COVID 19 status description of infant</t>
  </si>
  <si>
    <t>Trans to NNU code</t>
  </si>
  <si>
    <t>Code of hospital transferred to</t>
  </si>
  <si>
    <t>01 - 9</t>
  </si>
  <si>
    <t>Trans to NNU description</t>
  </si>
  <si>
    <t>Name of hospital transferred to</t>
  </si>
  <si>
    <t>Trans to NNU hospital</t>
  </si>
  <si>
    <t>Name of hospital transferred to if not on list</t>
  </si>
  <si>
    <t>Cervical dilation</t>
  </si>
  <si>
    <t>Field in the Infant Exam and Birth Details screen 1/3 after C/S Urgency.  This field will be completed when any of the 4 urgency categories are chosen. Mandatory if CS_URGENCY is not Null</t>
  </si>
  <si>
    <t>0 to 10 cms</t>
  </si>
  <si>
    <t>This field will be completed when any of the 4 urgency categories are chosen.</t>
  </si>
  <si>
    <t>CS_URGENCY</t>
  </si>
  <si>
    <t>Smoking around baby risks</t>
  </si>
  <si>
    <t>This objects indicates if the woman has been given advice regarding the risks of smoking around baby.</t>
  </si>
  <si>
    <t>Available since 12th November 2020.</t>
  </si>
  <si>
    <t>MMT_SOCIAL_FACTORS.Q17 (ADDICTION_TYPE is 'SMOKING')</t>
  </si>
  <si>
    <t>This object was added to NIMATS on 12th November 2020.</t>
  </si>
  <si>
    <t>MMT_SOCIAL_FACTORS.Q18 ??</t>
  </si>
  <si>
    <t>CENTILE_DETECTED</t>
  </si>
  <si>
    <t>Overview</t>
  </si>
  <si>
    <t>What is NIMATS?</t>
  </si>
  <si>
    <t xml:space="preserve">The Northern Ireland Maternity System (NIMATs) contains a range of demographic and clinical information on mothers and infants.  It captures data relating to the current complete maternity process, but also contains details about the mother’s past medical and obstetric history.  It is a key source for data on birth numbers, interventions, maternal risk factors, birth weights, maternal smoking, BMI and breastfeeding on discharge. </t>
  </si>
  <si>
    <t>Where is it used?</t>
  </si>
  <si>
    <t>NIMATs is available in all five Health Trust areas across Northern Ireland, within each hospital providing maternity services (11 hospitals in total).  Access to NIMATS is also available to midwives/clerical staff in various community clinics across NI to allow for booking appointments to be recorded.</t>
  </si>
  <si>
    <t>Where does it get its data from?</t>
  </si>
  <si>
    <t>The main source of data for NIMATS (excluding data input) is the Patient Administration System (PAS).  PAS provides mainly demographic details which will have been recorded when the mother attended for her booking appointment and also data recorded on admission to hospital for delivery.  Some laboratory results data is also provided by the NI Blood Transfusion Service.</t>
  </si>
  <si>
    <t>What does its data feed?</t>
  </si>
  <si>
    <t>Data from NIMATS feeds a number of other health service systems e.g. Child Health System (CHS), Patient Administration System (PAS) and Electronic Health Care Record (EHCR).</t>
  </si>
  <si>
    <t>General statement on data quality / completeness / data validation</t>
  </si>
  <si>
    <t>As a result of ongoing work, data coverage and completeness on NIMATS has improved in recent years.</t>
  </si>
  <si>
    <t>Maintenance of system</t>
  </si>
  <si>
    <t>Each hospital NIMATS system is supported and maintained by the HSC Business Services Organisation (ITS Data Warehouse Team).</t>
  </si>
  <si>
    <t>Data refresh - daily Monday to Friday</t>
  </si>
  <si>
    <t>Data is taken from the NIMATS systems across Northern Ireland, on each weekday morning, and a Data Warehouse universe is created.</t>
  </si>
  <si>
    <t>NIMATS Metadata Document</t>
  </si>
  <si>
    <t>This document was designed to provide metadata on each object available on the NIMATS universe of the Regional Data Warehouse.  The data shown in the document was extracted from NIMATS using Business Objects, then analysed using Microsoft Excel.  To provide an indication of data quality, five years of data have been provided: 2011/12 to 2015/16.  This document will be updated regularly to allow for changes to the NIMATS Data Warehouse Universe.</t>
  </si>
  <si>
    <t>Notes</t>
  </si>
  <si>
    <t>1.  The Metadata document provides information on each object within the NIMATS Data Warehouse Universe, excluding fields where the type is filter or statistical.  The information contained within the document is up to date as at Autumn 2017.</t>
  </si>
  <si>
    <t>2.  Data analysis resulting in figures less than 5 have been subject to disclosure controls.</t>
  </si>
  <si>
    <t>3.  NIMATS records data on each birth in Northern Ireland hospitals irrespective of the residence area of the mother i.e. birth details of mothers who normally reside outside Northern Ireland but who have given birth in an NI hospital will be recorded.</t>
  </si>
  <si>
    <t>4.  Data quality is based on the percentage of blank or invalid records:</t>
  </si>
  <si>
    <t>Less than 1% blank or invalid records</t>
  </si>
  <si>
    <t>2- 5% blank or invalid records</t>
  </si>
  <si>
    <t>Fair</t>
  </si>
  <si>
    <t>6-10% blank or invalid records</t>
  </si>
  <si>
    <t>More than 10% blank or invalid records</t>
  </si>
  <si>
    <t>5.  There are 11 hospitals across Northern Ireland providing maternity services.  Each hospital started using NIMATS in the following years:</t>
  </si>
  <si>
    <t>Altnagelvin Area Hospital</t>
  </si>
  <si>
    <t>Antrim Area Hospital</t>
  </si>
  <si>
    <t>Causeway Hospital</t>
  </si>
  <si>
    <t>2005</t>
  </si>
  <si>
    <t>Craigavon Area Hospital</t>
  </si>
  <si>
    <t>Daisy Hill Hospital</t>
  </si>
  <si>
    <t>1993/94</t>
  </si>
  <si>
    <t>Downe Hospital</t>
  </si>
  <si>
    <t>1996/97</t>
  </si>
  <si>
    <t>Lagan Valley Hospital</t>
  </si>
  <si>
    <t>Mater Infirmorum</t>
  </si>
  <si>
    <t>1992/93</t>
  </si>
  <si>
    <t>Royal Jubilee Maternity</t>
  </si>
  <si>
    <t>1989/90</t>
  </si>
  <si>
    <t>South West Acute Hospital</t>
  </si>
  <si>
    <t>Ulster Hospital</t>
  </si>
  <si>
    <t>Metadata</t>
  </si>
  <si>
    <t>Data Validation Lists</t>
  </si>
  <si>
    <t>For each NIMATS object, the following information is provided:</t>
  </si>
  <si>
    <t>Full object name e.g. Infant Health and Care Number</t>
  </si>
  <si>
    <t>Description of object</t>
  </si>
  <si>
    <t>Data format e.g. text/numeric</t>
  </si>
  <si>
    <t>Identify any unit used e.g. grammes for infant birthweight</t>
  </si>
  <si>
    <t>What years are available</t>
  </si>
  <si>
    <t>Any particular use e.g. H&amp;C no. could be used to remove duplicates</t>
  </si>
  <si>
    <t>Indication of quality of data.  A general statement of quality including 'useability' of data for statistical purposes e.g. are there small numbers?</t>
  </si>
  <si>
    <t>Can the data be used to identify a patient?</t>
  </si>
  <si>
    <t>Indicates whether the data comes down from e.g. PAS or input by midwife etc.</t>
  </si>
  <si>
    <t>Indicates whether or not the field must be completed, or if it has been derived/calculated from other data</t>
  </si>
  <si>
    <t>Is the object linked to another object on NIMATS e.g. code and description</t>
  </si>
  <si>
    <t>Name of field on NIMATS Business Objects universe</t>
  </si>
  <si>
    <t>Where the object is first recorded on NIMATS system i.e. which screen</t>
  </si>
  <si>
    <t>Name of object on NIMATS Business Objects universe</t>
  </si>
  <si>
    <t>Has the object been used in any Official Statistics (See: http://www.legislation.gov.uk/ukpga/2007/18)</t>
  </si>
  <si>
    <t>Any additional relevant information should be included here</t>
  </si>
  <si>
    <t>Values</t>
  </si>
  <si>
    <t>Values &amp; values count of any standard/predefined values</t>
  </si>
  <si>
    <t>If you have further details about any data fields please contact the Honest Broker Service.</t>
  </si>
  <si>
    <t>Public Health Agency</t>
  </si>
  <si>
    <t>NIMATS Universe (Data Warehouse) - list of objects</t>
  </si>
  <si>
    <t>Folder</t>
  </si>
  <si>
    <t>Object (code)</t>
  </si>
  <si>
    <t>Mothers</t>
  </si>
  <si>
    <t>Mothers Details</t>
  </si>
  <si>
    <t>Site</t>
  </si>
  <si>
    <t>Age at birth</t>
  </si>
  <si>
    <t>Casenote Number (M)</t>
  </si>
  <si>
    <t>DOB (M)</t>
  </si>
  <si>
    <t>Employed?</t>
  </si>
  <si>
    <t>Marital Status</t>
  </si>
  <si>
    <t>Marital Status code</t>
  </si>
  <si>
    <t>H&amp;C number (M)</t>
  </si>
  <si>
    <t>H&amp;C number (M) Encrypted</t>
  </si>
  <si>
    <t>Occupation</t>
  </si>
  <si>
    <t>Religion (removed)</t>
  </si>
  <si>
    <t>Religion code</t>
  </si>
  <si>
    <t>Sex</t>
  </si>
  <si>
    <t>Work phone no.</t>
  </si>
  <si>
    <t>Name and Address (M)</t>
  </si>
  <si>
    <t>Current Address (M)</t>
  </si>
  <si>
    <t>Current Postcode (M)</t>
  </si>
  <si>
    <t>Current Postcode - Short (M)</t>
  </si>
  <si>
    <t>Current Board (M)</t>
  </si>
  <si>
    <t>Current LCG (M)</t>
  </si>
  <si>
    <t>Current Super Output Area 2001 (M)</t>
  </si>
  <si>
    <t>Current Super Output Area code 2001 (M)</t>
  </si>
  <si>
    <t>Current ward of residence 1992 (M)</t>
  </si>
  <si>
    <t>Current ward code 1992 (M)</t>
  </si>
  <si>
    <t>Current ward of residence 2014 (M)</t>
  </si>
  <si>
    <t>Current ward code 2014 (M)</t>
  </si>
  <si>
    <t>Current DEA 2014 name (M)</t>
  </si>
  <si>
    <t>Current DEA 2014 code (M)</t>
  </si>
  <si>
    <t>Current LGD name 1992 (M)</t>
  </si>
  <si>
    <t>Current LGD code 1992 (M)</t>
  </si>
  <si>
    <t>Current LGD name 2014 (M)</t>
  </si>
  <si>
    <t>Current LGD code 2014 (M)</t>
  </si>
  <si>
    <t>Current Trust of residence (M)</t>
  </si>
  <si>
    <t>Birth Address (M)</t>
  </si>
  <si>
    <t>Birth Postcode</t>
  </si>
  <si>
    <t>Birth LCG (M)</t>
  </si>
  <si>
    <t>Birth Super Output Area 2001 (M)</t>
  </si>
  <si>
    <t>Birth Super Output Area code 2001 (M)</t>
  </si>
  <si>
    <t>Birth ward of residence 1992 (M)</t>
  </si>
  <si>
    <t>Birth ward code 1992 (M)</t>
  </si>
  <si>
    <t>Birth ward of residence 2014 (M)</t>
  </si>
  <si>
    <t>Birth ward code 2014 (M)</t>
  </si>
  <si>
    <t>Birth DEA 2014 name (M)</t>
  </si>
  <si>
    <t>Birth DEA 2014 code (M)</t>
  </si>
  <si>
    <t>Birth LGD name 1992 (M)</t>
  </si>
  <si>
    <t>Birth LGD code 1992 (M)</t>
  </si>
  <si>
    <t>Birth LGD name 2014 (M)</t>
  </si>
  <si>
    <t>Birth LGD code 2014 (M)</t>
  </si>
  <si>
    <t>Birth Trust of residence (M)</t>
  </si>
  <si>
    <t>All Addresses (M)</t>
  </si>
  <si>
    <t>Postcode (M)</t>
  </si>
  <si>
    <t>Postcode - Short (M)</t>
  </si>
  <si>
    <t>Board (M)</t>
  </si>
  <si>
    <t>Ethnicity and Language</t>
  </si>
  <si>
    <t>Ethnic Group (M) code</t>
  </si>
  <si>
    <t>Ethnic Group Description (M)</t>
  </si>
  <si>
    <t>Country of birth description</t>
  </si>
  <si>
    <t>Country of birth (M) code</t>
  </si>
  <si>
    <t>First language code</t>
  </si>
  <si>
    <t>First language description</t>
  </si>
  <si>
    <t>Pregnancies</t>
  </si>
  <si>
    <t>Duration 1st and 2nd</t>
  </si>
  <si>
    <t>Duration of labour - 1st</t>
  </si>
  <si>
    <t>Duration of labour - 2nd</t>
  </si>
  <si>
    <t>Duration of labour - 3rd</t>
  </si>
  <si>
    <t>Duration of labour Full</t>
  </si>
  <si>
    <t>Patient_no</t>
  </si>
  <si>
    <t>Requires translator</t>
  </si>
  <si>
    <t>Language for translator</t>
  </si>
  <si>
    <t>Language for translator specified</t>
  </si>
  <si>
    <t>Booking scan</t>
  </si>
  <si>
    <t>Fetal heartbeats</t>
  </si>
  <si>
    <t>Date of rescan</t>
  </si>
  <si>
    <t>Fertility Where Code</t>
  </si>
  <si>
    <t>Fertility Where Description</t>
  </si>
  <si>
    <t>Miscellaneous</t>
  </si>
  <si>
    <t>Adoption pending?</t>
  </si>
  <si>
    <t>Antibodies</t>
  </si>
  <si>
    <t>Care specified</t>
  </si>
  <si>
    <t>Certain Lmp?</t>
  </si>
  <si>
    <t>Communication</t>
  </si>
  <si>
    <t>Constipation?</t>
  </si>
  <si>
    <t>Date discontinued</t>
  </si>
  <si>
    <t>Diarrhoea</t>
  </si>
  <si>
    <t>Duration used</t>
  </si>
  <si>
    <t>Estimated blood loss</t>
  </si>
  <si>
    <t>Estimated blood loss integer</t>
  </si>
  <si>
    <t>First Exam date</t>
  </si>
  <si>
    <t>Births this pregnancy</t>
  </si>
  <si>
    <t>Infant feeding</t>
  </si>
  <si>
    <t>Infant feeding code</t>
  </si>
  <si>
    <t>Mobility</t>
  </si>
  <si>
    <t>Nausea</t>
  </si>
  <si>
    <t>Nausea code</t>
  </si>
  <si>
    <t>Other comment</t>
  </si>
  <si>
    <t>Oedema desc</t>
  </si>
  <si>
    <t>Oedema</t>
  </si>
  <si>
    <t>Postnatal comments line 1 (M)</t>
  </si>
  <si>
    <t>Postnatal comments line 2 (M)</t>
  </si>
  <si>
    <t>Menstrual History Comments</t>
  </si>
  <si>
    <t>Parentcraft?</t>
  </si>
  <si>
    <t>Parity</t>
  </si>
  <si>
    <t>Post natal appointment code</t>
  </si>
  <si>
    <t>Gravida</t>
  </si>
  <si>
    <t>Pulse on transfer</t>
  </si>
  <si>
    <t>Regular attender?</t>
  </si>
  <si>
    <t>Social Worker</t>
  </si>
  <si>
    <t>Social Services code</t>
  </si>
  <si>
    <t>Temperature on transfer</t>
  </si>
  <si>
    <t>Uterus on transfer</t>
  </si>
  <si>
    <t>Social Services Description</t>
  </si>
  <si>
    <t>Type of Discharge</t>
  </si>
  <si>
    <t>Type of discharge code</t>
  </si>
  <si>
    <t>Antid</t>
  </si>
  <si>
    <t>Antid required</t>
  </si>
  <si>
    <t>Antid given</t>
  </si>
  <si>
    <t>Antid date given</t>
  </si>
  <si>
    <t>Blood</t>
  </si>
  <si>
    <t>Blood group</t>
  </si>
  <si>
    <t>Blood loss on transfer</t>
  </si>
  <si>
    <t>Blood pressure at first examination</t>
  </si>
  <si>
    <t>Blood pressure highest (A/N summary)</t>
  </si>
  <si>
    <t>Blood pressure on discharge</t>
  </si>
  <si>
    <t>Blood pressure on transfer</t>
  </si>
  <si>
    <t>Blood sugar</t>
  </si>
  <si>
    <t>Rhesus factor</t>
  </si>
  <si>
    <t>Booking details</t>
  </si>
  <si>
    <t>Age at booking interview</t>
  </si>
  <si>
    <t>Booked For</t>
  </si>
  <si>
    <t>Booked In</t>
  </si>
  <si>
    <t>Booked?</t>
  </si>
  <si>
    <t>Booked at</t>
  </si>
  <si>
    <t>Booking cancelled code</t>
  </si>
  <si>
    <t>Booking cancelled desc</t>
  </si>
  <si>
    <t>Booking cancelled date</t>
  </si>
  <si>
    <t>Booking interview date</t>
  </si>
  <si>
    <t>Fiscal month</t>
  </si>
  <si>
    <t>Fiscal quarter</t>
  </si>
  <si>
    <t>Fiscal year</t>
  </si>
  <si>
    <t>Gest At Book Compl Wks</t>
  </si>
  <si>
    <t>Gest At Book Compl Days</t>
  </si>
  <si>
    <t>Gestation at booking</t>
  </si>
  <si>
    <t>Transfer from description</t>
  </si>
  <si>
    <t>Transfer from code</t>
  </si>
  <si>
    <t>Transfer reason description</t>
  </si>
  <si>
    <t>Transfer reason code</t>
  </si>
  <si>
    <t>Diet</t>
  </si>
  <si>
    <t>Diet advice</t>
  </si>
  <si>
    <t>Diet special?</t>
  </si>
  <si>
    <t>Diet type</t>
  </si>
  <si>
    <t>Father and Family</t>
  </si>
  <si>
    <t>Father's blood group</t>
  </si>
  <si>
    <t>Father's rhesus factor</t>
  </si>
  <si>
    <t>Family problems</t>
  </si>
  <si>
    <t>Family support</t>
  </si>
  <si>
    <t>One parent family?</t>
  </si>
  <si>
    <t>Smoking - partner</t>
  </si>
  <si>
    <t>Occupation of Partner</t>
  </si>
  <si>
    <t>Partner employed?</t>
  </si>
  <si>
    <t>General Health</t>
  </si>
  <si>
    <t>Alcohol</t>
  </si>
  <si>
    <t>Dental problems</t>
  </si>
  <si>
    <t>Eyesight</t>
  </si>
  <si>
    <t>Hearing</t>
  </si>
  <si>
    <t>Height</t>
  </si>
  <si>
    <t>Sleep pattern</t>
  </si>
  <si>
    <t>Smoking</t>
  </si>
  <si>
    <t>Varicose veins?</t>
  </si>
  <si>
    <t>Weight</t>
  </si>
  <si>
    <t>Haemoglobin</t>
  </si>
  <si>
    <t>Haemoglobin date</t>
  </si>
  <si>
    <t>Haemoglobin last</t>
  </si>
  <si>
    <t>Haemoglobin lowest</t>
  </si>
  <si>
    <t>Haemoglobin on discharge</t>
  </si>
  <si>
    <t>Repairs</t>
  </si>
  <si>
    <t>Repaired</t>
  </si>
  <si>
    <t>Number of non absorb sutures</t>
  </si>
  <si>
    <t>Repaired By Staff</t>
  </si>
  <si>
    <t>Repaired by code</t>
  </si>
  <si>
    <t>Repaired by grade</t>
  </si>
  <si>
    <t>Rubella</t>
  </si>
  <si>
    <t>Rubella date</t>
  </si>
  <si>
    <t>Rubella given?</t>
  </si>
  <si>
    <t>Rubella required?</t>
  </si>
  <si>
    <t>Sutures</t>
  </si>
  <si>
    <t>Sutures removed?</t>
  </si>
  <si>
    <t>Sutures remaining</t>
  </si>
  <si>
    <t>Urine</t>
  </si>
  <si>
    <t>Urinalysis ketone</t>
  </si>
  <si>
    <t>Urinalysis protein</t>
  </si>
  <si>
    <t>Urinalysis sugar</t>
  </si>
  <si>
    <t>Urine on transfer</t>
  </si>
  <si>
    <t>Vaginal</t>
  </si>
  <si>
    <t>Vaginal bleeding admission</t>
  </si>
  <si>
    <t>Vaginal bleeding date</t>
  </si>
  <si>
    <t>Vaginal bleeding duration</t>
  </si>
  <si>
    <t>Vaginal bleeding?</t>
  </si>
  <si>
    <t>Vaginal discharge code</t>
  </si>
  <si>
    <t>Vaccines</t>
  </si>
  <si>
    <t>Pertussis given</t>
  </si>
  <si>
    <t>Pertussis date</t>
  </si>
  <si>
    <t>Flu given</t>
  </si>
  <si>
    <t>Flu Date 1</t>
  </si>
  <si>
    <t>Flu Date 2</t>
  </si>
  <si>
    <t>Infants</t>
  </si>
  <si>
    <t>Time of birth (I)</t>
  </si>
  <si>
    <t>Chest Compression</t>
  </si>
  <si>
    <t>PP Tube</t>
  </si>
  <si>
    <t>PP Mask</t>
  </si>
  <si>
    <t>Abnormality</t>
  </si>
  <si>
    <t>Apgar Score @1min</t>
  </si>
  <si>
    <t>Apgar Score @5mins</t>
  </si>
  <si>
    <t>Appointment Date</t>
  </si>
  <si>
    <t>BCG Given (Date)</t>
  </si>
  <si>
    <t>Birth Number</t>
  </si>
  <si>
    <t>Birth Status</t>
  </si>
  <si>
    <t>Birth Weight</t>
  </si>
  <si>
    <t>Centile</t>
  </si>
  <si>
    <t>Centile detected</t>
  </si>
  <si>
    <t>Breast Feeding Attempted Y/N</t>
  </si>
  <si>
    <t>Casenote Number (I)</t>
  </si>
  <si>
    <t>Still birth Certificate Completed By Staff</t>
  </si>
  <si>
    <t>Still birth Certificate Completed By</t>
  </si>
  <si>
    <t>Coombs Test</t>
  </si>
  <si>
    <t>Coombs Result</t>
  </si>
  <si>
    <t>Convulsions</t>
  </si>
  <si>
    <t>Convulsions Code</t>
  </si>
  <si>
    <t>Cord on Discharge</t>
  </si>
  <si>
    <t>Cord True Knot</t>
  </si>
  <si>
    <t>Cord round neck</t>
  </si>
  <si>
    <t>Cord: No. of vessels</t>
  </si>
  <si>
    <t>Death Certificate</t>
  </si>
  <si>
    <t>Infant delivery Comments</t>
  </si>
  <si>
    <t>Others present</t>
  </si>
  <si>
    <t>Others code</t>
  </si>
  <si>
    <t>Others grade</t>
  </si>
  <si>
    <t>Delivery Method</t>
  </si>
  <si>
    <t>Delivery Method Code</t>
  </si>
  <si>
    <t>CS urgency</t>
  </si>
  <si>
    <t>Discharge Weight</t>
  </si>
  <si>
    <t>Discharged Days</t>
  </si>
  <si>
    <t>DOB (I)</t>
  </si>
  <si>
    <t>DOB Month (I)</t>
  </si>
  <si>
    <t>DOB Quarter (I)</t>
  </si>
  <si>
    <t>DOB Year (I)</t>
  </si>
  <si>
    <t>DOB Fiscal Month (I)</t>
  </si>
  <si>
    <t>DOB Fiscal Quarter (I)</t>
  </si>
  <si>
    <t>DOB Fiscal Year (I)</t>
  </si>
  <si>
    <t>Feeding Method</t>
  </si>
  <si>
    <t>Feeding Code</t>
  </si>
  <si>
    <t>Examined By Staff</t>
  </si>
  <si>
    <t>Examined By code</t>
  </si>
  <si>
    <t>Feeding Comment</t>
  </si>
  <si>
    <t>Ethnic Group (I) code</t>
  </si>
  <si>
    <t>Ethnic Group description (I)</t>
  </si>
  <si>
    <t>Head Circumference</t>
  </si>
  <si>
    <t>Hips</t>
  </si>
  <si>
    <t>Hips Code</t>
  </si>
  <si>
    <t>Initial Respiration code</t>
  </si>
  <si>
    <t>Hip Screening Code</t>
  </si>
  <si>
    <t>Hip Screening Description</t>
  </si>
  <si>
    <t>Initial Respiration description</t>
  </si>
  <si>
    <t>Jaundice</t>
  </si>
  <si>
    <t>Jaundice Code</t>
  </si>
  <si>
    <t>Length</t>
  </si>
  <si>
    <t>Local Commissioning Group (I)</t>
  </si>
  <si>
    <t>Local Government District Name (I)</t>
  </si>
  <si>
    <t>Local Government District</t>
  </si>
  <si>
    <t>Ward of residence 1992 (I)</t>
  </si>
  <si>
    <t>Ward code 1992 (I)</t>
  </si>
  <si>
    <t>Super Output Area Name (I)</t>
  </si>
  <si>
    <t>Super Output Area Code (I)</t>
  </si>
  <si>
    <t>H&amp;C Number (I)</t>
  </si>
  <si>
    <t>H&amp;C Number (I) Encrypted</t>
  </si>
  <si>
    <t>Other Diagnosis</t>
  </si>
  <si>
    <t>PH</t>
  </si>
  <si>
    <t>Paediatric Follow Up</t>
  </si>
  <si>
    <t>Photograph</t>
  </si>
  <si>
    <t>Post Mortem Consent</t>
  </si>
  <si>
    <t>Presentation</t>
  </si>
  <si>
    <t>Presentation Code</t>
  </si>
  <si>
    <t>Post Mortem Required code</t>
  </si>
  <si>
    <t>Post Mortem Required description</t>
  </si>
  <si>
    <t>Primary Cause of Still Birth</t>
  </si>
  <si>
    <t>Regular Respiration</t>
  </si>
  <si>
    <t>SB Certificate Issued</t>
  </si>
  <si>
    <t>Resuscitated By Staff</t>
  </si>
  <si>
    <t>Resuscitated By code</t>
  </si>
  <si>
    <t>Sex (I)</t>
  </si>
  <si>
    <t>Shoulder Dystocia</t>
  </si>
  <si>
    <t>VBAC</t>
  </si>
  <si>
    <t>VBAC Attempted</t>
  </si>
  <si>
    <t>Died in delivery suite</t>
  </si>
  <si>
    <t>Status at discharge code</t>
  </si>
  <si>
    <t>Status at discharge description</t>
  </si>
  <si>
    <t>Bloodspot</t>
  </si>
  <si>
    <t>Multiple complications code</t>
  </si>
  <si>
    <t>Multiple complications desc</t>
  </si>
  <si>
    <t>Name &amp; Address (I)</t>
  </si>
  <si>
    <t>Current Address (I)</t>
  </si>
  <si>
    <t>Current Postcode (I)</t>
  </si>
  <si>
    <t>Current Board or Address (I)</t>
  </si>
  <si>
    <t>All Addresses (I)</t>
  </si>
  <si>
    <t>Postcode (I)</t>
  </si>
  <si>
    <t>Board (I)</t>
  </si>
  <si>
    <t>Board or Address (I)</t>
  </si>
  <si>
    <t>KP19 Method of delivery</t>
  </si>
  <si>
    <t>Vaginal breech</t>
  </si>
  <si>
    <t>Forceps</t>
  </si>
  <si>
    <t>Elective C/S</t>
  </si>
  <si>
    <t>Emergency C/S</t>
  </si>
  <si>
    <t>Normal Vertex/Normal Cephalic</t>
  </si>
  <si>
    <t>Ventouse</t>
  </si>
  <si>
    <t>Infant Feeding</t>
  </si>
  <si>
    <t>Breast Feeding Attempted</t>
  </si>
  <si>
    <t>Skin to skin after first feed</t>
  </si>
  <si>
    <t>Skin to skin after 1 hour</t>
  </si>
  <si>
    <t>Breast feeding offered at birth</t>
  </si>
  <si>
    <t>Breast feeding initiated at birth</t>
  </si>
  <si>
    <t>Formula fed by mother</t>
  </si>
  <si>
    <t>Wellbeing discussed</t>
  </si>
  <si>
    <t>Baby had one breastfeed</t>
  </si>
  <si>
    <t>Total breastfeed</t>
  </si>
  <si>
    <t>Breast feeding how</t>
  </si>
  <si>
    <t>Breast supplement</t>
  </si>
  <si>
    <t>Effective positioning</t>
  </si>
  <si>
    <t>Hand expression</t>
  </si>
  <si>
    <t>Recognise enough</t>
  </si>
  <si>
    <t>Help at home</t>
  </si>
  <si>
    <t>Breast and formula fed</t>
  </si>
  <si>
    <t>Infant formula fed</t>
  </si>
  <si>
    <t>How breastfeeding done</t>
  </si>
  <si>
    <t>Sterilise</t>
  </si>
  <si>
    <t>Make up feed</t>
  </si>
  <si>
    <t>Discuss milk</t>
  </si>
  <si>
    <t>Delivery Details</t>
  </si>
  <si>
    <t>Delivered In</t>
  </si>
  <si>
    <t>Indication for C.S.</t>
  </si>
  <si>
    <t>D/D Condition</t>
  </si>
  <si>
    <t>D/D Description</t>
  </si>
  <si>
    <t>D/D Code</t>
  </si>
  <si>
    <t>D/D Specific Condition</t>
  </si>
  <si>
    <t>D/D Date</t>
  </si>
  <si>
    <t>D/D Fiscal month</t>
  </si>
  <si>
    <t>D/D Fiscal quarter</t>
  </si>
  <si>
    <t>D/D Fiscal year</t>
  </si>
  <si>
    <t>D/D Time</t>
  </si>
  <si>
    <t>D/D Reason</t>
  </si>
  <si>
    <t>D/D Birth Order</t>
  </si>
  <si>
    <t>D/D Anal/Anae- Other - Desc</t>
  </si>
  <si>
    <t>Gest At Delivery Compl Wks</t>
  </si>
  <si>
    <t>Gest At Delivery Compl Days</t>
  </si>
  <si>
    <t>Gestation at delivery</t>
  </si>
  <si>
    <t>Mother's height at delivery</t>
  </si>
  <si>
    <t>Mother's weight at delivery</t>
  </si>
  <si>
    <t>Mother's BMI at delivery</t>
  </si>
  <si>
    <t>Weight delivery reason code</t>
  </si>
  <si>
    <t>Weight delivery reason description</t>
  </si>
  <si>
    <t>Chorionicity code</t>
  </si>
  <si>
    <t>Chorionicity description</t>
  </si>
  <si>
    <t>Extra care code</t>
  </si>
  <si>
    <t>Extra care description</t>
  </si>
  <si>
    <t>Extra care where</t>
  </si>
  <si>
    <t>Cord Blood Sent</t>
  </si>
  <si>
    <t>D/D Cord Blood Sent</t>
  </si>
  <si>
    <t>D/D Cord Blood Sent Desc</t>
  </si>
  <si>
    <t>D/D Cord Blood Sent Base Excess</t>
  </si>
  <si>
    <t>D/D Cord Blood Sent Bilirubin</t>
  </si>
  <si>
    <t>D/D Cord Blood Sent Bld+</t>
  </si>
  <si>
    <t>D/D Cord Blood Sent Blood Group</t>
  </si>
  <si>
    <t>D/D Cord Blood Sent Blood Sugar</t>
  </si>
  <si>
    <t>D/D Cord Blood Sent COOMBS</t>
  </si>
  <si>
    <t>D/D Cord Blood Sent Cord PH</t>
  </si>
  <si>
    <t>D/D Cord Blood Sent Haemoglobin</t>
  </si>
  <si>
    <t>D/D Cord Blood Sent None</t>
  </si>
  <si>
    <t>D/D Cord Blood Sent Other</t>
  </si>
  <si>
    <t>Delivery Details Conditions</t>
  </si>
  <si>
    <t>Liquor</t>
  </si>
  <si>
    <t>Protein</t>
  </si>
  <si>
    <t>Blood pressure</t>
  </si>
  <si>
    <t>Induction method</t>
  </si>
  <si>
    <t>Medical problems affecting labour</t>
  </si>
  <si>
    <t>Diastolic</t>
  </si>
  <si>
    <t>Drugs</t>
  </si>
  <si>
    <t>Monitoring in labour</t>
  </si>
  <si>
    <t>Problems in labour</t>
  </si>
  <si>
    <t>Analgesia/Anaesthesia</t>
  </si>
  <si>
    <t>Present pregnancy problems</t>
  </si>
  <si>
    <t>Antenatal steroids (before 12/10/16)</t>
  </si>
  <si>
    <t>APH complications</t>
  </si>
  <si>
    <t>Instrumental delivery reasons</t>
  </si>
  <si>
    <t>Maternal blood sent</t>
  </si>
  <si>
    <t>Anaesthetic</t>
  </si>
  <si>
    <t>Perineum</t>
  </si>
  <si>
    <t>Drugs given for 3rd stage</t>
  </si>
  <si>
    <t>Induction reason</t>
  </si>
  <si>
    <t>Infection</t>
  </si>
  <si>
    <t>Antenatal procedures</t>
  </si>
  <si>
    <t>Membranes ruptured method</t>
  </si>
  <si>
    <t>Postnatal treatment</t>
  </si>
  <si>
    <t>Anaemia complications</t>
  </si>
  <si>
    <t>Caesarean Section reasons</t>
  </si>
  <si>
    <t>Cord blood sent</t>
  </si>
  <si>
    <t>Diabetes type</t>
  </si>
  <si>
    <t>I.V. infusion n delivery suite</t>
  </si>
  <si>
    <t>Other drugs</t>
  </si>
  <si>
    <t>Other indicators for C.S.</t>
  </si>
  <si>
    <t>Surgery</t>
  </si>
  <si>
    <t>Abortion</t>
  </si>
  <si>
    <t>Diabetes profile</t>
  </si>
  <si>
    <t>GTT diabetes</t>
  </si>
  <si>
    <t>Other intensive care</t>
  </si>
  <si>
    <t>Other operative procedures</t>
  </si>
  <si>
    <t>General complications</t>
  </si>
  <si>
    <t>Labour augmentation</t>
  </si>
  <si>
    <t>Other drugs in labour</t>
  </si>
  <si>
    <t>Delivery Details of Mother 2 of 3</t>
  </si>
  <si>
    <t>3rd stage date</t>
  </si>
  <si>
    <t>Placenta delivered by code</t>
  </si>
  <si>
    <t>Placenta delivered by - staff name</t>
  </si>
  <si>
    <t>Placenta membrane code</t>
  </si>
  <si>
    <t>Placenta membrane description</t>
  </si>
  <si>
    <t>Placenta method code</t>
  </si>
  <si>
    <t>Placenta method description</t>
  </si>
  <si>
    <t>Placenta main code</t>
  </si>
  <si>
    <t>Placenta main description</t>
  </si>
  <si>
    <t>Placenta cord code</t>
  </si>
  <si>
    <t>Placenta cord description</t>
  </si>
  <si>
    <t>Time of placenta delivery</t>
  </si>
  <si>
    <t>Archive placenta</t>
  </si>
  <si>
    <t>Calcified?</t>
  </si>
  <si>
    <t>Complete?</t>
  </si>
  <si>
    <t>Healthy?</t>
  </si>
  <si>
    <t>Infarcts?</t>
  </si>
  <si>
    <t>Number of placentae</t>
  </si>
  <si>
    <t>Retroplacental clot?</t>
  </si>
  <si>
    <t>Succenturiate?</t>
  </si>
  <si>
    <t>Type of appearance</t>
  </si>
  <si>
    <t>Weight of placenta</t>
  </si>
  <si>
    <t>Investigation at booking</t>
  </si>
  <si>
    <t>Initials</t>
  </si>
  <si>
    <t>Result Initials</t>
  </si>
  <si>
    <t>Result Remarks</t>
  </si>
  <si>
    <t>Investigation Result</t>
  </si>
  <si>
    <t>AN screening comments</t>
  </si>
  <si>
    <t>Confirmed flag</t>
  </si>
  <si>
    <t>Date returned</t>
  </si>
  <si>
    <t>Investigation Date</t>
  </si>
  <si>
    <t>Investigation Time</t>
  </si>
  <si>
    <t>Invest Type Desc</t>
  </si>
  <si>
    <t>Invest Type Code</t>
  </si>
  <si>
    <t>Invest Unit Desc</t>
  </si>
  <si>
    <t>Invest Unit Code</t>
  </si>
  <si>
    <t>Lab reference</t>
  </si>
  <si>
    <t>Syphilis</t>
  </si>
  <si>
    <t>Syphilis result (filter only)</t>
  </si>
  <si>
    <t>Syphilis Accepted</t>
  </si>
  <si>
    <t>Syphilis Offered</t>
  </si>
  <si>
    <t>Syphilis Tested</t>
  </si>
  <si>
    <t>Hepatitis</t>
  </si>
  <si>
    <t>Hepatitis B result (filter only)</t>
  </si>
  <si>
    <t>Hepatitis B Accepted</t>
  </si>
  <si>
    <t>Hepatitis B Offered</t>
  </si>
  <si>
    <t>Hepatitis B Tested</t>
  </si>
  <si>
    <t>Rubella result (filter only)</t>
  </si>
  <si>
    <t>Rubella Accepted</t>
  </si>
  <si>
    <t>Rubella Offered</t>
  </si>
  <si>
    <t>Rubella Tested</t>
  </si>
  <si>
    <t>HIV</t>
  </si>
  <si>
    <t>HIV result (filter only)</t>
  </si>
  <si>
    <t>HIV Accepted</t>
  </si>
  <si>
    <t>HIV Offered</t>
  </si>
  <si>
    <t>HIV Tested</t>
  </si>
  <si>
    <t>Coding</t>
  </si>
  <si>
    <t>Coding description</t>
  </si>
  <si>
    <t>Coding code</t>
  </si>
  <si>
    <t>Consultant Episodes</t>
  </si>
  <si>
    <t>Category</t>
  </si>
  <si>
    <t>Consultant code</t>
  </si>
  <si>
    <t>Consultant initials</t>
  </si>
  <si>
    <t>Consultant name</t>
  </si>
  <si>
    <t>Consultant title</t>
  </si>
  <si>
    <t>End date</t>
  </si>
  <si>
    <t>IP flag</t>
  </si>
  <si>
    <t>OSV exempt?</t>
  </si>
  <si>
    <t>Ref comment</t>
  </si>
  <si>
    <t>Reft code</t>
  </si>
  <si>
    <t>Spt code</t>
  </si>
  <si>
    <t>Start date</t>
  </si>
  <si>
    <t>Start time</t>
  </si>
  <si>
    <t>Delivery Teams</t>
  </si>
  <si>
    <t>Delivered by staff name</t>
  </si>
  <si>
    <t>Delivered by code</t>
  </si>
  <si>
    <t>Delivered by grade</t>
  </si>
  <si>
    <t>Conducted by / Other Staff name</t>
  </si>
  <si>
    <t>Role</t>
  </si>
  <si>
    <t>Conducted by / Other Staff code</t>
  </si>
  <si>
    <t>Conducted by - Other Staff grade</t>
  </si>
  <si>
    <t>Left post</t>
  </si>
  <si>
    <t>Drugs in Pregnancy</t>
  </si>
  <si>
    <t>Dose (P)</t>
  </si>
  <si>
    <t>Quantity Supplied (P)</t>
  </si>
  <si>
    <t>Drug Type Code (P)</t>
  </si>
  <si>
    <t>Drug Type Description (P)</t>
  </si>
  <si>
    <t>Drug Date (P)</t>
  </si>
  <si>
    <t>Drug Name (P)</t>
  </si>
  <si>
    <t>Drug Time (P)</t>
  </si>
  <si>
    <t>Frequency (P)</t>
  </si>
  <si>
    <t>Route (P)</t>
  </si>
  <si>
    <t>Drugs to Infants</t>
  </si>
  <si>
    <t>Dose (I)</t>
  </si>
  <si>
    <t>Quantity Supplied (I)</t>
  </si>
  <si>
    <t>Drug Type Code (I)</t>
  </si>
  <si>
    <t>Drug Type Description (I)</t>
  </si>
  <si>
    <t>Drug Date (I)</t>
  </si>
  <si>
    <t>Drug Name (I)</t>
  </si>
  <si>
    <t>Drug Time (I)</t>
  </si>
  <si>
    <t>Frequency (I)</t>
  </si>
  <si>
    <t>Route (I)</t>
  </si>
  <si>
    <t>Drugs1 (I)</t>
  </si>
  <si>
    <t>Drugs2 (I)</t>
  </si>
  <si>
    <t>Drugs3 (I)</t>
  </si>
  <si>
    <t>Drugs4 (I)</t>
  </si>
  <si>
    <t>EDC</t>
  </si>
  <si>
    <t>EDC confirmed by ultrasound scan</t>
  </si>
  <si>
    <t>Actual EDC</t>
  </si>
  <si>
    <t>Test week ending Sunday</t>
  </si>
  <si>
    <t>Gestation at delivery fiscal month</t>
  </si>
  <si>
    <t>Gestation at delivery fiscal quarter</t>
  </si>
  <si>
    <t>Gestation at delivery fiscal year</t>
  </si>
  <si>
    <t>EDC month</t>
  </si>
  <si>
    <t>GP's</t>
  </si>
  <si>
    <t>GP's - Infant</t>
  </si>
  <si>
    <t>GP Code (I)</t>
  </si>
  <si>
    <t>GP Surname (I)</t>
  </si>
  <si>
    <t>GP Initials (I)</t>
  </si>
  <si>
    <t>GP Title (I)</t>
  </si>
  <si>
    <t>GP Address1 (I)</t>
  </si>
  <si>
    <t>GP Address2 (I)</t>
  </si>
  <si>
    <t>GP Address3 (I)</t>
  </si>
  <si>
    <t>GP Address4 (I)</t>
  </si>
  <si>
    <t>GP Postcode (I)</t>
  </si>
  <si>
    <t>GP Phone number (I)</t>
  </si>
  <si>
    <t>GP's - Mothers</t>
  </si>
  <si>
    <t>GP Code (M)</t>
  </si>
  <si>
    <t>GP Surname (M)</t>
  </si>
  <si>
    <t>GP Initials (M)</t>
  </si>
  <si>
    <t>GP Title (M)</t>
  </si>
  <si>
    <t>GP Address1 (M)</t>
  </si>
  <si>
    <t>GP Address2 (M)</t>
  </si>
  <si>
    <t>GP Address3 (M)</t>
  </si>
  <si>
    <t>GP Address4 (M)</t>
  </si>
  <si>
    <t>GP Postcode (M)</t>
  </si>
  <si>
    <t>GP Phone number (M)</t>
  </si>
  <si>
    <t>Hospital Stays and Transfers</t>
  </si>
  <si>
    <t>Hospital Stays (M)</t>
  </si>
  <si>
    <t>Acc person (M)</t>
  </si>
  <si>
    <t>Admission comment (M)</t>
  </si>
  <si>
    <t>Admission Date (M)</t>
  </si>
  <si>
    <t>Admission Reason (M)</t>
  </si>
  <si>
    <t>Admission Referral (M)</t>
  </si>
  <si>
    <t>Admission Referral Code (M)</t>
  </si>
  <si>
    <t>Admission Source (M)</t>
  </si>
  <si>
    <t>Admission Source Code (M)</t>
  </si>
  <si>
    <t>Admission Time (M)</t>
  </si>
  <si>
    <t>Admission Type (M)</t>
  </si>
  <si>
    <t>AnteLOS</t>
  </si>
  <si>
    <t>AnteLOS_DHM</t>
  </si>
  <si>
    <t>Discharge Date (M)</t>
  </si>
  <si>
    <t>Discharge Destination (M)</t>
  </si>
  <si>
    <t>Discharge Time (M)</t>
  </si>
  <si>
    <t>Discharge Type (M)</t>
  </si>
  <si>
    <t>Discharge Code (M)</t>
  </si>
  <si>
    <t>Expected LOS (M)</t>
  </si>
  <si>
    <t>Hospital from (M)</t>
  </si>
  <si>
    <t>Hospital to (M)</t>
  </si>
  <si>
    <t>Int man (M)</t>
  </si>
  <si>
    <t>PostLOS</t>
  </si>
  <si>
    <t>PostLOS_DHM</t>
  </si>
  <si>
    <t>Ward</t>
  </si>
  <si>
    <t>Ward Code (M)</t>
  </si>
  <si>
    <t>Hospital Stays (I)</t>
  </si>
  <si>
    <t>Acc person (I)</t>
  </si>
  <si>
    <t>Admission comment (I)</t>
  </si>
  <si>
    <t>Admission Date (I)</t>
  </si>
  <si>
    <t>Admission Reason (I)</t>
  </si>
  <si>
    <t>Admission Referral (I)</t>
  </si>
  <si>
    <t>Admission Referral Code (I)</t>
  </si>
  <si>
    <t>Admission Source (I)</t>
  </si>
  <si>
    <t>Admission Source Code (I)</t>
  </si>
  <si>
    <t>Admission Time (I)</t>
  </si>
  <si>
    <t>Admission Type (I)</t>
  </si>
  <si>
    <t>Discharge Date (I)</t>
  </si>
  <si>
    <t>Discharge Destination (I)</t>
  </si>
  <si>
    <t>Discharge Time (I)</t>
  </si>
  <si>
    <t>Discharge Type (I)</t>
  </si>
  <si>
    <t>Discharge Code (I)</t>
  </si>
  <si>
    <t>Expected LOS (I)</t>
  </si>
  <si>
    <t>Hospital from (I)</t>
  </si>
  <si>
    <t>Hospital to (I)</t>
  </si>
  <si>
    <t>InfantLOS</t>
  </si>
  <si>
    <t>InfantLOS_DHM</t>
  </si>
  <si>
    <t>Int man (I)</t>
  </si>
  <si>
    <t>Ward Code (I)</t>
  </si>
  <si>
    <t>Transfers (M)</t>
  </si>
  <si>
    <t>Transfer Condition (M)</t>
  </si>
  <si>
    <t>Transfer Date (M)</t>
  </si>
  <si>
    <t>Transfer Reason Description (M)</t>
  </si>
  <si>
    <t>Transfer Reason Code (M)</t>
  </si>
  <si>
    <t>Transfer Return Date (M)</t>
  </si>
  <si>
    <t>Transfer Return Time (M)</t>
  </si>
  <si>
    <t>Transfer Time (M)</t>
  </si>
  <si>
    <t>Transfer Ward (M)</t>
  </si>
  <si>
    <t>Transfer HU code (M)</t>
  </si>
  <si>
    <t>Transfers (I)</t>
  </si>
  <si>
    <t>Transfer Condition (I)</t>
  </si>
  <si>
    <t>Transfer Date (I)</t>
  </si>
  <si>
    <t>Transfer Reason Description (I)</t>
  </si>
  <si>
    <t>Transfer Reason Code (I)</t>
  </si>
  <si>
    <t>Transfer Return Date (I)</t>
  </si>
  <si>
    <t>Transfer Return Time (I)</t>
  </si>
  <si>
    <t>Transfer Ward (I)</t>
  </si>
  <si>
    <t>Transfer HU code (I)</t>
  </si>
  <si>
    <t>Routine Enquiry</t>
  </si>
  <si>
    <t>Date of enquiry</t>
  </si>
  <si>
    <t>Antenatal/postnatal</t>
  </si>
  <si>
    <t>Question asked</t>
  </si>
  <si>
    <t>Reason code</t>
  </si>
  <si>
    <t>Reason description</t>
  </si>
  <si>
    <t>Disclosure code</t>
  </si>
  <si>
    <t>Disclosure description</t>
  </si>
  <si>
    <t>Current relationship</t>
  </si>
  <si>
    <t>Information provided</t>
  </si>
  <si>
    <t>Referred to SW</t>
  </si>
  <si>
    <t>Referred other</t>
  </si>
  <si>
    <t>Review</t>
  </si>
  <si>
    <t>Interpreter required</t>
  </si>
  <si>
    <t>Further action required</t>
  </si>
  <si>
    <t>Staff name</t>
  </si>
  <si>
    <t>Status</t>
  </si>
  <si>
    <t>Comments1</t>
  </si>
  <si>
    <t>Comments2</t>
  </si>
  <si>
    <t>Comments3</t>
  </si>
  <si>
    <t>Postnatal Comps</t>
  </si>
  <si>
    <t>Postnatal Comps-Pregnancy</t>
  </si>
  <si>
    <t>Complication Description (P)</t>
  </si>
  <si>
    <t>Complication Code (P)</t>
  </si>
  <si>
    <t>Complication Date (P)</t>
  </si>
  <si>
    <t>Complication Time (P)</t>
  </si>
  <si>
    <t>Management (P)</t>
  </si>
  <si>
    <t>Specific Complication (P)</t>
  </si>
  <si>
    <t>Postnatal Comps - Infant</t>
  </si>
  <si>
    <t>Complication Description (I)</t>
  </si>
  <si>
    <t>Complication Code (I)</t>
  </si>
  <si>
    <t>Complication Date (I)</t>
  </si>
  <si>
    <t>Complication Time (I)</t>
  </si>
  <si>
    <t>Management (I)</t>
  </si>
  <si>
    <t>Specific Complication (I)</t>
  </si>
  <si>
    <t>Present Medications</t>
  </si>
  <si>
    <t>Dosage</t>
  </si>
  <si>
    <t>Med comment</t>
  </si>
  <si>
    <t>Med name</t>
  </si>
  <si>
    <t>Med type</t>
  </si>
  <si>
    <t>Med units</t>
  </si>
  <si>
    <t>Folic Acid</t>
  </si>
  <si>
    <t>Folic acid code</t>
  </si>
  <si>
    <t>Folic acid dosage</t>
  </si>
  <si>
    <t>Folic acid correct dosage</t>
  </si>
  <si>
    <t>Previous Medical History</t>
  </si>
  <si>
    <t>Prev Medical History - Mother</t>
  </si>
  <si>
    <t>Congenital Abnormality (M)</t>
  </si>
  <si>
    <t>Hospital Name (M)</t>
  </si>
  <si>
    <t>PMRS Code (M)</t>
  </si>
  <si>
    <t>PMRS Condition (M)</t>
  </si>
  <si>
    <t>PMRS Description (M)</t>
  </si>
  <si>
    <t>PMRS Seq No (M)</t>
  </si>
  <si>
    <t>Specified Condition (M)</t>
  </si>
  <si>
    <t>Type of History (M)</t>
  </si>
  <si>
    <t>What Treatment (M)</t>
  </si>
  <si>
    <t>Who in Family (M)</t>
  </si>
  <si>
    <t>Year (M)</t>
  </si>
  <si>
    <t>Malignancy</t>
  </si>
  <si>
    <t>Malignancy Code and Description</t>
  </si>
  <si>
    <t>Malignancy Specified Condition</t>
  </si>
  <si>
    <t>Malignancy Year</t>
  </si>
  <si>
    <t>Malignancy Where</t>
  </si>
  <si>
    <t>Malignancy Comment</t>
  </si>
  <si>
    <t>Blood Disorders</t>
  </si>
  <si>
    <t>Blood Disorders Code and Description</t>
  </si>
  <si>
    <t>Blood Disorders Specified Condition</t>
  </si>
  <si>
    <t>Blood Disorders Year</t>
  </si>
  <si>
    <t>Blood Disorders Where</t>
  </si>
  <si>
    <t>Blood Disorders Comment</t>
  </si>
  <si>
    <t>CARDIOVASCULAR</t>
  </si>
  <si>
    <t>Cardiovascular Code and Description</t>
  </si>
  <si>
    <t>Cardiovascular Specified Condition</t>
  </si>
  <si>
    <t>Cardiovascular Year</t>
  </si>
  <si>
    <t>Cardiovascular Where</t>
  </si>
  <si>
    <t>Cardiovascular Comment</t>
  </si>
  <si>
    <t>CNS</t>
  </si>
  <si>
    <t>CNS Code and Description</t>
  </si>
  <si>
    <t>CNS Specified Condition</t>
  </si>
  <si>
    <t>CNS Year</t>
  </si>
  <si>
    <t>CNS Where</t>
  </si>
  <si>
    <t>CNS Comment</t>
  </si>
  <si>
    <t>Mental Health</t>
  </si>
  <si>
    <t>Mental Health Code and Description</t>
  </si>
  <si>
    <t>Mental Health Specified Condition</t>
  </si>
  <si>
    <t>Mental Health Year</t>
  </si>
  <si>
    <t>Mental Health Where</t>
  </si>
  <si>
    <t>Mental Health Comment</t>
  </si>
  <si>
    <t>Mental Health MINOR</t>
  </si>
  <si>
    <t>Mental Health (MINOR) Code and Description</t>
  </si>
  <si>
    <t>Mental Health (MINOR)  Specified Condition</t>
  </si>
  <si>
    <t>Mental Health (MINOR)  Year</t>
  </si>
  <si>
    <t>Mental Health (MINOR)  Where</t>
  </si>
  <si>
    <t>Mental Health (MINOR)  Comment</t>
  </si>
  <si>
    <t>GIT</t>
  </si>
  <si>
    <t>GIT Code and Description</t>
  </si>
  <si>
    <t>GIT Specified Condition</t>
  </si>
  <si>
    <t>GIT Year</t>
  </si>
  <si>
    <t>GIT Where</t>
  </si>
  <si>
    <t>GIT Comment</t>
  </si>
  <si>
    <t>Infection Code and Description</t>
  </si>
  <si>
    <t>Infection Specified Condition</t>
  </si>
  <si>
    <t>Infection Year</t>
  </si>
  <si>
    <t>Infection Where</t>
  </si>
  <si>
    <t>Infection Comment</t>
  </si>
  <si>
    <t>Metabolic</t>
  </si>
  <si>
    <t>Metabolic Code and Description</t>
  </si>
  <si>
    <t>Metabolic Specified Condition</t>
  </si>
  <si>
    <t>Metabolic Year</t>
  </si>
  <si>
    <t>Metabolic Where</t>
  </si>
  <si>
    <t>Metabolic Comment</t>
  </si>
  <si>
    <t>Musculo-skeletal</t>
  </si>
  <si>
    <t>Musculo-skeletal Code and Description</t>
  </si>
  <si>
    <t>Musculo-skeletal Specified Condition</t>
  </si>
  <si>
    <t>Musculo-skeletal Year</t>
  </si>
  <si>
    <t>Musculo-skeletal Where</t>
  </si>
  <si>
    <t>Musculo-skeletal Comment</t>
  </si>
  <si>
    <t>Renal</t>
  </si>
  <si>
    <t>Renal Code and Description</t>
  </si>
  <si>
    <t>Renal Specified Condition</t>
  </si>
  <si>
    <t>Renal Year</t>
  </si>
  <si>
    <t>Renal Where</t>
  </si>
  <si>
    <t>Renal Comment</t>
  </si>
  <si>
    <t>Respiratory</t>
  </si>
  <si>
    <t>Respiratory Code and Description</t>
  </si>
  <si>
    <t>Respiratory Specified Condition</t>
  </si>
  <si>
    <t>Respiratory Year</t>
  </si>
  <si>
    <t>Respiratory Where</t>
  </si>
  <si>
    <t>Respiratory Comment</t>
  </si>
  <si>
    <t>Skin</t>
  </si>
  <si>
    <t>Skin Code and Description</t>
  </si>
  <si>
    <t>Skin Specified Condition</t>
  </si>
  <si>
    <t>Skin Year</t>
  </si>
  <si>
    <t>Skin Where</t>
  </si>
  <si>
    <t>Skin Comment</t>
  </si>
  <si>
    <t>Anaesthetic problems</t>
  </si>
  <si>
    <t>Anaesthetic Code and Description</t>
  </si>
  <si>
    <t>Anaesthetic Specified Condition</t>
  </si>
  <si>
    <t>Anaesthetic Year</t>
  </si>
  <si>
    <t>Anaesthetic Where</t>
  </si>
  <si>
    <t>Anaesthetic Comment</t>
  </si>
  <si>
    <t>Autoimmune disease</t>
  </si>
  <si>
    <t>Autoimmune Code and Description</t>
  </si>
  <si>
    <t>Autoimmune Specified Condition</t>
  </si>
  <si>
    <t>Autoimmune Year</t>
  </si>
  <si>
    <t>Autoimmune Where</t>
  </si>
  <si>
    <t>Autoimmune Comment</t>
  </si>
  <si>
    <t>Neuromuscular</t>
  </si>
  <si>
    <t>Neuromuscular Code and Description</t>
  </si>
  <si>
    <t>Neuromuscular Specified Condition</t>
  </si>
  <si>
    <t>Neuromuscular Year</t>
  </si>
  <si>
    <t>Neuromuscular Where</t>
  </si>
  <si>
    <t>Neuromuscular Comment</t>
  </si>
  <si>
    <t>Syndromes</t>
  </si>
  <si>
    <t>Syndromes Code and Description</t>
  </si>
  <si>
    <t>Syndromes Specified Condition</t>
  </si>
  <si>
    <t>Syndromes Year</t>
  </si>
  <si>
    <t>Syndromes Where</t>
  </si>
  <si>
    <t>Syndromes Comment</t>
  </si>
  <si>
    <t>Prev Medical History - Infant</t>
  </si>
  <si>
    <t>Congenital Abnormality (I)</t>
  </si>
  <si>
    <t>Hospital Name (I)</t>
  </si>
  <si>
    <t>PMRS Code (I)</t>
  </si>
  <si>
    <t>PMRS Condition (I)</t>
  </si>
  <si>
    <t>PMRS Description (I)</t>
  </si>
  <si>
    <t>PMRS Seq No (I)</t>
  </si>
  <si>
    <t>Specified Condition (I)</t>
  </si>
  <si>
    <t>Type of History (I)</t>
  </si>
  <si>
    <t>What Treatment (I)</t>
  </si>
  <si>
    <t>Who in Family (I)</t>
  </si>
  <si>
    <t>Year (I)</t>
  </si>
  <si>
    <t>Previous Surgical History</t>
  </si>
  <si>
    <t>General Surgery</t>
  </si>
  <si>
    <t>Surgery Code and Description</t>
  </si>
  <si>
    <t>Surgery Specified Condition</t>
  </si>
  <si>
    <t>Surgery Year</t>
  </si>
  <si>
    <t>Surgery Where</t>
  </si>
  <si>
    <t>Surgery Treatment</t>
  </si>
  <si>
    <t>GU INFECTION</t>
  </si>
  <si>
    <t>GU Infection Code and Description</t>
  </si>
  <si>
    <t>GU Infection Specified Condition</t>
  </si>
  <si>
    <t>GU Infection Year</t>
  </si>
  <si>
    <t>GU Infection Where</t>
  </si>
  <si>
    <t>GU Infection Treatment</t>
  </si>
  <si>
    <t>GYNAE</t>
  </si>
  <si>
    <t>Gynae Code and Description</t>
  </si>
  <si>
    <t>Gynae Specified Condition</t>
  </si>
  <si>
    <t>Gynae Year</t>
  </si>
  <si>
    <t>Gynae Where</t>
  </si>
  <si>
    <t>Gynae Treatment</t>
  </si>
  <si>
    <t>INFERTILITY</t>
  </si>
  <si>
    <t>Infertility Code and Description</t>
  </si>
  <si>
    <t>Infertility Specified Condition</t>
  </si>
  <si>
    <t>Infertility Year</t>
  </si>
  <si>
    <t>Infertility Where</t>
  </si>
  <si>
    <t>Infertility Treatment</t>
  </si>
  <si>
    <t>AIRWAY</t>
  </si>
  <si>
    <t>Airway Code and Description</t>
  </si>
  <si>
    <t>Airway Specified Condition</t>
  </si>
  <si>
    <t>Airway Year</t>
  </si>
  <si>
    <t>Airway Where</t>
  </si>
  <si>
    <t>Airway Treatment</t>
  </si>
  <si>
    <t>Previous Family History</t>
  </si>
  <si>
    <t>Congenital abnormality</t>
  </si>
  <si>
    <t>Congenital code and description</t>
  </si>
  <si>
    <t>Congenital specified condition</t>
  </si>
  <si>
    <t>Congenital who in family</t>
  </si>
  <si>
    <t>Specified congenital abnormality</t>
  </si>
  <si>
    <t>Diabetes</t>
  </si>
  <si>
    <t>Diabetes code and description</t>
  </si>
  <si>
    <t>Diabetes specified condition</t>
  </si>
  <si>
    <t>Eclampsia</t>
  </si>
  <si>
    <t>Eclampsia code and description</t>
  </si>
  <si>
    <t>Eclampsia specified condition</t>
  </si>
  <si>
    <t>Eclampsia who in family</t>
  </si>
  <si>
    <t>Genetic disorder</t>
  </si>
  <si>
    <t>Genetic code and description</t>
  </si>
  <si>
    <t>Genetic specified condition</t>
  </si>
  <si>
    <t>Hypertension</t>
  </si>
  <si>
    <t>Hypertension code and description</t>
  </si>
  <si>
    <t>Hypertension specified condition</t>
  </si>
  <si>
    <t>Perinatal mental illness</t>
  </si>
  <si>
    <t>Perinatal code and description</t>
  </si>
  <si>
    <t>Perinatal specified condition</t>
  </si>
  <si>
    <t>Thromboembolism</t>
  </si>
  <si>
    <t>Thromboembolism code and description</t>
  </si>
  <si>
    <t>Thromboembolism specified condition</t>
  </si>
  <si>
    <t>Thromboembolism who in family</t>
  </si>
  <si>
    <t>Tuberculosis</t>
  </si>
  <si>
    <t>Tuberculosis code and description</t>
  </si>
  <si>
    <t>Tuberculosis specified condition</t>
  </si>
  <si>
    <t>Tuberculosis who in family</t>
  </si>
  <si>
    <t>Previous Obstetric History</t>
  </si>
  <si>
    <t>Number of previous C sections</t>
  </si>
  <si>
    <t>Infant with GBS</t>
  </si>
  <si>
    <t>Abnormality hist</t>
  </si>
  <si>
    <t>Age at Death</t>
  </si>
  <si>
    <t>Date of Birth</t>
  </si>
  <si>
    <t>Duration</t>
  </si>
  <si>
    <t>Maturity hist</t>
  </si>
  <si>
    <t>OHR Code</t>
  </si>
  <si>
    <t>OHR Condition</t>
  </si>
  <si>
    <t>OHR Description</t>
  </si>
  <si>
    <t>OHR Seq Number</t>
  </si>
  <si>
    <t>Place of Birth</t>
  </si>
  <si>
    <t>Preg Number</t>
  </si>
  <si>
    <t>Previous Weight</t>
  </si>
  <si>
    <t>Reason for Death</t>
  </si>
  <si>
    <t>Sex Hist</t>
  </si>
  <si>
    <t>Specified condition</t>
  </si>
  <si>
    <t>Unplanned Examinations</t>
  </si>
  <si>
    <t>Unplanned_Site</t>
  </si>
  <si>
    <t>Casenote</t>
  </si>
  <si>
    <t>Surname</t>
  </si>
  <si>
    <t>Forenames</t>
  </si>
  <si>
    <t>DOB</t>
  </si>
  <si>
    <t>Destination code</t>
  </si>
  <si>
    <t>Social worker report</t>
  </si>
  <si>
    <t>Action Taken1</t>
  </si>
  <si>
    <t>Action Taken2</t>
  </si>
  <si>
    <t>Cash</t>
  </si>
  <si>
    <t>Classification code</t>
  </si>
  <si>
    <t>Date Seen</t>
  </si>
  <si>
    <t>Date Transfer Discharge</t>
  </si>
  <si>
    <t>Dest</t>
  </si>
  <si>
    <t>Diagnosis</t>
  </si>
  <si>
    <t>Prop</t>
  </si>
  <si>
    <t>Referral Source code</t>
  </si>
  <si>
    <t>Seen by Doctor?</t>
  </si>
  <si>
    <t>Signature</t>
  </si>
  <si>
    <t>Time Seen</t>
  </si>
  <si>
    <t>Time Transfer Discharge</t>
  </si>
  <si>
    <t>Seen at</t>
  </si>
  <si>
    <t>Ref Values</t>
  </si>
  <si>
    <t>Domain</t>
  </si>
  <si>
    <t>Dates</t>
  </si>
  <si>
    <t>Today - no. of days</t>
  </si>
  <si>
    <t>Today + no. of days</t>
  </si>
  <si>
    <t>Today</t>
  </si>
  <si>
    <t>Today + no. of days1</t>
  </si>
  <si>
    <t>Today + no. of days2</t>
  </si>
  <si>
    <t>Today - no. of days1</t>
  </si>
  <si>
    <t>Today - no. of days2</t>
  </si>
  <si>
    <t>Today - 1</t>
  </si>
  <si>
    <t>Today - 8</t>
  </si>
  <si>
    <t>Last month start date</t>
  </si>
  <si>
    <t>Last month end date</t>
  </si>
  <si>
    <t>Build Details</t>
  </si>
  <si>
    <t>Comment</t>
  </si>
  <si>
    <t>Date of build</t>
  </si>
  <si>
    <t>Last build date</t>
  </si>
  <si>
    <t>Labour Summary Details</t>
  </si>
  <si>
    <t>Other support in labour</t>
  </si>
  <si>
    <t>Supplementary Analgesia in theatre</t>
  </si>
  <si>
    <t>Maternal monitoring in labour</t>
  </si>
  <si>
    <t>Transfer to ICU</t>
  </si>
  <si>
    <t>Transfer to HDU</t>
  </si>
  <si>
    <t>Theatre complications</t>
  </si>
  <si>
    <t>Onset</t>
  </si>
  <si>
    <t>Onset description</t>
  </si>
  <si>
    <t>Onset code</t>
  </si>
  <si>
    <t>Onset 1st stage</t>
  </si>
  <si>
    <t>Onset 1st stage time</t>
  </si>
  <si>
    <t>Onset 2nd stage</t>
  </si>
  <si>
    <t>Onset 2nd stage time</t>
  </si>
  <si>
    <t>Duration of induction (hours)</t>
  </si>
  <si>
    <t>Duration of induction_DHM</t>
  </si>
  <si>
    <t>Previous Medical History Details</t>
  </si>
  <si>
    <t>Anaesthetic problems?</t>
  </si>
  <si>
    <t>Anaesthetic problem details</t>
  </si>
  <si>
    <t>Drug Allergies?</t>
  </si>
  <si>
    <t>Drug allergy details</t>
  </si>
  <si>
    <t>Previous Surgical History Details</t>
  </si>
  <si>
    <t>General surgery</t>
  </si>
  <si>
    <t>GU infection</t>
  </si>
  <si>
    <t>G non infection</t>
  </si>
  <si>
    <t>Outpatient Menu</t>
  </si>
  <si>
    <t>Additional Maternity Details</t>
  </si>
  <si>
    <t>Previous Pregnancy Details</t>
  </si>
  <si>
    <t>Present pregnancy</t>
  </si>
  <si>
    <t>Present pregnancy 1 of 5</t>
  </si>
  <si>
    <t>Social History</t>
  </si>
  <si>
    <t>Tel No (Mobile)</t>
  </si>
  <si>
    <t>Present pregnancy 2 of 5</t>
  </si>
  <si>
    <t>Contraception</t>
  </si>
  <si>
    <t>Present pregnancy 5 of 5</t>
  </si>
  <si>
    <t>GRFB offered</t>
  </si>
  <si>
    <t>GRFB accepted</t>
  </si>
  <si>
    <t>GRFB completed</t>
  </si>
  <si>
    <t>Social Factors</t>
  </si>
  <si>
    <t>Partner attended cessation code</t>
  </si>
  <si>
    <t>Partner attended cessation description</t>
  </si>
  <si>
    <t>Advice given</t>
  </si>
  <si>
    <t>Exam &amp; Management Info</t>
  </si>
  <si>
    <t>Mother's BMI at booking</t>
  </si>
  <si>
    <t>Mothers Height at delivery</t>
  </si>
  <si>
    <t>Mothers Weight at delivery</t>
  </si>
  <si>
    <t>Delivery Menu</t>
  </si>
  <si>
    <t>Miscarriage/Abortion</t>
  </si>
  <si>
    <t>Date of miscarriage/abortion</t>
  </si>
  <si>
    <t>Those present at miscarriage/abortion code</t>
  </si>
  <si>
    <t>Those present at miscarriage/abortion name</t>
  </si>
  <si>
    <t>Antenatal summary page 1 of 2</t>
  </si>
  <si>
    <t>Anomaly scan</t>
  </si>
  <si>
    <t>Infant Exam and Birth Details</t>
  </si>
  <si>
    <t>Infant Exam and Birth Details page 3/3</t>
  </si>
  <si>
    <t>Postnatal Menu</t>
  </si>
  <si>
    <t>Postnatal for Mother 1 of 3</t>
  </si>
  <si>
    <t>Northern Ireland Maternity System - Metadata</t>
  </si>
  <si>
    <t>IndexEnd</t>
  </si>
  <si>
    <t>Object No.</t>
  </si>
  <si>
    <t>Object Name</t>
  </si>
  <si>
    <t xml:space="preserve">New Items </t>
  </si>
  <si>
    <t>MOTHERS</t>
  </si>
  <si>
    <t>INVESTIGATION AT BOOKING</t>
  </si>
  <si>
    <t>CONSULTANT EPISODES</t>
  </si>
  <si>
    <t>PREVIOUS OBSTETRIC HISTORY</t>
  </si>
  <si>
    <t>PREVIOUS MEDICAL HISTORY DETAILS</t>
  </si>
  <si>
    <t>PREGNANCIES</t>
  </si>
  <si>
    <t>INFANTS</t>
  </si>
  <si>
    <t>DELIVERY DETAILS</t>
  </si>
  <si>
    <t>Anaesthetist present at P/N Treatment</t>
  </si>
  <si>
    <t>DELIVERY TEAMS</t>
  </si>
  <si>
    <t>Mother's Height at booking</t>
  </si>
  <si>
    <t>D/D Cord Blood Taken</t>
  </si>
  <si>
    <t>POSTNATAL COMPLICATIONS</t>
  </si>
  <si>
    <t>Supplementary analgesia in theatre</t>
  </si>
  <si>
    <t>DRUGS</t>
  </si>
  <si>
    <t>Mother's Weight at booking</t>
  </si>
  <si>
    <t>Anti D required</t>
  </si>
  <si>
    <t>D/D Cord Blood Taken Desc</t>
  </si>
  <si>
    <t>PERINEUM</t>
  </si>
  <si>
    <t>Anti D given</t>
  </si>
  <si>
    <t>D/D Cord Blood Taken Base Excess</t>
  </si>
  <si>
    <t>GPs</t>
  </si>
  <si>
    <t>Anti D date given</t>
  </si>
  <si>
    <t>D/D Cord Blood Taken Bilirubin</t>
  </si>
  <si>
    <t>HOSPITAL STAYS AND TRANSFERS</t>
  </si>
  <si>
    <t>Reason Anti D not given code</t>
  </si>
  <si>
    <t>D/D Cord Blood Taken Bld+</t>
  </si>
  <si>
    <t>ROUTINE ENQUIRY</t>
  </si>
  <si>
    <t>Reason Anti D not given description</t>
  </si>
  <si>
    <t>Complications for Multiples desc</t>
  </si>
  <si>
    <t>D/D Cord Blood Taken Blood Group</t>
  </si>
  <si>
    <t>OUTPATIENT MENU</t>
  </si>
  <si>
    <t>Religion</t>
  </si>
  <si>
    <t>D/D Cord Blood Taken Blood Sugar</t>
  </si>
  <si>
    <t>I.V. infusion in delivery suite</t>
  </si>
  <si>
    <t>PRESENT MEDICATIONS</t>
  </si>
  <si>
    <t>D/D Cord Blood Taken COOMBS</t>
  </si>
  <si>
    <t>PREVIOUS MEDICAL HISTORY</t>
  </si>
  <si>
    <t>D/D Cord Blood Taken Cord PH</t>
  </si>
  <si>
    <t>PREVIOUS FAMILY HISTORY</t>
  </si>
  <si>
    <t>D/D Cord Blood Taken Haemoglobin</t>
  </si>
  <si>
    <t>Attend Stop Smoking Service</t>
  </si>
  <si>
    <t>D/D Cord Blood Taken None</t>
  </si>
  <si>
    <t>LABOUR SUMMARY DETAILS</t>
  </si>
  <si>
    <t>D/D Cord Blood Taken Other</t>
  </si>
  <si>
    <t>Conducted by - Other Staff name</t>
  </si>
  <si>
    <t>Diabetes code and Description</t>
  </si>
  <si>
    <t>Centile Detected</t>
  </si>
  <si>
    <t>Status at Discharge Description</t>
  </si>
  <si>
    <t>Other critical care</t>
  </si>
  <si>
    <t>Conducted by - Other Staff code</t>
  </si>
  <si>
    <t>Fetal Monitoring in labour</t>
  </si>
  <si>
    <t>DELIVERY MENU</t>
  </si>
  <si>
    <t>x</t>
  </si>
  <si>
    <t>GRFB Suitable</t>
  </si>
  <si>
    <t>Syphillis Treatment</t>
  </si>
  <si>
    <t>Other drugs in theatre</t>
  </si>
  <si>
    <t>HIV result</t>
  </si>
  <si>
    <t>Mental Health (Minor) Code and Description</t>
  </si>
  <si>
    <t>Mental Health (Minor)  Specified Condition</t>
  </si>
  <si>
    <t>Mental Health (Minor)  Year</t>
  </si>
  <si>
    <t>Mental Health (Minor)  Where</t>
  </si>
  <si>
    <t>Mental Health (Minor)  Comment</t>
  </si>
  <si>
    <t>Apgar Score @10mins</t>
  </si>
  <si>
    <t>Add 'Detected' (only if centile &lt; 10)</t>
  </si>
  <si>
    <t>INTRAPARTUM MENU\INFANT EXAM &amp; BIRTH DETAILS\Screen 2 of 3</t>
  </si>
  <si>
    <t>Was centile less than 10 detected.</t>
  </si>
  <si>
    <t>Indicates if centile less than 10 was detected.</t>
  </si>
  <si>
    <t>BOOKING MENU\SOCIAL FACTORS - Completed By
POSTNATAL MENU\RECORD POSTNATAL FOR MOTHER\Screen 4  - Completed By</t>
  </si>
  <si>
    <t>MT_PREGNANCIES.COVID19_VACCINE_DATE2</t>
  </si>
  <si>
    <t>MT_PREGNANCIES.COVID19_VACCINE_DATE1</t>
  </si>
  <si>
    <t>INTRAPARTUM MENU\ANTENATAL SUMMARY INFORMATION\COVID-19 Vaccine</t>
  </si>
  <si>
    <t>INTRAPARTUM MENU\ANTENATAL SUMMARY INFORMATION\Date 1</t>
  </si>
  <si>
    <t>INTRAPARTUM MENU\ANTENATAL SUMMARY INFORMATION\Date 2</t>
  </si>
  <si>
    <t>01 – NO, 02 – YES 1 DOSE, 03 – YES 2 DOSE</t>
  </si>
  <si>
    <t>Date of first COVID-19 Vaccine</t>
  </si>
  <si>
    <t>COVID-19 Vaccine Date 1</t>
  </si>
  <si>
    <t>COVID-19 Vaccine Date 2</t>
  </si>
  <si>
    <t>Date of second COVID-19 Vaccine</t>
  </si>
  <si>
    <t xml:space="preserve">Name of Midwife completing </t>
  </si>
  <si>
    <t>Name of Midwife completing Social Factors screen</t>
  </si>
  <si>
    <t>23/03/2021 -  Suspected options removed from COVID recording</t>
  </si>
  <si>
    <t>Went live 1.6.20. Midwives asked to record retrospectively to 1.3.20. Quality unknown yet</t>
  </si>
  <si>
    <t>NO</t>
  </si>
  <si>
    <t>MMT_PREGNANCIES.COVID19_VACCINE</t>
  </si>
  <si>
    <t>?</t>
  </si>
  <si>
    <t>COVID-19 Vaccine code</t>
  </si>
  <si>
    <t>COVID-19 Vaccine description</t>
  </si>
  <si>
    <t>Not displayed on NIMATS</t>
  </si>
  <si>
    <t>BOOKING INTERVIEW DATE FISCAL MONTH</t>
  </si>
  <si>
    <t>Fiscal month of Booking Interview Date</t>
  </si>
  <si>
    <t>Linked to Actual  Booking Interview Date</t>
  </si>
  <si>
    <t>Based on DATE_OF_BOOKING_INTERVIEW</t>
  </si>
  <si>
    <t>BOOKING INTERVIEW DATE FISCAL QUARTER</t>
  </si>
  <si>
    <t>Fiscal quarter of Booking Interview Date</t>
  </si>
  <si>
    <t>BOOKING INTERVIEW DATE FISCAL YEAR</t>
  </si>
  <si>
    <t>Fiscal year of Booking Interview Date</t>
  </si>
  <si>
    <t>Calendar month of Booking Interview Date</t>
  </si>
  <si>
    <t>Calendar quarter of Booking Interview Date</t>
  </si>
  <si>
    <t>BOOKING INTERVIEW DATE CALENDAR QUARTER</t>
  </si>
  <si>
    <t>Calendar year of Booking Interview Date</t>
  </si>
  <si>
    <t>BOOKING INTERVIEW DATE CALENDAR YEAR</t>
  </si>
  <si>
    <t>BOOKING INTERVIEW DATE CALANDER MONTH</t>
  </si>
  <si>
    <t>Booking interview date fiscal month</t>
  </si>
  <si>
    <t>Booking interview date fiscal quarter</t>
  </si>
  <si>
    <t>Booking interview date fiscal year</t>
  </si>
  <si>
    <t>Booking interview date calander month</t>
  </si>
  <si>
    <t>Booking interview date calendar quarter</t>
  </si>
  <si>
    <t>Booking interview date calendar year</t>
  </si>
  <si>
    <t>Has the mother had FGM (Y/N/D)</t>
  </si>
  <si>
    <t>Date that the booking scan was carried out</t>
  </si>
  <si>
    <t>Has Gestational Diabetes Mellitus (GDM)  been present in this pregnancy (Y/N)</t>
  </si>
  <si>
    <t>Anomaly Scan Date</t>
  </si>
  <si>
    <t>Y, N, D</t>
  </si>
  <si>
    <t xml:space="preserve">Does the mother come from a community where FGM is practiced </t>
  </si>
  <si>
    <t>Added 7/01/20</t>
  </si>
  <si>
    <t>Added 01/03/20</t>
  </si>
  <si>
    <t>01,02,03,04</t>
  </si>
  <si>
    <t>Will be used for COVID analysis</t>
  </si>
  <si>
    <t>Outpatients Menu / Present Pregnancy / Present Pregnancy 3 of 3 / COVID 19 Status at booking code</t>
  </si>
  <si>
    <t>MMT</t>
  </si>
  <si>
    <t>Added 01/03/20 Amended 23/03/21 to remove Suspected options from future use</t>
  </si>
  <si>
    <t>Outpatients Menu / Present Pregnancy / Present Pregnancy 3 of 3 / COVID 19 Status at booking description</t>
  </si>
  <si>
    <t>Will be used for COVID Analysis</t>
  </si>
  <si>
    <t>Outpatients Menu / Present Pregnancy / Present Pregnancy 3 of 3 / COVID 19 Admission</t>
  </si>
  <si>
    <t>Outpatients Menu / Present Pregnancy / Present Pregnancy 3 of 3 / COVID 19 Gestation</t>
  </si>
  <si>
    <t>Time at Discharge Address code</t>
  </si>
  <si>
    <t>Time at Discharge Address description</t>
  </si>
  <si>
    <t>LESS THAN 1 WEEK</t>
  </si>
  <si>
    <t>1-3 WEEKS</t>
  </si>
  <si>
    <t>3-6 WEEKS</t>
  </si>
  <si>
    <t>MORE THAN 6 WEEKS</t>
  </si>
  <si>
    <t>Main Menu&gt;Postnatal Menu&gt;Record Discharge Details</t>
  </si>
  <si>
    <t>If a discharge address is entered column is mandatory.</t>
  </si>
  <si>
    <t>MMT_REF_VALUES.DESCRIPTION DOMAIN = 'TIME AT ADDR'</t>
  </si>
  <si>
    <t>MMT_REF_VALUES.CODE DOMAIN = 'TIME AT ADDR'</t>
  </si>
  <si>
    <t>2019/20</t>
  </si>
  <si>
    <t>D</t>
  </si>
  <si>
    <t>Declined</t>
  </si>
  <si>
    <t>Blank</t>
  </si>
  <si>
    <t>Average</t>
  </si>
  <si>
    <t>range of dates</t>
  </si>
  <si>
    <t>blank</t>
  </si>
  <si>
    <t>Total</t>
  </si>
  <si>
    <t>Too early to tell</t>
  </si>
  <si>
    <t>Dilation</t>
  </si>
  <si>
    <t>smoking risks</t>
  </si>
  <si>
    <t>Advice Given: Health benefits to stopping / remaining quit</t>
  </si>
  <si>
    <t>This object indicates if a advice has been given on the benefits of stopping smoking / remaining quit</t>
  </si>
  <si>
    <t>Advice Given: Smoking around baby risks</t>
  </si>
  <si>
    <t>Booking Menu/ Social Factors</t>
  </si>
  <si>
    <t>total</t>
  </si>
  <si>
    <t>As this will only be made available in the centile is &lt;10 it is difficult to guage the quality of data provided</t>
  </si>
  <si>
    <t>unsure</t>
  </si>
  <si>
    <t>Yes 1 Dose</t>
  </si>
  <si>
    <t xml:space="preserve">03 </t>
  </si>
  <si>
    <t>Yes 2 Doses</t>
  </si>
  <si>
    <t>Date range</t>
  </si>
  <si>
    <t>Added May 2021</t>
  </si>
  <si>
    <t xml:space="preserve">No </t>
  </si>
  <si>
    <t>FM01</t>
  </si>
  <si>
    <t>FM02</t>
  </si>
  <si>
    <t>FM03</t>
  </si>
  <si>
    <t>FM04</t>
  </si>
  <si>
    <t>FM05</t>
  </si>
  <si>
    <t>FM06</t>
  </si>
  <si>
    <t>FM07</t>
  </si>
  <si>
    <t>FM08</t>
  </si>
  <si>
    <t>FM09</t>
  </si>
  <si>
    <t>FM10</t>
  </si>
  <si>
    <t>FM11</t>
  </si>
  <si>
    <t>FM12</t>
  </si>
  <si>
    <t>April</t>
  </si>
  <si>
    <t>May</t>
  </si>
  <si>
    <t>June</t>
  </si>
  <si>
    <t>July</t>
  </si>
  <si>
    <t>August</t>
  </si>
  <si>
    <t>September</t>
  </si>
  <si>
    <t>October</t>
  </si>
  <si>
    <t>November</t>
  </si>
  <si>
    <t>December</t>
  </si>
  <si>
    <t>January</t>
  </si>
  <si>
    <t>February</t>
  </si>
  <si>
    <t>March</t>
  </si>
  <si>
    <t xml:space="preserve">Fiscal Quarter   </t>
  </si>
  <si>
    <t xml:space="preserve">No  </t>
  </si>
  <si>
    <t xml:space="preserve">Fiscal Year    </t>
  </si>
  <si>
    <t>Added May 21</t>
  </si>
  <si>
    <t>Calendar month</t>
  </si>
  <si>
    <t>Calendar quarter</t>
  </si>
  <si>
    <t>Calendar year</t>
  </si>
  <si>
    <t>Length of time not at home address</t>
  </si>
  <si>
    <t>Time at Temporary Address code</t>
  </si>
  <si>
    <t>Time at Temporary Address discharge</t>
  </si>
  <si>
    <t>NIMATS -</t>
  </si>
  <si>
    <t>Went  live 1.6.20. Midwives asked to record retrospectively to 1.3.20. Quality unknown yet. Only holds data where Trans to NNU code is 9</t>
  </si>
  <si>
    <t>Completed By</t>
  </si>
  <si>
    <t>If ONLY requires data update</t>
  </si>
  <si>
    <t>BLUE</t>
  </si>
  <si>
    <t>Requires BSO to update</t>
  </si>
  <si>
    <t>YELLOW</t>
  </si>
  <si>
    <t>All changes made. COMPLETE</t>
  </si>
  <si>
    <t>GREEN</t>
  </si>
  <si>
    <t>Not found on NIMATS system</t>
  </si>
  <si>
    <t>RED</t>
  </si>
  <si>
    <t>MMT_SOCIAL_FACTORS.COMPLETED_BY</t>
  </si>
  <si>
    <t xml:space="preserve">NIMATS - MT_PRES_DETAILS.DLR_CODE WHERE DLR_CONDITION = 'COVID-19' 
</t>
  </si>
  <si>
    <t xml:space="preserve">NIMATS - MT_REF_VALUES.DESCRIPTION WHERE DOMAIN = 'COVID-19' 
</t>
  </si>
  <si>
    <t xml:space="preserve">NIMATS - in MMT_SMOKING.COMPLETED_BY </t>
  </si>
  <si>
    <t>CONSULTANT NAME</t>
  </si>
  <si>
    <t>Surname of consultant</t>
  </si>
  <si>
    <t>From Day 1</t>
  </si>
  <si>
    <t>PAS</t>
  </si>
  <si>
    <t>MMT_CONSULTANTS.SURNAME</t>
  </si>
  <si>
    <t>BSO to complete -----</t>
  </si>
  <si>
    <t>Range of surnames and professions, e.g. obstetrician, midwife</t>
  </si>
  <si>
    <t>CONSULTANT TITLE</t>
  </si>
  <si>
    <t>Title of consultant</t>
  </si>
  <si>
    <t>Not on NIMATS</t>
  </si>
  <si>
    <t>BSO to complete</t>
  </si>
  <si>
    <t>DR</t>
  </si>
  <si>
    <t>MR</t>
  </si>
  <si>
    <t>MR.</t>
  </si>
  <si>
    <t>MS</t>
  </si>
  <si>
    <t>PROF</t>
  </si>
  <si>
    <t>(blank)</t>
  </si>
  <si>
    <t>END DATE</t>
  </si>
  <si>
    <t>End date of consultant episode</t>
  </si>
  <si>
    <t>Date</t>
  </si>
  <si>
    <t>MMT_CON_EPISODES.END_DATE</t>
  </si>
  <si>
    <r>
      <rPr>
        <sz val="11"/>
        <color rgb="FF00B0F0"/>
        <rFont val="Calibri"/>
        <family val="2"/>
        <scheme val="minor"/>
      </rPr>
      <t>BSO to complete</t>
    </r>
  </si>
  <si>
    <t>Invalid classed as not in DD/MM/YYYY format or before 01/04/2010 or after 30/04/2020</t>
  </si>
  <si>
    <t>Range of dates</t>
  </si>
  <si>
    <t>invalid</t>
  </si>
  <si>
    <t>IP FLAG</t>
  </si>
  <si>
    <t>Details come from PAS.</t>
  </si>
  <si>
    <t>Text I or P. either 'I' (inpatient) or null</t>
  </si>
  <si>
    <t>MMT_CON_EPISODES.IP_FLAG</t>
  </si>
  <si>
    <t>I</t>
  </si>
  <si>
    <t>OSV EXEMPT?</t>
  </si>
  <si>
    <t>Is the mother OSV exempt?</t>
  </si>
  <si>
    <t>from day 1 and downloaded from PAS</t>
  </si>
  <si>
    <t>Derived from PAS</t>
  </si>
  <si>
    <t>MMT_CON_EPISODES.OSV_EXEMPT</t>
  </si>
  <si>
    <t>This is a classification used for Overseas Visitors (OSV).  Those who are exempt from payment are subject to the Reciprocal Healthcare Agreement.  The UK has Reciprocal Healthcare Agreements with a number of non-European Economic Area countries and territories. If a person from one of these places needs urgent or immediate medical treatment it will be provided at a reduced cost, or in some cases, for free.</t>
  </si>
  <si>
    <t>&lt;10</t>
  </si>
  <si>
    <t>REF COMMENT</t>
  </si>
  <si>
    <t>Comment on mother's referral</t>
  </si>
  <si>
    <t>from day1 and downloaded from PAS</t>
  </si>
  <si>
    <t>Yes. Some records include names.</t>
  </si>
  <si>
    <t>MMT_CON_EPISODES.REF_COMMENT</t>
  </si>
  <si>
    <t>Invalid classed as single letters/symbols</t>
  </si>
  <si>
    <t>Range of comments</t>
  </si>
  <si>
    <t>REFT CODE</t>
  </si>
  <si>
    <t>from day 1 and downloaded from PAS. Codes can be different on different PAS systems</t>
  </si>
  <si>
    <t>Unable to assess as do not know definition of invalid</t>
  </si>
  <si>
    <t>Unable to assess</t>
  </si>
  <si>
    <t>MMT_CON_EPISODES.REFT_CODE</t>
  </si>
  <si>
    <t>A</t>
  </si>
  <si>
    <t>AAR</t>
  </si>
  <si>
    <t>AE</t>
  </si>
  <si>
    <t>AEO</t>
  </si>
  <si>
    <t>AHP</t>
  </si>
  <si>
    <t>AHR</t>
  </si>
  <si>
    <t>ATC</t>
  </si>
  <si>
    <t>BRE</t>
  </si>
  <si>
    <t>C</t>
  </si>
  <si>
    <t>CAN</t>
  </si>
  <si>
    <t>CAT</t>
  </si>
  <si>
    <t>CC</t>
  </si>
  <si>
    <t>CCC</t>
  </si>
  <si>
    <t>CD</t>
  </si>
  <si>
    <t>CHP</t>
  </si>
  <si>
    <t>CIA</t>
  </si>
  <si>
    <t>CIC</t>
  </si>
  <si>
    <t>CID</t>
  </si>
  <si>
    <t>CLV</t>
  </si>
  <si>
    <t>CM</t>
  </si>
  <si>
    <t>CMN</t>
  </si>
  <si>
    <t>CMO</t>
  </si>
  <si>
    <t>CMR</t>
  </si>
  <si>
    <t>CMW</t>
  </si>
  <si>
    <t>CN</t>
  </si>
  <si>
    <t>CNC</t>
  </si>
  <si>
    <t>CNL</t>
  </si>
  <si>
    <t>CNN</t>
  </si>
  <si>
    <t>CNR</t>
  </si>
  <si>
    <t>CO</t>
  </si>
  <si>
    <t>COH</t>
  </si>
  <si>
    <t>CON</t>
  </si>
  <si>
    <t>COT</t>
  </si>
  <si>
    <t>CP</t>
  </si>
  <si>
    <t>CPL</t>
  </si>
  <si>
    <t>CPR</t>
  </si>
  <si>
    <t>CR</t>
  </si>
  <si>
    <t>CS</t>
  </si>
  <si>
    <t>CSN</t>
  </si>
  <si>
    <t>CSR</t>
  </si>
  <si>
    <t>CST</t>
  </si>
  <si>
    <t>CT</t>
  </si>
  <si>
    <t>CTM</t>
  </si>
  <si>
    <t>CTN</t>
  </si>
  <si>
    <t>CTO</t>
  </si>
  <si>
    <t>CTP</t>
  </si>
  <si>
    <t>CTS</t>
  </si>
  <si>
    <t>DCS</t>
  </si>
  <si>
    <t>DNC</t>
  </si>
  <si>
    <t>DP</t>
  </si>
  <si>
    <t>E</t>
  </si>
  <si>
    <t>EPC</t>
  </si>
  <si>
    <t>G</t>
  </si>
  <si>
    <t>GAR</t>
  </si>
  <si>
    <t>GDR</t>
  </si>
  <si>
    <t>GDU</t>
  </si>
  <si>
    <t>GP</t>
  </si>
  <si>
    <t>GPC</t>
  </si>
  <si>
    <t>GPE</t>
  </si>
  <si>
    <t>GPF</t>
  </si>
  <si>
    <t>GPR</t>
  </si>
  <si>
    <t>GPT</t>
  </si>
  <si>
    <t>GPU</t>
  </si>
  <si>
    <t>GPV</t>
  </si>
  <si>
    <t>GPW</t>
  </si>
  <si>
    <t>GPX</t>
  </si>
  <si>
    <t>GVR</t>
  </si>
  <si>
    <t>H</t>
  </si>
  <si>
    <t>HV</t>
  </si>
  <si>
    <t>HVN</t>
  </si>
  <si>
    <t>MCN</t>
  </si>
  <si>
    <t>MCR</t>
  </si>
  <si>
    <t>MLC</t>
  </si>
  <si>
    <t>MMR</t>
  </si>
  <si>
    <t>MSB</t>
  </si>
  <si>
    <t>MWC</t>
  </si>
  <si>
    <t>MWD</t>
  </si>
  <si>
    <t>NCC</t>
  </si>
  <si>
    <t>NCN</t>
  </si>
  <si>
    <t>NCR</t>
  </si>
  <si>
    <t>NDC</t>
  </si>
  <si>
    <t>NLC</t>
  </si>
  <si>
    <t>NNN</t>
  </si>
  <si>
    <t>NNR</t>
  </si>
  <si>
    <t>NTC</t>
  </si>
  <si>
    <t>NUR</t>
  </si>
  <si>
    <t>O</t>
  </si>
  <si>
    <t>OC</t>
  </si>
  <si>
    <t>OCB</t>
  </si>
  <si>
    <t>OCS</t>
  </si>
  <si>
    <t>OCW</t>
  </si>
  <si>
    <t>OGB</t>
  </si>
  <si>
    <t>OGP</t>
  </si>
  <si>
    <t>OH</t>
  </si>
  <si>
    <t>OP</t>
  </si>
  <si>
    <t>OR</t>
  </si>
  <si>
    <t>OT</t>
  </si>
  <si>
    <t>OTF</t>
  </si>
  <si>
    <t>OTH</t>
  </si>
  <si>
    <t>P</t>
  </si>
  <si>
    <t>PAC</t>
  </si>
  <si>
    <t>PGP</t>
  </si>
  <si>
    <t>PIA</t>
  </si>
  <si>
    <t>PSE</t>
  </si>
  <si>
    <t>PTN</t>
  </si>
  <si>
    <t>R</t>
  </si>
  <si>
    <t>RC</t>
  </si>
  <si>
    <t>RMC</t>
  </si>
  <si>
    <t>RTR</t>
  </si>
  <si>
    <t>S</t>
  </si>
  <si>
    <t>SEL</t>
  </si>
  <si>
    <t>SR</t>
  </si>
  <si>
    <t>TCG</t>
  </si>
  <si>
    <t>TCO</t>
  </si>
  <si>
    <t>TCT</t>
  </si>
  <si>
    <t>TSO</t>
  </si>
  <si>
    <t>TST</t>
  </si>
  <si>
    <t>U</t>
  </si>
  <si>
    <t>Unknown</t>
  </si>
  <si>
    <t>UNK</t>
  </si>
  <si>
    <t>WD</t>
  </si>
  <si>
    <t>WR</t>
  </si>
  <si>
    <t>WRD</t>
  </si>
  <si>
    <t>WRV</t>
  </si>
  <si>
    <t>X</t>
  </si>
  <si>
    <t>XGP</t>
  </si>
  <si>
    <t>XHB</t>
  </si>
  <si>
    <t>XHO</t>
  </si>
  <si>
    <t>XHP</t>
  </si>
  <si>
    <t>SPT CODE</t>
  </si>
  <si>
    <t>Specialty code</t>
  </si>
  <si>
    <t xml:space="preserve"> from day 1 and downloaded from PAS. Codes can be different on different PAS systems</t>
  </si>
  <si>
    <t>MMT_CON_EPISODES.SPT_CODE</t>
  </si>
  <si>
    <t>991D</t>
  </si>
  <si>
    <t>991G</t>
  </si>
  <si>
    <t>991M</t>
  </si>
  <si>
    <t>ACRD</t>
  </si>
  <si>
    <t>ADULT CARDIOLOGY (C)</t>
  </si>
  <si>
    <t>ACRN</t>
  </si>
  <si>
    <t>ADULT CARDIOLOGY (N)</t>
  </si>
  <si>
    <t>AMED</t>
  </si>
  <si>
    <t>ACUTE INPT GENERAL MED (C)</t>
  </si>
  <si>
    <t>AN</t>
  </si>
  <si>
    <t>ANAE</t>
  </si>
  <si>
    <t>ANAESTHETICS [PAIN RELIEF]/PAIN MANAGEMENT/ANAESTHETICS ( C)</t>
  </si>
  <si>
    <t>ANSF</t>
  </si>
  <si>
    <t>ASS</t>
  </si>
  <si>
    <t>ASSESSMENT (MED ASS UNIT) (C)</t>
  </si>
  <si>
    <t>DENT</t>
  </si>
  <si>
    <t>ORAL SURGERY (C)</t>
  </si>
  <si>
    <t>DERM</t>
  </si>
  <si>
    <t>DERMATOLOGY(C)</t>
  </si>
  <si>
    <t>EMG</t>
  </si>
  <si>
    <t>ACCIDENT AND EMERGENCY (C)</t>
  </si>
  <si>
    <t>ENDN</t>
  </si>
  <si>
    <t>ENDOCRINOLOGY &amp; DIABETES (N)</t>
  </si>
  <si>
    <t>ENDO</t>
  </si>
  <si>
    <t>ENDOCRINOLOGY/ENDOCRIMOLOGY &amp; DIABETES ( C)</t>
  </si>
  <si>
    <t>ENT</t>
  </si>
  <si>
    <t>EAR, NOSE &amp; THROAT (C)</t>
  </si>
  <si>
    <t>EPRE</t>
  </si>
  <si>
    <t>FME</t>
  </si>
  <si>
    <t>FETAL MEDICINE (C)</t>
  </si>
  <si>
    <t>GYNA</t>
  </si>
  <si>
    <t>GYNAECOLOGY(C)</t>
  </si>
  <si>
    <t>HAEM</t>
  </si>
  <si>
    <t>HAEMATOLOGY(C)</t>
  </si>
  <si>
    <t>HB</t>
  </si>
  <si>
    <t>HEALTHY BABIES (C)</t>
  </si>
  <si>
    <t>HBAB</t>
  </si>
  <si>
    <t>HDU</t>
  </si>
  <si>
    <t>HIGH DEPENDENCY(C)</t>
  </si>
  <si>
    <t>HEP</t>
  </si>
  <si>
    <t>HEPATOLOGY (LIVER)(C)</t>
  </si>
  <si>
    <t>IAN</t>
  </si>
  <si>
    <t>OBSTETRICS A/N INPATIENT (C)</t>
  </si>
  <si>
    <t>IHB</t>
  </si>
  <si>
    <t>WELL BABIES [OBSTETRICS](C)</t>
  </si>
  <si>
    <t>IPN</t>
  </si>
  <si>
    <t>OBSTETRICS P/N INPATIENT (N)</t>
  </si>
  <si>
    <t>MED</t>
  </si>
  <si>
    <t>GENERAL MEDICINE (C)</t>
  </si>
  <si>
    <t>MIAN</t>
  </si>
  <si>
    <t>MIDWIFE LED CARE IP A/N(N)</t>
  </si>
  <si>
    <t>MID</t>
  </si>
  <si>
    <t>MIHB</t>
  </si>
  <si>
    <t>WELL BABIES [OBSTETRICS](M)</t>
  </si>
  <si>
    <t>MIPN</t>
  </si>
  <si>
    <t>MIDWIFE LED CARE POST NATAL(N)</t>
  </si>
  <si>
    <t>MIDWIFERY LED CARE A/N (M)</t>
  </si>
  <si>
    <t>MLCN</t>
  </si>
  <si>
    <t>MIDWIFERY LED CARE NBBO (M)</t>
  </si>
  <si>
    <t>MLCP</t>
  </si>
  <si>
    <t>MIDWIFERY LED CARE P/N (M)</t>
  </si>
  <si>
    <t>MLU</t>
  </si>
  <si>
    <t>MIDWIFERY LED CARE (M)</t>
  </si>
  <si>
    <t>MOAN</t>
  </si>
  <si>
    <t>MIDWIFE LED CARE OP A/N(N)</t>
  </si>
  <si>
    <t>MOPN</t>
  </si>
  <si>
    <t>MW</t>
  </si>
  <si>
    <t>MWAN</t>
  </si>
  <si>
    <t>MWPN</t>
  </si>
  <si>
    <t>NBB</t>
  </si>
  <si>
    <t>NEWBORN BABY(C)</t>
  </si>
  <si>
    <t>NBBO</t>
  </si>
  <si>
    <t>NEW BORN BABIES-OBSTETRIC (C)</t>
  </si>
  <si>
    <t>NOAN</t>
  </si>
  <si>
    <t>NSU</t>
  </si>
  <si>
    <t>OAN</t>
  </si>
  <si>
    <t>OBSTETRICS ANTE-NATAL (C)</t>
  </si>
  <si>
    <t>OAN2</t>
  </si>
  <si>
    <t>OBSTETRICS ANTE-NATAL NURSE LED (C)</t>
  </si>
  <si>
    <t>OANA</t>
  </si>
  <si>
    <t>OBS/GYN [A/N] OP [ANAE](C)</t>
  </si>
  <si>
    <t>OANO</t>
  </si>
  <si>
    <t>OBSTETRICS ANTE-NATAL OP(C)</t>
  </si>
  <si>
    <t>OBAN</t>
  </si>
  <si>
    <t>OBEN</t>
  </si>
  <si>
    <t>OBH</t>
  </si>
  <si>
    <t>OBSTETRICS/HAEMATOLOGY (C)</t>
  </si>
  <si>
    <t>OBN</t>
  </si>
  <si>
    <t>OBPN</t>
  </si>
  <si>
    <t>OBSTETRICS POST-NATAL (C)</t>
  </si>
  <si>
    <t>OBS</t>
  </si>
  <si>
    <t>OBSTETRICS (C)</t>
  </si>
  <si>
    <t>OBST</t>
  </si>
  <si>
    <t>OBSTETRICS(C)</t>
  </si>
  <si>
    <t>OBSTETRICS/CARDIOLOGY (C)</t>
  </si>
  <si>
    <t>OCP</t>
  </si>
  <si>
    <t>OBSTETRICS/CARDIOLOGY/PAEDIATRICS (C)</t>
  </si>
  <si>
    <t>OM</t>
  </si>
  <si>
    <t>OBSTETRICS/METABOLIC (C)</t>
  </si>
  <si>
    <t>OPHT</t>
  </si>
  <si>
    <t>OPHTHALMOLOGY(C)</t>
  </si>
  <si>
    <t>OPN</t>
  </si>
  <si>
    <t>OPNO</t>
  </si>
  <si>
    <t>PAED</t>
  </si>
  <si>
    <t>PAEDIATRICS</t>
  </si>
  <si>
    <t>PAEM</t>
  </si>
  <si>
    <t>PAEDIATRIC MEDICINE RMH (C)</t>
  </si>
  <si>
    <t>PCRD</t>
  </si>
  <si>
    <t>PAEDIATRIC CARDIOLOGY (C)</t>
  </si>
  <si>
    <t>PDEN</t>
  </si>
  <si>
    <t>PAEDIATRIC DENTISTRY (C)</t>
  </si>
  <si>
    <t>PMED</t>
  </si>
  <si>
    <t>PAEDIATRIC MEDICINE (C)</t>
  </si>
  <si>
    <t>RESD</t>
  </si>
  <si>
    <t>RF</t>
  </si>
  <si>
    <t>GYNAE1 (C)</t>
  </si>
  <si>
    <t>RICU</t>
  </si>
  <si>
    <t>REGIONAL INTENSIVE CARE UNIT (C)</t>
  </si>
  <si>
    <t>SB</t>
  </si>
  <si>
    <t>SICK NEONATALS (C)</t>
  </si>
  <si>
    <t>SBP</t>
  </si>
  <si>
    <t>SICK BABIES-INC PREMATURE (C)</t>
  </si>
  <si>
    <t>SCBA</t>
  </si>
  <si>
    <t>SPECIAL CARE BABIES/SICK BABIES (C)</t>
  </si>
  <si>
    <t>SCBI</t>
  </si>
  <si>
    <t>SPECIAL CARE BABIES INTENSIVE (C)</t>
  </si>
  <si>
    <t>SCBU</t>
  </si>
  <si>
    <t>SPECIAL CARE BABY UNIT RMH (C)</t>
  </si>
  <si>
    <t>SICK</t>
  </si>
  <si>
    <t>Grand Total</t>
  </si>
  <si>
    <t>START DATE</t>
  </si>
  <si>
    <t>Start date of episode</t>
  </si>
  <si>
    <t>from day 1 downloaded from PAS</t>
  </si>
  <si>
    <t>MMT_CON_EPISODES.START_DATE</t>
  </si>
  <si>
    <t>Bso to complete</t>
  </si>
  <si>
    <t>Invalid classed as before 01/03/2010 and after 31/03/2021</t>
  </si>
  <si>
    <t>START TIME</t>
  </si>
  <si>
    <t>Start time of episode</t>
  </si>
  <si>
    <t>Time</t>
  </si>
  <si>
    <t>HH:MM:SS</t>
  </si>
  <si>
    <t>Downloaded from PAS</t>
  </si>
  <si>
    <t>MMT_HOSP_STAYS.ADMIS_TIME</t>
  </si>
  <si>
    <t>Range of times</t>
  </si>
  <si>
    <t>Name of staff member who delivered infant</t>
  </si>
  <si>
    <t>This object identifies the name of the member of staff who delivered the infant</t>
  </si>
  <si>
    <t>This object has been available since the time each hospital commenced using NIMATS</t>
  </si>
  <si>
    <t>This object is automatically completed based on the code entered in "Delivered by code"</t>
  </si>
  <si>
    <t>Delivered By Code, Delivered By Grade</t>
  </si>
  <si>
    <t>MMT_PROF_STAFF.NAME</t>
  </si>
  <si>
    <t>Intrapartum Menu\Infant Exam &amp; Birth Details\Screen 2 of 3</t>
  </si>
  <si>
    <t>Delivered by Staff Name</t>
  </si>
  <si>
    <t>List of names</t>
  </si>
  <si>
    <t>Name of staff member (code) who delivered infant.  From site specific masterfle.</t>
  </si>
  <si>
    <t>This object identifies the code based on the name of the member of staff who delivered the infant</t>
  </si>
  <si>
    <t>Delivered By Staff Name, Delivered By Grade</t>
  </si>
  <si>
    <t>MMT_INFANTS.DELIVERED_BY</t>
  </si>
  <si>
    <t>Delivered By Code</t>
  </si>
  <si>
    <t>List of codes</t>
  </si>
  <si>
    <t>Grade of staff member who delivered infant</t>
  </si>
  <si>
    <t>This object identifies the grade of the member of staff who delivered the infant</t>
  </si>
  <si>
    <t>Delivered By Staff Name, Delivered By Code</t>
  </si>
  <si>
    <t>MMT_PROF_STAFF_GRADE</t>
  </si>
  <si>
    <t>Delivered By Grade</t>
  </si>
  <si>
    <t>List of grades</t>
  </si>
  <si>
    <t>Name of staff member who conducted the delivery / other staff involved in the delivery of the infant</t>
  </si>
  <si>
    <t>This object identifies the name of the member of staff who conducted the delivery or the name of other staff who were involved in the delivery of the infant</t>
  </si>
  <si>
    <t>This object is automatically completed based on the code entered in "Conducted by - Other Staff code"</t>
  </si>
  <si>
    <t>Delivered By Staff Name, Delivered By Code, Delivered By Grade, Role, Conducted By / Other Staff Code, Conducted By / Other Staff Grade, Left Post</t>
  </si>
  <si>
    <t>Role at delivery</t>
  </si>
  <si>
    <t xml:space="preserve">This objects indicates the role played by the member of staff at the time of delivery: COND (conducted delivery) or OTH (other role).  </t>
  </si>
  <si>
    <t>Delivered By Staff Name, Delivered By Code, Delivered By Grade, Conducted By / Other Staff Name, Conducted By / Other Staff Code, Conducted By / Other Staff Grade, Left Post</t>
  </si>
  <si>
    <t>MMT_DEL_TEAMS.ROLE</t>
  </si>
  <si>
    <t>COND</t>
  </si>
  <si>
    <t>This member of staff conducted the delivery</t>
  </si>
  <si>
    <t>This member of staff had another role (other than conducting the delivery)</t>
  </si>
  <si>
    <t>Code of staff member (name) who conducted the delivery / other staff involved in the delivery of the infant</t>
  </si>
  <si>
    <t>This object identifies the code (based on name) of the member of staff who conducted the delivery or code for other staff who were involved in the delivery of the infant</t>
  </si>
  <si>
    <t>Available pre 2000</t>
  </si>
  <si>
    <t>Delivered By Staff Name, Delivered By Code, Delivered By Grade</t>
  </si>
  <si>
    <t>MMT_PROF_STAFF.CODE</t>
  </si>
  <si>
    <t>Grade of staff member who conducted the delivery / other staff involved in the delivery of the infant</t>
  </si>
  <si>
    <t>This object identifies the grade of the member of staff who conducted the delivery or the grade of staff who were involved in the delivery of the infant</t>
  </si>
  <si>
    <t>Delivered By Staff Name, Delivered By Code, Delivered By Grade, Conducted By / Other Staff Name, Role, Conducted By / Other Staff Code, Left Post</t>
  </si>
  <si>
    <t>Staff member left post</t>
  </si>
  <si>
    <t>This object indicates if the staff member who was involved in the delivery has left the Health Trust (employer) since the delivery</t>
  </si>
  <si>
    <t>Quality cannot be determined as not all records will be completed</t>
  </si>
  <si>
    <t>Updated by NIMATS System Manager when staff member leaves post - Administration Menu\Maint. Prof Staff</t>
  </si>
  <si>
    <t>Delivered By Staff Name, Delivered By Code, Delivered By Grade, Conducted By / Other Staff Name, Role, Conducted By / Other Staff Code, Conducted By / Other Staff Grade</t>
  </si>
  <si>
    <t>MMT_PROF_STAFF.LEFT</t>
  </si>
  <si>
    <t>Yes, this staff member has left the post they were in at the time of birth</t>
  </si>
  <si>
    <t>Dose of drug administered to woman for that pregnancy - postnatally</t>
  </si>
  <si>
    <t>This object describes how much of the drug the woman is to receive each time it is given e.g. 10mls, 100mg</t>
  </si>
  <si>
    <t>1993 to 5/2/2019</t>
  </si>
  <si>
    <t>Quantity Supplied (P), Drug Type Code (P), Drug Type Description (P), Drug Date (P), Drug Name (P), Drug Time (P), Frequency (P), Route (P)</t>
  </si>
  <si>
    <t>Postnatal Menu\Record Postnatal for Mother\Screen 2 of 4</t>
  </si>
  <si>
    <t>List of values</t>
  </si>
  <si>
    <t>Quantity of drug supplied for woman - postnatally</t>
  </si>
  <si>
    <t>This object indicates the quantity of the drug which was supplied to the woman</t>
  </si>
  <si>
    <t>Dose (P), Drug Type Code (P), Drug Type Description (P), Drug Date (P), Drug Name (P), Drug Time (P), Frequency (P), Route (P)</t>
  </si>
  <si>
    <t>Type of drug (code) administered to woman - postnatally</t>
  </si>
  <si>
    <t>This object (code) describes the type of drug administered to the woman - postnatally</t>
  </si>
  <si>
    <t>From 1993</t>
  </si>
  <si>
    <t>Dose (P), Quantity Supplied (P), Drug Type Description (P), Drug Date (P), Drug Name (P), Drug Time (P), Frequency (P), Route (P)</t>
  </si>
  <si>
    <t>NONE</t>
  </si>
  <si>
    <t>PRESCRIBED MILKS</t>
  </si>
  <si>
    <t>SODIUM SUPPLEMENTS</t>
  </si>
  <si>
    <t>ANTIBIOTICS</t>
  </si>
  <si>
    <t>POTASSIUM SUPPLEMENTS</t>
  </si>
  <si>
    <t>IRON</t>
  </si>
  <si>
    <t>ANTICONVULSANTS</t>
  </si>
  <si>
    <t>ANALGESIC</t>
  </si>
  <si>
    <t>LAXATIVES</t>
  </si>
  <si>
    <t>OTHER *</t>
  </si>
  <si>
    <t>THYROXINE</t>
  </si>
  <si>
    <t>HORMONAL</t>
  </si>
  <si>
    <t>RANITIDINE</t>
  </si>
  <si>
    <t>OMEPRAZOLE</t>
  </si>
  <si>
    <t>VITAMINS</t>
  </si>
  <si>
    <t>DIURETICS</t>
  </si>
  <si>
    <t>STEROIDS</t>
  </si>
  <si>
    <t>CARDIAC</t>
  </si>
  <si>
    <t>INFANT GAVISCON</t>
  </si>
  <si>
    <t>CAROBEL</t>
  </si>
  <si>
    <t>NYSTATIN</t>
  </si>
  <si>
    <t>DAKTARIN</t>
  </si>
  <si>
    <t>SALBUTAMOL</t>
  </si>
  <si>
    <t>ANTIVIRAL</t>
  </si>
  <si>
    <t>HAEMATINIC *</t>
  </si>
  <si>
    <t>ANTICOAGULANT *</t>
  </si>
  <si>
    <t>ANTACID *</t>
  </si>
  <si>
    <t>ANTIEMETIC *</t>
  </si>
  <si>
    <t>Type of drug (text) administered to woman - postnatally</t>
  </si>
  <si>
    <t>This object (text) describes the type of drug administered to the woman - postnatally</t>
  </si>
  <si>
    <t>This object is completed automatically based on Drug Type Code (P) object</t>
  </si>
  <si>
    <t>Dose (P), Quantity Supplied (P), Drug Type Code (P), Drug Date (P), Drug Name (P), Drug Time (P), Frequency (P), Route (P)</t>
  </si>
  <si>
    <t>Date when drug was given to woman - postnatally</t>
  </si>
  <si>
    <t>This objects provides the date on which the drug was given to the woman.  The date defaults to the current date.</t>
  </si>
  <si>
    <t>Data input onto NIMATS/Auto populated</t>
  </si>
  <si>
    <t>Dose (P), Quantity Supplied (P), Drug Type Code (P), Drug Type Description (P), Drug Name (P), Drug Time (P), Frequency (P), Route (P)</t>
  </si>
  <si>
    <t>Postnatal Menu\Record Postnatal for Mother\Screen 2 of 4 until 5/2/2019</t>
  </si>
  <si>
    <t>Invalid</t>
  </si>
  <si>
    <t>Name of drug given to woman - postnatally</t>
  </si>
  <si>
    <t>This object provides the name of the drug which was given to the woman</t>
  </si>
  <si>
    <t>Dose (P), Quantity Supplied (P), Drug Type Code (P), Drug Type Description (P), Drug Date (P), Drug Time (P), Frequency (P), Route (P)</t>
  </si>
  <si>
    <t>Free text</t>
  </si>
  <si>
    <t>Time when drug was given to woman - postnatally</t>
  </si>
  <si>
    <t>This object provides the time at which the drug was given to the infant</t>
  </si>
  <si>
    <t>Defaulted from time recorded on NIMATS</t>
  </si>
  <si>
    <t>Dose (P), Quantity Supplied (P), Drug Type Code (P), Drug Type Description (P), Drug Date (P), Drug Name (P), Frequency (P), Route (P)</t>
  </si>
  <si>
    <t>Frequency of drug given to woman - postnatally</t>
  </si>
  <si>
    <t>This object describes how often the woman is to receive the drug e.g. once a day, at night, as required</t>
  </si>
  <si>
    <t>Dose (P), Quantity Supplied (P), Drug Type Code (P), Drug Type Description (P), Drug Date (P), Drug Name (P), Drug Time (P), Route (P)</t>
  </si>
  <si>
    <t>Route of drug given to woman - postnatally</t>
  </si>
  <si>
    <t>This object describes how the woman is to receive the drug e.g. orally, with feed, by inhaler</t>
  </si>
  <si>
    <t>Dose (P), Quantity Supplied (P), Drug Type Code (P), Drug Type Description (P), Drug Date (P), Drug Name (P), Drug Time (P), Frequency (P)</t>
  </si>
  <si>
    <t>Dose of drug administered to infant - postnatally</t>
  </si>
  <si>
    <t>This object describes how much of the drug the infant is to receive each time it is given e.g. 10mls, 100mg</t>
  </si>
  <si>
    <t>Unable to determine as most records are likely to be blank</t>
  </si>
  <si>
    <t>Quantity Supplied (I), Drug Type Code (I), Drug Type Description (I), Drug Date (I), Drug Name (I), Drug Time (I), Frequency (I), Route (I)</t>
  </si>
  <si>
    <t>Postnatal Menu\Record Postnatal for Infant\Screen 1 of 4</t>
  </si>
  <si>
    <t>SM: cannot tell which values are invalid.</t>
  </si>
  <si>
    <t>Quantity of drug supplied for infant - postnatally</t>
  </si>
  <si>
    <t>This object indicates the quantity of the drug which was supplied to the infant</t>
  </si>
  <si>
    <t>Dose (I), Drug Type Code (I), Drug Type Description (I), Drug Date (I), Drug Name (I), Drug Time (I), Frequency (I), Route (I)</t>
  </si>
  <si>
    <t>Type of drug (code) administered to infant - postnatally</t>
  </si>
  <si>
    <t>This object (code) describes the type of drug administered to the infant - postnatally</t>
  </si>
  <si>
    <t>Dose (I), Quantity Supplied (I), Drug Type Description (I), Drug Date (I), Drug Name (I), Drug Time (I), Frequency (I), Route (I)</t>
  </si>
  <si>
    <t>0</t>
  </si>
  <si>
    <t>None</t>
  </si>
  <si>
    <t>Prescribed milks</t>
  </si>
  <si>
    <t>Sodium supplements</t>
  </si>
  <si>
    <t>Antibiotics</t>
  </si>
  <si>
    <t>Potassium supplement</t>
  </si>
  <si>
    <t>Iron</t>
  </si>
  <si>
    <t>Anticonvulsants</t>
  </si>
  <si>
    <t>07</t>
  </si>
  <si>
    <t>Analgesic</t>
  </si>
  <si>
    <t>08</t>
  </si>
  <si>
    <t>Laxatives</t>
  </si>
  <si>
    <t>09</t>
  </si>
  <si>
    <t>10</t>
  </si>
  <si>
    <t>Hormonal</t>
  </si>
  <si>
    <t>11</t>
  </si>
  <si>
    <t>Ranitidine</t>
  </si>
  <si>
    <t>12</t>
  </si>
  <si>
    <t>Omeprazole</t>
  </si>
  <si>
    <t>13</t>
  </si>
  <si>
    <t>Vitamins</t>
  </si>
  <si>
    <t>14</t>
  </si>
  <si>
    <t>Diuretics</t>
  </si>
  <si>
    <t>15</t>
  </si>
  <si>
    <t>Steroids</t>
  </si>
  <si>
    <t>16</t>
  </si>
  <si>
    <t>Cardiac</t>
  </si>
  <si>
    <t>17</t>
  </si>
  <si>
    <t>Infant Gaviscon</t>
  </si>
  <si>
    <t>18</t>
  </si>
  <si>
    <t>Carobel</t>
  </si>
  <si>
    <t>19</t>
  </si>
  <si>
    <t>Nystatin</t>
  </si>
  <si>
    <t>20</t>
  </si>
  <si>
    <t>Daktarin</t>
  </si>
  <si>
    <t>21</t>
  </si>
  <si>
    <t>Salbutamol</t>
  </si>
  <si>
    <t>22</t>
  </si>
  <si>
    <t>Antiviral</t>
  </si>
  <si>
    <t>9</t>
  </si>
  <si>
    <t>Thyroxine</t>
  </si>
  <si>
    <t>91</t>
  </si>
  <si>
    <t>Tranquilisers</t>
  </si>
  <si>
    <t>92</t>
  </si>
  <si>
    <t>Sedatives</t>
  </si>
  <si>
    <t>93</t>
  </si>
  <si>
    <t>Haematinic</t>
  </si>
  <si>
    <t>94</t>
  </si>
  <si>
    <t>Antihypertensive</t>
  </si>
  <si>
    <t>95</t>
  </si>
  <si>
    <t>Antiasthmatic</t>
  </si>
  <si>
    <t>96</t>
  </si>
  <si>
    <t>Antihistamine</t>
  </si>
  <si>
    <t>97</t>
  </si>
  <si>
    <t>Anticoagulant</t>
  </si>
  <si>
    <t>98</t>
  </si>
  <si>
    <t>Antacid</t>
  </si>
  <si>
    <t>99</t>
  </si>
  <si>
    <t>Antiemetic</t>
  </si>
  <si>
    <t>Type of drug (text) administered to infant - postnatally</t>
  </si>
  <si>
    <t>This object (text) describes the type of drug administered to the infant - postnatally</t>
  </si>
  <si>
    <t>This object is completed automatically based on Drug Type Code (I) object</t>
  </si>
  <si>
    <t>Dose (I), Quantity Supplied (I), Drug Type Code (I), Drug Date (I), Drug Name (I), Drug Time (I), Frequency (I), Route (I)</t>
  </si>
  <si>
    <t>No drugs given</t>
  </si>
  <si>
    <t>Date when drug was given to infant - postnatally</t>
  </si>
  <si>
    <t>This objects provides the date on which the drug was first given to the infant.  The date defaults to the current date.</t>
  </si>
  <si>
    <t>Dose (I), Quantity Supplied (I), Drug Type Code (I), Drug Type Description (I), Drug Name (I), Drug Time (I), Frequency (I), Route (I)</t>
  </si>
  <si>
    <t>List of dates</t>
  </si>
  <si>
    <t>Name of drug given to infant - postnatally</t>
  </si>
  <si>
    <t>This object provides the name of the drug which was given to the infant</t>
  </si>
  <si>
    <t>Dose (I), Quantity Supplied (I), Drug Type Code (I), Drug Type Description (I), Drug Date (I), Drug Time (I), Frequency (I), Route (I)</t>
  </si>
  <si>
    <t>Time when drug was given to infant - postnatally</t>
  </si>
  <si>
    <t>Dose (I), Quantity Supplied (I), Drug Type Code (I), Drug Type Description (I), Drug Date (I), Drug Name (I), Frequency (I), Route (I)</t>
  </si>
  <si>
    <t>MMT_DRUG_ADMIN.TIME</t>
  </si>
  <si>
    <t>POSTNATAL MENU\RECORD POSTNATAL FOR INFANT\Page 1</t>
  </si>
  <si>
    <t>Frequency of drug given to infant - postnatally</t>
  </si>
  <si>
    <t>This object describes how often the infant is to receive the drug e.g. once a day, at night, as required</t>
  </si>
  <si>
    <t>Dose (I), Quantity Supplied (I), Drug Type Code (I), Drug Type Description (I), Drug Date (I), Drug Name (I), Drug Time (I), Route (I)</t>
  </si>
  <si>
    <t>Route of drug given to infant - postnatally</t>
  </si>
  <si>
    <t>This object describes how the infant is to receive the drug e.g. orally, with feed, by inhaler</t>
  </si>
  <si>
    <t>Dose (I), Quantity Supplied (I), Drug Type Code (I), Drug Type Description (I), Drug Date (I), Drug Name (I), Drug Time (I), Frequency (I)</t>
  </si>
  <si>
    <t>Drugs given to infant at birth (first drug)</t>
  </si>
  <si>
    <t>This object indicates any medications given to the infant at birth (first medication recorded)</t>
  </si>
  <si>
    <t>BSO to provide</t>
  </si>
  <si>
    <t>Vitamin K (oral)</t>
  </si>
  <si>
    <t>Vitamin K (IM) (Intra-muscular)</t>
  </si>
  <si>
    <t>Naloxone</t>
  </si>
  <si>
    <t>1</t>
  </si>
  <si>
    <t>2</t>
  </si>
  <si>
    <t>3</t>
  </si>
  <si>
    <t>4</t>
  </si>
  <si>
    <t>5</t>
  </si>
  <si>
    <t>Drugs given to infant at birth (second drug)</t>
  </si>
  <si>
    <t>This object indicates any medications given to the infant at birth (second medication recorded)</t>
  </si>
  <si>
    <t>&lt;80</t>
  </si>
  <si>
    <t>Drugs given to infant at birth (third drug)</t>
  </si>
  <si>
    <t>This object indicates any medications given to the infant at birth (third medication recorded)</t>
  </si>
  <si>
    <t>Figures &lt; 5 - unable to provide</t>
  </si>
  <si>
    <t>Drugs given to infant at birth (fourth drug)</t>
  </si>
  <si>
    <t>This object indicates any medications given to the infant at birth (fourth medication recorded)</t>
  </si>
  <si>
    <t>EDD</t>
  </si>
  <si>
    <t>Estimated date of delivery, calculated on basis of date of last menstrual period</t>
  </si>
  <si>
    <t>Linked to Actual EDC</t>
  </si>
  <si>
    <t>MMT_PREGNANCIES.EDC</t>
  </si>
  <si>
    <t>MAIN MENU&gt;BOOKING MENU&gt;RECORD ADDITIONAL MATERNITY DETAILS or MAIN MENU&gt;BOOKING MENU&gt;PRESENT PREGNANCY DETAILS&gt;2 OF 5</t>
  </si>
  <si>
    <t>EDD CONFIRMED BY ULTRASOUND SCAN</t>
  </si>
  <si>
    <t xml:space="preserve">Expected date of confinement as confirmed by ultrasound scan. </t>
  </si>
  <si>
    <t>Date (DD/MM/YYYY)</t>
  </si>
  <si>
    <t>Excellent in terms of invalid responses.  It is possible to have blanks as this object is only populated if it is different from the Initial EDC.</t>
  </si>
  <si>
    <t>MMT_PREGNANCIES.REVISED_EDC</t>
  </si>
  <si>
    <t>MAIN MENU&gt;BOOKING MENU&gt;PRESENT PREGNANCY DETAILS&gt;2 OF 5</t>
  </si>
  <si>
    <t>If the EDC (initial) is changed this is the EDC Confirmed by Ultrasound Scan. The field will only be populated if the EDC has been changed on NIMATS.</t>
  </si>
  <si>
    <t>Invalid classed as before 01/04/2011 and after 31/03/2020</t>
  </si>
  <si>
    <t>ACTUAL EDD</t>
  </si>
  <si>
    <t>Actual estimated date of delivery. Will be Revised EDD or, if Revised EDD is null, will be EDD.</t>
  </si>
  <si>
    <t>Derived from EDC or Revised EDC.  If 'Revised EDC' is null then use EDC</t>
  </si>
  <si>
    <t>Linked to EDC and Revised EDC</t>
  </si>
  <si>
    <t>(NVL(MMT_PREGNANCIES.REVISED_EDC,MMT_PREGNANCIES.EDC))</t>
  </si>
  <si>
    <t>FY2015/2016</t>
  </si>
  <si>
    <t>FY2014/2015</t>
  </si>
  <si>
    <t>FY2013/2014</t>
  </si>
  <si>
    <t>FY2012/2013</t>
  </si>
  <si>
    <t>FY2011/2012</t>
  </si>
  <si>
    <t>TEST WEEK ENDING SUNDAY</t>
  </si>
  <si>
    <t>Date of the Sunday following the Actual EDC. If the Actual EDC falls on a Sunday,  the Test Week Ending Sunday will be the following Sunday.</t>
  </si>
  <si>
    <t>Date DD/MM/YYYY</t>
  </si>
  <si>
    <t>BOXI field</t>
  </si>
  <si>
    <t>Invalids classed as before 01/01/2011 and after 30/06/2020</t>
  </si>
  <si>
    <t>&lt;24600</t>
  </si>
  <si>
    <t>&lt;24500</t>
  </si>
  <si>
    <t>&lt;25300</t>
  </si>
  <si>
    <t>GESTATION AT DELIVERY FISCAL MONTH</t>
  </si>
  <si>
    <t>Fiscal month of infant's expected date of delivery based on actual EDC</t>
  </si>
  <si>
    <t>Based on ACTUAL_EDC</t>
  </si>
  <si>
    <t>FM</t>
  </si>
  <si>
    <t>GESTATION AT DELIVERY FISCAL QUARTER</t>
  </si>
  <si>
    <t>Fiscal quarter of infant's expected date of delivery based on actual EDC</t>
  </si>
  <si>
    <t>FQ1</t>
  </si>
  <si>
    <t>April - June</t>
  </si>
  <si>
    <t>FQ2</t>
  </si>
  <si>
    <t>July - September</t>
  </si>
  <si>
    <t>FQ3</t>
  </si>
  <si>
    <t>October - December</t>
  </si>
  <si>
    <t>FQ4</t>
  </si>
  <si>
    <t>January - March</t>
  </si>
  <si>
    <t>FQ</t>
  </si>
  <si>
    <t>GESTATION AT DELIVERY FISCAL YEAR</t>
  </si>
  <si>
    <t>Fiscal year of infant's expected date of delivery based on actual EDC</t>
  </si>
  <si>
    <t>FY2010/2011</t>
  </si>
  <si>
    <t>1 April 2010 - 31 March 2011</t>
  </si>
  <si>
    <t>1 April 2011 - 31 March 2012</t>
  </si>
  <si>
    <t>1 April 2012 - 31 March 2013</t>
  </si>
  <si>
    <t>1 April 2013 - 31 March 2014</t>
  </si>
  <si>
    <t>1 April 2014 - 31 March 2015</t>
  </si>
  <si>
    <t>1 April 2015 - 31 March 2016</t>
  </si>
  <si>
    <t>FY2016/2017</t>
  </si>
  <si>
    <t>1 April 2016 - 31 March 2017</t>
  </si>
  <si>
    <t>1 April 2017 - 31 March 2018</t>
  </si>
  <si>
    <t>1 April 2018 - 31 March 2019</t>
  </si>
  <si>
    <t>1 April 2019 - 31 March 2020</t>
  </si>
  <si>
    <t>1 April 2020 - 31 March 2021</t>
  </si>
  <si>
    <t>BSO to update above</t>
  </si>
  <si>
    <t>EDD MONTH</t>
  </si>
  <si>
    <t>Month of expected date of confinement (EDC)</t>
  </si>
  <si>
    <t>GP CODE OF INFANT BORN</t>
  </si>
  <si>
    <t>This code refers to the Cypher Code of a GP in Northern Ireland with which the infant could be registered.  The GP code is defaulted from the Mother's GP details.  The code consists one letter and 4 numbers.  The letter will be either E, N, S or W e.g. E1000.</t>
  </si>
  <si>
    <t>Available for those years for each hospital according to the date they commenced using NIMATS.  See also "Notes".</t>
  </si>
  <si>
    <t>This code is used to identify the GP with which the infant could be registered.</t>
  </si>
  <si>
    <t>Although well completed, the object is free text and so data other than recognised GP Cypher Codes can be input.</t>
  </si>
  <si>
    <t>Infant's GP is defaulted from Mother's GP</t>
  </si>
  <si>
    <t>GP Title (I) / GP Initials (I) / GP Surname (I)</t>
  </si>
  <si>
    <t>MMT_GEN_PRACTITIONERS.CYPHER_CODE</t>
  </si>
  <si>
    <t>The full list of GPs with their corresponding Cypher Code are available from the Business Services Organisation website: http://www.hscbusiness.hscni.net/services/1816.htm</t>
  </si>
  <si>
    <t>Surname of GP - Infant</t>
  </si>
  <si>
    <t>This objects provides the surname of the GP with which the infant could be registered.  This information is defaulted from the Mother's GP details.</t>
  </si>
  <si>
    <t>GP Title (I) / GP Initials (I)</t>
  </si>
  <si>
    <t>MMT_GEN_PRACTITIONERS.SURNAME</t>
  </si>
  <si>
    <t>Intrapartum Menu\Infant PAS Admission</t>
  </si>
  <si>
    <t>The full list of GPs ware available from the Business Services Organisation website: http://www.hscbusiness.hscni.net/services/1816.htm</t>
  </si>
  <si>
    <t>Initials of GP - Infant</t>
  </si>
  <si>
    <t>This objects provides the initials of the GP with which the infant could be registered.  This information is defaulted from the Mother's GP details.</t>
  </si>
  <si>
    <t>GP Title (I) / GP Surname (I)</t>
  </si>
  <si>
    <t>MMT_GEN_PRACTITIONERS.INITIALS</t>
  </si>
  <si>
    <t>Title of GP - Infant</t>
  </si>
  <si>
    <t>This objects provides the title of the GP with which the infant could be registered.  This information is defaulted from the Mother's GP details.</t>
  </si>
  <si>
    <t>GP Initials (I) / GP Surname (I)</t>
  </si>
  <si>
    <t>MMT_GEN_PRACTITIONERS.TITLE</t>
  </si>
  <si>
    <t>Address line 1 of GP - Infant</t>
  </si>
  <si>
    <t>This objects provides the first line of the address of the GP with which the infant could be registered.  This information is defaulted from the Mother's GP details.</t>
  </si>
  <si>
    <t>GP Address2 (I) / GP Address3 (I) / GP Address4 (I) / GP Postcode (I)</t>
  </si>
  <si>
    <t>MMT_GEN_PRACTITIONERS.ADDRESS1</t>
  </si>
  <si>
    <t>Address line 2 of GP - Infant</t>
  </si>
  <si>
    <t>This objects provides the second line of the address of the GP with which the infant could be registered.  This information is defaulted from the Mother's GP details.</t>
  </si>
  <si>
    <t>GP Address1 (I) / GP Address3 (I) / GP Address4 (I) / GP Postcode (I)</t>
  </si>
  <si>
    <t>MMT_GEN_PRACTITIONERS.ADDRESS2</t>
  </si>
  <si>
    <t>Address line 3 of GP - Infant</t>
  </si>
  <si>
    <t>This objects provides the third line of the address of the GP with which the infant could be registered.  This information is defaulted from the Mother's GP details.</t>
  </si>
  <si>
    <t>GP Address1 (I) / GP Address2 (I) / GP Address4 (I) / GP Postcode (I)</t>
  </si>
  <si>
    <t>MMT_GEN_PRACTITIONERS.ADDRESS3</t>
  </si>
  <si>
    <t>Address line 4 of GP - Infant</t>
  </si>
  <si>
    <t>This objects provides the fourth line of the address of the GP with which the infant could be registered.  This information is defaulted from the Mother's GP details.</t>
  </si>
  <si>
    <t>GP Address1 (I) / GP Address2 (I) / GP Address3 (I) / GP Postcode (I)</t>
  </si>
  <si>
    <t>MMT_GEN_PRACTITIONERS.ADDRESS4</t>
  </si>
  <si>
    <t>Postcode of GP - Infant</t>
  </si>
  <si>
    <t>This objects provides the postcode of the address of the GP with which the infant could be registered.  This information is defaulted from the Mother's GP details.</t>
  </si>
  <si>
    <t>GP Address1 (I) / GP Address2 (I) / GP Address3 (I) / GP Address4 (I)</t>
  </si>
  <si>
    <t>MMT_GEN_PRACTITIONERS.POSTCODE</t>
  </si>
  <si>
    <t>Telephone number of GP - Infant</t>
  </si>
  <si>
    <t>This objects provides the telephone number of the GP with which the infant could be registered.  This information is defaulted from the Mother's GP details.</t>
  </si>
  <si>
    <t>MMT_GEN_PRACTITIONERS.PHONE_NO</t>
  </si>
  <si>
    <t>sm: what are the validation rules for telephone numbers</t>
  </si>
  <si>
    <t>GP CODE OF MOTHER</t>
  </si>
  <si>
    <t>This code refers to the Cypher Code of a GP in Northern Ireland with which the mother is registered.  The code consists one letter and 4 numbers.  The letter will be either E, N, S or W e.g. E1000.</t>
  </si>
  <si>
    <t>This code is used to identify the GP with which the mother is registered.</t>
  </si>
  <si>
    <t>Extracted from Patient Administration System (PAS)</t>
  </si>
  <si>
    <t>GP Title (M) / GP Initials (M) / GP Surname (M)</t>
  </si>
  <si>
    <t>Surname of GP - Mother</t>
  </si>
  <si>
    <t>This objects provides the surname of the GP with which the mother is registered</t>
  </si>
  <si>
    <t>GP Title (M) / GP Initials (M)</t>
  </si>
  <si>
    <t>Details of mother's GP is recorded on Patient Administration System (PAS)</t>
  </si>
  <si>
    <t>Initials of GP - Mother</t>
  </si>
  <si>
    <t>This objects provides the initials of the GP with which the mother is registered</t>
  </si>
  <si>
    <t>GP Title (M) / GP Surname (M)</t>
  </si>
  <si>
    <t>Title of GP - Mother</t>
  </si>
  <si>
    <t>This objects provides the title of the GP with which the mother is registered</t>
  </si>
  <si>
    <t>GP Initials (M) / GP Surname (M)</t>
  </si>
  <si>
    <t>Address line 1 of GP - Mother</t>
  </si>
  <si>
    <t>This objects provides the first line of the address of the GP with which the mother is registered</t>
  </si>
  <si>
    <t>GP Address2 (M) / GP Address3 (M) / GP Address4 (M) / GP Postcode (M)</t>
  </si>
  <si>
    <t>Address line 2 of GP - Mother</t>
  </si>
  <si>
    <t>This objects provides the second line of the address of the GP with which the mother is registered</t>
  </si>
  <si>
    <t>GP Address1 (M) / GP Address3 (M) / GP Address4 (M) / GP Postcode (M)</t>
  </si>
  <si>
    <t>Address line 3 of GP - Mother</t>
  </si>
  <si>
    <t>This objects provides the third line of the address of the GP with which the mother is registered</t>
  </si>
  <si>
    <t>GP Address1 (M) / GP Address2 (M) / GP Address4 (M) / GP Postcode (M)</t>
  </si>
  <si>
    <t>Address line 4 of GP - Mother</t>
  </si>
  <si>
    <t>This objects provides the fourth line of the address of the GP with which the mother is registered</t>
  </si>
  <si>
    <t>GP Address1 (M) / GP Address2 (M) / GP Address3 (M) / GP Postcode (M)</t>
  </si>
  <si>
    <t>Postcode of GP - Mother</t>
  </si>
  <si>
    <t>This objects provides the postcode of the address of the GP with which the mother is registered</t>
  </si>
  <si>
    <t>GP Address1 (M) / GP Address2 (M) / GP Address3 (M) / GP Address4 (M)</t>
  </si>
  <si>
    <t>Telephone number of GP - Mother</t>
  </si>
  <si>
    <t>This objects provides the telephone number of the GP with which the mother is registered</t>
  </si>
  <si>
    <t>Hospital Stay - mother - accompanying person</t>
  </si>
  <si>
    <t>This object indicates (Yes/No) whether the mother had someone accompanying her</t>
  </si>
  <si>
    <t>MMT_HOSP_STAYS.ACC_PERSON</t>
  </si>
  <si>
    <t>Not displayed on NIMATS system</t>
  </si>
  <si>
    <t>No, the mother did not have someone accompanying her</t>
  </si>
  <si>
    <t>Yes, the mother did have someone accompanying her</t>
  </si>
  <si>
    <t>Does 0 = 'No'</t>
  </si>
  <si>
    <t>Does 1 = 'Yes'</t>
  </si>
  <si>
    <t>Hospital Stay - mother - comment</t>
  </si>
  <si>
    <t>This object provides any further comment necessary re the hospital stay for the mother</t>
  </si>
  <si>
    <t>MMT_HOSP_STAYS.ADMIS_COMMENT</t>
  </si>
  <si>
    <t>SM: What are the validation rules</t>
  </si>
  <si>
    <t>query results error on Boxi</t>
  </si>
  <si>
    <t>Admission date for mother</t>
  </si>
  <si>
    <t>This object gives the date the mother was admitted to the place (hospital) she is intending to give birth.</t>
  </si>
  <si>
    <t>MMT_HOSP_STAYS.ADMIS_DATE</t>
  </si>
  <si>
    <t>Reason for admission (mother)</t>
  </si>
  <si>
    <t>This object is a free text field which provides detail on the reason for admission (mother)</t>
  </si>
  <si>
    <t>MMT_HOSP_STAYS.REASON</t>
  </si>
  <si>
    <t>Admission referral text (mother)</t>
  </si>
  <si>
    <t>Description for the type of referral on admission</t>
  </si>
  <si>
    <t>MMT_X_ADMISS_REF.DESCRIPTION</t>
  </si>
  <si>
    <t>ACCIDENT</t>
  </si>
  <si>
    <t>Accident</t>
  </si>
  <si>
    <t>CONSULTANT</t>
  </si>
  <si>
    <t>Consultant</t>
  </si>
  <si>
    <t>CONSULTANT (REG)</t>
  </si>
  <si>
    <t>Consultant (REG)</t>
  </si>
  <si>
    <t>DISTRICT CONSULTANT</t>
  </si>
  <si>
    <t>District Consultant</t>
  </si>
  <si>
    <t>GP NON WRITTEN REQ.</t>
  </si>
  <si>
    <t>Referred by own GP - Non written request</t>
  </si>
  <si>
    <t>GP WRITTEN REQUEST</t>
  </si>
  <si>
    <t>Referred by own GP - Written request</t>
  </si>
  <si>
    <t>NON-DIST CONSULTANT</t>
  </si>
  <si>
    <t>Non-District Consultant</t>
  </si>
  <si>
    <t>OTHER GP</t>
  </si>
  <si>
    <t>Other GP</t>
  </si>
  <si>
    <t>OTHER GP (OP)</t>
  </si>
  <si>
    <t>OTHER GP (REG)</t>
  </si>
  <si>
    <t>OTHER HOSPITAL</t>
  </si>
  <si>
    <t>Other hospital</t>
  </si>
  <si>
    <t>OTHER</t>
  </si>
  <si>
    <t>PATIENT'S GP</t>
  </si>
  <si>
    <t>Patient's GP</t>
  </si>
  <si>
    <t>PAT GP (REG)</t>
  </si>
  <si>
    <t>UNKNOWN</t>
  </si>
  <si>
    <t>UNKNOWN (IP)</t>
  </si>
  <si>
    <t>UNKNOWN (OP)</t>
  </si>
  <si>
    <t>&lt;60</t>
  </si>
  <si>
    <t>Admission referral code (mother)</t>
  </si>
  <si>
    <t>Code for the type of referral on admission. Site specific masterfile.</t>
  </si>
  <si>
    <t>Available when each individual hospital commenced using NIMATS</t>
  </si>
  <si>
    <t>MMT_HOSP_STAYS.ADMIS_REFERRAL</t>
  </si>
  <si>
    <t>Consultant (Reg)</t>
  </si>
  <si>
    <t>General Dental Practitioner</t>
  </si>
  <si>
    <t>DCO</t>
  </si>
  <si>
    <t>Consultant from another hospital/Consultant to self after domiciliary</t>
  </si>
  <si>
    <t>Paramedic</t>
  </si>
  <si>
    <t>&lt;15</t>
  </si>
  <si>
    <t>&lt;20</t>
  </si>
  <si>
    <t>GP - Written or non written request</t>
  </si>
  <si>
    <t>GR</t>
  </si>
  <si>
    <t>Community Psychiatric Nurse</t>
  </si>
  <si>
    <t>Non-District Consultant / Other consultant (written)</t>
  </si>
  <si>
    <t>Other GP (Reg)</t>
  </si>
  <si>
    <t>OP Department</t>
  </si>
  <si>
    <t>PG</t>
  </si>
  <si>
    <t>Not known</t>
  </si>
  <si>
    <t>GP/GDP written request</t>
  </si>
  <si>
    <t>Registrar</t>
  </si>
  <si>
    <t>Self-referral</t>
  </si>
  <si>
    <t>T</t>
  </si>
  <si>
    <t>TEMP</t>
  </si>
  <si>
    <t>UN</t>
  </si>
  <si>
    <t>WA</t>
  </si>
  <si>
    <t>Source of admission (text) - mother</t>
  </si>
  <si>
    <t>This object identifies the source of admission for the mother (text)</t>
  </si>
  <si>
    <t>ACCIDENT AND EMERGENCY</t>
  </si>
  <si>
    <t>Accident and Emergency</t>
  </si>
  <si>
    <t>BABY BORN IN/ON WAY</t>
  </si>
  <si>
    <t>Born in or on way</t>
  </si>
  <si>
    <t>BORN IN OR ON WAY</t>
  </si>
  <si>
    <t>GEN.NHS HOSP./AE</t>
  </si>
  <si>
    <t>General NHS Hospital/Accident and Emergency</t>
  </si>
  <si>
    <t>HOME</t>
  </si>
  <si>
    <t>Home</t>
  </si>
  <si>
    <t>HOME,USUAL RESIDENCE</t>
  </si>
  <si>
    <t>Home or usual residence</t>
  </si>
  <si>
    <t>MAT./NEO HOSP NHS</t>
  </si>
  <si>
    <t>NHS/Other Hospital (Maternity/Neonatal)</t>
  </si>
  <si>
    <t>NHS GENERAL HOSPITAL</t>
  </si>
  <si>
    <t>NHS General Hospital</t>
  </si>
  <si>
    <t>NHS HOSPITAL-GENERAL</t>
  </si>
  <si>
    <t>NHS HOSP-MATERNITY</t>
  </si>
  <si>
    <t>NHS Maternity Hospital</t>
  </si>
  <si>
    <t>NHS HOSP-MENTAL ILL</t>
  </si>
  <si>
    <t>NHS Mental Health Hospital</t>
  </si>
  <si>
    <t>NHS MATERNITY HOSP</t>
  </si>
  <si>
    <t>NHS MENTAL/H HOSP</t>
  </si>
  <si>
    <t>NO PREV.ADD.(BABIES)</t>
  </si>
  <si>
    <t>No previous address (babies)</t>
  </si>
  <si>
    <t>NON UK HOSPITAL</t>
  </si>
  <si>
    <t>Non UK Hospital</t>
  </si>
  <si>
    <t>NONNHS HOSPITAL/HOME</t>
  </si>
  <si>
    <t>Non NHS Hospital/Home</t>
  </si>
  <si>
    <t>OTHER HOSPITAL GENERAL/A &amp; E</t>
  </si>
  <si>
    <t>Other General NHS Hospital Accident and Emergency</t>
  </si>
  <si>
    <t>OTHER HOSPITAL(MAT/MIN)</t>
  </si>
  <si>
    <t>Other Hospital (Maternity/Min)</t>
  </si>
  <si>
    <t>OTHER HOSPITAL(MAT/NEO)</t>
  </si>
  <si>
    <t>Other Hospital (Maternity/Neonatal)</t>
  </si>
  <si>
    <t>OTHER HOSPITAL(MH/MI)</t>
  </si>
  <si>
    <t>Other Hospital (Mental Health)</t>
  </si>
  <si>
    <t>PRISON/LEGAL CUSTODY</t>
  </si>
  <si>
    <t>Legal custody / Prison</t>
  </si>
  <si>
    <t>PRIVATE NURSING HOME</t>
  </si>
  <si>
    <t>Nursing home</t>
  </si>
  <si>
    <t>RES.ACC/FOSTER CARE</t>
  </si>
  <si>
    <t>Residential Accommodation including foster care</t>
  </si>
  <si>
    <t>RES.ACC. LOCAL AUTHORITY</t>
  </si>
  <si>
    <t>Residential Accommodation - Local authority</t>
  </si>
  <si>
    <t>RES. ACC. OTH NON NHS</t>
  </si>
  <si>
    <t>Residential Accommodation - Other non NHS</t>
  </si>
  <si>
    <t>TEMPORARY RESIDENCE</t>
  </si>
  <si>
    <t>Temporary Residence</t>
  </si>
  <si>
    <t>TRANSFER</t>
  </si>
  <si>
    <t>Transferred</t>
  </si>
  <si>
    <t>USUAL RESIDENCE</t>
  </si>
  <si>
    <t>Usual residence</t>
  </si>
  <si>
    <t>Source of admission (code) - mother</t>
  </si>
  <si>
    <t>This object identifies the source of admission for the mother (code). Site specific masterfile.</t>
  </si>
  <si>
    <t>MMT_HOSP_STAYS.ADSO_CODE</t>
  </si>
  <si>
    <t>AA</t>
  </si>
  <si>
    <t>Ards Accident and Emergency to UHD Ward</t>
  </si>
  <si>
    <t>AU</t>
  </si>
  <si>
    <t>Ards Ward to Ulster Hospital Accident and Emergency</t>
  </si>
  <si>
    <t>AW</t>
  </si>
  <si>
    <t>Ards Ward to Ulster Hospital Ward</t>
  </si>
  <si>
    <t>B</t>
  </si>
  <si>
    <t>BB</t>
  </si>
  <si>
    <t>BU</t>
  </si>
  <si>
    <t>Bangor Ward to Ulster Hospital Accident and Emergency</t>
  </si>
  <si>
    <t>DC</t>
  </si>
  <si>
    <t>Dentist - Community</t>
  </si>
  <si>
    <t>General NHS Hospital Ward</t>
  </si>
  <si>
    <t>GA</t>
  </si>
  <si>
    <t>GE</t>
  </si>
  <si>
    <t>GW</t>
  </si>
  <si>
    <t>Other General NHS Hospital Ward</t>
  </si>
  <si>
    <t>HO</t>
  </si>
  <si>
    <t>Home / Home Address / Usual Residence</t>
  </si>
  <si>
    <t>HP</t>
  </si>
  <si>
    <t>Hospice</t>
  </si>
  <si>
    <t>L</t>
  </si>
  <si>
    <t>M</t>
  </si>
  <si>
    <t>Maternity/Neonatal Hospital - NHS</t>
  </si>
  <si>
    <t>MA</t>
  </si>
  <si>
    <t>MH</t>
  </si>
  <si>
    <t>NP</t>
  </si>
  <si>
    <t>NT</t>
  </si>
  <si>
    <t>NU</t>
  </si>
  <si>
    <t>Other - non NHS</t>
  </si>
  <si>
    <t>OG</t>
  </si>
  <si>
    <t>NHS Hospital - General / Other Hospital General/A &amp; E</t>
  </si>
  <si>
    <t>PL</t>
  </si>
  <si>
    <t>PN</t>
  </si>
  <si>
    <t>PR</t>
  </si>
  <si>
    <t>Residential Accommodation</t>
  </si>
  <si>
    <t>RL</t>
  </si>
  <si>
    <t>RO</t>
  </si>
  <si>
    <t>TR</t>
  </si>
  <si>
    <t>UK</t>
  </si>
  <si>
    <t>Admission time for mother</t>
  </si>
  <si>
    <t>This object gives the time the mother was admitted to the place (hospital) she is intending to give birth.</t>
  </si>
  <si>
    <t>Time (hh:mm)</t>
  </si>
  <si>
    <t>Hours and minutes</t>
  </si>
  <si>
    <t>List of times</t>
  </si>
  <si>
    <t>Admission Type (Mother)</t>
  </si>
  <si>
    <t>This object identifies the type of admission for the mother.  Site specific masterfile.</t>
  </si>
  <si>
    <t>MMT_HOSP_STAYS.ADTY_CODE</t>
  </si>
  <si>
    <t>A &amp; E DEPARTMENT</t>
  </si>
  <si>
    <t>ACCIDENT &amp; EMERGENCY</t>
  </si>
  <si>
    <t>ACCIDENT EMERGENCY</t>
  </si>
  <si>
    <t>BABY BORN EN ROUTE</t>
  </si>
  <si>
    <t>Baby born en route</t>
  </si>
  <si>
    <t>BABY BORN IN HOSPITAL</t>
  </si>
  <si>
    <t>Baby born in hospital</t>
  </si>
  <si>
    <t>BABY BORN ON WAY</t>
  </si>
  <si>
    <t>Baby born on way</t>
  </si>
  <si>
    <t>BED BUREAU</t>
  </si>
  <si>
    <t>Bed Bureau</t>
  </si>
  <si>
    <t>BOOKED ADMISSION</t>
  </si>
  <si>
    <t>Booked admission</t>
  </si>
  <si>
    <t>BOOKED LIST</t>
  </si>
  <si>
    <t>Booked list</t>
  </si>
  <si>
    <t>BORN IN HOSPITAL</t>
  </si>
  <si>
    <t>Born in hospital</t>
  </si>
  <si>
    <t>DIRECT FROM OP CLINIC</t>
  </si>
  <si>
    <t>Direct from Outpatient Clinic</t>
  </si>
  <si>
    <t>DIRECT FROM OPCLINIC</t>
  </si>
  <si>
    <t>DIRECT FROM OPD</t>
  </si>
  <si>
    <t>Direct from Outpatient Department</t>
  </si>
  <si>
    <t>DOMICILIARY VISIT</t>
  </si>
  <si>
    <t>Domiciliary visit</t>
  </si>
  <si>
    <t>EMERGENCY - OTHER</t>
  </si>
  <si>
    <t>Emergency - other</t>
  </si>
  <si>
    <t>EMERGENCY- MATERNITY</t>
  </si>
  <si>
    <t>Emergency - Maternity</t>
  </si>
  <si>
    <t>EMERGENCY OTHER</t>
  </si>
  <si>
    <t>EMERGENCY-MATERNITY</t>
  </si>
  <si>
    <t>FROM OTHER HOSPITAL</t>
  </si>
  <si>
    <t>Admitted from another hospital</t>
  </si>
  <si>
    <t>GENERAL PRACTITIONER</t>
  </si>
  <si>
    <t>General Practitioner</t>
  </si>
  <si>
    <t>IMMEDIATE (VIA G.P.)</t>
  </si>
  <si>
    <t>Immediate (via General Practitioner)</t>
  </si>
  <si>
    <t>MATERNITY - PLANNED</t>
  </si>
  <si>
    <t>Maternity - planned</t>
  </si>
  <si>
    <t>MATERNITY ANTE NATAL</t>
  </si>
  <si>
    <t>Maternity - Antenatal</t>
  </si>
  <si>
    <t>MATERNITY ANTEPARTUM</t>
  </si>
  <si>
    <t>Maternity - Antepartum</t>
  </si>
  <si>
    <t>MATERNITY POST NATAL</t>
  </si>
  <si>
    <t>Maternity - Postnatal</t>
  </si>
  <si>
    <t>MATERNITY POSTPARTUM</t>
  </si>
  <si>
    <t>Maternity - Postpartum</t>
  </si>
  <si>
    <t>MATERNITY-ANTEPARTUM</t>
  </si>
  <si>
    <t>MATERNITY-POST PART.</t>
  </si>
  <si>
    <t>MATERNITY-POSTPARTUM</t>
  </si>
  <si>
    <t>NOT KNOWN</t>
  </si>
  <si>
    <t>OTHER EMERGENCIES</t>
  </si>
  <si>
    <t>PLANNED ADMISSION</t>
  </si>
  <si>
    <t>Planned admission</t>
  </si>
  <si>
    <t>TRAN. OT. HOSP</t>
  </si>
  <si>
    <t>Transferred from another hospital</t>
  </si>
  <si>
    <t>WAITING LIST</t>
  </si>
  <si>
    <t>Elective - waiting list</t>
  </si>
  <si>
    <t>Antenatal length of stay in days (mother)</t>
  </si>
  <si>
    <t>This object is a calculation of the mother's antenatal length of stay in days.  Data is based on dates and times entered onto PAS (mandatory).</t>
  </si>
  <si>
    <t>Days</t>
  </si>
  <si>
    <t>Calculated object</t>
  </si>
  <si>
    <t>Various length of stays recorded</t>
  </si>
  <si>
    <t>Antenatal length of stay in days, hours and minutes (mother)</t>
  </si>
  <si>
    <t>This object is a calculation of the mother's antenatal length of stay in days, hours and minutes.  Data is based on dates and times entered onto PAS (mandatory).</t>
  </si>
  <si>
    <t>Time (ddd:hh:mm)</t>
  </si>
  <si>
    <t>Days, hours and minutes</t>
  </si>
  <si>
    <t>Discharge date of mother</t>
  </si>
  <si>
    <t>This objects provides the date the mother was discharged from hospital postnatally</t>
  </si>
  <si>
    <t>Data input</t>
  </si>
  <si>
    <t>MMT_HOSP_STAYS.DISC_DATE</t>
  </si>
  <si>
    <t>Postnatal Menu\Record Discharge Details</t>
  </si>
  <si>
    <t>Destination on Discharge</t>
  </si>
  <si>
    <t>Discharge destination of mother</t>
  </si>
  <si>
    <t>This object indicates where the mother was discharged to e.g. home, another hospital.  Site specific masterfile.</t>
  </si>
  <si>
    <t>MMT_HOSP_STAYS.DISC_DEST</t>
  </si>
  <si>
    <t>Death - not stillbirth</t>
  </si>
  <si>
    <t>DD</t>
  </si>
  <si>
    <t>Death - including stillbirth</t>
  </si>
  <si>
    <t>General NHS Hospital</t>
  </si>
  <si>
    <t>GB</t>
  </si>
  <si>
    <t>Hospital - Great Britain</t>
  </si>
  <si>
    <t>General NHS Hospital in Northern Ireland</t>
  </si>
  <si>
    <t>Usual residence (mother only)</t>
  </si>
  <si>
    <t>HAM</t>
  </si>
  <si>
    <t>Home after mother</t>
  </si>
  <si>
    <t>HC</t>
  </si>
  <si>
    <t>Patient's home / community care</t>
  </si>
  <si>
    <t>Home / usual residence</t>
  </si>
  <si>
    <t>HS</t>
  </si>
  <si>
    <t>HWM</t>
  </si>
  <si>
    <t>Home with mother</t>
  </si>
  <si>
    <t>Legal custody / prison</t>
  </si>
  <si>
    <t>NHS Hospital (Maternity/Neonatal)</t>
  </si>
  <si>
    <t>NHS Maternity Hospital in Northern Ireland</t>
  </si>
  <si>
    <t>NHS Mental Health Hospital in Northern Ireland</t>
  </si>
  <si>
    <t>NF</t>
  </si>
  <si>
    <t>OHM</t>
  </si>
  <si>
    <t>Other hospital medical reasons</t>
  </si>
  <si>
    <t>OHS</t>
  </si>
  <si>
    <t>Other hospital social reasons</t>
  </si>
  <si>
    <t>Other hospital (mat/mn)</t>
  </si>
  <si>
    <t>Other hospital (MH/MI)</t>
  </si>
  <si>
    <t>Other - non NHS hospital</t>
  </si>
  <si>
    <t>Relative</t>
  </si>
  <si>
    <t>RA</t>
  </si>
  <si>
    <t>Residential home</t>
  </si>
  <si>
    <t>Relative's home / community care</t>
  </si>
  <si>
    <t>RE</t>
  </si>
  <si>
    <t>Relative's home</t>
  </si>
  <si>
    <t>RH</t>
  </si>
  <si>
    <t>Residential Accomm - Other Non NHS / Private Hospital or Nursing Home</t>
  </si>
  <si>
    <t>RP</t>
  </si>
  <si>
    <t>Private Residential Home</t>
  </si>
  <si>
    <t>Stillbirth</t>
  </si>
  <si>
    <t>SD</t>
  </si>
  <si>
    <t>Self disc - absconded</t>
  </si>
  <si>
    <t>Temporary residence</t>
  </si>
  <si>
    <t>TM</t>
  </si>
  <si>
    <t>Transfer - other hospital</t>
  </si>
  <si>
    <t>UC</t>
  </si>
  <si>
    <t>Ulster Clinic</t>
  </si>
  <si>
    <t>Discharge time of mother</t>
  </si>
  <si>
    <t>This objects provides the time the mother was discharged from hospital postnatally</t>
  </si>
  <si>
    <t>MMT_HOSP_STAYS.DISC_TIME</t>
  </si>
  <si>
    <t>Method of discharge - text (mother)</t>
  </si>
  <si>
    <t>This object provides details on the method of discharge of the mother (text). Site specific masterfile from PAS.</t>
  </si>
  <si>
    <t>MMT_HOSP_STAYS.DISTY_CODE</t>
  </si>
  <si>
    <t>Not displayed on NIMATS system                      Displayed on Postnatal Menu/Record Discharge Details</t>
  </si>
  <si>
    <t>DIED - NO POST MORTEM</t>
  </si>
  <si>
    <t>Died - no post mortem</t>
  </si>
  <si>
    <t>DIED - POST MORTEM</t>
  </si>
  <si>
    <t>Died - post mortem</t>
  </si>
  <si>
    <t>DIED NO POST MORTEM</t>
  </si>
  <si>
    <t>DIED POST MORTEM</t>
  </si>
  <si>
    <t>DIS MENTAL RT</t>
  </si>
  <si>
    <t>Discharge - Mental Health RT</t>
  </si>
  <si>
    <t>DISCH BY LEGAL ORDER</t>
  </si>
  <si>
    <t>Discharged as a result of a legal order</t>
  </si>
  <si>
    <t>DISCHARGED-NORMAL</t>
  </si>
  <si>
    <t>Normal discharge</t>
  </si>
  <si>
    <t>DISCHARGED-SELF/REL</t>
  </si>
  <si>
    <t>Discharged - Relative / Self</t>
  </si>
  <si>
    <t>MENTAL HEALTH REVIEW</t>
  </si>
  <si>
    <t>Discharged - Mental Health Review</t>
  </si>
  <si>
    <t>NORMAL</t>
  </si>
  <si>
    <t>NORMAL DISCHARGE</t>
  </si>
  <si>
    <t>PATIENT DIED</t>
  </si>
  <si>
    <t>SELF/RELATIVE DISCH.</t>
  </si>
  <si>
    <t>STILLBIRTH</t>
  </si>
  <si>
    <t>STILL BIRTH</t>
  </si>
  <si>
    <t>TRANSFER OTHER HOSP</t>
  </si>
  <si>
    <t>TRANSFER-OTHER HOSP</t>
  </si>
  <si>
    <t>Method of discharge - code (mother)</t>
  </si>
  <si>
    <t>This object provides details on the method of discharge of the mother (code). Site specific masterfile from PAS.</t>
  </si>
  <si>
    <t>Not displayed on NIMATS system                           Displayed on Postnatal Menu/Record Discharge Details</t>
  </si>
  <si>
    <t>CA</t>
  </si>
  <si>
    <t>Contrary to advice</t>
  </si>
  <si>
    <t>Patient died</t>
  </si>
  <si>
    <t>DL</t>
  </si>
  <si>
    <t>DM</t>
  </si>
  <si>
    <t>DN</t>
  </si>
  <si>
    <t>DS</t>
  </si>
  <si>
    <t>ID</t>
  </si>
  <si>
    <t>Internal discharge</t>
  </si>
  <si>
    <t>MD</t>
  </si>
  <si>
    <t>Multi-disciplinary</t>
  </si>
  <si>
    <t>ND</t>
  </si>
  <si>
    <t>Nurse discharge</t>
  </si>
  <si>
    <t>NI</t>
  </si>
  <si>
    <t>Nurse internal discharge</t>
  </si>
  <si>
    <t>NL</t>
  </si>
  <si>
    <t>Nurse led</t>
  </si>
  <si>
    <t>Nurse transfer - OH</t>
  </si>
  <si>
    <t>PM</t>
  </si>
  <si>
    <t>RS</t>
  </si>
  <si>
    <t>Mental Health / Learning Disability Resettlement</t>
  </si>
  <si>
    <t>Expected length of stay in days (mother)</t>
  </si>
  <si>
    <t>This object indicates the expected length of stay in days for the mother</t>
  </si>
  <si>
    <t>MMT_HOSP_STAYS.EXP_STAY</t>
  </si>
  <si>
    <t>0 days</t>
  </si>
  <si>
    <t>1 day</t>
  </si>
  <si>
    <t>2 days</t>
  </si>
  <si>
    <t>3 days</t>
  </si>
  <si>
    <t>4 days</t>
  </si>
  <si>
    <t>5 days</t>
  </si>
  <si>
    <t>8 days</t>
  </si>
  <si>
    <t>9 days</t>
  </si>
  <si>
    <t>14 days</t>
  </si>
  <si>
    <t>45 days</t>
  </si>
  <si>
    <t>Hospital Stay - mother - hospital from</t>
  </si>
  <si>
    <t>This object provides information on the hospital (if applicable) from which the mother was admitted</t>
  </si>
  <si>
    <t>MMT_HOSP_STAYS.HOSP_FROM</t>
  </si>
  <si>
    <t>not found</t>
  </si>
  <si>
    <t>Hospital Stay - mother - hospital to</t>
  </si>
  <si>
    <t>This object provides information on the hospital (code) to which the mother was transferred</t>
  </si>
  <si>
    <t>Mandatory on PAS if the patient has been transferred</t>
  </si>
  <si>
    <t>MMT_HOSP_STAYS.HOSP_TO</t>
  </si>
  <si>
    <t>Not displayed on NIMATS system                  Displayed on Postnatal Menu/Record Discharge Details</t>
  </si>
  <si>
    <t>Belfast City Hospital</t>
  </si>
  <si>
    <t>Musgrave Park Hospital</t>
  </si>
  <si>
    <t>Royal Victoria Hospital</t>
  </si>
  <si>
    <t>Royal Maternity Hospital</t>
  </si>
  <si>
    <t>Royal Belfast Hospital for Sick Children</t>
  </si>
  <si>
    <t>Mater Infirmorum Hospital</t>
  </si>
  <si>
    <t>Coleraine Hospital</t>
  </si>
  <si>
    <t>Holywell Hospital</t>
  </si>
  <si>
    <t>Altnagelvin Hospital</t>
  </si>
  <si>
    <t>Gransha Hospital</t>
  </si>
  <si>
    <t>Erne Hospital</t>
  </si>
  <si>
    <t>South West Acute</t>
  </si>
  <si>
    <t>Tyrone and Fermanagh</t>
  </si>
  <si>
    <t>Other Great Britain NHS Hospital</t>
  </si>
  <si>
    <t>Hospital Stay - mother - intended management</t>
  </si>
  <si>
    <t>This code identifies what is intended to happen to the mother e.g. will she be managed as a day case.  Or if complications develop, will she need to be admitted as an inpatient for an overnight stay</t>
  </si>
  <si>
    <t>MMT_HOSP_STAYS.INT_MAN</t>
  </si>
  <si>
    <t>Day Case</t>
  </si>
  <si>
    <t>Inpatient</t>
  </si>
  <si>
    <t>Normal</t>
  </si>
  <si>
    <t>Q</t>
  </si>
  <si>
    <t>Postnatal length of stay in days (mother)</t>
  </si>
  <si>
    <t xml:space="preserve">This object is a calculation of the mother's postnatal length of stay in days.  </t>
  </si>
  <si>
    <t>sm: how do I identfy which values are invalid</t>
  </si>
  <si>
    <t>Postnatal length of stay in days, hours and minutes (mother)</t>
  </si>
  <si>
    <t>This object is a calculation of the mother's postnatal length of stay in days, hours and minutes</t>
  </si>
  <si>
    <t>Hospital Stay - mother - ward name</t>
  </si>
  <si>
    <t>This objects provides the hospital ward (text) to which the mother was admitted</t>
  </si>
  <si>
    <t>WARD 4 - GYNAECOLOGY</t>
  </si>
  <si>
    <t>WARD 10 (AN + PN)</t>
  </si>
  <si>
    <t>WARD 10 (GYNAE)</t>
  </si>
  <si>
    <t>WARD 45 - ANTE NATAL</t>
  </si>
  <si>
    <t>WARD 45 - ANTE NATAL (Altnagelvin)</t>
  </si>
  <si>
    <t>WARD 46 - POST NATAL</t>
  </si>
  <si>
    <t>WARD 46 - POST NATAL (Altnagelvin)</t>
  </si>
  <si>
    <t>WARD 47 - MIDWIFE LED UNIT</t>
  </si>
  <si>
    <t>WARD 47 - MIDWIFE LED UNIT (Altnagelvin)</t>
  </si>
  <si>
    <t>A WARD</t>
  </si>
  <si>
    <t>A WARD (Royal Jubilee)</t>
  </si>
  <si>
    <t>A2 PAEDIATRIC WARD</t>
  </si>
  <si>
    <t>A2 PAEDIATRIC WARD (Antrim)</t>
  </si>
  <si>
    <t>ANTE-NATAL</t>
  </si>
  <si>
    <t>C WARD(GYNAE)</t>
  </si>
  <si>
    <t>C WARD (GYNAE) (Royal Jubilee)</t>
  </si>
  <si>
    <t>ANTRIM C2 MATERNITY UNIT</t>
  </si>
  <si>
    <t>C2 COTTED WARD</t>
  </si>
  <si>
    <t>CAU MATERNITY COTS</t>
  </si>
  <si>
    <t>CAU MATERNITY COTS (Causeway)</t>
  </si>
  <si>
    <t>D WARD(CLOSED)</t>
  </si>
  <si>
    <t>D WARD (CLOSED) (Royal Jubilee)</t>
  </si>
  <si>
    <t>DAY PROCEDURE UNIT</t>
  </si>
  <si>
    <t>D WARD COTS(CLOSED)</t>
  </si>
  <si>
    <t>D WARD COTS (CLOSED) (Royal Jubilee)</t>
  </si>
  <si>
    <t>MATERNITY WARD</t>
  </si>
  <si>
    <t>DAY OBSTETRIC UNIT</t>
  </si>
  <si>
    <t>DELIVERY SUITE</t>
  </si>
  <si>
    <t>DELIVERY SUITE COTS</t>
  </si>
  <si>
    <t>E WARD</t>
  </si>
  <si>
    <t>E WARD (Royal Jubilee)</t>
  </si>
  <si>
    <t>UH EMERGENCY OBSTETRIC UNIT</t>
  </si>
  <si>
    <t>UH EMERGENCY OBSTETRIC UNIT (Ulster)</t>
  </si>
  <si>
    <t>F WARD</t>
  </si>
  <si>
    <t>F WARD (CLOSED) (Royal Jubilee)</t>
  </si>
  <si>
    <t>G WARD(CLOSED)</t>
  </si>
  <si>
    <t>G WARD (CLOSED) (Royal Jubilee) (Renamed Johnstone House)</t>
  </si>
  <si>
    <t>GYNAECOLOGY</t>
  </si>
  <si>
    <t>ANTRIM INDUCTION UNIT</t>
  </si>
  <si>
    <t>INDUCTION WARD</t>
  </si>
  <si>
    <t>JOHNSTONE HOUSE</t>
  </si>
  <si>
    <t>JOHNSTONE HOUSE (Royal Jubilee)</t>
  </si>
  <si>
    <t>LABOUR WARD</t>
  </si>
  <si>
    <t>LABOUR WARD (Ulster)</t>
  </si>
  <si>
    <t>UH LABOUR WARD COTS</t>
  </si>
  <si>
    <t>UH LABOUR WARD COTS (Ulster)</t>
  </si>
  <si>
    <t>MITCHELL WARD</t>
  </si>
  <si>
    <t>MITCHELL WARD (Ulster - closed)</t>
  </si>
  <si>
    <t>CAU MATERNITY DEPARTMENT</t>
  </si>
  <si>
    <t>CAU MATERNITY DEPARTMENT (Causeway)</t>
  </si>
  <si>
    <t>MITCHELL WARD COTS</t>
  </si>
  <si>
    <t>MITCHELL WARD COTS (Ulster - closed)</t>
  </si>
  <si>
    <t>MATER MATERNITY UNIT</t>
  </si>
  <si>
    <t>MATER MATERNITY UNIT H/BABIES</t>
  </si>
  <si>
    <t>NURSERY (WARD 10)</t>
  </si>
  <si>
    <t>UH NEELY WARD</t>
  </si>
  <si>
    <t>UH NEELY WARD (Ulster)</t>
  </si>
  <si>
    <t>POST-NATAL</t>
  </si>
  <si>
    <t>PREMATURE BABY UNIT</t>
  </si>
  <si>
    <t>REA WARD</t>
  </si>
  <si>
    <t>REA WARD (Ulster - closed)</t>
  </si>
  <si>
    <t>REA WARD COTS</t>
  </si>
  <si>
    <t>REA WARD COTS (Ulster - closed)</t>
  </si>
  <si>
    <t>SPECIAL CARE BABIES</t>
  </si>
  <si>
    <t>SPECIAL CARE BABIES (Daisy Hill)</t>
  </si>
  <si>
    <t>ANTRIM SPECIAL CARE BABY INT.</t>
  </si>
  <si>
    <t>ANTRIM (C) NEONATAL UNIT</t>
  </si>
  <si>
    <t>REGIONAL NEO-NATAL UNIT</t>
  </si>
  <si>
    <t>REGIONAL NEO-NATAL UNIT (Royal Jubilee)</t>
  </si>
  <si>
    <t>MATERNITY UNIT</t>
  </si>
  <si>
    <t>MATERNITY UNIT (South West Acute)</t>
  </si>
  <si>
    <t>MIDWIFE LED UNIT</t>
  </si>
  <si>
    <t>MIDWIFE LED UNIT (South West Acute)</t>
  </si>
  <si>
    <t>UH THEATRE [DAY CASES]</t>
  </si>
  <si>
    <t>UH THEATRE [DAY CASES] (Ulster)</t>
  </si>
  <si>
    <t>ACTIVE BIRTH CENTRE</t>
  </si>
  <si>
    <t>CAH 2 WEST MATERNITY NURSERY</t>
  </si>
  <si>
    <t>CAH 2 WEST MATERNITY WARD</t>
  </si>
  <si>
    <t>CAH DELIVERY SUITE</t>
  </si>
  <si>
    <t>CAH MIDWIFE LED UNIT</t>
  </si>
  <si>
    <t>CAH MLU NURSERY</t>
  </si>
  <si>
    <t>CAH SSTAY PAED ASSESSMENT UNIT</t>
  </si>
  <si>
    <t>DHH DELIVERY SUITE</t>
  </si>
  <si>
    <t>DHH MATERNITY WARD</t>
  </si>
  <si>
    <t>DHH MATERNITY WARD NURSERY</t>
  </si>
  <si>
    <t>DHH MIDWIFE LED UNIT</t>
  </si>
  <si>
    <t>Hospital Stay - mother - ward code</t>
  </si>
  <si>
    <t>This objects provides the hospital ward (code) to which the mother was admitted</t>
  </si>
  <si>
    <t>MMT_HOSP_STAYS.HU_CODE</t>
  </si>
  <si>
    <t>A2</t>
  </si>
  <si>
    <t>C2</t>
  </si>
  <si>
    <t>C2A</t>
  </si>
  <si>
    <t>DAY</t>
  </si>
  <si>
    <t>DMAT</t>
  </si>
  <si>
    <t>DOU</t>
  </si>
  <si>
    <t>DSC</t>
  </si>
  <si>
    <t>EOU</t>
  </si>
  <si>
    <t>F</t>
  </si>
  <si>
    <t>GYN</t>
  </si>
  <si>
    <t>INU</t>
  </si>
  <si>
    <t>IOL</t>
  </si>
  <si>
    <t>JH</t>
  </si>
  <si>
    <t>LW</t>
  </si>
  <si>
    <t>LWC</t>
  </si>
  <si>
    <t>MAT</t>
  </si>
  <si>
    <t>MC</t>
  </si>
  <si>
    <t>MMU</t>
  </si>
  <si>
    <t>MMUB</t>
  </si>
  <si>
    <t>NURS</t>
  </si>
  <si>
    <t>NW</t>
  </si>
  <si>
    <t>PU</t>
  </si>
  <si>
    <t>SCB</t>
  </si>
  <si>
    <t>SCU</t>
  </si>
  <si>
    <t>SMAT</t>
  </si>
  <si>
    <t>SMID</t>
  </si>
  <si>
    <t>THEA</t>
  </si>
  <si>
    <t>ABC</t>
  </si>
  <si>
    <t>C2WM</t>
  </si>
  <si>
    <t>C2WN</t>
  </si>
  <si>
    <t>CDS</t>
  </si>
  <si>
    <t>CMLN</t>
  </si>
  <si>
    <t>CMLU</t>
  </si>
  <si>
    <t>CPAU</t>
  </si>
  <si>
    <t>DDS</t>
  </si>
  <si>
    <t>DMLU</t>
  </si>
  <si>
    <t>DMWN</t>
  </si>
  <si>
    <t>What does 0 and 1 refer to below?</t>
  </si>
  <si>
    <t>Hospital Stay - infant - accompanying person</t>
  </si>
  <si>
    <r>
      <t xml:space="preserve">This object indicates whether the infant had someone accompanying him/her - </t>
    </r>
    <r>
      <rPr>
        <sz val="11"/>
        <color rgb="FFFF0000"/>
        <rFont val="Calibri"/>
        <family val="2"/>
        <scheme val="minor"/>
      </rPr>
      <t>Should be removed from Honest Broker as only applies to mother.</t>
    </r>
  </si>
  <si>
    <t>Only if completed on PAS</t>
  </si>
  <si>
    <t>On NIMATS it is 'YES', 'NO', 'Y' or 'N'</t>
  </si>
  <si>
    <t>Hospital Stay - infant - comment</t>
  </si>
  <si>
    <t>This object provides any further comment necessary re the hospital stay for the infant</t>
  </si>
  <si>
    <t>Date of admission of infant (date of birth)</t>
  </si>
  <si>
    <t>This object indicates the date the infant was admitted to hospital (infant date of birth)</t>
  </si>
  <si>
    <t>Postnatal Menu\Record Discharge Details                      Not found on this screen on Test system</t>
  </si>
  <si>
    <t>Reason for admission (infant)</t>
  </si>
  <si>
    <t>This object is a free text field which provides detail on the reason for admission (infant)</t>
  </si>
  <si>
    <t>Admission referral text (infant)</t>
  </si>
  <si>
    <t>Description for the type of referral on admission.</t>
  </si>
  <si>
    <t>GP NON-WRITTEN REQ.</t>
  </si>
  <si>
    <t>NON-DIST.CONSULTANT</t>
  </si>
  <si>
    <t>Referred from another hospital</t>
  </si>
  <si>
    <t>&lt;30</t>
  </si>
  <si>
    <t>PAT'S GP (REG)</t>
  </si>
  <si>
    <t>Admission referral code (infant)</t>
  </si>
  <si>
    <t>Code for the type of referral on admission.  Site specific masterfile from PAS.</t>
  </si>
  <si>
    <t>Source of admission (text) - infant</t>
  </si>
  <si>
    <t>This object identifies the source of admission for the infant (text)</t>
  </si>
  <si>
    <t>General NHS Hospital Ward/A&amp;E</t>
  </si>
  <si>
    <t>RES.ACC./FOSTER CARE</t>
  </si>
  <si>
    <t>RES.ACC. OTH NON NHS</t>
  </si>
  <si>
    <t>Source of admission (code) - infant</t>
  </si>
  <si>
    <t>This object identifies the source of admission for the infant (CODE). Site specific masterfile from PAS.</t>
  </si>
  <si>
    <t>BSO</t>
  </si>
  <si>
    <t>Time of admission of infant (time of birth)</t>
  </si>
  <si>
    <t>This object indicates the time the infant was admitted to hospital (infant time of birth)</t>
  </si>
  <si>
    <t>Method of Admission (infant)</t>
  </si>
  <si>
    <t>This object describes how the infant was admitted - see list below. Site specific masterfile from PAS.</t>
  </si>
  <si>
    <t>Not known - need to check with BSO</t>
  </si>
  <si>
    <t>EMERGENCY - MATERNITY</t>
  </si>
  <si>
    <t>Date of discharge (infant)</t>
  </si>
  <si>
    <t>This object provides the date on which the infant was discharged from medical care e.g. hospital</t>
  </si>
  <si>
    <t>Discharge destination of infant</t>
  </si>
  <si>
    <t>This object indicates where the infant was discharged to e.g. home, another hospital.  Site specific masterfie from PAS.</t>
  </si>
  <si>
    <t>Time of discharge (infant)</t>
  </si>
  <si>
    <t>This object provides the time at which the infant was discharged from medical care e.g. hospital</t>
  </si>
  <si>
    <t>Method of discharge - text (infant)</t>
  </si>
  <si>
    <t>This object provides details on the method of discharge of the infant (text)</t>
  </si>
  <si>
    <t>Method of discharge - code (infant)</t>
  </si>
  <si>
    <t>This object provides details on the method of discharge of the infant (code).  Site specific masterfile from PAS but quite similar between all PAS systems.</t>
  </si>
  <si>
    <t>Expected length of stay in days (infant)</t>
  </si>
  <si>
    <t>This object indicates the expected length of stay in days for the infant</t>
  </si>
  <si>
    <t>Hospital Stay - infant - hospital from</t>
  </si>
  <si>
    <t>This object provides information on the hospital (if applicable) from which the infant was admitted</t>
  </si>
  <si>
    <t>Hospital Stay - infant - hospital to</t>
  </si>
  <si>
    <t>This object provides information on the hospital (code) to which the infant was transferred</t>
  </si>
  <si>
    <t>Lagan Valley</t>
  </si>
  <si>
    <t>Hospital not known</t>
  </si>
  <si>
    <t>Length of stay in days (infant)</t>
  </si>
  <si>
    <t>This object is a calculation of the infant's length of stay in days.  Data is based on dates and times entered onto PAS (mandatory).</t>
  </si>
  <si>
    <t>Length of stay in days, hours and minutes (infant)</t>
  </si>
  <si>
    <t>This object is a calculation of the infant's length of stay in days, hours and minutes.  Data is based on dates and times entered onto PAS (mandatory).</t>
  </si>
  <si>
    <t>Hospital Stay - infant - intended management</t>
  </si>
  <si>
    <t>This code identifies what is intended to happen to the infant e.g. will they be managed as a day case.  Or if complications develop, will they need to be admitted as an inpatient for an overnight stay.  Site specific masterfile from PAS.</t>
  </si>
  <si>
    <t>Regular sequence (days only) (Tyrone and Fermanagh PAS)</t>
  </si>
  <si>
    <t>Regular sequence (days only) (Altnagelvin PAS)</t>
  </si>
  <si>
    <t>Hospital Stay - infant - ward admitted to</t>
  </si>
  <si>
    <t>This object indicates the hospital ward (text) to which the infant was admitted. Site specific masterfile from PAS.</t>
  </si>
  <si>
    <t>Data is based on Ward Code (I)</t>
  </si>
  <si>
    <t>Ward code (I)</t>
  </si>
  <si>
    <t>A WARD COTS</t>
  </si>
  <si>
    <t>A WARD COTS (Royal Jubilee)</t>
  </si>
  <si>
    <t>CAU CHILDREN'S WARD</t>
  </si>
  <si>
    <t>CAU CHILDREN'S WARD (Causeway)</t>
  </si>
  <si>
    <t>DH MATERNITY COTS</t>
  </si>
  <si>
    <t>DH MATERNITY COTS (Downe)</t>
  </si>
  <si>
    <t>E WARD COTS</t>
  </si>
  <si>
    <t>E WARD COTS (Royal Jubilee)</t>
  </si>
  <si>
    <t>HEALTHY BABY NURSERY (WARD 46)</t>
  </si>
  <si>
    <t>HEALTHY BABY NURSERY (WARD 46) (Altnagelvin)</t>
  </si>
  <si>
    <t>HEALTHY BABY NURSERY (WARD 47)</t>
  </si>
  <si>
    <t>HEALTHY BABY NURSERY (WARD 47) (Altnagelvin)</t>
  </si>
  <si>
    <t>HEALTHY BABY UNIT</t>
  </si>
  <si>
    <t>HEALTHY BABY UNIT (South West Acute)</t>
  </si>
  <si>
    <t>JOHNSTONE HOUSE COTS</t>
  </si>
  <si>
    <t>JOHNSTONE HOUSE COTS (Royal Jubilee)</t>
  </si>
  <si>
    <t>LABOUR WARD COTS</t>
  </si>
  <si>
    <t>LABOUR WARD COTS (Ulster)</t>
  </si>
  <si>
    <t>LV NURSERY</t>
  </si>
  <si>
    <t>LV NURSERY (Lagan Valley)</t>
  </si>
  <si>
    <t>MATERNITY WARD COTS</t>
  </si>
  <si>
    <t>MATERNITY WARD COTS (Ulster)</t>
  </si>
  <si>
    <t>NEONATAL UNIT</t>
  </si>
  <si>
    <t>NEONATAL UNIT (South West Acute)</t>
  </si>
  <si>
    <t>UH HOME FROM HOME COTS</t>
  </si>
  <si>
    <t>UH HOME FROM HOME COTS (Ulster)</t>
  </si>
  <si>
    <t>UH MATERNITY WARD COTS</t>
  </si>
  <si>
    <t>UH MATERNITY WARD COTS (Ulster)</t>
  </si>
  <si>
    <t>UH NEELY WD COTS (NIU) JAN 13</t>
  </si>
  <si>
    <t>UH NEELY WD COTS (NIU) JAN 13 (Ulster)</t>
  </si>
  <si>
    <t>UH NEONATAL UNIT</t>
  </si>
  <si>
    <t>UH NEONATAL UNIT (Ulster)</t>
  </si>
  <si>
    <t>WARD 49 - NEONATAL ICU</t>
  </si>
  <si>
    <t>WARD 49 - NEONATAL ICU (Altnagelvin)</t>
  </si>
  <si>
    <t>Hospital Stay - infant - ward code</t>
  </si>
  <si>
    <t>This objects provides the hospital ward (code) to which the infant was admitted. Site specific masterfile from PAS.</t>
  </si>
  <si>
    <t>AC</t>
  </si>
  <si>
    <t>CW</t>
  </si>
  <si>
    <t>DMC</t>
  </si>
  <si>
    <t>EC</t>
  </si>
  <si>
    <t>HB46</t>
  </si>
  <si>
    <t>HB47</t>
  </si>
  <si>
    <t>HFHC</t>
  </si>
  <si>
    <t>JHC</t>
  </si>
  <si>
    <t>LNUR</t>
  </si>
  <si>
    <t>NNU</t>
  </si>
  <si>
    <t>NWC</t>
  </si>
  <si>
    <t>SNNU</t>
  </si>
  <si>
    <t>SWHB</t>
  </si>
  <si>
    <t>Hospital Transfer - mother - Condition on transfer</t>
  </si>
  <si>
    <t>???</t>
  </si>
  <si>
    <t>This object should be removed from BOXI as it is not populated in PAS downloads</t>
  </si>
  <si>
    <t>MMT_TRANSFERS.CONDITION</t>
  </si>
  <si>
    <t>All records are blank</t>
  </si>
  <si>
    <t>Hospital Transfer - mother - date of transfer</t>
  </si>
  <si>
    <t>This object indicates the date that the mother was transferred (if applicable) to another hospital</t>
  </si>
  <si>
    <t>MMT_TRANSFERS.TRANS_DATE</t>
  </si>
  <si>
    <t>Hospital Transfer - mother - transfer reason description</t>
  </si>
  <si>
    <t>This object provides the reason (description) why the mother had to be transferred to another hospital</t>
  </si>
  <si>
    <t>MMT_TRANSFERS.REASON_DESCRIP</t>
  </si>
  <si>
    <t>Hospital Transfer - mother - transfer reason code</t>
  </si>
  <si>
    <t>This object provides the reason (code) why the mother had to be transferred to another hospital.  Transfers done on PAS and passed to NIMATS.</t>
  </si>
  <si>
    <t>MMT_TRANSFERS.REASON_CODE</t>
  </si>
  <si>
    <t>Hospital Transfer - mother - date of return</t>
  </si>
  <si>
    <t>This object provides the expected date of return of the mother who had to be transferred to another hospital</t>
  </si>
  <si>
    <t>MMT_TRANSFERS.RETURN_DATE</t>
  </si>
  <si>
    <t>Hospital Transfer - mother - time of return</t>
  </si>
  <si>
    <t>This object provides the expected time of return of the mother who had to be transferred to another hospital</t>
  </si>
  <si>
    <t>MMT_TRANSFERS.RETURN_TIME</t>
  </si>
  <si>
    <t>Hospital Transfer - mother - time of transfer</t>
  </si>
  <si>
    <t>This object indicates the time at which the mother was transferred (if applicable) to another hospital</t>
  </si>
  <si>
    <t>MMT_TRANSFERS.TIME</t>
  </si>
  <si>
    <t>Hospital Transfer - mother - ward transferred to</t>
  </si>
  <si>
    <t>This object indicates the hospital ward to which the mother was transferred (if applicable). Site specific masterfile from PAS.</t>
  </si>
  <si>
    <t>DELIVERY SUITE (Royal Jubilee)</t>
  </si>
  <si>
    <t>DELIVERY SUITE COTS (Royal Jubilee)</t>
  </si>
  <si>
    <t>F WARD COTS</t>
  </si>
  <si>
    <t>F WARD COTS (CLOSED) (Royal Jubilee)</t>
  </si>
  <si>
    <t>G WARD COTS(CLOSED)</t>
  </si>
  <si>
    <t>G WARD COTS (CLOSED) (Royal Jubilee) (Renamed Johnstone House)</t>
  </si>
  <si>
    <t>Hospital Transfer - mother - ward transferred to (code)</t>
  </si>
  <si>
    <t>This object indicates the hospital ward (code) to which the mother was transferred (if applicable). Site specific masterfile from PAS.</t>
  </si>
  <si>
    <t>MMT_TRANSFERS.HU_CODE</t>
  </si>
  <si>
    <t>FC</t>
  </si>
  <si>
    <t>GC</t>
  </si>
  <si>
    <t>Hospital Transfer - infant - Condition on transfer</t>
  </si>
  <si>
    <t>Hospital Transfer - infant - date of transfer</t>
  </si>
  <si>
    <t>This object indicates the date that the infant was transferred (if applicable) to another hospital</t>
  </si>
  <si>
    <t>Hospital Transfer - infant - transfer reason description</t>
  </si>
  <si>
    <t>This object provides the reason (description) why the infant had to be transferred to another hospital. Site specific masterfile from PAS.</t>
  </si>
  <si>
    <t>Hospital Transfer - infant - transfer reason code</t>
  </si>
  <si>
    <t>This object provides the reason (code) why the infant had to be transferred to another hospital. Site specific masterfile from PAS.</t>
  </si>
  <si>
    <t>Hospital Transfer - infant - date of return</t>
  </si>
  <si>
    <t>This object provides the expected date of return of the infant who had to be transferred to another hospital</t>
  </si>
  <si>
    <t>Hospital Transfer - infant - time of return</t>
  </si>
  <si>
    <t>This object provides the expected time of return of the infant who had to be transferred to another hospital</t>
  </si>
  <si>
    <t>Hospital Transfer - infant - ward transferred to</t>
  </si>
  <si>
    <t>This object indicates the hospital ward to which the infant was transferred (if applicable). Site specific masterfile from PAS.</t>
  </si>
  <si>
    <t>HOME FROM HOME COTS</t>
  </si>
  <si>
    <t>HOME FROM HOME COTS (Ulster)</t>
  </si>
  <si>
    <t>Hospital Transfer - infant - ward transferred to (code)</t>
  </si>
  <si>
    <t>This object indicates the hospital ward (code) to which the infant was transferred (if applicable). Site specific masterfile from PAS.</t>
  </si>
  <si>
    <t>This is the date the woman was asked the questions contained in the Routine Enquiry Screen on domestic violence.</t>
  </si>
  <si>
    <t>See additional information</t>
  </si>
  <si>
    <t>Good</t>
  </si>
  <si>
    <t>MMT_ROUTINE_ENQUIRY.ENQUIRY_DATE</t>
  </si>
  <si>
    <t>Booking Menu\Routine Enquiry</t>
  </si>
  <si>
    <t>This data was added to NIMATS during 2005 and was made mandatory in 2010.</t>
  </si>
  <si>
    <t>Antenatal / Postnatal</t>
  </si>
  <si>
    <t>This indicates the stage (antenatal or postnatal) at which the woman was asked the questions contained in the Routine Enquiry Screen on domestic violence. (A/P)</t>
  </si>
  <si>
    <t>MMT_ROUTINE_ENQUIRY.ENQUIRY_TYPE</t>
  </si>
  <si>
    <t>Antenatal</t>
  </si>
  <si>
    <t>Postnatal</t>
  </si>
  <si>
    <t>Woman asked question about domestic violence</t>
  </si>
  <si>
    <t>This indicates if the woman was asked about domestic violence - answer Yes or No.</t>
  </si>
  <si>
    <t>Linked to Reason</t>
  </si>
  <si>
    <t>MMT_ROUTINE_ENQUIRY.Q1</t>
  </si>
  <si>
    <t>No, the woman was not asked about domestic violence</t>
  </si>
  <si>
    <t>Yes, the woman was asked about domestic violence</t>
  </si>
  <si>
    <t>Woman not asked about domestic violence - reason code</t>
  </si>
  <si>
    <t>This object indicates the reason why the woman was not asked about domestic violence ("Question asked" = N)</t>
  </si>
  <si>
    <t>Transferred in Labour</t>
  </si>
  <si>
    <t>Transferred in from other unit</t>
  </si>
  <si>
    <t>Miscarried no bloods</t>
  </si>
  <si>
    <t xml:space="preserve">Unable to see codes as ("Question asked" cannot be N due to warning </t>
  </si>
  <si>
    <t>Linked to Reason description</t>
  </si>
  <si>
    <t>MMT_ROUTINE_ENQUIRY.Q1_REASON</t>
  </si>
  <si>
    <t>Transferred in labour</t>
  </si>
  <si>
    <t>Transferred in from another unit</t>
  </si>
  <si>
    <t>&lt;100</t>
  </si>
  <si>
    <t>Woman not asked about domestic violence - reason description</t>
  </si>
  <si>
    <t>This object indicates the reason why the woman was not asked about domestic violence  ("Question asked" = N)</t>
  </si>
  <si>
    <t xml:space="preserve">Unable to see codes as ("Question asked") cannot be N due to warning </t>
  </si>
  <si>
    <t>Linked to Reason code</t>
  </si>
  <si>
    <t>Mother was transferred while in labour</t>
  </si>
  <si>
    <t>Mother was transferred in from another unit</t>
  </si>
  <si>
    <t>Disclosure of domestic violence - code</t>
  </si>
  <si>
    <t>This indicates if the woman made a disclosure of experiencing domestic violence (physical/emotional) and the category of this disclosure (see Values below).</t>
  </si>
  <si>
    <t>No disclosure</t>
  </si>
  <si>
    <t>Disclosure- Family receiving services</t>
  </si>
  <si>
    <t>Historical Disclosure- no action required: support and advice offered</t>
  </si>
  <si>
    <t>Disclosure- Risk assessment and referral</t>
  </si>
  <si>
    <t>Linked to Disclosure description</t>
  </si>
  <si>
    <t>MMT_ROUTINE_ENQUIRY.Q2</t>
  </si>
  <si>
    <t>Disclosure - family receiving services</t>
  </si>
  <si>
    <t>Historical disclosure - no action requested: support and advice offered</t>
  </si>
  <si>
    <t>Disclosure - risk assessment and referral</t>
  </si>
  <si>
    <t>Disclosure of domestic violence - description</t>
  </si>
  <si>
    <t>Linked to Disclosure code</t>
  </si>
  <si>
    <t>Disclosure of domestic violence - in a current relationship</t>
  </si>
  <si>
    <t>Where a woman discloses that she has experienced domestic violence (physical / emotional), she is asked whether or not this refers to a current relationship - answer Yes or No.</t>
  </si>
  <si>
    <t>Linked to Disclosure</t>
  </si>
  <si>
    <t>MMT_ROUTINE_ENQUIRY.Q3</t>
  </si>
  <si>
    <t>The disclosed domestic violence does not refer to a current relationship</t>
  </si>
  <si>
    <t>The disclosed domestic violence refers to a current relationship</t>
  </si>
  <si>
    <t>Information and material on support services provided</t>
  </si>
  <si>
    <t>This indicates if the woman was provided information and material on support services available - answer Yes or No.</t>
  </si>
  <si>
    <t>MMT_ROUTINE_ENQUIRY.Q4</t>
  </si>
  <si>
    <t>Woman was not provided with information/material on support services</t>
  </si>
  <si>
    <t>Woman was provided with information/material on support services</t>
  </si>
  <si>
    <t xml:space="preserve">Referred to Social Work team </t>
  </si>
  <si>
    <t>This indicates if the woman was referred to the social work team in relation to domestic violence - answer Yes or No.</t>
  </si>
  <si>
    <t>MMT_ROUTINE_ENQUIRY.Q5</t>
  </si>
  <si>
    <t>The woman was not referred to social work re domestic violence</t>
  </si>
  <si>
    <t>The woman was referred to social work re domestic violence</t>
  </si>
  <si>
    <t>Referred to other services e.g. Women's Aid refuge</t>
  </si>
  <si>
    <t>This indicates if the woman was referred to other services e.g. Women's Aid refuge and/or Helpline - answer Yes or No.</t>
  </si>
  <si>
    <t>MMT_ROUTINE_ENQUIRY.Q6</t>
  </si>
  <si>
    <t>The woman was not referred to other services re domestic violence</t>
  </si>
  <si>
    <t>The woman was referred to other services re domestic violence</t>
  </si>
  <si>
    <t>Review at next visit</t>
  </si>
  <si>
    <t>Enquiries on domestic violence - this indicates if the woman should be reviewed at her next visit - answer Yes or No.</t>
  </si>
  <si>
    <t>MMT_ROUTINE_ENQUIRY.Q7</t>
  </si>
  <si>
    <t>Woman should not be reviewed at next visit</t>
  </si>
  <si>
    <t>Woman should be reviewed at next visit</t>
  </si>
  <si>
    <t>Language interpreter required</t>
  </si>
  <si>
    <t>This indicates if the woman requires a language interpreter at her next visit - answer Yes or No.</t>
  </si>
  <si>
    <t>MMT_ROUTINE_ENQUIRY.Q8</t>
  </si>
  <si>
    <t>The woman does not require an interpreter at her next visit</t>
  </si>
  <si>
    <t>The woman requires an interpreter at her next visit</t>
  </si>
  <si>
    <t>Enquiries on domestic violence - this indicates if the woman requires any further action to be taken - answer Yes or No.</t>
  </si>
  <si>
    <t>MMT_ROUTINE_ENQUIRY.Q9</t>
  </si>
  <si>
    <t>No further action to be taken</t>
  </si>
  <si>
    <t>Routine Enquiry - Staff name</t>
  </si>
  <si>
    <t>This object provides the name of the staff member who conducted the Routine Enquiry interview and who completed the information on NIMATS</t>
  </si>
  <si>
    <t>See Additional Information below</t>
  </si>
  <si>
    <t>MMT_ROUTINE_ENQUIRY.NAME</t>
  </si>
  <si>
    <t>Routine Enquiry - Status</t>
  </si>
  <si>
    <t>This object provides the status e.g. job title of the staff member who conducted the Routine Enquiry interview and who completed the information on NIMATS</t>
  </si>
  <si>
    <t>MMT.ROUTINE_ENQUIRY.STATUS</t>
  </si>
  <si>
    <t>Routine Enquiry - comments - line 1</t>
  </si>
  <si>
    <t>This object contains any further information which was felt necessary to include following the Routine Enquiry interview (Text line 1)</t>
  </si>
  <si>
    <t>Excellent (most records likely to be blank)</t>
  </si>
  <si>
    <t>Comments2 / Comments3</t>
  </si>
  <si>
    <t>MMT.ROUTINE_ENQUIRY.COMMENTS1</t>
  </si>
  <si>
    <t>This data was added to NIMATS during 2005.</t>
  </si>
  <si>
    <t>Routine Enquiry - comments - line 2</t>
  </si>
  <si>
    <t>This object contains any further information which was felt necessary to include following the Routine Enquiry interview (Text line 2)</t>
  </si>
  <si>
    <t>Comments1 / Comments3</t>
  </si>
  <si>
    <t>MMT.ROUTINE_ENQUIRY.COMMENTS2</t>
  </si>
  <si>
    <t>Routine Enquiry - comments - line 3</t>
  </si>
  <si>
    <t>This object contains any further information which was felt necessary to include following the Routine Enquiry interview (Text line 3)</t>
  </si>
  <si>
    <t>Comments1 / Comments2</t>
  </si>
  <si>
    <t>MMT.ROUTINE_ENQUIRY.COMMENTS3</t>
  </si>
  <si>
    <t>Postnatal complications - description</t>
  </si>
  <si>
    <t>This object provides details (code) of any complications experienced by the woman postnatally.</t>
  </si>
  <si>
    <t>This object is automatically completed depending on the data input under 'Complication code (P)'</t>
  </si>
  <si>
    <t>Complication code (P), Complication Date (P), Complication Time (P), Management (P), Specific Complication (P)</t>
  </si>
  <si>
    <t>MMT_X_MOT_COMPS.DESCRIPTION</t>
  </si>
  <si>
    <t>Postnatal Menu\Record Postnatal for Mother\Screen 3 of 3</t>
  </si>
  <si>
    <t>No complications</t>
  </si>
  <si>
    <t>Anaemia</t>
  </si>
  <si>
    <t>Primary PPH</t>
  </si>
  <si>
    <t>Primary post partum haemorrhage</t>
  </si>
  <si>
    <t>Secondary PPH</t>
  </si>
  <si>
    <t>Secondary post partum haemorrhage</t>
  </si>
  <si>
    <t>UTI</t>
  </si>
  <si>
    <t>Urinary Tract Infection</t>
  </si>
  <si>
    <t>Wound infection</t>
  </si>
  <si>
    <t>Mastitis</t>
  </si>
  <si>
    <t>Superficial thrombophlebitis</t>
  </si>
  <si>
    <t>Deep vein thrombosis</t>
  </si>
  <si>
    <t>Pulmonary embolism</t>
  </si>
  <si>
    <t>Haemorrhoids</t>
  </si>
  <si>
    <t>Sepsis</t>
  </si>
  <si>
    <t>Retained products</t>
  </si>
  <si>
    <t>Urinary retention</t>
  </si>
  <si>
    <t>Chest infection</t>
  </si>
  <si>
    <t>Blood patch x 1</t>
  </si>
  <si>
    <t>Blood patch x 2</t>
  </si>
  <si>
    <t>Blood patch 3+</t>
  </si>
  <si>
    <t>Dural puncture headache</t>
  </si>
  <si>
    <t>Epidural haematoma</t>
  </si>
  <si>
    <t>Epidural abscess</t>
  </si>
  <si>
    <t>Peripheral nerve palsy</t>
  </si>
  <si>
    <t>CVA</t>
  </si>
  <si>
    <t>Cerebrovascular accident</t>
  </si>
  <si>
    <t>Post anaesthetic problems</t>
  </si>
  <si>
    <t>Postnatal complications - code</t>
  </si>
  <si>
    <t>BSO?</t>
  </si>
  <si>
    <t>ANAEMIA</t>
  </si>
  <si>
    <t>PRIMARY P.P.H.</t>
  </si>
  <si>
    <t>SECONDARY P.P.H.</t>
  </si>
  <si>
    <t>U.T.I.</t>
  </si>
  <si>
    <t>WOUND INFECTION</t>
  </si>
  <si>
    <t>MASTITIS</t>
  </si>
  <si>
    <t>Complication Description (P), Complication Date (P), Complication Time (P), Management (P), Specific Complication (P)</t>
  </si>
  <si>
    <t>SUPERFICIAL THROMBOPHLEBITIS</t>
  </si>
  <si>
    <t>MMT_POSTNATAL_COMPS.CODE</t>
  </si>
  <si>
    <t>DEEP VENOUS THROMBOSIS</t>
  </si>
  <si>
    <t>PULMONARY EMBOLISM</t>
  </si>
  <si>
    <t>Complication code (P)</t>
  </si>
  <si>
    <t>ECLAMPSIA</t>
  </si>
  <si>
    <t>HAEMORRHOIDS</t>
  </si>
  <si>
    <t>HYPERTENSION</t>
  </si>
  <si>
    <t>SEPSIS</t>
  </si>
  <si>
    <t>RETAINED PRODUCTS</t>
  </si>
  <si>
    <t>URINARY RETENTION</t>
  </si>
  <si>
    <t>CHEST INFECTION</t>
  </si>
  <si>
    <t>BLOOD PATCH X1</t>
  </si>
  <si>
    <t>BLOOD PATCH X2</t>
  </si>
  <si>
    <t>BLOOD PATCH 3+</t>
  </si>
  <si>
    <t>DURAL PUNCTURE HEADACHE</t>
  </si>
  <si>
    <t>EPIDURAL HAEMATOMA</t>
  </si>
  <si>
    <t>EPIDURAL ABSCESS</t>
  </si>
  <si>
    <t>23</t>
  </si>
  <si>
    <t>PERIHPERAL NERVE PALSY</t>
  </si>
  <si>
    <t>24</t>
  </si>
  <si>
    <t>C.V.A.</t>
  </si>
  <si>
    <t>25</t>
  </si>
  <si>
    <t>PUERPERAL PSYCHOSIS</t>
  </si>
  <si>
    <t>26</t>
  </si>
  <si>
    <t>SUSPECTED PUERPERAL PSYCHOSIS</t>
  </si>
  <si>
    <t>27</t>
  </si>
  <si>
    <t>POST OP WOUND DEHISIENCE/DISRUPTION</t>
  </si>
  <si>
    <t>28</t>
  </si>
  <si>
    <t>RAISED BLOOD PRESSURE(POST OP)</t>
  </si>
  <si>
    <t>29</t>
  </si>
  <si>
    <t>BREAST FEEDING PROBLEMS</t>
  </si>
  <si>
    <t>30</t>
  </si>
  <si>
    <t>BLOOD TRANSFUSION</t>
  </si>
  <si>
    <t>31</t>
  </si>
  <si>
    <t>CONSTIPATION/BOWEL PROBLEMS</t>
  </si>
  <si>
    <t>POST ANAESTHETIC PROBLEMS *</t>
  </si>
  <si>
    <t>Postnatal complications - date of occurrence</t>
  </si>
  <si>
    <t>This object provides the date when any complications experienced by the woman postnatally occurred</t>
  </si>
  <si>
    <t>BSO? No date of occurance on nimats. Removed?</t>
  </si>
  <si>
    <t>Complication Description (P), Complication code (P), Complication Time (P), Management (P), Specific Complication (P)</t>
  </si>
  <si>
    <t>MMT_POSTNATAL_COMPS.COMP_DATE</t>
  </si>
  <si>
    <t>Postnatal complications - time of occurrence</t>
  </si>
  <si>
    <t>This object provides the time when any complications experienced by the woman postnatally occurred</t>
  </si>
  <si>
    <t>Hours, minutes, seconds</t>
  </si>
  <si>
    <t xml:space="preserve">BSO? No time of occurance </t>
  </si>
  <si>
    <t>Mandatory for some complications, otherwise defaults to "00:01"</t>
  </si>
  <si>
    <t>Complication Description (P), Complication code (P), Complication Date (P), Management (P), Specific Complication (P)</t>
  </si>
  <si>
    <t>Postnatal complications - management of complication</t>
  </si>
  <si>
    <t>This object provides details of how the complication experienced by the woman postnatally was managed</t>
  </si>
  <si>
    <t>No longer on Nimats?</t>
  </si>
  <si>
    <t>Complication Description (P), Complication code (P), Complication Date (P), Complication Time (P), Specific Complication (P)</t>
  </si>
  <si>
    <t>MMT_POSTNATAL_COMPS.MANAGEMENT</t>
  </si>
  <si>
    <t>Postnatal complications - specific complication</t>
  </si>
  <si>
    <t>This object provides further detail of the complication experienced by the woman postnatally</t>
  </si>
  <si>
    <t>Complication Description (P), Complication code (P), Complication Date (P), Complication Time (P), Management (P)</t>
  </si>
  <si>
    <t>MMT_POSTNATAL_COMPS.SPECIFIC_COMP</t>
  </si>
  <si>
    <t>Infant complications - description</t>
  </si>
  <si>
    <t>This object provides details (code) of any complications experienced by the infant</t>
  </si>
  <si>
    <t>This object is automatically completed depending on the data input under 'Complication code (I)'</t>
  </si>
  <si>
    <t>Complication code (I), Complication Date (I), Complication Time (I), Management (I), Specific Complication (I)</t>
  </si>
  <si>
    <t>MMT_REF_VALUES.DESCRIPTION</t>
  </si>
  <si>
    <t>Postnatal menu/Record Postnatal for Infant</t>
  </si>
  <si>
    <t>Feeding problems</t>
  </si>
  <si>
    <t>Vomiting</t>
  </si>
  <si>
    <t>Low birth weight</t>
  </si>
  <si>
    <t>Respiratory problems</t>
  </si>
  <si>
    <t>Hypoxic Ischaemic Encephalopathy</t>
  </si>
  <si>
    <t>Metabolic disorders</t>
  </si>
  <si>
    <t>Infant of diabetic mother</t>
  </si>
  <si>
    <t>Rhesus isoimmunisation</t>
  </si>
  <si>
    <t>Cerebral haemorrhage</t>
  </si>
  <si>
    <t>Trauma</t>
  </si>
  <si>
    <t>Infant complications - code</t>
  </si>
  <si>
    <t>FEEDING PROBLEMS</t>
  </si>
  <si>
    <t>VOMITING</t>
  </si>
  <si>
    <t>LOW BIRTH WEIGHT</t>
  </si>
  <si>
    <t>RESPIRATORY PROBLEMS</t>
  </si>
  <si>
    <t>INFECTION</t>
  </si>
  <si>
    <t>Complication Description (I), Complication Date (I), Complication Time (I), Management (I), Specific Complication (I)</t>
  </si>
  <si>
    <t>CONGENITAL ABNORMALITY</t>
  </si>
  <si>
    <t>HYPOXIC ISCHAEMIC ENCEPHALOPATHY</t>
  </si>
  <si>
    <t>METABOLIC DISORDERS</t>
  </si>
  <si>
    <t>Complication code (I)</t>
  </si>
  <si>
    <t>INFANT OF DIABETIC MOTHER</t>
  </si>
  <si>
    <t>RHESUS ISOIMMUNISATION</t>
  </si>
  <si>
    <t>CEREBRAL HAEMORRHAGE</t>
  </si>
  <si>
    <t>TRAUMA</t>
  </si>
  <si>
    <t>Infant complications - date of occurrence</t>
  </si>
  <si>
    <t>This object provides the date when any complications experienced by the infant occurred</t>
  </si>
  <si>
    <t>Complication Description (I), Complication code (I), Complication Time (I), Management (I), Specific Complication (I)</t>
  </si>
  <si>
    <t>This field is only mandatory where a complication has been identified</t>
  </si>
  <si>
    <t>Infant complications - time of occurrence</t>
  </si>
  <si>
    <t>This object provides the time when any complications experienced by the infant occurred</t>
  </si>
  <si>
    <t>Poor - all times equal to one value</t>
  </si>
  <si>
    <t xml:space="preserve">Complication time not on nimats </t>
  </si>
  <si>
    <t>Complication Description (I), Complication code (I), Complication Date (I), Management (I), Specific Complication (I)</t>
  </si>
  <si>
    <t>MMT_POSTNATAL_COMPS.TIME</t>
  </si>
  <si>
    <t>Where no time has been input, the field defaults to "00:01".</t>
  </si>
  <si>
    <t>Infant complications - management of complication</t>
  </si>
  <si>
    <t>This object provides details of how the complication experienced by the infant is to be managed</t>
  </si>
  <si>
    <t>Complication Description (I), Complication code (I), Complication Date (I), Complication Time (I), Specific Complication (I)</t>
  </si>
  <si>
    <t>Infant complications - specific complication</t>
  </si>
  <si>
    <t>This object provides further detail of the complication experienced by the infant</t>
  </si>
  <si>
    <t>Complication Description (I), Complication code (I), Complication Date (I), Complication Time (I), Management (I)</t>
  </si>
  <si>
    <t>Why yes or no, if dosage? Possible should be 'Is dosage correct'</t>
  </si>
  <si>
    <t>Present medication - dosage of medication</t>
  </si>
  <si>
    <t>This object provides the dose of the medication being taken by the woman</t>
  </si>
  <si>
    <t>Unable to determine quality as some records will be blank i.e. woman not taking medication</t>
  </si>
  <si>
    <t>Med type / Med name / Med route / Med units /Med comment</t>
  </si>
  <si>
    <t>MMT_PRES_MEDICATIONS.DOSAGE</t>
  </si>
  <si>
    <t>Postnatal Menu\ Postnatal for Mother\Page 2 of 3</t>
  </si>
  <si>
    <t>Present medication - any comments</t>
  </si>
  <si>
    <t>This object provides any further detail on the medication being taken by the woman</t>
  </si>
  <si>
    <t>Available when each individual hospital commenced using NIMATS, however list of medications may have changed since 2009</t>
  </si>
  <si>
    <t>Med type / Med name / Med route / Med units / Dosage</t>
  </si>
  <si>
    <t>MMT_PRES_MEDICATIONS.COMMENT</t>
  </si>
  <si>
    <t>Booking Menu\Present Pregnancy Details\Screen 4 of 5</t>
  </si>
  <si>
    <t>Present medication - name of medication</t>
  </si>
  <si>
    <t>This object provides the name of the medication being taken by the woman</t>
  </si>
  <si>
    <t>Med type / Med route / Med units / Dosage / Med comment</t>
  </si>
  <si>
    <t>MMT_PRES_MEDICATIONS.NAME</t>
  </si>
  <si>
    <t>Present medication - type of medication</t>
  </si>
  <si>
    <t>This object (code) provides the type of the medication being taken by the woman e.g. antibiotics, hormonal</t>
  </si>
  <si>
    <t>ANTIEMETIC</t>
  </si>
  <si>
    <t>ANTACID</t>
  </si>
  <si>
    <t>ANTICOAGULANT</t>
  </si>
  <si>
    <t>ANTIHISTAMINE</t>
  </si>
  <si>
    <t>ASTHMA MEDICATION</t>
  </si>
  <si>
    <t>Med name / Med route / Med units / Dosage / Med comment</t>
  </si>
  <si>
    <t>MMT_PRES_MEDICATIONS.TYPE</t>
  </si>
  <si>
    <t>ANTIHYPERTENSIVE</t>
  </si>
  <si>
    <t>HAEMATINIC</t>
  </si>
  <si>
    <t>SEDATIVES</t>
  </si>
  <si>
    <t>IMMUNOSUPPRESSANTS</t>
  </si>
  <si>
    <t>CARDIAC MEDICATION</t>
  </si>
  <si>
    <t>INSULIN</t>
  </si>
  <si>
    <t>THYROXIN</t>
  </si>
  <si>
    <t>ANTIEPILEPTIC</t>
  </si>
  <si>
    <t>ANTIDEPRESSANTS</t>
  </si>
  <si>
    <t>MISOPROSTYL</t>
  </si>
  <si>
    <t>TRANQUILLIZERS *</t>
  </si>
  <si>
    <t>HORMONAL *</t>
  </si>
  <si>
    <t>Antidepressants</t>
  </si>
  <si>
    <t>Antiepileptic</t>
  </si>
  <si>
    <t>Asthma medication</t>
  </si>
  <si>
    <t>Cardiac medication</t>
  </si>
  <si>
    <t>Immunosuppressants</t>
  </si>
  <si>
    <t>Insulin</t>
  </si>
  <si>
    <t>Thyroxin</t>
  </si>
  <si>
    <t>Tranquilizers</t>
  </si>
  <si>
    <t>Drug abuse</t>
  </si>
  <si>
    <t>Folic Acid - commenced pre-conception</t>
  </si>
  <si>
    <t>Folic Acid - commenced post-conception</t>
  </si>
  <si>
    <t>Folic acid being taken - code</t>
  </si>
  <si>
    <t>This object indicates the folic acid dosage (coded) being taken by the woman</t>
  </si>
  <si>
    <t>Two units of measure: 'mcg' - microgramme and 'mg' - milligramme.  1 milligramme (mg) = 1,000 microgrammes (mcg)</t>
  </si>
  <si>
    <t>This object was added to NIMATS in December 2014</t>
  </si>
  <si>
    <t>PRE-CONCEPTUAL 400mcg</t>
  </si>
  <si>
    <t>PRE-CONCEPTUAL 5mg</t>
  </si>
  <si>
    <t>POST-CONCEPTUAL 400mcg</t>
  </si>
  <si>
    <t>POST-CONCEPTUAL 5mg</t>
  </si>
  <si>
    <t>None - no folic acid being taken by woman</t>
  </si>
  <si>
    <t>Pre-conceptual 400mcg</t>
  </si>
  <si>
    <t>Pre-conceptual 5mg</t>
  </si>
  <si>
    <t>Post-conceptual 400mcg</t>
  </si>
  <si>
    <t>Post-conceptual 5mg</t>
  </si>
  <si>
    <t>Folic acid being taken - description</t>
  </si>
  <si>
    <t>This object indicates the folic acid dosage being taken by the woman</t>
  </si>
  <si>
    <t>Data is automatically completed when Folic acid code object is completed</t>
  </si>
  <si>
    <t>MMT_X_FOLIC_ACID.DESCRIPTION</t>
  </si>
  <si>
    <t>Woman not taking folic acid</t>
  </si>
  <si>
    <t>Woman was taking 400mcg of folic acid prior to conception</t>
  </si>
  <si>
    <t>Woman was taking 5mg of folic acid prior to conception</t>
  </si>
  <si>
    <t>Woman was taking 400mcg of folic acid after conception</t>
  </si>
  <si>
    <t>Woman was taking 5mg of folic acid after conception</t>
  </si>
  <si>
    <t xml:space="preserve"> </t>
  </si>
  <si>
    <t>Folic acid being taken - correct dosage</t>
  </si>
  <si>
    <t>This object records whether or not the dosage which is the woman is taking is the correct dosage - answer Yes or No</t>
  </si>
  <si>
    <t>Folic acid code and folic acid dosage</t>
  </si>
  <si>
    <t>No, the folic acid dosage is not correct</t>
  </si>
  <si>
    <t>Yes, the folic acid dosage is correct</t>
  </si>
  <si>
    <t>Malignancy - Code and Description of type of malignancy</t>
  </si>
  <si>
    <t>This object indicates any previous medical history relating to malignancies - code and description</t>
  </si>
  <si>
    <t>CIN CERVIX</t>
  </si>
  <si>
    <t>BREAST</t>
  </si>
  <si>
    <t>LEUKAEMIA</t>
  </si>
  <si>
    <t>OTHER MALIGNANCY</t>
  </si>
  <si>
    <t>Malignancy Specified Condition, Malignancy Year, Malignancy Where and Malignancy Comment</t>
  </si>
  <si>
    <t>MMT_PREV_MED_HISTORIES.PMRS_CODE   /   MMT_PREV_MED_REFERENCES.DESCRIPTION</t>
  </si>
  <si>
    <t>Booking Menu\Previous Medical History</t>
  </si>
  <si>
    <t>CIN Cervix</t>
  </si>
  <si>
    <t>Breast</t>
  </si>
  <si>
    <t>Leukaemia</t>
  </si>
  <si>
    <t>Other malignancy</t>
  </si>
  <si>
    <t>Malignancy - specified condition</t>
  </si>
  <si>
    <t>This object identifies the specific condition in the woman's previous medical history re malignancies</t>
  </si>
  <si>
    <t>Malignancy Code and Description, Malignancy Year, Malignancy Where and Malignancy Comment</t>
  </si>
  <si>
    <t>MMT_PREV_MED_HISTORIES.SPECIFIED_CONDITION</t>
  </si>
  <si>
    <t>Malignancy - Year of condition</t>
  </si>
  <si>
    <t>This object identifies the year that the condition was identified in the woman's previous medical history re malignancies</t>
  </si>
  <si>
    <t>Malignancy Specified Condition, Malignancy Code and Description, Malignancy Where and Malignancy Comment</t>
  </si>
  <si>
    <t>MMT_PREV_MED_HISTORIES.YEAR</t>
  </si>
  <si>
    <t>Malignancy - Hospital visited for this condition</t>
  </si>
  <si>
    <t>This object identifies the hospital attended for the condition in the woman's previous medical history re malignancies</t>
  </si>
  <si>
    <t>Malignancy Code and Description, Malignancy Specified Condition, Malignancy Year and Malignancy Comment</t>
  </si>
  <si>
    <t>MMT_PREV_MED_HISTORIES.HOSPITAL_NAME</t>
  </si>
  <si>
    <t>Malignancy - treatment given for this condition</t>
  </si>
  <si>
    <t>This object indicates any treatment given for the condition in the woman's previous medical history re malignancies</t>
  </si>
  <si>
    <t>Malignancy Code and Description, Malignancy Specified Condition, Malignancy Year and Malignancy Where</t>
  </si>
  <si>
    <t>MMT_PREV_MED_HISTORIES.WHAT_TREATMENT</t>
  </si>
  <si>
    <t>Blood Disorder - Code and Description of type of blood disorder</t>
  </si>
  <si>
    <t>This object indicates any previous medical history relating to blood disorders - code and description</t>
  </si>
  <si>
    <t>COAGULATION DISORDERS</t>
  </si>
  <si>
    <t>JAUNDICE</t>
  </si>
  <si>
    <t>ANTIPHOSPHOLIPID SYNDROME</t>
  </si>
  <si>
    <t>DEEP VEIN THROMBOSIS</t>
  </si>
  <si>
    <t>Blood Disorders Specified Condition, Blood Disorders Year, Blood Disorders Where and Blood Disorders Comment</t>
  </si>
  <si>
    <t>HEREDITARY SPHEROCYTOSIS</t>
  </si>
  <si>
    <t>THROMBOCYTOPAENIA</t>
  </si>
  <si>
    <t>THROMBOPHILIA</t>
  </si>
  <si>
    <t>HAEMOCHROMATOSIS</t>
  </si>
  <si>
    <t>SICKLE CELL DISEASE</t>
  </si>
  <si>
    <t>Coagulation disorders</t>
  </si>
  <si>
    <t>Blood transfusion</t>
  </si>
  <si>
    <t>Antiphospholipid syndrome</t>
  </si>
  <si>
    <t>Hereditary spherocytosis</t>
  </si>
  <si>
    <t>Thrombocytopaenia</t>
  </si>
  <si>
    <t>Thrombophilia</t>
  </si>
  <si>
    <t>Haemochromatosis</t>
  </si>
  <si>
    <t>Sickle cell disease</t>
  </si>
  <si>
    <t>Blood Disorder - specified condition</t>
  </si>
  <si>
    <t>This object identifies the specific condition in the woman's previous medical history re blood disorders</t>
  </si>
  <si>
    <t>Blood Disorders Code and Description, Blood Disorders Year, Blood Disorders Where and Blood Disorders Comment</t>
  </si>
  <si>
    <t>Blood Disorders Specified Description</t>
  </si>
  <si>
    <t>Blood Disorder - Year of condition</t>
  </si>
  <si>
    <t>This object identifies the year that the condition was identified in the woman's previous medical history re blood disorders</t>
  </si>
  <si>
    <t>Blood Disorders Specified Condition, Blood Disorders Code and Description, Blood Disorders Where and Blood Disorders Comment</t>
  </si>
  <si>
    <t>Blood Disorder - Hospital visited for this condition</t>
  </si>
  <si>
    <t>This object identifies the hospital attended for the condition in the woman's previous medical history re blood disorders</t>
  </si>
  <si>
    <t>Blood Disorders Code and Description, Blood Disorders Specified Condition, Blood Disorders Year and Blood Disorders Comment</t>
  </si>
  <si>
    <t>Blood Disorder - treatment given for this condition</t>
  </si>
  <si>
    <t>This object indicates any treatment given for the condition in the woman's previous medical history re blood disorders</t>
  </si>
  <si>
    <t>Blood Disorders Code and Description, Blood Disorders Specified Condition, Blood Disorders Year and Blood Disorders Where</t>
  </si>
  <si>
    <t>Cardiovascular - Code and Description of type of cardiovascular illness</t>
  </si>
  <si>
    <t>This object indicates any previous medical history relating to cardiovascular disease - code and description</t>
  </si>
  <si>
    <t>CONGENITAL HEART DISEASE</t>
  </si>
  <si>
    <t>ISCHAEMIC HEART DISEASE</t>
  </si>
  <si>
    <t>VALVULAR HEART DISEASE</t>
  </si>
  <si>
    <t>HEART MURMUR</t>
  </si>
  <si>
    <t>CARDIAC ARRHYTHMIA</t>
  </si>
  <si>
    <t>Cardiovascular Specified Condition, Cardiovascular Year, Cardiovascular Where and Cardiovascular Comment</t>
  </si>
  <si>
    <t>CARDIOMYOPATHY</t>
  </si>
  <si>
    <t>RHEUMATIC HEART DISEASE *</t>
  </si>
  <si>
    <t>Congenital heart disease</t>
  </si>
  <si>
    <t>Ischaemic heart disease</t>
  </si>
  <si>
    <t>Valvular heart disease</t>
  </si>
  <si>
    <t>Heart murmur</t>
  </si>
  <si>
    <t>Cardiac arrhythmia</t>
  </si>
  <si>
    <t>Cardiomyopathy</t>
  </si>
  <si>
    <t>Rheumatic heart disease</t>
  </si>
  <si>
    <t>Cardiovascular - specified condition</t>
  </si>
  <si>
    <t>This object identifies the specific condition in the woman's previous medical history re cardiovascular disease</t>
  </si>
  <si>
    <t>Cardiovascular Code and Description, Cardiovascular Year, Cardiovascular Where and Cardiovascular Comment</t>
  </si>
  <si>
    <t>Cardiovascular - Year of condition</t>
  </si>
  <si>
    <t>This object identifies the year that the condition was identified in the woman's previous medical history re cardiovascular disease</t>
  </si>
  <si>
    <t>Cardiovascular Specified Condition, Cardiovascular Code and Description, Cardiovascular Where and Cardiovascular Comment</t>
  </si>
  <si>
    <t>Cardiovascular - Hospital visited for this condition</t>
  </si>
  <si>
    <t>This object identifies the hospital attended for the condition in the woman's previous medical history re cardiovascular disease</t>
  </si>
  <si>
    <t>Cardiovascular Code and Description, Cardiovascular Specified Condition, Cardiovascular Year and Cardiovascular Comment</t>
  </si>
  <si>
    <t>Cardiovascular - treatment given for this condition</t>
  </si>
  <si>
    <t>This object indicates any treatment given for the condition in the woman's previous medical history re cardiovascular disease</t>
  </si>
  <si>
    <t>Cardiovascular Code and Description, Cardiovascular Specified Condition, Cardiovascular Year and Cardiovascular Where</t>
  </si>
  <si>
    <t>Central Nervous System - Code and Description of type of condition</t>
  </si>
  <si>
    <t>This object indicates any previous medical history relating to diseases of the central nervous system - code and description</t>
  </si>
  <si>
    <t>EPILEPSY</t>
  </si>
  <si>
    <t>TIA/STROKE</t>
  </si>
  <si>
    <t>MULTIPLE SCLEROSIS</t>
  </si>
  <si>
    <t>PARKINSONS DISEASE</t>
  </si>
  <si>
    <t>TUMOUR</t>
  </si>
  <si>
    <t>RAISED INTRACRANIAL PRESSURE</t>
  </si>
  <si>
    <t>CNS Specified Condition, CNS Year, CNS Where and CNS Comment</t>
  </si>
  <si>
    <t>MIGRAINE</t>
  </si>
  <si>
    <t>VERTIGO</t>
  </si>
  <si>
    <t>SPINAL CORD INJURY</t>
  </si>
  <si>
    <t>SPINA BIFIDA</t>
  </si>
  <si>
    <t>Epilepsy</t>
  </si>
  <si>
    <t>TIA/stroke</t>
  </si>
  <si>
    <t>Multiple Sclerosis</t>
  </si>
  <si>
    <t>Parkinson's disease</t>
  </si>
  <si>
    <t>Tumour</t>
  </si>
  <si>
    <t>Raised intracranial pressure</t>
  </si>
  <si>
    <t>Migraine</t>
  </si>
  <si>
    <t>Vertigo</t>
  </si>
  <si>
    <t>Spinal cord injury</t>
  </si>
  <si>
    <t>Spina Bifida</t>
  </si>
  <si>
    <t>Central Nervous System - specified condition</t>
  </si>
  <si>
    <t>This object identifies the specific condition in the woman's previous medical history re diseases of the central nervous system</t>
  </si>
  <si>
    <t>CNS Code and Description, CNS Year, CNS Where and CNS Comment</t>
  </si>
  <si>
    <t>Central Nervous System - Year of condition</t>
  </si>
  <si>
    <t>This object identifies the year that the condition was identified in the woman's previous medical history re diseases of the central nervous system</t>
  </si>
  <si>
    <t>CNS Specified Condition, CNS Code and Description, CNS Where and CNS Comment</t>
  </si>
  <si>
    <t>Central Nervous System - Hospital visited for this condition</t>
  </si>
  <si>
    <t>This object identifies the hospital attended for the condition in the woman's previous medical history re diseases of the central nervous system</t>
  </si>
  <si>
    <t>CNS Code and Description, CNS Specified Condition, CNS Year and CNS Comment</t>
  </si>
  <si>
    <t>Central Nervous System - treatment given for this condition</t>
  </si>
  <si>
    <t>This object indicates any treatment given for the condition in the woman's previous medical history re diseases of the central nervous system</t>
  </si>
  <si>
    <t>CNS Code and Description, CNS Specified Condition, CNS Year and CNS Where</t>
  </si>
  <si>
    <t>Mental Health - Code and Description of type of condition</t>
  </si>
  <si>
    <t>This object indicates any previous medical history relating to mental health conditions - code and description</t>
  </si>
  <si>
    <t>SCHIZOPHRENIA</t>
  </si>
  <si>
    <t>BIPOLAR AFFECTIVE DISORDER</t>
  </si>
  <si>
    <t>POSTNATAL PSYCHOSIS</t>
  </si>
  <si>
    <t>SEVERE DEPRESSION</t>
  </si>
  <si>
    <t>SEVERE EATING DISORDER</t>
  </si>
  <si>
    <t>SEVERE OCD</t>
  </si>
  <si>
    <t>Mental Health Specified Condition, Mental Health Year, Mental Health Where and Mental Health Comment</t>
  </si>
  <si>
    <t>Schizophrenia</t>
  </si>
  <si>
    <t>Bipolar affective disorder</t>
  </si>
  <si>
    <t>&lt;40</t>
  </si>
  <si>
    <t>Postnatal psychosis</t>
  </si>
  <si>
    <t>Severe depression</t>
  </si>
  <si>
    <t>Severe eating disorder</t>
  </si>
  <si>
    <t>Severe OCD</t>
  </si>
  <si>
    <t>Mental Health - specified condition</t>
  </si>
  <si>
    <t>This object identifies the specific condition in the woman's previous medical history re mental health</t>
  </si>
  <si>
    <t>Mental Health Code and Description, Mental Health Year, Mental Health Where and Mental Health Comment</t>
  </si>
  <si>
    <t>Mental Health - Year of condition</t>
  </si>
  <si>
    <t>This object identifies the year that the condition was identified in the woman's previous medical history re mental health</t>
  </si>
  <si>
    <t>Mental Health Specified Condition, Mental Health Code and Description, Mental Health Where and Mental Health Comment</t>
  </si>
  <si>
    <t>Mental Health - Hospital visited for this condition</t>
  </si>
  <si>
    <t>This object identifies the hospital attended for the condition in the woman's previous medical history re mental health</t>
  </si>
  <si>
    <t>Mental Health Code and Description, Mental Health Specified Condition, Mental Health Year and Mental Health Comment</t>
  </si>
  <si>
    <t>Mental Health - treatment given for this condition</t>
  </si>
  <si>
    <t>This object indicates any treatment given for the condition in the woman's previous medical history re mental health</t>
  </si>
  <si>
    <t>Mental Health Code and Description, Mental Health Specified Condition, Mental Health Year and Mental Health Where</t>
  </si>
  <si>
    <t>Mental Health (Minor) - Code and Description of type of condition</t>
  </si>
  <si>
    <t>This object indicates any previous medical history relating to mental health conditions (minor) - code and description</t>
  </si>
  <si>
    <t>ANXIETY/PANIC ATTACKS</t>
  </si>
  <si>
    <t>MILD/MOD/POSTNATAL DEPRESSION</t>
  </si>
  <si>
    <t>EATING DISORDER</t>
  </si>
  <si>
    <t>Mental Health (Minor) Specified Condition, Mental Health (Minor) Year, Mental Health (Minor) Where and Mental Health (Minor) Comment</t>
  </si>
  <si>
    <t>Anxiety/Panic attacks</t>
  </si>
  <si>
    <t>Mild/moderate postnatal depression</t>
  </si>
  <si>
    <t>Eating disorder</t>
  </si>
  <si>
    <t>Mental Health (Minor) - specified condition</t>
  </si>
  <si>
    <t>This object identifies the specific condition in the woman's previous medical history re mental health (minor) conditions</t>
  </si>
  <si>
    <t>Mental Health (Minor) Code and Description, Mental Health (Minor) Year, Mental Health (Minor) Where and Mental Health (Minor) Comment</t>
  </si>
  <si>
    <t>Mental Health (Minor) Specified Condition</t>
  </si>
  <si>
    <t>Mental Health (Minor) - Year of condition</t>
  </si>
  <si>
    <t>This object identifies the year that the condition was identified in the woman's previous medical history re mental health (minor) conditions</t>
  </si>
  <si>
    <t>Mental Health (Minor) Specified Condition, Mental Health (Minor) Code and Description, Mental Health (Minor) Where and Mental Health (Minor) Comment</t>
  </si>
  <si>
    <t>Mental Health (Minor) Year</t>
  </si>
  <si>
    <t>Mental Health (Minor) - Hospital visited for this condition</t>
  </si>
  <si>
    <t>This object identifies the hospital attended for the condition in the woman's previous medical history re mental health (minor) conditions</t>
  </si>
  <si>
    <t>Mental Health (Minor) Code and Description, Mental Health (Minor) Specified Condition, Mental Health (Minor) Year and Mental Health (Minor) Comment</t>
  </si>
  <si>
    <t>Mental Health (Minor) Where</t>
  </si>
  <si>
    <t>D/D REASON</t>
  </si>
  <si>
    <t>Delivery details reason</t>
  </si>
  <si>
    <t>Possible as numbers returned for each reason very small</t>
  </si>
  <si>
    <t>MMT_DEL_DETAILS.reason</t>
  </si>
  <si>
    <t>1ST TWIN ONLY</t>
  </si>
  <si>
    <t>20+6 WEEKS GEST TWIN PREG</t>
  </si>
  <si>
    <t>2ND DEGREE TEAR</t>
  </si>
  <si>
    <t>2ND TWIN</t>
  </si>
  <si>
    <t>3B TEAR</t>
  </si>
  <si>
    <t>3RD DEGREE TEAR</t>
  </si>
  <si>
    <t>3RD DEGREE TEAR IDENTIFIED PR</t>
  </si>
  <si>
    <t>4TH DEGREE TEAR</t>
  </si>
  <si>
    <t>ABDOMINAL PAIN-HAEMATOMA 500ML</t>
  </si>
  <si>
    <t>ATONIC UTERUS</t>
  </si>
  <si>
    <t>BABY GASPED AT BIRTH.X1 BREATH</t>
  </si>
  <si>
    <t>BLADDER INJURY @ C SECTION</t>
  </si>
  <si>
    <t>BLEEDING ARTERY ON SHEATH</t>
  </si>
  <si>
    <t>BREECH</t>
  </si>
  <si>
    <t>C/SECTION</t>
  </si>
  <si>
    <t>CHOICE</t>
  </si>
  <si>
    <t>CONTINUED TO BLEED POST C/S</t>
  </si>
  <si>
    <t>CT CLOTS IN ABDOMEN</t>
  </si>
  <si>
    <t>CYTOTEC GIVEN PV LOSS OBSERVE</t>
  </si>
  <si>
    <t>DECREASED HB AND PLATELETS</t>
  </si>
  <si>
    <t>DELAY</t>
  </si>
  <si>
    <t>DELIVERY AND MATERNAL WELLBEIG</t>
  </si>
  <si>
    <t>DOUBLE VISION, PUFFY EYES</t>
  </si>
  <si>
    <t>ECG, FOR CPTA IN AM</t>
  </si>
  <si>
    <t>ECTOPIC PREGNANCY</t>
  </si>
  <si>
    <t>EPISIOTOMY</t>
  </si>
  <si>
    <t>EVACUATION OF BLOOD CLOT</t>
  </si>
  <si>
    <t>EVACUATION OF HAEMATOMA</t>
  </si>
  <si>
    <t>EXTENDED BREECH LIE</t>
  </si>
  <si>
    <t>FAINTED FOLLOWING 3RD STAGE</t>
  </si>
  <si>
    <t>FOLLOWING C SECTION</t>
  </si>
  <si>
    <t>FOUND IN URINE SAMPLE</t>
  </si>
  <si>
    <t>H/O OF PPH</t>
  </si>
  <si>
    <t>HAEMATOMA</t>
  </si>
  <si>
    <t>HAEMATOMA OF RECTUS SHEATH</t>
  </si>
  <si>
    <t>HIGHEST WAS 86</t>
  </si>
  <si>
    <t>HYPOTENSIVE HB 4.8</t>
  </si>
  <si>
    <t>INCOMPETANT CERVIX</t>
  </si>
  <si>
    <t>INCORRECTLY SUTURED</t>
  </si>
  <si>
    <t>INTERNAL BLEEDING</t>
  </si>
  <si>
    <t>IV AUGMENTIN IV PARACETAMOL</t>
  </si>
  <si>
    <t>LETTZ X3</t>
  </si>
  <si>
    <t>LOW BP, RAISED HEART RATE</t>
  </si>
  <si>
    <t>MAG SULPHATE GIVEN.</t>
  </si>
  <si>
    <t>MANAGED ON D/S</t>
  </si>
  <si>
    <t>MASSIVE PPH</t>
  </si>
  <si>
    <t>MASSIVE PPH 3RD DEGREE TEAR</t>
  </si>
  <si>
    <t>MASSIVE PPH,</t>
  </si>
  <si>
    <t>NOTED AT DELIVERY</t>
  </si>
  <si>
    <t>PARACETAMOL TOXICITY</t>
  </si>
  <si>
    <t>PERSISTANT ATONY, ? SEPTIC</t>
  </si>
  <si>
    <t>PLACENTA ABRUPTION</t>
  </si>
  <si>
    <t>PLACENTA PREVIA AND ACCRETA</t>
  </si>
  <si>
    <t>POST DELIVERY PUSHING 33 WEEKS</t>
  </si>
  <si>
    <t>POST PARTUM HAEMORRHAGE</t>
  </si>
  <si>
    <t>POSTNATAL BLEEDING PV</t>
  </si>
  <si>
    <t>POSTNATAL CARE</t>
  </si>
  <si>
    <t>POSTPARTUM HAEMORRHAGE</t>
  </si>
  <si>
    <t>PPH</t>
  </si>
  <si>
    <t>PPH 900MLS</t>
  </si>
  <si>
    <t>PRODUCTS REMOVED UNDER SPINAL</t>
  </si>
  <si>
    <t>PV BLEEDING</t>
  </si>
  <si>
    <t>PV BLEEDING P/N</t>
  </si>
  <si>
    <t>REQUESTED AT C/S</t>
  </si>
  <si>
    <t>RETAINED COTYLEDON</t>
  </si>
  <si>
    <t>RETAINED OLACENTA</t>
  </si>
  <si>
    <t>RETAINED PLACENTA</t>
  </si>
  <si>
    <t>RETAINED PLACENTA AND PPH 3500</t>
  </si>
  <si>
    <t>RETAINED PLACENTAL TISSUE</t>
  </si>
  <si>
    <t>RETENTION OF PRODUCTS</t>
  </si>
  <si>
    <t>RUPTURED ECTOPIC</t>
  </si>
  <si>
    <t>RUSCH CATHETER INSERTED</t>
  </si>
  <si>
    <t>SECOND TWIN</t>
  </si>
  <si>
    <t>SEVERE HEADACHE AFTER EPIDURAL</t>
  </si>
  <si>
    <t>SROM AT 23 WKS/ ?INFECTION</t>
  </si>
  <si>
    <t>SROM SEPSIS TRIPLET PREGNACY</t>
  </si>
  <si>
    <t>SUTURING</t>
  </si>
  <si>
    <t>THIRD DEGREE TEAR</t>
  </si>
  <si>
    <t>TORTED OVARIAN CYST</t>
  </si>
  <si>
    <t>TOTAL ABD HYSTERECTOMY</t>
  </si>
  <si>
    <t>TRIPLET PREGNANCY</t>
  </si>
  <si>
    <t>TWIN 2</t>
  </si>
  <si>
    <t>TWIN 2 DIED 22WKS DELIVERED 34</t>
  </si>
  <si>
    <t>TWIN 2 NO SIGNS OF LIFE</t>
  </si>
  <si>
    <t>TWIN 2 OF 2 DIED AT 22 WK GES</t>
  </si>
  <si>
    <t>TWIN DELIVERY</t>
  </si>
  <si>
    <t>TWIN ONE OF TWO</t>
  </si>
  <si>
    <t>VAGINAL WALL TEAR</t>
  </si>
  <si>
    <t>WOUND BREAKDOWN</t>
  </si>
  <si>
    <t>WOUND DEHISCENCE</t>
  </si>
  <si>
    <t>D/D BIRTH ORDER</t>
  </si>
  <si>
    <t>The sequence in which the infant was born if part of a multiple birth delivery</t>
  </si>
  <si>
    <t>Possible for higher number multiples as these do not happen frequently</t>
  </si>
  <si>
    <t>MMT_DEL_DETAILS.birth_order</t>
  </si>
  <si>
    <t>MAIN MENU&gt;INTRAPARTUM MENU&gt;INFANT EXAM &amp; BIRTH DETAILS&gt;1 OF 3</t>
  </si>
  <si>
    <t>Invalid data</t>
  </si>
  <si>
    <t>First infant born</t>
  </si>
  <si>
    <t>Second infant born</t>
  </si>
  <si>
    <t>Third infant born</t>
  </si>
  <si>
    <t>Fourth infant born</t>
  </si>
  <si>
    <t>Fifth infant born</t>
  </si>
  <si>
    <t>Sixth infant born</t>
  </si>
  <si>
    <t>Seventh infant born</t>
  </si>
  <si>
    <t>D/D ANAL/ANAE - OTHER - DESC</t>
  </si>
  <si>
    <t>Description of treatment when Analgesia/Anaesthesia is recorded as 'Other'</t>
  </si>
  <si>
    <t>Less than 10% of records require this object to be completed.  Wide range of descriptions, spellings, etc. make it difficult to group.</t>
  </si>
  <si>
    <t>Possible as free text results in each record having very low numbers returned per description</t>
  </si>
  <si>
    <t>MMT_DEL_DETAILS.SPECIFIED_CONDITION (where DLR_CONDITION = 'ANALGESIA/ANAESTHESIA' and DLR_CODE='9')</t>
  </si>
  <si>
    <t>INTERPARTUM MENU&gt;Labour Summary Details (only where 'Onset' in '01,'02')</t>
  </si>
  <si>
    <t>D/D Anal/Anae - Other - Desc</t>
  </si>
  <si>
    <t>Invalid refers to single numbers/letters/symbols</t>
  </si>
  <si>
    <t>Range of descriptions</t>
  </si>
  <si>
    <t>GESTATION AT DELIVERY COMPLETED WEEKS</t>
  </si>
  <si>
    <t>Length of gestation of infant in complete weeks</t>
  </si>
  <si>
    <t>Weeks</t>
  </si>
  <si>
    <t>Mandatory/Optional/Derived</t>
  </si>
  <si>
    <t>Linked to Gestation at delivery and Gest at delivery compl days</t>
  </si>
  <si>
    <t>NIMATS Business Object variable name</t>
  </si>
  <si>
    <t>Calculated</t>
  </si>
  <si>
    <t>Gest at delivery compl wks</t>
  </si>
  <si>
    <t>Invalid defined as &gt; 44 weeks</t>
  </si>
  <si>
    <t>List of figures</t>
  </si>
  <si>
    <t>Record is blank</t>
  </si>
  <si>
    <t>GESTATION AT DELIVERY COMPLETED DAYS</t>
  </si>
  <si>
    <t>Length of gestation of infant in complete days</t>
  </si>
  <si>
    <t>Linked to Gest at delivery compl wks and Gestation at delivery</t>
  </si>
  <si>
    <t>Gest at delivery compl days</t>
  </si>
  <si>
    <t>Invalid defined as &gt;308 days (44 weeks)</t>
  </si>
  <si>
    <t xml:space="preserve">GESTATION AT DELIVERY </t>
  </si>
  <si>
    <t>Gestation of infant at delivery in weeks and days</t>
  </si>
  <si>
    <t>Weeks and days</t>
  </si>
  <si>
    <t>Linked to Gest at delivery compl wks and Gest at delivery compl days</t>
  </si>
  <si>
    <t>List of figures e.g. 38+5</t>
  </si>
  <si>
    <t>Gestation length of 38 weeks + 5 days</t>
  </si>
  <si>
    <t>MOTHER'S HEIGHT AT DELIVERY</t>
  </si>
  <si>
    <t>Height of mother at delivery in centimetres</t>
  </si>
  <si>
    <t>Centimetres</t>
  </si>
  <si>
    <t>Used to calculate mother's BMI at delivery</t>
  </si>
  <si>
    <t>This object is used to calculate the mother's BMI at delivery.</t>
  </si>
  <si>
    <t>MAIN MENU&gt;INTRAPARTUM MENU&gt;ANTENATAL SUMMARY DETAILS</t>
  </si>
  <si>
    <t>Mothers height at delivery</t>
  </si>
  <si>
    <t>List of figures between 135 and 192</t>
  </si>
  <si>
    <t>MOTHER'S WEIGHT AT DELIVERY</t>
  </si>
  <si>
    <t>Weight of mother at delivery in kilogrammes</t>
  </si>
  <si>
    <t>Kilogrammes</t>
  </si>
  <si>
    <t>See Additional Information</t>
  </si>
  <si>
    <t>This object is used to calculate the mother's BMI at delivery</t>
  </si>
  <si>
    <t>Mothers weight at delivery</t>
  </si>
  <si>
    <t>Added to NIMATS in November 2014</t>
  </si>
  <si>
    <t>List of figures between 30 and 200</t>
  </si>
  <si>
    <t>MOTHER'S BMI AT DELIVERY</t>
  </si>
  <si>
    <t>BMI of mother at delivery</t>
  </si>
  <si>
    <t>Available from 2014/15</t>
  </si>
  <si>
    <t>Calculated from Mothers Height at Booking and Mothers Weight at Delivery</t>
  </si>
  <si>
    <t>MMT_PREGNANCIES.BMI_AT_DELIVERY</t>
  </si>
  <si>
    <t>Likely that some of the lower/higher BMI values are invalid</t>
  </si>
  <si>
    <t>List of figures (10.6 - 89.4)</t>
  </si>
  <si>
    <t>WEIGHT DELIVERY REASON CODE</t>
  </si>
  <si>
    <t>Code used to record reason why mother's weight at delivery was not recorded</t>
  </si>
  <si>
    <t>Implemented November 2014</t>
  </si>
  <si>
    <t>Mandatory only if weight at delivery not recorded</t>
  </si>
  <si>
    <t>Established labour</t>
  </si>
  <si>
    <t>Emergency delivery</t>
  </si>
  <si>
    <t>WEIGHT DELIVERY REASON DESCRIPTION</t>
  </si>
  <si>
    <t>Text of reason for why mother's weight at delivery was not recorded</t>
  </si>
  <si>
    <t>MIN MENU&gt;INTRAPARTUM MENU&gt;ANTENATAL SUMMARY DETAILS</t>
  </si>
  <si>
    <t>Chorionicity of pregnancy - code</t>
  </si>
  <si>
    <t>This object (code) defines the chorionicity of a multiple pregnancy.  Chorionicity refers to the number of outer membranes that surround foetuses.</t>
  </si>
  <si>
    <t>Added to the system 27/04/17</t>
  </si>
  <si>
    <t>DICHORIONIC DIAMNIOTIC (DCDA)</t>
  </si>
  <si>
    <t>MONOCHORIONIC DIAMNIOTIC (MCDA)</t>
  </si>
  <si>
    <t>As the object was not added to NIMATS until April 2017, it Is not possible to determine quality.</t>
  </si>
  <si>
    <t>MONOCHORIONIC MONOAMNIOTIC (MCMA)</t>
  </si>
  <si>
    <t>HIGHER ORDER</t>
  </si>
  <si>
    <t>UNDETERMINED</t>
  </si>
  <si>
    <t>MMT_PREGNANCIES.CHORIONICITY</t>
  </si>
  <si>
    <t>Intrapartum Menu\Antenatal Summary Details</t>
  </si>
  <si>
    <t>This object was added to NIMATS on 27 April 2017.  The data is only mandatory if the pregnancy is a multiple pregnancy.</t>
  </si>
  <si>
    <t>Dichorionic Diamniotic (DCDA)</t>
  </si>
  <si>
    <t>Monochorionic Diamniotic (MCDA)</t>
  </si>
  <si>
    <t>Monochorionic Monoamniotic (MCMA)</t>
  </si>
  <si>
    <t>Higher order</t>
  </si>
  <si>
    <t>Undetermined</t>
  </si>
  <si>
    <t>Chorionicity of pregnancy - description</t>
  </si>
  <si>
    <t>This object defines the chorionicity of a multiple pregnancy.  Chorionicity refers to the number of outer membranes that surround foetuses.</t>
  </si>
  <si>
    <t>This field is completed based on "Chorionicity Code"</t>
  </si>
  <si>
    <t>MMT_X_CHORONICITY.DESCRIPTION</t>
  </si>
  <si>
    <t>This object was added to NIMATS on 27 April 2017.  The data is only mandatory if the pregnancy is a multiple pregnancy.         
Definitions:         
Dichorionic: each infant has a separate placenta and grows inside a separate sac which has its own outer membrane - a 'chorion'         
Monochorionic: the infants share a placenta and chorion (identical).         
Amnionicity refers to the number of amnions (inner membranes) which surround foetuses in a multiple pregnancy.         
Diamniotic: pregnancies with two amnions        
 Monoamniotic: pregnancies with one amnion - all foetuses share one amniotic sac.</t>
  </si>
  <si>
    <t>See definitions above</t>
  </si>
  <si>
    <t>Refers to pregnancies with more than two foetuses i.e. triplets or higher</t>
  </si>
  <si>
    <t>D/D CORD BLOOD TAKEN</t>
  </si>
  <si>
    <t>Indicate if Cord Blood sent for investigation(s) - Yes or No</t>
  </si>
  <si>
    <t>BLOOD GROUP</t>
  </si>
  <si>
    <t>HAEMOGLOBIN</t>
  </si>
  <si>
    <t>COOMBS</t>
  </si>
  <si>
    <t>BILIRUBIN</t>
  </si>
  <si>
    <t>CORD PH &amp; BASE EXCESS</t>
  </si>
  <si>
    <t>RESEARCH BLOODS</t>
  </si>
  <si>
    <t>decode(MMT_DEL_DETAILS.DLR_CONDITION, 'CORD BLOOD TAKEN','Y','N')</t>
  </si>
  <si>
    <t>BLOOD SUGAR</t>
  </si>
  <si>
    <t>MAIN MENU&gt;INTRAPARTUM MENU&gt; INFANT EXAM &amp; DELIVERY DETAILS Page 1 of 3</t>
  </si>
  <si>
    <t>BLD GP+HB+COOMBS+SBR</t>
  </si>
  <si>
    <t>STEM CELL COLLECTION</t>
  </si>
  <si>
    <t>COAGULATION SCREEN</t>
  </si>
  <si>
    <t>VON WILLEBRANDS SCREENING</t>
  </si>
  <si>
    <t>BASE EXCESS *</t>
  </si>
  <si>
    <t>CORD PH &amp; PCV *</t>
  </si>
  <si>
    <t>D/D CORD BLOOD TAKEN DESC</t>
  </si>
  <si>
    <t>Description of reason for cord blood being sent for investigation(s)</t>
  </si>
  <si>
    <t xml:space="preserve">Poor. Wide range of free text entries making it difficult to interpret/group. Not all entries relate to reason for sending cord blood for testing. </t>
  </si>
  <si>
    <t>MMT_DEL_DETAILS.REF_DESCRIPTION</t>
  </si>
  <si>
    <t>&lt; 100</t>
  </si>
  <si>
    <t>&lt; 24 HOURS *</t>
  </si>
  <si>
    <t>&lt; 48 HOURS *</t>
  </si>
  <si>
    <t>&lt; 90</t>
  </si>
  <si>
    <t>&gt; 48 HOURS *</t>
  </si>
  <si>
    <t>1ST DEGREE TEAR</t>
  </si>
  <si>
    <t>3RD DEGREE TEAR (A)</t>
  </si>
  <si>
    <t>3RD DEGREE TEAR (B)</t>
  </si>
  <si>
    <t>3RD DEGREE TEAR (C)</t>
  </si>
  <si>
    <t>3RD DEGREE TEAR *</t>
  </si>
  <si>
    <t>A.R.M.</t>
  </si>
  <si>
    <t>ABDOMINAL CERVICAL CERCLAGE</t>
  </si>
  <si>
    <t>ABNORMAL C.T.G. (PRE LABOUR)</t>
  </si>
  <si>
    <t>ABNORMAL C.T.G.</t>
  </si>
  <si>
    <t>ABNORMAL C.T.G. *</t>
  </si>
  <si>
    <t>ABNORMAL CTG - FETAL COMPROMISE</t>
  </si>
  <si>
    <t>ABNORMAL CTG</t>
  </si>
  <si>
    <t>ABNORMAL CTG: SUSPECTED FETAL COMPROMISE</t>
  </si>
  <si>
    <t>ABNORMAL F.H. RATE</t>
  </si>
  <si>
    <t>ABNORMAL PH: SUSPECTED FETAL COMPROMISE</t>
  </si>
  <si>
    <t>ABNORMAL FETAL SCALP P.H.</t>
  </si>
  <si>
    <t>ABRUPTIO PLACENTAE</t>
  </si>
  <si>
    <t>ACCIDENTAL DURAL PUNCTURE</t>
  </si>
  <si>
    <t>ACCRETA</t>
  </si>
  <si>
    <t>ACUPUNCTURE</t>
  </si>
  <si>
    <t>ADDITIONAL</t>
  </si>
  <si>
    <t>ADRENALINE</t>
  </si>
  <si>
    <t>ADVERSE DRUG REACTION</t>
  </si>
  <si>
    <t>ALYCOPYRROLATE</t>
  </si>
  <si>
    <t>AMNIOCENTESIS&lt;24 WKS</t>
  </si>
  <si>
    <t>AMNIOCENTESIS&gt;24 WKS</t>
  </si>
  <si>
    <t>AMYLASE</t>
  </si>
  <si>
    <t>ANAEMIA *</t>
  </si>
  <si>
    <t>ANAEMIA: HB &lt;105</t>
  </si>
  <si>
    <t>ANALGESICS</t>
  </si>
  <si>
    <t>ANAPHYLAXIS</t>
  </si>
  <si>
    <t>ANTENATAL CTG</t>
  </si>
  <si>
    <t>ANTENATALLY</t>
  </si>
  <si>
    <t>ANTEPARTUM HAEMORRHAGE</t>
  </si>
  <si>
    <t>ANTIBIOTICS POST INCISION</t>
  </si>
  <si>
    <t>ANTIBIOTICS PRE INCISION</t>
  </si>
  <si>
    <t>ANTI-EMETICS</t>
  </si>
  <si>
    <t>ANTI-PYRETICS</t>
  </si>
  <si>
    <t>APRESOLINE (HYDRALA
ZINE)</t>
  </si>
  <si>
    <t>APRESOLINE (HYDRALAZINE)</t>
  </si>
  <si>
    <t>ARM</t>
  </si>
  <si>
    <t>ARM AT CAESAREAN SECTION</t>
  </si>
  <si>
    <t>ARM IN LABOUR</t>
  </si>
  <si>
    <t>ARM INDUCTION</t>
  </si>
  <si>
    <t>AROMATHERAPY</t>
  </si>
  <si>
    <t>ASSISTED CONCEPTION/REPRODUCTION</t>
  </si>
  <si>
    <t>ATROPINE</t>
  </si>
  <si>
    <t>ATTEMPTED VBAC</t>
  </si>
  <si>
    <t>AWARENESS UNDER G.A.</t>
  </si>
  <si>
    <t>B LYNCH SUTURE</t>
  </si>
  <si>
    <t>BARTHOLINS CYST/ABCESS</t>
  </si>
  <si>
    <t>BETAMETHAZONE - COMPLETE</t>
  </si>
  <si>
    <t>BETAMETHAZONE - INCOMPLETE</t>
  </si>
  <si>
    <t>BILATERAL SALPINGECTOMY</t>
  </si>
  <si>
    <t>BILE ACIDS</t>
  </si>
  <si>
    <t>BLADDER REPAIR</t>
  </si>
  <si>
    <t>BLOOD</t>
  </si>
  <si>
    <t>BLOOD CULTURES</t>
  </si>
  <si>
    <t>BLOOD GASES</t>
  </si>
  <si>
    <t>BLOOD STAINED</t>
  </si>
  <si>
    <t>BLOOD STAINED LIQUOR</t>
  </si>
  <si>
    <t>BOOKING BLOODS</t>
  </si>
  <si>
    <t>BREECH PRESENTATION</t>
  </si>
  <si>
    <t>BREECH: ECV</t>
  </si>
  <si>
    <t>BREECH: NO ECV</t>
  </si>
  <si>
    <t>BROW</t>
  </si>
  <si>
    <t>C.P.D.(INC.POSITIONAL)</t>
  </si>
  <si>
    <t>CABOPROST/HAEMOBATE</t>
  </si>
  <si>
    <t>CALCIFIED</t>
  </si>
  <si>
    <t>CALCIUM</t>
  </si>
  <si>
    <t>CARDIAC *</t>
  </si>
  <si>
    <t>CARDIAC DISEASE</t>
  </si>
  <si>
    <t>CARDIAC ENZYMES</t>
  </si>
  <si>
    <t>CERVICAL LACERATION</t>
  </si>
  <si>
    <t>CERVICAL SUTURE *</t>
  </si>
  <si>
    <t>CHEST COMPRESSION</t>
  </si>
  <si>
    <t>CHEST PROBLEMS</t>
  </si>
  <si>
    <t>CHORIOAMNIONITIS</t>
  </si>
  <si>
    <t>CLEAR</t>
  </si>
  <si>
    <t>COMBINED EPIDURAL - SPINAL</t>
  </si>
  <si>
    <t>COMBINED SPINAL - EPIDURAL</t>
  </si>
  <si>
    <t>COMPLEMENTARY THERAPY *</t>
  </si>
  <si>
    <t>COMPLETE</t>
  </si>
  <si>
    <t>COMPLETE MISCARRIAGE</t>
  </si>
  <si>
    <t>CONTINUOUS ULTRASOUND/FECG</t>
  </si>
  <si>
    <t>CORD PRESENTATION</t>
  </si>
  <si>
    <t>CORD PROLAPSE</t>
  </si>
  <si>
    <t>CORD PROLAPSE *</t>
  </si>
  <si>
    <t>CPAP</t>
  </si>
  <si>
    <t>CROSS MATCH</t>
  </si>
  <si>
    <t>CRP</t>
  </si>
  <si>
    <t>DECREASED ACTIVITY *</t>
  </si>
  <si>
    <t>DECREASED LIQUOR</t>
  </si>
  <si>
    <t>DEEP TRANSVERSE ARREST</t>
  </si>
  <si>
    <t>DELAY IN 1ST STAGE - IOL</t>
  </si>
  <si>
    <t>DELAY IN 1ST STAGE - SPONTANEOUS LABOUR</t>
  </si>
  <si>
    <t>DELAY IN 2ND STAGE</t>
  </si>
  <si>
    <t>DELAY IN 2ND STAGE - FAILED INSTRUMENTAL</t>
  </si>
  <si>
    <t>DELAY IN 2ND STAGE *</t>
  </si>
  <si>
    <t>DELAY IN 2ND STAGE: MALPRESENTATION - OP</t>
  </si>
  <si>
    <t>DELAY IN 2ND STAGE: MATERNAL EXHAUSTION</t>
  </si>
  <si>
    <t>DELAYED MISCARRIAGE</t>
  </si>
  <si>
    <t>DEPRESSION THIS PREGNANCY</t>
  </si>
  <si>
    <t>DEXAMETHAZONE - COMPLETE</t>
  </si>
  <si>
    <t>DEXAMETHAZONE - INCOMPLETE</t>
  </si>
  <si>
    <t>DIABETES</t>
  </si>
  <si>
    <t>DIABETES *</t>
  </si>
  <si>
    <t>DIABETES: GDM - DIET</t>
  </si>
  <si>
    <t>DIABETES: GDM - INSULIN</t>
  </si>
  <si>
    <t>DIABETES: TYPE 1</t>
  </si>
  <si>
    <t>DIABETES: TYPE 2</t>
  </si>
  <si>
    <t>DOULA PARTNER</t>
  </si>
  <si>
    <t>DVT</t>
  </si>
  <si>
    <t>EARLY FETAL LOSS</t>
  </si>
  <si>
    <t>ECLAMPSIA *</t>
  </si>
  <si>
    <t>ECLAMPTIC SEIZURE</t>
  </si>
  <si>
    <t>ELECTIVE: MATERNAL CARDIAC DISEASE</t>
  </si>
  <si>
    <t>ELECTROLYTE DISTURBANCE</t>
  </si>
  <si>
    <t>ENDOTRACHEAL INTUBATION</t>
  </si>
  <si>
    <t>ENTONOX</t>
  </si>
  <si>
    <t>EPIDURAL</t>
  </si>
  <si>
    <t>EPIDURAL CONVERTED TO GA</t>
  </si>
  <si>
    <t>EPIDURAL RE-SITED</t>
  </si>
  <si>
    <t>EPIDURAL TOP UP</t>
  </si>
  <si>
    <t>EPIDURAL(NEW)</t>
  </si>
  <si>
    <t>ERGOMETRINE</t>
  </si>
  <si>
    <t>ERGOMETRINE IM</t>
  </si>
  <si>
    <t>ERGOMETRINE IV</t>
  </si>
  <si>
    <t>ESSENT. HYPERTENSION</t>
  </si>
  <si>
    <t>ESSENT. HYPERTENSION *</t>
  </si>
  <si>
    <t>EVACUATION OF UTERUS</t>
  </si>
  <si>
    <t>EVACUATION UNDER ANAESTHETIC</t>
  </si>
  <si>
    <t>EXAMINATION IN THEATRE</t>
  </si>
  <si>
    <t>EXPLORATION/EVAC.OF UTERUS *</t>
  </si>
  <si>
    <t>EXTRA AMNOTIC PROSTAGLANDIN *</t>
  </si>
  <si>
    <t>F.B.P./HAEMOGLOBIN</t>
  </si>
  <si>
    <t>FAILED INDUCTION</t>
  </si>
  <si>
    <t>FAILED INSTRUMENTAL IN THEATRE</t>
  </si>
  <si>
    <t>FAILED INTUBATION</t>
  </si>
  <si>
    <t>FAILED REGIONAL ANAESTHETIC</t>
  </si>
  <si>
    <t>FAILED TRIAL F.D/VAC.</t>
  </si>
  <si>
    <t>FETAL ABNORMALITY</t>
  </si>
  <si>
    <t>FETAL ASSESSMENT</t>
  </si>
  <si>
    <t>FETAL COMPROMISE - ABNORMAL CTG</t>
  </si>
  <si>
    <t>FETAL COMPROMISE - ABNORMAL DOPPLERS</t>
  </si>
  <si>
    <t>FETAL COMPROMISE - REDUCED FETAL MOVEMENT</t>
  </si>
  <si>
    <t>FETAL COMPROMISE - REDUCED LIQUOR</t>
  </si>
  <si>
    <t>FETAL COMPROMISE - SMALL FOR GESTATIONAL AGE</t>
  </si>
  <si>
    <t>FETAL COMPROMISE - STATIC GROWTH</t>
  </si>
  <si>
    <t>FETAL COMPROMISE</t>
  </si>
  <si>
    <t>FETAL SCALP PH-ABNORM</t>
  </si>
  <si>
    <t>FETAL SCALPH PH ABNORM</t>
  </si>
  <si>
    <t>FGM</t>
  </si>
  <si>
    <t>FOR FETAL NEUROPROTECTION</t>
  </si>
  <si>
    <t>FOR MATERNAL HYPERTENSION</t>
  </si>
  <si>
    <t>GBS THIS PREGNANCY</t>
  </si>
  <si>
    <t>GDM THIS PREGNANCY</t>
  </si>
  <si>
    <t>GENERAL ANAESTHETIC</t>
  </si>
  <si>
    <t>GROUP &amp; HOLD</t>
  </si>
  <si>
    <t>GROUP *</t>
  </si>
  <si>
    <t>HAEMATOMA ABDOMINAL EVAC</t>
  </si>
  <si>
    <t>HAEMATOMA VULVAL/VAGINAL EVAC</t>
  </si>
  <si>
    <t>HAEMOBATE</t>
  </si>
  <si>
    <t>HDU CARE IN LABOUR WARD</t>
  </si>
  <si>
    <t>HEART PROBLEMS</t>
  </si>
  <si>
    <t>HEPARIN</t>
  </si>
  <si>
    <t>HEPATIC DISEASE</t>
  </si>
  <si>
    <t>HIGH BLOCK</t>
  </si>
  <si>
    <t>HIGHER ORDER MULTIPLE PREGNANCY</t>
  </si>
  <si>
    <t>HISTORY OF PSYCHIATRIC ILLNESS</t>
  </si>
  <si>
    <t>HYOSCINE</t>
  </si>
  <si>
    <t>HYPEREMESIS GRAVIDARUM *</t>
  </si>
  <si>
    <t>HYPERSTIMULATION - ADMINISTER TOCOLYTIC</t>
  </si>
  <si>
    <t>HYPERSTIMULATION - OBSERVE</t>
  </si>
  <si>
    <t>HYPERSTIMULATION - REMOVE INDUCTION AGENT</t>
  </si>
  <si>
    <t>HYPERSTIMULATION - REMOVE OXYTOCIN</t>
  </si>
  <si>
    <t>HYPERTENSION &gt;140/90</t>
  </si>
  <si>
    <t>HYPERTENSIVE DISEASE</t>
  </si>
  <si>
    <t>HYPERTENSIVE DISEASE - ECLAMPSIA</t>
  </si>
  <si>
    <t>HYPERTENSIVE DISEASE - ESSENTIAL</t>
  </si>
  <si>
    <t>HYPERTENSIVE DISEASE - PIH</t>
  </si>
  <si>
    <t>HYPERTENSIVE DISEASE - PIH WITH PROTEINURIA</t>
  </si>
  <si>
    <t>HYPERTENSIVE DISEASE - PRE-EXISTING</t>
  </si>
  <si>
    <t>HYPNOBIRTHING</t>
  </si>
  <si>
    <t>HYPOGLYCAEMIA (&lt;4 BS IN LABOUR)</t>
  </si>
  <si>
    <t>HYPOTENSION</t>
  </si>
  <si>
    <t>HYPOXIA</t>
  </si>
  <si>
    <t>HYSTERECTOMY</t>
  </si>
  <si>
    <t>I.U.G.R.</t>
  </si>
  <si>
    <t>I.U.G.R. *</t>
  </si>
  <si>
    <t>INADEQUATE PROGRESS</t>
  </si>
  <si>
    <t>INADEQUATE PROGRESS IN LABOUR</t>
  </si>
  <si>
    <t>INCOMPLETE</t>
  </si>
  <si>
    <t>INCOMPLETE MISCARRIAGE</t>
  </si>
  <si>
    <t>INCRETA</t>
  </si>
  <si>
    <t>INDUCTION BALLOON SYSTEM</t>
  </si>
  <si>
    <t>INFARCTS</t>
  </si>
  <si>
    <t>INFLATION</t>
  </si>
  <si>
    <t>INSERTION OF SHIRODKAR SUTURE</t>
  </si>
  <si>
    <t>INTACT</t>
  </si>
  <si>
    <t>INTERMITTENT ASCULTATION/ULTRASOUND</t>
  </si>
  <si>
    <t>INTRA UTERINE DEATH</t>
  </si>
  <si>
    <t>INTRAPARTUM HAEMORRHAGE: SUSPECTED FETAL COMPROMISE</t>
  </si>
  <si>
    <t>INTRAPARTUM H'HAGE</t>
  </si>
  <si>
    <t>INTRAPARTUM I.U.D.</t>
  </si>
  <si>
    <t>INTRA-UTERINE DEATH</t>
  </si>
  <si>
    <t>INTUBATION AND VENTILATION</t>
  </si>
  <si>
    <t>IRON DEFICIENCY</t>
  </si>
  <si>
    <t>IV ALFENTANIL</t>
  </si>
  <si>
    <t>IV DIAMORPHINE</t>
  </si>
  <si>
    <t>IV FENTINYL</t>
  </si>
  <si>
    <t>IV MORPHINE</t>
  </si>
  <si>
    <t>IV OXYTOCIN</t>
  </si>
  <si>
    <t>IV PARACETAMOL</t>
  </si>
  <si>
    <t>IV REMIFENTANIL</t>
  </si>
  <si>
    <t>KETONES</t>
  </si>
  <si>
    <t>KLEIHAUER</t>
  </si>
  <si>
    <t>LABETALOL</t>
  </si>
  <si>
    <t>LABIAL LACERATION</t>
  </si>
  <si>
    <t>LACTATE</t>
  </si>
  <si>
    <t>LAPAROTOMY</t>
  </si>
  <si>
    <t>LATE FETAL LOSS</t>
  </si>
  <si>
    <t>LFTS</t>
  </si>
  <si>
    <t>LIGHT MECONIUM STAINED</t>
  </si>
  <si>
    <t>LIVE</t>
  </si>
  <si>
    <t>LOCAL ANAESTHETIC TOXIDITY</t>
  </si>
  <si>
    <t>LOCAL INFILTRATION</t>
  </si>
  <si>
    <t>LOCAL WOUND INFILTRATION</t>
  </si>
  <si>
    <t>MACROSOMIA</t>
  </si>
  <si>
    <t>MAGNESIUM</t>
  </si>
  <si>
    <t>MAGNESIUM SULPHATE</t>
  </si>
  <si>
    <t>MALODOROUS</t>
  </si>
  <si>
    <t>MALPOSITIONS DEEP TRANSVERSE ARREST</t>
  </si>
  <si>
    <t>MALPOSITIONS OCCIPITO-POSTERIOR</t>
  </si>
  <si>
    <t>MALPRESENTATION</t>
  </si>
  <si>
    <t>MALPRESENTATION *</t>
  </si>
  <si>
    <t>MALPRESENTATIONS - BREECH</t>
  </si>
  <si>
    <t>MALPRESENTATIONS - BROW</t>
  </si>
  <si>
    <t>MALPRESENTATIONS - COMPLEX PRESENTATIONS</t>
  </si>
  <si>
    <t>MALPRESENTATIONS - CORD</t>
  </si>
  <si>
    <t>MALPRESENTATIONS - FACE</t>
  </si>
  <si>
    <t>MALPRESENTATIONS - SHOULDER</t>
  </si>
  <si>
    <t>MALPRESENTATIONS - TRANSVERSE LIE</t>
  </si>
  <si>
    <t>MANUAL REMOVAL OF PLACENTA</t>
  </si>
  <si>
    <t>MATERNAL AGE</t>
  </si>
  <si>
    <t>MATERNAL COLLAPSE</t>
  </si>
  <si>
    <t>MATERNAL DISTRESS</t>
  </si>
  <si>
    <t>MATERNAL HELLP</t>
  </si>
  <si>
    <t>MATERNAL REQUEST</t>
  </si>
  <si>
    <t>MATERNAL TACHYCARDIA</t>
  </si>
  <si>
    <t>MECON.STAINED LIQUOR</t>
  </si>
  <si>
    <t>MECONIUM - FRESH *</t>
  </si>
  <si>
    <t>MECONIUM - OLD *</t>
  </si>
  <si>
    <t>MECONIUM STAINED LIQUOR</t>
  </si>
  <si>
    <t>MEDICAL INDICATION</t>
  </si>
  <si>
    <t>MIDAZOLAN</t>
  </si>
  <si>
    <t>MIFEPRISTONE</t>
  </si>
  <si>
    <t>MISOPROSTOL</t>
  </si>
  <si>
    <t>MISOPROTOL</t>
  </si>
  <si>
    <t>MIST.MAG.TRISCILICATE</t>
  </si>
  <si>
    <t>MONITORING - ARTERIAL LINE</t>
  </si>
  <si>
    <t>MONITORING - CENTRAL VENOUS LINE</t>
  </si>
  <si>
    <t>MOTHERS HEALTH CONDITIONS</t>
  </si>
  <si>
    <t>MULTIPLE PREGNANCY</t>
  </si>
  <si>
    <t>MULTIPLE PREGNANCY *</t>
  </si>
  <si>
    <t>NARCOTICS</t>
  </si>
  <si>
    <t>NIFEDIPINE</t>
  </si>
  <si>
    <t>NON INVASIVE VENTILATION</t>
  </si>
  <si>
    <t>NONE *</t>
  </si>
  <si>
    <t>NORADRENALINE</t>
  </si>
  <si>
    <t>NOT BORN YET</t>
  </si>
  <si>
    <t>NSAID</t>
  </si>
  <si>
    <t>OBSTETRIC CHOLESTASIS</t>
  </si>
  <si>
    <t>OPIATES</t>
  </si>
  <si>
    <t>ORTHODPAEDIC DISEASE</t>
  </si>
  <si>
    <t>OTH IV INFUSION IN LABOUR</t>
  </si>
  <si>
    <t>OTH IV INFUSION POST DELIVERY</t>
  </si>
  <si>
    <t>OTHER A.P.H. &gt;24 WKS</t>
  </si>
  <si>
    <t>OTHER ANTIBODIES *</t>
  </si>
  <si>
    <t>OTHER DIABETES</t>
  </si>
  <si>
    <t>OTHER INTENSIVE CARE</t>
  </si>
  <si>
    <t>OTHER ISOIMMUNISATION</t>
  </si>
  <si>
    <t>OUTPATIENT INDUCTION</t>
  </si>
  <si>
    <t>OVARIAN CYST</t>
  </si>
  <si>
    <t>OVARIAN CYSTECTOMY</t>
  </si>
  <si>
    <t>OXYTOCIN</t>
  </si>
  <si>
    <t>P.EMBOLISM</t>
  </si>
  <si>
    <t>P.I.H.</t>
  </si>
  <si>
    <t>P.I.H. *</t>
  </si>
  <si>
    <t>P.I.H. + PROTEINURIA</t>
  </si>
  <si>
    <t>P.I.H. + PROTEINURIA *</t>
  </si>
  <si>
    <t>P.I.H. WITH PROTEINURIA</t>
  </si>
  <si>
    <t>PATHOLOGICAL CTG</t>
  </si>
  <si>
    <t>PERCRETA</t>
  </si>
  <si>
    <t>PERIMORTEM</t>
  </si>
  <si>
    <t>PERINEAL REPAIR</t>
  </si>
  <si>
    <t>PERI-URETHRAL OPENING LACERATION</t>
  </si>
  <si>
    <t>PHENYLEPHINE</t>
  </si>
  <si>
    <t>PIECEMEAL</t>
  </si>
  <si>
    <t>PIH</t>
  </si>
  <si>
    <t>PLACENTA ACCRETA</t>
  </si>
  <si>
    <t>PLACENTA PRAEVIA</t>
  </si>
  <si>
    <t>PLACENTA PRAEVIA *</t>
  </si>
  <si>
    <t>PLACENTAL ABRUPTION</t>
  </si>
  <si>
    <t>POLYHYDRAMNIOS</t>
  </si>
  <si>
    <t>POOR OBSTETRIC HISTORY</t>
  </si>
  <si>
    <t>POSITIONING (AIRWAY OPENING MANOEUVRE)</t>
  </si>
  <si>
    <t>POSTNATALLY</t>
  </si>
  <si>
    <t>PRAEVIA</t>
  </si>
  <si>
    <t>PRE-EXISTING HYPERTENSION</t>
  </si>
  <si>
    <t>PREGNANCY INDUCED HYPERTENSION</t>
  </si>
  <si>
    <t>PREMATURE R.O.M. *</t>
  </si>
  <si>
    <t>PREMATURITY</t>
  </si>
  <si>
    <t>PRETERM LABOUR</t>
  </si>
  <si>
    <t>PRETERM PRE LABOUR ROM</t>
  </si>
  <si>
    <t>PRETERM PREMATURE R.O.M.</t>
  </si>
  <si>
    <t>PREVIOUS C/S</t>
  </si>
  <si>
    <t>PREVIOUS C/S &gt;1</t>
  </si>
  <si>
    <t>PREVIOUS C/S X1</t>
  </si>
  <si>
    <t>PREVIOUS IUD</t>
  </si>
  <si>
    <t>PREVIOUS TRAUMATIC BIRTH</t>
  </si>
  <si>
    <t>PROLONGED PREGNANCY</t>
  </si>
  <si>
    <t>PROLONGED PRETEM R.O.M.</t>
  </si>
  <si>
    <t>PROLONGED R.O.M. (OVER 24HRS)</t>
  </si>
  <si>
    <t>PROMETHAZINE</t>
  </si>
  <si>
    <t>PROSTAGLANDIN (VAGINAL)</t>
  </si>
  <si>
    <t>PROSTAGLANDIN + OXYTOCIN *</t>
  </si>
  <si>
    <t>PROSTAGLANDIN + SURGICAL *</t>
  </si>
  <si>
    <t>PROSTAGLANDIN,OXYTOCIN,A.R.M *</t>
  </si>
  <si>
    <t>PSYCHIATRIC PROBLEMS</t>
  </si>
  <si>
    <t>PUDENDAL BLOCK</t>
  </si>
  <si>
    <t>PYREXIA</t>
  </si>
  <si>
    <t>PYREXIA &gt;38 C</t>
  </si>
  <si>
    <t>RECTUS SHEATH BLOCKS</t>
  </si>
  <si>
    <t>REDUCED FETAL MOVEMENT</t>
  </si>
  <si>
    <t>REFLEXOLOGY</t>
  </si>
  <si>
    <t>REMOVAL OF FIBROID</t>
  </si>
  <si>
    <t>REMOVAL OF SHIRODKAR SUTURE</t>
  </si>
  <si>
    <t>RENAL DISEASE</t>
  </si>
  <si>
    <t>RESPIRATORY DISEASE</t>
  </si>
  <si>
    <t>RE-SUTURING OF ABDOMINAL WOUND</t>
  </si>
  <si>
    <t>RE-SUTURING OF PERINEUM</t>
  </si>
  <si>
    <t>RETROPLACENTAL CLOT</t>
  </si>
  <si>
    <t>RHESUS ANTIBODIES *</t>
  </si>
  <si>
    <t>RHESUS DISEASE</t>
  </si>
  <si>
    <t>ROM AT TERM</t>
  </si>
  <si>
    <t>ROUTINE</t>
  </si>
  <si>
    <t>SCALP PH</t>
  </si>
  <si>
    <t>SELECTIVE (SOCIAL)</t>
  </si>
  <si>
    <t>SEPSIS OTHER THAN CHORIOANMIONITIS</t>
  </si>
  <si>
    <t>SERUM OSMAOLALITY</t>
  </si>
  <si>
    <t>SHIRODKAR</t>
  </si>
  <si>
    <t>SIGNIFICANT MECONIUM STAINED</t>
  </si>
  <si>
    <t>SMALL FOR GESTATIONAL AGE</t>
  </si>
  <si>
    <t>SOCIAL</t>
  </si>
  <si>
    <t>SODIUM CITRATE</t>
  </si>
  <si>
    <t>SPINAL</t>
  </si>
  <si>
    <t>SPINAL CONVERTED TO GA</t>
  </si>
  <si>
    <t>SPINAL TAP</t>
  </si>
  <si>
    <t>SPURIOUS LABOUR</t>
  </si>
  <si>
    <t>SROM</t>
  </si>
  <si>
    <t>STILL</t>
  </si>
  <si>
    <t>STIMULATION</t>
  </si>
  <si>
    <t>SUCCENTURIATE LOBE</t>
  </si>
  <si>
    <t>SUCTION</t>
  </si>
  <si>
    <t>SULBUTAMOL</t>
  </si>
  <si>
    <t>SURGICAL + OXYTOCIN *</t>
  </si>
  <si>
    <t>SURGICAL AIRWAY</t>
  </si>
  <si>
    <t>SUSPICIOUS CTG</t>
  </si>
  <si>
    <t>SYNTOCINON</t>
  </si>
  <si>
    <t>SYNTOCINON IM</t>
  </si>
  <si>
    <t>SYNTOCINON IV(BOLUS)</t>
  </si>
  <si>
    <t>SYNTOCINON IV(INFUSION)</t>
  </si>
  <si>
    <t>SYNTOCINON(UMBILICAL VEIN)</t>
  </si>
  <si>
    <t>SYNTOMETRINE</t>
  </si>
  <si>
    <t>SYNTOMETRINE IM</t>
  </si>
  <si>
    <t>TAP BLOCK</t>
  </si>
  <si>
    <t>TENS</t>
  </si>
  <si>
    <t>TERBUTALINE</t>
  </si>
  <si>
    <t>TOP</t>
  </si>
  <si>
    <t>TRANEXAMIC ACID</t>
  </si>
  <si>
    <t>TRANSVERSE LIE</t>
  </si>
  <si>
    <t>TRANSVERSE/UNSTABLE LIE</t>
  </si>
  <si>
    <t>TROPONIN</t>
  </si>
  <si>
    <t>TUBAL LIGATION</t>
  </si>
  <si>
    <t>TUBAL LIGATION @ C/S</t>
  </si>
  <si>
    <t>TUBAL LIGATION P/N</t>
  </si>
  <si>
    <t>TWINS: MCDA</t>
  </si>
  <si>
    <t>TWINS: TWIN 1 MALPRESENTATION</t>
  </si>
  <si>
    <t>TWINS: TWIN 2 - 1ST DELIVERED VAGINALLY</t>
  </si>
  <si>
    <t>TYPE 1 DIABETES</t>
  </si>
  <si>
    <t>TYPE 2 DIABETES</t>
  </si>
  <si>
    <t>U &amp; E</t>
  </si>
  <si>
    <t>UNSTABLE LIE</t>
  </si>
  <si>
    <t>URATE</t>
  </si>
  <si>
    <t>USS 16 - 20 WEEKS</t>
  </si>
  <si>
    <t>UTERINE RUPTURE</t>
  </si>
  <si>
    <t>VAGINAL BLEEDING&lt;24WKS *</t>
  </si>
  <si>
    <t>VAGINAL CERVICAL CERCLAGE</t>
  </si>
  <si>
    <t>VAGINAL LACERATION</t>
  </si>
  <si>
    <t>VALOID/CYCLIZINE</t>
  </si>
  <si>
    <t>VALOID/CYCLIZINE *</t>
  </si>
  <si>
    <t>VENOUS ACCESS</t>
  </si>
  <si>
    <t>VENTILATION BREATHS</t>
  </si>
  <si>
    <t>WATER</t>
  </si>
  <si>
    <t>WIRELESS TELEMETRY</t>
  </si>
  <si>
    <t>ZANTAC</t>
  </si>
  <si>
    <t>D/D CORD BLOOD TAKEN BASE EXCESS</t>
  </si>
  <si>
    <t>Indicate if reason for cord blood sent was for base excess test - Yes or No</t>
  </si>
  <si>
    <t>Removed 13/3/18</t>
  </si>
  <si>
    <t>decode(MMT_DEL_DETAILS.DLR_CONDITION||MMT_DEL_DETAILS.DLR_CODE, 'CORD BLOOD TAKEN98','Y','N')</t>
  </si>
  <si>
    <t>MAIN MENU&gt;INTRAPARTUM MENU&gt;INFANT EXAM &amp; DELIVERY DETAILS Page 1 of 3</t>
  </si>
  <si>
    <t>D/D CORD BLOOD TAKEN BILIRUBIN</t>
  </si>
  <si>
    <t>Indicate if reason for cord blood sent was for bilirubin test - Yes or No</t>
  </si>
  <si>
    <t>decode(MMT_DEL_DETAILS.DLR_CONDITION||MMT_DEL_DETAILS.DLR_CODE, 'CORD BLOOD TAKEN04','Y','N')</t>
  </si>
  <si>
    <t>D/D CORD BLOOD TAKEN BLD+</t>
  </si>
  <si>
    <t>Indicate if reason for cord blood sent was for blood group, Coombs and SBR tests - Yes or No</t>
  </si>
  <si>
    <t xml:space="preserve"> decode(MMT_DEL_DETAILS.DLR_CONDITION||MMT_DEL_DETAILS.DLR_CODE, 'CORD BLOOD TAKEN08','Y','N')</t>
  </si>
  <si>
    <t>D/D CORD BLOOD TAKEN BLOOD GROUP</t>
  </si>
  <si>
    <t>Indicate if reason for cord blood sent was for blood group test - Yes or No</t>
  </si>
  <si>
    <t>decode(MMT_DEL_DETAILS.DLR_CONDITION||MMT_DEL_DETAILS.DLR_CODE, 'CORD BLOOD TAKEN01','Y','N')</t>
  </si>
  <si>
    <t>D/D CORD BLOOD TAKEN BLOOD SUGAR</t>
  </si>
  <si>
    <t>Indicate if reason for cord blood sent was for blood sugar test - Yes or No</t>
  </si>
  <si>
    <t>decode(MMT_DEL_DETAILS.DLR_CONDITION||MMT_DEL_DETAILS.DLR_CODE, 'CORD BLOOD TAKEN07','Y','N')</t>
  </si>
  <si>
    <t>D/D CORD BLOOD TAKEN COOMBS</t>
  </si>
  <si>
    <t>Indicate if reason for cord blood sent was for Coombs test - Yes or No</t>
  </si>
  <si>
    <t>decode(MMT_DEL_DETAILS.DLR_CONDITION||MMT_DEL_DETAILS.DLR_CODE, 'CORD BLOOD TAKEN03','Y','N')</t>
  </si>
  <si>
    <t>D/D CORD BLOOD TAKEN CORD PH</t>
  </si>
  <si>
    <t>Indicate if reason for cord blood sent was for pH and PSV test - Yes or No</t>
  </si>
  <si>
    <t>Removed 13/3/18.</t>
  </si>
  <si>
    <t>decode(MMT_DEL_DETAILS.DLR_CONDITION||MMT_DEL_DETAILS.DLR_CODE, 'CORD BLOOD TAKEN99','Y','N')</t>
  </si>
  <si>
    <t>D/D CORD BLOOD TAKEN HAEMOGLOBIN</t>
  </si>
  <si>
    <t>Indicate if reason for cord blood sent was for haemoglobin test - Yes or No</t>
  </si>
  <si>
    <t>decode(MMT_DEL_DETAILS.DLR_CONDITION||MMT_DEL_DETAILS.DLR_CODE, 'CORD BLOOD TAKEN02','Y','N')</t>
  </si>
  <si>
    <t>D/D CORD BLOOD TAKEN NONE</t>
  </si>
  <si>
    <t>Indicate if reason for cord blood sent was &lt;&gt; - Yes or No</t>
  </si>
  <si>
    <t>Note that data run via Business Objects will output incorrect data.</t>
  </si>
  <si>
    <t>decode(MMT_DEL_DETAILS.DLR_CONDITION||MMT_DEL_DETAILS.DLR_CODE, 'CORD BLOOD TAKEN0','Y','N')</t>
  </si>
  <si>
    <t>D/D CORD BLOOD TAKEN OTHER</t>
  </si>
  <si>
    <t>Indicate if reason for cord blood sent was for other test - Yes or No</t>
  </si>
  <si>
    <t>decode(MMT_DEL_DETAILS.DLR_CONDITION||MMT_DEL_DETAILS.DLR_CODE, 'CORD BLOOD TAKEN9','Y','N')</t>
  </si>
  <si>
    <t>LIQUOR</t>
  </si>
  <si>
    <t>Code and description of the liquor (amniotic fluid) that surrounds the infant in the uterus</t>
  </si>
  <si>
    <t>decode(MMT_DEL_DETAILS.DLR_CONDITION,'LIQUOR',MMT_DEL_DETAILS.DLR_CODE ||' -  '|| MMT_DEL_DETAILS.REF_DESCRIPTION,'')</t>
  </si>
  <si>
    <t>MECONIUM - OLD*</t>
  </si>
  <si>
    <t>MECONIUM - FRESH*</t>
  </si>
  <si>
    <t>Codes in red not listed in NIMATS Test System</t>
  </si>
  <si>
    <t>PROTEIN</t>
  </si>
  <si>
    <t>Code and description for level of protein in mother's urine</t>
  </si>
  <si>
    <t>+</t>
  </si>
  <si>
    <t>Unable to assess as this object was added to NIMATS after 2015/16</t>
  </si>
  <si>
    <t>++</t>
  </si>
  <si>
    <t>+++</t>
  </si>
  <si>
    <t>++++</t>
  </si>
  <si>
    <t>decode(MMT_DEL_DETAILS.DLR_CONDITION,'PROTEIN',MMT_DEL_DETAILS.DLR_CODE ||' -  '|| MMT_DEL_DETAILS.REF_DESCRIPTION,'')</t>
  </si>
  <si>
    <t>MAIN MENU&gt;INTRAPARTUM MENU&gt;PRESENT PREGNANCY SUMMARY</t>
  </si>
  <si>
    <t>01 -  +</t>
  </si>
  <si>
    <t xml:space="preserve"> + (trace)</t>
  </si>
  <si>
    <t>BLOOD PRESSURE</t>
  </si>
  <si>
    <t>Code and description of cause of any blood pressure irregularities</t>
  </si>
  <si>
    <t>INTRAPARTUM</t>
  </si>
  <si>
    <t>PRE-ECLAMPSIA</t>
  </si>
  <si>
    <t>decode(MMT_DEL_DETAILS.DLR_CONDITION,'BLOOD PRESSURE',MMT_DEL_DETAILS.DLR_CODE ||' -  '|| MMT_DEL_DETAILS.REF_DESCRIPTION,'')</t>
  </si>
  <si>
    <t>Intrapartum</t>
  </si>
  <si>
    <t>PIH (pregnancy induced hypertension)</t>
  </si>
  <si>
    <t>Pre-eclampsia</t>
  </si>
  <si>
    <t>Row Labels</t>
  </si>
  <si>
    <t>FY2017/2018</t>
  </si>
  <si>
    <t>FY2018/2019</t>
  </si>
  <si>
    <t>FY2019/2020</t>
  </si>
  <si>
    <t>0 -  NONE</t>
  </si>
  <si>
    <t>04 -  PIH</t>
  </si>
  <si>
    <t>INDUCTION METHOD</t>
  </si>
  <si>
    <t>Code and description of any induction method used</t>
  </si>
  <si>
    <t>Yes if type of induction method is rarely used and returns small numbers</t>
  </si>
  <si>
    <t>decode(MMT_DEL_DETAILS.DLR_CONDITION,'INDUCTION METHOD',MMT_DEL_DETAILS.DLR_CODE ||' -  '|| MMT_DEL_DETAILS.REF_DESCRIPTION,'')</t>
  </si>
  <si>
    <t>MAIN MENU&gt;DELIVERY MENU&gt;LABOUR SUMMARY DETAILS</t>
  </si>
  <si>
    <t>0 -  NONE *</t>
  </si>
  <si>
    <t>01 -  PROSTAGLANDIN (VAGINAL)</t>
  </si>
  <si>
    <t>ARM (artificially ruptured membranes)</t>
  </si>
  <si>
    <t>02 -  ARM</t>
  </si>
  <si>
    <t>03 -  OXYTOCIN</t>
  </si>
  <si>
    <t>04 -  INDUCTION BALLOON SYSTEM</t>
  </si>
  <si>
    <t>05 -  MISOPROSTOL</t>
  </si>
  <si>
    <t>06 -  MIFEPRISTONE</t>
  </si>
  <si>
    <t>07 -  OUTPATIENT INDUCTION</t>
  </si>
  <si>
    <t>9 -  OTHER *</t>
  </si>
  <si>
    <t>94 -  PROSTAGLANDIN + SURGICAL *</t>
  </si>
  <si>
    <t>95 -  PROSTAGLANDIN + OXYTOCIN *</t>
  </si>
  <si>
    <t>96 -  SURGICAL + OXYTOCIN *</t>
  </si>
  <si>
    <t>97 -  PROSTAGLANDIN,OXYTOCIN,A.R.M *</t>
  </si>
  <si>
    <t>EXTRA AMNIOTIC PROSTAGLANDIN *</t>
  </si>
  <si>
    <t>DIASTOLIC</t>
  </si>
  <si>
    <t>Code and description for diastolic  blood pressure</t>
  </si>
  <si>
    <t>&lt; 110</t>
  </si>
  <si>
    <t>&gt; 110</t>
  </si>
  <si>
    <t>decode(MMT_DEL_DETAILS.DLR_CONDITION,'DIASTOLIC',MMT_DEL_DETAILS.DLR_CODE ||' -  '|| MMT_DEL_DETAILS.REF_DESCRIPTION,'')</t>
  </si>
  <si>
    <t>MAIN MENU&gt;DELIVERY MENU&gt;PRESENT PREGNANCY SUMMARY</t>
  </si>
  <si>
    <t>Diastolic blood pressure is the pressure in the arteries when the heart rests between each heartbeat.</t>
  </si>
  <si>
    <t>&lt;90</t>
  </si>
  <si>
    <t>&lt;110</t>
  </si>
  <si>
    <t>&gt;110</t>
  </si>
  <si>
    <t>Code and description of any drugs the mother has been taking</t>
  </si>
  <si>
    <t>from day 1 but very infrequently used</t>
  </si>
  <si>
    <t>ABUSE</t>
  </si>
  <si>
    <t>Unable to assess as this object added to NIMATS after 2015/16</t>
  </si>
  <si>
    <t>ANTIBIOTIC</t>
  </si>
  <si>
    <t>BENZODIAZEPINE</t>
  </si>
  <si>
    <t>BETA-BLOCKER</t>
  </si>
  <si>
    <t>BETA-MIMETIC</t>
  </si>
  <si>
    <t>decode(MMT_DEL_DETAILS.DLR_CONDITION,'DRUGS',MMT_DEL_DETAILS.DLR_CODE ||' -  '|| MMT_DEL_DETAILS.REF_DESCRIPTION,'')</t>
  </si>
  <si>
    <t>BETAMETHAZONE</t>
  </si>
  <si>
    <t>DIGOXIN</t>
  </si>
  <si>
    <t>Abuse</t>
  </si>
  <si>
    <t>Antibiotic</t>
  </si>
  <si>
    <t>Benzodiazepine</t>
  </si>
  <si>
    <t>Beta-blocker</t>
  </si>
  <si>
    <t>Beta-mimetic</t>
  </si>
  <si>
    <t>Betamethazone</t>
  </si>
  <si>
    <t>Digoxin</t>
  </si>
  <si>
    <t>Haematnic</t>
  </si>
  <si>
    <t>Infertility</t>
  </si>
  <si>
    <t>ANALGESIA/ANAESTHESIA</t>
  </si>
  <si>
    <t>Code and description for analgesia/anaesthesia used in delivery.</t>
  </si>
  <si>
    <t>decode(MMT_DEL_DETAILS.DLR_CONDITION,'ANALGESIA/ANAESTHESIA',MMT_DEL_DETAILS.DLR_CODE ||' -  '|| MMT_DEL_DETAILS.REF_DESCRIPTION,'')</t>
  </si>
  <si>
    <t>COMBINED EPIDURAL-SPINAL</t>
  </si>
  <si>
    <t>PRESENT PREGNANCY PROBLEMS</t>
  </si>
  <si>
    <t>Code and description for any problems in this pregnancy</t>
  </si>
  <si>
    <t>Poor - Please note that the data below do not reflect the number of women with present pregnancy problems, but rather the number of instances of present pregnancy problems.</t>
  </si>
  <si>
    <t>Possible.  Some pregnancy problems return small numbers.</t>
  </si>
  <si>
    <t>decode(MMT_DEL_DETAILS.DLR_CONDITION,'PRESENT PREGNANCY PROBLEMS',MMT_DEL_DETAILS.DLR_CODE ||' -  '|| MMT_DEL_DETAILS.REF_DESCRIPTION,'')</t>
  </si>
  <si>
    <t>SURGERY</t>
  </si>
  <si>
    <t>MAIN MENU&gt;DELIVERY MENU&gt;ANTENATAL SUMMARY DETAILS</t>
  </si>
  <si>
    <t>ANAEMIA COMPLICATIONS</t>
  </si>
  <si>
    <t>GENERAL COMPLICATIONS</t>
  </si>
  <si>
    <t>APH COMPLICATIONS</t>
  </si>
  <si>
    <t>DIABETES TYPE</t>
  </si>
  <si>
    <t>GTT DIABETES</t>
  </si>
  <si>
    <t>DIABETES PROFILE</t>
  </si>
  <si>
    <t>ANTENATAL PROCEDURES</t>
  </si>
  <si>
    <t>AMNIOCENTESIS &lt;24 WEEKS</t>
  </si>
  <si>
    <t>AMNIOCENTESIS &gt;24 WEEKS</t>
  </si>
  <si>
    <t>OTHER APH &gt;24 WEEKS</t>
  </si>
  <si>
    <t>PRETERM PREMATURE ROM</t>
  </si>
  <si>
    <t>ESSENTIAL HYPERTENSION</t>
  </si>
  <si>
    <t>PIH + PROTEINURIA</t>
  </si>
  <si>
    <t>ANAEMIA HB &lt;105</t>
  </si>
  <si>
    <t>CATEGORY III</t>
  </si>
  <si>
    <t>ABNORMAL CTG (PRE LABOUR)</t>
  </si>
  <si>
    <t>32</t>
  </si>
  <si>
    <t>33</t>
  </si>
  <si>
    <t>34</t>
  </si>
  <si>
    <t>35</t>
  </si>
  <si>
    <t>36</t>
  </si>
  <si>
    <t>37</t>
  </si>
  <si>
    <t>38</t>
  </si>
  <si>
    <t>39</t>
  </si>
  <si>
    <t>40</t>
  </si>
  <si>
    <t>PROLONGED PRE TERM ROM</t>
  </si>
  <si>
    <t>41</t>
  </si>
  <si>
    <t>SEPSIS OTHER THAN CHORIOAMNIONITIS</t>
  </si>
  <si>
    <t>42</t>
  </si>
  <si>
    <t>MATERNAL HELP</t>
  </si>
  <si>
    <t>43</t>
  </si>
  <si>
    <t>44</t>
  </si>
  <si>
    <t>45</t>
  </si>
  <si>
    <t>EPILEP</t>
  </si>
  <si>
    <t>46</t>
  </si>
  <si>
    <t>47</t>
  </si>
  <si>
    <t>84</t>
  </si>
  <si>
    <t>OTHER DIABETES *</t>
  </si>
  <si>
    <t>85</t>
  </si>
  <si>
    <t>MALPRESENTATION*</t>
  </si>
  <si>
    <t>86</t>
  </si>
  <si>
    <t>ABNORMAL CTG*</t>
  </si>
  <si>
    <t>87</t>
  </si>
  <si>
    <t>DECREASED ACTIVITY*</t>
  </si>
  <si>
    <t>88</t>
  </si>
  <si>
    <t>IUGR*</t>
  </si>
  <si>
    <t>OTHER*</t>
  </si>
  <si>
    <t>CARDIAC*</t>
  </si>
  <si>
    <t>OTHER ANTIBODIES*</t>
  </si>
  <si>
    <t>RHESUS ANTIBODIES*</t>
  </si>
  <si>
    <t>ANAEMIA*</t>
  </si>
  <si>
    <t>PREMATURE ROM*</t>
  </si>
  <si>
    <t>VAGINAL BLEEDING &lt;24 WEEKS*</t>
  </si>
  <si>
    <t>CERVICAL SUTURE*</t>
  </si>
  <si>
    <t>HYPEREMESIS GRAVIDARUM*</t>
  </si>
  <si>
    <t>ANTENATAL STEROIDS (BEFORE 12/10/16)</t>
  </si>
  <si>
    <t>Code and description for use and duration of any antenatal treatment with steroids</t>
  </si>
  <si>
    <t>From March 1995</t>
  </si>
  <si>
    <t>Excellent. Please note that the data below do not reflect the number of women with present pregnancy problems, but rather the number of instances of present pregnancy problems.</t>
  </si>
  <si>
    <t>decode(MMT_DEL_DETAILS.DLR_CONDITION,'ANTENATAL STEROIDS',MMT_DEL_DETAILS.DLR_CODE ||' -  '|| MMT_DEL_DETAILS.REF_DESCRIPTION,'')</t>
  </si>
  <si>
    <t>MAIN MENU&gt;DELIVERY MENU&gt;ANTENATAL SUMMARY DETAILS&gt;2 OF 2</t>
  </si>
  <si>
    <t>NONE*</t>
  </si>
  <si>
    <t>&lt;24 HOURS</t>
  </si>
  <si>
    <t>&lt;48 HOURS</t>
  </si>
  <si>
    <t>&gt;48 HOURS</t>
  </si>
  <si>
    <t>Code and description of any complications from APH (antepartum haemorrhage)</t>
  </si>
  <si>
    <t>from 1994 but infrequently used</t>
  </si>
  <si>
    <t>ABRUPTION</t>
  </si>
  <si>
    <t>UNCLASSIFIED</t>
  </si>
  <si>
    <t>decode(MMT_DEL_DETAILS.DLR_CONDITION,'APH COMPLICATIONS',MMT_DEL_DETAILS.DLR_CODE ||' -  '|| MMT_DEL_DETAILS.REF_DESCRIPTION,'')</t>
  </si>
  <si>
    <t>Abruption</t>
  </si>
  <si>
    <t>Placenta praevia</t>
  </si>
  <si>
    <t>Unclassified</t>
  </si>
  <si>
    <t>INSTRUMENTAL DELIVERY REASONS</t>
  </si>
  <si>
    <t>Code and description for reasons for assisting birth</t>
  </si>
  <si>
    <t>Note that data run via Business Objects will output incorrect data</t>
  </si>
  <si>
    <t>Possible as some reasons return small numbers</t>
  </si>
  <si>
    <t>decode(MMT_DEL_DETAILS.DLR_CONDITION,'INSTRUMENTAL DELIVERY REASONS',MMT_DEL_DETAILS.DLR_CODE ||' -  '|| MMT_DEL_DETAILS.REF_DESCRIPTION,'')</t>
  </si>
  <si>
    <t>MAIN MENU&gt;DELIVERY MENU&gt;INFANT EXAM &amp; BIRTH DETAILS&gt;1 OF 3</t>
  </si>
  <si>
    <t>CORD PROLAPSE: SUSPECTED FETAL COMPROMISE</t>
  </si>
  <si>
    <t>ELECTIVE: SPINAL TAP</t>
  </si>
  <si>
    <t>PRE-EXISTING HYPERTENSION *</t>
  </si>
  <si>
    <t>Output does not match codes and descriptions listed in NIMATS Test System - see below.</t>
  </si>
  <si>
    <t>01 -  ABNORMAL C.T.G.</t>
  </si>
  <si>
    <t>02 -  ABNORMAL FETAL SCALP P.H.</t>
  </si>
  <si>
    <t>03 -  PREMATURITY</t>
  </si>
  <si>
    <t>03 -  INTRAPARTUM HAEMORRHAGE: SUSPECTED FETAL COMPROMISE</t>
  </si>
  <si>
    <t>04 -  PRE-EXISTING HYPERTENSION</t>
  </si>
  <si>
    <t>04 -  CORD PROLAPSE: SUSPECTED FETAL COMPROMISE</t>
  </si>
  <si>
    <t>05 -  PREGNANCY INDUCED HYPERTENSION</t>
  </si>
  <si>
    <t>05 -  ECLAMPSIA</t>
  </si>
  <si>
    <t>06 -  P.I.H. WITH PROTEINURIA</t>
  </si>
  <si>
    <t>06 -  MATERNAL COLLAPSE</t>
  </si>
  <si>
    <t>07 -  ECLAMPSIA</t>
  </si>
  <si>
    <t>07 -  MATERNAL DISTRESS</t>
  </si>
  <si>
    <t xml:space="preserve">08 -  </t>
  </si>
  <si>
    <t>08 -  ELECTIVE: SPINAL TAP</t>
  </si>
  <si>
    <t>09 -  MATERNAL DISTRESS</t>
  </si>
  <si>
    <t>09 -  ELECTIVE: MATERNAL CARDIAC DISEASE</t>
  </si>
  <si>
    <t>10 -  SPINAL TAP</t>
  </si>
  <si>
    <t>10 -  DELAY IN 2ND STAGE: MALPRESENTATION - OP</t>
  </si>
  <si>
    <t>11 -  CARDIAC DISEASE</t>
  </si>
  <si>
    <t>11 -  DELAY IN 2ND STAGE: MATERNAL EXHAUSTION</t>
  </si>
  <si>
    <t>12 -  RESPIRATORY DISEASE</t>
  </si>
  <si>
    <t>12 -  SEPSIS</t>
  </si>
  <si>
    <t>13 -  DELAY IN 2ND STAGE</t>
  </si>
  <si>
    <t>13 -  CHORIOAMNIONITIS</t>
  </si>
  <si>
    <t>14 -  DEEP TRANSVERSE ARREST</t>
  </si>
  <si>
    <t>9 -  OTHER</t>
  </si>
  <si>
    <t>91 -  PREMATURITY *</t>
  </si>
  <si>
    <t>92 -  PRE-EXISTING HYPERTENSION *</t>
  </si>
  <si>
    <t>93 -  PREGNANCY INDUCED HYPERTENSION *</t>
  </si>
  <si>
    <t>94 -  P.I.H. WITH PROTEINURIA *</t>
  </si>
  <si>
    <t>96 -  DELAY IN 2ND STAGE *</t>
  </si>
  <si>
    <t>97 -  DEEP TRANSVERSE ARREST *</t>
  </si>
  <si>
    <t xml:space="preserve">98 -  </t>
  </si>
  <si>
    <t xml:space="preserve">CHANGES TO INSTRUMENTAL DELIVERY REASONS MADE 10/01/2017 AS FOLLOWS (ALSO ONLY 1 REASON ALLOWED TO BE RECORDED FROM THIS DATE) - </t>
  </si>
  <si>
    <t>MATERNAL BLOOD SENT</t>
  </si>
  <si>
    <t>Code and description for whether maternal blood was sent and for what purpose</t>
  </si>
  <si>
    <t>Excellent. Please note that the data below do not reflect the number of women whose blood was sent for testing, but rather the number of instances of each test request.</t>
  </si>
  <si>
    <t>decode(MMT_DEL_DETAILS.DLR_CONDITION,'MATERNAL BLOOD SENT',MMT_DEL_DETAILS.DLR_CODE ||' -  '|| MMT_DEL_DETAILS.REF_DESCRIPTION,'')</t>
  </si>
  <si>
    <t>MIAN MENU&gt;DELIVERY MENU&gt;DELIVERY DETAILS MOTHER&gt;3 OF 3</t>
  </si>
  <si>
    <t>U&amp;E</t>
  </si>
  <si>
    <t>SERUM OSMOLALITY</t>
  </si>
  <si>
    <t>GROUP*</t>
  </si>
  <si>
    <t>ANAESTHETIC</t>
  </si>
  <si>
    <t>Code and description for any anaesthetics used</t>
  </si>
  <si>
    <t>Excellent. Please note that the data below do not reflect the number of women had each type of anaesthetic, but rather the number of instances of each anaesthetic being used.</t>
  </si>
  <si>
    <t>decode(MMT_DEL_DETAILS.DLR_CONDITION,'ANAESTHETIC',MMT_DEL_DETAILS.DLR_CODE ||' -  '|| MMT_DEL_DETAILS.REF_DESCRIPTION,'')</t>
  </si>
  <si>
    <t>Code and description for status of perineum at delivery. Up to 3 responses allowed.</t>
  </si>
  <si>
    <t>Excellent. Please note that the data below do not reflect the number of women that had each type of damage, but rather the number of instances of each type of damage.</t>
  </si>
  <si>
    <t>decode(MMT_DEL_DETAILS.DLR_CONDITION,'PERINEUM',MMT_DEL_DETAILS.DLR_CODE ||' -  '|| MMT_DEL_DETAILS.REF_DESCRIPTION,'')</t>
  </si>
  <si>
    <t>MAIN MENU&gt;DELIVERY MENU&gt;DELIVERY DETAILS OF MOTHER&gt;1 OF 3</t>
  </si>
  <si>
    <t>3RD DEGREE TEAR*</t>
  </si>
  <si>
    <t xml:space="preserve">graz -  </t>
  </si>
  <si>
    <t xml:space="preserve">per -  </t>
  </si>
  <si>
    <t xml:space="preserve">t -  </t>
  </si>
  <si>
    <t>DRUGS GIVEN FOR 3RD STAGE</t>
  </si>
  <si>
    <t>Code and description of any drugs given for third stage of labour</t>
  </si>
  <si>
    <t>Excellent. Please note that the data below do not reflect the number of women given each drug, but rather the number of instances of each drug was used.</t>
  </si>
  <si>
    <t>decode(MMT_DEL_DETAILS.DLR_CONDITION,'DRUGS GIVEN FOR 3RD STAGE',MMT_DEL_DETAILS.DLR_CODE ||' -  '|| MMT_DEL_DETAILS.REF_DESCRIPTION,'')</t>
  </si>
  <si>
    <t>MAIN MENU&gt;DELIVERY MENU&gt;DELIVERY DETAILS OF MOTHER&gt;3 OF 3</t>
  </si>
  <si>
    <t>SYNTOCINON IV (BOLUS)</t>
  </si>
  <si>
    <t>SYNTOCINON IV (INFUSION)</t>
  </si>
  <si>
    <t>SYNTOCINON (UMBILICAL VEIN)</t>
  </si>
  <si>
    <t>INDUCTION REASON</t>
  </si>
  <si>
    <t>Code and description of reason(s) for induction of labour</t>
  </si>
  <si>
    <t>Excellent. Please note that the data below do not reflect the number of women having each reason, but rather the number of instances each reason was present.</t>
  </si>
  <si>
    <t>Possible if reason is not frequent and returns small numbers</t>
  </si>
  <si>
    <t>decode(MMT_DEL_DETAILS.DLR_CONDITION,'INDUCTION REASON',MMT_DEL_DETAILS.DLR_CODE ||' -  '|| MMT_DEL_DETAILS.REF_DESCRIPTION,'')</t>
  </si>
  <si>
    <t xml:space="preserve">0 </t>
  </si>
  <si>
    <t>PREGNANCY INDUCED HYPERTENSION (PIH)</t>
  </si>
  <si>
    <t xml:space="preserve">11 </t>
  </si>
  <si>
    <t>PROLONGED RUPTURE OF MEMBRANE (OVER 24 HOURS)</t>
  </si>
  <si>
    <t>16 -</t>
  </si>
  <si>
    <t>17 -</t>
  </si>
  <si>
    <t>PROLONGED R.O.M. (OVER 24HRS) *</t>
  </si>
  <si>
    <t>18 -</t>
  </si>
  <si>
    <t>19 -</t>
  </si>
  <si>
    <t>FETAL COMPROMISE *</t>
  </si>
  <si>
    <t>20 -</t>
  </si>
  <si>
    <t>21 -</t>
  </si>
  <si>
    <t>22 -</t>
  </si>
  <si>
    <t>23 -</t>
  </si>
  <si>
    <t>24 -</t>
  </si>
  <si>
    <t>25 -</t>
  </si>
  <si>
    <t>26 -</t>
  </si>
  <si>
    <t>27 -</t>
  </si>
  <si>
    <t>28 -</t>
  </si>
  <si>
    <t>29 -</t>
  </si>
  <si>
    <t>30 -</t>
  </si>
  <si>
    <t>31 -</t>
  </si>
  <si>
    <t>32 -</t>
  </si>
  <si>
    <t>33 -</t>
  </si>
  <si>
    <t>34 -</t>
  </si>
  <si>
    <t>35 -</t>
  </si>
  <si>
    <t>36 -</t>
  </si>
  <si>
    <t>37 -</t>
  </si>
  <si>
    <t>38 -</t>
  </si>
  <si>
    <t>39 -</t>
  </si>
  <si>
    <t>40 -</t>
  </si>
  <si>
    <t>41 -</t>
  </si>
  <si>
    <t>97 -</t>
  </si>
  <si>
    <t>98 -</t>
  </si>
  <si>
    <t>99 -</t>
  </si>
  <si>
    <t>Code and description of any infection identified in the mother</t>
  </si>
  <si>
    <t>CHEST</t>
  </si>
  <si>
    <t>VAGINAL</t>
  </si>
  <si>
    <t>decode(MMT_DEL_DETAILS.DLR_CONDITION,'INFECTION',MMT_DEL_DETAILS.DLR_CODE ||' -  '|| MMT_DEL_DETAILS.REF_DESCRIPTION,'')</t>
  </si>
  <si>
    <t>Chest</t>
  </si>
  <si>
    <t>Code and description of any antenatal procedures the mother had</t>
  </si>
  <si>
    <t xml:space="preserve"> from 1994 but very infrequently used</t>
  </si>
  <si>
    <t>GENETIC CLINIC</t>
  </si>
  <si>
    <t>AMNIOCENTESIS</t>
  </si>
  <si>
    <t>CORDOCENTESIS</t>
  </si>
  <si>
    <t>CERVICAL BIOPSY</t>
  </si>
  <si>
    <t>AFP</t>
  </si>
  <si>
    <t>SERUM</t>
  </si>
  <si>
    <t>decode(MMT_DEL_DETAILS.DLR_CONDITION,'ANTENATAL PROCEDURES',MMT_DEL_DETAILS.DLR_CODE ||' -  '|| MMT_DEL_DETAILS.REF_DESCRIPTION,'')</t>
  </si>
  <si>
    <t>AMNIOTIC</t>
  </si>
  <si>
    <t>ECV</t>
  </si>
  <si>
    <t>X-RAY</t>
  </si>
  <si>
    <t>USS (ultrasound scan) 16-20 weeks</t>
  </si>
  <si>
    <t>Genetic clinic</t>
  </si>
  <si>
    <t>Fetal assessment</t>
  </si>
  <si>
    <t>Amniocentesis</t>
  </si>
  <si>
    <t>Cordocentesis</t>
  </si>
  <si>
    <t>Cervical biopsy</t>
  </si>
  <si>
    <t>AFP (alpha-fetoprotein)</t>
  </si>
  <si>
    <t>Serum</t>
  </si>
  <si>
    <t>Amniotic</t>
  </si>
  <si>
    <t>Antenatal CTG (cardiotocography)</t>
  </si>
  <si>
    <t>X-ray</t>
  </si>
  <si>
    <t>POSTNATAL TREATMENT</t>
  </si>
  <si>
    <t>Code and description of any postnatal procedures required by mother</t>
  </si>
  <si>
    <t>EXPLORATION/EVAC. OF UTERUS</t>
  </si>
  <si>
    <t>Yes, small numbers</t>
  </si>
  <si>
    <t>decode(MMT_DEL_DETAILS.DLR_CONDITION,'POSTNATAL TREATMENT',MMT_DEL_DETAILS.DLR_CODE ||' -  '|| MMT_DEL_DETAILS.REF_DESCRIPTION,'')</t>
  </si>
  <si>
    <t>BIOPSY OF CERVIX</t>
  </si>
  <si>
    <t>REMOVAL OF CERVICAL POLYP</t>
  </si>
  <si>
    <t>INSERTION OF SHIRODKAR SUTURE *</t>
  </si>
  <si>
    <t>REMOVAL OF SHIRODKAR SUTURE *</t>
  </si>
  <si>
    <t>HAEMATOMA VULVAL/VAGINAL EVACUATION</t>
  </si>
  <si>
    <t>HAEMATOMA ABDOMINAL EVACUATION</t>
  </si>
  <si>
    <t>PRIMARY INDICATION FOR C.S.</t>
  </si>
  <si>
    <t>Primary reason for performing Caesarian section</t>
  </si>
  <si>
    <t>MMT_DEL_REFS.DESCRIPTION WHERE MMT_DEL_DETAILS.DLR_CONDITION = 'INDICATION FOR C.S.'</t>
  </si>
  <si>
    <t>MAIN MENU&gt; INFANT EXAM &amp; BIRTH DETAILS&gt;1 OF 3</t>
  </si>
  <si>
    <t>Primary Indication for C.S.</t>
  </si>
  <si>
    <t>Changed to "Indication for C/Section" on 30/01/18</t>
  </si>
  <si>
    <t xml:space="preserve">CHANGES TO INDICATIONS FOR C/SECTION MADE 30/01/2018 AS FOLLOWS (ALSO ONLY 1 REASON ALLOWED TO BE RECORDED FROM THIS DATE) - </t>
  </si>
  <si>
    <t xml:space="preserve"> PREVIOUS C/S X1</t>
  </si>
  <si>
    <t xml:space="preserve"> PREVIOUS C/S &gt;1</t>
  </si>
  <si>
    <t xml:space="preserve"> ABNORMAL CTG - FETAL COMPROMISE</t>
  </si>
  <si>
    <t xml:space="preserve"> ABNORMAL PH: SUSPECTED FETAL COMPROMISE</t>
  </si>
  <si>
    <t xml:space="preserve"> HYPERTENSION</t>
  </si>
  <si>
    <t xml:space="preserve"> HYPERTENSIVE DISEASE</t>
  </si>
  <si>
    <t xml:space="preserve"> PLACENTA PRAEVIA</t>
  </si>
  <si>
    <t xml:space="preserve"> PLACENTAL ABRUPTION</t>
  </si>
  <si>
    <t xml:space="preserve"> DIABETES</t>
  </si>
  <si>
    <t xml:space="preserve"> BREECH: ECV</t>
  </si>
  <si>
    <t xml:space="preserve"> BREECH: NO ECV</t>
  </si>
  <si>
    <t xml:space="preserve"> CORD PROLAPSE</t>
  </si>
  <si>
    <t xml:space="preserve"> I.U.G.R.</t>
  </si>
  <si>
    <t xml:space="preserve"> FETAL ABNORMALITY</t>
  </si>
  <si>
    <t xml:space="preserve"> ORTHODPAEDIC DISEASE</t>
  </si>
  <si>
    <t>TRACHELECTOMY</t>
  </si>
  <si>
    <t xml:space="preserve"> RESPIRATORY DISEASE</t>
  </si>
  <si>
    <t xml:space="preserve"> CARDIAC DISEASE</t>
  </si>
  <si>
    <t xml:space="preserve"> RENAL DISEASE</t>
  </si>
  <si>
    <t xml:space="preserve"> HEPATIC DISEASE</t>
  </si>
  <si>
    <t xml:space="preserve"> MATERNAL REQUEST</t>
  </si>
  <si>
    <t xml:space="preserve"> TWINS: MCDA</t>
  </si>
  <si>
    <t>90</t>
  </si>
  <si>
    <t xml:space="preserve"> TWINS: TWIN 1 MALPRESENTATION</t>
  </si>
  <si>
    <t>TRANSVERSE/UNSTABLE LIE *</t>
  </si>
  <si>
    <t xml:space="preserve"> TWINS: TWIN 2 - 1ST DELIVERED VAGINALLY</t>
  </si>
  <si>
    <t>BROW *</t>
  </si>
  <si>
    <t xml:space="preserve"> HIGHER ORDER MULTIPLE PREGNANCY</t>
  </si>
  <si>
    <t>BREECH *</t>
  </si>
  <si>
    <t xml:space="preserve"> DELAY IN 1ST STAGE - IOL</t>
  </si>
  <si>
    <t>FAILED TRIAL F.D/VAC. *</t>
  </si>
  <si>
    <t xml:space="preserve"> DELAY IN 1ST STAGE - SPONTANEOUS LABOUR</t>
  </si>
  <si>
    <t>FAILED INDUCTION *</t>
  </si>
  <si>
    <t xml:space="preserve"> DELAY IN 2ND STAGE</t>
  </si>
  <si>
    <t>INADEQUATE PROGRESS IN LABOUR *</t>
  </si>
  <si>
    <t xml:space="preserve"> DELAY IN 2ND STAGE - FAILED INSTRUMENTAL</t>
  </si>
  <si>
    <t>C.P.D.(INC.POSITIONAL) *</t>
  </si>
  <si>
    <t xml:space="preserve"> FAILED INSTRUMENTAL IN THEATRE</t>
  </si>
  <si>
    <t xml:space="preserve"> SEPSIS</t>
  </si>
  <si>
    <t xml:space="preserve"> CHORIOAMNIONITIS</t>
  </si>
  <si>
    <t xml:space="preserve"> MALPOSITIONS OCCIPITO-POSTERIOR</t>
  </si>
  <si>
    <t xml:space="preserve"> MALPOSITIONS DEEP TRANSVERSE ARREST</t>
  </si>
  <si>
    <t xml:space="preserve"> MALPRESENTATIONS - FACE</t>
  </si>
  <si>
    <t xml:space="preserve"> MALPRESENTATIONS - BROW</t>
  </si>
  <si>
    <t xml:space="preserve"> MALPRESENTATIONS - BREECH</t>
  </si>
  <si>
    <t xml:space="preserve"> MALPRESENTATIONS - SHOULDER</t>
  </si>
  <si>
    <t xml:space="preserve"> MALPRESENTATIONS - CORD</t>
  </si>
  <si>
    <t xml:space="preserve"> MALPRESENTATIONS - COMPLEX PRESENTATIONS</t>
  </si>
  <si>
    <t xml:space="preserve"> MALPRESENTATIONS - TRANSVERSE LIE</t>
  </si>
  <si>
    <t xml:space="preserve"> PLACENTA ACCRETA</t>
  </si>
  <si>
    <t xml:space="preserve"> TRACHELECTOMY</t>
  </si>
  <si>
    <t xml:space="preserve"> ANTEPARTUM HAEMORRHAGE</t>
  </si>
  <si>
    <t xml:space="preserve"> RHESUS DISEASE</t>
  </si>
  <si>
    <t xml:space="preserve"> MEDICAL INDICATION</t>
  </si>
  <si>
    <t xml:space="preserve"> PERIMORTEM</t>
  </si>
  <si>
    <t xml:space="preserve"> MULTIPLE PREGNANCY *</t>
  </si>
  <si>
    <t xml:space="preserve"> TRANSVERSE/UNSTABLE LIE *</t>
  </si>
  <si>
    <t xml:space="preserve"> BROW *</t>
  </si>
  <si>
    <t xml:space="preserve"> BREECH *</t>
  </si>
  <si>
    <t xml:space="preserve"> FAILED TRIAL F.D/VAC. *</t>
  </si>
  <si>
    <t xml:space="preserve"> FAILED INDUCTION *</t>
  </si>
  <si>
    <t xml:space="preserve"> INADEQUATE PROGRESS IN LABOUR *</t>
  </si>
  <si>
    <t xml:space="preserve"> C.P.D.(INC.POSITIONAL) *</t>
  </si>
  <si>
    <t xml:space="preserve"> PREVIOUS C/S *</t>
  </si>
  <si>
    <t>08*</t>
  </si>
  <si>
    <t>09*</t>
  </si>
  <si>
    <t>FETAL SCALP PH - ABNORMAL</t>
  </si>
  <si>
    <t>CPD (INCL POSITIONAL)</t>
  </si>
  <si>
    <t>PIH (PREGNANCY INDUCED HYPERTENSION)</t>
  </si>
  <si>
    <t>FAILED TRIAL FD/VAC (FORCEPS/VACUUM DELIVERY)</t>
  </si>
  <si>
    <t>IUGR (INTRAUTERINE GROWTH RESTRICTION)</t>
  </si>
  <si>
    <t>Anaemia complications in this pregnancy, code and description</t>
  </si>
  <si>
    <t>MEGALOBLASTIC</t>
  </si>
  <si>
    <t>decode(MMT_DEL_DETAILS.DLR_CONDITION,'ANAEMIA COMPLICATIONS',MMT_DEL_DETAILS.DLR_CODE ||' -  '|| MMT_DEL_DETAILS.REF_DESCRIPTION,'')</t>
  </si>
  <si>
    <t>Iron deficiency</t>
  </si>
  <si>
    <t>Megaloblastic</t>
  </si>
  <si>
    <t>CAESARIAN SECTION REASONS</t>
  </si>
  <si>
    <t>decode(MMT_DEL_DETAILS.DLR_CONDITION,'CAESAREAN SECTION REASONS',MMT_DEL_DETAILS.DLR_CODE ||' -  '|| MMT_DEL_DETAILS.REF_DESCRIPTION,'')</t>
  </si>
  <si>
    <t>Caesarian Section reasons</t>
  </si>
  <si>
    <t>CORD BLOOD TAKEN</t>
  </si>
  <si>
    <t>Code and description for was cord blood sent and purpose if it was</t>
  </si>
  <si>
    <t>Please note that the data below do not reflect the number of infants whose cord blood was sent for testing, but rather the number of instances of tests being requested.</t>
  </si>
  <si>
    <t>Possible as some codes return small numbers</t>
  </si>
  <si>
    <t>decode(MMT_DEL_DETAILS.DLR_CONDITION,'CORD BLOOD TAKEN',MMT_DEL_DETAILS.DLR_CODE ||' -  '|| MMT_DEL_DETAILS.REF_DESCRIPTION,'')</t>
  </si>
  <si>
    <t>Cord blood Taken</t>
  </si>
  <si>
    <t>BLD GRP+HB+COOMBS+SBR</t>
  </si>
  <si>
    <t>BASE EXCESS*</t>
  </si>
  <si>
    <t>CORD PH &amp; PCV*</t>
  </si>
  <si>
    <t>Codes in red do not appear in list on NIMATS Test System</t>
  </si>
  <si>
    <t>Code and description of type of diabetes in mother</t>
  </si>
  <si>
    <t>POTENTIAL DM</t>
  </si>
  <si>
    <t>GESTATIONAL DM</t>
  </si>
  <si>
    <t>decode(MMT_DEL_DETAILS.DLR_CONDITION,'DIABETES TYPE',MMT_DEL_DETAILS.DLR_CODE ||' -  '|| MMT_DEL_DETAILS.REF_DESCRIPTION,'')</t>
  </si>
  <si>
    <t>Potential DM</t>
  </si>
  <si>
    <t>Gestational DM</t>
  </si>
  <si>
    <t>I.V. INFUSION IN DELIVERY SUITE</t>
  </si>
  <si>
    <t>Code and description of any IV infusion given</t>
  </si>
  <si>
    <t>from day 1 and removed Jan 2018</t>
  </si>
  <si>
    <t>Excellent. Please note that the data below do not reflect the number of women had each type of IV infusion, but rather the number of instances of each IV infusion being used.</t>
  </si>
  <si>
    <t>BLOOD *</t>
  </si>
  <si>
    <t>decode(MMT_DEL_DETAILS.DLR_CONDITION,'I.V. INFUSION IN DELIVERY SUITE',MMT_DEL_DETAILS.DLR_CODE ||' -  '|| MMT_DEL_DETAILS.REF_DESCRIPTION,'')</t>
  </si>
  <si>
    <t>OTH IV INFUSION IN LABOUR *</t>
  </si>
  <si>
    <t>OTH IV INFUSION POST DELIVERY *</t>
  </si>
  <si>
    <t>DESCRIPTION UNKNOWN *</t>
  </si>
  <si>
    <t>OTHER IV INFUSION IN LABOUR</t>
  </si>
  <si>
    <t>OTHER IV INFUSION POST DELIVERY</t>
  </si>
  <si>
    <t>OTHER DRUGS</t>
  </si>
  <si>
    <t>Code and description for any other drugs used</t>
  </si>
  <si>
    <t>Excellent. Please note that the data below do not reflect the number of women who were administered drugs, but rather the number of instances of each drug was administered.</t>
  </si>
  <si>
    <t>decode(MMT_DEL_DETAILS.DLR_CONDITION,'OTHER DRUGS',MMT_DEL_DETAILS.DLR_CODE ||' -  '|| MMT_DEL_DETAILS.REF_DESCRIPTION,'')</t>
  </si>
  <si>
    <t>MAIN MENU&gt;DELIVERY MENU&gt;LABOUR SUMMARY DETAILS?? (OTHER DRUGS IN LABOUR)</t>
  </si>
  <si>
    <t>OTHER INDICATORS FOR C.S.</t>
  </si>
  <si>
    <t>Code and description for other indicators for performing Caesarian section</t>
  </si>
  <si>
    <t>from day 1 but removed Jan-18</t>
  </si>
  <si>
    <t>PREVIOUS C/S *</t>
  </si>
  <si>
    <t>Excellent. Please note that the data below do not reflect the number of women presented with each type of CS indicator, but rather the number of instances of each indicator being recorded.</t>
  </si>
  <si>
    <t>FETAL SCALP PH-ABNORM *</t>
  </si>
  <si>
    <t>Possible if indicator returns small numbers</t>
  </si>
  <si>
    <t>decode(MMT_DEL_DETAILS.DLR_CONDITION,'OTHER INDICATIONS FOR C.S.',MMT_DEL_DETAILS.DLR_CODE ||' -  '|| MMT_DEL_DETAILS.REF_DESCRIPTION,'')</t>
  </si>
  <si>
    <t>ABRUPTIO PLACENTAE *</t>
  </si>
  <si>
    <t>ATTEMPTED VBAC *</t>
  </si>
  <si>
    <t>ABNORMAL CTG (CARDIOTOCOGRAPHY)</t>
  </si>
  <si>
    <t>FETAL SCALP PH-ABNORMAL</t>
  </si>
  <si>
    <t>CPD (CEPHALOPELVIC DISPROPORTION)INCL POSITIONAL</t>
  </si>
  <si>
    <t xml:space="preserve">PLACENTA PRAEVIA (PLACENTA COVERING THE CERVIX) </t>
  </si>
  <si>
    <t>ABRUPTIO PLACENTAE (PLACENTA SEPARATING FROM UTERINE WALL)</t>
  </si>
  <si>
    <t>ATTEMPTED VBAC (VAGINAL BIRTH AFTER CAESARIAN)</t>
  </si>
  <si>
    <t>Code and description for any other surgical procedure carried out</t>
  </si>
  <si>
    <t>APPENDICECTOMY</t>
  </si>
  <si>
    <t>MASTECTOMY</t>
  </si>
  <si>
    <t>OV-CYSTECTOMY</t>
  </si>
  <si>
    <t>STERILISATION</t>
  </si>
  <si>
    <t>decode(MMT_DEL_DETAILS.DLR_CONDITION,'SURGERY',MMT_DEL_DETAILS.DLR_CODE ||' -  '|| MMT_DEL_DETAILS.REF_DESCRIPTION,'')</t>
  </si>
  <si>
    <t>Appendectomy</t>
  </si>
  <si>
    <t>Hysterectomy</t>
  </si>
  <si>
    <t>Mastectomy</t>
  </si>
  <si>
    <t>CV-cystectomy</t>
  </si>
  <si>
    <t>Shirodkar</t>
  </si>
  <si>
    <t>Sterilisation</t>
  </si>
  <si>
    <t>ABORTION</t>
  </si>
  <si>
    <t>Code and description for the types of pregnancy loss</t>
  </si>
  <si>
    <t>From Day 1 but Under Review</t>
  </si>
  <si>
    <t xml:space="preserve">Unclear.  These figures represent only those miscarriages/ectopic pregnancies which result in a hospital stay. Although it is thought that most women with ectopic pregnancies are admitted to hospital, the proportion of women with miscarriages who are admitted is not known.  </t>
  </si>
  <si>
    <t>MOLAR PREGNANCY</t>
  </si>
  <si>
    <t>decode(MMT_DEL_DETAILS.DLR_CONDITION,'ABORTION',MMT_DEL_DETAILS.DLR_CODE ||' -  '|| MMT_DEL_DETAILS.REF_DESCRIPTION,'')</t>
  </si>
  <si>
    <t>MAIN MENU &gt;INTRAPARTUM MENU &gt;MISCARRIAGE/ABORTION&gt; 2 OF 2</t>
  </si>
  <si>
    <t xml:space="preserve">Miscarriage is the spontaneous loss of a pregnancy before 24 weeks' gestation. Complete miscarriage is when all the products of conception have been expelled from the uterus and bleeding has stopped. Incomplete miscarriage occurs when the pregnancy has failed but no bleeding has occurred and the products of conception have not been expelled. An ectopic pregnancy is when a pregnancy starts to grow outside the uterus. </t>
  </si>
  <si>
    <t>03 -  DELAYED MISCARRIAGE</t>
  </si>
  <si>
    <t>TOP (Termination of Pregnancy)</t>
  </si>
  <si>
    <t>Code and description for results of diabetes profile</t>
  </si>
  <si>
    <t xml:space="preserve">Code </t>
  </si>
  <si>
    <t>only used 3 time in RJMH</t>
  </si>
  <si>
    <t>ABNORMAL</t>
  </si>
  <si>
    <t>decode(MMT_DEL_DETAILS.DLR_CONDITION,'DIABETES PROFILE',MMT_DEL_DETAILS.DLR_CODE ||' -  '|| MMT_DEL_DETAILS.REF_DESCRIPTION,'')</t>
  </si>
  <si>
    <t>MAIN MENU&gt;DELIVERY MENU&gt;PRESENT PREGNANCY SUMMARYY SUMMARY</t>
  </si>
  <si>
    <t>Abnormal</t>
  </si>
  <si>
    <t>Code and description for results of glucose tolerance test (GTT) in mother</t>
  </si>
  <si>
    <t>only used 4 times in RJMH</t>
  </si>
  <si>
    <t>IMPAIRED</t>
  </si>
  <si>
    <t>decode(MMT_DEL_DETAILS.DLR_CONDITION,'GTT DIABETES',MMT_DEL_DETAILS.DLR_CODE ||' -  '|| MMT_DEL_DETAILS.REF_DESCRIPTION,'')</t>
  </si>
  <si>
    <t>Impaired</t>
  </si>
  <si>
    <t>OTHER CRITICAL CARE  (changed from OTHER INTENSIVE CARE on 23/07/19)</t>
  </si>
  <si>
    <t>Indicate if other type of critical care was required</t>
  </si>
  <si>
    <t>INITROPES</t>
  </si>
  <si>
    <t>decode(MMT_DEL_DETAILS.DLR_CONDITION,'OTHER INTENSIVE CARE',MMT_DEL_DETAILS.DLR_CODE ||' -  '|| MMT_DEL_DETAILS.REF_DESCRIPTION,'')</t>
  </si>
  <si>
    <t>OTHER INTENSIVE CARE *</t>
  </si>
  <si>
    <t>MAIN MENU&gt;DELIVERY MENU&gt;DELIVERY DETAILS OF MOTHER&gt; 3 OF 3</t>
  </si>
  <si>
    <t>OTHER OPERATIVE PROCEDURES</t>
  </si>
  <si>
    <t>Code and description of any other operative procedures performed</t>
  </si>
  <si>
    <t>Possible if operative procedure is rarely performed</t>
  </si>
  <si>
    <t>decode(MMT_DEL_DETAILS.DLR_CONDITION,'OTHER OPERATIVE PROCEDURES',MMT_DEL_DETAILS.DLR_CODE ||' -  '|| MMT_DEL_DETAILS.REF_DESCRIPTION,'')</t>
  </si>
  <si>
    <t>MAIN MENU&gt;DELIVERY MENU&gt;DELIVERY DETAILS OF MOTHER&gt; 1 OF 3</t>
  </si>
  <si>
    <t xml:space="preserve"> HYSTERECTOMY</t>
  </si>
  <si>
    <t>01 -  TUBAL LIGATION @ C/S</t>
  </si>
  <si>
    <t>02 -  MANUAL REMOVAL OF PLACENTA</t>
  </si>
  <si>
    <t>03 -  HYSTERECTOMY</t>
  </si>
  <si>
    <t>04 -  BLADDER REPAIR</t>
  </si>
  <si>
    <t>05 -  EVACUATION UNDER ANAESTHETIC</t>
  </si>
  <si>
    <t>06 -  LAPAROTOMY</t>
  </si>
  <si>
    <t>07 -  B LYNCH SUTURE</t>
  </si>
  <si>
    <t>08 -  BILATERAL SALPINGECTOMY</t>
  </si>
  <si>
    <t>09 -  TUBAL LIGATION P/N</t>
  </si>
  <si>
    <t>10 -  PERINEAL REPAIR</t>
  </si>
  <si>
    <t>11 -  OVARIAN CYSTECTOMY</t>
  </si>
  <si>
    <t>12 -  EVACUATION OF HAEMATOMA</t>
  </si>
  <si>
    <t>13 -  REMOVAL OF FIBROID</t>
  </si>
  <si>
    <t>14 -  REMOVAL OF SHIRODKAR SUTURE</t>
  </si>
  <si>
    <t>99 -  EXPLORATION/EVAC.OF UTERUS *</t>
  </si>
  <si>
    <t>Code and description of general complication in this pregnancy</t>
  </si>
  <si>
    <t>IUFGR</t>
  </si>
  <si>
    <t>decode(MMT_DEL_DETAILS.DLR_CONDITION,'GENERAL COMPLICATIONS',MMT_DEL_DETAILS.DLR_CODE ||' -  '|| MMT_DEL_DETAILS.REF_DESCRIPTION,'')</t>
  </si>
  <si>
    <t>Polyhydramnios</t>
  </si>
  <si>
    <t>Preterm labour</t>
  </si>
  <si>
    <t>Renal disease</t>
  </si>
  <si>
    <t>CALCIFIED?</t>
  </si>
  <si>
    <t>Indicate if the placenta is calcified - yes or no.</t>
  </si>
  <si>
    <t>Information not available on NIMATS from 24.5.16</t>
  </si>
  <si>
    <t>Excellent in terms of completion.  Very good as % of Number of Placentae.</t>
  </si>
  <si>
    <t>MMT_PLACENTAE.calcified</t>
  </si>
  <si>
    <t>MAIN MENU&gt;DELIVERY MENU&gt;DELIVERY DETAILS OF MOTHER&gt;2 OF 3</t>
  </si>
  <si>
    <t>Placenta calcification refers to calcium deposits that appear on the placenta. These calcium deposits indicate an “aging” of the placenta that occurs near the end of pregnancy. These deposits of calcium can cause certain small parts of the placenta to die. The calcium deposits may also cause some parts of the placenta to be replaced with fibrous tissue. The calcium deposits can also obstruct parts of the placenta with clots of maternal blood. They can also harden or block the maternal blood vessels. In most cases, placental calcification does not affect the functioning of the placenta, and the foetus is generally not harmed</t>
  </si>
  <si>
    <t>COMPLETE?</t>
  </si>
  <si>
    <t>Indicate if the placenta is complete - yes or no.</t>
  </si>
  <si>
    <t>MMT_PLACENTAE.complete</t>
  </si>
  <si>
    <t>HEALTHY?</t>
  </si>
  <si>
    <t>Indicate if the placenta is healthy - yes or no.</t>
  </si>
  <si>
    <t xml:space="preserve">Excellent </t>
  </si>
  <si>
    <t>MMT_PLACENTAE.healthy</t>
  </si>
  <si>
    <t>INFARCTS?</t>
  </si>
  <si>
    <t>Indicate if there are any infarcts on the placenta - yes or no.</t>
  </si>
  <si>
    <t>MMT_PLACENTAE.infarcts</t>
  </si>
  <si>
    <t>A placental infarction results from the interruption of blood supply to a part of the placenta, causing its cells to die. Small placental infarcts, especially at the edge of the placental disc, are considered to be normal at term. Large placental infarcts are associated with vascular abnormalities, e.g. hypertrophic decidual vasculopathy, as seen in hypertension. Very large infarcts lead to placental insufficiency and may result in fetal death</t>
  </si>
  <si>
    <t>NUMBER OF PLACENTAE</t>
  </si>
  <si>
    <t>The number of placenta(e) delivered</t>
  </si>
  <si>
    <t>This field is not available on NIMATS after 24/05/2016</t>
  </si>
  <si>
    <t>MMT_PLACENTAE.no_of_placenta</t>
  </si>
  <si>
    <t>RETROPLACENTAL CLOT?</t>
  </si>
  <si>
    <t>Indicate if retroplacental clot was found - yes or no.</t>
  </si>
  <si>
    <t xml:space="preserve"> Information not available on NIMATS from 24.5.16</t>
  </si>
  <si>
    <t>MMT_PLACENTAE.retroplacental_clot</t>
  </si>
  <si>
    <t>Retroplacental clot means having bleeding behind the placenta. This happens when the placenta starts separating prematurely. The bleeding can trickle down from behind the placenta and present itself vaginally and or can collect behind the placenta and form a clot.</t>
  </si>
  <si>
    <t>SUCCENTURIATE?</t>
  </si>
  <si>
    <t>Indicate if a succuriate lobe was found - yes or no.</t>
  </si>
  <si>
    <t>MMT_PLACENTAE.succenturiate</t>
  </si>
  <si>
    <t>MAIN MENU&gt;DELIVERY MENU&gt;DELEVERY DETAILS OF MOTHER&gt;2 OF 3</t>
  </si>
  <si>
    <t>A succenturiate lobe is a variation in placental morphology and refers to a smaller accessory placental lobe that is separate to the main disc of the placenta. There can be more than one succenturiate lobe.</t>
  </si>
  <si>
    <t>TYPE OF APPEARANCE</t>
  </si>
  <si>
    <t>Description of appearance of placenta delivered</t>
  </si>
  <si>
    <t>Poor.  Not always recorded.  Some comments refer to other aspects of delivery, eg birth weight centile or blood loss.  Many different abbreviations and spellings make interpretation/grouping difficult.</t>
  </si>
  <si>
    <t>Yes.  Some comments record name of person examining placenta.</t>
  </si>
  <si>
    <t>MMT_PLACENTAE.other_type_of_appear</t>
  </si>
  <si>
    <t>Invalid includes single numbers/symbols/letters</t>
  </si>
  <si>
    <t>WEIGHT OF PLACENTA</t>
  </si>
  <si>
    <t>Weight of placenta delivered</t>
  </si>
  <si>
    <t>Grammes</t>
  </si>
  <si>
    <t>MMT_PLACENTAE.weight</t>
  </si>
  <si>
    <t>MAIN MENU&gt;DELIVERY DETAILS&gt;DELIVERY DETAILS OF MOTHER&gt;2 OF 3</t>
  </si>
  <si>
    <t>Invalid classed as under 10g and over 1000g</t>
  </si>
  <si>
    <t>Range of values from 10 to 1000</t>
  </si>
  <si>
    <t>INITIALS</t>
  </si>
  <si>
    <t>Username for clinician who initiated the investigation request</t>
  </si>
  <si>
    <t>Yes. Nearly all usernames based on initial and surname of clinician.</t>
  </si>
  <si>
    <t>INVEST_REQUESTS.INIT_WHO</t>
  </si>
  <si>
    <t>Range of usernames</t>
  </si>
  <si>
    <t>RESULT INITIALS</t>
  </si>
  <si>
    <t>Username of clinician who looked at test results</t>
  </si>
  <si>
    <t>from day 1 (username of person who entered the result - NIBTS for Blood Transfusion)</t>
  </si>
  <si>
    <t>MMT_INVEST_REQUESTS.RESULT_WHO</t>
  </si>
  <si>
    <t>Result is at MAIN MENU&gt;BOOKING MENU&gt;SCREENING</t>
  </si>
  <si>
    <t>RESULT REMARKS</t>
  </si>
  <si>
    <t>Clinician's remarks on test result</t>
  </si>
  <si>
    <t>from day 1 free text and should only be rarely used.</t>
  </si>
  <si>
    <t>Poor. Only included in around 5% of records and wide variety of formats, abbreviations used which makes grouping difficult.</t>
  </si>
  <si>
    <t>Yes, names included in some records</t>
  </si>
  <si>
    <t>MMT_INVEST_REQUESTS.RESULT_REMARKS</t>
  </si>
  <si>
    <t>MAIN MENU&gt;OUTPATIENT MENU&gt;RECORD RESULT DETAILS</t>
  </si>
  <si>
    <t>Range of remarks</t>
  </si>
  <si>
    <t>INVESTIGATION RESULT</t>
  </si>
  <si>
    <t>Result value or comment on result or comment on test.</t>
  </si>
  <si>
    <t>from day 1 entered manually or from the NIBTS interface</t>
  </si>
  <si>
    <t>Fair. However wide range of formats, spellings and abbreviations make it difficult to group.</t>
  </si>
  <si>
    <t>Results for HIV, Hepatitis B, rubella and syphilis come across an electronic interface from NIBTS</t>
  </si>
  <si>
    <t>MMT_INVEST_REQUESTS.RESULT_VALUE</t>
  </si>
  <si>
    <t>Range of values, descriptions</t>
  </si>
  <si>
    <t>AN SCREENING COMMENTS</t>
  </si>
  <si>
    <t>Comments on antenatal blood screening</t>
  </si>
  <si>
    <t xml:space="preserve">from day 1 free text </t>
  </si>
  <si>
    <t>Excellent in terms of recording.  However wide range of formats, abbreviations, etc. used which makes grouping difficult.</t>
  </si>
  <si>
    <t>Optional - rarely used and I don't see it on NIMATS any more</t>
  </si>
  <si>
    <t>MMT_AN_SCREENING.COMMENTS</t>
  </si>
  <si>
    <t>Range of comments, codes, abbreviations, values, dates</t>
  </si>
  <si>
    <t>CONFIRMED FLAG</t>
  </si>
  <si>
    <t>Flag indicting that result has been confirmed.  Only for NIBTS results. (G) BUT ONLY RESPONSE IS 'Y'</t>
  </si>
  <si>
    <t>Unable to assess without definition</t>
  </si>
  <si>
    <t>MMT_INVEST_REQUESTS.CONFIRMED_FLAG</t>
  </si>
  <si>
    <t>DATE RETURNED</t>
  </si>
  <si>
    <t>Date result returned to maternity unit</t>
  </si>
  <si>
    <t>MMT_INVEST_REQUESTS.INVT_DATE_RETURNED</t>
  </si>
  <si>
    <t>Invalid classed as before 01/04/2010</t>
  </si>
  <si>
    <t>Range of dates/dates and time</t>
  </si>
  <si>
    <t>INVESTIGATION DATE</t>
  </si>
  <si>
    <t>Date investigation carried out</t>
  </si>
  <si>
    <t>MMT_INVEST_REQUESTS.INVT_DATE</t>
  </si>
  <si>
    <t>MAIN MENU&gt;OUTPATIENT MENU&gt;SCREENING</t>
  </si>
  <si>
    <t>Invalid classed as before 01/04/2010 and after 31/03/2020</t>
  </si>
  <si>
    <t>INVESTIGATION TIME</t>
  </si>
  <si>
    <t>Time investigation carried out</t>
  </si>
  <si>
    <t>Time HH:MM:SS</t>
  </si>
  <si>
    <t>24 hour clock</t>
  </si>
  <si>
    <t xml:space="preserve"> from day 1 and defaulted from current time when investigation requested</t>
  </si>
  <si>
    <t>MMT_INVEST_REQUESTS.INVT_TIME</t>
  </si>
  <si>
    <t>INVEST TYPE DESC</t>
  </si>
  <si>
    <t>Description of code for investigation being done - Investigations may vary between sites.</t>
  </si>
  <si>
    <t>MMT_INVEST_TYPES.DESCRIPTION</t>
  </si>
  <si>
    <t>ALPHA FETO-PROTEIN *</t>
  </si>
  <si>
    <t>FATHER'S BLOOD GROUP</t>
  </si>
  <si>
    <t>FATHER'S BLOODS *</t>
  </si>
  <si>
    <t>FATHER'S GENOTYPE</t>
  </si>
  <si>
    <t>FATHER'S RHESUS FACTOR *</t>
  </si>
  <si>
    <t>HEPATITIS B</t>
  </si>
  <si>
    <t>HIGH VAGINAL SWAB</t>
  </si>
  <si>
    <t>MID-STREAM URINE</t>
  </si>
  <si>
    <t>MOTHER'S BLOODS</t>
  </si>
  <si>
    <t>RANDOM BLOOD SUGAR</t>
  </si>
  <si>
    <t>RHESUS ANTIBODIES</t>
  </si>
  <si>
    <t>RHESUS FACTOR</t>
  </si>
  <si>
    <t>RUBELLA</t>
  </si>
  <si>
    <t>SYPHILIS</t>
  </si>
  <si>
    <t>INVEST TYPE CODE</t>
  </si>
  <si>
    <t>Code for test being done</t>
  </si>
  <si>
    <t>HEPB</t>
  </si>
  <si>
    <t>SYPH</t>
  </si>
  <si>
    <t>HVS</t>
  </si>
  <si>
    <t>BLG</t>
  </si>
  <si>
    <t>RHF</t>
  </si>
  <si>
    <t>RHAB</t>
  </si>
  <si>
    <t>RUB</t>
  </si>
  <si>
    <t>MMT_INVEST_REQUESTS.INVT_CODE</t>
  </si>
  <si>
    <t>FBLG</t>
  </si>
  <si>
    <t>FRHF</t>
  </si>
  <si>
    <t>FGEN</t>
  </si>
  <si>
    <t>BS</t>
  </si>
  <si>
    <t>MSU</t>
  </si>
  <si>
    <t>CYT</t>
  </si>
  <si>
    <t>CERVICAL SMEAR *</t>
  </si>
  <si>
    <t>BLO</t>
  </si>
  <si>
    <t>FBLO</t>
  </si>
  <si>
    <t xml:space="preserve">ALPHA FETO-PROTEIN </t>
  </si>
  <si>
    <t xml:space="preserve">FATHER'S BLOODS </t>
  </si>
  <si>
    <t xml:space="preserve">FATHER'S RHESUS FACTOR </t>
  </si>
  <si>
    <t>INVEST UNIT DESC</t>
  </si>
  <si>
    <t>Description of code for laboratory the investigation is carried out in</t>
  </si>
  <si>
    <t>Type</t>
  </si>
  <si>
    <t>HAEMATOLOGY</t>
  </si>
  <si>
    <t>LAB</t>
  </si>
  <si>
    <t>BIO</t>
  </si>
  <si>
    <t>BIOCHEMISTRY</t>
  </si>
  <si>
    <t>IMM</t>
  </si>
  <si>
    <t>IMMUNOLOGY</t>
  </si>
  <si>
    <t>TRAN</t>
  </si>
  <si>
    <t>TRANSFUSION</t>
  </si>
  <si>
    <t>RAD</t>
  </si>
  <si>
    <t>RADIOLOGY</t>
  </si>
  <si>
    <t>SCAN</t>
  </si>
  <si>
    <t>VIR</t>
  </si>
  <si>
    <t>VIROLOGY</t>
  </si>
  <si>
    <t>MIC</t>
  </si>
  <si>
    <t>MICROBIOLOGY</t>
  </si>
  <si>
    <t>BACT</t>
  </si>
  <si>
    <t>BACTERIOLOGY</t>
  </si>
  <si>
    <t>MMT_INVEST_UNITS.DESCRIPTION</t>
  </si>
  <si>
    <t>&lt;600</t>
  </si>
  <si>
    <t>&lt;900</t>
  </si>
  <si>
    <t>N.I.BLOOD TRANSFUSION</t>
  </si>
  <si>
    <t>N.I.BLOOD TRANSFUSION OR CAH</t>
  </si>
  <si>
    <t>INVEST UNIT CODE</t>
  </si>
  <si>
    <t>Code for laboratory carrying out the test</t>
  </si>
  <si>
    <t>MMT_INVEST_REQUESTS.INVU_CODE</t>
  </si>
  <si>
    <t>NI BLOOD TRANSFUSION+NI BLOOD TRANSFUSION OR CAH+TRANSFUSION</t>
  </si>
  <si>
    <t>LAB REFERENCE</t>
  </si>
  <si>
    <t>Laboratory reference number</t>
  </si>
  <si>
    <t>MMT_INVEST_REQUESTS.LAB_REF_NO</t>
  </si>
  <si>
    <t>Invalid classed as decimal numbers</t>
  </si>
  <si>
    <t>Range of reference numbers</t>
  </si>
  <si>
    <t>SYPHILIS RESULT (FILTER ONLY)</t>
  </si>
  <si>
    <t>Result of syphilis test</t>
  </si>
  <si>
    <t>Excellent in terms of invalids.  This object only populated for syphilis test so many blanks are normal.</t>
  </si>
  <si>
    <t>MMT_INVEST_REQUESTS.RESULT_VALUE (where INVT_CODE = 'SYPH')</t>
  </si>
  <si>
    <t>When extracting data using Business Objects, this object should only be used in the Filter section of any query.</t>
  </si>
  <si>
    <t xml:space="preserve">SYPHILIS - </t>
  </si>
  <si>
    <t>SYPHILIS -  NEG</t>
  </si>
  <si>
    <t>SYPHILIS - INAD</t>
  </si>
  <si>
    <t>SYPHILIS - INDETERM</t>
  </si>
  <si>
    <t>SYPHILIS - NBE</t>
  </si>
  <si>
    <t>SYPHILIS - NEG</t>
  </si>
  <si>
    <t>SYPHILIS - POS</t>
  </si>
  <si>
    <t>SYPHILIS ACCEPTED</t>
  </si>
  <si>
    <t>Has syphilis screening been accepted? - Yes or No</t>
  </si>
  <si>
    <t>MMT_AN_SCREENING.SYPHILIS_ACCEPTED</t>
  </si>
  <si>
    <t>Syphilis accepted</t>
  </si>
  <si>
    <t>&lt;175</t>
  </si>
  <si>
    <t>&lt;150</t>
  </si>
  <si>
    <t>SYPHILIS OFFERED</t>
  </si>
  <si>
    <t>Has syphilis screening been offered? - Yes or No</t>
  </si>
  <si>
    <t>MMT_AN_SCREENING.SYPHILIS_OFFERED</t>
  </si>
  <si>
    <t>Syphilis offered</t>
  </si>
  <si>
    <t>SYPHILIS TESTED</t>
  </si>
  <si>
    <t>Has syphilis screening been tested? - Yes or No</t>
  </si>
  <si>
    <t>MMT_AN_SCREENING.SYPHILIS_TESTEED</t>
  </si>
  <si>
    <t>MAIN MENU&gt;BOOKING MENU&gt;SCREENING</t>
  </si>
  <si>
    <t>Syphilis tested</t>
  </si>
  <si>
    <t>&lt;275</t>
  </si>
  <si>
    <t>HEPATITIS B RESULT (FILTER ONLY)</t>
  </si>
  <si>
    <t>Test result</t>
  </si>
  <si>
    <t>Excellent in terms of invalids.  This object only populated for hepatitis B test so many blanks are normal.</t>
  </si>
  <si>
    <t>MMT_INVEST_REQUESTS.RESULT_VALUE (where INVT_CODE = 'HEPB')</t>
  </si>
  <si>
    <t xml:space="preserve">HEPATITIS B - </t>
  </si>
  <si>
    <t>HEPATITIS B -  NEG</t>
  </si>
  <si>
    <t>HEPATITIS B - B POS</t>
  </si>
  <si>
    <t>HEPATITIS B - C089776</t>
  </si>
  <si>
    <t>HEPATITIS B - ENG</t>
  </si>
  <si>
    <t>HEPATITIS B - IMMUNE</t>
  </si>
  <si>
    <t>HEPATITIS B - INAD</t>
  </si>
  <si>
    <t>HEPATITIS B - N EG</t>
  </si>
  <si>
    <t>HEPATITIS B - NEG</t>
  </si>
  <si>
    <t>HEPATITIS B - NEGATIVE</t>
  </si>
  <si>
    <t>HEPATITIS B - NEGG</t>
  </si>
  <si>
    <t>HEPATITIS B - NNEG</t>
  </si>
  <si>
    <t>HEPATITIS B - NRG</t>
  </si>
  <si>
    <t>HEPATITIS B - NWEG</t>
  </si>
  <si>
    <t>HEPATITIS B - O POS</t>
  </si>
  <si>
    <t>HEPATITIS B - POS</t>
  </si>
  <si>
    <t>HEPATITIS B ACCEPTED</t>
  </si>
  <si>
    <t>Has Hepatitis B screening been accepted? - Yes or No</t>
  </si>
  <si>
    <t>MMT_AN_SCREENING.HEPATITISB_ACCEPTED</t>
  </si>
  <si>
    <t>HEPATITIS B OFFERED</t>
  </si>
  <si>
    <t>Has Hepatitis B screening been offered? - Yes or No</t>
  </si>
  <si>
    <t>MMT_AN_SCREENING.HEPATITISB_OFFERED</t>
  </si>
  <si>
    <t>HEPATITIS B TESTED</t>
  </si>
  <si>
    <t>Has Hepatitis B screening been tested? - Yes or No</t>
  </si>
  <si>
    <t>MMT_AN_SCREENING.HEPATITISB_TESTED</t>
  </si>
  <si>
    <t>RUBELLA ACCEPTED</t>
  </si>
  <si>
    <t>Has rubella screening been accepted?</t>
  </si>
  <si>
    <t>MMT_AN_SCREENING.RUBELLA_ACCEPTED</t>
  </si>
  <si>
    <t>Rubella accepted</t>
  </si>
  <si>
    <t>&lt;25</t>
  </si>
  <si>
    <t>RUBELLA OFFERED</t>
  </si>
  <si>
    <t>Has rubella screening been offered?</t>
  </si>
  <si>
    <t>MMT_AN_SCREENING.RUBELLA_OFFERED</t>
  </si>
  <si>
    <t>Rubella offered</t>
  </si>
  <si>
    <t>&lt;70</t>
  </si>
  <si>
    <t>RUBELLA TESTED</t>
  </si>
  <si>
    <t>Has rubella screening been tested?</t>
  </si>
  <si>
    <t>MMT_AN_SCREENING.RUBELLA_TESTED</t>
  </si>
  <si>
    <t>Rubella tested</t>
  </si>
  <si>
    <t>HIV Screening - Test result</t>
  </si>
  <si>
    <t>This object provides the result of the HIV test which the mother had (negative/positive).</t>
  </si>
  <si>
    <t>HIV Offered / HIV Accepted / HIV Tested</t>
  </si>
  <si>
    <t>Booking Menu\Record Result Details</t>
  </si>
  <si>
    <t>Tests are carried out by the NI Blood Transfusion Service</t>
  </si>
  <si>
    <t>HIV - NEG</t>
  </si>
  <si>
    <t>Result = negative</t>
  </si>
  <si>
    <t>HIV - POS</t>
  </si>
  <si>
    <t>Result = positive</t>
  </si>
  <si>
    <t>HIV Screening accepted</t>
  </si>
  <si>
    <t>This object indicates if the woman has agreed to the HIV screening test (Y/N)</t>
  </si>
  <si>
    <t>HIV result / HIV Offered / HIV Tested</t>
  </si>
  <si>
    <t>MT_AN_SCEENING.HIV_ACCEPTED</t>
  </si>
  <si>
    <t>Booking Menu\Screening</t>
  </si>
  <si>
    <t>No, the woman did not agree to screening</t>
  </si>
  <si>
    <t>Yes, the woman agreed to screening</t>
  </si>
  <si>
    <t>HIV Screening offered</t>
  </si>
  <si>
    <t>This object indicates if the woman has been offered the HIV screening test (Y/N)</t>
  </si>
  <si>
    <t>HIV result / HIV Accepted / HIV Tested</t>
  </si>
  <si>
    <t>MT_AN_SCEENING.HIV_OFFERED</t>
  </si>
  <si>
    <t>No, the woman was not offered screening</t>
  </si>
  <si>
    <t>Yes, the woman was offered screening</t>
  </si>
  <si>
    <t>HIV Screening tested</t>
  </si>
  <si>
    <t>This object indicates if the woman has been tested for HIV (Y/N)</t>
  </si>
  <si>
    <t>HIV result / HIV Offered / HIV Accepted</t>
  </si>
  <si>
    <t>MT_AN_SCEENING.HIV_TESTED</t>
  </si>
  <si>
    <t>CATEGORY</t>
  </si>
  <si>
    <t>Category refers to a patient's status regarding payment for HSC services. e.g. NHS, Private, Category 3.  Site specific masterfile</t>
  </si>
  <si>
    <t>Possible for infrequently used categories</t>
  </si>
  <si>
    <t>MMT_CON_EPISODES.CATEGORY</t>
  </si>
  <si>
    <t xml:space="preserve">Amenity patient is a NHS patient paying for accommodation in a single room or small ward.  Private patient pays for accommodation and services.  </t>
  </si>
  <si>
    <t>AM2</t>
  </si>
  <si>
    <t>Amenity patient category 2?</t>
  </si>
  <si>
    <t>AME</t>
  </si>
  <si>
    <t xml:space="preserve">Amenity patient? </t>
  </si>
  <si>
    <t>AP</t>
  </si>
  <si>
    <t>AP2</t>
  </si>
  <si>
    <t>APG</t>
  </si>
  <si>
    <t>ECL</t>
  </si>
  <si>
    <t>ECM</t>
  </si>
  <si>
    <t>FL1</t>
  </si>
  <si>
    <t>FL3</t>
  </si>
  <si>
    <t>FLY</t>
  </si>
  <si>
    <t>NHS</t>
  </si>
  <si>
    <t>NHS patient</t>
  </si>
  <si>
    <t>NUC</t>
  </si>
  <si>
    <t>NUK</t>
  </si>
  <si>
    <t>NUN</t>
  </si>
  <si>
    <t>NUP</t>
  </si>
  <si>
    <t>PAY</t>
  </si>
  <si>
    <t>PHS</t>
  </si>
  <si>
    <t>Private patient?</t>
  </si>
  <si>
    <t>PP</t>
  </si>
  <si>
    <t>PPG</t>
  </si>
  <si>
    <t>PPM</t>
  </si>
  <si>
    <t>CONSULTANT CODE</t>
  </si>
  <si>
    <t xml:space="preserve">Code for consultant (from local PAS).  </t>
  </si>
  <si>
    <t>Yes, codes based on initials of consultants</t>
  </si>
  <si>
    <t>MMT_CON_EPISODES.CODE</t>
  </si>
  <si>
    <t>Invalids classed as codes containing numbers?</t>
  </si>
  <si>
    <t>Range of codes</t>
  </si>
  <si>
    <t>CONSULTANT INITIALS</t>
  </si>
  <si>
    <t>Initials of consultant</t>
  </si>
  <si>
    <t>MMT_CONSULTANTS.INITIALS</t>
  </si>
  <si>
    <t>invalid classed as 'WHSCT'</t>
  </si>
  <si>
    <t>Range of initials</t>
  </si>
  <si>
    <t>Mental Health (Minor) - treatment given for this condition</t>
  </si>
  <si>
    <t>This object indicates any treatment given for the condition in the woman's previous medical history re mental health (minor) conditions</t>
  </si>
  <si>
    <t>Mental Health (Minor) Code and Description, Mental Health (Minor) Specified Condition, Mental Health (Minor) Year and Mental Health (Minor) Where</t>
  </si>
  <si>
    <t>Mental Health (Minor) Comment</t>
  </si>
  <si>
    <t>Gastro-intestinal tract - Code and Description of type of condition</t>
  </si>
  <si>
    <t>This object indicates any previous medical history relating to the gastro-intestinal tract - code and description</t>
  </si>
  <si>
    <t>HIATUS HERNIA</t>
  </si>
  <si>
    <t>DUODENAL ULCER</t>
  </si>
  <si>
    <t>ULCERATIVE COLITIS</t>
  </si>
  <si>
    <t>CROHN'S DISEASE</t>
  </si>
  <si>
    <t>IRRITABLE BOWEL SYN.</t>
  </si>
  <si>
    <t>GIT Specified Condition, GIT Year, GIT Where and GIT Comment</t>
  </si>
  <si>
    <t>PEPTIC ULCER</t>
  </si>
  <si>
    <t>GALLSTONES</t>
  </si>
  <si>
    <t>COELIAC DISEASE</t>
  </si>
  <si>
    <t>ANAL FISSURE</t>
  </si>
  <si>
    <t>SEVERE CONSTIPATION</t>
  </si>
  <si>
    <t>LIVER DISEASE</t>
  </si>
  <si>
    <t>Hiatus hernia</t>
  </si>
  <si>
    <t>Duodenal ulcer</t>
  </si>
  <si>
    <t>Ulcerative colitis</t>
  </si>
  <si>
    <t>Crohn's Disease</t>
  </si>
  <si>
    <t>Irritable Bowel Syndrome</t>
  </si>
  <si>
    <t>Peptic ulcer</t>
  </si>
  <si>
    <t>Gallstones</t>
  </si>
  <si>
    <t>Coeliac disease</t>
  </si>
  <si>
    <t>&lt;75</t>
  </si>
  <si>
    <t>Anal fissure</t>
  </si>
  <si>
    <t>Severe constipation</t>
  </si>
  <si>
    <t>Liver disease</t>
  </si>
  <si>
    <t>Gastro-intestinal tract - specified condition</t>
  </si>
  <si>
    <t>This object identifies the specific condition in the woman's previous medical history re gastro-intestinal tract</t>
  </si>
  <si>
    <t>GIT Code and Description, GIT Year, GIT Where and GIT Comment</t>
  </si>
  <si>
    <t>Gastro-intestinal tract - Year of condition</t>
  </si>
  <si>
    <t>This object identifies the year that the condition was identified in the woman's previous medical history re gastro-intestinal tract</t>
  </si>
  <si>
    <t>GIT Specified Condition, GIT Code and Description, GIT Where and GIT Comment</t>
  </si>
  <si>
    <t>Gastro-intestinal tract - Hospital visited for this condition</t>
  </si>
  <si>
    <t>This object identifies the hospital attended for the condition in the woman's previous medical history re gastro-intestinal tract</t>
  </si>
  <si>
    <t>GIT Code and Description, GIT Specified Condition, GIT Year and GIT Comment</t>
  </si>
  <si>
    <t>Gastro-intestinal tract - treatment given for this condition</t>
  </si>
  <si>
    <t>This object indicates any treatment given for the condition in the woman's previous medical history re gastro-intestinal tract</t>
  </si>
  <si>
    <t>GIT Code and Description, GIT Specified Condition, GIT Year and GIT Where</t>
  </si>
  <si>
    <t>Infection - Code and Description of type of condition</t>
  </si>
  <si>
    <t>This object indicates any previous medical history relating to infections - code and description</t>
  </si>
  <si>
    <t>POLIOMYELITIS</t>
  </si>
  <si>
    <t>SEVERE SEPSIS</t>
  </si>
  <si>
    <t>TUBERCULOSIS</t>
  </si>
  <si>
    <t>GROUP B HAEMOLYTIC STREP</t>
  </si>
  <si>
    <t>HEPATITIS A</t>
  </si>
  <si>
    <t>Infection Specified Condition, Infection Year, Infection Where and Infection Comment</t>
  </si>
  <si>
    <t>HEPATITIS C</t>
  </si>
  <si>
    <t>HEALTH CARE ASSOC. INFECTION</t>
  </si>
  <si>
    <t>MALARIA</t>
  </si>
  <si>
    <t>CHICKEN POX</t>
  </si>
  <si>
    <t>MENINGITIS</t>
  </si>
  <si>
    <t>CJD</t>
  </si>
  <si>
    <t>HEPATITIS *</t>
  </si>
  <si>
    <t>Poliomyelitis</t>
  </si>
  <si>
    <t>Severe sepsis</t>
  </si>
  <si>
    <t>Group B Haemolytic Strep</t>
  </si>
  <si>
    <t>Hepatitis A</t>
  </si>
  <si>
    <t>Hepatitis B</t>
  </si>
  <si>
    <t>Hepatitis C</t>
  </si>
  <si>
    <t>Health care associated infection</t>
  </si>
  <si>
    <t>Malaria</t>
  </si>
  <si>
    <t>Chicken pox</t>
  </si>
  <si>
    <t>Meningitis</t>
  </si>
  <si>
    <t>Infection - specified condition</t>
  </si>
  <si>
    <t>This object identifies the specific condition in the woman's previous medical history re infection</t>
  </si>
  <si>
    <t>Infection Code and Description, Infection Year, Infection Where and Infection Comment</t>
  </si>
  <si>
    <t>Infection - Year of condition</t>
  </si>
  <si>
    <t>This object identifies the year that the condition was identified in the woman's previous medical history re infection</t>
  </si>
  <si>
    <t>Infection Specified Condition, Infection Code and Description, Infection Where and Infection Comment</t>
  </si>
  <si>
    <t>Infection - Hospital visited for this condition</t>
  </si>
  <si>
    <t>This object identifies the hospital attended for the condition in the woman's previous medical history re infection</t>
  </si>
  <si>
    <t>Infection Code and Description, Infection Specified Condition, Infection Year and Infection Comment</t>
  </si>
  <si>
    <t>Infection - treatment given for this condition</t>
  </si>
  <si>
    <t>This object indicates any treatment given for the condition in the woman's previous medical history re infection</t>
  </si>
  <si>
    <t>Infection Code and Description, Infection Specified Condition, Infection Year and Infection Where</t>
  </si>
  <si>
    <t>Metabolic - Code and Description of type of condition</t>
  </si>
  <si>
    <t>This object indicates any previous medical history relating to metabolic disease - code and description</t>
  </si>
  <si>
    <t>HYPERTHYROID</t>
  </si>
  <si>
    <t>HYPOTHYROID</t>
  </si>
  <si>
    <t>PITUITARY DISEASE</t>
  </si>
  <si>
    <t>ADRENAL DISEASE</t>
  </si>
  <si>
    <t>PKU</t>
  </si>
  <si>
    <t>HYPERPROLACTANAEMIA</t>
  </si>
  <si>
    <t>Metabolic Specified Condition, Metabolic Year, Metabolic Where and Metabolic Comment</t>
  </si>
  <si>
    <t>PARTIAL THYROIDECTOMY</t>
  </si>
  <si>
    <t>ENZYME DEFICIENCIES</t>
  </si>
  <si>
    <t>THYROID *</t>
  </si>
  <si>
    <t>Hyperthyroid</t>
  </si>
  <si>
    <t>Hypothyroid</t>
  </si>
  <si>
    <t>Pituitary disease</t>
  </si>
  <si>
    <t>Adrenal disease</t>
  </si>
  <si>
    <t>Type 1 diabetes</t>
  </si>
  <si>
    <t>Type 2 diabetes</t>
  </si>
  <si>
    <t>Gestation diabetes</t>
  </si>
  <si>
    <t>Hyperprolactinaemia</t>
  </si>
  <si>
    <t>Partial thyroidectomy</t>
  </si>
  <si>
    <t>Enzyme deficiencies</t>
  </si>
  <si>
    <t>Thyroid</t>
  </si>
  <si>
    <t>Other diabetes</t>
  </si>
  <si>
    <t>Metabolic - specified condition</t>
  </si>
  <si>
    <t>This object identifies the specific condition in the woman's previous medical history re metabolic disease</t>
  </si>
  <si>
    <t>Metabolic Code and Description, Metabolic Year, Metabolic Where and Metabolic Comment</t>
  </si>
  <si>
    <t>Metabolic - Year of condition</t>
  </si>
  <si>
    <t>This object identifies the year that the condition was identified in the woman's previous medical history re metabolic disease</t>
  </si>
  <si>
    <t>Metabolic Specified Condition, Metabolic Code and Description, Metabolic Where and Metabolic Comment</t>
  </si>
  <si>
    <t>Metabolic - Hospital visited for this condition</t>
  </si>
  <si>
    <t>This object identifies the hospital attended for the condition in the woman's previous medical history re metabolic disease</t>
  </si>
  <si>
    <t>Metabolic Code and Description, Metabolic Specified Condition, Metabolic Year and Metabolic Comment</t>
  </si>
  <si>
    <t>Metabolic - treatment given for this condition</t>
  </si>
  <si>
    <t>This object indicates any treatment given for the condition in the woman's previous medical history re metabolic disease</t>
  </si>
  <si>
    <t>Metabolic Code and Description, Metabolic Specified Condition, Metabolic Year and Metabolic Where</t>
  </si>
  <si>
    <t>Musculo-skeletal - Code and Description of type of condition</t>
  </si>
  <si>
    <t>This object indicates any previous medical history relating to musculo-skeletal conditions - code and description</t>
  </si>
  <si>
    <t>C.D.H.</t>
  </si>
  <si>
    <t>CHRONIC BACK PAIN</t>
  </si>
  <si>
    <t>KYPHOSCOLIOSIS</t>
  </si>
  <si>
    <t>PELVIC ARTHROPATHY</t>
  </si>
  <si>
    <t>FIBROMYALGIA</t>
  </si>
  <si>
    <t>SCIATICA</t>
  </si>
  <si>
    <t>Musculo-skeletal Specified Condition, Musculo-skeletal Year, Musculo-skeletal Where and Musculo-skeletal Comment</t>
  </si>
  <si>
    <t>RHEUMATOID ARTHRITIS</t>
  </si>
  <si>
    <t>LUPUS</t>
  </si>
  <si>
    <t>NECK PROBLEMS</t>
  </si>
  <si>
    <t>SCOLIOSIS</t>
  </si>
  <si>
    <t>FRACTURED COCCYX</t>
  </si>
  <si>
    <t>MYASTHENIA GRAVIS</t>
  </si>
  <si>
    <t>SKELETAL DYSPLASIA</t>
  </si>
  <si>
    <t>VERTEBRAL FRACTURE</t>
  </si>
  <si>
    <t>BACK SURGERY</t>
  </si>
  <si>
    <t>DISC PROBLEMS *</t>
  </si>
  <si>
    <t>CDH</t>
  </si>
  <si>
    <t>Chronic back pain</t>
  </si>
  <si>
    <t>Kyphoscoliosis</t>
  </si>
  <si>
    <t>Pelvic arthropathy</t>
  </si>
  <si>
    <t>Fibromyalgia</t>
  </si>
  <si>
    <t>Sciatica</t>
  </si>
  <si>
    <t>Rheumatoid arthritis</t>
  </si>
  <si>
    <t>Lupus</t>
  </si>
  <si>
    <t>Neck problems</t>
  </si>
  <si>
    <t>Scoliosis</t>
  </si>
  <si>
    <t>Fractured coccyx</t>
  </si>
  <si>
    <t>Skeletal dysplasia</t>
  </si>
  <si>
    <t>Vertebral fracture</t>
  </si>
  <si>
    <t>Back surgery</t>
  </si>
  <si>
    <t>Disc problems</t>
  </si>
  <si>
    <t>Musculo-skeletal - specified condition</t>
  </si>
  <si>
    <t>This object identifies the specific condition in the woman's previous medical history re musculo-skeletal conditions</t>
  </si>
  <si>
    <t>Musculo-skeletal Code and Description, Musculo-skeletal Year, Musculo-skeletal Where and Musculo-skeletal Comment</t>
  </si>
  <si>
    <t>Musculo-skeletal - Year of condition</t>
  </si>
  <si>
    <t>This object identifies the year that the condition was identified in the woman's previous medical history re musculo-skeletal conditions</t>
  </si>
  <si>
    <t>Musculo-skeletal Specified Condition, Musculo-skeletal Code and Description, Musculo-skeletal Where and Musculo-skeletal Comment</t>
  </si>
  <si>
    <t>Musculo-skeletal - Hospital visited for this condition</t>
  </si>
  <si>
    <t>This object identifies the hospital attended for the condition in the woman's previous medical history re musculo-skeletal conditions</t>
  </si>
  <si>
    <t>Musculo-skeletal Code and Description, Musculo-skeletal Specified Condition, Musculo-skeletal Year and Musculo-skeletal Comment</t>
  </si>
  <si>
    <t>Musculo-skeletal - treatment given for this condition</t>
  </si>
  <si>
    <t>This object indicates any treatment given for the condition in the woman's previous medical history re musculo-skeletal conditions</t>
  </si>
  <si>
    <t>Musculo-skeletal Code and Description, Musculo-skeletal Specified Condition, Musculo-skeletal Year and Musculo-skeletal Where</t>
  </si>
  <si>
    <t>Renal - Code and Description of type of condition</t>
  </si>
  <si>
    <t>This object indicates any previous medical history relating to renal disease - code and description</t>
  </si>
  <si>
    <t>CONGEN RENAL DISEASE</t>
  </si>
  <si>
    <t>RECURRENT U.T.I.</t>
  </si>
  <si>
    <t>CHRONIC PYELONEPHRITIS</t>
  </si>
  <si>
    <t>GLOMERULONEPHRITIS</t>
  </si>
  <si>
    <t>NEPHROTIC SYNDROME</t>
  </si>
  <si>
    <t>RENAL TRANSPLANT</t>
  </si>
  <si>
    <t>Renal Specified Condition, Renal Year, Renal Where and Renal Comment</t>
  </si>
  <si>
    <t>RENAL STONES/COLIC</t>
  </si>
  <si>
    <t>NEPHRECTOMY</t>
  </si>
  <si>
    <t>Congenital renal disease</t>
  </si>
  <si>
    <t>Recurrent UTI</t>
  </si>
  <si>
    <t>Chronic pyelonephritis</t>
  </si>
  <si>
    <t>Glomerulonephritis</t>
  </si>
  <si>
    <t>Nephrotic syndrome</t>
  </si>
  <si>
    <t>Renal transplant</t>
  </si>
  <si>
    <t>Renal stones/colic</t>
  </si>
  <si>
    <t>Nephrectomy</t>
  </si>
  <si>
    <t>PLEASE NOTE THAT THE DATA ABOVE DOES NOT REFLECT THE NUMBER OF WOMEN WITH RENAL DISEASE, BUT RATHER THE NUMBER OF INSTANCES OF RENAL DISEASE.  A WOMAN MAY HAVE MORE THAN ONE RENAL DISEASE RECORDED AND SO DATA CANNOT BE TOTALLED.  THE TOTAL INDICATES THE NUMBER OF RECORDS.</t>
  </si>
  <si>
    <t>Renal - specified condition</t>
  </si>
  <si>
    <t>This object identifies the specific condition in the woman's previous medical history re renal disease</t>
  </si>
  <si>
    <t>Renal Code and Description, Renal Year, Renal Where and Renal Comment</t>
  </si>
  <si>
    <t>Renal - Year of condition</t>
  </si>
  <si>
    <t>This object identifies the year that the condition was identified in the woman's previous medical history re renal disease</t>
  </si>
  <si>
    <t>Renal Specified Condition, Renal Code and Description, Renal Where and Renal Comment</t>
  </si>
  <si>
    <t>Renal - Hospital visited for this condition</t>
  </si>
  <si>
    <t>This object identifies the hospital attended for the condition in the woman's previous medical history re renal disease</t>
  </si>
  <si>
    <t>Renal Code and Description, Renal Specified Condition, Renal Year and Renal Comment</t>
  </si>
  <si>
    <t>Renal - treatment given for this condition</t>
  </si>
  <si>
    <t>This object indicates any treatment given for the condition in the woman's previous medical history re renal disease</t>
  </si>
  <si>
    <t>Renal Code and Description, Renal Specified Condition, Renal Year and Renal Where</t>
  </si>
  <si>
    <t>Respiratory - Code and Description of type of condition</t>
  </si>
  <si>
    <t>This object indicates any previous medical history relating to respiratory disease - code and description</t>
  </si>
  <si>
    <t>ASTHMA</t>
  </si>
  <si>
    <t>CYSTIC FIBROSIS</t>
  </si>
  <si>
    <t>OBSTRUCTIVE SLEEP APNOEA</t>
  </si>
  <si>
    <t>Respiratory Specified Condition, Respiratory Year, Respiratory Where and Respiratory Comment</t>
  </si>
  <si>
    <t>Asthma</t>
  </si>
  <si>
    <t>&lt;400</t>
  </si>
  <si>
    <t>Cystic fibrosis</t>
  </si>
  <si>
    <t>Obstructive sleep apnoea</t>
  </si>
  <si>
    <t>Respiratory - specified condition</t>
  </si>
  <si>
    <t>This object identifies the specific condition in the woman's previous medical history re respiratory diseases</t>
  </si>
  <si>
    <t>Respiratory Code and Description, Respiratory Year, Respiratory Where and Respiratory Comment</t>
  </si>
  <si>
    <t>Respiratory - Year of condition</t>
  </si>
  <si>
    <t>This object identifies the year that the condition was identified in the woman's previous medical history re respiratory diseases</t>
  </si>
  <si>
    <t>Respiratory Specified Condition, Respiratory Code and Description, Respiratory Where and Respiratory Comment</t>
  </si>
  <si>
    <t>Respiratory - Hospital visited for this condition</t>
  </si>
  <si>
    <t>This object identifies the hospital attended for the condition in the woman's previous medical history re respiratory diseases</t>
  </si>
  <si>
    <t>Respiratory Code and Description, Respiratory Specified Condition, Respiratory Year and Respiratory Comment</t>
  </si>
  <si>
    <t>Respiratory - treatment given for this condition</t>
  </si>
  <si>
    <t>This object indicates any treatment given for the condition in the woman's previous medical history re respiratory diseases</t>
  </si>
  <si>
    <t>Respiratory Code and Description, Respiratory Specified Condition, Respiratory Year and Respiratory Where</t>
  </si>
  <si>
    <t>Skin - Code and Description of type of condition</t>
  </si>
  <si>
    <t>This object indicates any previous medical history relating to skin disorders - code and description</t>
  </si>
  <si>
    <t>PSORIASIS</t>
  </si>
  <si>
    <t>ECZEMA</t>
  </si>
  <si>
    <t>Skin Specified Condition, Skin Year, Skin Where and Skin Comment</t>
  </si>
  <si>
    <t>Psoriasis</t>
  </si>
  <si>
    <t>Eczema</t>
  </si>
  <si>
    <t>Skin - specified condition</t>
  </si>
  <si>
    <t>This object identifies the specific condition in the woman's previous medical history re skin disorders</t>
  </si>
  <si>
    <t>Skin Code and Description, Skin Year, Skin Where and Skin Comment</t>
  </si>
  <si>
    <t>Skin - Year of condition</t>
  </si>
  <si>
    <t>This object identifies the year that the condition was identified in the woman's previous medical history re skin disorders</t>
  </si>
  <si>
    <t>Skin Specified Condition, Skin Code and Description, Skin Where and Skin Comment</t>
  </si>
  <si>
    <t>Skin - Hospital visited for this condition</t>
  </si>
  <si>
    <t>This object identifies the hospital attended for the condition in the woman's previous medical history re skin disorders</t>
  </si>
  <si>
    <t>Skin Code and Description, Skin Specified Condition, Skin Year and Skin Comment</t>
  </si>
  <si>
    <t>Skin - treatment given for this condition</t>
  </si>
  <si>
    <t>This object indicates any treatment given for the condition in the woman's previous medical history re skin disorders</t>
  </si>
  <si>
    <t>Skin Code and Description, Skin Specified Condition, Skin Year and Skin Where</t>
  </si>
  <si>
    <t>General surgery - Code and Description of type of surgery</t>
  </si>
  <si>
    <t>This object indicates any previous surgical history relating to general surgery procedures - code and description</t>
  </si>
  <si>
    <t>CHOLECYSTECTOMY</t>
  </si>
  <si>
    <t>BOWEL SURGERY</t>
  </si>
  <si>
    <t>BREAST SURGERY</t>
  </si>
  <si>
    <t>FRACTURED PELVIS</t>
  </si>
  <si>
    <t>Surgery Specified Condition / Surgery Year / Surgery Where / Surgery Treatment</t>
  </si>
  <si>
    <t>CARDIAC SURGERY</t>
  </si>
  <si>
    <t>TONSILLECTOMY</t>
  </si>
  <si>
    <t>OPHTHALMIC SURGERY</t>
  </si>
  <si>
    <t>NEUROSURGERY</t>
  </si>
  <si>
    <t>GASTRIC BANDING</t>
  </si>
  <si>
    <t>RENAL SURGERY</t>
  </si>
  <si>
    <t>DISCECTOMY</t>
  </si>
  <si>
    <t>RENAL TRANSPLANT *</t>
  </si>
  <si>
    <t>Cholecystectomy</t>
  </si>
  <si>
    <t>Bowel surgery</t>
  </si>
  <si>
    <t>Breast surgery</t>
  </si>
  <si>
    <t>FGM (Female Genital Mutilation)</t>
  </si>
  <si>
    <t>Fractured pelvis</t>
  </si>
  <si>
    <t>Cardiac surgery</t>
  </si>
  <si>
    <t>Tonsillectomy</t>
  </si>
  <si>
    <t>Ophthalmic surgery</t>
  </si>
  <si>
    <t>Neurosurgery</t>
  </si>
  <si>
    <t>Gastric banding</t>
  </si>
  <si>
    <t>Renal surgery</t>
  </si>
  <si>
    <t>Discectomy</t>
  </si>
  <si>
    <t>General surgery - specified condition</t>
  </si>
  <si>
    <t>This object provides further detail on the procedure/condition re general surgery</t>
  </si>
  <si>
    <t>Surgery Code and Description / Surgery Year / Surgery Where / Surgery Treatment</t>
  </si>
  <si>
    <t>General surgery - Year of condition</t>
  </si>
  <si>
    <t>This object identifies the year that the condition was identified/procedure carried out</t>
  </si>
  <si>
    <t>Surgery Code and Description / Surgery Specified Condition / Surgery Where / Surgery Treatment</t>
  </si>
  <si>
    <t>General surgery - Hospital visited for this condition</t>
  </si>
  <si>
    <t>This object identifies the hospital attended for the surgery</t>
  </si>
  <si>
    <t>Surgery Code and Description / Surgery Specified Condition / Surgery Year / Surgery Treatment</t>
  </si>
  <si>
    <t>General surgery - treatment given</t>
  </si>
  <si>
    <t>This object provides further detail on the treatment given/procedure carried out</t>
  </si>
  <si>
    <t>Surgery Code and Description / Surgery Specified Condition / Surgery Year / Surgery Where</t>
  </si>
  <si>
    <t>Genito-urinary infection - Code and Description of type of infection</t>
  </si>
  <si>
    <t>This object indicates any previous surgical history relating to genito-urinary infections - code and description</t>
  </si>
  <si>
    <t>TRICHOMONAS</t>
  </si>
  <si>
    <t>THRUSH</t>
  </si>
  <si>
    <t>GENITAL HERPES</t>
  </si>
  <si>
    <t>GENITAL WARTS</t>
  </si>
  <si>
    <t>GONORRHOEA</t>
  </si>
  <si>
    <t>GU Infection Specified Condition / GU Infection Year / GU Infection Where / GU Infection Treatment</t>
  </si>
  <si>
    <t>PELVIC INFLAMMATORY DISEASE</t>
  </si>
  <si>
    <t>CHLAMYDIA</t>
  </si>
  <si>
    <t>VULVAL WARTS *</t>
  </si>
  <si>
    <t>RECURRENT VAG. DISCH *</t>
  </si>
  <si>
    <t>U.T.I. *</t>
  </si>
  <si>
    <t>Trichomonas</t>
  </si>
  <si>
    <t>Thrush</t>
  </si>
  <si>
    <t>Genital herpes</t>
  </si>
  <si>
    <t>Genital warts</t>
  </si>
  <si>
    <t>Gonorrhoea</t>
  </si>
  <si>
    <t>Pelvic inflammatory disease</t>
  </si>
  <si>
    <t>Chlamydia</t>
  </si>
  <si>
    <t>Vulval warts</t>
  </si>
  <si>
    <t>Recurrent vaginal discharge</t>
  </si>
  <si>
    <t>UTI (Urinary Tract Infection)</t>
  </si>
  <si>
    <t>Genito-urinary infection - specified condition</t>
  </si>
  <si>
    <t>This object provides further detail on the procedure/condition re GU infection</t>
  </si>
  <si>
    <t>GU Infection Code and Description / GU Infection Year / GU Infection Where / GU Infection Treatment</t>
  </si>
  <si>
    <t>Genito-urinary infection - Year of condition</t>
  </si>
  <si>
    <t>GU Infection Code and Description / GU Infection Specified Condition / GU Infection Where / GU Infection Treatment</t>
  </si>
  <si>
    <t>Genito-urinary infection - Hospital visited for this condition</t>
  </si>
  <si>
    <t>This object identifies the hospital attended for the GU infection</t>
  </si>
  <si>
    <t>GU Infection Code and Description / GU Infection Specified Condition / GU Infection Year / GU Infection Treatment</t>
  </si>
  <si>
    <t>Genito-urinary infection - treatment given for this condition</t>
  </si>
  <si>
    <t>GU Infection Code and Description / GU Infection Specified Condition / GU Infection Year / GU Infection Where</t>
  </si>
  <si>
    <t>Gynaecological - Code and Description of type of condition</t>
  </si>
  <si>
    <t>This object indicates any previous surgical history relating to gynaecology - code and description</t>
  </si>
  <si>
    <t>LLETZ PROCEDURE</t>
  </si>
  <si>
    <t>MENSTRUAL DISORDERS</t>
  </si>
  <si>
    <t>D AND C</t>
  </si>
  <si>
    <t>CERVICAL EROSION</t>
  </si>
  <si>
    <t>CERV CAUTERY/CONIZAT</t>
  </si>
  <si>
    <t>CERVICAL SUTURE</t>
  </si>
  <si>
    <t>Gynae Specified Condition / Gynae Year / Gynae Where / Gynae Treatment</t>
  </si>
  <si>
    <t>VAGINAL REPAIR</t>
  </si>
  <si>
    <t>INCONTINENCE SURGERY</t>
  </si>
  <si>
    <t>TUBAL RECONSTRUCTION</t>
  </si>
  <si>
    <t>MYOMECTOMY</t>
  </si>
  <si>
    <t>SEPTAL SURGERY</t>
  </si>
  <si>
    <t>VENTRO-SUSPENSION</t>
  </si>
  <si>
    <t>RUPTURED UTERUS</t>
  </si>
  <si>
    <t>POLYCYSTIC OVARY SYNDROME</t>
  </si>
  <si>
    <t>FIBROIDS</t>
  </si>
  <si>
    <t>LAPAROSCOPY</t>
  </si>
  <si>
    <t>ENDOMETRIOSIS</t>
  </si>
  <si>
    <t>BI-CORNATE UTERUS</t>
  </si>
  <si>
    <t>INFERTILITY *</t>
  </si>
  <si>
    <t>Lletz procedure</t>
  </si>
  <si>
    <t>Menstrual disorders</t>
  </si>
  <si>
    <t>D and C</t>
  </si>
  <si>
    <t>Cervical erosion</t>
  </si>
  <si>
    <t>Cervical cautery / Conization</t>
  </si>
  <si>
    <t>Cervical suture</t>
  </si>
  <si>
    <t>Shirodkar suture</t>
  </si>
  <si>
    <t>Vaginal repair</t>
  </si>
  <si>
    <t>Incontinence surgery</t>
  </si>
  <si>
    <t>Tubal reconstruction</t>
  </si>
  <si>
    <t>Myomectomy</t>
  </si>
  <si>
    <t>Ovarian Cystectomy</t>
  </si>
  <si>
    <t>Septal surgery</t>
  </si>
  <si>
    <t>Ventro-suspension</t>
  </si>
  <si>
    <t>Ruptured uterus</t>
  </si>
  <si>
    <t>Polycystic ovary syndrome</t>
  </si>
  <si>
    <t>Fibroids</t>
  </si>
  <si>
    <t>Laparoscopy</t>
  </si>
  <si>
    <t>Endometriosis</t>
  </si>
  <si>
    <t>Bi-cornuate uterus</t>
  </si>
  <si>
    <t>Gynaecological - specified condition</t>
  </si>
  <si>
    <t>This object provides further detail on the gynaecological procedure/condition</t>
  </si>
  <si>
    <t>Gynae Code and Description / Gynae Year / Gynae Where / Gynae Treatment</t>
  </si>
  <si>
    <t>Gynaecological - Year of condition</t>
  </si>
  <si>
    <t>Gynae Code and Description / Gynae Specified Condition / Gynae Where / Gynae Treatment</t>
  </si>
  <si>
    <t>Gynaecological - Hospital visited for this condition</t>
  </si>
  <si>
    <t>This object identifies the hospital attended for the gynaecological condition/procedure</t>
  </si>
  <si>
    <t>Gynae Code and Description / Gynae Specified Condition / Gynae Year / Gynae Treatment</t>
  </si>
  <si>
    <t>Gynaecological - treatment given for this condition</t>
  </si>
  <si>
    <t>Gynae Code and Description / Gynae Specified Condition / Gynae Year / Gynae Where</t>
  </si>
  <si>
    <t>Infertility - Code and Description of type of condition/procedure</t>
  </si>
  <si>
    <t>This object indicates any previous surgical history relating to infertility - code and description</t>
  </si>
  <si>
    <t>INVESTIGATION ONLY</t>
  </si>
  <si>
    <t>CLOMID</t>
  </si>
  <si>
    <t>IVF</t>
  </si>
  <si>
    <t>ICSI</t>
  </si>
  <si>
    <t>EGG DONATION</t>
  </si>
  <si>
    <t>SPERM DONATION</t>
  </si>
  <si>
    <t>Infertility Specified Condition / Infertility Year / Infertility Where / Infertility Treatment</t>
  </si>
  <si>
    <t>EMBRYO DONATION</t>
  </si>
  <si>
    <t>MMT_PREV_MED_HISTORIES.PMRS_CODE (PMRS_CONDITION='INFERTILITY') &amp; MMT_PREV_MED_REFERENCES.DESCRIPTION (CONDITION='INFERTILITY').  TYPE_OF_HISTORY in both table ='SURGICAL'</t>
  </si>
  <si>
    <t>FROZEN EMBRYO REPLACEMENT</t>
  </si>
  <si>
    <t>TESTICULAR SPERM ASPIRATION</t>
  </si>
  <si>
    <t>SURGICAL SPERM RETRIEVAL</t>
  </si>
  <si>
    <t>OVULATION INDUCTION</t>
  </si>
  <si>
    <t>EGG COLLECTION</t>
  </si>
  <si>
    <t>Investigation only</t>
  </si>
  <si>
    <t>Clomid</t>
  </si>
  <si>
    <t>Egg donation</t>
  </si>
  <si>
    <t>Sperm donation</t>
  </si>
  <si>
    <t>Embryo donation</t>
  </si>
  <si>
    <t>Frozen embryo replacement</t>
  </si>
  <si>
    <t>Surrogacy</t>
  </si>
  <si>
    <t>Testicular sperm aspiration</t>
  </si>
  <si>
    <t>Surgical sperm retrieval</t>
  </si>
  <si>
    <t>Ovulation induction</t>
  </si>
  <si>
    <t>Egg collection</t>
  </si>
  <si>
    <t>Infertility - specified condition</t>
  </si>
  <si>
    <t>This object provides further detail on the procedure/condition re infertility</t>
  </si>
  <si>
    <t>Infertility Code and Description / Infertility Year / Infertility Where / Infertility Treatment</t>
  </si>
  <si>
    <t>Removed in 2014</t>
  </si>
  <si>
    <t>Infertility - Year of condition</t>
  </si>
  <si>
    <t>Infertility Code and Description / Infertility Specified Condition / Infertility Where / Infertility Treatment</t>
  </si>
  <si>
    <t>Infertility - Hospital visited for this condition</t>
  </si>
  <si>
    <t>This object identifies the hospital attended for the condition/procedure</t>
  </si>
  <si>
    <t>Infertility Code and Description / Infertility Specified Condition / Infertility Year / Infertility Treatment</t>
  </si>
  <si>
    <t>Infertility - treatment given for this condition</t>
  </si>
  <si>
    <t>Infertility Code and Description / Infertility Specified Condition / Infertility Year / Infertility Where</t>
  </si>
  <si>
    <t>Family history - Congenital abnormality - code and description</t>
  </si>
  <si>
    <t>This object indicates any congenital abnormality recorded as part of the woman's family history</t>
  </si>
  <si>
    <t>CHROMOSOMAL</t>
  </si>
  <si>
    <t>NEURAL TUBE DEFECT</t>
  </si>
  <si>
    <t>OTHER ENZYME DISORDERS</t>
  </si>
  <si>
    <t>Congenital specified condition / Congenital who in family / Specified congenital abnormality</t>
  </si>
  <si>
    <t>MMT_PREV_MED_HISTORIES\PMRS_CODE  and MMT_PREV_MED_REFERENCES.DESCRIPTION</t>
  </si>
  <si>
    <t>Chromosomal</t>
  </si>
  <si>
    <t>Neural tube defect</t>
  </si>
  <si>
    <t>Other enzyme disorders</t>
  </si>
  <si>
    <t>Family history - Congenital abnormality - specified condition</t>
  </si>
  <si>
    <t>This object specifies the type of congenital abnormality recorded as part of the woman's family history</t>
  </si>
  <si>
    <t>Congenital code and description / Congenital who in family / Specified congenital abnormality</t>
  </si>
  <si>
    <t>MMT_PEV_MED_HISTORIES.SPECIFIED_CONDITION</t>
  </si>
  <si>
    <t>Family history - Congenital abnormality - relationship of woman to member of family</t>
  </si>
  <si>
    <t>This object indicates the relationship to the woman of the member of family who had the congenital abnormality</t>
  </si>
  <si>
    <t>Congenital code and description / Congenital specified condition / Specified congenital abnormality</t>
  </si>
  <si>
    <t>MMT_PREV_MED_HISTORIES.WHO_IN_FAMILY</t>
  </si>
  <si>
    <t>Family history - Congenital abnormality - specific abnormality</t>
  </si>
  <si>
    <t>Congenital code and description / Congenital specified condition / Congenital who in family</t>
  </si>
  <si>
    <t>MMT_PEV_MED_HISTORIES.CONGENITAL_ABNORMALITY</t>
  </si>
  <si>
    <t>Family history - Diabetes - code and description</t>
  </si>
  <si>
    <t>This object indicates the relationship to the woman of the member of family who had diabetes</t>
  </si>
  <si>
    <t>MOTHER</t>
  </si>
  <si>
    <t>FATHER</t>
  </si>
  <si>
    <t>BROTHER</t>
  </si>
  <si>
    <t>SISTER</t>
  </si>
  <si>
    <t>SON</t>
  </si>
  <si>
    <t>DAUGHTER</t>
  </si>
  <si>
    <r>
      <t xml:space="preserve">MMT_PREV_MED_HISTORIES.PMRS_CODE and MMT_PREV_MED_REFERENCES.DESCIPTION (MMT_PREV_MED_HISTORIES.PMRS_CONDITION = </t>
    </r>
    <r>
      <rPr>
        <b/>
        <sz val="8"/>
        <rFont val="Calibri"/>
        <family val="2"/>
        <scheme val="minor"/>
      </rPr>
      <t>'DIABETES')</t>
    </r>
  </si>
  <si>
    <t>Mother</t>
  </si>
  <si>
    <t>Father</t>
  </si>
  <si>
    <t>Brother</t>
  </si>
  <si>
    <t>Sister</t>
  </si>
  <si>
    <t>Family history - Diabetes - specified condition</t>
  </si>
  <si>
    <t>This object specifies the type of diabetes recorded as part of the woman's family history</t>
  </si>
  <si>
    <t>MMT_PREV_MED_HISTORIES.SPECIFIED_CONDITION  (MMT_PREV_MED_HISTORIES.PMRS_CONDITION = 'DIABETES')</t>
  </si>
  <si>
    <t>Family history - Tuberculosis - code and description</t>
  </si>
  <si>
    <t>This object indicates any tuberculosis recorded as part of the woman's family history</t>
  </si>
  <si>
    <t>Available from when each hospital began using NIMATS - See Notes</t>
  </si>
  <si>
    <t>ACTIVE</t>
  </si>
  <si>
    <t>Tuberculosis specified condition / Tuberculosis who in family</t>
  </si>
  <si>
    <t>MMT_PREV_MED_HISTORIES.PMRS_CODE &amp; MMT_PREV_MED_REFERENCES.DESCIPTION</t>
  </si>
  <si>
    <t>Active</t>
  </si>
  <si>
    <t xml:space="preserve">PLEASE NOTE THAT THE DATA ABOVE DOES NOT REFLECT THE NUMBER OF WOMEN WITH TUBERCULOSIS, BUT RATHER THE NUMBER OF INSTANCES OF TUBERCULOSIS IN FAMILY HISTORY.  </t>
  </si>
  <si>
    <t>Family history - Tuberculosis - specified condition</t>
  </si>
  <si>
    <t>This object provides further information on tuberculosis recorded as part of the woman's family history</t>
  </si>
  <si>
    <t>Tuberculosis code and description / Tuberculosis who in family</t>
  </si>
  <si>
    <t>MMT_PREV_MED_HISTORIES.SPECIFIED_CONDITION  (MMT_PREV_MED_HISTORIES.PMRS_CONDITION = 'TUBERCULOSIS')</t>
  </si>
  <si>
    <t>Family history - Tuberculosis - relationship of woman to member of family</t>
  </si>
  <si>
    <t>This object indicates the relationship to the woman of the member of family who had tuberculosis</t>
  </si>
  <si>
    <t>Tuberculosis code and description / Tuberculosis specified condition</t>
  </si>
  <si>
    <t>MMT_PREV_MED_HISTORIES.WHO_IN_FAMILY  (MMT_PREV_MED_HISTORIES.PMRS_CONDITION = 'TUBERCULOSIS')</t>
  </si>
  <si>
    <t>Number of previous Caesarean Sections</t>
  </si>
  <si>
    <t>This object provides the total number of Caesarean Sections the woman has previously had</t>
  </si>
  <si>
    <t>Available from 01/01/2104</t>
  </si>
  <si>
    <t>Poor until 2015/16</t>
  </si>
  <si>
    <t>MMT_INFANTS.NO_PREVIOUS_CS</t>
  </si>
  <si>
    <t>Postnatal Menu\Infant Exam &amp; Birth Details\Page 1 of 3</t>
  </si>
  <si>
    <t>No previous Caesarean Sections</t>
  </si>
  <si>
    <t>1 previous Caesarean Section</t>
  </si>
  <si>
    <t>2 previous Caesarean Sections</t>
  </si>
  <si>
    <t>3 previous Caesarean Sections</t>
  </si>
  <si>
    <t>4 previous Caesarean Sections</t>
  </si>
  <si>
    <t>5 previous Caesarean Sections</t>
  </si>
  <si>
    <t>6 previous Caesarean Sections</t>
  </si>
  <si>
    <t>Infant with Group B Streptococcus</t>
  </si>
  <si>
    <t>This object records if an infant with Group B Streptococcus had been born to this mother previously (Yes/No).</t>
  </si>
  <si>
    <t>MMT_PREGNANCIES.INFANT_WITH_GBS</t>
  </si>
  <si>
    <t>Booking Menu\Previous Pregnancy Details</t>
  </si>
  <si>
    <t>Abnormality with previous pregnancy</t>
  </si>
  <si>
    <t>Removed from NIMATS is 2006 so of little current value</t>
  </si>
  <si>
    <t>MMT_PREV_OBS_CONDITIONS.ABNORMALITY</t>
  </si>
  <si>
    <t>Previous pregnancies - age at death</t>
  </si>
  <si>
    <t>This object records the age at which the infant died.  Data is recorded as either Years (Y), Weeks (W) or Days (D)</t>
  </si>
  <si>
    <t>Years (Y), Weeks (W) or Days (D)</t>
  </si>
  <si>
    <t>Available when each individual hospital commenced using NIMATS, but properly validated from July 2015.</t>
  </si>
  <si>
    <t>Quality cannot be determined as some records may not need to be completed</t>
  </si>
  <si>
    <t>MMT_PREV_OBS_CONDITIONS.AGE_AT_DEATH</t>
  </si>
  <si>
    <t>Previous pregnancies - date of birth of infant born</t>
  </si>
  <si>
    <t>This object provides the date of birth of any infants born previously to the mother</t>
  </si>
  <si>
    <t>MMT_PREV_OBS_HISTORIES.DATE_OF_BIRTH</t>
  </si>
  <si>
    <t>Previous pregnancies - duration of labour</t>
  </si>
  <si>
    <t>This object provides the duration of labour relating to the birth of any infants born previously to the mother (number of hours or "UNK" if unknown)</t>
  </si>
  <si>
    <t>Hours</t>
  </si>
  <si>
    <t>MMT_PREV_OBS_CONDITIONS.DURATION</t>
  </si>
  <si>
    <t>Previous pregnancies - maturity of pregnancy</t>
  </si>
  <si>
    <t>This object provides the maturity of any infants born previously to the mother (number of weeks between 1 and 44 or "UNK" if unknown)</t>
  </si>
  <si>
    <t>MMT_PREV_OBS_CONDITIONS.MATURITY</t>
  </si>
  <si>
    <t>Previous pregnancies - OHR Code</t>
  </si>
  <si>
    <t>For each previous pregnancy, information is recorded on a number of important areas ("OHR Condition") e.g. delivery, labour, feeding, outcome.  Under each of these areas, a number of pre-defined codes ("OHR Code") and descriptions ("OHR Description") are available for selection - see list below.</t>
  </si>
  <si>
    <t>To be respecified on BOXI</t>
  </si>
  <si>
    <t>OHR Condition / OHR Description / OHR Seq Number</t>
  </si>
  <si>
    <t>MMT_PREV_OBS_HISTORIES.OHR_CODE</t>
  </si>
  <si>
    <t>ANTENATAL</t>
  </si>
  <si>
    <t>UNEVENTFUL</t>
  </si>
  <si>
    <t>AMNIOCENTESIS BEFORE 24 WEEKS</t>
  </si>
  <si>
    <t>AMNIOCENTESIS AFTER 24 WEEKS</t>
  </si>
  <si>
    <t>THERAPEUTIC ABORTION</t>
  </si>
  <si>
    <t>SPONTANEOUS MISCARRIAGE</t>
  </si>
  <si>
    <t>OTHER MISCARRIAGE</t>
  </si>
  <si>
    <t>EXTRA UTERINE PREGNANCY</t>
  </si>
  <si>
    <t>HYDATIDIFORM MOLE</t>
  </si>
  <si>
    <t>VAGINAL BLEEDING</t>
  </si>
  <si>
    <t>PLACENTAL PRAEVIA</t>
  </si>
  <si>
    <t>OTHER APH AFTER 24 WEEKS</t>
  </si>
  <si>
    <t>OTHER ANTIBODIES</t>
  </si>
  <si>
    <t>ANTI D GIVEN</t>
  </si>
  <si>
    <t>I.U.F.T.</t>
  </si>
  <si>
    <t>TOTAL DOSE IMFERON GIVEN</t>
  </si>
  <si>
    <t>ABNORMAL G.T.T.</t>
  </si>
  <si>
    <t>D.V.T.</t>
  </si>
  <si>
    <t>PRETERM ROM</t>
  </si>
  <si>
    <t>DELIVERY</t>
  </si>
  <si>
    <t>NORMAL DELIVERY</t>
  </si>
  <si>
    <t>FORCEPS DELIVERY</t>
  </si>
  <si>
    <t>VACUUM EXTRACTION</t>
  </si>
  <si>
    <t>ASSISTED BREECH DELIVERY</t>
  </si>
  <si>
    <t>C/S IN LABOUR</t>
  </si>
  <si>
    <t>C/S NOT IN LABOUR</t>
  </si>
  <si>
    <t>SHOULDER DYSTOCIA</t>
  </si>
  <si>
    <t>PERINEAL SUTURES</t>
  </si>
  <si>
    <t>FEEDING</t>
  </si>
  <si>
    <t>ARTIFICIAL</t>
  </si>
  <si>
    <t>LABOUR</t>
  </si>
  <si>
    <t>SPONTANEOUS</t>
  </si>
  <si>
    <t>INDUCED</t>
  </si>
  <si>
    <t>ACCELERATION</t>
  </si>
  <si>
    <t>NOT IN LABOUR</t>
  </si>
  <si>
    <t>NEONATAL COURSE</t>
  </si>
  <si>
    <t>EXCHANGE TRANSFUSION</t>
  </si>
  <si>
    <t>OUTCOME</t>
  </si>
  <si>
    <t>ALIVE NOW</t>
  </si>
  <si>
    <t>DIED UP TO 7 DAYS</t>
  </si>
  <si>
    <t>DIED 8 - 28 DAYS</t>
  </si>
  <si>
    <t>DIED AFTER 28 DAYS</t>
  </si>
  <si>
    <t>DIED AFTER 1 YEAR</t>
  </si>
  <si>
    <t>PUERPERIUM</t>
  </si>
  <si>
    <t>PUERPERAL PYREXIA</t>
  </si>
  <si>
    <t>PERINEAL INFECTION</t>
  </si>
  <si>
    <t>THROMBOPHLEBITIS</t>
  </si>
  <si>
    <t>Previous pregnancies - OHR Condition</t>
  </si>
  <si>
    <t>OHR Code / OHR Description / OHR Seq Number</t>
  </si>
  <si>
    <t>MMT_PREV_OBS_HISTORIES.OHR_CONDITION</t>
  </si>
  <si>
    <t>Previous pregnancies - OHR Description</t>
  </si>
  <si>
    <t>This field is completed automatically based on the code selected under "OHR Code"</t>
  </si>
  <si>
    <t>OHR Code / OHR Condition / OHR Seq Number</t>
  </si>
  <si>
    <t>MMT_OBS_HIST_REFERENCES.DESCRIPTION</t>
  </si>
  <si>
    <t>Uneventful</t>
  </si>
  <si>
    <t>Amniocentesis before 24 weeks</t>
  </si>
  <si>
    <t>Amniocentesis after 24 weeks</t>
  </si>
  <si>
    <t>Therapeutic abortion</t>
  </si>
  <si>
    <t>Spontaneous miscarriage</t>
  </si>
  <si>
    <t>Other miscarriage</t>
  </si>
  <si>
    <t>Extra uterine pregnancy</t>
  </si>
  <si>
    <t>Hydatidiform mole</t>
  </si>
  <si>
    <t>Essential Hypertension</t>
  </si>
  <si>
    <t>P.I.H. (pregnancy induced hypertension)</t>
  </si>
  <si>
    <t>Vaginal bleeding</t>
  </si>
  <si>
    <t>Placental abruption</t>
  </si>
  <si>
    <t>Placental Praevia</t>
  </si>
  <si>
    <t>Other ante partum haemorrhage after 24 weeks</t>
  </si>
  <si>
    <t>Rhesus antibodies</t>
  </si>
  <si>
    <t>Other antibodies</t>
  </si>
  <si>
    <t>I.U.F.T. (intrauterine fetal transfusion)</t>
  </si>
  <si>
    <t>Total dose Imferon given</t>
  </si>
  <si>
    <t>Abnormal G.T.T. (glucose tolerance test)</t>
  </si>
  <si>
    <t>D.V.T. (Deep vein thrombosis)</t>
  </si>
  <si>
    <t>I.U.G.R. (intrauterine growth restriction)</t>
  </si>
  <si>
    <t>U.T.I. (urinary tract infection)</t>
  </si>
  <si>
    <t>Ovarian cyst</t>
  </si>
  <si>
    <t>Preterm ROM (rupture of membranes)</t>
  </si>
  <si>
    <t>P.I.H. (pregnancy induced hypertension) + proteinuria</t>
  </si>
  <si>
    <t>Normal delivery</t>
  </si>
  <si>
    <t>Forceps delivery</t>
  </si>
  <si>
    <t>Vacuum extraction</t>
  </si>
  <si>
    <t>Assisted breech delivery</t>
  </si>
  <si>
    <t>C/S in labour</t>
  </si>
  <si>
    <t>C/S not in labour</t>
  </si>
  <si>
    <t>Shoulder dystocia</t>
  </si>
  <si>
    <t>Retained placenta</t>
  </si>
  <si>
    <t>Perineal sutures</t>
  </si>
  <si>
    <t>Epidural</t>
  </si>
  <si>
    <t>Adverse drug reaction</t>
  </si>
  <si>
    <t>Artificial</t>
  </si>
  <si>
    <t>Spontaneous</t>
  </si>
  <si>
    <t>Induced</t>
  </si>
  <si>
    <t>Acceleration</t>
  </si>
  <si>
    <t>Not in labour</t>
  </si>
  <si>
    <t>Exchange transfusion</t>
  </si>
  <si>
    <t>Alive now</t>
  </si>
  <si>
    <t>Died up to 7 days</t>
  </si>
  <si>
    <t>Died 8 - 28 days</t>
  </si>
  <si>
    <t>Died after 28 days</t>
  </si>
  <si>
    <t>Died after 1 year</t>
  </si>
  <si>
    <t>Primary P.P.H. (post partum haemorrhage)</t>
  </si>
  <si>
    <t>Secondary P.P.H. (post partum haemorrhage)</t>
  </si>
  <si>
    <t>Evacuation of uterus</t>
  </si>
  <si>
    <t>Puerperal pyrexia</t>
  </si>
  <si>
    <t>Perineal infection</t>
  </si>
  <si>
    <t>Thrombophlebitis</t>
  </si>
  <si>
    <t>Previous pregnancies - place where infant was born</t>
  </si>
  <si>
    <t>This object provides the place of birth e.g. hospital of any infants born previously to the mother</t>
  </si>
  <si>
    <t>MMT_PREV_OBS_HISTORIES.PLACE_OF_BIRTH</t>
  </si>
  <si>
    <t>Previous pregnancies - pregnancy number</t>
  </si>
  <si>
    <t>This object provides the pregnancy number of each infant born previously to the mother i.e. the gravida</t>
  </si>
  <si>
    <t>MMT_PREV_OBS_HISTORIES.PREGNANCY_NO</t>
  </si>
  <si>
    <t>Pregnancy number 1</t>
  </si>
  <si>
    <t>Pregnancy number 2</t>
  </si>
  <si>
    <t>Pregnancy number 3</t>
  </si>
  <si>
    <t>Pregnancy number 4</t>
  </si>
  <si>
    <t>Pregnancy number 5</t>
  </si>
  <si>
    <t>Pregnancy number 6</t>
  </si>
  <si>
    <t>Pregnancy number 7</t>
  </si>
  <si>
    <t>Pregnancy number 8</t>
  </si>
  <si>
    <t>Pregnancy number 9</t>
  </si>
  <si>
    <t>Pregnancy number 10</t>
  </si>
  <si>
    <t>Pregnancy number 11</t>
  </si>
  <si>
    <t>Pregnancy number 12</t>
  </si>
  <si>
    <t>Pregnancy number 13</t>
  </si>
  <si>
    <t>Pregnancy number 14</t>
  </si>
  <si>
    <t>Pregnancy number 15</t>
  </si>
  <si>
    <t>Pregnancy number 16</t>
  </si>
  <si>
    <t>Pregnancy number 17</t>
  </si>
  <si>
    <t>Pregnancy number 22</t>
  </si>
  <si>
    <t>Pregnancy number 23</t>
  </si>
  <si>
    <t>Previous pregnancies - weight of infant born</t>
  </si>
  <si>
    <t>This object provides the birth weight of any infants born previously to the mother (in grammes or "UNK" if unknown)</t>
  </si>
  <si>
    <t>MMT_PREV_OBS_HISTORIES.WEIGHT</t>
  </si>
  <si>
    <t>Previous pregnancies - reason for death</t>
  </si>
  <si>
    <t>This object records further information on the reason the infant died</t>
  </si>
  <si>
    <t>MMT_PREV_OBS_CONDITIONS.DEATH_REASON</t>
  </si>
  <si>
    <t>Previous pregnancies - gender of infant born</t>
  </si>
  <si>
    <t>This object provides the gender of any infants born previously to the mother ("M" = male, "F" = female)</t>
  </si>
  <si>
    <t>MMT_PREV_OBS_HISTORIES.SEX</t>
  </si>
  <si>
    <t>Female</t>
  </si>
  <si>
    <t>Indeterminate</t>
  </si>
  <si>
    <t>Male</t>
  </si>
  <si>
    <t>Previous pregnancies - Specified condition</t>
  </si>
  <si>
    <t>This object allows for further information on the condition experienced by the infant to be recorded</t>
  </si>
  <si>
    <t>MMT_PREV_OBS_HISTORIES.SPECIFIED_CONDITION</t>
  </si>
  <si>
    <t>This object records any problems which may affect labour - see list below.</t>
  </si>
  <si>
    <t>This object not collected from 27/11/18</t>
  </si>
  <si>
    <t>HEART PROBLEMS *</t>
  </si>
  <si>
    <t>CHEST PROBLEMS *</t>
  </si>
  <si>
    <t>MMT_DEL_DETAILS.DLR_CODE</t>
  </si>
  <si>
    <t>Intrapartum menu\Labour Summary Details</t>
  </si>
  <si>
    <t>Med problems affecting labour</t>
  </si>
  <si>
    <t>Heart problems</t>
  </si>
  <si>
    <t>Chest problems</t>
  </si>
  <si>
    <t>FETAL MONITORING IN LABOUR</t>
  </si>
  <si>
    <t xml:space="preserve">Code and description for any monitoring methods used in labour </t>
  </si>
  <si>
    <t>SCALP PH *</t>
  </si>
  <si>
    <t>decode(MMT_DEL_DETAILS.DLR_CONDITION,'MONITORING IN LABOUR',MMT_DEL_DETAILS.DLR_CODE ||' -  '|| MMT_DEL_DETAILS.REF_DESCRIPTION,'')</t>
  </si>
  <si>
    <t>MAIN MENU&gt;DELIVERY MENU&gt;LABOUR SUMMARY DETAIails</t>
  </si>
  <si>
    <t>CONTINUOUS ULTRASOUND/FECG (Fetal Electrocardiogram)</t>
  </si>
  <si>
    <t>This object records any problems which are evident during labour - see list below.</t>
  </si>
  <si>
    <t>FETAL SCALP PH ABNORM</t>
  </si>
  <si>
    <t>CARDIAC ARREST</t>
  </si>
  <si>
    <t>RESPIRATORY ARREST</t>
  </si>
  <si>
    <t>Abnormal CTG (Cardiotocography)</t>
  </si>
  <si>
    <t>Fetal scalp PH abnormal</t>
  </si>
  <si>
    <t>Meconium stained liquor</t>
  </si>
  <si>
    <t>Pyrexia &gt; 38C</t>
  </si>
  <si>
    <t>Hypertension &gt;140/90</t>
  </si>
  <si>
    <t>SEIZURE</t>
  </si>
  <si>
    <t>Cord prolapse</t>
  </si>
  <si>
    <t>Cord presentation</t>
  </si>
  <si>
    <t>Intrapartum haemorrhage</t>
  </si>
  <si>
    <t>AMNIOTIC FLUID EMBOLISM</t>
  </si>
  <si>
    <t>Intrapartum IUD</t>
  </si>
  <si>
    <t>Uterine rupture</t>
  </si>
  <si>
    <t>Inadequate progress</t>
  </si>
  <si>
    <t>DRUG ERROR</t>
  </si>
  <si>
    <t>Abnormal fetal heart rate</t>
  </si>
  <si>
    <t>ABNORMAL F.H. RATE *</t>
  </si>
  <si>
    <t>PYREXIA &gt;38 C *</t>
  </si>
  <si>
    <t>ABNORMAL CTG *</t>
  </si>
  <si>
    <t>OTHER DRUGS IN LABOUR</t>
  </si>
  <si>
    <t>Code and description of any other drugs used in labour</t>
  </si>
  <si>
    <t>Possible in seldom used drugs</t>
  </si>
  <si>
    <t>decode(MMT_DEL_DETAILS.DLR_CONDITION,'OTHER DRUGS IN LABOUR',MMT_DEL_DETAILS.DLR_CODE ||' -  '|| MMT_DEL_DETAILS.REF_DESCRIPTION,'')</t>
  </si>
  <si>
    <t>HYOSCINE *</t>
  </si>
  <si>
    <t>PROMETHAZINE *</t>
  </si>
  <si>
    <t>ZANTAC *</t>
  </si>
  <si>
    <t>MIST.MAG.TRISCILICATE *</t>
  </si>
  <si>
    <t>MIST MAG TRISILICATE</t>
  </si>
  <si>
    <t>SOCIUM CITRATE</t>
  </si>
  <si>
    <t>Code and description for any method of rupturing membranes used</t>
  </si>
  <si>
    <t>decode(MMT_DEL_DETAILS.DLR_CONDITION,'MEMBRANES RUPTURED METHOD',MMT_DEL_DETAILS.DLR_CODE ||' -  '|| MMT_DEL_DETAILS.REF_DESCRIPTION,'')</t>
  </si>
  <si>
    <t>SROM (spontaneous rupture of membranes)</t>
  </si>
  <si>
    <t>ARM induction (artificial rupture of membranes)</t>
  </si>
  <si>
    <t>ARM in labour (atrificial rupture of membranes)</t>
  </si>
  <si>
    <t>ARM at caesarian section (artificial rupture of membranes)</t>
  </si>
  <si>
    <t>This object describes how labour augmentation was carried out (code and description)</t>
  </si>
  <si>
    <t>decode(MMT_DEL_DETAILS.DLR_CONDITION,'LABOUR AUGMENTATION',MMT_DEL_DETAILS.DLR_CODE ||' -  '|| MMT_DEL_DETAILS.REF_DESCRIPTION,'')</t>
  </si>
  <si>
    <t>The augmentation of labour is an intervention that is intended to increase the intensity of labour, usually when the caregiver feels the labour is not 'progressing', or is progressing too slowly. Augmentation of labour differs from induction, in that the labour has already started in some way, but is not progressing, has slowed or stopped.</t>
  </si>
  <si>
    <t>Artificial rupture of membranes</t>
  </si>
  <si>
    <t>Intravenous oxtocin</t>
  </si>
  <si>
    <t>Onset of labour - description</t>
  </si>
  <si>
    <t>During pregnancy, onset is the stage at which labour begins.  Without intervention, this is known as spontaneous onset.  Labour may have to be started artificially - induced onset.  Two onset dates and times are recorded during the delivery process.</t>
  </si>
  <si>
    <t>Generated from "Onset Code"</t>
  </si>
  <si>
    <t>Onset Code</t>
  </si>
  <si>
    <t>Intrapartum Menu\Labour Summary Details</t>
  </si>
  <si>
    <t>The woman had to have labour started artificially</t>
  </si>
  <si>
    <t>The woman was not in labour i.e. labour had not commenced</t>
  </si>
  <si>
    <t>The woman commenced labour without any intervention</t>
  </si>
  <si>
    <t>Onset of labour - code</t>
  </si>
  <si>
    <t>Onset Description</t>
  </si>
  <si>
    <t>MMT_PREGNANCIES.LABOUR_ONSET</t>
  </si>
  <si>
    <t>Date of onset of first stage of labour</t>
  </si>
  <si>
    <t>This object provides the date of onset of the first stage of the woman's labour.</t>
  </si>
  <si>
    <t>MMT_PREGNANCIES.ONSET_1ST_STAGE</t>
  </si>
  <si>
    <t>Time of onset of first stage of labour</t>
  </si>
  <si>
    <t>This object provides the time of onset of the first stage of the woman's labour.</t>
  </si>
  <si>
    <t>MMT_PREGNANCIES.ONSET_1ST_STAGE_TIME</t>
  </si>
  <si>
    <t>Date of onset of second stage of labour</t>
  </si>
  <si>
    <t>This object provides the date of onset of the second stage of the woman's labour.</t>
  </si>
  <si>
    <t>MMT_PREGNANCIES.ONSET_2ND_STAGE</t>
  </si>
  <si>
    <t>Intrapartum Menu\Delivery Details of Mother\Screen 1 of 3</t>
  </si>
  <si>
    <t>Time of onset of second stage of labour</t>
  </si>
  <si>
    <t>This object provides the time of onset of the second stage of the woman's labour.</t>
  </si>
  <si>
    <t>MMT_PREGNANCIES.ONSET_2ND_STAGE_TIME</t>
  </si>
  <si>
    <t>Duration of induction (in hours)</t>
  </si>
  <si>
    <t>This object provides a calculation of the duration of the induction (in hours).</t>
  </si>
  <si>
    <t>Derived object</t>
  </si>
  <si>
    <t>Duration of induction (in days, hours and minutes)</t>
  </si>
  <si>
    <t>This object provides a calculation of the duration of the induction (in days, hours and minutes (000:00:00)).</t>
  </si>
  <si>
    <t>This object indicates if the woman has any problems when having an anaesthetic (Y/N)</t>
  </si>
  <si>
    <t>MMT_PREGNANCIES.ANAESTHETIC_PROBLEMS</t>
  </si>
  <si>
    <t>No, the woman does not have any problems when having an anaesthetic</t>
  </si>
  <si>
    <t>Yes, the woman does have problems when having an anaesthetic</t>
  </si>
  <si>
    <t>Details of any anaesthetic problems</t>
  </si>
  <si>
    <t>This object provides details of any problems which the woman experiences when having an anaesthetic</t>
  </si>
  <si>
    <t>Cannot be determined as not all records will be completed</t>
  </si>
  <si>
    <t>MMT_PREGNANCIES.SPECIFIED_ANAESTHETIC_PROBLEMS</t>
  </si>
  <si>
    <t>Drug allergies</t>
  </si>
  <si>
    <t>This object indicates if the woman has any drug allergies (Y/N)</t>
  </si>
  <si>
    <t>MMT_PREGNANCIES.DRUG_ALLERGIES</t>
  </si>
  <si>
    <t>No, the woman does not have any drug allergies</t>
  </si>
  <si>
    <t>Yes, the woman does have drug allergies</t>
  </si>
  <si>
    <t>Details of any drug allergies</t>
  </si>
  <si>
    <t>This object provides details of any drug allergies the woman is aware of</t>
  </si>
  <si>
    <t>MMT_PREGNANCIES.SPECIFIED_DRUG_ALLERGIES</t>
  </si>
  <si>
    <t>Other allergies</t>
  </si>
  <si>
    <t>This object indicates if the woman has any allergies which have not been recorded elsewhere (Y/N)</t>
  </si>
  <si>
    <t>No, the woman does not have any other allergies</t>
  </si>
  <si>
    <t>Yes, the woman does have other allergies</t>
  </si>
  <si>
    <t>CORD ROUND NECK</t>
  </si>
  <si>
    <t>Indicate if the cord was round the infant's neck - yes or no.</t>
  </si>
  <si>
    <t>MMT_INFANTS.CORD_ROUND_NECK</t>
  </si>
  <si>
    <t>MAIN MENU&gt;DELIVERY MENU&gt;INFANT EXAM &amp; BIRTH DETAILS&gt;2 OF 3</t>
  </si>
  <si>
    <t>CORD: NO. OF VESSELS</t>
  </si>
  <si>
    <t>Number of cord vessels</t>
  </si>
  <si>
    <t>MMT_INFANTS.CORD_NO_OF_VES</t>
  </si>
  <si>
    <t xml:space="preserve">Most babies' umbilical cords have three blood vessels: one vein which brings nutrients from the placenta to the baby, and two arteries that bring waste back to the placenta.  </t>
  </si>
  <si>
    <t>DEATH CERTIFICATE</t>
  </si>
  <si>
    <t>Indicate if death certificate issued - Yes or No</t>
  </si>
  <si>
    <t>Poor in terms of completion but this object is not required for most deliveries.</t>
  </si>
  <si>
    <t>Mandatory for SBs/neonatal deaths?</t>
  </si>
  <si>
    <t>MMT_INFANTS.DEATH_CERTIFICATE_ISSUED</t>
  </si>
  <si>
    <t>MAIN MENU&gt;DELIVERY MENU&gt;INFANT EXAM &amp; BIRTH DETAILS&gt;3 OF 3</t>
  </si>
  <si>
    <t>INFANT DELIVERY COMMENTS</t>
  </si>
  <si>
    <t>Comments on infant delivery</t>
  </si>
  <si>
    <t>From Day 1 - Free Text so no Validation is carried out</t>
  </si>
  <si>
    <t>Poor. Very wide range of topics, spellings, abbreviations make it difficult to interpret/group.</t>
  </si>
  <si>
    <t>Unlikely but possible. A few records contain mother's/clinician's name.</t>
  </si>
  <si>
    <t>MMT_INFANTS.COMMENTS_ON_DELIVERY</t>
  </si>
  <si>
    <t>Invalid classed as single numbers/symbols</t>
  </si>
  <si>
    <t>OTHERS PRESENT</t>
  </si>
  <si>
    <t>Name of other staff present at delivery</t>
  </si>
  <si>
    <t>Poor (as % of Others Code/Others Grade)</t>
  </si>
  <si>
    <t>Others Code and Others Grade</t>
  </si>
  <si>
    <t>Invalid classed as symbols only</t>
  </si>
  <si>
    <t>Range of names</t>
  </si>
  <si>
    <t>OTHERS CODE</t>
  </si>
  <si>
    <t>Username for other staff present at delivery. Site specific masterfile.</t>
  </si>
  <si>
    <t>Yes. Many usernames based on individuals' initials.</t>
  </si>
  <si>
    <t>Others Present and Others Grade</t>
  </si>
  <si>
    <t>MMT_DEL_TEAMS.PRO_CODE</t>
  </si>
  <si>
    <t>OTHERS GRADE</t>
  </si>
  <si>
    <t>Grades of other staff present at delivery</t>
  </si>
  <si>
    <t>Others Present and Others code</t>
  </si>
  <si>
    <t>MMT_PROF_STAFF.GRADE</t>
  </si>
  <si>
    <t>Range of professions, grades</t>
  </si>
  <si>
    <t>DELIVERY METHOD</t>
  </si>
  <si>
    <t>Description of method of delivery</t>
  </si>
  <si>
    <t>Linked to Delivery Method Code</t>
  </si>
  <si>
    <t>MMT_X_DEL_METHOD.DESCRIPTION</t>
  </si>
  <si>
    <t>MAIN MENU&gt;INTRAPARTUM MENU&gt;INFANT EXAM AND BIRTH DETAILS&gt;1 OF 3</t>
  </si>
  <si>
    <t>Delivery method</t>
  </si>
  <si>
    <t>ASSISTED BREECH</t>
  </si>
  <si>
    <t>Infant delivered in the breech position with assistance e.g. forceps</t>
  </si>
  <si>
    <t>BARNES-NEVILLE F/D</t>
  </si>
  <si>
    <t>A type of forceps delivery</t>
  </si>
  <si>
    <t>BREECH EXTRACTION</t>
  </si>
  <si>
    <t>Infant delivered fully in the breech position</t>
  </si>
  <si>
    <t>ELECTIVE C/S</t>
  </si>
  <si>
    <t>Elective (planned/scheduled) Caesarean Section</t>
  </si>
  <si>
    <t>EMERGENCY C/S</t>
  </si>
  <si>
    <t>Emergency (urgent/crash) Caesarean Section</t>
  </si>
  <si>
    <t>KIELLAND'S FORCEPS</t>
  </si>
  <si>
    <t>NORMAL FACE TO PUBES</t>
  </si>
  <si>
    <t>Normal vaginal delivery where infant is face up to the mothers stomach</t>
  </si>
  <si>
    <t>NORMAL O.A.</t>
  </si>
  <si>
    <t>Occiput Anterior: Normal vaginal delivery where infant is face down to the mother's back</t>
  </si>
  <si>
    <t>SPONTANEOUS BREECH</t>
  </si>
  <si>
    <t>Infant delivered in the breech position without assistance</t>
  </si>
  <si>
    <t>Delivery assisted by using a vacuum device</t>
  </si>
  <si>
    <t>WRIGLEY'S FORCEPS</t>
  </si>
  <si>
    <t>HAIG FERGUSON FORCEPS</t>
  </si>
  <si>
    <t>DELIVERY METHOD CODE</t>
  </si>
  <si>
    <t>Code for method of delivery</t>
  </si>
  <si>
    <t>WRIGLEYS FORCEPS</t>
  </si>
  <si>
    <t>Linked to Delivery Method</t>
  </si>
  <si>
    <t>MMT_INFANTS.METHOD_OF_DELIVERY</t>
  </si>
  <si>
    <t>KEILLANDS FORCEPS</t>
  </si>
  <si>
    <t>Delivery method code</t>
  </si>
  <si>
    <t>HAIGS FERGUSON</t>
  </si>
  <si>
    <t>CS URGENCY</t>
  </si>
  <si>
    <t>as of 06/08/20</t>
  </si>
  <si>
    <t>Description of the level of urgency for a Caesarian section</t>
  </si>
  <si>
    <t>CATEGORY 1</t>
  </si>
  <si>
    <t xml:space="preserve"> elective Caesarian section</t>
  </si>
  <si>
    <t>CATEGORY 2</t>
  </si>
  <si>
    <t>CATEGORY 3</t>
  </si>
  <si>
    <t>emergency Caesarian sections</t>
  </si>
  <si>
    <t>CATEGORY 4</t>
  </si>
  <si>
    <t>Poor in completion but this is normal as most women do not have Caesarian sections</t>
  </si>
  <si>
    <t>MMT_INFANTS.CS_URGENCY</t>
  </si>
  <si>
    <t>For elective Caesarian section, options are planned and scheduled.  For emergency Caesarian sections, the options are crash and urgent.</t>
  </si>
  <si>
    <t>CRASH</t>
  </si>
  <si>
    <t>Immediate threat to the life of the woman or foetus</t>
  </si>
  <si>
    <t>PLANNED</t>
  </si>
  <si>
    <t>Delivery timed to suit the woman and staff</t>
  </si>
  <si>
    <t>SCHEDULED</t>
  </si>
  <si>
    <t>No maternal or fetal compromise but needs early delivery</t>
  </si>
  <si>
    <t>URGENT</t>
  </si>
  <si>
    <t>Maternal or fetal compromise which was not immediately life-threatening</t>
  </si>
  <si>
    <t>DISCHARGE WEIGHT</t>
  </si>
  <si>
    <t>Weight of infant at discharge</t>
  </si>
  <si>
    <t>Poor. Many blanks, use of kg instead of g, wide range of abbreviations whose meaning is not clear.</t>
  </si>
  <si>
    <t>MMT_INFANTS.WEIGHT_ON_DISCHARGE</t>
  </si>
  <si>
    <t>MAIN MENU&gt;POSTNATAL INPATIENTS MENU&gt;RECORD POSTNATAL FOR INFANT&gt;2 OF 4</t>
  </si>
  <si>
    <t>Discharge weight</t>
  </si>
  <si>
    <t>DISCHARGED DAYS</t>
  </si>
  <si>
    <t>Days between birth and discharge</t>
  </si>
  <si>
    <t>calculated on BOXI</t>
  </si>
  <si>
    <t>Unable to determine as definition of invalid required</t>
  </si>
  <si>
    <t>calculated on BOXI using the difference between Admission &amp; Discharge date/time</t>
  </si>
  <si>
    <t>Range of values from 0 to 2403</t>
  </si>
  <si>
    <t>DATE OF BIRTH (I)</t>
  </si>
  <si>
    <t>Infant's date of birth</t>
  </si>
  <si>
    <t>Used to calculate Length of Stay</t>
  </si>
  <si>
    <t>MMT_INFANTS.DOB</t>
  </si>
  <si>
    <t>Date of birth (I)</t>
  </si>
  <si>
    <t>CHS "Children's Health in Northern Ireland" reports and Public Health Agency, Director of Public Health Core Tables: http://www.publichealth.hscni.net/statistics</t>
  </si>
  <si>
    <t>DATE OF BIRTH MONTH (I)</t>
  </si>
  <si>
    <t>Infant's month of birth</t>
  </si>
  <si>
    <t>Derived from DOB(I)</t>
  </si>
  <si>
    <t>Derived from MMT_INFANTS.DOB</t>
  </si>
  <si>
    <t>Date of birth month (I)</t>
  </si>
  <si>
    <t xml:space="preserve">JANUARY  </t>
  </si>
  <si>
    <t xml:space="preserve">FEBRUARY </t>
  </si>
  <si>
    <t xml:space="preserve">MARCH    </t>
  </si>
  <si>
    <t>APRIL</t>
  </si>
  <si>
    <t xml:space="preserve">MAY      </t>
  </si>
  <si>
    <t xml:space="preserve">JUNE     </t>
  </si>
  <si>
    <t>JULY</t>
  </si>
  <si>
    <t>AUGUST</t>
  </si>
  <si>
    <t>SEPTEMBER</t>
  </si>
  <si>
    <t xml:space="preserve">OCTOBER  </t>
  </si>
  <si>
    <t>NOVEMBER</t>
  </si>
  <si>
    <t>DECEMBER</t>
  </si>
  <si>
    <t>DATE OF BIRTH QUARTER (I)</t>
  </si>
  <si>
    <t>Calendar quarter of infant's date of birth</t>
  </si>
  <si>
    <t>Date of birth quarter (I)</t>
  </si>
  <si>
    <t>1 January - 31 March</t>
  </si>
  <si>
    <t>1 April - 30 June</t>
  </si>
  <si>
    <t>1 July - 30 September</t>
  </si>
  <si>
    <t>1 October - 31 December</t>
  </si>
  <si>
    <t>DATE OF BIRTH YEAR (I)</t>
  </si>
  <si>
    <t>Infant's year of birth</t>
  </si>
  <si>
    <t>Date of birth year (I)</t>
  </si>
  <si>
    <t>DATE OF BIRTH FISCAL MONTH (I)</t>
  </si>
  <si>
    <t>Fiscal month of infant's date of birth</t>
  </si>
  <si>
    <t>Date of birth fiscal month (I)</t>
  </si>
  <si>
    <t>DATE OF BIRTH FISCAL QUARTER (I)</t>
  </si>
  <si>
    <t>Fiscal quarter of infant's birth</t>
  </si>
  <si>
    <t>Date of birth fiscal quarter (I)</t>
  </si>
  <si>
    <t>DATE OF BIRTH FISCAL YEAR (I)</t>
  </si>
  <si>
    <t>Fiscal year of infant's date of birth</t>
  </si>
  <si>
    <t>Date of birth fiscal year (I)</t>
  </si>
  <si>
    <t>'CHS "Children's Health in Northern Ireland" reports and Public Health Agency, Director of Public Health Core Tables: http://www.publichealth.hscni.net/statistics</t>
  </si>
  <si>
    <t>1 Apirl 2016 - 31 March 2017</t>
  </si>
  <si>
    <t>FEEDING METHOD</t>
  </si>
  <si>
    <t>Description of feeding method used during hospital stay</t>
  </si>
  <si>
    <t>Linked to Feeding Code</t>
  </si>
  <si>
    <t>MMT_X_FEEDING.DESCRIPTION</t>
  </si>
  <si>
    <t>MAIN MENU&gt;POSTNATAL INPATIENTS MENU&gt;RECORD POSTNATAL INFANTS&gt;4 OF 4</t>
  </si>
  <si>
    <t>Feeding method</t>
  </si>
  <si>
    <t>Artificial milk</t>
  </si>
  <si>
    <t>Breast fed</t>
  </si>
  <si>
    <t>BREAST + COMP</t>
  </si>
  <si>
    <t>Breast fed and supplemented by another method</t>
  </si>
  <si>
    <t>Other method</t>
  </si>
  <si>
    <t>FEEDING CODE</t>
  </si>
  <si>
    <t>Code for method of feeding used during hospital stay</t>
  </si>
  <si>
    <t>MMT_INFANTS.FEEDING</t>
  </si>
  <si>
    <t>Feeding code</t>
  </si>
  <si>
    <t>EXAMINED BY STAFF</t>
  </si>
  <si>
    <t>Name of staff member who examined the newly delivered baby</t>
  </si>
  <si>
    <t>Examined by Code</t>
  </si>
  <si>
    <t>MAIN MENU&gt;DELIVERY MENU&gt;INFANT EXAM &amp; BIRTH DETAILS&gt;2 OF 33</t>
  </si>
  <si>
    <t>EXAMINED BY CODE</t>
  </si>
  <si>
    <t>Username of staff member who examined the newly delivered baby. Site specific masterfile.</t>
  </si>
  <si>
    <t>Yes. Many usernames based on initials.</t>
  </si>
  <si>
    <t>Examined by Staff</t>
  </si>
  <si>
    <t>MMT_INFANTS.EXAMINED_BY</t>
  </si>
  <si>
    <t>INFANTS FEEDING COMMENT</t>
  </si>
  <si>
    <t>Comment on infant's feeding method</t>
  </si>
  <si>
    <t>removed June 2016</t>
  </si>
  <si>
    <t>Very good. However wide range of formats, spellings, abbreviations make it difficult to interpret/group.</t>
  </si>
  <si>
    <t>MMT_INFANTS.FEEDING_COMMENT</t>
  </si>
  <si>
    <t>No longer on NIMATS</t>
  </si>
  <si>
    <t>Feeding comment</t>
  </si>
  <si>
    <t>ETHNIC GROUP (I) CODE</t>
  </si>
  <si>
    <t>Code for ethnic group of infant</t>
  </si>
  <si>
    <t>Bangladeshi</t>
  </si>
  <si>
    <t>BA</t>
  </si>
  <si>
    <t>Black African</t>
  </si>
  <si>
    <t>Excellent since 2014/15</t>
  </si>
  <si>
    <t>BC</t>
  </si>
  <si>
    <t>Black Caribbean</t>
  </si>
  <si>
    <t>BO</t>
  </si>
  <si>
    <t>Black Other</t>
  </si>
  <si>
    <t>Chinese</t>
  </si>
  <si>
    <t>Mandatory since June 2013</t>
  </si>
  <si>
    <t>Indian</t>
  </si>
  <si>
    <t>IT</t>
  </si>
  <si>
    <t>Irish Traveller</t>
  </si>
  <si>
    <t>MMT_INFANTS.ETHNIC_GROUP</t>
  </si>
  <si>
    <t>Mixed Ethnic Group</t>
  </si>
  <si>
    <t>NS</t>
  </si>
  <si>
    <t>Not Stated or not available</t>
  </si>
  <si>
    <t>Ethnic group (I) code</t>
  </si>
  <si>
    <t>Other Ethnic Group</t>
  </si>
  <si>
    <t>Pakistani</t>
  </si>
  <si>
    <t>RT</t>
  </si>
  <si>
    <t>Roma Traveller</t>
  </si>
  <si>
    <t>W</t>
  </si>
  <si>
    <t>White</t>
  </si>
  <si>
    <t>Black Africa</t>
  </si>
  <si>
    <t>No description identified in NIMATS</t>
  </si>
  <si>
    <t>ETHNIC GROUP DESCRIPTION (I)</t>
  </si>
  <si>
    <t>Description of ethnic group of infant</t>
  </si>
  <si>
    <t>Ethnic Group code (I)</t>
  </si>
  <si>
    <t>Ethnic Group Description (I)</t>
  </si>
  <si>
    <t>&lt;250</t>
  </si>
  <si>
    <t>HEAD CIRCUMFERENCE</t>
  </si>
  <si>
    <t>Infant's head circumference in cm</t>
  </si>
  <si>
    <t>cm</t>
  </si>
  <si>
    <t>from day 1 but will not be recorded if infant transferred TO maternity unit after birth in another unit</t>
  </si>
  <si>
    <t>MMT_INFANTS.HEAD_CIRCUMFERENCE</t>
  </si>
  <si>
    <t>Invalid classed as '0'</t>
  </si>
  <si>
    <t>Range of values between 10.0 and 61.0</t>
  </si>
  <si>
    <t>&lt;= looks like top value is 80. also a normal range is specified</t>
  </si>
  <si>
    <t>normal range given As 20-50cms</t>
  </si>
  <si>
    <t>HIPS</t>
  </si>
  <si>
    <t>Outcome of examination of infant's hips</t>
  </si>
  <si>
    <t>Linked to Hips Code</t>
  </si>
  <si>
    <t>MMT_X_HIPS.DESCRIPTION</t>
  </si>
  <si>
    <t>MAIN MENU&gt;POSTNATAL INPATIENTS MENU&gt;RECORD POSTNATAL FOR INFANT&gt;1 OF 4</t>
  </si>
  <si>
    <t>DOUBTFUL *</t>
  </si>
  <si>
    <t>NO EXAMINATION</t>
  </si>
  <si>
    <t>HIPS CODE</t>
  </si>
  <si>
    <t>Code for outcome of infant's hips examination</t>
  </si>
  <si>
    <t>Linked to Hips</t>
  </si>
  <si>
    <t>MMT_INFANT.HIPS</t>
  </si>
  <si>
    <t>INITIAL RESPIRATION CODE</t>
  </si>
  <si>
    <t>Code used for description of how long after birth initial respiration occurred</t>
  </si>
  <si>
    <t>YES</t>
  </si>
  <si>
    <t>AT BIRTH (0-1 MINS) *</t>
  </si>
  <si>
    <t>1-5 MINS *</t>
  </si>
  <si>
    <t>6-10 MINS *</t>
  </si>
  <si>
    <t>11-15 MINS *</t>
  </si>
  <si>
    <t>Initial respiration description</t>
  </si>
  <si>
    <t>OVER 15 MINS *</t>
  </si>
  <si>
    <t>MMT_INFANTS.INITIAL_RESPIRATION</t>
  </si>
  <si>
    <t>NOT ESTABLISHED *</t>
  </si>
  <si>
    <t>AT BIRTH (0-1 MINS)</t>
  </si>
  <si>
    <t>1-5 MINS</t>
  </si>
  <si>
    <t>6-10 MINS</t>
  </si>
  <si>
    <t>11-15 MINS</t>
  </si>
  <si>
    <t>OVER 15 MINS</t>
  </si>
  <si>
    <t>NOT ESTABLISHED</t>
  </si>
  <si>
    <t>HIP SCREENING CODE</t>
  </si>
  <si>
    <t>Code for outcome of hip screening</t>
  </si>
  <si>
    <t>Unable to assess as no data available</t>
  </si>
  <si>
    <t>added 2/5/17</t>
  </si>
  <si>
    <t>FAMILY HISTORY</t>
  </si>
  <si>
    <t>OBSTETRIC HISTORY</t>
  </si>
  <si>
    <t>Unable to assess as this object added after 2015/16</t>
  </si>
  <si>
    <t>MMT_INFANTS.HIP_SCREENING</t>
  </si>
  <si>
    <t>NIMATS TEST SYSTEM - NEW DROP DOWN LIST ADDED 02/05/2017</t>
  </si>
  <si>
    <t>HIP SCREENING DESCRIPTION</t>
  </si>
  <si>
    <t>Description of code for outcome of hip screening</t>
  </si>
  <si>
    <t>Hip screening code</t>
  </si>
  <si>
    <t>MMT_X_HIP_SCREENING.DESCRIPTION</t>
  </si>
  <si>
    <t>Hips Screening Description</t>
  </si>
  <si>
    <t>INITIAL RESPIRATION DESCRIPTION</t>
  </si>
  <si>
    <t>Description of how long after birth initial respiration occurred</t>
  </si>
  <si>
    <t>Initial Respiration Code</t>
  </si>
  <si>
    <t>MMT_X_INITIAL_RESPIRATION.DESCRIPTION</t>
  </si>
  <si>
    <t>MIAN MENU&gt;DELIVERY MENU&gt;INFANT EXAM &amp; BIRTH DETAILS&gt;2 OF 3</t>
  </si>
  <si>
    <t>Description of presence of jaundice in the infant, including type of treatment</t>
  </si>
  <si>
    <t>MMT_X_JAUNDICE.DESCRIPTION</t>
  </si>
  <si>
    <t>&lt;200</t>
  </si>
  <si>
    <t>&lt;220</t>
  </si>
  <si>
    <t>ABSENT</t>
  </si>
  <si>
    <t>PRESENT - NO TREATMENT</t>
  </si>
  <si>
    <t>TREATED - EXCHANGE TRANSFUSION</t>
  </si>
  <si>
    <t>TREATED - PHOTOTHERAPY</t>
  </si>
  <si>
    <t>JAUNDICE CODE</t>
  </si>
  <si>
    <t>Code for description of presence of jaundice in the infant, including type of treatment</t>
  </si>
  <si>
    <t>TREATED - PHOTOTHERAPHY</t>
  </si>
  <si>
    <t>MMT_INFANTS.JAUNDICE</t>
  </si>
  <si>
    <t>LENGTH</t>
  </si>
  <si>
    <t>Infant's length in cm</t>
  </si>
  <si>
    <t>MMT_INFANTS.LENGTH</t>
  </si>
  <si>
    <t>Range of values from 15 to 71</t>
  </si>
  <si>
    <t>LCG (I)</t>
  </si>
  <si>
    <t xml:space="preserve">Local Commissioning Group to which the infant's postcode is ascribed.  </t>
  </si>
  <si>
    <t>Hospitals in NI were managed by the Northern Ireland Hospitals Authority and Hospital Management Committees from 1948 to 1974.  This responsibility then transferred to four health and social services boards, along with responsibility for social care (the pattern of local government in NI at that time was of 26 single-tier local authorities which, apart from Belfast, covered small populations ranging from 13,000 to 90,000 and were not considered an adequate base for the provision of personal social services).  The Health and Social Care (Reform) Act (Northern Ireland) 2009 led to a reorganisation of health and social care delivery in NI, reducing the number of organisations involved. This Act established one Regional Health and Social Care Board and five Health and Social Care Trusts which are currently responsible for the delivery of primary, secondary and community health care. The Act also established five Local Commissioning Groups which work in parallel with the Health and Social Care Trusts.</t>
  </si>
  <si>
    <t>BELFAST</t>
  </si>
  <si>
    <t>Belfast LCG</t>
  </si>
  <si>
    <t>NA</t>
  </si>
  <si>
    <t>Not applicable</t>
  </si>
  <si>
    <t>SOUTH EASTERN</t>
  </si>
  <si>
    <t>South Eastern LCG</t>
  </si>
  <si>
    <t>LGD Name (I)</t>
  </si>
  <si>
    <t xml:space="preserve">Name of the Local Government District to which the infant's postcode is ascribed.  </t>
  </si>
  <si>
    <t>Poor - only 3 of the 26 1992 councils identified.</t>
  </si>
  <si>
    <t xml:space="preserve">In 2008 the NI Assembly approved the reform of local government.  The change moved local government from 26 districts (LGD1992) to 11 new districts (LGD2014). The 11 new districts became operational in April 2015.  The councils identified in the output are 3 of the LGD1992 districts. </t>
  </si>
  <si>
    <t>Belfast City Council (1992)</t>
  </si>
  <si>
    <t>CASTLEREAGH</t>
  </si>
  <si>
    <t>Castlereagh Council (1992)</t>
  </si>
  <si>
    <t>LISBURN</t>
  </si>
  <si>
    <t>Lisburn Council (1992)</t>
  </si>
  <si>
    <t>LGD Code (I)</t>
  </si>
  <si>
    <t xml:space="preserve">Code of the Local Government District to which the infant's postcode is ascribed.  </t>
  </si>
  <si>
    <t xml:space="preserve">In 2008 the NI Assembly approved the reform of local government.  The change moved local government from 26 districts (LGD1992) to 11 new districts (LGD2014). The 11 new districts became operational in April 2015.  The councils named in the output are 3 of the LGD1992 districts. </t>
  </si>
  <si>
    <t>95GG</t>
  </si>
  <si>
    <t>95II</t>
  </si>
  <si>
    <t>95SS</t>
  </si>
  <si>
    <t>Ward of Residence 1992 (I)</t>
  </si>
  <si>
    <t>Name of the Ward of residence 1992 to which the infant's postcode is ascribed</t>
  </si>
  <si>
    <t>Poor - only 46 of the 582 wards covered.</t>
  </si>
  <si>
    <t xml:space="preserve">The smallest unit of administrative geography in NI. Electoral Ward boundaries are determined by the Local Government Boundaries Commissioner, and reviewed every 8-10 years. Northern Ireland has been divided into 582 Wards since 1992. The average population size per ward is 3000 (range 700 to 9500) using the 2010 population mid-year estimate.  The average number of households per ward is 1100 (range 300 to 3700).                                                                                                                                                                                                                 </t>
  </si>
  <si>
    <t>BALLYHACKAMORE</t>
  </si>
  <si>
    <t>BALLYHANWOOD</t>
  </si>
  <si>
    <t>BALLYMACARRETT</t>
  </si>
  <si>
    <t>BALLYMACBRENNAN</t>
  </si>
  <si>
    <t>BALLYNAFEIGH</t>
  </si>
  <si>
    <t>BEECHILL</t>
  </si>
  <si>
    <t>BELMONT</t>
  </si>
  <si>
    <t>BLOOMFIELD (BELFAST)</t>
  </si>
  <si>
    <t>BOTANIC</t>
  </si>
  <si>
    <t>CAIRNSHILL</t>
  </si>
  <si>
    <t>CARRYDUFF EAST</t>
  </si>
  <si>
    <t>CARRYDUFF WEST</t>
  </si>
  <si>
    <t>CHERRYVALLEY</t>
  </si>
  <si>
    <t>CREGAGH</t>
  </si>
  <si>
    <t>DOWNSHIRE</t>
  </si>
  <si>
    <t>DRUMBO</t>
  </si>
  <si>
    <t>DUNCAIRN</t>
  </si>
  <si>
    <t>FALLS</t>
  </si>
  <si>
    <t>GALWALLY</t>
  </si>
  <si>
    <t>GILNAHIRK</t>
  </si>
  <si>
    <t>HILLFOOT</t>
  </si>
  <si>
    <t>ISLAND</t>
  </si>
  <si>
    <t>KNOCK</t>
  </si>
  <si>
    <t>KNOCKBRACKEN</t>
  </si>
  <si>
    <t>LISNASHARRAGH</t>
  </si>
  <si>
    <t>LOWER BRANIEL</t>
  </si>
  <si>
    <t>MALONE</t>
  </si>
  <si>
    <t>MINNOWBURN</t>
  </si>
  <si>
    <t>MONEYREAGH</t>
  </si>
  <si>
    <t>MUSGRAVE</t>
  </si>
  <si>
    <t>NEW LODGE</t>
  </si>
  <si>
    <t>NEWTOWNBREDA</t>
  </si>
  <si>
    <t>ORANGEFIELD</t>
  </si>
  <si>
    <t>RAVENHILL</t>
  </si>
  <si>
    <t>ROSETTA</t>
  </si>
  <si>
    <t>SHAFTESBURY</t>
  </si>
  <si>
    <t>STORMONT</t>
  </si>
  <si>
    <t>STRANMILLIS</t>
  </si>
  <si>
    <t>SYDENHAM</t>
  </si>
  <si>
    <t>THE MOUNT</t>
  </si>
  <si>
    <t>TULLYCARNET</t>
  </si>
  <si>
    <t>UPPER BRANIEL</t>
  </si>
  <si>
    <t>UPPER MALONE</t>
  </si>
  <si>
    <t>WINDSOR</t>
  </si>
  <si>
    <t>WOODSTOCK</t>
  </si>
  <si>
    <t>WYNCHURCH</t>
  </si>
  <si>
    <t>Ward of Residence 1992 Code (I)</t>
  </si>
  <si>
    <t>Code of the Ward of residence 1992 to which the infant's postcode is ascribed</t>
  </si>
  <si>
    <t>Ward Code 1992 (I)</t>
  </si>
  <si>
    <t>95GG03</t>
  </si>
  <si>
    <t>95GG04</t>
  </si>
  <si>
    <t>95GG05</t>
  </si>
  <si>
    <t>95GG09</t>
  </si>
  <si>
    <t>95GG11</t>
  </si>
  <si>
    <t>95GG12</t>
  </si>
  <si>
    <t>95GG15</t>
  </si>
  <si>
    <t>95GG20</t>
  </si>
  <si>
    <t>95GG21</t>
  </si>
  <si>
    <t>95GG29</t>
  </si>
  <si>
    <t>95GG30</t>
  </si>
  <si>
    <t>95GG33</t>
  </si>
  <si>
    <t>95GG34</t>
  </si>
  <si>
    <t>95GG35</t>
  </si>
  <si>
    <t>95GG36</t>
  </si>
  <si>
    <t>95GG37</t>
  </si>
  <si>
    <t>95GG38</t>
  </si>
  <si>
    <t>95GG39</t>
  </si>
  <si>
    <t>95GG41</t>
  </si>
  <si>
    <t>95GG42</t>
  </si>
  <si>
    <t>95GG43</t>
  </si>
  <si>
    <t>95GG44</t>
  </si>
  <si>
    <t>95GG45</t>
  </si>
  <si>
    <t>95GG49</t>
  </si>
  <si>
    <t>95GG50</t>
  </si>
  <si>
    <t>95II01</t>
  </si>
  <si>
    <t>95II02</t>
  </si>
  <si>
    <t>95II03</t>
  </si>
  <si>
    <t>95II05</t>
  </si>
  <si>
    <t>95II06</t>
  </si>
  <si>
    <t>95II07</t>
  </si>
  <si>
    <t>95II08</t>
  </si>
  <si>
    <t>95II11</t>
  </si>
  <si>
    <t>95II12</t>
  </si>
  <si>
    <t>95II14</t>
  </si>
  <si>
    <t>95II15</t>
  </si>
  <si>
    <t>95II16</t>
  </si>
  <si>
    <t>95II17</t>
  </si>
  <si>
    <t>95II18</t>
  </si>
  <si>
    <t>95II19</t>
  </si>
  <si>
    <t>95II20</t>
  </si>
  <si>
    <t>95II21</t>
  </si>
  <si>
    <t>95II22</t>
  </si>
  <si>
    <t>95II23</t>
  </si>
  <si>
    <t>95SS03</t>
  </si>
  <si>
    <t>95SS09</t>
  </si>
  <si>
    <t>SOA Name (I)</t>
  </si>
  <si>
    <t>Super Output Area Name to which infant's postcode is ascribed</t>
  </si>
  <si>
    <t>Poor - only 99 SOAs covered</t>
  </si>
  <si>
    <t xml:space="preserve">2001 Super Output Areas (SOAs) were initially introduced by NISRA to improve the reporting of small area statistics. SOA delineation work in NI followed on from work already completed in Great Britain where, for England and Wales the Office for National Statistics (ONS) created Super Output Areas (www.statistics.gov.uk/geography/soa.asp); and for Scotland the General Register Office for Scotland (GROS) created Datazones (www.sns.gov.uk).  Before then the standard unit of presenting local statistical information was the Electoral Ward (wards). However wards vary greatly in population size (Census 2001), from fewer than 800 residents to more than 9,000 which is not ideal for regional and local comparisons.  There are 890 SOAs in NI, with an average of 2000 population size (range 900 to 4200) and an average number of households of 700 (range 225 to 1350).
</t>
  </si>
  <si>
    <t>Ballyhackamore_1</t>
  </si>
  <si>
    <t>Ballyhackamore_2</t>
  </si>
  <si>
    <t>Ballyhackamore_3</t>
  </si>
  <si>
    <t>Ballyhanwood_2</t>
  </si>
  <si>
    <t>Ballymacarrett_1</t>
  </si>
  <si>
    <t>Ballymacarrett_2</t>
  </si>
  <si>
    <t>Ballymacarrett_3</t>
  </si>
  <si>
    <t>Ballymacbrennan_2</t>
  </si>
  <si>
    <t>Ballynafeigh_1</t>
  </si>
  <si>
    <t>Ballynafeigh_2</t>
  </si>
  <si>
    <t>Ballynafeigh_3</t>
  </si>
  <si>
    <t>Beechill_1</t>
  </si>
  <si>
    <t>Beechill_2</t>
  </si>
  <si>
    <t>Beechill_3</t>
  </si>
  <si>
    <t>Belmont_1</t>
  </si>
  <si>
    <t>Belmont_2</t>
  </si>
  <si>
    <t>Belmont_3</t>
  </si>
  <si>
    <t>Bloomfield_1_Belfast</t>
  </si>
  <si>
    <t>Bloomfield_2_Belfast</t>
  </si>
  <si>
    <t>Bloomfield_3_Belfast</t>
  </si>
  <si>
    <t>Botanic_1</t>
  </si>
  <si>
    <t>Botanic_2</t>
  </si>
  <si>
    <t>Botanic_3</t>
  </si>
  <si>
    <t>Botanic_4</t>
  </si>
  <si>
    <t>Botanic_5</t>
  </si>
  <si>
    <t>Cairnshill_1</t>
  </si>
  <si>
    <t>Cairnshill_2</t>
  </si>
  <si>
    <t>Carryduff East_1</t>
  </si>
  <si>
    <t>Carryduff East_2</t>
  </si>
  <si>
    <t>Carryduff West_1</t>
  </si>
  <si>
    <t>Carryduff West_2</t>
  </si>
  <si>
    <t>Cherryvalley_1</t>
  </si>
  <si>
    <t>Cherryvalley_2</t>
  </si>
  <si>
    <t>Cherryvalley_3</t>
  </si>
  <si>
    <t>Cregagh</t>
  </si>
  <si>
    <t>Downshire</t>
  </si>
  <si>
    <t>Drumbo_1</t>
  </si>
  <si>
    <t>Drumbo_2</t>
  </si>
  <si>
    <t>Duncairn_1</t>
  </si>
  <si>
    <t>Falls_3</t>
  </si>
  <si>
    <t>Galwally</t>
  </si>
  <si>
    <t>Gilnahirk</t>
  </si>
  <si>
    <t>Hillfoot</t>
  </si>
  <si>
    <t>Island_1</t>
  </si>
  <si>
    <t>Island_2</t>
  </si>
  <si>
    <t>Knock_1</t>
  </si>
  <si>
    <t>Knock_2</t>
  </si>
  <si>
    <t>Knock_3</t>
  </si>
  <si>
    <t>Knockbracken_1</t>
  </si>
  <si>
    <t>Knockbracken_2</t>
  </si>
  <si>
    <t>Lisnasharragh</t>
  </si>
  <si>
    <t>Lower Braniel</t>
  </si>
  <si>
    <t>Malone_1</t>
  </si>
  <si>
    <t>Malone_2</t>
  </si>
  <si>
    <t>Malone_3</t>
  </si>
  <si>
    <t>Minnowburn</t>
  </si>
  <si>
    <t>Moneyreagh_1</t>
  </si>
  <si>
    <t>Moneyreagh_2</t>
  </si>
  <si>
    <t>Musgrave_3</t>
  </si>
  <si>
    <t>New Lodge_1</t>
  </si>
  <si>
    <t>Newtownbreda</t>
  </si>
  <si>
    <t>Orangefield_1</t>
  </si>
  <si>
    <t>Orangefield_2</t>
  </si>
  <si>
    <t>Orangefield_3</t>
  </si>
  <si>
    <t>Ravenhill_1</t>
  </si>
  <si>
    <t>Ravenhill_2</t>
  </si>
  <si>
    <t>Ravenhill_3</t>
  </si>
  <si>
    <t>Rosetta_1</t>
  </si>
  <si>
    <t>Rosetta_2</t>
  </si>
  <si>
    <t>Rosetta_3</t>
  </si>
  <si>
    <t>Shaftesbury_1</t>
  </si>
  <si>
    <t>Shaftesbury_2</t>
  </si>
  <si>
    <t>Shaftesbury_3</t>
  </si>
  <si>
    <t>Stormont_1</t>
  </si>
  <si>
    <t>Stormont_2</t>
  </si>
  <si>
    <t>Stormont_3</t>
  </si>
  <si>
    <t>Stranmillis_1</t>
  </si>
  <si>
    <t>Stranmillis_2</t>
  </si>
  <si>
    <t>Stranmillis_3</t>
  </si>
  <si>
    <t>Stranmillis_4</t>
  </si>
  <si>
    <t>Sydenham_1</t>
  </si>
  <si>
    <t>Sydenham_2</t>
  </si>
  <si>
    <t>Sydenham_3</t>
  </si>
  <si>
    <t>The Mount_1</t>
  </si>
  <si>
    <t>The Mount_2</t>
  </si>
  <si>
    <t>Tullycarnet</t>
  </si>
  <si>
    <t>Upper Braniel</t>
  </si>
  <si>
    <t>Upper Malone_1</t>
  </si>
  <si>
    <t>Upper Malone_2</t>
  </si>
  <si>
    <t>Upper Malone_3</t>
  </si>
  <si>
    <t>Windsor_1</t>
  </si>
  <si>
    <t>Windsor_2</t>
  </si>
  <si>
    <t>Windsor_3</t>
  </si>
  <si>
    <t>Windsor_4</t>
  </si>
  <si>
    <t>Woodstock_1</t>
  </si>
  <si>
    <t>Woodstock_2</t>
  </si>
  <si>
    <t>Woodstock_3</t>
  </si>
  <si>
    <t>Wynchurch</t>
  </si>
  <si>
    <t>SOA Code (I)</t>
  </si>
  <si>
    <t>Code for Super Output Area to which infant's postcode is ascribed</t>
  </si>
  <si>
    <t>95GG03S1</t>
  </si>
  <si>
    <t>95GG03S2</t>
  </si>
  <si>
    <t>95GG03S3</t>
  </si>
  <si>
    <t>95GG04S1</t>
  </si>
  <si>
    <t>95GG04S2</t>
  </si>
  <si>
    <t>95GG04S3</t>
  </si>
  <si>
    <t>95GG05S1</t>
  </si>
  <si>
    <t>95GG05S2</t>
  </si>
  <si>
    <t>95GG05S3</t>
  </si>
  <si>
    <t>95GG09S1</t>
  </si>
  <si>
    <t>95GG09S2</t>
  </si>
  <si>
    <t>95GG09S3</t>
  </si>
  <si>
    <t>95GG11S1</t>
  </si>
  <si>
    <t>95GG11S2</t>
  </si>
  <si>
    <t>95GG11S3</t>
  </si>
  <si>
    <t>95GG12S1</t>
  </si>
  <si>
    <t>95GG12S2</t>
  </si>
  <si>
    <t>95GG12S3</t>
  </si>
  <si>
    <t>95GG12S4</t>
  </si>
  <si>
    <t>95GG12S5</t>
  </si>
  <si>
    <t>95GG15S1</t>
  </si>
  <si>
    <t>95GG15S2</t>
  </si>
  <si>
    <t>95GG15S3</t>
  </si>
  <si>
    <t>95GG20S1</t>
  </si>
  <si>
    <t>95GG21S3</t>
  </si>
  <si>
    <t>95GG29S1</t>
  </si>
  <si>
    <t>95GG29S2</t>
  </si>
  <si>
    <t>95GG30S1</t>
  </si>
  <si>
    <t>95GG30S2</t>
  </si>
  <si>
    <t>95GG30S3</t>
  </si>
  <si>
    <t>95GG33S1</t>
  </si>
  <si>
    <t>95GG33S2</t>
  </si>
  <si>
    <t>95GG33S3</t>
  </si>
  <si>
    <t>95GG34S3</t>
  </si>
  <si>
    <t>95GG35S1</t>
  </si>
  <si>
    <t>95GG36S1</t>
  </si>
  <si>
    <t>95GG36S2</t>
  </si>
  <si>
    <t>95GG36S3</t>
  </si>
  <si>
    <t>95GG37S1</t>
  </si>
  <si>
    <t>95GG37S2</t>
  </si>
  <si>
    <t>95GG37S3</t>
  </si>
  <si>
    <t>95GG38S1</t>
  </si>
  <si>
    <t>95GG38S2</t>
  </si>
  <si>
    <t>95GG38S3</t>
  </si>
  <si>
    <t>95GG39S1</t>
  </si>
  <si>
    <t>95GG39S2</t>
  </si>
  <si>
    <t>95GG39S3</t>
  </si>
  <si>
    <t>95GG41S1</t>
  </si>
  <si>
    <t>95GG41S2</t>
  </si>
  <si>
    <t>95GG41S3</t>
  </si>
  <si>
    <t>95GG42S1</t>
  </si>
  <si>
    <t>95GG42S2</t>
  </si>
  <si>
    <t>95GG42S3</t>
  </si>
  <si>
    <t>95GG42S4</t>
  </si>
  <si>
    <t>95GG43S1</t>
  </si>
  <si>
    <t>95GG43S2</t>
  </si>
  <si>
    <t>95GG43S3</t>
  </si>
  <si>
    <t>95GG44S1</t>
  </si>
  <si>
    <t>95GG44S2</t>
  </si>
  <si>
    <t>95GG45S1</t>
  </si>
  <si>
    <t>95GG45S2</t>
  </si>
  <si>
    <t>95GG45S3</t>
  </si>
  <si>
    <t>95GG49S1</t>
  </si>
  <si>
    <t>95GG49S2</t>
  </si>
  <si>
    <t>95GG49S3</t>
  </si>
  <si>
    <t>95GG49S4</t>
  </si>
  <si>
    <t>95GG50S1</t>
  </si>
  <si>
    <t>95GG50S2</t>
  </si>
  <si>
    <t>95GG50S3</t>
  </si>
  <si>
    <t>95II01S2</t>
  </si>
  <si>
    <t>95II02S1</t>
  </si>
  <si>
    <t>95II02S2</t>
  </si>
  <si>
    <t>95II02S3</t>
  </si>
  <si>
    <t>95II03S1</t>
  </si>
  <si>
    <t>95II03S2</t>
  </si>
  <si>
    <t>95II05S1</t>
  </si>
  <si>
    <t>95II05S2</t>
  </si>
  <si>
    <t>95II06S1</t>
  </si>
  <si>
    <t>95II06S2</t>
  </si>
  <si>
    <t>95II07W1</t>
  </si>
  <si>
    <t>95II08W1</t>
  </si>
  <si>
    <t>95II11W1</t>
  </si>
  <si>
    <t>95II12W1</t>
  </si>
  <si>
    <t>95II14W1</t>
  </si>
  <si>
    <t>95II15S1</t>
  </si>
  <si>
    <t>95II15S2</t>
  </si>
  <si>
    <t>95II16W1</t>
  </si>
  <si>
    <t>95II17W1</t>
  </si>
  <si>
    <t>95II18W1</t>
  </si>
  <si>
    <t>95II19S1</t>
  </si>
  <si>
    <t>95II19S2</t>
  </si>
  <si>
    <t>95II20W1</t>
  </si>
  <si>
    <t>95II21W1</t>
  </si>
  <si>
    <t>95II22W1</t>
  </si>
  <si>
    <t>95II23W1</t>
  </si>
  <si>
    <t>95SS03S2</t>
  </si>
  <si>
    <t>95SS09S1</t>
  </si>
  <si>
    <t>95SS09S2</t>
  </si>
  <si>
    <t>H&amp;C NUMBER (I)</t>
  </si>
  <si>
    <t>The infant's Health and Care number.  The Health and Care Number (H&amp;C NUMBER) uniquely identifies a patient within the NHS in Northern Ireland.  It is the equivalent of the NHS NUMBER in England and Wales.</t>
  </si>
  <si>
    <t>Used to link records</t>
  </si>
  <si>
    <t>MMT_INFANTS.NHS_NUMBER</t>
  </si>
  <si>
    <t>H&amp;C number (I)</t>
  </si>
  <si>
    <t>The Health and Care Number is ten numeric digits in length and is in the same format as the NHS NUMBER in England (3 3 4 format with the tenth digit being a modulus 11 check digit).  HEALTH AND CARE NUMBERS are however unique from NHS NUMBERS allocated in England as they are taken from a range of numbers reserved for Northern Ireland (320 000 001 to 399 999 999 plus check digit).</t>
  </si>
  <si>
    <t>List of H&amp;C numbers</t>
  </si>
  <si>
    <t>OTHER DIAGNOSIS</t>
  </si>
  <si>
    <t>Description of other clinical diagnosis in the infant</t>
  </si>
  <si>
    <t>from day 1 but may be removed soon</t>
  </si>
  <si>
    <t>Poor. Rarely used and wide range of topics and abbreviations makes interpreting/grouping difficult</t>
  </si>
  <si>
    <t>MMT_INFANTS.OTHER_DIAGNOSIS</t>
  </si>
  <si>
    <t xml:space="preserve"> Postnatal Menu&gt;Record Postnatal for Infant&gt;Page 2 of 4 (Comments 1st line)</t>
  </si>
  <si>
    <t>Invalid classed as single number</t>
  </si>
  <si>
    <t>pH of umbilical artery  (only recorded if 'Cord Blood Taken' ='05')</t>
  </si>
  <si>
    <t>pH scale</t>
  </si>
  <si>
    <t>Fair (based on % populated records which are invalid)</t>
  </si>
  <si>
    <t>MMT_INFANTS.PH</t>
  </si>
  <si>
    <t>Umbilical cord blood gas analysis is recommended by NICE whenever there has been a concern about the infant either in labour or immediately following birth. An infant born with a low cord pH and/or in a poor condition may have suffered a significant perinatal insult.</t>
  </si>
  <si>
    <t>Invalid classed as '0' or readings above 14</t>
  </si>
  <si>
    <t>Range of pHs from 1 to 12.2</t>
  </si>
  <si>
    <t>CHANGED TO Y/N FORMAT IN 2016 - FOR HISTORICAL ANALYSES ONLY</t>
  </si>
  <si>
    <t>PAEDIATRIC FOLLOW UP</t>
  </si>
  <si>
    <t>Does infant require paediatric follow up? Y or N</t>
  </si>
  <si>
    <t>Unable to assess as output values do not match expected 'Y' or 'N'.</t>
  </si>
  <si>
    <t>MMT_INFANTS.PAEDIATRIC_FOLLOW_UP</t>
  </si>
  <si>
    <t>MAIN MENU&gt;POSTNATAL INPATIENTS MENU&gt;RECORD POSTNATAL FOR INFANT&gt; 1 OF 4</t>
  </si>
  <si>
    <t>&lt;= page 2?</t>
  </si>
  <si>
    <t>This is the UK code for the hospital where follow-up will be carried out.</t>
  </si>
  <si>
    <t xml:space="preserve">This will be changing soon to a drop-down - '0' None, '01' This hospital, </t>
  </si>
  <si>
    <t>02' Other Hospital, '03' community</t>
  </si>
  <si>
    <t>^&lt;= has been changed to this ??/??/??</t>
  </si>
  <si>
    <t>PHOTOGRAPH</t>
  </si>
  <si>
    <t>Was a photograph taken of the dead infant? Yes or No</t>
  </si>
  <si>
    <t xml:space="preserve"> from day 1 for stillbirth only</t>
  </si>
  <si>
    <t>Excellent. Many blanks as this object does not need to be populated for most deliveries.</t>
  </si>
  <si>
    <t>MMT_INFANTS.PHOTO_TAKEN</t>
  </si>
  <si>
    <t>POST MORTEM CONSENT</t>
  </si>
  <si>
    <t>Did the parents of the deceased infant consent to a post-mortem? Y or N</t>
  </si>
  <si>
    <t>MMT_INFANTS.POST_MORTEM_CONSENT</t>
  </si>
  <si>
    <t>PRESENTATION</t>
  </si>
  <si>
    <t>Description of presentation of infant during delivery</t>
  </si>
  <si>
    <t>Linked to Presentation Code</t>
  </si>
  <si>
    <t>MMT_X_PRESENT.DESCRIPTION</t>
  </si>
  <si>
    <t>COMPLETE BREECH</t>
  </si>
  <si>
    <t>COMPOUND</t>
  </si>
  <si>
    <t>CORD PRESENTATION*</t>
  </si>
  <si>
    <t>FACE</t>
  </si>
  <si>
    <t>FOOTLING BREECH</t>
  </si>
  <si>
    <t>INCOMPLETE BREECH</t>
  </si>
  <si>
    <t>SHOULDER</t>
  </si>
  <si>
    <t>VERTEX O.A.</t>
  </si>
  <si>
    <t>VERTEX O.P.</t>
  </si>
  <si>
    <t>* RETIRED FROM USE FROM 17/18</t>
  </si>
  <si>
    <t>PRESENTATION CODE</t>
  </si>
  <si>
    <t>Code for presentation of infant during delivery</t>
  </si>
  <si>
    <t>Linked to Presentation</t>
  </si>
  <si>
    <t>MMT_INFANTS.PRESENTATION</t>
  </si>
  <si>
    <t>Presentation code</t>
  </si>
  <si>
    <t>Code 10 for "Transverse lie" added to NIMATS Feb 2018</t>
  </si>
  <si>
    <t>FOOTLING BREECH + OTHER</t>
  </si>
  <si>
    <t>10*</t>
  </si>
  <si>
    <t>BLANK</t>
  </si>
  <si>
    <t>10* CHANGED TO TRANSERVSE LIE 16/17</t>
  </si>
  <si>
    <t>POST MORTEM REQUIRED CODE</t>
  </si>
  <si>
    <t>Code for post mortem required</t>
  </si>
  <si>
    <t>from day 1.  Was Y/N until 3/16 when it changed to a drop-down - '0' None, '01' Hospital', '02' Coroner</t>
  </si>
  <si>
    <t>HOSPITAL</t>
  </si>
  <si>
    <t>CORONER</t>
  </si>
  <si>
    <t>Changed from Y/N to coded field 11th March 2016. Many blanks as this object does not need to be populated for most deliveries.</t>
  </si>
  <si>
    <t>Post Mortem Required Description</t>
  </si>
  <si>
    <t>MMT_INFANTS.POST_MORTEM_REQUIRED</t>
  </si>
  <si>
    <t>Occasionally a coroner will order a complete post mortem to find out why a baby has died. In this situation the post mortem is required by law and the parents will not be asked for their consent.</t>
  </si>
  <si>
    <t>POST MORTEM REQUIRED DESCRIPTION</t>
  </si>
  <si>
    <t>Description of code for post mortem required</t>
  </si>
  <si>
    <t>Post mortem Required Code changed from Y/N to coded field 11th March 2016</t>
  </si>
  <si>
    <t>Post Mortem Required Code</t>
  </si>
  <si>
    <t>MMT_X_POST_MORTEM_REQUIRED.DESCRIPTIONe</t>
  </si>
  <si>
    <t>PRIMARY CAUSE OF STILLBIRTH</t>
  </si>
  <si>
    <t>Description of the primary cause of the stillbirth</t>
  </si>
  <si>
    <t>Poor. Not all stillbirths have primary cause  of stillbirth recorded (approx. 20 stillbirths per year do not have primary cause recorded). Also wide range of spellings and abbreviations used which causes duplicate causes being recorded.</t>
  </si>
  <si>
    <t>Mandatory for stillbirths</t>
  </si>
  <si>
    <t>MMT_INFANTS.PRIMARY_CAUSE_OF_SB</t>
  </si>
  <si>
    <t>Primary cause of stillbirth</t>
  </si>
  <si>
    <t>List of descriptions</t>
  </si>
  <si>
    <t>REGULAR RESPIRATION</t>
  </si>
  <si>
    <t>10 character free text comment but seems to have been removed mid 1994</t>
  </si>
  <si>
    <t>MMT_INFANTS.REGULAR_RESPIRATION</t>
  </si>
  <si>
    <t>RESUSCITATION</t>
  </si>
  <si>
    <t>Description of any resuscitation method used</t>
  </si>
  <si>
    <t>removed April 2007</t>
  </si>
  <si>
    <t>Resuscitation code</t>
  </si>
  <si>
    <t>MMT_INFANTS.RESUS_DESC</t>
  </si>
  <si>
    <t>SUCTION+ O2 VIA MASK</t>
  </si>
  <si>
    <t>RESUSCITATION CODE</t>
  </si>
  <si>
    <t>Code for description of any resuscitation method used</t>
  </si>
  <si>
    <t>SUCTION ONLY</t>
  </si>
  <si>
    <t>BAG + MASK</t>
  </si>
  <si>
    <t>INTUBATION</t>
  </si>
  <si>
    <t>INTUBATION + DRUGS</t>
  </si>
  <si>
    <t>OXYGEN</t>
  </si>
  <si>
    <t>02 VIA MASK</t>
  </si>
  <si>
    <t>MMT_INFANTS.RESUSCITATION</t>
  </si>
  <si>
    <t>SB CERTIFICATE ISSUED</t>
  </si>
  <si>
    <t>Has a stillbirth certificate been issued? Y or N</t>
  </si>
  <si>
    <t>MMT_INFANTS.SB_CERTIFICATE_ISSUED</t>
  </si>
  <si>
    <t>The stillbirth register is separate from the Register of births and the Register of Deaths. Northern Ireland (Births and Deaths Registration Order 1976 as amended by the Stillbirth Definition Northern Ireland Order 1992), requires that any ‘child’ expelled or issued forth from its mother after the 24th week of pregnancy that did not breathe or show any other signs of life be registered as a stillbirth.</t>
  </si>
  <si>
    <t>RESUSCITATED BY STAFF</t>
  </si>
  <si>
    <t>Name of staff member who resuscitated the baby</t>
  </si>
  <si>
    <t>Resuscitated By Code</t>
  </si>
  <si>
    <t>Invalids classed as symbols only</t>
  </si>
  <si>
    <t>List of clinicians' names</t>
  </si>
  <si>
    <t>RESUSCITATED BY CODE</t>
  </si>
  <si>
    <t>Username of clinician who resuscitated the baby. Site specific masterfile</t>
  </si>
  <si>
    <t>Yes. Usernames are based on the clinicians' initials.</t>
  </si>
  <si>
    <t>MMT_INFANTS.RESUSCITATED.BY</t>
  </si>
  <si>
    <t>SEX (I)</t>
  </si>
  <si>
    <t>Ascribed gender of infant at delivery</t>
  </si>
  <si>
    <t>MMT_X_SEX.DESCRIPTION</t>
  </si>
  <si>
    <t>FEMALE</t>
  </si>
  <si>
    <t>INDETERMINATE</t>
  </si>
  <si>
    <t>MALE</t>
  </si>
  <si>
    <t>Did shoulder dystocia occur during the delivery?</t>
  </si>
  <si>
    <t>MMT_INFANTS.SHOULDER_DYST</t>
  </si>
  <si>
    <t>MAIN MENU&gt;INTRAPARTUM MENU&gt;INFANT EXAM AND BIRTH DETAILS&gt;2 OF 3</t>
  </si>
  <si>
    <t>Shoulder dystocia occurs when the infant's head has been born, but one of the shoulders becomes stuck behind the mother’s pubic bone, delaying the birth of the baby’s body. If this happens, extra help is usually needed to release the baby’s shoulder.</t>
  </si>
  <si>
    <t>Was this a vaginal birth preceded by a Caesarian?</t>
  </si>
  <si>
    <t>Mandatory since July 2014</t>
  </si>
  <si>
    <t>MMT_INFANTS.VBAC</t>
  </si>
  <si>
    <t>VBAC ATTEMPTED</t>
  </si>
  <si>
    <t>Was vaginal birth after Caesarian section in previous pregnancy attempted? Yes or No</t>
  </si>
  <si>
    <t>added April 2017</t>
  </si>
  <si>
    <t>Good. Only asked when previous birth was C/S</t>
  </si>
  <si>
    <t>MMT_INFANTS.VBAC_ATTEMPTED</t>
  </si>
  <si>
    <t>DIED IN DELIVERY SUITE</t>
  </si>
  <si>
    <t>Did the infant die in the delivery suite following a live birth?</t>
  </si>
  <si>
    <t>MMT_INFANTS.DIED_DS</t>
  </si>
  <si>
    <t>Added to NIMATS in January 2016</t>
  </si>
  <si>
    <t>BLOODSPOT</t>
  </si>
  <si>
    <t>Was a bloodspot (heel prick) test carried out on the infant?</t>
  </si>
  <si>
    <t>Added to NIMATS in April 2016</t>
  </si>
  <si>
    <t>MULTIPLE COMPLICATIONS CODE</t>
  </si>
  <si>
    <t>Code for complication associated with multiple birth</t>
  </si>
  <si>
    <t>added August 2017</t>
  </si>
  <si>
    <t>TTTS - TWIN TO TWIN TRANSFUSION</t>
  </si>
  <si>
    <t>TRAPS - TWIN REVERSED ARTERIAL PERFUSION</t>
  </si>
  <si>
    <t>Very good. Only recorded where Fetal Heart is greater than 1</t>
  </si>
  <si>
    <t>TAPS - TWIN ANAEMIA POLYCTHEMIA SEQUENCE</t>
  </si>
  <si>
    <t>SFGR - SELECTIVE FETAL GROWTH RESTRICTION</t>
  </si>
  <si>
    <t>Multiple complications description</t>
  </si>
  <si>
    <t>MMT_INFANTS.MULTIPLE_COMPLICATIONS</t>
  </si>
  <si>
    <t>CODES AND DESCRIPTIONS ON NIMATS TEST SYSTEM</t>
  </si>
  <si>
    <t>TTTS - Twin to Twin Transfusion</t>
  </si>
  <si>
    <t>TRAPS - Twin Reversed Arterial Perfusion</t>
  </si>
  <si>
    <t>TAPS - Twin Anaemia polycythaemia Sequence</t>
  </si>
  <si>
    <t>SFGR - Selective Fetal Growth Restriction</t>
  </si>
  <si>
    <t>MULTIPLE COMPLICATIONS DESCRIPTION</t>
  </si>
  <si>
    <t>Description of code for complication associated with multiple birth</t>
  </si>
  <si>
    <t>only colledted where FETAL_HEARTBEATS&gt;1</t>
  </si>
  <si>
    <t>MMT_X_MULTIPLE_COMPLICATIONS.DESCRIPTION</t>
  </si>
  <si>
    <t>CURRENT POSTCODE (I)</t>
  </si>
  <si>
    <t>The postcode recorded for the infant, as nominated by the mother.</t>
  </si>
  <si>
    <t>Allows analysis of key indicators by geographical area or deprivation level, e.g. low birth weight babies.</t>
  </si>
  <si>
    <t>Mandatory. Initially infants address details are set to the mother's address details, including postcode.</t>
  </si>
  <si>
    <t>This object is used to derive geographical levels e.g. Trust, LGD.</t>
  </si>
  <si>
    <t>MMT_INFANTS.POSTCODE</t>
  </si>
  <si>
    <t>Current postcode - (I)</t>
  </si>
  <si>
    <t xml:space="preserve">Postcodes are alphanumeric references comprising of 2 halves.  The first half is an outward code of 2-4 characters and the second half is an inward code of 3 characters.  There is a space between each half.  The postcode is structured hierarchically, supporting 4 levels of geography unit: (1) postcode area - NI comprises 1 postcode area represented by the code BT, (2) postcode district - NI has 81 postcode districts, (3) postcode sector - NI has 314 postcode sectors with around 3000 addresses per sector and (4) postcode units - NI has over 60,000 postcode units comprising an average 20 addresses per unit. </t>
  </si>
  <si>
    <t>Note: invalid records include non-NI postcodes, BT99 postcodes, NI postcodes not recognised and excludes blanks.</t>
  </si>
  <si>
    <t>Standard Northern Ireland postcode</t>
  </si>
  <si>
    <t>Other non-NI postcode</t>
  </si>
  <si>
    <t>BT99 5BV</t>
  </si>
  <si>
    <t>Indicates patient is from Great Britain.</t>
  </si>
  <si>
    <t>BT99 5IV</t>
  </si>
  <si>
    <t>Indicates patient is from Republic of Ireland.</t>
  </si>
  <si>
    <t>BT99 5WV</t>
  </si>
  <si>
    <t>Indicates patient is from rest of world.</t>
  </si>
  <si>
    <t>CURRENT BOARD OR ADDRESS (I)</t>
  </si>
  <si>
    <t>Board allocated by infant's postcode. If Board is not allocated, then address.</t>
  </si>
  <si>
    <t>Yes if address returned</t>
  </si>
  <si>
    <t xml:space="preserve">PAS - Postcode comes from PAS and there is masterfile (cross all BOXI universes) which holds Board </t>
  </si>
  <si>
    <t>held in regional masterfile</t>
  </si>
  <si>
    <t>Eastern</t>
  </si>
  <si>
    <t>Eastern Health and Social Services Board</t>
  </si>
  <si>
    <t>Northern</t>
  </si>
  <si>
    <t>Northern Health and Social Services Board</t>
  </si>
  <si>
    <t>Southern</t>
  </si>
  <si>
    <t>Southern Health and Social Services Board</t>
  </si>
  <si>
    <t>Western</t>
  </si>
  <si>
    <t>Western Health and Social Services Board</t>
  </si>
  <si>
    <t>List of ROI addresses</t>
  </si>
  <si>
    <t>List of NI addresses</t>
  </si>
  <si>
    <t>List of UK (excl NI) addresses</t>
  </si>
  <si>
    <t>List of other addresses</t>
  </si>
  <si>
    <t>POSTCODE (I)</t>
  </si>
  <si>
    <t>The postcode of the infant's address, current or not</t>
  </si>
  <si>
    <t>Available for those years for each hospital according to the date they commenced using NIMATS.</t>
  </si>
  <si>
    <t>This object is used to derive geographical levels e.g. Trust, LCG, LGD.</t>
  </si>
  <si>
    <t>MMT_PAT_ADDRESSES.POSTCODE (where patient_no = infant's patient_no)</t>
  </si>
  <si>
    <t>List of NI postcodes</t>
  </si>
  <si>
    <t>List of GB postcodes (excl NI)</t>
  </si>
  <si>
    <t>Indicates patients is from ROI</t>
  </si>
  <si>
    <t>Indicates patient is from the rest of the world</t>
  </si>
  <si>
    <t>BOARD (I)</t>
  </si>
  <si>
    <t>Board allocated by infant's postcode</t>
  </si>
  <si>
    <t>decode(MMT_PAT_ADDRESSES.BOARD,'E','Eastern','N','Northern','S','Southern','W','Western','Other')</t>
  </si>
  <si>
    <t>BOARD OR ADDRESS (I)</t>
  </si>
  <si>
    <t>Board allocated by infant's postcode, current or not. If Board is not allocated, then address.</t>
  </si>
  <si>
    <t>Postcode(I)</t>
  </si>
  <si>
    <t>decode(MMT_PAT_ADDRESSES.BOARD,'E','Eastern','N','Northern','S','Southern','W','Western',@Select(All Addresses (I)\Address1 (I))||' '||@Select(All Addresses (I)\Address2 (I))||' '||@Select(All Addresses (I)\Address3 (I))||' '||@Select(All Addresses (I)\Address4 (I))||' '||@Select(All Addresses (I)\Postcode (I)))</t>
  </si>
  <si>
    <t>List of rest of world addresses</t>
  </si>
  <si>
    <t xml:space="preserve">C/O WHSCT    </t>
  </si>
  <si>
    <t xml:space="preserve">NO FIXED ABODE    </t>
  </si>
  <si>
    <t xml:space="preserve">No longer lives in Northern Ireland   </t>
  </si>
  <si>
    <t xml:space="preserve">SAME AS MUM    </t>
  </si>
  <si>
    <t>Breast feeding attempted</t>
  </si>
  <si>
    <t>This object identifies whether or not the mother attempted to breastfeed during the stay in hospital (Y/N)</t>
  </si>
  <si>
    <t>MMT_INFANT_FEEDING.BREAST_FEEDING_ATTEMPTED</t>
  </si>
  <si>
    <t>Postnatal Inpatients Menu\Record Postnatal for Infant\Screen 1 of 4</t>
  </si>
  <si>
    <t>&lt;page 4?</t>
  </si>
  <si>
    <t>This object was added to NIMATS on 21 June 2016.</t>
  </si>
  <si>
    <t>No, breastfeeding was not attempted</t>
  </si>
  <si>
    <t>Yes, breastfeeding was attempted</t>
  </si>
  <si>
    <t>Infant has had one effective breastfeed</t>
  </si>
  <si>
    <t>This object identifies whether or not the infant has had at least one effective breastfeed (Y/N)</t>
  </si>
  <si>
    <t>Added June 2016</t>
  </si>
  <si>
    <t>MMT_INFANT_FEEDING.BABY_HAD_ONE_BREASTFEED</t>
  </si>
  <si>
    <t>Postnatal Menu&gt;Postnatal for Infant&gt; page 4 of 4</t>
  </si>
  <si>
    <t>No, the infant has not had at least one effective breastfeed</t>
  </si>
  <si>
    <t>Yes, the infant has had at least one effective breastfeed</t>
  </si>
  <si>
    <t>Infant breastfed only (TOTAL BREASTFEED)</t>
  </si>
  <si>
    <t>This object indicates whether or not the infant was breastfed exclusively i.e. not receiving formula milk, other liquids or food (Y/N)</t>
  </si>
  <si>
    <t>MMT_INFANT_FEEDING.BREAST_TOTAL</t>
  </si>
  <si>
    <t>No, infant was not breastfed exclusively</t>
  </si>
  <si>
    <t>Yes, infant was breastfed exclusively</t>
  </si>
  <si>
    <t>Method of breastfeeding (exclusive breastfeeding) (BREAST FEEDING HOW)</t>
  </si>
  <si>
    <t>This object indicates how the mother provides breast milk e.g. expressed.  This object refers to mothers who are exclusively breastfeeding.</t>
  </si>
  <si>
    <t>EXPRESSED</t>
  </si>
  <si>
    <t>BOTH</t>
  </si>
  <si>
    <t>MMT_INFANT_FEEDING.BREAST_TOTAL_HOW</t>
  </si>
  <si>
    <t>Has this changed????</t>
  </si>
  <si>
    <t>Infant was put to the breast only</t>
  </si>
  <si>
    <t>Expressed</t>
  </si>
  <si>
    <t>Infant was fed milk which had been expressed</t>
  </si>
  <si>
    <t>Both</t>
  </si>
  <si>
    <t>Infant was fed using both methods</t>
  </si>
  <si>
    <t>Blanl</t>
  </si>
  <si>
    <t>BREAST SUPPLEMENT - Infant received any formula supplement</t>
  </si>
  <si>
    <t>This object indicates if the infant has received any formula supplements since birth (Y/N).  This object only applies to those infants where it has been recorded that they are being exclusively breastfed.</t>
  </si>
  <si>
    <t>- - MMT_INFANT_FEEDING.BREAST_SUPPLEMENT</t>
  </si>
  <si>
    <t>No, the infant did not receive formula supplement</t>
  </si>
  <si>
    <t>Yes, the infant did receive formula supplement</t>
  </si>
  <si>
    <t>Effective positioning / attachment</t>
  </si>
  <si>
    <t>This object indicates if the mother has been offered support to ensure that the infant is positioned correctly/attaching correctly to the breast (Y/N).</t>
  </si>
  <si>
    <t>MMT_INFANT_FEEDING.EFFECTIVE_POSITIONING</t>
  </si>
  <si>
    <t>This object was added to NIMATS on 21 June 2016.  This object is only completed on NIMATS if the mother is breastfeeding (fully/partially).</t>
  </si>
  <si>
    <t>No, the woman has not been offered support re effective positioning</t>
  </si>
  <si>
    <t>Yes, the woman has been offered support re effective positioning</t>
  </si>
  <si>
    <t>This object indicates if the mother has been offered support to ensure that she understands how to express milk by hand (Y/N)</t>
  </si>
  <si>
    <t>MMT_INFANT_FEEDING.HAND_EXPRESSION</t>
  </si>
  <si>
    <t>No, the woman has not been offered support re hand expression</t>
  </si>
  <si>
    <t>Yes, the woman has been offered support re hand expression</t>
  </si>
  <si>
    <t>RECOGNISE ENOUGH - Recognise if infant is receiving enough milk</t>
  </si>
  <si>
    <t>This object indicates if the mother has been offered support to ensure that she recognises that her infant is receiving enough milk (Y/N)</t>
  </si>
  <si>
    <t>MMT_INFANT_FEEDING.RECOGNISE_ENOUGH</t>
  </si>
  <si>
    <t>No, the woman has not been offered support to recognise when infant has had enough milk</t>
  </si>
  <si>
    <t>Yes, the woman has been offered support to recognise when infant has had enough milk</t>
  </si>
  <si>
    <t>HELP AT HOME - Help with breastfeeding when at home</t>
  </si>
  <si>
    <t>This object indicates if the mother has been offered support to ensure that she can access help when at home (Y/N)</t>
  </si>
  <si>
    <t xml:space="preserve"> MMT_INFANT_FEEDING.HELP_AT_HOME</t>
  </si>
  <si>
    <t>No, the woman has not been offered support to ensure she can access support at home</t>
  </si>
  <si>
    <t>Yes, the woman has been offered support to ensure she can access support at home</t>
  </si>
  <si>
    <t>Method of breastfeeding (partial breastfeeding)</t>
  </si>
  <si>
    <t>This object indicates how the mother provides breast milk e.g. expressed.  This object refers to mothers who are partially breastfeeding i.e. breast and formula milk are given.</t>
  </si>
  <si>
    <t>MMT_INFANT_FEEDING.BREAST_AND_FORMULA_HOW</t>
  </si>
  <si>
    <t>This object indicates if the infant was fed by both breast milk and formula milk (Y/N)</t>
  </si>
  <si>
    <t>MMT_INFANT_FEEDING.BREAST_AND_FORMULA</t>
  </si>
  <si>
    <t>No, the infant was not fed by both breast and formula milk</t>
  </si>
  <si>
    <t>Yes, the infant was fed by both breast and formula milk</t>
  </si>
  <si>
    <t>This object indicates if the infant was fed by formula milk only (Y/N) i.e. no breast milk given at all</t>
  </si>
  <si>
    <t>MMT_INFANT_FEEDING.FORMULA</t>
  </si>
  <si>
    <t>No, the infant is not fed by formula milk only</t>
  </si>
  <si>
    <t>Yes, the infant is fed by formula milk only</t>
  </si>
  <si>
    <t>Sterilise equipment</t>
  </si>
  <si>
    <t>This object indicates if the mother has been offered support to sterilise equipment (Y/N)</t>
  </si>
  <si>
    <t>MMT_INFANT_FEEDING.STERILISE</t>
  </si>
  <si>
    <t>This object was added to NIMATS on 21 June 2016.  This object is only completed on NIMATS if the mother is using formula feed (either totally or partially with breast milk).</t>
  </si>
  <si>
    <t>No, the woman was not offered support to sterilise equipment</t>
  </si>
  <si>
    <t>Yes, the woman was offered support to sterilise equipment</t>
  </si>
  <si>
    <t>Make up feeds</t>
  </si>
  <si>
    <t>This object indicates if the mother has been offered support to make up feeds (Y/N)</t>
  </si>
  <si>
    <t>MMT_INFANT_FEEDING.MAKE_UP_FEED</t>
  </si>
  <si>
    <t>No, the woman was not offered support to make up feeds</t>
  </si>
  <si>
    <t>Yes, the woman was offered support to make up feeds</t>
  </si>
  <si>
    <t>Discuss first milks</t>
  </si>
  <si>
    <t>This object indicates if the mother has been offered support re first milks (Y/N)</t>
  </si>
  <si>
    <t>MMT_INFANT_FEEDING.DISCUSS_MILK</t>
  </si>
  <si>
    <t>No, the woman was not offered support re first milks</t>
  </si>
  <si>
    <t>Yes, the woman was offered support re first milks</t>
  </si>
  <si>
    <t xml:space="preserve">DELIVERED IN </t>
  </si>
  <si>
    <t>Code for location where infant delivered, e.g. Midwife Led Unit (MLU), home.  Some codes specify hospital site.  Site specific but generally Deliverey Suite, MLU, Home or Born Before Arrival.</t>
  </si>
  <si>
    <t>Excellent from 2014/15</t>
  </si>
  <si>
    <t>Mandatory from July 2013</t>
  </si>
  <si>
    <t>Linked to Site</t>
  </si>
  <si>
    <t>MMT_PREGNANCIES.DELIVERED_IN</t>
  </si>
  <si>
    <t>MAIN MENU&gt;INTRAPARTUM MENU&gt;DELIVERY DETAILS OF MOTHER&gt;1 OF 3</t>
  </si>
  <si>
    <t>Delivered in</t>
  </si>
  <si>
    <t>% blank + invalid records</t>
  </si>
  <si>
    <t>AMLU</t>
  </si>
  <si>
    <t>ALONGSIDE MLU IN RJMS</t>
  </si>
  <si>
    <t>select distinct ac.code, ac.description</t>
  </si>
  <si>
    <t>206/17</t>
  </si>
  <si>
    <t>BBA</t>
  </si>
  <si>
    <t>BORN BEFORE ARRIVAL</t>
  </si>
  <si>
    <t>from (</t>
  </si>
  <si>
    <t>Alongside MLU in RJMS</t>
  </si>
  <si>
    <t>CBBA</t>
  </si>
  <si>
    <t>BBA (CAH ADMIN)</t>
  </si>
  <si>
    <t>SELECT code code, DESCRIPTION description</t>
  </si>
  <si>
    <t>Born before arrival</t>
  </si>
  <si>
    <t>CRAIGAVON DELIVERY SUITE</t>
  </si>
  <si>
    <t xml:space="preserve">FROM ALTMAT.MT_REF_VALUES@ALTAOS </t>
  </si>
  <si>
    <t>Craigavon Born Before Arrival</t>
  </si>
  <si>
    <t>CHME</t>
  </si>
  <si>
    <t>HOME BIRTH (CAH ADMIN)</t>
  </si>
  <si>
    <t>WHERE domain = 'DELIVERED_IN'</t>
  </si>
  <si>
    <t>Craigavon Delivery Suite</t>
  </si>
  <si>
    <t>CRAIGAVON MLU</t>
  </si>
  <si>
    <t>UNION ALL</t>
  </si>
  <si>
    <t>Craigavon Home</t>
  </si>
  <si>
    <t>DBBA</t>
  </si>
  <si>
    <t>BBA (DHH ADMIN)</t>
  </si>
  <si>
    <t>Craigavon Midwife Led Unit</t>
  </si>
  <si>
    <t>DAISY HILL DELIVERY SUITE</t>
  </si>
  <si>
    <t>FROM CSYMAT.MT_REF_VALUES@CSYAOS</t>
  </si>
  <si>
    <t>Daisy Hill born Before Arrival</t>
  </si>
  <si>
    <t>DHME</t>
  </si>
  <si>
    <t>HOME BIRTH (DHH ADMIN)</t>
  </si>
  <si>
    <t>Daisy Hill delivery Suite</t>
  </si>
  <si>
    <t>DAISY HILL MLU</t>
  </si>
  <si>
    <t>Daisy Hill Home</t>
  </si>
  <si>
    <t>Daisy Hill Midwife Led Unit</t>
  </si>
  <si>
    <t>HOME CONFINEMENT</t>
  </si>
  <si>
    <t>FROM DHHMAT.MT_REF_VALUES@HCRAOS</t>
  </si>
  <si>
    <t>Delivery suite</t>
  </si>
  <si>
    <t>Home delivery</t>
  </si>
  <si>
    <t>MMLU</t>
  </si>
  <si>
    <t>MATER MIDWIFE LED UNIT</t>
  </si>
  <si>
    <t>Midwife Led Unit</t>
  </si>
  <si>
    <t>Mater Midwife Led Unit</t>
  </si>
  <si>
    <t xml:space="preserve">FROM DWNMAT.MT_REF_VALUES@HBCAOS </t>
  </si>
  <si>
    <t>RMLU</t>
  </si>
  <si>
    <t>Royal Midwife Led Unit</t>
  </si>
  <si>
    <t>FROM LVHMAT.MT_REF_VALUES@HBCAOS</t>
  </si>
  <si>
    <t>FROM MIHMAT.MT_REF_VALUES@MIHAOS</t>
  </si>
  <si>
    <t>FROM RMHMAT.MT_REF_VALUES@RGHAOS</t>
  </si>
  <si>
    <t xml:space="preserve">FROM SLTMAT.MT_REF_VALUES@SLTAOS </t>
  </si>
  <si>
    <t xml:space="preserve">FROM UHGMAT.MT_REF_VALUES@UHGAOS </t>
  </si>
  <si>
    <t xml:space="preserve">FROM ULSMAT.MT_REF_VALUES@ULSAOS </t>
  </si>
  <si>
    <t>WHERE domain = 'DELIVERED_IN') ac</t>
  </si>
  <si>
    <t>order by ac.code;</t>
  </si>
  <si>
    <t>List updated 11/02/2020  12:27:00</t>
  </si>
  <si>
    <t>INDICATION FOR C.S.</t>
  </si>
  <si>
    <t>* =&gt; retired code</t>
  </si>
  <si>
    <t xml:space="preserve">The primary clinical indication for the need for a Caesarian section </t>
  </si>
  <si>
    <t>Possible as some indicators have small numbers</t>
  </si>
  <si>
    <t>Optional?</t>
  </si>
  <si>
    <t>Linked to Code</t>
  </si>
  <si>
    <t>MMT_DEL_REFS.DESCRIPTION</t>
  </si>
  <si>
    <t>Delivery menu&gt;infant exam &amp; delivery details&gt;page 1 of 4</t>
  </si>
  <si>
    <t>Abnormal cardiotograph trace</t>
  </si>
  <si>
    <t>Placental abruption (placenta starts to come away from the inner wall of the uterus)</t>
  </si>
  <si>
    <t>When infant is in bottom first or feet first position</t>
  </si>
  <si>
    <t>Brow presentation (the infant's neck and head are slightly extended)</t>
  </si>
  <si>
    <t>Cephalopelvic disproportion (CPD) between the infant's head and the mother's pelvis</t>
  </si>
  <si>
    <t>Umbilical cord prolapse is when the cord slips down in front of the infant after the waters have broken.  The cord can then come through the open cervix.</t>
  </si>
  <si>
    <t>Essential hypertension</t>
  </si>
  <si>
    <t>Failed trial forceps delivery/vacuum delivery</t>
  </si>
  <si>
    <t>Fetal blood sample is a sample of blood taken as an aseptic technique from the presenting part of the foetus in utero. Fetal pH is a means of identifying fetal hypoxemia and acidosis.</t>
  </si>
  <si>
    <t>Intrauterine growth restriction</t>
  </si>
  <si>
    <t>Pregnancy induced hypertension</t>
  </si>
  <si>
    <t>Pregnancy induced hypertension + proteinuria</t>
  </si>
  <si>
    <t>Placenta praevia is when the placenta is partially or completely blocking the womb opening at the end of pregnancy.</t>
  </si>
  <si>
    <t>Previous Caesarian section</t>
  </si>
  <si>
    <t>When the infant is lying sideways (transverse) or is moving around the uterus during the later stages of pregnancy. Increases the risk of cord prolapse.</t>
  </si>
  <si>
    <t>ABNORMAL FETAL SCALP PH - FETAL COMPROMISE</t>
  </si>
  <si>
    <t>ORTHOPAEDIC DISEASE</t>
  </si>
  <si>
    <t>21`</t>
  </si>
  <si>
    <t>TWINS:MCDA</t>
  </si>
  <si>
    <t>INDICATION FOR C/S CODE</t>
  </si>
  <si>
    <t>Code for Primary Indication for Caesarian Section</t>
  </si>
  <si>
    <t>See bottom of this sheet</t>
  </si>
  <si>
    <t>NIMATS ?</t>
  </si>
  <si>
    <t>Optional ?</t>
  </si>
  <si>
    <t>Linked to Primary Indication for CS</t>
  </si>
  <si>
    <t>ABNORMAL C.T.G. (CARDIOTOCOGRAPH)</t>
  </si>
  <si>
    <t>C.P.D. (CEPHALOPELVIC DISPROPORTION) (INC.POSITIONAL)</t>
  </si>
  <si>
    <t>P.I.H. (PREGNANCY INDUCED HYPERTENSION)</t>
  </si>
  <si>
    <t>SUM OF 2 PRIMARY INDICATION FOR CS ("ECLAMPSIA" + "OTHER")</t>
  </si>
  <si>
    <t>FAILED TRIAL F.D/VAC. (FORECEPS/VACUUM DELIVERY)</t>
  </si>
  <si>
    <t>I.U.G.R. (INTRAUTERINE GROWTH RESTRICTION)</t>
  </si>
  <si>
    <t>MALPRESENTATION - TRANSERVSE LIE</t>
  </si>
  <si>
    <t>D/D CONDITION</t>
  </si>
  <si>
    <t>List of interventions, outcomes, tests, etc. during delivery.</t>
  </si>
  <si>
    <t>Cannot assess</t>
  </si>
  <si>
    <t>Possible as some of the Conditions return small numbers</t>
  </si>
  <si>
    <t>MMT_DEL_REFS.CONDITION???</t>
  </si>
  <si>
    <t>MAIN MENU&gt; INTRAPARTUM MENU</t>
  </si>
  <si>
    <t>Current D/D Conditions on 15/06/2021</t>
  </si>
  <si>
    <t>ANAESTHETIC IN THEATRE</t>
  </si>
  <si>
    <t>ANTENATAL CORTICOSTEROIDS</t>
  </si>
  <si>
    <t>ANALGESIA IN LABOUR</t>
  </si>
  <si>
    <t>ANTENATAL STEROIDS</t>
  </si>
  <si>
    <t>COMPLEMENTARY THERAPY</t>
  </si>
  <si>
    <t>CORD BLOOD SENT</t>
  </si>
  <si>
    <t>INDICATION FOR C/SECTION</t>
  </si>
  <si>
    <t>DELIVERY COMPLICATION</t>
  </si>
  <si>
    <t>DELIVERY COMPLICATIONS</t>
  </si>
  <si>
    <t>LABOUR AUGMENTATION</t>
  </si>
  <si>
    <t>MATERNAL MONITORING IN LABOUR</t>
  </si>
  <si>
    <t>HYPERSTIMULATION</t>
  </si>
  <si>
    <t>MEDICAL PROBLEMS AFFECTING LABOUR</t>
  </si>
  <si>
    <t>MEMBRANES RUPTURED METHOD</t>
  </si>
  <si>
    <t>MONITORING IN LABOUR</t>
  </si>
  <si>
    <t>OTHER CRITICAL CARE</t>
  </si>
  <si>
    <t>OTHER DRUGS IN THEATRE</t>
  </si>
  <si>
    <t>OTHER INDICATIONS FOR C.S.</t>
  </si>
  <si>
    <t>OTHER SUPPORT IN LABOUR</t>
  </si>
  <si>
    <t>PLACENTA AT DELIVERY</t>
  </si>
  <si>
    <t>POSTNATAL ANAESTHETIC</t>
  </si>
  <si>
    <t>PROBLEMS IN LABOUR</t>
  </si>
  <si>
    <t>RESUSCIATION</t>
  </si>
  <si>
    <t>SUPPLEMENTARY ANALGESIA IN THEATRE</t>
  </si>
  <si>
    <t>THEATRE COMPLICATIONS</t>
  </si>
  <si>
    <t>TRANSFER TO HDU</t>
  </si>
  <si>
    <t>TRANSFER TO ICU</t>
  </si>
  <si>
    <t>PBO BLOOD LOSS</t>
  </si>
  <si>
    <t>PBO URINE</t>
  </si>
  <si>
    <t>PBO UTERUS</t>
  </si>
  <si>
    <t>REASONS FOR CONVERSION</t>
  </si>
  <si>
    <t>REPAIR</t>
  </si>
  <si>
    <t>D/D DESCRIPTION</t>
  </si>
  <si>
    <t>List of descriptions for each DD Condition</t>
  </si>
  <si>
    <t>MAIN MENU&gt; INTRAPARTUM MENU&gt; LABOUR SUMMARY DETAILS</t>
  </si>
  <si>
    <t>VARIABLE VALUES - on 15/06/2021</t>
  </si>
  <si>
    <t>ADMINISTER TOCOLYTIC</t>
  </si>
  <si>
    <t>DEEP TRANSVERSE ARREST *</t>
  </si>
  <si>
    <t>ATONIC</t>
  </si>
  <si>
    <t>CATGUT + SILK</t>
  </si>
  <si>
    <t>CATGUT ONLY</t>
  </si>
  <si>
    <t>CAUDAL BLOCK</t>
  </si>
  <si>
    <t>CODEINE</t>
  </si>
  <si>
    <t xml:space="preserve">COMPLETE MISCARRIAGE </t>
  </si>
  <si>
    <t>COMPLIMENTARY THERAPY</t>
  </si>
  <si>
    <t>CORD ACCIDENT</t>
  </si>
  <si>
    <t>CSE CONVERTED TO GA</t>
  </si>
  <si>
    <t>DEEP TRANVERSE ARREST *</t>
  </si>
  <si>
    <t>P.I.H. WITH PROTEINURIA *</t>
  </si>
  <si>
    <t>DELAYED MISCARRIAGE *</t>
  </si>
  <si>
    <t>DEVIATED</t>
  </si>
  <si>
    <t>DEXON</t>
  </si>
  <si>
    <t>DEXON + VICRYL RAPIDE</t>
  </si>
  <si>
    <t>PREGNANCY INDUCED HYPERTENSION *</t>
  </si>
  <si>
    <t>PREMATURITY *</t>
  </si>
  <si>
    <t>DIAMORPHINE</t>
  </si>
  <si>
    <t>ECTOPIC PREGNANCY *</t>
  </si>
  <si>
    <t>RESPIRATORY DISEASE *</t>
  </si>
  <si>
    <t>EDIDURAL INFUSION</t>
  </si>
  <si>
    <t>EPIDURAL *</t>
  </si>
  <si>
    <t>EPIDURAL - BOLUS ONLY</t>
  </si>
  <si>
    <t>EPIDURAL - CLINICIAN TOP UP ONLY</t>
  </si>
  <si>
    <t>EPIDURAL PCA (WITH BACKGROUND INFUSION)</t>
  </si>
  <si>
    <t>EPIDURAL PCA (WITHOUT BACKGROUND INFUSION)</t>
  </si>
  <si>
    <t>GENERAL SURGERY</t>
  </si>
  <si>
    <t>GTN</t>
  </si>
  <si>
    <t>HAEMORRHAGE</t>
  </si>
  <si>
    <t>HEAVY</t>
  </si>
  <si>
    <t>INSERTION  SHIRODKAR SUTURE *</t>
  </si>
  <si>
    <t>INSERTION OF MIRENA COIL</t>
  </si>
  <si>
    <t>INTERRUPTED VICRYL TO SKIN</t>
  </si>
  <si>
    <t>IV ALFENTALYL</t>
  </si>
  <si>
    <t>IV FENTANYL</t>
  </si>
  <si>
    <t>MALIGNANT HYPOTHERMIA</t>
  </si>
  <si>
    <t>MISSED MISCARRIAGE</t>
  </si>
  <si>
    <t>MODERATE</t>
  </si>
  <si>
    <t>MOLAR PREGNANCY *</t>
  </si>
  <si>
    <t>MORPHINE</t>
  </si>
  <si>
    <t>NOVOSEVEN</t>
  </si>
  <si>
    <t>NPU</t>
  </si>
  <si>
    <t>OBSERVE</t>
  </si>
  <si>
    <t>OBSTETRICIAN REQUEST</t>
  </si>
  <si>
    <t>OPIATES *</t>
  </si>
  <si>
    <t>PAIN</t>
  </si>
  <si>
    <t>PARACETAMOL</t>
  </si>
  <si>
    <t>PETHIDINE</t>
  </si>
  <si>
    <t>PLACENTA PERCRETA</t>
  </si>
  <si>
    <t>PROLONGED SURGERY</t>
  </si>
  <si>
    <t>PUDENAL BLOCK</t>
  </si>
  <si>
    <t>REMIFENTANIL PCA</t>
  </si>
  <si>
    <t>REMOVE INDUCTION AGENT</t>
  </si>
  <si>
    <t>REMOVED</t>
  </si>
  <si>
    <t>RESPIRATORY FAILURE</t>
  </si>
  <si>
    <t>SILK ONLY</t>
  </si>
  <si>
    <t>SPINAL(INTRATHECAL) CATHETER</t>
  </si>
  <si>
    <t>SRC</t>
  </si>
  <si>
    <t>STOP OXYTOCIN</t>
  </si>
  <si>
    <t>SUBCUTANEOUS VICRYL</t>
  </si>
  <si>
    <t>SURGICAL COMPLICATIONS</t>
  </si>
  <si>
    <t>SUX APNOEA</t>
  </si>
  <si>
    <t>TEST TEMP</t>
  </si>
  <si>
    <t>TEST TEMP 2</t>
  </si>
  <si>
    <t>TEST TEMP 3</t>
  </si>
  <si>
    <t>THREATENED MISCARRIAGE</t>
  </si>
  <si>
    <t>THROMBOCYTOPENIA</t>
  </si>
  <si>
    <t>VICRYL + SILK</t>
  </si>
  <si>
    <t>WELL CONTRACTED</t>
  </si>
  <si>
    <t>D/D CODE</t>
  </si>
  <si>
    <t>Need to check options for this</t>
  </si>
  <si>
    <t>Code for each D/D Description</t>
  </si>
  <si>
    <t>D/D Condition and D/D Description</t>
  </si>
  <si>
    <t xml:space="preserve">Cannot provide descriptions as similar codes are used for each D/D Description </t>
  </si>
  <si>
    <t>graz</t>
  </si>
  <si>
    <t>per</t>
  </si>
  <si>
    <t>t</t>
  </si>
  <si>
    <t>D/D SPECIFIC CONDITION</t>
  </si>
  <si>
    <t>Comment on specific condition (e.g. intervention, symptom, maternal status, drug administered) for the D/D Description</t>
  </si>
  <si>
    <t>Invalid classed as single letter/number/symbol</t>
  </si>
  <si>
    <t>D/D DATE</t>
  </si>
  <si>
    <t>Date of intervention, etc. recorded in D/D Description</t>
  </si>
  <si>
    <t>Invalid classed as not in DD/MM/YYYY format, prior to 01/04/2011 or after 31/03/2016</t>
  </si>
  <si>
    <t>D/D FISCAL MONTH</t>
  </si>
  <si>
    <t>Fiscal month of delivery date</t>
  </si>
  <si>
    <t>Calculated in BOXI</t>
  </si>
  <si>
    <t>FM'||decode(to_char(MMT_DEL_DETAILS.DEL_DATE,'MM'),'04','01','05','02','06','03','07','04','08','05','09','06','10','07','11','08','12','09','01','10','02','11','03','12')</t>
  </si>
  <si>
    <t>D/D FISCAL QUARTER</t>
  </si>
  <si>
    <t>Fiscal quarter of delivery date</t>
  </si>
  <si>
    <t>FQ'||decode(to_char(MMT_DEL_DETAILS.DEL_DATE,'Q'),'1','4','2','1','3','2','4','3',null)</t>
  </si>
  <si>
    <t>D/D FISCAL YEAR</t>
  </si>
  <si>
    <t>Fiscal year of delivery date</t>
  </si>
  <si>
    <t>FY'||decode(to_char(MMT_DEL_DETAILS.DEL_DATE,'MM'),'01',to_number(to_char(MMT_INFANTS.DOB,'YYYY'))-1||'/'||to_char(MMT_INFANTS.DOB,'YYYY'),'02',to_number(to_char(MMT_INFANTS.DOB,'YYYY'))-1||'/'||to_char(MMT_INFANTS.DOB,'YYYY'),'03',to_number(to_char(MMT_INFANTS.DOB,'YYYY'))-1||'/'||to_char(MMT_INFANTS.DOB,'YYYY'),to_char(MMT_INFANTS.DOB,'YYYY')||'/'||(to_number(to_char(MMT_INFANTS.DOB,'YYYY'))+1))</t>
  </si>
  <si>
    <t>Invalid classed as before 2011/12 and after 2015/16</t>
  </si>
  <si>
    <t>D/D TIME</t>
  </si>
  <si>
    <t>Time of delivery (24 hour clock)</t>
  </si>
  <si>
    <t>HH:MM</t>
  </si>
  <si>
    <t>from 2003 but it is recommended to use infants DOB where possible</t>
  </si>
  <si>
    <t>MMT_DEL_DETAILS.time</t>
  </si>
  <si>
    <t>Range of times (24 hour clock)</t>
  </si>
  <si>
    <t>SITE</t>
  </si>
  <si>
    <t>Hospital site where infant was born, as designated by the NIMATS database.</t>
  </si>
  <si>
    <t>Used to identify the hospital site where the infant was born.  See additional information.</t>
  </si>
  <si>
    <t>No, unless small numbers are returned.</t>
  </si>
  <si>
    <t xml:space="preserve">Not on NIMATS as the NIMATS databases are separate for each site.  COVID 19 - </t>
  </si>
  <si>
    <t>Not on NIMATS as the NIMATS databases are separate for each site</t>
  </si>
  <si>
    <r>
      <t xml:space="preserve">Note births at Craigavon Area Hospital are recorded under the Daisy Hill Hospital site on NIMATS. From May 2013 all births in Belfast Health Trust hospitals are recorded under the Royal Jubilee Maternity Services site. </t>
    </r>
    <r>
      <rPr>
        <sz val="11"/>
        <color rgb="FFFFFF00"/>
        <rFont val="Calibri"/>
        <family val="2"/>
        <scheme val="minor"/>
      </rPr>
      <t xml:space="preserve"> </t>
    </r>
    <r>
      <rPr>
        <b/>
        <sz val="11"/>
        <color theme="9"/>
        <rFont val="Calibri"/>
        <family val="2"/>
        <scheme val="minor"/>
      </rPr>
      <t>COVID 19 -  Antrim site centralised inpatient Maternity services on the 8th April 2020 &amp; Maternity Services resumed at Causeway Hospital at 07:30 am on 24th August 2020.  Lagan Valley and Downe Midwifery Led Units no longer open for births as from Monday 30 March 2020, due to the ongoing COVID-19 emergency - date resumed tbc</t>
    </r>
  </si>
  <si>
    <t>ALT</t>
  </si>
  <si>
    <t>ANT</t>
  </si>
  <si>
    <t>Antrim Hospital</t>
  </si>
  <si>
    <t>CAU</t>
  </si>
  <si>
    <t>DHH</t>
  </si>
  <si>
    <t>DWN</t>
  </si>
  <si>
    <t>LVH</t>
  </si>
  <si>
    <t>MIH</t>
  </si>
  <si>
    <t>RJMS</t>
  </si>
  <si>
    <t>Royal Jubilee Maternity Services</t>
  </si>
  <si>
    <t>SWAH</t>
  </si>
  <si>
    <t>UHD</t>
  </si>
  <si>
    <t>AGE AT BIRTH</t>
  </si>
  <si>
    <t>Mother's age at time of infant's birth.  Calculated from mother's DOB minus infant's DOB.</t>
  </si>
  <si>
    <t>Numeric (2 digits)</t>
  </si>
  <si>
    <t>Calculated field</t>
  </si>
  <si>
    <t>Calculated from DOB(M) and DOB(I)</t>
  </si>
  <si>
    <t>Range 14-56</t>
  </si>
  <si>
    <t>CASENOTE NUMBER (M)</t>
  </si>
  <si>
    <t>Mother's casenote number (hospital number). Unique hospital identifier.</t>
  </si>
  <si>
    <t>MMT_PREGNANCIES.CASENOTE_NUMBER</t>
  </si>
  <si>
    <t>Banner at top of each page</t>
  </si>
  <si>
    <t>Casenote number (M)</t>
  </si>
  <si>
    <t>List of casenote numbers</t>
  </si>
  <si>
    <t>Mother's date of birth.</t>
  </si>
  <si>
    <t>Date dd/mm/yyyy</t>
  </si>
  <si>
    <t>This object is used to calculate the mother's age.</t>
  </si>
  <si>
    <t>MMT_PREGNANCIES.DOB</t>
  </si>
  <si>
    <t>EMPLOYED?</t>
  </si>
  <si>
    <t>Whether or not the mother is in current employment (at time of Booking Appointment)</t>
  </si>
  <si>
    <t>Y / N</t>
  </si>
  <si>
    <t>Available for those years for each hospital according to the date they commenced using NIMATS until 26/04/17</t>
  </si>
  <si>
    <t>MMT.PREGNANCY.EMPLOYED</t>
  </si>
  <si>
    <t>Retired from Business Objects 26/04/2017</t>
  </si>
  <si>
    <t>MOTHER'S BMI AT BOOKING</t>
  </si>
  <si>
    <t>The Body Mass Index (BMI) of the mother on the date of the Booking Appointment. Calculated from mother's height and weight at booking.</t>
  </si>
  <si>
    <t>Numeric (99.9)</t>
  </si>
  <si>
    <r>
      <t>kg/m</t>
    </r>
    <r>
      <rPr>
        <vertAlign val="superscript"/>
        <sz val="11"/>
        <rFont val="Calibri"/>
        <family val="2"/>
        <scheme val="minor"/>
      </rPr>
      <t>2</t>
    </r>
  </si>
  <si>
    <t>Linked to Mother's Height at Booking and Mother's Weight at Booking.</t>
  </si>
  <si>
    <t>MMT_PREGNANCIES.BMI_AT_BOOKING</t>
  </si>
  <si>
    <t xml:space="preserve">MAIN MENU&gt;BOOKING MENU&gt;EXAM AND MANAGEMENT INFO </t>
  </si>
  <si>
    <t>List of values from 10.0 to 78.1</t>
  </si>
  <si>
    <t>MOTHER'S HEIGHT AT BOOKING</t>
  </si>
  <si>
    <t>The height of the mother in centimetres (range 135-195 cm) on the date of the Booking Appointment.</t>
  </si>
  <si>
    <t>Numeric (999.9)</t>
  </si>
  <si>
    <t>This object is used to calculate the mother's BMI at  booking. Linked to Mother's Weight at booking and Mother's BMI at booking.</t>
  </si>
  <si>
    <t>MMT.PREGNANCIES.HEIGHT</t>
  </si>
  <si>
    <t>MAIN MENU&gt;BOOKING MENU&gt;EXAM AND MANAGEMENT INFO</t>
  </si>
  <si>
    <t>Min 135 - max 195</t>
  </si>
  <si>
    <t>MOTHER'S WEIGHT AT BOOKING</t>
  </si>
  <si>
    <t xml:space="preserve">The weight of the mother in kilogrammes (range 30-200kg) on the date of the Booking Appointment </t>
  </si>
  <si>
    <t>This object is used to calculate mother's BMI. Linked to Mother's BMI at booking and Mother height at booking.</t>
  </si>
  <si>
    <t>MMT.PREGNANCIES.WEIGHT</t>
  </si>
  <si>
    <t>Mother's weight at booking</t>
  </si>
  <si>
    <t>Min 30 - max 200</t>
  </si>
  <si>
    <t>MARITAL STATUS</t>
  </si>
  <si>
    <t>Marital status</t>
  </si>
  <si>
    <t>civil partner added to PAS masterfile in 2016</t>
  </si>
  <si>
    <t>Linked to Marital status code</t>
  </si>
  <si>
    <t>MMT_PREGNANCIES.MARITAL_STATUS</t>
  </si>
  <si>
    <t>CIVIL PARTNER</t>
  </si>
  <si>
    <t>na</t>
  </si>
  <si>
    <t>COMMON LAW</t>
  </si>
  <si>
    <t>DIVORCED</t>
  </si>
  <si>
    <t>MARRIED</t>
  </si>
  <si>
    <t>SEPARATED</t>
  </si>
  <si>
    <t>SINGLE</t>
  </si>
  <si>
    <t>WIDOWED</t>
  </si>
  <si>
    <t>MARITAL STATUS CODE</t>
  </si>
  <si>
    <t>Code for the marital status of the mother.</t>
  </si>
  <si>
    <t>( C) civil partner added to PAS masterfile in 2016</t>
  </si>
  <si>
    <t>This object links with the marital status description.</t>
  </si>
  <si>
    <t>Marital status code</t>
  </si>
  <si>
    <t>Common law</t>
  </si>
  <si>
    <t>Divorced</t>
  </si>
  <si>
    <t>Married</t>
  </si>
  <si>
    <t>Separated</t>
  </si>
  <si>
    <t>Civil partnership</t>
  </si>
  <si>
    <t>Single</t>
  </si>
  <si>
    <t>Widowed</t>
  </si>
  <si>
    <t>H&amp;C NUMBER (M)</t>
  </si>
  <si>
    <t>The mother's Health and Care number.  The Health and Care Number (H&amp;C NUMBER) uniquely identifies a patient within the NHS in Northern Ireland.  It is the equivalent of the NHS NUMBER in England and Wales.</t>
  </si>
  <si>
    <t xml:space="preserve"> -</t>
  </si>
  <si>
    <t>MMT_PREGNANCIES.NHS_NUMBER</t>
  </si>
  <si>
    <t>Downloaded from PAS viewable on banner</t>
  </si>
  <si>
    <t>The Health and Care Number is ten numeric digits in length and is in the same format as the NHS NUMBER in England (3 3 4 format with the tenth digit being a modulus 11 check digit).  HEALTH AND CARE NUMBERS are however unique from NHS NUMBERS allocated in England as they are taken from a range of numbers reserved for Northern Ireland (320 000 001 to 399 999 999 plus check digit).  Not available for women resident outside of Northern Ireland.</t>
  </si>
  <si>
    <t>E.g. 8 or 9 digit number</t>
  </si>
  <si>
    <t>List of numbers</t>
  </si>
  <si>
    <t>OCCUPATION</t>
  </si>
  <si>
    <t>Occupation of mother at booking appointment</t>
  </si>
  <si>
    <t>Poorly recorded.  Other issues include wide range of descriptions used for same type of occupations, location of job entered instead of role, spelling mistakes, use of upper and lower case, many different abbreviations used for same type of occupation, meaning of some abbreviations unknown. 8319 different descriptions used between 2011/12 - 2015/16.</t>
  </si>
  <si>
    <t>MMT_PREGNANCIES.OCCUPATION</t>
  </si>
  <si>
    <t>List of entries</t>
  </si>
  <si>
    <t>RELIGION</t>
  </si>
  <si>
    <t>Mother's religion</t>
  </si>
  <si>
    <t>Retired from use in March 2018</t>
  </si>
  <si>
    <t>This object is linked to Religion Code</t>
  </si>
  <si>
    <t>This object is no longer available on the DWH</t>
  </si>
  <si>
    <t>AGNOSTIC</t>
  </si>
  <si>
    <t>ATHEIST</t>
  </si>
  <si>
    <t>BAPTIST</t>
  </si>
  <si>
    <t>BRETHREN</t>
  </si>
  <si>
    <t>CHRISTIAN</t>
  </si>
  <si>
    <t>CHURCH OF ENGLAND</t>
  </si>
  <si>
    <t>CHURCH OF GOD</t>
  </si>
  <si>
    <t>CHURCH OF IRELAND</t>
  </si>
  <si>
    <t>CHURCH OF IRELAND-YES</t>
  </si>
  <si>
    <t>CHURCH OF NAZARENE</t>
  </si>
  <si>
    <t>CHURCH OF SCOTLAND</t>
  </si>
  <si>
    <t>CONGREGATIONAL</t>
  </si>
  <si>
    <t>BUDDHIST</t>
  </si>
  <si>
    <t>EPISCOPAL</t>
  </si>
  <si>
    <t>FREE PRESBYTERIAN</t>
  </si>
  <si>
    <t>GREEK ORTHODOX</t>
  </si>
  <si>
    <t>HINDU</t>
  </si>
  <si>
    <t>IND.METHODIST</t>
  </si>
  <si>
    <t>ISLAM</t>
  </si>
  <si>
    <t>JEHOVAH'S WITNESS</t>
  </si>
  <si>
    <t>JEWISH-YES</t>
  </si>
  <si>
    <t>LUTHERAN</t>
  </si>
  <si>
    <t>METHODIST</t>
  </si>
  <si>
    <t>METHODIST-YES</t>
  </si>
  <si>
    <t>MOONIES</t>
  </si>
  <si>
    <t>MORAVIAN</t>
  </si>
  <si>
    <t>MORMON</t>
  </si>
  <si>
    <t>MORMONS</t>
  </si>
  <si>
    <t>MOSLEM</t>
  </si>
  <si>
    <t>NEW APOSTOLIC CHURCH</t>
  </si>
  <si>
    <t>NO RELIGION</t>
  </si>
  <si>
    <t>NON DENOMINATIONAL</t>
  </si>
  <si>
    <t>NON-SUB. PRESB.</t>
  </si>
  <si>
    <t>OTHER CHRISTIAN</t>
  </si>
  <si>
    <t>OTHER SECTS</t>
  </si>
  <si>
    <t>PENTECOSTAL</t>
  </si>
  <si>
    <t>PLYMOUTH BRETHREN</t>
  </si>
  <si>
    <t>PRESBYTERIAN</t>
  </si>
  <si>
    <t>PRESBYTERIAN-YES</t>
  </si>
  <si>
    <t>PROTESTANT</t>
  </si>
  <si>
    <t>REFORMED PRESBYTER.</t>
  </si>
  <si>
    <t>ROMAN CATHOLIC</t>
  </si>
  <si>
    <t>ROMAN CATHOLIC-YES</t>
  </si>
  <si>
    <t>RUSSIAN ORTHODOX</t>
  </si>
  <si>
    <t>SALVATION ARMY</t>
  </si>
  <si>
    <t>SERBIAN ORTHODOX</t>
  </si>
  <si>
    <t>SIKH</t>
  </si>
  <si>
    <t>UNITARIAN</t>
  </si>
  <si>
    <t>RELIGION CODE</t>
  </si>
  <si>
    <t>Code used to record the religion of the mother</t>
  </si>
  <si>
    <t>Alphanumeric and text</t>
  </si>
  <si>
    <t>Well recorded but quality of input renders it poor. This is a free text field and data input is very varied. Entries contain duplicates but due to range of format, spelling, etc. they are separated out. Entries contain a mixture of alphanumeric codes and text. Entries contain abbreviations which cannot easily be deciphered.</t>
  </si>
  <si>
    <t>This object is linked to Religion.</t>
  </si>
  <si>
    <t>MMT_PREGNANCIES.RELIGION</t>
  </si>
  <si>
    <t>1A</t>
  </si>
  <si>
    <t>Church Of England N</t>
  </si>
  <si>
    <t>1AY</t>
  </si>
  <si>
    <t>Church Of England Y</t>
  </si>
  <si>
    <t>1B</t>
  </si>
  <si>
    <t>Church Of Ireland N</t>
  </si>
  <si>
    <t>1BN</t>
  </si>
  <si>
    <t>1BY</t>
  </si>
  <si>
    <t>Church Of Ireland Y</t>
  </si>
  <si>
    <t>1C</t>
  </si>
  <si>
    <t>Episcopal N</t>
  </si>
  <si>
    <t>1D</t>
  </si>
  <si>
    <t>Church Of Scotland N</t>
  </si>
  <si>
    <t>1DY</t>
  </si>
  <si>
    <t>Church Of Scotland Y</t>
  </si>
  <si>
    <t>1E</t>
  </si>
  <si>
    <t>Protestant N</t>
  </si>
  <si>
    <t>1EN</t>
  </si>
  <si>
    <t>1EY</t>
  </si>
  <si>
    <t>Protestant Y</t>
  </si>
  <si>
    <t>1F</t>
  </si>
  <si>
    <t>Christian N</t>
  </si>
  <si>
    <t>1FY</t>
  </si>
  <si>
    <t>Christian Y</t>
  </si>
  <si>
    <t>1G</t>
  </si>
  <si>
    <t>Other Christian N</t>
  </si>
  <si>
    <t>2A</t>
  </si>
  <si>
    <t>Roman Catholic N</t>
  </si>
  <si>
    <t>2AN</t>
  </si>
  <si>
    <t>2AY</t>
  </si>
  <si>
    <t>Roman Catholic Y</t>
  </si>
  <si>
    <t>3A</t>
  </si>
  <si>
    <t>Methodist N</t>
  </si>
  <si>
    <t>3AY</t>
  </si>
  <si>
    <t>Methodist Y</t>
  </si>
  <si>
    <t>3C</t>
  </si>
  <si>
    <t>Baptist N</t>
  </si>
  <si>
    <t>3CY</t>
  </si>
  <si>
    <t>Baptist Y</t>
  </si>
  <si>
    <t>3E</t>
  </si>
  <si>
    <t>Congregational N</t>
  </si>
  <si>
    <t>3EY</t>
  </si>
  <si>
    <t>Congregational Y</t>
  </si>
  <si>
    <t>3F</t>
  </si>
  <si>
    <t>Presbyterian N</t>
  </si>
  <si>
    <t>3FN</t>
  </si>
  <si>
    <t>3FY</t>
  </si>
  <si>
    <t>Presbyterian Y</t>
  </si>
  <si>
    <t>3G</t>
  </si>
  <si>
    <t>Salvation Army N</t>
  </si>
  <si>
    <t>3GY</t>
  </si>
  <si>
    <t>Salvation Army Y</t>
  </si>
  <si>
    <t>3J</t>
  </si>
  <si>
    <t>Pentecostal N</t>
  </si>
  <si>
    <t>3JN</t>
  </si>
  <si>
    <t>3JY</t>
  </si>
  <si>
    <t>Pentecostal Y</t>
  </si>
  <si>
    <t>3K</t>
  </si>
  <si>
    <t>Unitarian N</t>
  </si>
  <si>
    <t>3LY</t>
  </si>
  <si>
    <t>Unitarian Y</t>
  </si>
  <si>
    <t>3N</t>
  </si>
  <si>
    <t>Free Presbyterian N</t>
  </si>
  <si>
    <t>3NY</t>
  </si>
  <si>
    <t>Free Presbyterian Y</t>
  </si>
  <si>
    <t>3O</t>
  </si>
  <si>
    <t>New Apostolic Church N</t>
  </si>
  <si>
    <t>3P</t>
  </si>
  <si>
    <t>Reformed Presbyterian N</t>
  </si>
  <si>
    <t>3PY</t>
  </si>
  <si>
    <t>Reformed Presbyterian Y</t>
  </si>
  <si>
    <t>3Q</t>
  </si>
  <si>
    <t>Church Of God N</t>
  </si>
  <si>
    <t>3QY</t>
  </si>
  <si>
    <t>Church Of God Y</t>
  </si>
  <si>
    <t>3S</t>
  </si>
  <si>
    <t>3SY</t>
  </si>
  <si>
    <t>3V</t>
  </si>
  <si>
    <t>Independent Methodist N</t>
  </si>
  <si>
    <t>3VY</t>
  </si>
  <si>
    <t>Independent Methodist Y</t>
  </si>
  <si>
    <t>3W</t>
  </si>
  <si>
    <t>Moravian N</t>
  </si>
  <si>
    <t>3X</t>
  </si>
  <si>
    <t>Brethren N</t>
  </si>
  <si>
    <t>3XY</t>
  </si>
  <si>
    <t>Brethren Y</t>
  </si>
  <si>
    <t>4A</t>
  </si>
  <si>
    <t>Jehovah's Witness N</t>
  </si>
  <si>
    <t>4AY</t>
  </si>
  <si>
    <t>Jehovah's Witness Y</t>
  </si>
  <si>
    <t>4BY</t>
  </si>
  <si>
    <t>Seventh Day Adventist Y</t>
  </si>
  <si>
    <t>4C</t>
  </si>
  <si>
    <t>Plymouth Brethren N</t>
  </si>
  <si>
    <t>4CY</t>
  </si>
  <si>
    <t>Plymouth Brethren Y</t>
  </si>
  <si>
    <t>4DY</t>
  </si>
  <si>
    <t>Church Of Christ Y</t>
  </si>
  <si>
    <t>4F</t>
  </si>
  <si>
    <t>Mormon N</t>
  </si>
  <si>
    <t>4FY</t>
  </si>
  <si>
    <t>Mormon Y</t>
  </si>
  <si>
    <t>4GY</t>
  </si>
  <si>
    <t>Latter Day Saints Y</t>
  </si>
  <si>
    <t>4H</t>
  </si>
  <si>
    <t>Lutheran N</t>
  </si>
  <si>
    <t>4K</t>
  </si>
  <si>
    <t>Church Of Nazarene N</t>
  </si>
  <si>
    <t>4KY</t>
  </si>
  <si>
    <t>Church Of Nazarene Y</t>
  </si>
  <si>
    <t>4L</t>
  </si>
  <si>
    <t>Non Denominational N</t>
  </si>
  <si>
    <t>4LY</t>
  </si>
  <si>
    <t>Non Denominational Y</t>
  </si>
  <si>
    <t>4O</t>
  </si>
  <si>
    <t>5A</t>
  </si>
  <si>
    <t>Russian Orthodox N</t>
  </si>
  <si>
    <t>5C</t>
  </si>
  <si>
    <t>Greek Orthodox N</t>
  </si>
  <si>
    <t>5CY</t>
  </si>
  <si>
    <t>Greek Orthodox Y</t>
  </si>
  <si>
    <t>5G</t>
  </si>
  <si>
    <t>Serbian Orthodox N</t>
  </si>
  <si>
    <t>6AY</t>
  </si>
  <si>
    <t>Jewish Y</t>
  </si>
  <si>
    <t>6B</t>
  </si>
  <si>
    <t>Moslem N</t>
  </si>
  <si>
    <t>6BY</t>
  </si>
  <si>
    <t>Moslem Y</t>
  </si>
  <si>
    <t>6C</t>
  </si>
  <si>
    <t>6D</t>
  </si>
  <si>
    <t>Buddhist N</t>
  </si>
  <si>
    <t>6E</t>
  </si>
  <si>
    <t>Hindu N</t>
  </si>
  <si>
    <t>6EY</t>
  </si>
  <si>
    <t>Hindu Y</t>
  </si>
  <si>
    <t>6F</t>
  </si>
  <si>
    <t>Other Sects N</t>
  </si>
  <si>
    <t>6J</t>
  </si>
  <si>
    <t>Islam N</t>
  </si>
  <si>
    <t>6JY</t>
  </si>
  <si>
    <t>Islam Y</t>
  </si>
  <si>
    <t>7A</t>
  </si>
  <si>
    <t>Atheist N</t>
  </si>
  <si>
    <t>7AY</t>
  </si>
  <si>
    <t>7B</t>
  </si>
  <si>
    <t>Agnostic N</t>
  </si>
  <si>
    <t>7C</t>
  </si>
  <si>
    <t>7D</t>
  </si>
  <si>
    <t>No Religion</t>
  </si>
  <si>
    <t>9A</t>
  </si>
  <si>
    <t>Not Known</t>
  </si>
  <si>
    <t>9B</t>
  </si>
  <si>
    <t>Withheld</t>
  </si>
  <si>
    <t>9C</t>
  </si>
  <si>
    <t>Unfit To Provide</t>
  </si>
  <si>
    <t>AGN</t>
  </si>
  <si>
    <t>Agnostic-No</t>
  </si>
  <si>
    <t>AGNY</t>
  </si>
  <si>
    <t>Agnostic-Yes</t>
  </si>
  <si>
    <t>ANGY</t>
  </si>
  <si>
    <t>Anglican-Yes</t>
  </si>
  <si>
    <t>APOS</t>
  </si>
  <si>
    <t>Apostolic</t>
  </si>
  <si>
    <t>APOY</t>
  </si>
  <si>
    <t>Apostolic Visit. Cl.</t>
  </si>
  <si>
    <t>APS</t>
  </si>
  <si>
    <t>Apostolic-No</t>
  </si>
  <si>
    <t>APSY</t>
  </si>
  <si>
    <t>Apostolic-Yes</t>
  </si>
  <si>
    <t>ATH</t>
  </si>
  <si>
    <t>Atheist-No</t>
  </si>
  <si>
    <t>ATHY</t>
  </si>
  <si>
    <t>Atheist-Yes</t>
  </si>
  <si>
    <t>Baptist - No</t>
  </si>
  <si>
    <t>BAHY</t>
  </si>
  <si>
    <t>Bahai-Yes</t>
  </si>
  <si>
    <t>BAP</t>
  </si>
  <si>
    <t>Baptist-No</t>
  </si>
  <si>
    <t>BAPN</t>
  </si>
  <si>
    <t>Baptist - No Clergy</t>
  </si>
  <si>
    <t>BAPT</t>
  </si>
  <si>
    <t>Baptist</t>
  </si>
  <si>
    <t>BAPY</t>
  </si>
  <si>
    <t>Baptist-Yes</t>
  </si>
  <si>
    <t>BR</t>
  </si>
  <si>
    <t>Brethren/Gosp.Hall.-No</t>
  </si>
  <si>
    <t>Brethren-No</t>
  </si>
  <si>
    <t>BREN</t>
  </si>
  <si>
    <t>Brethren - No Clergy</t>
  </si>
  <si>
    <t>BREY</t>
  </si>
  <si>
    <t>Brethren-Yes</t>
  </si>
  <si>
    <t>BRY</t>
  </si>
  <si>
    <t>Brethren/Gospel Hall</t>
  </si>
  <si>
    <t>Buddhist - No</t>
  </si>
  <si>
    <t>BUD</t>
  </si>
  <si>
    <t>Buddhist-No</t>
  </si>
  <si>
    <t>BUDN</t>
  </si>
  <si>
    <t>Buddhist - No Clergy</t>
  </si>
  <si>
    <t>BUDY</t>
  </si>
  <si>
    <t>Buddhist-Yes</t>
  </si>
  <si>
    <t>BUY</t>
  </si>
  <si>
    <t>Buddhist</t>
  </si>
  <si>
    <t>BY</t>
  </si>
  <si>
    <t>Baptist - Yes</t>
  </si>
  <si>
    <t>Congregational -No</t>
  </si>
  <si>
    <t>CHHC</t>
  </si>
  <si>
    <t>Christian-House Church</t>
  </si>
  <si>
    <t>CHN</t>
  </si>
  <si>
    <t>Church Of Nazarene-No</t>
  </si>
  <si>
    <t>CHNN</t>
  </si>
  <si>
    <t>Nazarene - No Clergy</t>
  </si>
  <si>
    <t>CHR</t>
  </si>
  <si>
    <t>Christadelphian-No</t>
  </si>
  <si>
    <t>CHRN</t>
  </si>
  <si>
    <t>Christian - No Clergy</t>
  </si>
  <si>
    <t>CHRY</t>
  </si>
  <si>
    <t>Christadelphian-Yes</t>
  </si>
  <si>
    <t>CNY</t>
  </si>
  <si>
    <t>Church Of Nazarene</t>
  </si>
  <si>
    <t>COCY</t>
  </si>
  <si>
    <t>Church Of Christ-Yes</t>
  </si>
  <si>
    <t>COE</t>
  </si>
  <si>
    <t>Church Of England-No</t>
  </si>
  <si>
    <t>COEN</t>
  </si>
  <si>
    <t>Church of England - No Clergy</t>
  </si>
  <si>
    <t>COEY</t>
  </si>
  <si>
    <t>Church of England-Yes</t>
  </si>
  <si>
    <t>COG</t>
  </si>
  <si>
    <t>Church Of God-No</t>
  </si>
  <si>
    <t>COGY</t>
  </si>
  <si>
    <t>Church Of God-Yes</t>
  </si>
  <si>
    <t>COI</t>
  </si>
  <si>
    <t>Church Of Ireland-No</t>
  </si>
  <si>
    <t>COIN</t>
  </si>
  <si>
    <t>Church Of Ireland No</t>
  </si>
  <si>
    <t>COIT</t>
  </si>
  <si>
    <t>Church Of Ireland/Trad Rt</t>
  </si>
  <si>
    <t>COIY</t>
  </si>
  <si>
    <t>Church Of Ireland-Yes</t>
  </si>
  <si>
    <t>Congregational-No</t>
  </si>
  <si>
    <t>CONY</t>
  </si>
  <si>
    <t>Congregational-Yes</t>
  </si>
  <si>
    <t>COSN</t>
  </si>
  <si>
    <t>Church of Scotland - No Clergy</t>
  </si>
  <si>
    <t>COSY</t>
  </si>
  <si>
    <t>Church of Scotland Visit Cl</t>
  </si>
  <si>
    <t>COWN</t>
  </si>
  <si>
    <t>COWY</t>
  </si>
  <si>
    <t>Christian Science-No</t>
  </si>
  <si>
    <t>CSY</t>
  </si>
  <si>
    <t>Christian Science</t>
  </si>
  <si>
    <t>CY</t>
  </si>
  <si>
    <t>Congregational - Yes</t>
  </si>
  <si>
    <t>EAST</t>
  </si>
  <si>
    <t>Eastern Religions</t>
  </si>
  <si>
    <t>EASY</t>
  </si>
  <si>
    <t>ELIM</t>
  </si>
  <si>
    <t>Elim</t>
  </si>
  <si>
    <t>ELIY</t>
  </si>
  <si>
    <t>Elim Visiting Clergy</t>
  </si>
  <si>
    <t>ELP</t>
  </si>
  <si>
    <t>Elim Pentecostal-No</t>
  </si>
  <si>
    <t>ELPY</t>
  </si>
  <si>
    <t>Elim Pentecostal-Yes</t>
  </si>
  <si>
    <t>EP</t>
  </si>
  <si>
    <t>Evangelical Presbyterian.-No</t>
  </si>
  <si>
    <t>EPY</t>
  </si>
  <si>
    <t>Evangelical Presbyterian.</t>
  </si>
  <si>
    <t>EVA</t>
  </si>
  <si>
    <t>Evangelical-No</t>
  </si>
  <si>
    <t>EVAN</t>
  </si>
  <si>
    <t>Evangelical - No Clergy</t>
  </si>
  <si>
    <t>EVAY</t>
  </si>
  <si>
    <t>Evangelical-Yes</t>
  </si>
  <si>
    <t>EVP</t>
  </si>
  <si>
    <t>Evangelical Presbyterian</t>
  </si>
  <si>
    <t>EVPN</t>
  </si>
  <si>
    <t>Evangelical Presbyterian - No Clergy</t>
  </si>
  <si>
    <t>FMET</t>
  </si>
  <si>
    <t>Free Methodist</t>
  </si>
  <si>
    <t>FP</t>
  </si>
  <si>
    <t>Free Presbyterian</t>
  </si>
  <si>
    <t>FPR</t>
  </si>
  <si>
    <t>FPRN</t>
  </si>
  <si>
    <t>Free Presbyterian - No Clergy</t>
  </si>
  <si>
    <t>FPRY</t>
  </si>
  <si>
    <t>Free Presbyterian Visit. Cl</t>
  </si>
  <si>
    <t>FPY</t>
  </si>
  <si>
    <t>FRM</t>
  </si>
  <si>
    <t>Free Methodist-No</t>
  </si>
  <si>
    <t>FRMY</t>
  </si>
  <si>
    <t>Free Methodist-Yes</t>
  </si>
  <si>
    <t>FRP</t>
  </si>
  <si>
    <t>Free Presbyterian-No</t>
  </si>
  <si>
    <t>FRPY</t>
  </si>
  <si>
    <t>Free Presbyterian-Yes</t>
  </si>
  <si>
    <t>GRKY</t>
  </si>
  <si>
    <t>Greek Orthodox-Yes</t>
  </si>
  <si>
    <t>Hindu  -No</t>
  </si>
  <si>
    <t>HIN</t>
  </si>
  <si>
    <t>Hindu</t>
  </si>
  <si>
    <t>HINN</t>
  </si>
  <si>
    <t>Hindu - No Clergy</t>
  </si>
  <si>
    <t>HINY</t>
  </si>
  <si>
    <t>Hindu Visiting Clergy</t>
  </si>
  <si>
    <t>HNDY</t>
  </si>
  <si>
    <t>Hindu-Yes</t>
  </si>
  <si>
    <t>HY</t>
  </si>
  <si>
    <t>IMEN</t>
  </si>
  <si>
    <t>Independent Methodist - No Clergy</t>
  </si>
  <si>
    <t>IMET</t>
  </si>
  <si>
    <t>Independent Methodist</t>
  </si>
  <si>
    <t>IMEY</t>
  </si>
  <si>
    <t>Independent Methodist Visit Clergy</t>
  </si>
  <si>
    <t>IMY</t>
  </si>
  <si>
    <t>JHW</t>
  </si>
  <si>
    <t>Jehovah Witness-No</t>
  </si>
  <si>
    <t>JHWY</t>
  </si>
  <si>
    <t>Jehovah Witness-Yes</t>
  </si>
  <si>
    <t>JW</t>
  </si>
  <si>
    <t>Jewish-No</t>
  </si>
  <si>
    <t>JWN</t>
  </si>
  <si>
    <t>Jewish - No Clergy</t>
  </si>
  <si>
    <t>JWY</t>
  </si>
  <si>
    <t>Jewish-Yes</t>
  </si>
  <si>
    <t>LUT</t>
  </si>
  <si>
    <t>Lutheran</t>
  </si>
  <si>
    <t>Muslim</t>
  </si>
  <si>
    <t>MET</t>
  </si>
  <si>
    <t>Methodist-No</t>
  </si>
  <si>
    <t>METH</t>
  </si>
  <si>
    <t>Methodist</t>
  </si>
  <si>
    <t>METN</t>
  </si>
  <si>
    <t>Methodist No Clergy</t>
  </si>
  <si>
    <t>METY</t>
  </si>
  <si>
    <t>Methodist-Yes</t>
  </si>
  <si>
    <t>MOR</t>
  </si>
  <si>
    <t>Mormon-No</t>
  </si>
  <si>
    <t>MORN</t>
  </si>
  <si>
    <t>Mormon - No Clergy</t>
  </si>
  <si>
    <t>MORY</t>
  </si>
  <si>
    <t>Mormon-Yes</t>
  </si>
  <si>
    <t>MOS</t>
  </si>
  <si>
    <t>Moslem-No</t>
  </si>
  <si>
    <t>MOSN</t>
  </si>
  <si>
    <t>Moslem - No Clergy</t>
  </si>
  <si>
    <t>MOSY</t>
  </si>
  <si>
    <t>Moslem-Yes</t>
  </si>
  <si>
    <t>MUS</t>
  </si>
  <si>
    <t>MVY</t>
  </si>
  <si>
    <t>Moravian</t>
  </si>
  <si>
    <t>NDEM</t>
  </si>
  <si>
    <t>Non Denominational</t>
  </si>
  <si>
    <t>NK</t>
  </si>
  <si>
    <t>No Religion/Declined</t>
  </si>
  <si>
    <t>NSP</t>
  </si>
  <si>
    <t>Non Subscribing Presbyterian-No</t>
  </si>
  <si>
    <t>NSPY</t>
  </si>
  <si>
    <t>Non Subscribing Presbyterian-Yes</t>
  </si>
  <si>
    <t>Other Religion-No</t>
  </si>
  <si>
    <t>OPRS</t>
  </si>
  <si>
    <t>Other Presbyterian</t>
  </si>
  <si>
    <t>OPRY</t>
  </si>
  <si>
    <t>Other Religions  -No</t>
  </si>
  <si>
    <t>OTHY</t>
  </si>
  <si>
    <t>Other Religions-Yes</t>
  </si>
  <si>
    <t>OY</t>
  </si>
  <si>
    <t>Other Religion-Yes</t>
  </si>
  <si>
    <t>Presbyterian</t>
  </si>
  <si>
    <t>PBRN</t>
  </si>
  <si>
    <t>Pbr - No Clergy</t>
  </si>
  <si>
    <t>PEN</t>
  </si>
  <si>
    <t>Pentecostal-No</t>
  </si>
  <si>
    <t>PENN</t>
  </si>
  <si>
    <t>Pentecostal - No Clergy</t>
  </si>
  <si>
    <t>PENT</t>
  </si>
  <si>
    <t>Pentecostal</t>
  </si>
  <si>
    <t>PENY</t>
  </si>
  <si>
    <t>Pentecostal-Yes</t>
  </si>
  <si>
    <t>PRE</t>
  </si>
  <si>
    <t>Presbyterian-No</t>
  </si>
  <si>
    <t>PREN</t>
  </si>
  <si>
    <t>Presbyterian - No Clergy</t>
  </si>
  <si>
    <t>PRES</t>
  </si>
  <si>
    <t>PREY</t>
  </si>
  <si>
    <t>Presbyterian-Yes</t>
  </si>
  <si>
    <t>PY</t>
  </si>
  <si>
    <t>QUA</t>
  </si>
  <si>
    <t>Quaker-No</t>
  </si>
  <si>
    <t>QUAY</t>
  </si>
  <si>
    <t>Quaker-Yes</t>
  </si>
  <si>
    <t>Roman Catholic-No</t>
  </si>
  <si>
    <t>RCN</t>
  </si>
  <si>
    <t>Roman Catholic - No Clergy</t>
  </si>
  <si>
    <t>RCY</t>
  </si>
  <si>
    <t>Roman Catholic-Yes</t>
  </si>
  <si>
    <t>RFPY</t>
  </si>
  <si>
    <t>Reform Presby-Yes</t>
  </si>
  <si>
    <t>RPR</t>
  </si>
  <si>
    <t>Reformed Presbyterian</t>
  </si>
  <si>
    <t>RPRN</t>
  </si>
  <si>
    <t>Reformed Presbyterian - No Clergy</t>
  </si>
  <si>
    <t>RPRY</t>
  </si>
  <si>
    <t>Reformed Presbyterian Visit. C</t>
  </si>
  <si>
    <t>Sikh-No</t>
  </si>
  <si>
    <t>SA</t>
  </si>
  <si>
    <t>Salvation Army</t>
  </si>
  <si>
    <t>SAL</t>
  </si>
  <si>
    <t>Salvation Army-No</t>
  </si>
  <si>
    <t>SALN</t>
  </si>
  <si>
    <t>Salvation Army No Clergy</t>
  </si>
  <si>
    <t>SALY</t>
  </si>
  <si>
    <t>Salvation Army-Yes</t>
  </si>
  <si>
    <t>SAY</t>
  </si>
  <si>
    <t>SDA</t>
  </si>
  <si>
    <t>Seventh Day Adventist</t>
  </si>
  <si>
    <t>SDAY</t>
  </si>
  <si>
    <t>Seventh Day Adventist-Yes</t>
  </si>
  <si>
    <t>SOF</t>
  </si>
  <si>
    <t>Society of Friends (Quaker)</t>
  </si>
  <si>
    <t>SOFN</t>
  </si>
  <si>
    <t>Society of Friends - No Clergy</t>
  </si>
  <si>
    <t>SOFY</t>
  </si>
  <si>
    <t>Society of Friends Visit Clergy</t>
  </si>
  <si>
    <t>SY</t>
  </si>
  <si>
    <t>Sikh</t>
  </si>
  <si>
    <t>Unknown-No</t>
  </si>
  <si>
    <t>UY</t>
  </si>
  <si>
    <t>Unknown-Yes</t>
  </si>
  <si>
    <t>XX</t>
  </si>
  <si>
    <t>No Religion-No</t>
  </si>
  <si>
    <t>XXY</t>
  </si>
  <si>
    <t>No Religion-Yes</t>
  </si>
  <si>
    <t>SEX</t>
  </si>
  <si>
    <t>Mother's gender.</t>
  </si>
  <si>
    <t>Excellent.</t>
  </si>
  <si>
    <t>MMT_PREGNANCIES.SEX</t>
  </si>
  <si>
    <t>Detailed on banner</t>
  </si>
  <si>
    <t>WORK PHONE NUMBER</t>
  </si>
  <si>
    <t>Mother's work phone number.</t>
  </si>
  <si>
    <t>Poor. Very high level of blank or invalid entries.  Data input is very varied.  Entries contain work phone numbers, home phone numbers, relatives phone numbers, occupations, extension numbers, mobile numbers.  Format of phone numbers very varied, some with area code, some without, some with incomplete area code.  Some numbers without spaces, some with spaces. Some phone numbers have too many digits.  Entries such as 'AS ABOVE' or 'USE PARTNERS NUMBER' are meaningless unless using the live system.</t>
  </si>
  <si>
    <t>MMT_PREGNANCIES.WORK_PHONE_NO</t>
  </si>
  <si>
    <t>MAIN MENU&gt;BOOKING MENU&gt;PRESENT PREGNANCY DETAILS&gt;1 OF 5</t>
  </si>
  <si>
    <t>Work phone number</t>
  </si>
  <si>
    <t>List of phone numbers (landline, mobile, extension numbers)</t>
  </si>
  <si>
    <t>CURRENT POSTCODE - (M)</t>
  </si>
  <si>
    <t>The postcode of usual address, as nominated by the mother.</t>
  </si>
  <si>
    <t>PAS if booked; NIMATS if not previously booked</t>
  </si>
  <si>
    <t>Mandatory (except for ROI)</t>
  </si>
  <si>
    <t>MMT_PREGNANCIES.POSTCODE</t>
  </si>
  <si>
    <t>Banner at top of pages</t>
  </si>
  <si>
    <t>Current postcode - (M)</t>
  </si>
  <si>
    <t>CURRENT POSTCODE - SHORT (M)</t>
  </si>
  <si>
    <t>Shortened form of the postcode of usual address, as nominated by the mother.</t>
  </si>
  <si>
    <t>Allows analysis of key indicators of by geographical area or deprivation level.</t>
  </si>
  <si>
    <t>Derived from full postcode.</t>
  </si>
  <si>
    <t>Derived from full postcode</t>
  </si>
  <si>
    <t>Derived on BOXI from full postcode</t>
  </si>
  <si>
    <t>Current postcode - short (M)</t>
  </si>
  <si>
    <t>Note: invalid includes non-NI postcodes, BT99 postcodes, NI postcodes not recognised and those recorded as 'unknown'. It excludes blanks.</t>
  </si>
  <si>
    <t>BT99</t>
  </si>
  <si>
    <t>CURRENT BOARD (M)</t>
  </si>
  <si>
    <t xml:space="preserve">Historic Health and Social Care Board to which the mother's postcode is ascribed. </t>
  </si>
  <si>
    <t>Although the old Boards were replaced in 2009 by one Regional Board, this geographic breakdown is still available 2011/12 - 2015/16.</t>
  </si>
  <si>
    <t>Allows comparison of indicators with historic geographic breakdown.</t>
  </si>
  <si>
    <t>MMT_PREGNANCIES.BOARD</t>
  </si>
  <si>
    <t>Eastern Health and Social Care Board</t>
  </si>
  <si>
    <t>Northern Health and Social Care Board</t>
  </si>
  <si>
    <t>A Health Authority outside NI</t>
  </si>
  <si>
    <t>Southern Health and Social Care Board</t>
  </si>
  <si>
    <t>Western Health and Social Care Board</t>
  </si>
  <si>
    <t>CURRENT LCG - (M)</t>
  </si>
  <si>
    <t xml:space="preserve">Local Commissioning Group to which the mother's postcode is ascribed.  </t>
  </si>
  <si>
    <t>Available 2011/12 - present</t>
  </si>
  <si>
    <t>Allows geographic analysis of key indicators.</t>
  </si>
  <si>
    <t xml:space="preserve">Uses the same masterfile as currently on PAS (IP or OP) </t>
  </si>
  <si>
    <t>Hospitals in NI were managed by the Northern Ireland Hospitals Authority and Hospital Management Committees from 1948 to 1974.  This responsibility then transferred to 4 Health and Social Services Boards, along with responsibility for social care (the pattern of local government in NI at that time was of 26 single-tier local authorities which, apart from Belfast, covered small populations ranging from 13,000 to 90,000 and were not considered an adequate base for the provision of personal social services).  The Health and Social Care (Reform) Act (NI) 2009 led to a reorganisation of health and social care delivery in NI, reducing the number of organisations involved. This Act established one Regional Health and Social Care Board and five Health and Social Care Trusts which are currently responsible for the delivery of primary, secondary and community health care. The Act also established five Local Commissioning Groups which work in parallel with the Health and Social Care Trusts.</t>
  </si>
  <si>
    <t>Belfast Local Commissioning Group</t>
  </si>
  <si>
    <t>NORTHERN</t>
  </si>
  <si>
    <t>Northern Local Commissioning Group</t>
  </si>
  <si>
    <t>N/A</t>
  </si>
  <si>
    <t>South Eastern Local Commissioning Group</t>
  </si>
  <si>
    <t>SOUTHERN</t>
  </si>
  <si>
    <t>Southern Local Commissioning Group</t>
  </si>
  <si>
    <t>UNRECORDED</t>
  </si>
  <si>
    <t>recorded if patient has no postcode</t>
  </si>
  <si>
    <t>WESTERN</t>
  </si>
  <si>
    <t>Western Local Commissioning Group</t>
  </si>
  <si>
    <t>CURRENT SUPER OUTPUT AREA 2001 (M)</t>
  </si>
  <si>
    <t xml:space="preserve">Name of Super Output Area to which mother's postcode is ascribed.  </t>
  </si>
  <si>
    <t>No, unless small numbers returned</t>
  </si>
  <si>
    <t>List of SOA 2001 names</t>
  </si>
  <si>
    <t>e.g. Knockmore_1</t>
  </si>
  <si>
    <t>CURRENT SUPER OUTPUT AREA CODE 2001 (M)</t>
  </si>
  <si>
    <t xml:space="preserve">Code for Super Output Area to which mother's postcode is ascribed.  </t>
  </si>
  <si>
    <t>Current Super Output Area Code 2001 (M)</t>
  </si>
  <si>
    <t xml:space="preserve">2001 Super Output Areas (SOAs) were initially introduced by NISRA to improve the reporting of small area statistics. SOA delineation work in NI followed on from work already completed in Great Britain where, for England and Wales the Office for National Statistics (ONS) created Super Output Areas (www.statistics.gov.uk/geography/soa.asp); and for Scotland the General Register Office for Scotland (GROS) created Datazones (www.sns.gov.uk).  Before then the standard unit of presenting local statistical information was the Electoral Ward (Wards). However Wards vary greatly in population size (Census 2001), from fewer than 800 residents to more than 9,000 which is not ideal for regional and local comparisons.  There are 890 SOAs in NI, with an average of 2000 population size (range 900 to 4200) and an average number of households of 700 (range 225 to 1350).
</t>
  </si>
  <si>
    <t>List of SOA 2001 codes</t>
  </si>
  <si>
    <t>E.g. 95GG47S1</t>
  </si>
  <si>
    <t>CURRENT WARD OF RESIDENCE 1992 (M)</t>
  </si>
  <si>
    <t xml:space="preserve">Name of Electoral Ward (ward) to which mother's postcode is ascribed.                                          </t>
  </si>
  <si>
    <t>Uses the same masterfile as currently on PAS (IP or OP)</t>
  </si>
  <si>
    <t>List of ward 1992 names</t>
  </si>
  <si>
    <t>E.g. Highfield</t>
  </si>
  <si>
    <t>CURRENT WARD CODE 1992 (M)</t>
  </si>
  <si>
    <t xml:space="preserve">Code for the name of Electoral Ward (ward) to which mother's postcode is ascribed.                                                                                                                                </t>
  </si>
  <si>
    <t>List of ward 1992 codes</t>
  </si>
  <si>
    <t>E.g. 95GG43</t>
  </si>
  <si>
    <t>CURRENT WARD OF RESIDENCE 2014 (M)</t>
  </si>
  <si>
    <t>Name of Electoral Ward (ward) to which mother's postcode is ascribed.</t>
  </si>
  <si>
    <t>The smallest unit of administrative geography in NI. Electoral Ward boundaries are determined by the Local Government Boundaries Commissioner, and reviewed every 8-10 years. Northern Ireland has been divided into 582 Wards since 1992. The average population size per ward is 3000 (range 700 to 9500) using the 2010 population mid-year estimate.  The average number of households per ward is 1100 (range 300 to 3700).</t>
  </si>
  <si>
    <t>List of ward 2014 names</t>
  </si>
  <si>
    <t>E.g. Parklake</t>
  </si>
  <si>
    <t>CURRENT WARD CODE 2014 (M)</t>
  </si>
  <si>
    <t xml:space="preserve">Code for the name of Electoral Ward (ward) to which mother's postcode is ascribed. </t>
  </si>
  <si>
    <t>List of ward codes 2014</t>
  </si>
  <si>
    <t>E.g. N08000823</t>
  </si>
  <si>
    <t>CURRENT DEA 2014 NAME (M)</t>
  </si>
  <si>
    <t>The name of the District Electoral Area (DEA) the mother's postcode is ascribed to.</t>
  </si>
  <si>
    <t>DEAs are amalgams of 5, 6 or 7 wards and are used for the election of councillors in Proportional Representation elections. Their boundaries are determined by the District Electoral Areas Commissioner and reviewed every 8-10 years.  NI is divided into 101 DEAs.  Their population average is 360,000 (range 270,000 to 440,000) based on the 2010 population mid-year estimate.  Their average number of households are 125,000 (range 95,000 to 150,000).</t>
  </si>
  <si>
    <t>List of DEA 2014 names</t>
  </si>
  <si>
    <t>E.g. Airport</t>
  </si>
  <si>
    <t>CURRENT DEA 2014 CODE (M)</t>
  </si>
  <si>
    <t xml:space="preserve">The code for the name of the District Electoral Area (DEA) the mother's postcode is ascribed to.                                                                                                                                                                                                                                                                                                                                                    </t>
  </si>
  <si>
    <t xml:space="preserve">DEAs are amalgams of 5, 6 or 7 wards and are used for the election of councillors in Proportional Representation elections. Their boundaries are determined by the District Electoral Areas Commissioner and reviewed every 8-10 years.  NI is divided into 101 DEAs CHECK.  Their population average is 360,000 (range 270,000 to 440,000) based on the 2010 population mid-year estimate.  Their average number of households are 125,000 (range 95,000 to 150,000).                                                                                                                                                                                                                                                                                                                                                      </t>
  </si>
  <si>
    <t>List of DEA 2014 codes</t>
  </si>
  <si>
    <t>E.g. N10000302</t>
  </si>
  <si>
    <t>CURRENT LGD NAME 1992 (M)</t>
  </si>
  <si>
    <t xml:space="preserve">The name of the Local Government District (LGD) 1992 the mother's postcode is ascribed to.                                                                                                                                  </t>
  </si>
  <si>
    <t xml:space="preserve">From 1992 until 2015, NI was divided into 26 districts for local government purposes.  Their average population size was 65,000 (range 15,000 to 270,000) based on the 2010 population mid-year estimate.  Their average number of households was 25,000 (range 6,000 to 115,000).                                                                                                                                          </t>
  </si>
  <si>
    <t>ANTRIM</t>
  </si>
  <si>
    <t>ARDS</t>
  </si>
  <si>
    <t>ARMAGH</t>
  </si>
  <si>
    <t>BALLYMENA</t>
  </si>
  <si>
    <t>BALLYMONEY</t>
  </si>
  <si>
    <t>BANBRIDGE</t>
  </si>
  <si>
    <t>CARRICKFERGUS</t>
  </si>
  <si>
    <t>COLERAINE</t>
  </si>
  <si>
    <t>COOKSTOWN</t>
  </si>
  <si>
    <t>CRAIGAVON</t>
  </si>
  <si>
    <t>DERRY</t>
  </si>
  <si>
    <t>DOWN</t>
  </si>
  <si>
    <t>DUNGANNON</t>
  </si>
  <si>
    <t>FERMANAGH</t>
  </si>
  <si>
    <t>LARNE</t>
  </si>
  <si>
    <t>LIMAVADY</t>
  </si>
  <si>
    <t>MAGHERAFELT</t>
  </si>
  <si>
    <t>MOYLE</t>
  </si>
  <si>
    <t>NEWRY &amp; MOURNE</t>
  </si>
  <si>
    <t>NEWTOWNABBEY</t>
  </si>
  <si>
    <t>NORTH DOWN</t>
  </si>
  <si>
    <t>OMAGH</t>
  </si>
  <si>
    <t>STRABANE</t>
  </si>
  <si>
    <t>CURRENT LGD CODE 1992 (M)</t>
  </si>
  <si>
    <t xml:space="preserve">The code used for the name of the Local Government District (LGD) 1992 to which the mother's postcode is ascribed.                                                                                                                                      </t>
  </si>
  <si>
    <t>95AA</t>
  </si>
  <si>
    <t>Antrim</t>
  </si>
  <si>
    <t>95BB</t>
  </si>
  <si>
    <t>Ards</t>
  </si>
  <si>
    <t>95CC</t>
  </si>
  <si>
    <t>Armagh</t>
  </si>
  <si>
    <t>95DD</t>
  </si>
  <si>
    <t>Ballymena</t>
  </si>
  <si>
    <t>95EE</t>
  </si>
  <si>
    <t>Ballymoney</t>
  </si>
  <si>
    <t>95FF</t>
  </si>
  <si>
    <t>Banbridge</t>
  </si>
  <si>
    <t>Belfast</t>
  </si>
  <si>
    <t>95HH</t>
  </si>
  <si>
    <t>Carrickfergus</t>
  </si>
  <si>
    <t>Castlereagh</t>
  </si>
  <si>
    <t>95JJ</t>
  </si>
  <si>
    <t>Coleraine</t>
  </si>
  <si>
    <t>95KK</t>
  </si>
  <si>
    <t>Cookstown</t>
  </si>
  <si>
    <t>95LL</t>
  </si>
  <si>
    <t>Craigavon</t>
  </si>
  <si>
    <t>95MM</t>
  </si>
  <si>
    <t>Derry</t>
  </si>
  <si>
    <t>95NN</t>
  </si>
  <si>
    <t>Down</t>
  </si>
  <si>
    <t>95OO</t>
  </si>
  <si>
    <t>Dungannon</t>
  </si>
  <si>
    <t>95PP</t>
  </si>
  <si>
    <t>Fermanagh</t>
  </si>
  <si>
    <t>95QQ</t>
  </si>
  <si>
    <t>Larne</t>
  </si>
  <si>
    <t>95RR</t>
  </si>
  <si>
    <t>Limavady</t>
  </si>
  <si>
    <t>Lisburn</t>
  </si>
  <si>
    <t>95TT</t>
  </si>
  <si>
    <t>Magherafelt</t>
  </si>
  <si>
    <t>95UU</t>
  </si>
  <si>
    <t>Moyle</t>
  </si>
  <si>
    <t>95VV</t>
  </si>
  <si>
    <t>Newry and Mourne</t>
  </si>
  <si>
    <t>95WW</t>
  </si>
  <si>
    <t>Newtownabbey</t>
  </si>
  <si>
    <t>95XX</t>
  </si>
  <si>
    <t>North Down</t>
  </si>
  <si>
    <t>95YY</t>
  </si>
  <si>
    <t>Omagh</t>
  </si>
  <si>
    <t>95ZZ</t>
  </si>
  <si>
    <t>Strabane</t>
  </si>
  <si>
    <t>CURRENT LGD NAME 2014 (M)</t>
  </si>
  <si>
    <t xml:space="preserve">The name of the Local Government District (LGD) 2014 the mother's postcode is ascribed to.     </t>
  </si>
  <si>
    <t xml:space="preserve">In 2008 the NI Assembly approved the reform of local government.  The change moved local government from 26 districts (LGD1992) to 11 new districts (LGD2014). The 11 new districts became operational in April 2015.  Their average population size is 165,000 (range 113,000 to 334,000) based on the Census 2011.  </t>
  </si>
  <si>
    <t>Armagh City, Banbridge and Craigavon</t>
  </si>
  <si>
    <t>Newry, Mourne and Down</t>
  </si>
  <si>
    <t>Antrim and Newtownabbey</t>
  </si>
  <si>
    <t>Ards and North Down</t>
  </si>
  <si>
    <t>Causeway Coast and Glens</t>
  </si>
  <si>
    <t>Derry City and Strabane</t>
  </si>
  <si>
    <t>Fermanagh and Omagh</t>
  </si>
  <si>
    <t>Lisburn and Castlereagh</t>
  </si>
  <si>
    <t>Mid and East Antrim</t>
  </si>
  <si>
    <t>Mid Ulster</t>
  </si>
  <si>
    <t>CURRENT LGD CODE 2014 (M)</t>
  </si>
  <si>
    <t xml:space="preserve">The code for the name of the Local Government District (LGD) 2014 the mother's postcode is ascribed to.      </t>
  </si>
  <si>
    <t>N09000001</t>
  </si>
  <si>
    <t>ANTRIM AND NEWTOWNABBEY</t>
  </si>
  <si>
    <t>N09000002</t>
  </si>
  <si>
    <t>ARMAGH CITY, BANBRIDGE AND CRAIGAVON</t>
  </si>
  <si>
    <t>N09000003</t>
  </si>
  <si>
    <t>N09000004</t>
  </si>
  <si>
    <t>CAUSEWAY COAST AND GLENS</t>
  </si>
  <si>
    <t>N09000005</t>
  </si>
  <si>
    <t>DERRY CITY AND STRABANE</t>
  </si>
  <si>
    <t>N09000006</t>
  </si>
  <si>
    <t>FERMANAGH AND OMAGH</t>
  </si>
  <si>
    <t>N09000007</t>
  </si>
  <si>
    <t>LISBURN AND CASTLEREAGH</t>
  </si>
  <si>
    <t>N09000008</t>
  </si>
  <si>
    <t>MID AND EAST ANTRIM</t>
  </si>
  <si>
    <t>N09000009</t>
  </si>
  <si>
    <t>MID ULSTER</t>
  </si>
  <si>
    <t>N09000010</t>
  </si>
  <si>
    <t>NEWRY, MOURNE AND DOWN</t>
  </si>
  <si>
    <t>N09000011</t>
  </si>
  <si>
    <t>ARDS AND NORTH DOWN</t>
  </si>
  <si>
    <t>CURRENT TRUST OF RESIDENCE (M)</t>
  </si>
  <si>
    <t xml:space="preserve">The Health and Social Care Trust (Trust) the mother's postcode is ascribed to. </t>
  </si>
  <si>
    <t>Five Health and Social Care Trusts provide integrated health and social care services across NI: Belfast Trust, Northern Trust, South Eastern Trust, Southern Trust and Western Trust.</t>
  </si>
  <si>
    <t>Belfast Health and Social Care Trust</t>
  </si>
  <si>
    <t>Northern Health and Social Care Trust</t>
  </si>
  <si>
    <t>South Eastern</t>
  </si>
  <si>
    <t>South Eastern Health and Social Care Trust</t>
  </si>
  <si>
    <t>Southern Health and Social Care Trust</t>
  </si>
  <si>
    <t>Western Health and Social Care Trust</t>
  </si>
  <si>
    <t>BIRTH POSTCODE (M)</t>
  </si>
  <si>
    <t xml:space="preserve">The postcode of the mother at the time of the birth.                                                                                                          </t>
  </si>
  <si>
    <t xml:space="preserve">Alphanumeric </t>
  </si>
  <si>
    <t>Derived from mother's address at delivery (PAS).</t>
  </si>
  <si>
    <t>This object is used to create the infant's postcode.</t>
  </si>
  <si>
    <t>Uses the postcode registered for the infant at birth</t>
  </si>
  <si>
    <t>Birth postcode</t>
  </si>
  <si>
    <t xml:space="preserve">Postcodes are alphanumeric references comprising of 2 halves.  The first half is an outward code of 2-4 characters and the second half is an inward code of 3 characters.  There is a space between each half.  The postcode is structured hierarchically, supporting 4 levels of geography unit: (1) postcode area - NI comprises 1 postcode area represented by the code BT, (2) postcode district - NI has 81 postcode districts, (3) postcode sector - NI has 314 postcode sectors with around 3,000 addresses per sector and (4) postcode units - NI has over 60,000 postcode units comprising an average 20 addresses per unit. </t>
  </si>
  <si>
    <t>BIRTH LCG (M)</t>
  </si>
  <si>
    <t xml:space="preserve">Local Commissioning Group to which the mother's postcode at time of the birth is ascribed to.  </t>
  </si>
  <si>
    <t>Derived from birth postcode.</t>
  </si>
  <si>
    <t>Uses the same Masterfile as currently on PAS (IP or OP)</t>
  </si>
  <si>
    <t>Not known / Blank</t>
  </si>
  <si>
    <t>Recorded if patient has no postcode</t>
  </si>
  <si>
    <t>BIRTH SUPER OUTPUT AREA 2001(M)</t>
  </si>
  <si>
    <t xml:space="preserve">Name of Super Output Area to which mother's postcode at the time of the birth is ascribed. </t>
  </si>
  <si>
    <t>No, unless small numbers returned.</t>
  </si>
  <si>
    <t>Derived from birth postcode. Linked to Birth SOA Code 2001 (M).</t>
  </si>
  <si>
    <t xml:space="preserve">2001 Super Output Areas (SOAs) were initially introduced by NISRA to improve the reporting of small area statistics. SOA delineation work in NI followed on from work already completed in Great Britain where, for England and Wales the Office for National Statistics (ONS) created Super Output Areas (www.statistics.gov.uk/geography/soa.asp); and for Scotland the General Register Office for Scotland (GROS) created Datazones (www.sns.gov.uk).  Before then the standard unit of presenting local statistical information was the Electoral Ward (wards). However wards vary greatly in population size (Census 2001), from fewer than 800 residents to more than 9,000 which is not ideal for regional and local comparisons.  There are 890 SOAs in NI, with an average of 2,000 population size (range 900 to 4,200) and an average number of households of 700 (range 225 to 1,350).
</t>
  </si>
  <si>
    <t>List of Super Output Area 2001 names</t>
  </si>
  <si>
    <t>BIRTH SUPER OUTPUT AREA CODE 2001 (M)</t>
  </si>
  <si>
    <t xml:space="preserve">Code for the Super Output Area to which mother's postcode at the time of the birth is ascribed.    </t>
  </si>
  <si>
    <t>Derived from birth postcode. Linked to Birth SOA 2001 (M).</t>
  </si>
  <si>
    <t>2001 Super Output Areas (SOAs) were initially introduced by NISRA to improve the reporting of small area statistics. SOA delineation work in NI followed on from work already completed in Great Britain where, for England and Wales the Office for National Statistics (ONS) created Super Output Areas (www.statistics.gov.uk/geography/soa.asp); and for Scotland the General Register Office for Scotland (GROS) created Datazones (www.sns.gov.uk).  Before then the standard unit of presenting local statistical information was the Electoral Ward (wards). However wards vary greatly in population size (Census 2001), from fewer than 800 residents to more than 9,000 which is not ideal for regional and local comparisons.  There are 890 SOAs in NI, with an average of 2,000 population size (range 900 to 4,200) and an average number of households of 700 (range 225 to 1,350).</t>
  </si>
  <si>
    <t>List of Super Output Area 2001 Codes</t>
  </si>
  <si>
    <t>E.g. 95AA01S1</t>
  </si>
  <si>
    <t>BIRTH WARD OF RESIDENCE 1992 (M)</t>
  </si>
  <si>
    <t xml:space="preserve">Name of Electoral Ward (ward) to which the mother's postcode at the time of the birth is ascribed.                                                                                                                          </t>
  </si>
  <si>
    <t>Derived from birth postcode. Linked to Birth Ward Code 1992 (M).</t>
  </si>
  <si>
    <t xml:space="preserve">The smallest unit of administrative geography in NI. Electoral Ward boundaries are determined by the Local Government Boundaries Commissioner, and reviewed every 8-10 years. Northern Ireland was divided into 582 Wards between 1992 and 2015. The average population size per ward is 3,000 (range 700 to 9,500) using the 2010 population mid-year estimate.  The average number of households per ward is 1,100 (range 300 to 3,700).                                                                                                                                                    </t>
  </si>
  <si>
    <t>List of Ward 1992 names.</t>
  </si>
  <si>
    <t>E.g. Falls</t>
  </si>
  <si>
    <t>BIRTH WARD CODE 1992 (M)</t>
  </si>
  <si>
    <t xml:space="preserve">Code for the Electoral Ward (ward) to which the mother's postcode at the time of the birth is ascribed.                                                                                                                </t>
  </si>
  <si>
    <t>Derived from birth postcode. Linked to Birth Ward of Residence 1992 (M).</t>
  </si>
  <si>
    <t xml:space="preserve">The smallest unit of administrative geography in NI. Electoral Ward boundaries are determined by the Local Government Boundaries Commissioner, and reviewed every 8-10 years. Northern Ireland was divided into 582 Wards between 1992 and 2015. The average population size per ward is 3,000 (range 700 to 9,500) using the 2010 population mid-year estimate.  The average number of households per ward is 1,100 (range 300 to 3,700).                                                                                                                                                                             </t>
  </si>
  <si>
    <t>List of Ward 1992 Codes</t>
  </si>
  <si>
    <t>E.g. 95GG47</t>
  </si>
  <si>
    <t>BIRTH WARD OF RESIDENCE 2014 (M)</t>
  </si>
  <si>
    <t xml:space="preserve">Name of Electoral Ward (ward) to which the mother's postcode at the time of the birth is ascribed.                                                                                                                                                                                                         </t>
  </si>
  <si>
    <t>Derived from birth postcode. Linked to Birth Ward Code 2014 (M).</t>
  </si>
  <si>
    <t>The smallest unit of administrative geography in NI. Electoral Ward boundaries are determined by the Local Government Boundaries Commissioner, and reviewed every 8-10 years. Northern Ireland was divided into 462 Wards in 2015.</t>
  </si>
  <si>
    <t>List of Ward 2014 Names</t>
  </si>
  <si>
    <t>E.g. Duncairn</t>
  </si>
  <si>
    <t>not applicable</t>
  </si>
  <si>
    <t>BIRTH WARD CODE 2014 (M)</t>
  </si>
  <si>
    <t xml:space="preserve">Code for the Electoral Ward (ward) to which the mother's postcode at the time of the birth is ascribed.                                                                                                                                           </t>
  </si>
  <si>
    <t>Derived from birth postcode. Linked to Birth Ward of Residence 2014 (M).</t>
  </si>
  <si>
    <t xml:space="preserve">The smallest unit of administrative geography in NI. Electoral Ward boundaries are determined by the Local Government Boundaries Commissioner, and reviewed every 8-10 years. Northern Ireland was divided into 462 Wards since 2015. </t>
  </si>
  <si>
    <t>List of Ward 2014 Codes</t>
  </si>
  <si>
    <t>E.g. N08000722</t>
  </si>
  <si>
    <t>BIRTH DEA 2014 NAME (M)</t>
  </si>
  <si>
    <t xml:space="preserve">The name of the District Electoral Area (DEA) the mother's postcode at the time of the birth is ascribed to.                                                                                                                                                                                                                                                                                                                                                 </t>
  </si>
  <si>
    <t>Derived from birth postcode. Linked to Birth DEA 2014 Code (M).</t>
  </si>
  <si>
    <t>Birth DEA 2014 Name (M)</t>
  </si>
  <si>
    <t xml:space="preserve">DEAs are amalgams of 5, 6 or 7 wards and are used for the election of councillors in Proportional Representation elections. Their boundaries are determined by the District Electoral Areas Commissioner and reviewed every 8-10 years.  NI is divided into 80 DEAs.  Their population average is 360,000 (range 270,000 to 440,000) based on the 2010 population mid-year estimate.  Their average number of households are 125,000 (range 95,000 to 150,000).                                                                                                                                                                                                                                                                                                                                                      </t>
  </si>
  <si>
    <t>List of DEA 2014 Names</t>
  </si>
  <si>
    <t>E.g. ROWALLANE</t>
  </si>
  <si>
    <t>BIRTH DEA 2014 CODE (M)</t>
  </si>
  <si>
    <t xml:space="preserve">The code for the District Electoral Area (DEA) the mother's postcode at the time of the birth is ascribed to.                                                                                                                                                                                                                                                                                                                                             </t>
  </si>
  <si>
    <t>Derived from birth postcode. Linked to Birth DEA 2014 Name (M).</t>
  </si>
  <si>
    <t>List of DEA 2014 Codes</t>
  </si>
  <si>
    <t>E.g. N10000804</t>
  </si>
  <si>
    <t>BIRTH LGD NAME 1992 (M)</t>
  </si>
  <si>
    <t xml:space="preserve">The name of the Local Government District (LGD) 1992 the mother's postcode at the time of the birth is ascribed to.                                                                                                                                    </t>
  </si>
  <si>
    <t>Derived from birth postcode. Linked to Birth LGD Code 1992 (M).</t>
  </si>
  <si>
    <t>BIRTH LGD CODE 1992 (M)</t>
  </si>
  <si>
    <t xml:space="preserve">Code for the name of the Local Government District (LGD) 1992 the mother's postcode at the time of the birth is ascribed to.                                                                                                                           </t>
  </si>
  <si>
    <t>Derived from birth postcode. Linked to Birth LGD Name 1992 (M).</t>
  </si>
  <si>
    <t>BIRTH LGD NAME 2014 (M)</t>
  </si>
  <si>
    <t xml:space="preserve">The name of the Local Government District (LGD) 2014 the mother's postcode at the time of the birth is ascribed to.   </t>
  </si>
  <si>
    <t>Derived from birth postcode. Linked to Birth LGD Code 2014 (M).</t>
  </si>
  <si>
    <t>BIRTH LGD CODE 2014 (M)</t>
  </si>
  <si>
    <t xml:space="preserve">Code for the name of the Local Government District (LGD) 2014 the mother's postcode at the time of the birth is ascribed to.    </t>
  </si>
  <si>
    <t>Derived from birth postcode. Linked to Birth LGD Name 2014 (M).</t>
  </si>
  <si>
    <t>BIRTH TRUST OF RESIDENCE (M)</t>
  </si>
  <si>
    <t xml:space="preserve">The Health and Social Care Trust (Trust) the mother's postcode at the time of the birth is ascribed to.  </t>
  </si>
  <si>
    <t>ETHNIC GROUP (M) CODE</t>
  </si>
  <si>
    <t>Code for mother's ethnic group</t>
  </si>
  <si>
    <t>June 2013 onwards</t>
  </si>
  <si>
    <t>Excellent from 2014/15. Poor prior to then.</t>
  </si>
  <si>
    <t>Linked to Ethnic group (M) description</t>
  </si>
  <si>
    <t>MMT_PREGNANCIES.ETHNIC_GROUP</t>
  </si>
  <si>
    <t>MAIN MENU&gt;BOOKING MENU&gt;PRESENT PREGNANCY DETAILS&gt;5 OF 5</t>
  </si>
  <si>
    <t>Ethnic group (M) code</t>
  </si>
  <si>
    <t>CHS "Children's Health in Northern Ireland" reports: http://www.publichealth.hscni.net/statistics</t>
  </si>
  <si>
    <t>Added to NIMATS in June 2013</t>
  </si>
  <si>
    <t>ETHNIC GROUP (M) DESCRIPTION</t>
  </si>
  <si>
    <t>Mother's ethnic group</t>
  </si>
  <si>
    <t>Linked to Ethnic group (M) code</t>
  </si>
  <si>
    <t>MMT_X_ETHNIC_GROUP.DESCRIPTION</t>
  </si>
  <si>
    <t>Ethnic group (M) description</t>
  </si>
  <si>
    <t>COUNTRY OF BIRTH DESCRIPTION (M)</t>
  </si>
  <si>
    <t>Mother's country of birth</t>
  </si>
  <si>
    <t>Linked to Country of birth (M) code</t>
  </si>
  <si>
    <t>MMT_X_COUNTRY_OF_BIRTH.DESCRIPTION</t>
  </si>
  <si>
    <t>Country of birth description (M)</t>
  </si>
  <si>
    <t>AFGHANISTAN</t>
  </si>
  <si>
    <t>ALBANIA</t>
  </si>
  <si>
    <t>ALGERIA</t>
  </si>
  <si>
    <t>AMERICAN SAMOA</t>
  </si>
  <si>
    <t>ANDORRA</t>
  </si>
  <si>
    <t>ANGOLA</t>
  </si>
  <si>
    <t>ANGUILLA</t>
  </si>
  <si>
    <t>ANTIGUA AND BARBUDA</t>
  </si>
  <si>
    <t>ARGENTINA</t>
  </si>
  <si>
    <t>ARMENIA</t>
  </si>
  <si>
    <t>ARUBA</t>
  </si>
  <si>
    <t>AUSTRALIA</t>
  </si>
  <si>
    <t>AUSTRIA</t>
  </si>
  <si>
    <t>AZERBAIJAN</t>
  </si>
  <si>
    <t>BAHAMAS</t>
  </si>
  <si>
    <t>BAHRAIN</t>
  </si>
  <si>
    <t>BANGLADESH</t>
  </si>
  <si>
    <t>BELARUS</t>
  </si>
  <si>
    <t>BELGIUM</t>
  </si>
  <si>
    <t>BELIZE</t>
  </si>
  <si>
    <t>BOLIVIA</t>
  </si>
  <si>
    <t>BOSNIA-HERZEGOVINA</t>
  </si>
  <si>
    <t>BOTSWANA</t>
  </si>
  <si>
    <t>BRAZIL</t>
  </si>
  <si>
    <t>BULGARIA</t>
  </si>
  <si>
    <t>BURUNDI</t>
  </si>
  <si>
    <t>CAMBODIA</t>
  </si>
  <si>
    <t>CAMEROON</t>
  </si>
  <si>
    <t>CANADA</t>
  </si>
  <si>
    <t>CANARY ISLANDS</t>
  </si>
  <si>
    <t>CAPE VERDE</t>
  </si>
  <si>
    <t>CAYMAN ISLANDS</t>
  </si>
  <si>
    <t>CENTRAL AFRICAN REPUBLIC</t>
  </si>
  <si>
    <t>CHANNEL ISLANDS</t>
  </si>
  <si>
    <t>CHILE</t>
  </si>
  <si>
    <t>CHINA</t>
  </si>
  <si>
    <t>COLOMBIA</t>
  </si>
  <si>
    <t>CONGO, DEMOCRATIC REPUBLIC OF THE (ZAIRE)</t>
  </si>
  <si>
    <t>CROATIA</t>
  </si>
  <si>
    <t>CUBA</t>
  </si>
  <si>
    <t>CYPRUS</t>
  </si>
  <si>
    <t>CZECH REPUBLIC</t>
  </si>
  <si>
    <t>DENMARK</t>
  </si>
  <si>
    <t>DJIBOUTI</t>
  </si>
  <si>
    <t>DOMINICAN REPUBLIC</t>
  </si>
  <si>
    <t>ECUADOR</t>
  </si>
  <si>
    <t>EGYPT</t>
  </si>
  <si>
    <t>EL SALVADOR</t>
  </si>
  <si>
    <t>ENGLAND</t>
  </si>
  <si>
    <t>ERITREA</t>
  </si>
  <si>
    <t>ESTONIA</t>
  </si>
  <si>
    <t>ETHIOPIA</t>
  </si>
  <si>
    <t>FIJI</t>
  </si>
  <si>
    <t>FINLAND</t>
  </si>
  <si>
    <t>FRANCE</t>
  </si>
  <si>
    <t>GAMBIA</t>
  </si>
  <si>
    <t>GEORGIA</t>
  </si>
  <si>
    <t>GERMANY</t>
  </si>
  <si>
    <t>GHANA</t>
  </si>
  <si>
    <t>GIBRALTAR</t>
  </si>
  <si>
    <t>GREAT BRITAIN (GB)</t>
  </si>
  <si>
    <t>GREECE</t>
  </si>
  <si>
    <t>GRENADA</t>
  </si>
  <si>
    <t>GUATEMALA</t>
  </si>
  <si>
    <t>GUERNSEY</t>
  </si>
  <si>
    <t>GUINEA</t>
  </si>
  <si>
    <t>GUINEA BISSAU</t>
  </si>
  <si>
    <t>GUYANA</t>
  </si>
  <si>
    <t>HAITI</t>
  </si>
  <si>
    <t>HONDURAS</t>
  </si>
  <si>
    <t>HONG KONG</t>
  </si>
  <si>
    <t>HUNGARY</t>
  </si>
  <si>
    <t>ICELAND</t>
  </si>
  <si>
    <t>INDIA</t>
  </si>
  <si>
    <t>INDONESIA</t>
  </si>
  <si>
    <t>IRAN</t>
  </si>
  <si>
    <t>IRAQ</t>
  </si>
  <si>
    <t>IRELAND</t>
  </si>
  <si>
    <t>ISLE OF MAN</t>
  </si>
  <si>
    <t>ISRAEL</t>
  </si>
  <si>
    <t>ITALY</t>
  </si>
  <si>
    <t>IVORY COAST (COTE D`IVOIRE)</t>
  </si>
  <si>
    <t>JAMAICA</t>
  </si>
  <si>
    <t>JAPAN</t>
  </si>
  <si>
    <t>JERSEY</t>
  </si>
  <si>
    <t>JORDAN</t>
  </si>
  <si>
    <t>KAZAKHSTAN</t>
  </si>
  <si>
    <t>KENYA</t>
  </si>
  <si>
    <t>KIRIBATI</t>
  </si>
  <si>
    <t>KOSOVO</t>
  </si>
  <si>
    <t>KUWAIT</t>
  </si>
  <si>
    <t>KYRGYZSTAN</t>
  </si>
  <si>
    <t>LAOS</t>
  </si>
  <si>
    <t>LATVIA</t>
  </si>
  <si>
    <t>LEBANON</t>
  </si>
  <si>
    <t>LIBERIA</t>
  </si>
  <si>
    <t>LIBYA</t>
  </si>
  <si>
    <t>LITHUANIA</t>
  </si>
  <si>
    <t>LUXEMBOURG</t>
  </si>
  <si>
    <t>MACEDONIA</t>
  </si>
  <si>
    <t>MADAGASCAR</t>
  </si>
  <si>
    <t>MALAWI</t>
  </si>
  <si>
    <t>MALAYSIA</t>
  </si>
  <si>
    <t>MALTA</t>
  </si>
  <si>
    <t>MARTINIQUE (FRENCH)</t>
  </si>
  <si>
    <t>MARSHALL ISLANDS</t>
  </si>
  <si>
    <t>MAURITIUS</t>
  </si>
  <si>
    <t>MEXICO</t>
  </si>
  <si>
    <t>MOLDOVA</t>
  </si>
  <si>
    <t>MONACO</t>
  </si>
  <si>
    <t>MONGOLIA</t>
  </si>
  <si>
    <t>MOROCCO</t>
  </si>
  <si>
    <t>MOZAMBIQUE</t>
  </si>
  <si>
    <t>MYANMAR</t>
  </si>
  <si>
    <t>NAMIBIA</t>
  </si>
  <si>
    <t>NEPAL</t>
  </si>
  <si>
    <t>NETHERLANDS</t>
  </si>
  <si>
    <t>NEW ZEALAND</t>
  </si>
  <si>
    <t>NICARAGUA</t>
  </si>
  <si>
    <t>NIGERIA</t>
  </si>
  <si>
    <t>NORTHERN IRELAND</t>
  </si>
  <si>
    <t>NORWAY</t>
  </si>
  <si>
    <t>NOT STATED OR NOT AVAILABLE</t>
  </si>
  <si>
    <t>OMAN</t>
  </si>
  <si>
    <t>PAKISTAN</t>
  </si>
  <si>
    <t>PANAMA</t>
  </si>
  <si>
    <t>PARAGUAY</t>
  </si>
  <si>
    <t>PERU</t>
  </si>
  <si>
    <t>PHILIPPINES</t>
  </si>
  <si>
    <t>POLAND</t>
  </si>
  <si>
    <t>PORTUGAL</t>
  </si>
  <si>
    <t>PUERTO RICO</t>
  </si>
  <si>
    <t>QATAR</t>
  </si>
  <si>
    <t>ROMANIA</t>
  </si>
  <si>
    <t>RUSSIA</t>
  </si>
  <si>
    <t>SAINT LUCIA</t>
  </si>
  <si>
    <t>SAINT VINCENT AND GRENADINES</t>
  </si>
  <si>
    <t>SAMOA</t>
  </si>
  <si>
    <t>SAO TOME AND PRINCIPE</t>
  </si>
  <si>
    <t>SAUDI ARABIA</t>
  </si>
  <si>
    <t>SCOTLAND</t>
  </si>
  <si>
    <t>SENEGAL</t>
  </si>
  <si>
    <t>SERBIA</t>
  </si>
  <si>
    <t>SEYCHELLES</t>
  </si>
  <si>
    <t>SIERRA LEONE</t>
  </si>
  <si>
    <t>SINGAPORE</t>
  </si>
  <si>
    <t>SLOVAKIA</t>
  </si>
  <si>
    <t>SLOVENIA</t>
  </si>
  <si>
    <t>SOMALIA</t>
  </si>
  <si>
    <t>SOUTH AFRICA</t>
  </si>
  <si>
    <t>SOUTH KOREA</t>
  </si>
  <si>
    <t>SPAIN</t>
  </si>
  <si>
    <t>SRI LANKA</t>
  </si>
  <si>
    <t>SUDAN</t>
  </si>
  <si>
    <t>SURINAME</t>
  </si>
  <si>
    <t>SWAZILAND</t>
  </si>
  <si>
    <t>SWEDEN</t>
  </si>
  <si>
    <t>SWITZERLAND</t>
  </si>
  <si>
    <t>SYRIA</t>
  </si>
  <si>
    <t>TAIWAN</t>
  </si>
  <si>
    <t>TAJIKISTAN</t>
  </si>
  <si>
    <t>TANZANIA</t>
  </si>
  <si>
    <t>THAILAND</t>
  </si>
  <si>
    <t>TIMOR-LESTE (EAST TIMOR)</t>
  </si>
  <si>
    <t>TOGO</t>
  </si>
  <si>
    <t>TRINIDAD AND TOBAGO</t>
  </si>
  <si>
    <t>TUNISIA</t>
  </si>
  <si>
    <t>TURKEY</t>
  </si>
  <si>
    <t>TURKMENISTAN</t>
  </si>
  <si>
    <t>UGANDA</t>
  </si>
  <si>
    <t>UKRAINE</t>
  </si>
  <si>
    <t>UNITED ARAB EMIRATES</t>
  </si>
  <si>
    <t>UNITED STATES</t>
  </si>
  <si>
    <t>UZBEKISTAN</t>
  </si>
  <si>
    <t>VENEZUELA</t>
  </si>
  <si>
    <t>VIETNAM</t>
  </si>
  <si>
    <t>WALES</t>
  </si>
  <si>
    <t>YEMEN</t>
  </si>
  <si>
    <t>ZAMBIA</t>
  </si>
  <si>
    <t>ZIMBABWE</t>
  </si>
  <si>
    <t>Code for mother's country of birth</t>
  </si>
  <si>
    <t>AAFG</t>
  </si>
  <si>
    <t>ABAN</t>
  </si>
  <si>
    <t>ABHU</t>
  </si>
  <si>
    <t>BHUTAN</t>
  </si>
  <si>
    <t>ABRU</t>
  </si>
  <si>
    <t>BRUNEI</t>
  </si>
  <si>
    <t>ACAM</t>
  </si>
  <si>
    <t>ACHI</t>
  </si>
  <si>
    <t>AHON</t>
  </si>
  <si>
    <t>AIDO</t>
  </si>
  <si>
    <t>Linked to Country of Birth Description (M)</t>
  </si>
  <si>
    <t>AIND</t>
  </si>
  <si>
    <t>MMT_PREGNANCIES.COUNTRY_OF_BIRTH</t>
  </si>
  <si>
    <t>AJAP</t>
  </si>
  <si>
    <t>AKAZ</t>
  </si>
  <si>
    <t>AKIR</t>
  </si>
  <si>
    <t>AKYR</t>
  </si>
  <si>
    <t>ALAO</t>
  </si>
  <si>
    <t>AMAC</t>
  </si>
  <si>
    <t>MACAU</t>
  </si>
  <si>
    <t>AMAL</t>
  </si>
  <si>
    <t>AMDV</t>
  </si>
  <si>
    <t>MALDIVES</t>
  </si>
  <si>
    <t>AMON</t>
  </si>
  <si>
    <t>AMYA</t>
  </si>
  <si>
    <t>ANEP</t>
  </si>
  <si>
    <t>ANKA</t>
  </si>
  <si>
    <t>NORTH KOREA</t>
  </si>
  <si>
    <t>ANMI</t>
  </si>
  <si>
    <t>NORTHERN MARIANA ISLANDS</t>
  </si>
  <si>
    <t>APAK</t>
  </si>
  <si>
    <t>APHI</t>
  </si>
  <si>
    <t>ASIN</t>
  </si>
  <si>
    <t>ASKO</t>
  </si>
  <si>
    <t>ASRI</t>
  </si>
  <si>
    <t>ATAI</t>
  </si>
  <si>
    <t>ATAJ</t>
  </si>
  <si>
    <t>ATHA</t>
  </si>
  <si>
    <t>ATUR</t>
  </si>
  <si>
    <t>AUZB</t>
  </si>
  <si>
    <t>AVIE</t>
  </si>
  <si>
    <t>CANG</t>
  </si>
  <si>
    <t>CANT</t>
  </si>
  <si>
    <t>CARU</t>
  </si>
  <si>
    <t>CBAH</t>
  </si>
  <si>
    <t>CBAR</t>
  </si>
  <si>
    <t>BARBADOS</t>
  </si>
  <si>
    <t>CBER</t>
  </si>
  <si>
    <t>BERMUDA</t>
  </si>
  <si>
    <t>CCAY</t>
  </si>
  <si>
    <t>CCUB</t>
  </si>
  <si>
    <t>CDOM</t>
  </si>
  <si>
    <t>DOMINICA</t>
  </si>
  <si>
    <t>CDOR</t>
  </si>
  <si>
    <t>CGRE</t>
  </si>
  <si>
    <t>CGUA</t>
  </si>
  <si>
    <t>GUADELOUPE (FRENCH)</t>
  </si>
  <si>
    <t>CHAI</t>
  </si>
  <si>
    <t>CJAM</t>
  </si>
  <si>
    <t>CMAR</t>
  </si>
  <si>
    <t>CMON</t>
  </si>
  <si>
    <t>MONTSERRAT</t>
  </si>
  <si>
    <t>CNET</t>
  </si>
  <si>
    <t>NETHERLANDS ANTILLES</t>
  </si>
  <si>
    <t>CPUE</t>
  </si>
  <si>
    <t>CSKN</t>
  </si>
  <si>
    <t>SAINT KITTS AND NEVIS</t>
  </si>
  <si>
    <t>CSLU</t>
  </si>
  <si>
    <t>CSVG</t>
  </si>
  <si>
    <t>CTRI</t>
  </si>
  <si>
    <t>CTUR</t>
  </si>
  <si>
    <t>TURKS AND CAICOS ISLANDS</t>
  </si>
  <si>
    <t>CVIR</t>
  </si>
  <si>
    <t>VIRGIN ISLANDS</t>
  </si>
  <si>
    <t>EALB</t>
  </si>
  <si>
    <t>EAND</t>
  </si>
  <si>
    <t>EARM</t>
  </si>
  <si>
    <t>EAUS</t>
  </si>
  <si>
    <t>EAZE</t>
  </si>
  <si>
    <t>EBEL</t>
  </si>
  <si>
    <t>EBGM</t>
  </si>
  <si>
    <t>EBOS</t>
  </si>
  <si>
    <t>EBUL</t>
  </si>
  <si>
    <t>ECAN</t>
  </si>
  <si>
    <t>ECHA</t>
  </si>
  <si>
    <t>ECRO</t>
  </si>
  <si>
    <t>ECYP</t>
  </si>
  <si>
    <t>ECZE</t>
  </si>
  <si>
    <t>EDEN</t>
  </si>
  <si>
    <t>EENG</t>
  </si>
  <si>
    <t>EEST</t>
  </si>
  <si>
    <t>EFAR</t>
  </si>
  <si>
    <t>FAROE ISLANDS</t>
  </si>
  <si>
    <t>EFIN</t>
  </si>
  <si>
    <t>EFRA</t>
  </si>
  <si>
    <t>EGBR</t>
  </si>
  <si>
    <t>EGEO</t>
  </si>
  <si>
    <t>EGER</t>
  </si>
  <si>
    <t>EGIB</t>
  </si>
  <si>
    <t>EGLD</t>
  </si>
  <si>
    <t>GREENLAND</t>
  </si>
  <si>
    <t>EGRE</t>
  </si>
  <si>
    <t>EGUE</t>
  </si>
  <si>
    <t>EHOL</t>
  </si>
  <si>
    <t>HOLY SEE (VATICAN)</t>
  </si>
  <si>
    <t>EHUN</t>
  </si>
  <si>
    <t>EICE</t>
  </si>
  <si>
    <t>EIOM</t>
  </si>
  <si>
    <t>EIRE</t>
  </si>
  <si>
    <t>EITA</t>
  </si>
  <si>
    <t>EJER</t>
  </si>
  <si>
    <t>EKOS</t>
  </si>
  <si>
    <t>ELAT</t>
  </si>
  <si>
    <t>ELIE</t>
  </si>
  <si>
    <t>LIECHTENSTEIN</t>
  </si>
  <si>
    <t>ELIT</t>
  </si>
  <si>
    <t>ELUX</t>
  </si>
  <si>
    <t>EMAC</t>
  </si>
  <si>
    <t>EMAL</t>
  </si>
  <si>
    <t>EMOL</t>
  </si>
  <si>
    <t>EMON</t>
  </si>
  <si>
    <t>EMRO</t>
  </si>
  <si>
    <t>MONTENEGRO</t>
  </si>
  <si>
    <t>ENET</t>
  </si>
  <si>
    <t>ENIR</t>
  </si>
  <si>
    <t>ENOR</t>
  </si>
  <si>
    <t>EPOL</t>
  </si>
  <si>
    <t>EPOR</t>
  </si>
  <si>
    <t>EROM</t>
  </si>
  <si>
    <t>ERUS</t>
  </si>
  <si>
    <t>ESAN</t>
  </si>
  <si>
    <t>SAN MARINO</t>
  </si>
  <si>
    <t>ESCO</t>
  </si>
  <si>
    <t>ESER</t>
  </si>
  <si>
    <t>ESJM</t>
  </si>
  <si>
    <t>SVALBARD AND JAN MAYEN ISLANDS</t>
  </si>
  <si>
    <t>ESLK</t>
  </si>
  <si>
    <t>ESLO</t>
  </si>
  <si>
    <t>ESPA</t>
  </si>
  <si>
    <t>ESWE</t>
  </si>
  <si>
    <t>ESWI</t>
  </si>
  <si>
    <t>EUKI</t>
  </si>
  <si>
    <t>EUKR</t>
  </si>
  <si>
    <t>EWAL</t>
  </si>
  <si>
    <t>FALG</t>
  </si>
  <si>
    <t>FANG</t>
  </si>
  <si>
    <t>FBEN</t>
  </si>
  <si>
    <t>BENIN</t>
  </si>
  <si>
    <t>FBOT</t>
  </si>
  <si>
    <t>FBOU</t>
  </si>
  <si>
    <t>BOUVET ISLAND</t>
  </si>
  <si>
    <t>FBRI</t>
  </si>
  <si>
    <t>FCAM</t>
  </si>
  <si>
    <t>FBUR</t>
  </si>
  <si>
    <t>BURKINA FASO</t>
  </si>
  <si>
    <t>FCAP</t>
  </si>
  <si>
    <t>FCAR</t>
  </si>
  <si>
    <t>FCON</t>
  </si>
  <si>
    <t>CONGO, REPUBLIC OF</t>
  </si>
  <si>
    <t>FDJI</t>
  </si>
  <si>
    <t>FCHA</t>
  </si>
  <si>
    <t>CHAD</t>
  </si>
  <si>
    <t>FDRC</t>
  </si>
  <si>
    <t>FCOM</t>
  </si>
  <si>
    <t>COMOROS</t>
  </si>
  <si>
    <t>FEGY</t>
  </si>
  <si>
    <t>FERI</t>
  </si>
  <si>
    <t>FETH</t>
  </si>
  <si>
    <t>FGAM</t>
  </si>
  <si>
    <t>FGHA</t>
  </si>
  <si>
    <t>FEQU</t>
  </si>
  <si>
    <t>EQUATORIAL GUINEA</t>
  </si>
  <si>
    <t>FGUB</t>
  </si>
  <si>
    <t>FGUI</t>
  </si>
  <si>
    <t>FIVO</t>
  </si>
  <si>
    <t>IVORY COAST (COTE D'IVOIRE)</t>
  </si>
  <si>
    <t>FGAB</t>
  </si>
  <si>
    <t>GABON</t>
  </si>
  <si>
    <t>FKEN</t>
  </si>
  <si>
    <t>FLBY</t>
  </si>
  <si>
    <t>FLIB</t>
  </si>
  <si>
    <t>FMAD</t>
  </si>
  <si>
    <t>FMOR</t>
  </si>
  <si>
    <t>FMOZ</t>
  </si>
  <si>
    <t>FMUR</t>
  </si>
  <si>
    <t>FMWI</t>
  </si>
  <si>
    <t>FLES</t>
  </si>
  <si>
    <t>LESOTHO</t>
  </si>
  <si>
    <t>FNAM</t>
  </si>
  <si>
    <t>FNGA</t>
  </si>
  <si>
    <t>FSAF</t>
  </si>
  <si>
    <t>FMAL</t>
  </si>
  <si>
    <t>MALI</t>
  </si>
  <si>
    <t>FSEN</t>
  </si>
  <si>
    <t>FMAU</t>
  </si>
  <si>
    <t>MAURITANIA</t>
  </si>
  <si>
    <t>FSEY</t>
  </si>
  <si>
    <t>FMAY</t>
  </si>
  <si>
    <t>MAYOTTE</t>
  </si>
  <si>
    <t>FSIE</t>
  </si>
  <si>
    <t>FSOM</t>
  </si>
  <si>
    <t>FSTP</t>
  </si>
  <si>
    <t>FSUD</t>
  </si>
  <si>
    <t>FSWA</t>
  </si>
  <si>
    <t>FTAN</t>
  </si>
  <si>
    <t>FTOG</t>
  </si>
  <si>
    <t>FNGR</t>
  </si>
  <si>
    <t>NIGER</t>
  </si>
  <si>
    <t>FTUN</t>
  </si>
  <si>
    <t>FREU</t>
  </si>
  <si>
    <t>REUNION</t>
  </si>
  <si>
    <t>FUGA</t>
  </si>
  <si>
    <t>FRWA</t>
  </si>
  <si>
    <t>RWANDA</t>
  </si>
  <si>
    <t>FZAM</t>
  </si>
  <si>
    <t>FZIM</t>
  </si>
  <si>
    <t>FSAI</t>
  </si>
  <si>
    <t>SAINT HELENA</t>
  </si>
  <si>
    <t>MBAH</t>
  </si>
  <si>
    <t>MIRN</t>
  </si>
  <si>
    <t>MIRQ</t>
  </si>
  <si>
    <t>MISR</t>
  </si>
  <si>
    <t>MJOR</t>
  </si>
  <si>
    <t>MKUW</t>
  </si>
  <si>
    <t>MLEB</t>
  </si>
  <si>
    <t>MOMA</t>
  </si>
  <si>
    <t>MQAT</t>
  </si>
  <si>
    <t>MSAU</t>
  </si>
  <si>
    <t>MSYR</t>
  </si>
  <si>
    <t>MTUR</t>
  </si>
  <si>
    <t>MUAE</t>
  </si>
  <si>
    <t>MYEM</t>
  </si>
  <si>
    <t>NBEL</t>
  </si>
  <si>
    <t>NCAN</t>
  </si>
  <si>
    <t>NELS</t>
  </si>
  <si>
    <t>NGUA</t>
  </si>
  <si>
    <t>NHON</t>
  </si>
  <si>
    <t>NMEX</t>
  </si>
  <si>
    <t>NNIC</t>
  </si>
  <si>
    <t>NPAN</t>
  </si>
  <si>
    <t>NUSA</t>
  </si>
  <si>
    <t>SARG</t>
  </si>
  <si>
    <t>SBOL</t>
  </si>
  <si>
    <t>SBRA</t>
  </si>
  <si>
    <t>SCHI</t>
  </si>
  <si>
    <t>SCOL</t>
  </si>
  <si>
    <t>SECU</t>
  </si>
  <si>
    <t>NCOS</t>
  </si>
  <si>
    <t>COSTA RICA</t>
  </si>
  <si>
    <t>SGUY</t>
  </si>
  <si>
    <t>SPAR</t>
  </si>
  <si>
    <t>SPER</t>
  </si>
  <si>
    <t>SSUR</t>
  </si>
  <si>
    <t>SVEN</t>
  </si>
  <si>
    <t>UAME</t>
  </si>
  <si>
    <t>UAUS</t>
  </si>
  <si>
    <t>UFIJ</t>
  </si>
  <si>
    <t>NSPM</t>
  </si>
  <si>
    <t>SAINT PIERRE AND MIQUELON</t>
  </si>
  <si>
    <t>UMAR</t>
  </si>
  <si>
    <t>UNZE</t>
  </si>
  <si>
    <t>USAM</t>
  </si>
  <si>
    <t>UTIM</t>
  </si>
  <si>
    <t>SFAL</t>
  </si>
  <si>
    <t>FALKLAND ISLANDS</t>
  </si>
  <si>
    <t>SFRE</t>
  </si>
  <si>
    <t>FRENCH GUIANA</t>
  </si>
  <si>
    <t>SSGS</t>
  </si>
  <si>
    <t>SOUTH GEORGIA AND SOUTH SANDWICH ISLANDS</t>
  </si>
  <si>
    <t>SURU</t>
  </si>
  <si>
    <t>URUGUAY</t>
  </si>
  <si>
    <t>UCHR</t>
  </si>
  <si>
    <t>CHRISTMAS ISLAND</t>
  </si>
  <si>
    <t>UCOC</t>
  </si>
  <si>
    <t>COCOS (KEELING) ISLANDS</t>
  </si>
  <si>
    <t>UCOO</t>
  </si>
  <si>
    <t>COOK ISLANDS</t>
  </si>
  <si>
    <t>UGUA</t>
  </si>
  <si>
    <t>GUAM (USA)</t>
  </si>
  <si>
    <t>UMIC</t>
  </si>
  <si>
    <t>MICRONESIA</t>
  </si>
  <si>
    <t>UNAU</t>
  </si>
  <si>
    <t>NAURU</t>
  </si>
  <si>
    <t>UNCA</t>
  </si>
  <si>
    <t>NEW CALEDONIA (FRENCH)</t>
  </si>
  <si>
    <t>UNIU</t>
  </si>
  <si>
    <t>NIUE</t>
  </si>
  <si>
    <t>UNOR</t>
  </si>
  <si>
    <t>NORFOLK ISLAND</t>
  </si>
  <si>
    <t>UPAL</t>
  </si>
  <si>
    <t>PALAU</t>
  </si>
  <si>
    <t>UPAP</t>
  </si>
  <si>
    <t>PAPUA NEW GUINEA</t>
  </si>
  <si>
    <t>UPIT</t>
  </si>
  <si>
    <t>PITCAIRN ISLAND</t>
  </si>
  <si>
    <t>UPOL</t>
  </si>
  <si>
    <t>POLYNESIA (FRENCH)</t>
  </si>
  <si>
    <t>USOL</t>
  </si>
  <si>
    <t>SOLOMON ISLANDS</t>
  </si>
  <si>
    <t>UTOK</t>
  </si>
  <si>
    <t>TOKELAU</t>
  </si>
  <si>
    <t>UTON</t>
  </si>
  <si>
    <t>TONGA</t>
  </si>
  <si>
    <t>UTUV</t>
  </si>
  <si>
    <t>TUVALU</t>
  </si>
  <si>
    <t>UVAN</t>
  </si>
  <si>
    <t>VANUATU</t>
  </si>
  <si>
    <t>UWFI</t>
  </si>
  <si>
    <t>WALLIS AND FUTUNA ISLANDS</t>
  </si>
  <si>
    <t>FIRST LANGUAGE CODE</t>
  </si>
  <si>
    <t>Code for mother's first language</t>
  </si>
  <si>
    <t>ABRO</t>
  </si>
  <si>
    <t>ABRON</t>
  </si>
  <si>
    <t>ACEH</t>
  </si>
  <si>
    <t>ACEHNESE</t>
  </si>
  <si>
    <t>ACHU</t>
  </si>
  <si>
    <t>ACHUAR SHIWIAR</t>
  </si>
  <si>
    <t>ADYG</t>
  </si>
  <si>
    <t>ADYGHE</t>
  </si>
  <si>
    <t>AFAR</t>
  </si>
  <si>
    <t>AFRI</t>
  </si>
  <si>
    <t>AFRIKAANS</t>
  </si>
  <si>
    <t>AGUA</t>
  </si>
  <si>
    <t>AGUARUNA</t>
  </si>
  <si>
    <t>AGUL</t>
  </si>
  <si>
    <t>Linked to First Language Description</t>
  </si>
  <si>
    <t>AJYI</t>
  </si>
  <si>
    <t>AJYININKA APURUCAYALI</t>
  </si>
  <si>
    <t>MMT_PREGNANCIES.FIRST_LANGUAGE</t>
  </si>
  <si>
    <t>AKAN</t>
  </si>
  <si>
    <t>BOOKING MENU&gt;PRESENT PREGNANCY DETAILS&gt;5 OF 5</t>
  </si>
  <si>
    <t>AKHV</t>
  </si>
  <si>
    <t>AKHVAKH</t>
  </si>
  <si>
    <t>AKLA</t>
  </si>
  <si>
    <t>AKLANON</t>
  </si>
  <si>
    <t>ALBA</t>
  </si>
  <si>
    <t>ALBANIAN</t>
  </si>
  <si>
    <t>Added to NIMATS in June 2013 and made mandatory if TRANSLATOR REQUIRED='Y' on March 2018</t>
  </si>
  <si>
    <t>ALTA</t>
  </si>
  <si>
    <t>ALTAY</t>
  </si>
  <si>
    <t>ALUR</t>
  </si>
  <si>
    <t>AMER</t>
  </si>
  <si>
    <t>AMERICAN SIGN LANGUAGE</t>
  </si>
  <si>
    <t>AMHA</t>
  </si>
  <si>
    <t>AMHARIC</t>
  </si>
  <si>
    <t>AMIS</t>
  </si>
  <si>
    <t>ANCA</t>
  </si>
  <si>
    <t>ANCASH QUECHUA</t>
  </si>
  <si>
    <t>ANYI</t>
  </si>
  <si>
    <t>ARAB</t>
  </si>
  <si>
    <t>ARABIC</t>
  </si>
  <si>
    <t>ARAG</t>
  </si>
  <si>
    <t>ARAGONESE</t>
  </si>
  <si>
    <t>ARAK</t>
  </si>
  <si>
    <t>ARAKANESE</t>
  </si>
  <si>
    <t>ARME</t>
  </si>
  <si>
    <t>ARMENIAN</t>
  </si>
  <si>
    <t>AROM</t>
  </si>
  <si>
    <t>AROMANIAN</t>
  </si>
  <si>
    <t>ARRE</t>
  </si>
  <si>
    <t>ARRERNTE</t>
  </si>
  <si>
    <t>ASHA</t>
  </si>
  <si>
    <t>ASHANINKA</t>
  </si>
  <si>
    <t>ASSA</t>
  </si>
  <si>
    <t>ASSAMESE</t>
  </si>
  <si>
    <t>ATAY</t>
  </si>
  <si>
    <t>ATAYAL</t>
  </si>
  <si>
    <t>AUSL</t>
  </si>
  <si>
    <t>AUSLAN</t>
  </si>
  <si>
    <t>AVAR</t>
  </si>
  <si>
    <t>AWNG</t>
  </si>
  <si>
    <t>AWNGI</t>
  </si>
  <si>
    <t>AZAN</t>
  </si>
  <si>
    <t>AZANDE</t>
  </si>
  <si>
    <t>AZER</t>
  </si>
  <si>
    <t>AZERBAIJANI</t>
  </si>
  <si>
    <t>BACH</t>
  </si>
  <si>
    <t>BACHAJON TZELTAL</t>
  </si>
  <si>
    <t>BAI</t>
  </si>
  <si>
    <t>BALI</t>
  </si>
  <si>
    <t>BALINESE</t>
  </si>
  <si>
    <t>BASQ</t>
  </si>
  <si>
    <t>BASQUE</t>
  </si>
  <si>
    <t>BALO</t>
  </si>
  <si>
    <t>BALOCHI</t>
  </si>
  <si>
    <t>BELA</t>
  </si>
  <si>
    <t>BELARUSIAN</t>
  </si>
  <si>
    <t>BAMB</t>
  </si>
  <si>
    <t>BAMBARA</t>
  </si>
  <si>
    <t>BENG</t>
  </si>
  <si>
    <t>BENGALI</t>
  </si>
  <si>
    <t>BAOU</t>
  </si>
  <si>
    <t>BAOULE</t>
  </si>
  <si>
    <t>BERB</t>
  </si>
  <si>
    <t>BERBER</t>
  </si>
  <si>
    <t>BASH</t>
  </si>
  <si>
    <t>BASHKIR</t>
  </si>
  <si>
    <t>BRIT</t>
  </si>
  <si>
    <t>BRITISH SIGN LANGUAGE</t>
  </si>
  <si>
    <t>BULG</t>
  </si>
  <si>
    <t>BULGARIAN</t>
  </si>
  <si>
    <t>BATA</t>
  </si>
  <si>
    <t>BATAK</t>
  </si>
  <si>
    <t>BURM</t>
  </si>
  <si>
    <t>BURMESE</t>
  </si>
  <si>
    <t>BEJA</t>
  </si>
  <si>
    <t>BUYE</t>
  </si>
  <si>
    <t>BUYEI</t>
  </si>
  <si>
    <t>CANTONESE YUE</t>
  </si>
  <si>
    <t>BEMB</t>
  </si>
  <si>
    <t>BEMBA</t>
  </si>
  <si>
    <t>CATA</t>
  </si>
  <si>
    <t>CATALAN</t>
  </si>
  <si>
    <t>CEBU</t>
  </si>
  <si>
    <t>CEBUANO</t>
  </si>
  <si>
    <t>CHEC</t>
  </si>
  <si>
    <t>CHECHEN</t>
  </si>
  <si>
    <t>BETA</t>
  </si>
  <si>
    <t>BETAWI CREOLE</t>
  </si>
  <si>
    <t>CHIN</t>
  </si>
  <si>
    <t>CHICHEWA</t>
  </si>
  <si>
    <t>BETI</t>
  </si>
  <si>
    <t>BETI PAHUIN</t>
  </si>
  <si>
    <t>CHWA</t>
  </si>
  <si>
    <t>BHIL</t>
  </si>
  <si>
    <t>BHILI</t>
  </si>
  <si>
    <t>CREE</t>
  </si>
  <si>
    <t>BHOJ</t>
  </si>
  <si>
    <t>BHOJPURI</t>
  </si>
  <si>
    <t>CROA</t>
  </si>
  <si>
    <t>CROATIAN</t>
  </si>
  <si>
    <t>BIKO</t>
  </si>
  <si>
    <t>BIKOL</t>
  </si>
  <si>
    <t>CZEC</t>
  </si>
  <si>
    <t>CZECH</t>
  </si>
  <si>
    <t>BINI</t>
  </si>
  <si>
    <t>DANI</t>
  </si>
  <si>
    <t>DANISH</t>
  </si>
  <si>
    <t>BORA</t>
  </si>
  <si>
    <t>DUTC</t>
  </si>
  <si>
    <t>DUTCH</t>
  </si>
  <si>
    <t>BOSN</t>
  </si>
  <si>
    <t>BOSNIAN</t>
  </si>
  <si>
    <t>ENGL</t>
  </si>
  <si>
    <t>ENGLISH</t>
  </si>
  <si>
    <t>BRAH</t>
  </si>
  <si>
    <t>BRAHUI</t>
  </si>
  <si>
    <t>ESTO</t>
  </si>
  <si>
    <t>ESTONIAN</t>
  </si>
  <si>
    <t>BRET</t>
  </si>
  <si>
    <t>BRETON</t>
  </si>
  <si>
    <t>FARO</t>
  </si>
  <si>
    <t>FAROESE</t>
  </si>
  <si>
    <t>FIHI</t>
  </si>
  <si>
    <t>FIJI HINDI</t>
  </si>
  <si>
    <t>BUGI</t>
  </si>
  <si>
    <t>BUGINESE</t>
  </si>
  <si>
    <t>FIJN</t>
  </si>
  <si>
    <t>FIJIAN</t>
  </si>
  <si>
    <t>FINN</t>
  </si>
  <si>
    <t>FINNISH</t>
  </si>
  <si>
    <t>BUNU</t>
  </si>
  <si>
    <t>BUNUN</t>
  </si>
  <si>
    <t>FNSL</t>
  </si>
  <si>
    <t>FINNISH SIGN LANGUAGE</t>
  </si>
  <si>
    <t>FRAN</t>
  </si>
  <si>
    <t>FRANCO PROVENCAL</t>
  </si>
  <si>
    <t>BURY</t>
  </si>
  <si>
    <t>BURYAT</t>
  </si>
  <si>
    <t>FREN</t>
  </si>
  <si>
    <t>FRENCH</t>
  </si>
  <si>
    <t>FULA</t>
  </si>
  <si>
    <t>FULA FULFULDE</t>
  </si>
  <si>
    <t>CACA</t>
  </si>
  <si>
    <t>CASHIBO-CACATAIBO</t>
  </si>
  <si>
    <t>GEOR</t>
  </si>
  <si>
    <t>GEORGIAN</t>
  </si>
  <si>
    <t>CAND</t>
  </si>
  <si>
    <t>CANDOSHI SHAPRA</t>
  </si>
  <si>
    <t>GERM</t>
  </si>
  <si>
    <t>GERMAN</t>
  </si>
  <si>
    <t>GILB</t>
  </si>
  <si>
    <t>GILBERTESE</t>
  </si>
  <si>
    <t>CARO</t>
  </si>
  <si>
    <t>CAROLINIAN</t>
  </si>
  <si>
    <t>GREE</t>
  </si>
  <si>
    <t>GREEK</t>
  </si>
  <si>
    <t>CASH</t>
  </si>
  <si>
    <t>CASHINAHUA</t>
  </si>
  <si>
    <t>GUJA</t>
  </si>
  <si>
    <t>GUJARATI</t>
  </si>
  <si>
    <t>HAKK</t>
  </si>
  <si>
    <t>HAKKA</t>
  </si>
  <si>
    <t>CAYM</t>
  </si>
  <si>
    <t>CENTRAL AYMARA</t>
  </si>
  <si>
    <t>HAUS</t>
  </si>
  <si>
    <t>HAUSA</t>
  </si>
  <si>
    <t>CAYU</t>
  </si>
  <si>
    <t>CENTRAL ALASKAN YUPIK</t>
  </si>
  <si>
    <t>HEBR</t>
  </si>
  <si>
    <t>HEBREW</t>
  </si>
  <si>
    <t>HILI</t>
  </si>
  <si>
    <t>HILIGAYNON</t>
  </si>
  <si>
    <t>CHAM</t>
  </si>
  <si>
    <t>CHAMORRO</t>
  </si>
  <si>
    <t>HINK</t>
  </si>
  <si>
    <t>HINDKO</t>
  </si>
  <si>
    <t>CHAW</t>
  </si>
  <si>
    <t>CHICKASAW</t>
  </si>
  <si>
    <t>HINU</t>
  </si>
  <si>
    <t>HINDI URDU</t>
  </si>
  <si>
    <t>CHAY</t>
  </si>
  <si>
    <t>CHAYAHUITA</t>
  </si>
  <si>
    <t>HUNG</t>
  </si>
  <si>
    <t>HUNGARIAN</t>
  </si>
  <si>
    <t>ICEL</t>
  </si>
  <si>
    <t>ICELANDIC</t>
  </si>
  <si>
    <t>CHER</t>
  </si>
  <si>
    <t>CHEROKEE</t>
  </si>
  <si>
    <t>IGBO</t>
  </si>
  <si>
    <t>CHIG</t>
  </si>
  <si>
    <t>CHIGA</t>
  </si>
  <si>
    <t>INDI</t>
  </si>
  <si>
    <t>INDIAN SIGN LANGUAGE</t>
  </si>
  <si>
    <t>INDO</t>
  </si>
  <si>
    <t>INDONESIAN</t>
  </si>
  <si>
    <t>CHIP</t>
  </si>
  <si>
    <t>CHIPAYA</t>
  </si>
  <si>
    <t>IRIS</t>
  </si>
  <si>
    <t>IRISH</t>
  </si>
  <si>
    <t>CHIR</t>
  </si>
  <si>
    <t>CHIRIPA</t>
  </si>
  <si>
    <t>ITAL</t>
  </si>
  <si>
    <t>ITALIAN</t>
  </si>
  <si>
    <t>CENTRAL HUASTECA NAHUATL</t>
  </si>
  <si>
    <t>JAPA</t>
  </si>
  <si>
    <t>JAPANESE</t>
  </si>
  <si>
    <t>CHOK</t>
  </si>
  <si>
    <t>CHOKWE</t>
  </si>
  <si>
    <t>JAVA</t>
  </si>
  <si>
    <t>JAVANESE</t>
  </si>
  <si>
    <t>CHTZ</t>
  </si>
  <si>
    <t>CHAMULA TZOTZIL</t>
  </si>
  <si>
    <t>KAIW</t>
  </si>
  <si>
    <t>KAIWA</t>
  </si>
  <si>
    <t>CHUK</t>
  </si>
  <si>
    <t>CHUKCHI</t>
  </si>
  <si>
    <t>KAMB</t>
  </si>
  <si>
    <t>KAMBA</t>
  </si>
  <si>
    <t>CHUV</t>
  </si>
  <si>
    <t>CHUVASH</t>
  </si>
  <si>
    <t>KANN</t>
  </si>
  <si>
    <t>KANNADA</t>
  </si>
  <si>
    <t>KARN</t>
  </si>
  <si>
    <t>KAREN</t>
  </si>
  <si>
    <t>COMA</t>
  </si>
  <si>
    <t>COMANCHE</t>
  </si>
  <si>
    <t>KAZA</t>
  </si>
  <si>
    <t>KAZAKH</t>
  </si>
  <si>
    <t>COOK</t>
  </si>
  <si>
    <t>COOK ISLANDS MAORI</t>
  </si>
  <si>
    <t>KHME</t>
  </si>
  <si>
    <t>KHMER</t>
  </si>
  <si>
    <t>CORS</t>
  </si>
  <si>
    <t>CORSICAN</t>
  </si>
  <si>
    <t>KONK</t>
  </si>
  <si>
    <t>KONKANI</t>
  </si>
  <si>
    <t>KORE</t>
  </si>
  <si>
    <t>KOREAN</t>
  </si>
  <si>
    <t>KURD</t>
  </si>
  <si>
    <t>KURDISH</t>
  </si>
  <si>
    <t>CULI</t>
  </si>
  <si>
    <t>CULINA</t>
  </si>
  <si>
    <t>KYRG</t>
  </si>
  <si>
    <t>KYRGYZ</t>
  </si>
  <si>
    <t>LAO</t>
  </si>
  <si>
    <t>DAGA</t>
  </si>
  <si>
    <t>DAGAARE</t>
  </si>
  <si>
    <t>LATV</t>
  </si>
  <si>
    <t>LATVIAN</t>
  </si>
  <si>
    <t>DAGB</t>
  </si>
  <si>
    <t>DAGBANI</t>
  </si>
  <si>
    <t>LITH</t>
  </si>
  <si>
    <t>LITHUANIAN</t>
  </si>
  <si>
    <t>LIVO</t>
  </si>
  <si>
    <t>LIVONIAN</t>
  </si>
  <si>
    <t>DARG</t>
  </si>
  <si>
    <t>DARGIN</t>
  </si>
  <si>
    <t>LUGA</t>
  </si>
  <si>
    <t>LUGANDA</t>
  </si>
  <si>
    <t>DHIV</t>
  </si>
  <si>
    <t>DHIVEHI</t>
  </si>
  <si>
    <t>MACE</t>
  </si>
  <si>
    <t>MACEDONIAN</t>
  </si>
  <si>
    <t>DINK</t>
  </si>
  <si>
    <t>DINKA</t>
  </si>
  <si>
    <t>MADU</t>
  </si>
  <si>
    <t>MADURESE</t>
  </si>
  <si>
    <t>DOGR</t>
  </si>
  <si>
    <t>DOGRI</t>
  </si>
  <si>
    <t>MALA</t>
  </si>
  <si>
    <t>MALAY</t>
  </si>
  <si>
    <t>DOLG</t>
  </si>
  <si>
    <t>DOLGAN</t>
  </si>
  <si>
    <t>MALM</t>
  </si>
  <si>
    <t>MALAYALAM</t>
  </si>
  <si>
    <t>DONG</t>
  </si>
  <si>
    <t>MAND</t>
  </si>
  <si>
    <t>MANDARIN</t>
  </si>
  <si>
    <t>MARH</t>
  </si>
  <si>
    <t>MARATHI</t>
  </si>
  <si>
    <t>DZON</t>
  </si>
  <si>
    <t>DZONGKHA</t>
  </si>
  <si>
    <t>MAUR</t>
  </si>
  <si>
    <t>MAURITIAN CREOLE</t>
  </si>
  <si>
    <t>EBGU</t>
  </si>
  <si>
    <t>EASTERN BOLIVIAN GUARANI</t>
  </si>
  <si>
    <t>MEAN</t>
  </si>
  <si>
    <t>MEANKIELI</t>
  </si>
  <si>
    <t>EBIR</t>
  </si>
  <si>
    <t>EBIRA</t>
  </si>
  <si>
    <t>MEXI</t>
  </si>
  <si>
    <t>MEXICAN SIGN LANGUAGE</t>
  </si>
  <si>
    <t>EHNA</t>
  </si>
  <si>
    <t>EASTERN HUASTECA NAHUATL</t>
  </si>
  <si>
    <t>MONG</t>
  </si>
  <si>
    <t>MONGOLIAN</t>
  </si>
  <si>
    <t>ENETS</t>
  </si>
  <si>
    <t>MORE</t>
  </si>
  <si>
    <t>NAGA</t>
  </si>
  <si>
    <t>ERZY</t>
  </si>
  <si>
    <t>ERZYA</t>
  </si>
  <si>
    <t>NDEB</t>
  </si>
  <si>
    <t>NDEBELE</t>
  </si>
  <si>
    <t>ESPE</t>
  </si>
  <si>
    <t>ESPERANTO</t>
  </si>
  <si>
    <t>NEPA</t>
  </si>
  <si>
    <t>NEPALI</t>
  </si>
  <si>
    <t>NORW</t>
  </si>
  <si>
    <t>NORWEGIAN</t>
  </si>
  <si>
    <t>EVEN</t>
  </si>
  <si>
    <t>EVENKI</t>
  </si>
  <si>
    <t>EWE</t>
  </si>
  <si>
    <t>ORIY</t>
  </si>
  <si>
    <t>ORIYA</t>
  </si>
  <si>
    <t>PANG</t>
  </si>
  <si>
    <t>PANGASINAN</t>
  </si>
  <si>
    <t>PAPI</t>
  </si>
  <si>
    <t>PAPIAMENTO</t>
  </si>
  <si>
    <t>PASH</t>
  </si>
  <si>
    <t>PASHTO</t>
  </si>
  <si>
    <t>PERS</t>
  </si>
  <si>
    <t>PERSIAN</t>
  </si>
  <si>
    <t>FLSL</t>
  </si>
  <si>
    <t>FLEMISH SIGN LANGUAGE</t>
  </si>
  <si>
    <t>PNAR</t>
  </si>
  <si>
    <t>POLI</t>
  </si>
  <si>
    <t>POLISH</t>
  </si>
  <si>
    <t>FON</t>
  </si>
  <si>
    <t>PORT</t>
  </si>
  <si>
    <t>PORTUGUESE</t>
  </si>
  <si>
    <t>PUNJ</t>
  </si>
  <si>
    <t>PUNJABI</t>
  </si>
  <si>
    <t>ROMH</t>
  </si>
  <si>
    <t>ROMANSH</t>
  </si>
  <si>
    <t>FRIU</t>
  </si>
  <si>
    <t>FRIULIAN</t>
  </si>
  <si>
    <t>ROMI</t>
  </si>
  <si>
    <t>ROMANI</t>
  </si>
  <si>
    <t>FRSL</t>
  </si>
  <si>
    <t>FRENCH SIGN LANGUAGE</t>
  </si>
  <si>
    <t>ROMN</t>
  </si>
  <si>
    <t>ROMANIAN</t>
  </si>
  <si>
    <t>RUSS</t>
  </si>
  <si>
    <t>RUSSIAN</t>
  </si>
  <si>
    <t>GALI</t>
  </si>
  <si>
    <t>GALICIAN</t>
  </si>
  <si>
    <t>SAMO</t>
  </si>
  <si>
    <t>SAMOAN</t>
  </si>
  <si>
    <t>GAN</t>
  </si>
  <si>
    <t>SCOT</t>
  </si>
  <si>
    <t>SCOTTISH</t>
  </si>
  <si>
    <t>GARH</t>
  </si>
  <si>
    <t>GARHWALI</t>
  </si>
  <si>
    <t>SERB</t>
  </si>
  <si>
    <t>SERBIAN</t>
  </si>
  <si>
    <t>GARI</t>
  </si>
  <si>
    <t>GARIFUNA</t>
  </si>
  <si>
    <t>SESO</t>
  </si>
  <si>
    <t>SESOTHO SOUTHERN</t>
  </si>
  <si>
    <t>GBAY</t>
  </si>
  <si>
    <t>GBAYA</t>
  </si>
  <si>
    <t>SHON</t>
  </si>
  <si>
    <t>SHONA</t>
  </si>
  <si>
    <t>SIND</t>
  </si>
  <si>
    <t>SINDHI</t>
  </si>
  <si>
    <t>SINH</t>
  </si>
  <si>
    <t>SINHALESE</t>
  </si>
  <si>
    <t>GIKU</t>
  </si>
  <si>
    <t>GIKUYU</t>
  </si>
  <si>
    <t>SLOE</t>
  </si>
  <si>
    <t>SLOVAK</t>
  </si>
  <si>
    <t>GILA</t>
  </si>
  <si>
    <t>GILAKI</t>
  </si>
  <si>
    <t>SLOK</t>
  </si>
  <si>
    <t>SLOVENE</t>
  </si>
  <si>
    <t>SOMA</t>
  </si>
  <si>
    <t>SOMALI</t>
  </si>
  <si>
    <t>GODO</t>
  </si>
  <si>
    <t>GODOBERI</t>
  </si>
  <si>
    <t>SPAN</t>
  </si>
  <si>
    <t>SPANISH</t>
  </si>
  <si>
    <t>GOGO</t>
  </si>
  <si>
    <t>SUND</t>
  </si>
  <si>
    <t>SUNDA</t>
  </si>
  <si>
    <t>GOND</t>
  </si>
  <si>
    <t>GONDI</t>
  </si>
  <si>
    <t>SWAHILI</t>
  </si>
  <si>
    <t>SWED</t>
  </si>
  <si>
    <t>SWEDISH</t>
  </si>
  <si>
    <t>GUAR</t>
  </si>
  <si>
    <t>GUARANI</t>
  </si>
  <si>
    <t>TAGA</t>
  </si>
  <si>
    <t>TAGALOG</t>
  </si>
  <si>
    <t>TAMI</t>
  </si>
  <si>
    <t>TAMIL</t>
  </si>
  <si>
    <t>GUJI</t>
  </si>
  <si>
    <t>GUJARI</t>
  </si>
  <si>
    <t>TATA</t>
  </si>
  <si>
    <t>TATAR</t>
  </si>
  <si>
    <t>GUSI</t>
  </si>
  <si>
    <t>GUSII</t>
  </si>
  <si>
    <t>TELU</t>
  </si>
  <si>
    <t>TELUGU</t>
  </si>
  <si>
    <t>GWAR</t>
  </si>
  <si>
    <t>GWARI</t>
  </si>
  <si>
    <t>TETU</t>
  </si>
  <si>
    <t>TETUM</t>
  </si>
  <si>
    <t>HAIT</t>
  </si>
  <si>
    <t>HAITIAN CREOLE</t>
  </si>
  <si>
    <t>THAI</t>
  </si>
  <si>
    <t>HAKH</t>
  </si>
  <si>
    <t>HAKHA CHIN</t>
  </si>
  <si>
    <t>THAR</t>
  </si>
  <si>
    <t>THARU</t>
  </si>
  <si>
    <t>TSWA</t>
  </si>
  <si>
    <t>TSWANA</t>
  </si>
  <si>
    <t>TURK</t>
  </si>
  <si>
    <t>TURKISH</t>
  </si>
  <si>
    <t>HAYA</t>
  </si>
  <si>
    <t>UDMU</t>
  </si>
  <si>
    <t>UDMURT</t>
  </si>
  <si>
    <t>UKRA</t>
  </si>
  <si>
    <t>UKRAINIAN</t>
  </si>
  <si>
    <t>HERE</t>
  </si>
  <si>
    <t>HERERRO</t>
  </si>
  <si>
    <t>UZBE</t>
  </si>
  <si>
    <t>UZBEK</t>
  </si>
  <si>
    <t>VIET</t>
  </si>
  <si>
    <t>VIETNAMESE</t>
  </si>
  <si>
    <t>HINH</t>
  </si>
  <si>
    <t>HINUKH</t>
  </si>
  <si>
    <t>WELS</t>
  </si>
  <si>
    <t>WELSH</t>
  </si>
  <si>
    <t>XHOS</t>
  </si>
  <si>
    <t>XHOSA</t>
  </si>
  <si>
    <t>YORU</t>
  </si>
  <si>
    <t>YORUBA</t>
  </si>
  <si>
    <t>HIRE</t>
  </si>
  <si>
    <t>HIREN</t>
  </si>
  <si>
    <t>ZULU</t>
  </si>
  <si>
    <t>HMON</t>
  </si>
  <si>
    <t>HMONG</t>
  </si>
  <si>
    <t>HPNA</t>
  </si>
  <si>
    <t>HIGHLAND PUEBLA NAHUATL</t>
  </si>
  <si>
    <t>HTOT</t>
  </si>
  <si>
    <t>HIGHLAND TOTONAC</t>
  </si>
  <si>
    <t>HUAM</t>
  </si>
  <si>
    <t>HUAMBISA</t>
  </si>
  <si>
    <t>HUIC</t>
  </si>
  <si>
    <t>HUICHOL</t>
  </si>
  <si>
    <t>HUIT</t>
  </si>
  <si>
    <t>HUITOTOT</t>
  </si>
  <si>
    <t>IBIB</t>
  </si>
  <si>
    <t>IBIBIO EFIK</t>
  </si>
  <si>
    <t>IJAW</t>
  </si>
  <si>
    <t>IJAW IZON</t>
  </si>
  <si>
    <t>ILOK</t>
  </si>
  <si>
    <t>ILOKANO</t>
  </si>
  <si>
    <t>INAR</t>
  </si>
  <si>
    <t>INARI SAMI</t>
  </si>
  <si>
    <t>INGR</t>
  </si>
  <si>
    <t>INGRIAN</t>
  </si>
  <si>
    <t>INGU</t>
  </si>
  <si>
    <t>INGUSH</t>
  </si>
  <si>
    <t>INUI</t>
  </si>
  <si>
    <t>INUINNAQTUN</t>
  </si>
  <si>
    <t>INUK</t>
  </si>
  <si>
    <t>INUKTITUT</t>
  </si>
  <si>
    <t>INUP</t>
  </si>
  <si>
    <t>INUPIAQ</t>
  </si>
  <si>
    <t>ISRA</t>
  </si>
  <si>
    <t>ISRAELI SIGN LANGUAGE</t>
  </si>
  <si>
    <t>ISTR</t>
  </si>
  <si>
    <t>ISTRO-ROMANIAN</t>
  </si>
  <si>
    <t>IU M</t>
  </si>
  <si>
    <t>IU MIEN</t>
  </si>
  <si>
    <t>JAMA</t>
  </si>
  <si>
    <t>JAMAICAN CREOLE</t>
  </si>
  <si>
    <t>JAQA</t>
  </si>
  <si>
    <t>JAQARU</t>
  </si>
  <si>
    <t>JPSL</t>
  </si>
  <si>
    <t>JAPANESE SIGN LANGUAGE</t>
  </si>
  <si>
    <t>JULA</t>
  </si>
  <si>
    <t>KABA</t>
  </si>
  <si>
    <t>KABARDIAN</t>
  </si>
  <si>
    <t>KALA</t>
  </si>
  <si>
    <t>KALA LAGAW YA</t>
  </si>
  <si>
    <t>KALE</t>
  </si>
  <si>
    <t>KALENJIN</t>
  </si>
  <si>
    <t>KALL</t>
  </si>
  <si>
    <t>KALAALLISUT</t>
  </si>
  <si>
    <t>KALM</t>
  </si>
  <si>
    <t>KALMYK</t>
  </si>
  <si>
    <t>KANU</t>
  </si>
  <si>
    <t>KANURI</t>
  </si>
  <si>
    <t>KAPA</t>
  </si>
  <si>
    <t>KAPAMPANGAN</t>
  </si>
  <si>
    <t>KARA</t>
  </si>
  <si>
    <t>KARACHAY BALKAR</t>
  </si>
  <si>
    <t>KARE</t>
  </si>
  <si>
    <t>KARELIAN</t>
  </si>
  <si>
    <t>KASH</t>
  </si>
  <si>
    <t>KASHMIRI</t>
  </si>
  <si>
    <t>KASU</t>
  </si>
  <si>
    <t>KASHUBIAN</t>
  </si>
  <si>
    <t>KAWE</t>
  </si>
  <si>
    <t>KAWESQAR</t>
  </si>
  <si>
    <t>KAYA</t>
  </si>
  <si>
    <t>KAYARDILD</t>
  </si>
  <si>
    <t>KENY</t>
  </si>
  <si>
    <t>KENYAN SIGN LANGUAGE</t>
  </si>
  <si>
    <t>KERN</t>
  </si>
  <si>
    <t>KERNEWEK CORNISH</t>
  </si>
  <si>
    <t>KET</t>
  </si>
  <si>
    <t>KHAK</t>
  </si>
  <si>
    <t>KHAKAS</t>
  </si>
  <si>
    <t>KHAN</t>
  </si>
  <si>
    <t>KHANDESHI</t>
  </si>
  <si>
    <t>KHAT</t>
  </si>
  <si>
    <t>KHANTY</t>
  </si>
  <si>
    <t>KHIN</t>
  </si>
  <si>
    <t>KHINALUG</t>
  </si>
  <si>
    <t>KICH</t>
  </si>
  <si>
    <t>KICHE</t>
  </si>
  <si>
    <t>KILD</t>
  </si>
  <si>
    <t>KILDIN SAMI</t>
  </si>
  <si>
    <t>KIMB</t>
  </si>
  <si>
    <t>KIMBUNDU</t>
  </si>
  <si>
    <t>KINA</t>
  </si>
  <si>
    <t>KINARAY A</t>
  </si>
  <si>
    <t>KINY</t>
  </si>
  <si>
    <t>KINYARWANDA</t>
  </si>
  <si>
    <t>KIRU</t>
  </si>
  <si>
    <t>KIRUNDI</t>
  </si>
  <si>
    <t>KODA</t>
  </si>
  <si>
    <t>KODAVA TAKK</t>
  </si>
  <si>
    <t>KOLI</t>
  </si>
  <si>
    <t>KOMI</t>
  </si>
  <si>
    <t>KOMP</t>
  </si>
  <si>
    <t>KOMI PERMYAK</t>
  </si>
  <si>
    <t>KONG</t>
  </si>
  <si>
    <t>KONGO</t>
  </si>
  <si>
    <t>KORO</t>
  </si>
  <si>
    <t>KORY</t>
  </si>
  <si>
    <t>KORYAK</t>
  </si>
  <si>
    <t>KUMA</t>
  </si>
  <si>
    <t>KUMAUNI</t>
  </si>
  <si>
    <t>KUMY</t>
  </si>
  <si>
    <t>KUMYK</t>
  </si>
  <si>
    <t>KURU</t>
  </si>
  <si>
    <t>KURUX</t>
  </si>
  <si>
    <t>KVEN</t>
  </si>
  <si>
    <t>KWAN</t>
  </si>
  <si>
    <t>KWANYAMA</t>
  </si>
  <si>
    <t>LADI</t>
  </si>
  <si>
    <t>LADIN</t>
  </si>
  <si>
    <t>LADO</t>
  </si>
  <si>
    <t>LADINO</t>
  </si>
  <si>
    <t>LAK</t>
  </si>
  <si>
    <t>LAKO</t>
  </si>
  <si>
    <t>LAKOTA</t>
  </si>
  <si>
    <t>LAMP</t>
  </si>
  <si>
    <t>LAMPUNG</t>
  </si>
  <si>
    <t>LAZ</t>
  </si>
  <si>
    <t>LEON</t>
  </si>
  <si>
    <t>LEONESE</t>
  </si>
  <si>
    <t>LEZG</t>
  </si>
  <si>
    <t>LEZGIAN</t>
  </si>
  <si>
    <t>LIGU</t>
  </si>
  <si>
    <t>LIGURIAN</t>
  </si>
  <si>
    <t>LIMB</t>
  </si>
  <si>
    <t>LIMBU</t>
  </si>
  <si>
    <t>LIMH</t>
  </si>
  <si>
    <t>LIMBURGISH</t>
  </si>
  <si>
    <t>LING</t>
  </si>
  <si>
    <t>LINGALA</t>
  </si>
  <si>
    <t>LLAN</t>
  </si>
  <si>
    <t>LLANITO</t>
  </si>
  <si>
    <t>LOMB</t>
  </si>
  <si>
    <t>LOMBARD</t>
  </si>
  <si>
    <t>LOZI</t>
  </si>
  <si>
    <t>LUDI</t>
  </si>
  <si>
    <t>LUDIC</t>
  </si>
  <si>
    <t>LUGB</t>
  </si>
  <si>
    <t>LUGBARA</t>
  </si>
  <si>
    <t>LULE</t>
  </si>
  <si>
    <t>LULE SAMI</t>
  </si>
  <si>
    <t xml:space="preserve">LUO </t>
  </si>
  <si>
    <t>LUO DHOLUO</t>
  </si>
  <si>
    <t>LURI</t>
  </si>
  <si>
    <t>LUSO</t>
  </si>
  <si>
    <t>LUSOGA</t>
  </si>
  <si>
    <t>LUXE</t>
  </si>
  <si>
    <t>LUXEMBOURGISH</t>
  </si>
  <si>
    <t>LUYI</t>
  </si>
  <si>
    <t>LUYIA</t>
  </si>
  <si>
    <t>MAGI</t>
  </si>
  <si>
    <t>MAGINDANAW</t>
  </si>
  <si>
    <t>MAIT</t>
  </si>
  <si>
    <t>MAITHILI</t>
  </si>
  <si>
    <t>MAKA</t>
  </si>
  <si>
    <t>MAKASAR</t>
  </si>
  <si>
    <t>MAKH</t>
  </si>
  <si>
    <t>MAKHUWA</t>
  </si>
  <si>
    <t>MAKO</t>
  </si>
  <si>
    <t>MAKONDE</t>
  </si>
  <si>
    <t>MALG</t>
  </si>
  <si>
    <t>MALAGASY</t>
  </si>
  <si>
    <t>MALT</t>
  </si>
  <si>
    <t>MALTESE</t>
  </si>
  <si>
    <t>MALV</t>
  </si>
  <si>
    <t>MALVI</t>
  </si>
  <si>
    <t>MANA</t>
  </si>
  <si>
    <t>MANDINKA</t>
  </si>
  <si>
    <t>MANC</t>
  </si>
  <si>
    <t>MANCHU</t>
  </si>
  <si>
    <t>MANI</t>
  </si>
  <si>
    <t>MANINKA</t>
  </si>
  <si>
    <t>MANS</t>
  </si>
  <si>
    <t>MANSI</t>
  </si>
  <si>
    <t>MANX</t>
  </si>
  <si>
    <t>MANX GAELIC</t>
  </si>
  <si>
    <t>MAOR</t>
  </si>
  <si>
    <t>MAORI</t>
  </si>
  <si>
    <t>MAPU</t>
  </si>
  <si>
    <t>MAPUDUNGUN</t>
  </si>
  <si>
    <t>MARA</t>
  </si>
  <si>
    <t>MARI</t>
  </si>
  <si>
    <t>MARO</t>
  </si>
  <si>
    <t>MARANAO</t>
  </si>
  <si>
    <t>MAZA</t>
  </si>
  <si>
    <t>MAZAHUA</t>
  </si>
  <si>
    <t>MAZI</t>
  </si>
  <si>
    <t>MAZANDERANI</t>
  </si>
  <si>
    <t>MBYA</t>
  </si>
  <si>
    <t>MBYA GUARANI</t>
  </si>
  <si>
    <t>MEGL</t>
  </si>
  <si>
    <t>MEGLENO ROMANIAN</t>
  </si>
  <si>
    <t>MEIT</t>
  </si>
  <si>
    <t>MEITHEI</t>
  </si>
  <si>
    <t>MEND</t>
  </si>
  <si>
    <t>MENDE</t>
  </si>
  <si>
    <t>MERU</t>
  </si>
  <si>
    <t>MEZQ</t>
  </si>
  <si>
    <t>MEZQUITAL OTOMI</t>
  </si>
  <si>
    <t>MIKM</t>
  </si>
  <si>
    <t>MIKMAWISIMK</t>
  </si>
  <si>
    <t>MIN</t>
  </si>
  <si>
    <t>MINA</t>
  </si>
  <si>
    <t>MINANGKABAU</t>
  </si>
  <si>
    <t>MING</t>
  </si>
  <si>
    <t>MINGRELIAN</t>
  </si>
  <si>
    <t>MINI</t>
  </si>
  <si>
    <t>MINICA HUITOTO</t>
  </si>
  <si>
    <t>MIRA</t>
  </si>
  <si>
    <t>MIRANDESE</t>
  </si>
  <si>
    <t>MISK</t>
  </si>
  <si>
    <t>MISKITO</t>
  </si>
  <si>
    <t>MLAB</t>
  </si>
  <si>
    <t>MLABRI</t>
  </si>
  <si>
    <t>MOKS</t>
  </si>
  <si>
    <t>MOKSHA</t>
  </si>
  <si>
    <t>MUND</t>
  </si>
  <si>
    <t>MUNDARI</t>
  </si>
  <si>
    <t>MURU</t>
  </si>
  <si>
    <t>MURUI HUITOTO</t>
  </si>
  <si>
    <t>NAHU</t>
  </si>
  <si>
    <t>NAHUATL</t>
  </si>
  <si>
    <t>NAMA</t>
  </si>
  <si>
    <t>NAVA</t>
  </si>
  <si>
    <t>NAVAJO</t>
  </si>
  <si>
    <t>NDON</t>
  </si>
  <si>
    <t>NDONGA</t>
  </si>
  <si>
    <t>NEAP</t>
  </si>
  <si>
    <t>NEAPOLITAN</t>
  </si>
  <si>
    <t>NENE</t>
  </si>
  <si>
    <t>NENETS</t>
  </si>
  <si>
    <t>NFRI</t>
  </si>
  <si>
    <t>NORTH FRISIAN</t>
  </si>
  <si>
    <t>NGAB</t>
  </si>
  <si>
    <t>NGABERE</t>
  </si>
  <si>
    <t>NGAN</t>
  </si>
  <si>
    <t>NGANASAN</t>
  </si>
  <si>
    <t>NIVA</t>
  </si>
  <si>
    <t>NIVACLE</t>
  </si>
  <si>
    <t>NOGA</t>
  </si>
  <si>
    <t>NOGAI</t>
  </si>
  <si>
    <t>NORF</t>
  </si>
  <si>
    <t>NORFUK</t>
  </si>
  <si>
    <t>NOSL</t>
  </si>
  <si>
    <t>NORWEGIAN SIGN LANGUAGE</t>
  </si>
  <si>
    <t>NSAM</t>
  </si>
  <si>
    <t>NORTHERN SAMI</t>
  </si>
  <si>
    <t>NSOP</t>
  </si>
  <si>
    <t>NORTHERN SOTHO SEPED</t>
  </si>
  <si>
    <t>NYAK</t>
  </si>
  <si>
    <t>NYAKYUSA</t>
  </si>
  <si>
    <t>NYAM</t>
  </si>
  <si>
    <t>NYAMWEZI</t>
  </si>
  <si>
    <t>NYAN</t>
  </si>
  <si>
    <t>NYANKORE</t>
  </si>
  <si>
    <t>OCCI</t>
  </si>
  <si>
    <t>OCCITAN</t>
  </si>
  <si>
    <t>OJIB</t>
  </si>
  <si>
    <t>OJIBWE</t>
  </si>
  <si>
    <t>OMET</t>
  </si>
  <si>
    <t>OMETO</t>
  </si>
  <si>
    <t>ORIZ</t>
  </si>
  <si>
    <t>ORIZABA NAHUATL</t>
  </si>
  <si>
    <t>OROM</t>
  </si>
  <si>
    <t>OROMO</t>
  </si>
  <si>
    <t>OSSE</t>
  </si>
  <si>
    <t>OSSETIC</t>
  </si>
  <si>
    <t>OTTO</t>
  </si>
  <si>
    <t>OTTOMAN</t>
  </si>
  <si>
    <t>PAHA</t>
  </si>
  <si>
    <t>PAHARI POTWARI</t>
  </si>
  <si>
    <t>PAIW</t>
  </si>
  <si>
    <t>PAIWAN</t>
  </si>
  <si>
    <t>PAJO</t>
  </si>
  <si>
    <t>PAJONAL ASHENINKA</t>
  </si>
  <si>
    <t>PARD</t>
  </si>
  <si>
    <t>PARDHAN</t>
  </si>
  <si>
    <t>PERE</t>
  </si>
  <si>
    <t>PERENE ASHENINKA</t>
  </si>
  <si>
    <t>PICH</t>
  </si>
  <si>
    <t>PICHIS ASHENINKA</t>
  </si>
  <si>
    <t>PIEM</t>
  </si>
  <si>
    <t>PIEMONTEIS</t>
  </si>
  <si>
    <t>PIRA</t>
  </si>
  <si>
    <t>PIRAHA</t>
  </si>
  <si>
    <t>PITE</t>
  </si>
  <si>
    <t>PITE SAMI</t>
  </si>
  <si>
    <t>PITK</t>
  </si>
  <si>
    <t>PITKERN OR PITCAIRNESE</t>
  </si>
  <si>
    <t>PONT</t>
  </si>
  <si>
    <t>PONTIC GREEK</t>
  </si>
  <si>
    <t>PURH</t>
  </si>
  <si>
    <t>PURHEPECHA</t>
  </si>
  <si>
    <t>QUEB</t>
  </si>
  <si>
    <t>QUEBEC SIGN LANGUAGE</t>
  </si>
  <si>
    <t>QUEC</t>
  </si>
  <si>
    <t>QUECHUA</t>
  </si>
  <si>
    <t>QUSQ</t>
  </si>
  <si>
    <t>QUSQU QULLAW</t>
  </si>
  <si>
    <t>RAJB</t>
  </si>
  <si>
    <t>RAJBANGSI</t>
  </si>
  <si>
    <t>RAPA</t>
  </si>
  <si>
    <t>RAPA NUI EASTER ISLANDER</t>
  </si>
  <si>
    <t>REJA</t>
  </si>
  <si>
    <t>REJANG</t>
  </si>
  <si>
    <t>REUN</t>
  </si>
  <si>
    <t>REUNION CREOLE</t>
  </si>
  <si>
    <t>RUTU</t>
  </si>
  <si>
    <t>RUTUL</t>
  </si>
  <si>
    <t>RYUK</t>
  </si>
  <si>
    <t>RYUKYU</t>
  </si>
  <si>
    <t>SAEQ</t>
  </si>
  <si>
    <t>SANTIAGO DEL ESTERO QUICHUA</t>
  </si>
  <si>
    <t>SAIS</t>
  </si>
  <si>
    <t>SAISIYAT</t>
  </si>
  <si>
    <t>SAKH</t>
  </si>
  <si>
    <t>SAKHA</t>
  </si>
  <si>
    <t>SANS</t>
  </si>
  <si>
    <t>SANSKRIT</t>
  </si>
  <si>
    <t>SANT</t>
  </si>
  <si>
    <t>SANTALI</t>
  </si>
  <si>
    <t>SARA</t>
  </si>
  <si>
    <t>SARD</t>
  </si>
  <si>
    <t>SARDINIAN</t>
  </si>
  <si>
    <t>SARI</t>
  </si>
  <si>
    <t>SARAIKI</t>
  </si>
  <si>
    <t>SASA</t>
  </si>
  <si>
    <t>SASAK</t>
  </si>
  <si>
    <t>SASL</t>
  </si>
  <si>
    <t>SOUTH AFRICAN SIGN LANGUAGE</t>
  </si>
  <si>
    <t>SATE</t>
  </si>
  <si>
    <t>SATERLAND FRISIAN</t>
  </si>
  <si>
    <t>SAYM</t>
  </si>
  <si>
    <t>SOUTHERN AYMARA</t>
  </si>
  <si>
    <t>SBOQ</t>
  </si>
  <si>
    <t>SOUTH BOLIVIAN QUECHUA</t>
  </si>
  <si>
    <t>SELK</t>
  </si>
  <si>
    <t>SELKUP</t>
  </si>
  <si>
    <t>SENA</t>
  </si>
  <si>
    <t>SENO</t>
  </si>
  <si>
    <t>SENOUFO</t>
  </si>
  <si>
    <t>SERE</t>
  </si>
  <si>
    <t>SERER</t>
  </si>
  <si>
    <t>SEST</t>
  </si>
  <si>
    <t>SOUTH ESTONIAN</t>
  </si>
  <si>
    <t>SHAN</t>
  </si>
  <si>
    <t>SHE</t>
  </si>
  <si>
    <t>SHOR</t>
  </si>
  <si>
    <t>SICI</t>
  </si>
  <si>
    <t>SICILIAN</t>
  </si>
  <si>
    <t>SIDA</t>
  </si>
  <si>
    <t>SIDAMO</t>
  </si>
  <si>
    <t>SIOU</t>
  </si>
  <si>
    <t>SIOUX</t>
  </si>
  <si>
    <t>SISW</t>
  </si>
  <si>
    <t>SISWATI</t>
  </si>
  <si>
    <t>SKOL</t>
  </si>
  <si>
    <t>SKOLT SAMI</t>
  </si>
  <si>
    <t>SONG</t>
  </si>
  <si>
    <t>SONGE</t>
  </si>
  <si>
    <t>SONI</t>
  </si>
  <si>
    <t>SONINKE</t>
  </si>
  <si>
    <t>SOUT</t>
  </si>
  <si>
    <t>SOUTHERN QUECHUA</t>
  </si>
  <si>
    <t>SPSL</t>
  </si>
  <si>
    <t>SPANISH SIGN LANGUAGE</t>
  </si>
  <si>
    <t>SRAN</t>
  </si>
  <si>
    <t>SRANAN TONGO</t>
  </si>
  <si>
    <t>SSAM</t>
  </si>
  <si>
    <t>SOUTHERN SAMI</t>
  </si>
  <si>
    <t>SUCA</t>
  </si>
  <si>
    <t>SOUTH UCAYALI ASHENINKA</t>
  </si>
  <si>
    <t>SUKU</t>
  </si>
  <si>
    <t>SUKUMA</t>
  </si>
  <si>
    <t>SURE</t>
  </si>
  <si>
    <t>SURETH</t>
  </si>
  <si>
    <t>SUSU</t>
  </si>
  <si>
    <t>TABA</t>
  </si>
  <si>
    <t>TABN</t>
  </si>
  <si>
    <t>TABASARAN</t>
  </si>
  <si>
    <t>TAHI</t>
  </si>
  <si>
    <t>TAHITIAN</t>
  </si>
  <si>
    <t>TAJI</t>
  </si>
  <si>
    <t>TAJIK</t>
  </si>
  <si>
    <t>TAMA</t>
  </si>
  <si>
    <t>TAMANG</t>
  </si>
  <si>
    <t>TAUS</t>
  </si>
  <si>
    <t>TAUSUG</t>
  </si>
  <si>
    <t>TAY</t>
  </si>
  <si>
    <t>TEMN</t>
  </si>
  <si>
    <t>TEMNE</t>
  </si>
  <si>
    <t xml:space="preserve">TER </t>
  </si>
  <si>
    <t>TER SAMI</t>
  </si>
  <si>
    <t>TESO</t>
  </si>
  <si>
    <t>THSL</t>
  </si>
  <si>
    <t>THAI SIGN LANGUAGE</t>
  </si>
  <si>
    <t>TIBE</t>
  </si>
  <si>
    <t>TIBETAN</t>
  </si>
  <si>
    <t>TICU</t>
  </si>
  <si>
    <t>TICUNA</t>
  </si>
  <si>
    <t>TIGR</t>
  </si>
  <si>
    <t>TIGRINYA</t>
  </si>
  <si>
    <t>TIV</t>
  </si>
  <si>
    <t>TOBI</t>
  </si>
  <si>
    <t>TOBIAN</t>
  </si>
  <si>
    <t>TOGA</t>
  </si>
  <si>
    <t>TOGN</t>
  </si>
  <si>
    <t>TONGAN</t>
  </si>
  <si>
    <t>TSEZ</t>
  </si>
  <si>
    <t>TSHI</t>
  </si>
  <si>
    <t>TSHILUBA</t>
  </si>
  <si>
    <t>TSON</t>
  </si>
  <si>
    <t>TSONGA</t>
  </si>
  <si>
    <t>TUAM</t>
  </si>
  <si>
    <t>TUAMOTUAN</t>
  </si>
  <si>
    <t>TUAR</t>
  </si>
  <si>
    <t>TUAREG</t>
  </si>
  <si>
    <t>TULU</t>
  </si>
  <si>
    <t>TUMB</t>
  </si>
  <si>
    <t>TUMBUKA</t>
  </si>
  <si>
    <t>TURN</t>
  </si>
  <si>
    <t>TURKMEN</t>
  </si>
  <si>
    <t>TUVA</t>
  </si>
  <si>
    <t>TUVALUAN</t>
  </si>
  <si>
    <t>TUVN</t>
  </si>
  <si>
    <t>TUVAN</t>
  </si>
  <si>
    <t>UCAY</t>
  </si>
  <si>
    <t>UCAYALI YURUA ASHENINKA</t>
  </si>
  <si>
    <t>ULST</t>
  </si>
  <si>
    <t>ULSTER SCOTS</t>
  </si>
  <si>
    <t>UMBU</t>
  </si>
  <si>
    <t>UMBUNDU</t>
  </si>
  <si>
    <t xml:space="preserve">UME </t>
  </si>
  <si>
    <t>UME SAMI</t>
  </si>
  <si>
    <t>UYGH</t>
  </si>
  <si>
    <t>UYGHUR</t>
  </si>
  <si>
    <t>VEND</t>
  </si>
  <si>
    <t>VENDA</t>
  </si>
  <si>
    <t>VENE</t>
  </si>
  <si>
    <t>VENETIAN LANGUAGE</t>
  </si>
  <si>
    <t>VEPS</t>
  </si>
  <si>
    <t>VLAX</t>
  </si>
  <si>
    <t>VLAX ROMANI</t>
  </si>
  <si>
    <t>VORO</t>
  </si>
  <si>
    <t>VOTI</t>
  </si>
  <si>
    <t>VOTIC</t>
  </si>
  <si>
    <t>WALL</t>
  </si>
  <si>
    <t>WALLOON</t>
  </si>
  <si>
    <t>WALM</t>
  </si>
  <si>
    <t>WALMAJARRI</t>
  </si>
  <si>
    <t>WANK</t>
  </si>
  <si>
    <t>WANKA QUECHUA</t>
  </si>
  <si>
    <t>WARA</t>
  </si>
  <si>
    <t>WARAO</t>
  </si>
  <si>
    <t>WARL</t>
  </si>
  <si>
    <t>WARLPIRI</t>
  </si>
  <si>
    <t>WASH</t>
  </si>
  <si>
    <t>WASHO</t>
  </si>
  <si>
    <t>WAWA</t>
  </si>
  <si>
    <t>WARAY WARAY</t>
  </si>
  <si>
    <t>WAYU</t>
  </si>
  <si>
    <t>WAYUU</t>
  </si>
  <si>
    <t>WDEL</t>
  </si>
  <si>
    <t>WESTERN DESERT LANGUAGE</t>
  </si>
  <si>
    <t>WFRI</t>
  </si>
  <si>
    <t>WEST FRISIAN</t>
  </si>
  <si>
    <t>WHUN</t>
  </si>
  <si>
    <t>WESTERN HUASTECA NAHUATL</t>
  </si>
  <si>
    <t>WLHG</t>
  </si>
  <si>
    <t>WICHI LHAMTES GUISNAY</t>
  </si>
  <si>
    <t>WLHV</t>
  </si>
  <si>
    <t>WICHI LHAMTES VEJOZ</t>
  </si>
  <si>
    <t>WOLO</t>
  </si>
  <si>
    <t>WOLOF</t>
  </si>
  <si>
    <t>WU</t>
  </si>
  <si>
    <t>XIAN</t>
  </si>
  <si>
    <t>XIANG</t>
  </si>
  <si>
    <t>YAGH</t>
  </si>
  <si>
    <t>YAGHNOBI</t>
  </si>
  <si>
    <t>YAO</t>
  </si>
  <si>
    <t>YGHI</t>
  </si>
  <si>
    <t>YAGUE</t>
  </si>
  <si>
    <t>YGHN</t>
  </si>
  <si>
    <t>YAGHAN</t>
  </si>
  <si>
    <t>YI</t>
  </si>
  <si>
    <t>YIDD</t>
  </si>
  <si>
    <t>YIDDISH</t>
  </si>
  <si>
    <t>YUCA</t>
  </si>
  <si>
    <t>YUCATAN MAYA</t>
  </si>
  <si>
    <t>ZAPO</t>
  </si>
  <si>
    <t>ZAPOTEC</t>
  </si>
  <si>
    <t>ZARM</t>
  </si>
  <si>
    <t>ZARMA</t>
  </si>
  <si>
    <t>ZAZA</t>
  </si>
  <si>
    <t>ZAZAKI</t>
  </si>
  <si>
    <t>ZHUA</t>
  </si>
  <si>
    <t>ZHUANG</t>
  </si>
  <si>
    <t>FIRST LANGUAGE DESCRIPTION</t>
  </si>
  <si>
    <t>Mother's first language</t>
  </si>
  <si>
    <t>Linked to First Language Code</t>
  </si>
  <si>
    <t>MMT_X_FIRST_LANGUAGE.DESCRIPTION</t>
  </si>
  <si>
    <t>DURATION 1ST AND 2ND</t>
  </si>
  <si>
    <t>Sum of durations of 1st and 2nd stages of labour</t>
  </si>
  <si>
    <t>Hours and minutes e.g. 1:34</t>
  </si>
  <si>
    <t>From 2016</t>
  </si>
  <si>
    <t xml:space="preserve"> Excellent from 2016 onwards</t>
  </si>
  <si>
    <t>Calculated in Business Objects</t>
  </si>
  <si>
    <t xml:space="preserve">The 1st stage of labour is from the onset of contractions to full dilation of the cervix. The 2nd stage is from full dilation to the birth of the baby.  </t>
  </si>
  <si>
    <t>Range of values</t>
  </si>
  <si>
    <t>DURATION OF LABOUR - 1ST</t>
  </si>
  <si>
    <t>Duration of 1st stage of labour.</t>
  </si>
  <si>
    <t>Excellent from 2016 onwards</t>
  </si>
  <si>
    <t xml:space="preserve"> - </t>
  </si>
  <si>
    <t>DURATION OF LABOUR - 2ND</t>
  </si>
  <si>
    <t>Duration of 2nd stage of labour</t>
  </si>
  <si>
    <t xml:space="preserve">The 2nd stage of labour is from full dilation of the cervix to the birth of the baby. </t>
  </si>
  <si>
    <t>DURATION OF LABOUR - 3RD</t>
  </si>
  <si>
    <t>Durations of 3rd stage of labour</t>
  </si>
  <si>
    <r>
      <t xml:space="preserve">The third of labour is from the delivery of the baby to the delivery of the placenta. </t>
    </r>
    <r>
      <rPr>
        <b/>
        <sz val="11"/>
        <color rgb="FFFF0000"/>
        <rFont val="Calibri"/>
        <family val="2"/>
        <scheme val="minor"/>
      </rPr>
      <t xml:space="preserve"> </t>
    </r>
  </si>
  <si>
    <t>DURATION OF LABOUR FULL</t>
  </si>
  <si>
    <t>Time between onset of the 1st stage of labour and delivery of the placenta</t>
  </si>
  <si>
    <t>Excellent 2016 onwards</t>
  </si>
  <si>
    <t>PATIENT_NO</t>
  </si>
  <si>
    <t>Hospital PAS internal number for mother</t>
  </si>
  <si>
    <t>Available since each hospital commenced using NIMATS (internal number)</t>
  </si>
  <si>
    <t>MMT_PREGNANCIES.PATIENT.NO</t>
  </si>
  <si>
    <t>Range of values from 185 - 2496550 as 29/4/2021</t>
  </si>
  <si>
    <t>Range of values form 107 to 233265</t>
  </si>
  <si>
    <t>REQUIRES TRANSLATOR</t>
  </si>
  <si>
    <t>Does the mother require a translator? - Yes or No</t>
  </si>
  <si>
    <t>Available since January 2006</t>
  </si>
  <si>
    <t>MMT_PREGNANCIES.REQUIRES_TRANSLATOR</t>
  </si>
  <si>
    <t>MAIN MENU&gt;PRESENT PREGNANCY DETAILS&gt;5 OF 5</t>
  </si>
  <si>
    <t>LANGUAGE FOR TRANSLATOR</t>
  </si>
  <si>
    <t>Language required for translator.  Selected from list on master file. (See list of codes on Country of Birth (M) Code - 52)</t>
  </si>
  <si>
    <r>
      <t>Very good</t>
    </r>
    <r>
      <rPr>
        <b/>
        <sz val="11"/>
        <color rgb="FFFF0000"/>
        <rFont val="Calibri"/>
        <family val="2"/>
        <scheme val="minor"/>
      </rPr>
      <t>? (Poor)</t>
    </r>
    <r>
      <rPr>
        <sz val="11"/>
        <rFont val="Calibri"/>
        <family val="2"/>
        <scheme val="minor"/>
      </rPr>
      <t>. Large number of blanks appropriate as only around 800 women per year are identified as requiring a translator. However there is some overlap in responses for this object and the 'Language for translator specified' object so care should be taken to avoid duplicates.</t>
    </r>
  </si>
  <si>
    <t>Yes, if numbers are small</t>
  </si>
  <si>
    <t>MMT_PREGNANCIES.LANGUAGE</t>
  </si>
  <si>
    <t>USED Language for Translator Code to get same numbers populated from 2012-2015 then onwards - NEW LANGUAGES INCLUDED REFER TO *</t>
  </si>
  <si>
    <t>BRITISH SIGN</t>
  </si>
  <si>
    <t>CANTONESE</t>
  </si>
  <si>
    <t>*CZECH</t>
  </si>
  <si>
    <t>*FRENCH</t>
  </si>
  <si>
    <t>HAKKA (CHINESE)</t>
  </si>
  <si>
    <t>*SOMALI</t>
  </si>
  <si>
    <t>*SPANISH</t>
  </si>
  <si>
    <t>*SWAHILI</t>
  </si>
  <si>
    <t>*TURKISH</t>
  </si>
  <si>
    <t>*THAI</t>
  </si>
  <si>
    <t>URDU</t>
  </si>
  <si>
    <t>LANGUAGE FOR TRANSLATOR SPECIFIED</t>
  </si>
  <si>
    <t>Language required for translator if not listed on master file.</t>
  </si>
  <si>
    <r>
      <t xml:space="preserve">Very good? </t>
    </r>
    <r>
      <rPr>
        <sz val="11"/>
        <color rgb="FFFF0000"/>
        <rFont val="Calibri"/>
        <family val="2"/>
        <scheme val="minor"/>
      </rPr>
      <t>Poor-</t>
    </r>
    <r>
      <rPr>
        <sz val="11"/>
        <rFont val="Calibri"/>
        <family val="2"/>
        <scheme val="minor"/>
      </rPr>
      <t xml:space="preserve">  Large number of blanks appropriate as only around 800 women per year are identified as requiring a translator. However there is some overlap in responses for this object and the 'Language for translator' object so care should be taken to avoid duplicates. Also as this is a free text field there are errors/variation in spelling which hinders grouping.</t>
    </r>
  </si>
  <si>
    <t>MMT_PREGNANCIES.LANGUAGE_SPECIFIED</t>
  </si>
  <si>
    <t>Some new values entered below in red</t>
  </si>
  <si>
    <t>AURDU</t>
  </si>
  <si>
    <t>BANGLADESHI</t>
  </si>
  <si>
    <t>BRAZILIAN</t>
  </si>
  <si>
    <t>BULGARIAN/TURKISH</t>
  </si>
  <si>
    <t>CAMBODIAN KHMER</t>
  </si>
  <si>
    <t>CHEZH</t>
  </si>
  <si>
    <t>CHINESE</t>
  </si>
  <si>
    <t>CZECH AND POLISH</t>
  </si>
  <si>
    <t>CZECH NATIVE</t>
  </si>
  <si>
    <t>CZECH OR SLOVAC</t>
  </si>
  <si>
    <t>CZECH SLOVAKIAN</t>
  </si>
  <si>
    <t>EAST TIMOR</t>
  </si>
  <si>
    <t>FAMILY MEMBER</t>
  </si>
  <si>
    <t>FARSI</t>
  </si>
  <si>
    <t>FATHER IS TRANSLATOR</t>
  </si>
  <si>
    <t>FILIPINO</t>
  </si>
  <si>
    <t>HAUSA  AFRICA</t>
  </si>
  <si>
    <t>HEARING IMPAIRMENT</t>
  </si>
  <si>
    <t>HINDI</t>
  </si>
  <si>
    <t>HUNGARIAN/SLOVAKIAN</t>
  </si>
  <si>
    <t>INDIAN</t>
  </si>
  <si>
    <t>IRISH SIGN LANGUAGE</t>
  </si>
  <si>
    <t>KURMANCE</t>
  </si>
  <si>
    <t>LATIVA OR RUSSIAN</t>
  </si>
  <si>
    <t>LATVIAN,OR LITHUANIA</t>
  </si>
  <si>
    <t>LATVIAN,RUSSIAN</t>
  </si>
  <si>
    <t>LATVIAN/RUSSIAN</t>
  </si>
  <si>
    <t>LATVIAN1ST RUSSIAN 2</t>
  </si>
  <si>
    <t>LAVTIAN/RUSSIAN</t>
  </si>
  <si>
    <t>LEBANESE</t>
  </si>
  <si>
    <t>LITHUANIAN -PARTNER</t>
  </si>
  <si>
    <t>LITHUANIAN/ RUSSIAN</t>
  </si>
  <si>
    <t>LITHUANIAN/RUSSIAN</t>
  </si>
  <si>
    <t>LLITHUANIAN</t>
  </si>
  <si>
    <t>LTHUANIAN</t>
  </si>
  <si>
    <t>MALALYAN</t>
  </si>
  <si>
    <t>MANDARIAN</t>
  </si>
  <si>
    <t>MANDERIN</t>
  </si>
  <si>
    <t>NEPALESE</t>
  </si>
  <si>
    <t>NEPALI/HINDI</t>
  </si>
  <si>
    <t>PAKISTANI</t>
  </si>
  <si>
    <t>PORTUGESE</t>
  </si>
  <si>
    <t>PUSHTO</t>
  </si>
  <si>
    <t>PUSHTO (DR RAHMAN/NZ</t>
  </si>
  <si>
    <t>PUSTUO</t>
  </si>
  <si>
    <t>RUSSIAN/LATVIAN</t>
  </si>
  <si>
    <t>RUSSIAN-LATVIAN</t>
  </si>
  <si>
    <t>SIGN LANGUAGE</t>
  </si>
  <si>
    <t>SIGN LANGUAGE INTREP</t>
  </si>
  <si>
    <t>SLOVAKIAN</t>
  </si>
  <si>
    <t>SOMALAIN</t>
  </si>
  <si>
    <t>SOMALI0</t>
  </si>
  <si>
    <t>SOMALIAN</t>
  </si>
  <si>
    <t>SORANI</t>
  </si>
  <si>
    <t>TATEUM</t>
  </si>
  <si>
    <t>TATIUM</t>
  </si>
  <si>
    <t>TATUM</t>
  </si>
  <si>
    <t>TATUM/INDONESIAN</t>
  </si>
  <si>
    <t>UKRANIAN</t>
  </si>
  <si>
    <t>URDU#</t>
  </si>
  <si>
    <t>VEITNAMESE</t>
  </si>
  <si>
    <t>ADOPTION PENDING</t>
  </si>
  <si>
    <t>Will the infant be going for adoption? - Yes or No</t>
  </si>
  <si>
    <t>MMT_PREGNANCIES.PENDING_ADOPTION</t>
  </si>
  <si>
    <t>Adoption Pending</t>
  </si>
  <si>
    <t>ANTIBODIES</t>
  </si>
  <si>
    <t>Indicate if there are any antibodies present - Yes or No.</t>
  </si>
  <si>
    <t xml:space="preserve">Very good. </t>
  </si>
  <si>
    <t>NIMATS?</t>
  </si>
  <si>
    <t>MMT_PREGNANCIES.ANTIBODIES</t>
  </si>
  <si>
    <t>MAIN MENU&gt;INTRAPARTUM MENU&gt;ANTENATAL SUMMARY DETAILS&gt;1 OF 2</t>
  </si>
  <si>
    <t>Blood typing is usually done during the first trimester or the first prenatal visit. It is used to determine a pregnant woman's blood group, to establish whether she is A, B, AB, or O, and whether she is Rh-positive or Rh-negative.</t>
  </si>
  <si>
    <t>Records which are not 'Y', 'N' or blank.</t>
  </si>
  <si>
    <t>CARE SPECIFIED</t>
  </si>
  <si>
    <t>Identification of type of antenatal care and delivery planned, e.g. consultant-led, midwife-led or private.</t>
  </si>
  <si>
    <t>Poor. 99% of records are blank. There is little consistency in those which are populated so grouping is difficult.  Some healthcare professionals are named, raising confidentiality issues.</t>
  </si>
  <si>
    <t>MMT_PREGNANCIES.TYPE_OF_CARE_SPECIFIED</t>
  </si>
  <si>
    <t>Invalid classed as single number/letter</t>
  </si>
  <si>
    <t>,MLC</t>
  </si>
  <si>
    <t>A/N IN EGYPT 7MTHS</t>
  </si>
  <si>
    <t>ANTENATAL CARE HOLLAND</t>
  </si>
  <si>
    <t>ANTENATAL PRIVATE</t>
  </si>
  <si>
    <t>BLUE TEAM</t>
  </si>
  <si>
    <t>BOOKED FOR DROGHEDA</t>
  </si>
  <si>
    <t>BOOKED FOR LIVERPOOL</t>
  </si>
  <si>
    <t>CARE IN LITHUANIA</t>
  </si>
  <si>
    <t>CASE LOAD</t>
  </si>
  <si>
    <t>COMBINES GP AND METABOLIC</t>
  </si>
  <si>
    <t>COMM MIDWIFE HOME BIRTH</t>
  </si>
  <si>
    <t>COMM MW LED</t>
  </si>
  <si>
    <t>COMM TEAM</t>
  </si>
  <si>
    <t>COMMUNITY MW</t>
  </si>
  <si>
    <t>COMMUNITY/HOME</t>
  </si>
  <si>
    <t>CONCEALED PREG - NIL A/N CARE</t>
  </si>
  <si>
    <t>CONCEALED PREGNANCY</t>
  </si>
  <si>
    <t>CONS LED SHARED CARE</t>
  </si>
  <si>
    <t>CONS. D GLENN &amp; RM L CROOKS</t>
  </si>
  <si>
    <t>CONSULTANT PRIVATE</t>
  </si>
  <si>
    <t>CONSULTANT WITH INPUT FROM CLM</t>
  </si>
  <si>
    <t>CONSULTANT + CASELOAD</t>
  </si>
  <si>
    <t>DELIVERED IN WARD 45 ANTENATAL</t>
  </si>
  <si>
    <t>DOWNPATRICK</t>
  </si>
  <si>
    <t>DR &lt;&gt;</t>
  </si>
  <si>
    <t>GP ONLY</t>
  </si>
  <si>
    <t>HOME BIRTH</t>
  </si>
  <si>
    <t>HOME DELIVERY</t>
  </si>
  <si>
    <t>HOMEBIRTH</t>
  </si>
  <si>
    <t>HOSP MW AND CONSULTANT</t>
  </si>
  <si>
    <t>HOUSE PATIENT</t>
  </si>
  <si>
    <t>HOUSEB PATIENT</t>
  </si>
  <si>
    <t>HYDEBANK</t>
  </si>
  <si>
    <t>INDEPENDENT MIDWIFE</t>
  </si>
  <si>
    <t>INDEPENDENT MIDWIFERY CARE</t>
  </si>
  <si>
    <t>INITIALLY MW THEN CONSULTANT</t>
  </si>
  <si>
    <t>LATE BOOKER</t>
  </si>
  <si>
    <t>LATE BOOKER 21 WKS</t>
  </si>
  <si>
    <t>LATE BOOKER 39 WKS</t>
  </si>
  <si>
    <t>LVH BLUE TEAM</t>
  </si>
  <si>
    <t>M L C</t>
  </si>
  <si>
    <t>M.L.C.</t>
  </si>
  <si>
    <t>MATER MIDWIFERY LED</t>
  </si>
  <si>
    <t>METABOLIC</t>
  </si>
  <si>
    <t>MID LED</t>
  </si>
  <si>
    <t>MID LED CARE</t>
  </si>
  <si>
    <t>MID LED PLANNED HOME BIRTH</t>
  </si>
  <si>
    <t>MIDLED</t>
  </si>
  <si>
    <t>MID-LED</t>
  </si>
  <si>
    <t>MIDLED CARE</t>
  </si>
  <si>
    <t>MID-LED CARE</t>
  </si>
  <si>
    <t>MIDWIFE LED DMH</t>
  </si>
  <si>
    <t>MIDWFE LED CARE</t>
  </si>
  <si>
    <t>MIDWIEFRY LED</t>
  </si>
  <si>
    <t>MIDWIFE</t>
  </si>
  <si>
    <t>MIDWIFE CARE IN MONAGHAN</t>
  </si>
  <si>
    <t>MIDWIFE IN MAT UNIT AND C/M</t>
  </si>
  <si>
    <t>MIDWIFE LEAD</t>
  </si>
  <si>
    <t>MIDWIFE LEAD CARE</t>
  </si>
  <si>
    <t>MIDWIFE LED</t>
  </si>
  <si>
    <t>MIDWIFE LED CARE</t>
  </si>
  <si>
    <t>MIDWIFE LED CARE HOME BIRTH</t>
  </si>
  <si>
    <t>MIDWIFE LED FOR HOME BIRTH</t>
  </si>
  <si>
    <t>MIDWIFE &lt;&gt;</t>
  </si>
  <si>
    <t>MIDWIFE LED, HOME BIRTH</t>
  </si>
  <si>
    <t>MIDWIFE LED-UHD</t>
  </si>
  <si>
    <t>MIDWIFE LEFD</t>
  </si>
  <si>
    <t>MIDWIFE-LED</t>
  </si>
  <si>
    <t>MIDWIFE-LED CARE</t>
  </si>
  <si>
    <t>MIDWIFE-LED FOR HOME BIRTH</t>
  </si>
  <si>
    <t>MIDWIFERY LEAD</t>
  </si>
  <si>
    <t>MIDWIFERY LEAD CARE</t>
  </si>
  <si>
    <t>MIDWIFERY LED</t>
  </si>
  <si>
    <t>MIDWIFERY LED CARE</t>
  </si>
  <si>
    <t>MIDWIFERY-LED</t>
  </si>
  <si>
    <t>MIDWIFEY LED</t>
  </si>
  <si>
    <t>MIDWIVES</t>
  </si>
  <si>
    <t>MIDWIVES LIMAVADY</t>
  </si>
  <si>
    <t>ML CARE</t>
  </si>
  <si>
    <t>MLC - HOME CONFINEMENT</t>
  </si>
  <si>
    <t>MLC BUT NOW UNDER DR MORGAN</t>
  </si>
  <si>
    <t>MLC CARE</t>
  </si>
  <si>
    <t>MLC HOSP AND COMMUNITY.</t>
  </si>
  <si>
    <t>MLC TRANSFER</t>
  </si>
  <si>
    <t>MLC TRANSFERED TO CONSULTANT</t>
  </si>
  <si>
    <t>MLC TRANSFERRED  DR &lt;&gt;</t>
  </si>
  <si>
    <t>MLC TRANSFERRED TO HOSP</t>
  </si>
  <si>
    <t>MLC-CONSULTANT</t>
  </si>
  <si>
    <t>MLU LVH</t>
  </si>
  <si>
    <t>MOD SHARED CARE</t>
  </si>
  <si>
    <t>MODIFED SHARED CARE</t>
  </si>
  <si>
    <t>MODIFIED</t>
  </si>
  <si>
    <t>MODIFIED CARE</t>
  </si>
  <si>
    <t>MODIFIED CASELOAD</t>
  </si>
  <si>
    <t>MODIFIED CONSULTANT CARE</t>
  </si>
  <si>
    <t>MODIFIED CONSULTANT CARE.</t>
  </si>
  <si>
    <t>MODIFIED SHARARED CARE</t>
  </si>
  <si>
    <t>MODIFIED SHARE</t>
  </si>
  <si>
    <t>MODIFIED SHARE CARE</t>
  </si>
  <si>
    <t>MODIFIED SHARED</t>
  </si>
  <si>
    <t>MODIFIED SHARED CARE</t>
  </si>
  <si>
    <t>MODIFIED SHARED CARE WITH HAEM</t>
  </si>
  <si>
    <t>OBSTETRIC AND METABOLIC TEAM</t>
  </si>
  <si>
    <t>PERSONAL CARE</t>
  </si>
  <si>
    <t>PERSONAL PATIENT</t>
  </si>
  <si>
    <t>PLANNED HOME BIRTH</t>
  </si>
  <si>
    <t>PP DR &lt;&gt;</t>
  </si>
  <si>
    <t>PPF</t>
  </si>
  <si>
    <t>PRIV PATIENT DR &lt;&gt;</t>
  </si>
  <si>
    <t>PRIVATE</t>
  </si>
  <si>
    <t>PRIVATE - DR &lt;&gt;</t>
  </si>
  <si>
    <t>PRIVATE A/N</t>
  </si>
  <si>
    <t>PRIVATE A/N CARE</t>
  </si>
  <si>
    <t>PRIVATE ANETNATAL</t>
  </si>
  <si>
    <t>PRIVATE ANTENATAL</t>
  </si>
  <si>
    <t>PRIVATE ANTENATAL CARE</t>
  </si>
  <si>
    <t>PRIVATE CARE</t>
  </si>
  <si>
    <t>PRIVATE CARE AH</t>
  </si>
  <si>
    <t>PRIVATE CARE WITH DR &lt;&gt;</t>
  </si>
  <si>
    <t>PRIVATE CONS</t>
  </si>
  <si>
    <t>PRIVATE DR &lt;&gt;</t>
  </si>
  <si>
    <t>PRIVATE MR &lt;&gt;</t>
  </si>
  <si>
    <t>PRIVATE PATIENT</t>
  </si>
  <si>
    <t>PRIVATE PATIENT TO CONS</t>
  </si>
  <si>
    <t>PRIVATE PPF</t>
  </si>
  <si>
    <t>PRIVTE</t>
  </si>
  <si>
    <t>PRIVTE CONSULTANT CRE</t>
  </si>
  <si>
    <t>RED TEAM</t>
  </si>
  <si>
    <t>RED TEAM &amp; CONSULTANT</t>
  </si>
  <si>
    <t>REQUESTED HOME DELIVERY</t>
  </si>
  <si>
    <t>SHARED FROM36WKS CONSULTANT</t>
  </si>
  <si>
    <t>SHARED UNTIL 33 WEEKS THEN COM</t>
  </si>
  <si>
    <t>SHARED WITH CONSULTANT</t>
  </si>
  <si>
    <t>SHARED WITH HOSP MW + CONS</t>
  </si>
  <si>
    <t>SHARED/CONSULTANT</t>
  </si>
  <si>
    <t>SHARED-MODIFIED</t>
  </si>
  <si>
    <t>TRANSFERRED RJMH</t>
  </si>
  <si>
    <t>UNBOOKED</t>
  </si>
  <si>
    <t>VBAC CLINIC</t>
  </si>
  <si>
    <t>W/C MR &lt;&gt;</t>
  </si>
  <si>
    <t>W/C OF MR &lt;&gt;</t>
  </si>
  <si>
    <t>WAS SHARED UNTIL 34WKS THEN PP</t>
  </si>
  <si>
    <t>YOUNG MUMS CLINIC</t>
  </si>
  <si>
    <t>CERTAIN LMP?</t>
  </si>
  <si>
    <r>
      <t>Is the date of the mother's last menstrual period certain? - Yes or No.</t>
    </r>
    <r>
      <rPr>
        <b/>
        <sz val="11"/>
        <color rgb="FFFF0000"/>
        <rFont val="Calibri"/>
        <family val="2"/>
        <scheme val="minor"/>
      </rPr>
      <t xml:space="preserve"> Removed 18/10/16</t>
    </r>
  </si>
  <si>
    <t>retired 18/10/16</t>
  </si>
  <si>
    <t>Very good up to 18/10/16</t>
  </si>
  <si>
    <t>MMT_PREGNANCIES.CERTAIN_LMP</t>
  </si>
  <si>
    <t>Certain LMP?</t>
  </si>
  <si>
    <t>COMMUNICATION</t>
  </si>
  <si>
    <r>
      <t xml:space="preserve">Comment on the mother's ability to communicate - </t>
    </r>
    <r>
      <rPr>
        <b/>
        <sz val="11"/>
        <color rgb="FFFF0000"/>
        <rFont val="Calibri"/>
        <family val="2"/>
        <scheme val="minor"/>
      </rPr>
      <t>removed 14/5/2019</t>
    </r>
  </si>
  <si>
    <t>Available since each hospital commenced using NIMATS until 14/5/19</t>
  </si>
  <si>
    <t>Very good in terms of record population.  However very wide range of terms used and many spelling errors makes it difficult to create meaningful groups.</t>
  </si>
  <si>
    <t>Yes.  Some records are very specific in describing the problem in communicating and/or include the mother's name.</t>
  </si>
  <si>
    <t>MMT_PREGNANCIES.ABILITY_TO_COMMUNICATE</t>
  </si>
  <si>
    <r>
      <t xml:space="preserve">Invalid classed as single numbers/symbols and descriptions unrelated to communication.  </t>
    </r>
    <r>
      <rPr>
        <b/>
        <sz val="11"/>
        <color rgb="FFFF0000"/>
        <rFont val="Calibri"/>
        <family val="2"/>
        <scheme val="minor"/>
      </rPr>
      <t>Did not add invalid as so many spelling mistake etc</t>
    </r>
  </si>
  <si>
    <t>CONSTIPATION?</t>
  </si>
  <si>
    <r>
      <t xml:space="preserve">Has mother constipation? - Yes or No. </t>
    </r>
    <r>
      <rPr>
        <b/>
        <sz val="11"/>
        <color rgb="FFFF0000"/>
        <rFont val="Calibri"/>
        <family val="2"/>
        <scheme val="minor"/>
      </rPr>
      <t>Removed 18/10/2016</t>
    </r>
  </si>
  <si>
    <t>MMT_PREGNANCIES.CONSTIPATION</t>
  </si>
  <si>
    <t>DATE DISCONTINUED</t>
  </si>
  <si>
    <t>When was the contraceptive discontinued?</t>
  </si>
  <si>
    <t>Excellent up to 2015 then poor from 2016 onwards.  Many different ways of recording dates or length of time used so grouping difficult.</t>
  </si>
  <si>
    <t>MMT_PREGNANCIES.DATE_DISCONTINUED</t>
  </si>
  <si>
    <t>MAIN MENU&gt;BOOKING MENU&gt;PRESENT PREGNANCY DETAILS&gt; Page 2 OF 5</t>
  </si>
  <si>
    <r>
      <t xml:space="preserve">Invalid classed as could not be interpreted, e.g. single numbers.  </t>
    </r>
    <r>
      <rPr>
        <b/>
        <sz val="11"/>
        <color rgb="FFFF0000"/>
        <rFont val="Calibri"/>
        <family val="2"/>
        <scheme val="minor"/>
      </rPr>
      <t>Did not enter invalid from 2016 onwards due to large number of errors/ways of recording etc</t>
    </r>
  </si>
  <si>
    <t>DIARRHOEA</t>
  </si>
  <si>
    <r>
      <t xml:space="preserve">Has mother diarrhoea? - Yes or No. </t>
    </r>
    <r>
      <rPr>
        <b/>
        <sz val="11"/>
        <color rgb="FFFF0000"/>
        <rFont val="Calibri"/>
        <family val="2"/>
        <scheme val="minor"/>
      </rPr>
      <t>Removed 18/10/2016</t>
    </r>
  </si>
  <si>
    <t>Retired 18/10/16</t>
  </si>
  <si>
    <t>MMT_PREGNANCIES.DIARRHOEA</t>
  </si>
  <si>
    <t>DURATION USED</t>
  </si>
  <si>
    <t>Length of time contraception used before conception - removed 5/5/2016</t>
  </si>
  <si>
    <t>Retired 5/5/16</t>
  </si>
  <si>
    <t>MMT_PREGNANCIES.DURATION_USED</t>
  </si>
  <si>
    <r>
      <t xml:space="preserve">Invalid classed as not specifying time period. </t>
    </r>
    <r>
      <rPr>
        <sz val="11"/>
        <color rgb="FFFF0000"/>
        <rFont val="Calibri"/>
        <family val="2"/>
        <scheme val="minor"/>
      </rPr>
      <t xml:space="preserve"> Did not enter invalid in 2016/17 due to large range of answers</t>
    </r>
  </si>
  <si>
    <t>ESTIMATED BLOOD LOSS</t>
  </si>
  <si>
    <t>Enter estimated blood loss in mls</t>
  </si>
  <si>
    <t>ml</t>
  </si>
  <si>
    <t>Available since each hospital commenced using NIMATS</t>
  </si>
  <si>
    <t>Mandatory?</t>
  </si>
  <si>
    <t>Linked to Estimate Blood Loss Integer</t>
  </si>
  <si>
    <t>MMT_PREGNANCIES.ESTIMATED_BLOOD_LOSS</t>
  </si>
  <si>
    <t>Invalid classed as under 50ml and over 4999ml</t>
  </si>
  <si>
    <t>Range of integers</t>
  </si>
  <si>
    <t>Was the blood loss measured</t>
  </si>
  <si>
    <t>Test</t>
  </si>
  <si>
    <t>Y indicates blood loss was measured and N indicates blood loss was estimated</t>
  </si>
  <si>
    <t>Available since 5/9/18</t>
  </si>
  <si>
    <t>Improving over the years to Excellent</t>
  </si>
  <si>
    <t>Linked to Estimate Blood Loss</t>
  </si>
  <si>
    <t>MMT_PREGNANCIES.ESTIMATED_BLOOD_LOSS-MEASUREE</t>
  </si>
  <si>
    <t>Invalid is anything other than Y or N</t>
  </si>
  <si>
    <t>ESTIMATED BLOOD LOSS INTEGER</t>
  </si>
  <si>
    <t>Estimated blood loss in ml</t>
  </si>
  <si>
    <t>FIRST EXAM DATE</t>
  </si>
  <si>
    <t>Date of first antenatal  appointment</t>
  </si>
  <si>
    <r>
      <t xml:space="preserve">Poor </t>
    </r>
    <r>
      <rPr>
        <b/>
        <sz val="11"/>
        <color rgb="FFFF0000"/>
        <rFont val="Calibri"/>
        <family val="2"/>
        <scheme val="minor"/>
      </rPr>
      <t>starting to improve from 2019/20</t>
    </r>
  </si>
  <si>
    <t>MMT_PREGNANCIES.FIRST_EXAM_DATE</t>
  </si>
  <si>
    <t>First exam date</t>
  </si>
  <si>
    <t>Changed Range of Dates to 31/03/2020 (was 28/03/2016)</t>
  </si>
  <si>
    <t>Invalid classed at dates before 01/04/2010</t>
  </si>
  <si>
    <r>
      <t>Range of dates from 11/10/2010 to</t>
    </r>
    <r>
      <rPr>
        <b/>
        <sz val="11"/>
        <color rgb="FFFF0000"/>
        <rFont val="Calibri"/>
        <family val="2"/>
        <scheme val="minor"/>
      </rPr>
      <t xml:space="preserve"> 31/03/2020</t>
    </r>
  </si>
  <si>
    <t>BIRTHS THIS PREGNANCY</t>
  </si>
  <si>
    <t>Number of babies carried by mother in this pregnancy</t>
  </si>
  <si>
    <t>Yes for multiple births</t>
  </si>
  <si>
    <t>Set of Quads in 2018 added 4 to Variable Values</t>
  </si>
  <si>
    <t>Is this the old feeding</t>
  </si>
  <si>
    <t>INFANT FEEDING</t>
  </si>
  <si>
    <t>Description of infant feeding code</t>
  </si>
  <si>
    <t>Cannot provide as no data available</t>
  </si>
  <si>
    <t>Infant Feeding Code</t>
  </si>
  <si>
    <t>Is this old?</t>
  </si>
  <si>
    <t>INFANT FEEDING CODE</t>
  </si>
  <si>
    <t>Code for infant feeding</t>
  </si>
  <si>
    <t>MOBILITY</t>
  </si>
  <si>
    <t>Comment on mother's mobility - removed 14/5/2019</t>
  </si>
  <si>
    <t>Retired 14/5/19</t>
  </si>
  <si>
    <r>
      <t xml:space="preserve">Very good.  However wide range of formats and abbreviations used so grouping is difficult.  </t>
    </r>
    <r>
      <rPr>
        <b/>
        <sz val="11"/>
        <color rgb="FFFF0000"/>
        <rFont val="Calibri"/>
        <family val="2"/>
        <scheme val="minor"/>
      </rPr>
      <t>Up to 2019 when retired</t>
    </r>
  </si>
  <si>
    <t xml:space="preserve">Unlikely but possible, due to specificity of description of underlying causes of mobility problems in some records combined with small numbers. </t>
  </si>
  <si>
    <t>MMT_PREGNANCIES.MOBILITY</t>
  </si>
  <si>
    <r>
      <t xml:space="preserve">Would not advise using comments for reporting. </t>
    </r>
    <r>
      <rPr>
        <b/>
        <sz val="11"/>
        <color rgb="FFFF0000"/>
        <rFont val="Calibri"/>
        <family val="2"/>
        <scheme val="minor"/>
      </rPr>
      <t xml:space="preserve"> </t>
    </r>
  </si>
  <si>
    <r>
      <t xml:space="preserve">Invalid classed as letters, abbreviations or words which could be interpreted, </t>
    </r>
    <r>
      <rPr>
        <b/>
        <sz val="11"/>
        <color rgb="FFFF0000"/>
        <rFont val="Calibri"/>
        <family val="2"/>
        <scheme val="minor"/>
      </rPr>
      <t>did not count invalid from 2016 onwards as so many spelling mistakes etc</t>
    </r>
  </si>
  <si>
    <t>NAUSEA</t>
  </si>
  <si>
    <t>Description of nausea codes</t>
  </si>
  <si>
    <t>Linked to Nausea Code</t>
  </si>
  <si>
    <t>MMT_X_NAUSEA.DESCRIPTION</t>
  </si>
  <si>
    <t>Nausea/vomiting at MAIN MENU&gt;BOOKING MENU&gt;PRESENT PREGNANCY DETAILS&gt;3 OF 5</t>
  </si>
  <si>
    <t>HYPEREMESIS</t>
  </si>
  <si>
    <t>NAUSEA ONLY</t>
  </si>
  <si>
    <t>OCCASIONAL VOMITING</t>
  </si>
  <si>
    <t>VOMITING EVERY DAY</t>
  </si>
  <si>
    <t>VOMITING MOST DAYS</t>
  </si>
  <si>
    <t>NAUSEA CODE</t>
  </si>
  <si>
    <t>Code for nausea</t>
  </si>
  <si>
    <t>Linked to Nausea</t>
  </si>
  <si>
    <t>MMT_PREGNANCIES.NAUSEA</t>
  </si>
  <si>
    <t>.+</t>
  </si>
  <si>
    <t>4S</t>
  </si>
  <si>
    <t>OTHER COMMENT</t>
  </si>
  <si>
    <t>Comment on present pregnancy. Removed 18/10/2016</t>
  </si>
  <si>
    <t>Comment recorded in only approx. 10% of records.  Free text so wide ranging wording and abbreviations and may be difficult to group.</t>
  </si>
  <si>
    <t>Unlikely but possible as some comments (very few) include patient's or Dr's name.</t>
  </si>
  <si>
    <t>MMT_PREGNANCIES.OTHER_COMMENT</t>
  </si>
  <si>
    <t>Would not advise using comments for reporting.</t>
  </si>
  <si>
    <t>OEDEMA DESC</t>
  </si>
  <si>
    <t>Description of oedema code. Removed 18/10/2016</t>
  </si>
  <si>
    <r>
      <t>Very good</t>
    </r>
    <r>
      <rPr>
        <b/>
        <sz val="11"/>
        <rFont val="Calibri"/>
        <family val="2"/>
        <scheme val="minor"/>
      </rPr>
      <t xml:space="preserve"> up to 18/10/16</t>
    </r>
  </si>
  <si>
    <t>Linked to Oedema</t>
  </si>
  <si>
    <t>MMT_X_OEDEMA.DESCRIPTION</t>
  </si>
  <si>
    <t>Present Pregnancy screen</t>
  </si>
  <si>
    <t>ABDOMINAL</t>
  </si>
  <si>
    <t>ANKLE</t>
  </si>
  <si>
    <t>DIGITAL</t>
  </si>
  <si>
    <t>FACIAL</t>
  </si>
  <si>
    <t>GENERALISED</t>
  </si>
  <si>
    <t>OEDEMA</t>
  </si>
  <si>
    <t>Code for oedema. Removed 18/10/2016</t>
  </si>
  <si>
    <t>Linked to Oedema Desc</t>
  </si>
  <si>
    <t>MMT_PREGNANCIES.OEDEMA</t>
  </si>
  <si>
    <t>Present Pregnancy Screen</t>
  </si>
  <si>
    <t>0M</t>
  </si>
  <si>
    <t>0N</t>
  </si>
  <si>
    <t>0S</t>
  </si>
  <si>
    <t>O0</t>
  </si>
  <si>
    <t>POSTNATAL COMMENTS LINE 1 (M)</t>
  </si>
  <si>
    <t>Comment on mother's physical/mental condition following delivery and before discharge</t>
  </si>
  <si>
    <t>Generally Fair but poor 2019/2020</t>
  </si>
  <si>
    <t>Yes, some comments include mother's name.</t>
  </si>
  <si>
    <t>MMT_PREGNANCIES.OTHER_DIAGNOSIS</t>
  </si>
  <si>
    <t>MAIN MENU&gt;POSTNATAL MENU&gt;RECORD POSTNATAL FOR MOTHER 3 OF 3</t>
  </si>
  <si>
    <r>
      <t xml:space="preserve">Would not advise using comments for reporting. </t>
    </r>
    <r>
      <rPr>
        <b/>
        <sz val="11"/>
        <rFont val="Calibri"/>
        <family val="2"/>
        <scheme val="minor"/>
      </rPr>
      <t xml:space="preserve"> </t>
    </r>
  </si>
  <si>
    <t>Invalid classed as single numbers or symbols</t>
  </si>
  <si>
    <t>POSTNATAL COMMENTS LINE 2 (M)</t>
  </si>
  <si>
    <t>Excellent, based on number of invalid records.</t>
  </si>
  <si>
    <t>Linked to Postnatal Comments Line 1 (M)</t>
  </si>
  <si>
    <t>MMT_PREGNANCIES.OTHER_DIAGNOSIS_2</t>
  </si>
  <si>
    <t>Would not advise using comments for reporting</t>
  </si>
  <si>
    <t>PARENTCRAFT? - Now called Antenatal Education Sessions - 30/03/2016</t>
  </si>
  <si>
    <r>
      <rPr>
        <strike/>
        <sz val="11"/>
        <rFont val="Calibri"/>
        <family val="2"/>
        <scheme val="minor"/>
      </rPr>
      <t>Does mother require parentcraft classes? - Yes or No</t>
    </r>
    <r>
      <rPr>
        <sz val="11"/>
        <rFont val="Calibri"/>
        <family val="2"/>
        <scheme val="minor"/>
      </rPr>
      <t xml:space="preserve"> Does the mother require Antenatal Education Sessions? - Yes or No</t>
    </r>
  </si>
  <si>
    <t>Very Good</t>
  </si>
  <si>
    <t>NIMATS - MT_PREGNANCIES.PARENTCRAFT</t>
  </si>
  <si>
    <t>MMT_PREGNANCIES.PARENTCRAFT</t>
  </si>
  <si>
    <t>No Parentcraft on Boxi so used Antenatal Education Sessions as advised above</t>
  </si>
  <si>
    <t>PARITY</t>
  </si>
  <si>
    <t>Parity of current pregnancy.</t>
  </si>
  <si>
    <t>Numeric and special characters.  Field size - up to 5 characters.</t>
  </si>
  <si>
    <t>The first figure refers to the number of live births (regardless of gestation) OR stillbirths &gt;= 24 weeks.  Any second figure refers to the number of losses (miscarriages) before 24 weeks.</t>
  </si>
  <si>
    <t>MMT_PREGNANCIES.PARITY</t>
  </si>
  <si>
    <t>MAIN MENU&gt;BOOKING MENU&gt;RECORD ADDITIONAL MATERNITY DETAILS</t>
  </si>
  <si>
    <t>Parity is defined as the number of times a woman has given birth to a foetus with a gestational age of 24 weeks or more, regardless of whether the child was born alive or was stillborn.</t>
  </si>
  <si>
    <t>MENSTRUAL HISTORY COMMENTS</t>
  </si>
  <si>
    <t>Comments on mother's menstrual history</t>
  </si>
  <si>
    <r>
      <t>Excellent</t>
    </r>
    <r>
      <rPr>
        <b/>
        <sz val="11"/>
        <color rgb="FFFF0000"/>
        <rFont val="Calibri"/>
        <family val="2"/>
        <scheme val="minor"/>
      </rPr>
      <t>? (Poor)</t>
    </r>
    <r>
      <rPr>
        <sz val="11"/>
        <rFont val="Calibri"/>
        <family val="2"/>
        <scheme val="minor"/>
      </rPr>
      <t xml:space="preserve"> based on number of</t>
    </r>
    <r>
      <rPr>
        <strike/>
        <sz val="11"/>
        <color rgb="FFFF0000"/>
        <rFont val="Calibri"/>
        <family val="2"/>
        <scheme val="minor"/>
      </rPr>
      <t xml:space="preserve"> invalid</t>
    </r>
    <r>
      <rPr>
        <sz val="11"/>
        <color rgb="FFFF0000"/>
        <rFont val="Calibri"/>
        <family val="2"/>
        <scheme val="minor"/>
      </rPr>
      <t xml:space="preserve"> </t>
    </r>
    <r>
      <rPr>
        <sz val="11"/>
        <rFont val="Calibri"/>
        <family val="2"/>
        <scheme val="minor"/>
      </rPr>
      <t>blank records.  Comments not always related to menstrual history, e.g. vaccination advice, screening advice, contraception.</t>
    </r>
  </si>
  <si>
    <t>Unlikely but possible as some comments (very few) include patient's name.</t>
  </si>
  <si>
    <t>MMT_PREGNANCIES.OTHER_MENSTRUAL_HISTORY</t>
  </si>
  <si>
    <r>
      <t xml:space="preserve">Would not advise using comments for reporting.  </t>
    </r>
    <r>
      <rPr>
        <b/>
        <sz val="11"/>
        <color rgb="FFFF0000"/>
        <rFont val="Calibri"/>
        <family val="2"/>
        <scheme val="minor"/>
      </rPr>
      <t>Has this been removed from some stage 17/18?</t>
    </r>
  </si>
  <si>
    <t>POST NATAL APPOINTMENT CODE</t>
  </si>
  <si>
    <t>Code for postnatal appointment - hospital, GP or private - removed 5/8/2018</t>
  </si>
  <si>
    <t>Retired 5/8/18</t>
  </si>
  <si>
    <t>MMT_PREGNANCIES.POST_NATAL_APPOINT</t>
  </si>
  <si>
    <t>MAIN MENU&gt;POSTNATAL MENU&gt;RECORD POSTNATAL FOR MOTHER&gt;1 OF 3</t>
  </si>
  <si>
    <t>8319</t>
  </si>
  <si>
    <t>Hospital</t>
  </si>
  <si>
    <t>103</t>
  </si>
  <si>
    <t>Private</t>
  </si>
  <si>
    <t>135</t>
  </si>
  <si>
    <t>22543</t>
  </si>
  <si>
    <t>14529</t>
  </si>
  <si>
    <t xml:space="preserve">GRAVIDA </t>
  </si>
  <si>
    <t>The number of times a woman has been pregnant. Includes current pregnancy</t>
  </si>
  <si>
    <t xml:space="preserve">Gravida </t>
  </si>
  <si>
    <r>
      <t>Gravidity is defined as the number of times that a woman has been preg</t>
    </r>
    <r>
      <rPr>
        <b/>
        <sz val="11"/>
        <rFont val="Calibri"/>
        <family val="2"/>
        <scheme val="minor"/>
      </rPr>
      <t xml:space="preserve">nant. </t>
    </r>
  </si>
  <si>
    <t>PULSE ON TRANSFER</t>
  </si>
  <si>
    <t>Mother's pulse on transfer/discharge (validated to be between 40 and 140)</t>
  </si>
  <si>
    <t>Beats per minute</t>
  </si>
  <si>
    <t>MMT_PREGNANCIES.PULSE_ON_TRANSFER</t>
  </si>
  <si>
    <t>MAIN MENU&gt;INTRAPARTUM MENU&gt;DELIVERY DETAILS OF MOTHER&gt;3 OF 3</t>
  </si>
  <si>
    <t>Range 40 - 140</t>
  </si>
  <si>
    <t>REGULAR ATTENDER?</t>
  </si>
  <si>
    <t>Is the mother a regular attender? - Yes or No</t>
  </si>
  <si>
    <t xml:space="preserve">A regular attender is defined by the following rules: (1) an elective admission with patient classification regular day admission or patient classification regular night admission.  </t>
  </si>
  <si>
    <t>SOCIAL WORKER? (changed to Social Services on 28/11/17)</t>
  </si>
  <si>
    <t>Is the mother seeing a social worker?</t>
  </si>
  <si>
    <t>2 character code</t>
  </si>
  <si>
    <t>NO CARE REQUIRED</t>
  </si>
  <si>
    <t>Changed from Y/N to code on 28/11/17</t>
  </si>
  <si>
    <t>PRESENTLY ATTENDING</t>
  </si>
  <si>
    <t>PREVIOUSLY ATTENDED BUT NOT CURRENTLY</t>
  </si>
  <si>
    <t>REFERRAL FOR MOTHER - NO UNOCINI</t>
  </si>
  <si>
    <t>REFERRAL INCLUDING UNOCINI</t>
  </si>
  <si>
    <t>DISCHARGE PLAN IN PLACE</t>
  </si>
  <si>
    <t>NR</t>
  </si>
  <si>
    <t>SOCIAL WORKER - N *</t>
  </si>
  <si>
    <t>NO SOCIAL WORKER RECORDED *</t>
  </si>
  <si>
    <t>MMT_PREGNANCIES.SOCIAL_WORKER</t>
  </si>
  <si>
    <t>SOCIAL WORKER - Y *</t>
  </si>
  <si>
    <t>Social Services at MAIN MENU&gt;BOOKING MENU&gt;PRESENT PREGNANCY DETAILS&gt;1 OF 5</t>
  </si>
  <si>
    <r>
      <t xml:space="preserve">Social Services </t>
    </r>
    <r>
      <rPr>
        <b/>
        <sz val="11"/>
        <color rgb="FFFF0000"/>
        <rFont val="Calibri"/>
        <family val="2"/>
        <scheme val="minor"/>
      </rPr>
      <t>code</t>
    </r>
  </si>
  <si>
    <t>2 not entered</t>
  </si>
  <si>
    <t>TEMPERATURE ON TRANSFER</t>
  </si>
  <si>
    <t>Mother's temperature on transfer/discharge in degrees Celsius</t>
  </si>
  <si>
    <t>Degrees Celsius</t>
  </si>
  <si>
    <t>MMT_PREGNANCIES.TEMP_ON_TRANSFER</t>
  </si>
  <si>
    <r>
      <t xml:space="preserve">Invalid classed as below </t>
    </r>
    <r>
      <rPr>
        <sz val="11"/>
        <rFont val="Calibri"/>
        <family val="2"/>
        <scheme val="minor"/>
      </rPr>
      <t>30</t>
    </r>
    <r>
      <rPr>
        <b/>
        <sz val="11"/>
        <color rgb="FFFF0000"/>
        <rFont val="Calibri"/>
        <family val="2"/>
        <scheme val="minor"/>
      </rPr>
      <t xml:space="preserve"> </t>
    </r>
    <r>
      <rPr>
        <sz val="11"/>
        <rFont val="Calibri"/>
        <family val="2"/>
        <scheme val="minor"/>
      </rPr>
      <t xml:space="preserve">and above 40 </t>
    </r>
  </si>
  <si>
    <t>Range of temperatures from 35 to 40</t>
  </si>
  <si>
    <t>UTERUS ON TRANSFER</t>
  </si>
  <si>
    <t>Enter the state of the uterus on transfer</t>
  </si>
  <si>
    <t>Excellent. However wide range of formats, abbreviations and spellings make it difficult to group.</t>
  </si>
  <si>
    <t>MMT_PREGNANCIES.UTERUS_ON_TRANSFER</t>
  </si>
  <si>
    <t>Free text field, so wide range of abbreviations and spellings used.  May be difficult to group.</t>
  </si>
  <si>
    <t>Invalid classed as single numbers</t>
  </si>
  <si>
    <t>TYPE OF DISCHARGE</t>
  </si>
  <si>
    <t>Description of type of discharge code</t>
  </si>
  <si>
    <r>
      <t>Cannot assess as no data available for 2011/12 -</t>
    </r>
    <r>
      <rPr>
        <b/>
        <sz val="11"/>
        <color rgb="FFFF0000"/>
        <rFont val="Calibri"/>
        <family val="2"/>
        <scheme val="minor"/>
      </rPr>
      <t xml:space="preserve"> 2019/20</t>
    </r>
  </si>
  <si>
    <t>Type of Discharge Code</t>
  </si>
  <si>
    <t>MMT_DISC_TYPES.DESCRIP</t>
  </si>
  <si>
    <t>Type of discharge</t>
  </si>
  <si>
    <t>Should this be removed as no information provided??</t>
  </si>
  <si>
    <t>TYPE OF DISCHARGE CODE</t>
  </si>
  <si>
    <t>Code for type of discharge</t>
  </si>
  <si>
    <t>Numeric 0 -3</t>
  </si>
  <si>
    <t>Has this information been retired from 2016/17???</t>
  </si>
  <si>
    <t>ANTI D REQUIRED</t>
  </si>
  <si>
    <t>Indicate if anti D required - yes or no.</t>
  </si>
  <si>
    <t xml:space="preserve">           </t>
  </si>
  <si>
    <t>Optional but made mandatory for "NEG" blood groups in April 2018</t>
  </si>
  <si>
    <t>MMT_PREGNANCIES.ANTID_REQUIRED</t>
  </si>
  <si>
    <t>All pregnant women with rhesus negative blood (RhD negative) are advised to have anti-D, in case their baby has a positive rhesus status (RhD positive). This will mean there's a mismatch between the mother's rhesus status and the baby's rhesus status. During pregnancy and birth there are times when the mother's and baby's bloods mix.  Without anti D the mother's immune system will produce antibodies which can cause haemolytic disease of the newborn.</t>
  </si>
  <si>
    <t>ANTID GIVEN</t>
  </si>
  <si>
    <t>Indicate if anti D given, yes or no.</t>
  </si>
  <si>
    <t>Excellent in terms of % of Anti D Required</t>
  </si>
  <si>
    <t>Optional - Only mandatory if 'Anti D Required' = 'Y'</t>
  </si>
  <si>
    <t>MMT_PREGNANCIES.ANTID_GIVEN</t>
  </si>
  <si>
    <t>2016/15</t>
  </si>
  <si>
    <t>ANTID DATE GIVEN</t>
  </si>
  <si>
    <t>Enter date on which anti D given</t>
  </si>
  <si>
    <t>Excellent in terms of % of Anti D Given</t>
  </si>
  <si>
    <t>Optional- Only mandatory if 'Anti D Given' = 'Y'</t>
  </si>
  <si>
    <t>Invalid classed as not in DD/MM/YYYY format or year outside of query range.</t>
  </si>
  <si>
    <t>Enter the blood group of the mother, e.g. B NEG</t>
  </si>
  <si>
    <t>List of Values</t>
  </si>
  <si>
    <t>O POS</t>
  </si>
  <si>
    <t>A POS</t>
  </si>
  <si>
    <t>B POS</t>
  </si>
  <si>
    <t>AB POS</t>
  </si>
  <si>
    <t>O NEG</t>
  </si>
  <si>
    <t>A NEG</t>
  </si>
  <si>
    <t>B NEG</t>
  </si>
  <si>
    <t>AB NEG</t>
  </si>
  <si>
    <t xml:space="preserve">  POS</t>
  </si>
  <si>
    <t>11POS</t>
  </si>
  <si>
    <t>AB(DU) POS</t>
  </si>
  <si>
    <t>B (DU) POS</t>
  </si>
  <si>
    <t>O(DU) POS</t>
  </si>
  <si>
    <t>BLOOD LOSS ON TRANSFER</t>
  </si>
  <si>
    <t>Enter the blood loss on transfer, e.g. Normal, Moderate or Heavy</t>
  </si>
  <si>
    <t>Excellent in terms of record completion.  However as it is free text there are a wide range of descriptions used, both text and numeric. Units not specified in numeric records.  Also high level of spellings and abbreviations used which makes grouping difficult.</t>
  </si>
  <si>
    <t>MMT_PREGNANCIES.BLOOD_LOSS_ON_TRANSFER</t>
  </si>
  <si>
    <t>Range of descriptions, e.g. 100, average</t>
  </si>
  <si>
    <t>BLOOD PRESSURE AT FIRST EXAMINATION</t>
  </si>
  <si>
    <t>Blood pressure at first antenatal examination</t>
  </si>
  <si>
    <t>mm/Hg</t>
  </si>
  <si>
    <t>MMT_PREGNANCIES.BLOOD_PRESSURE</t>
  </si>
  <si>
    <t>Blood pressure is measured in millimetres of mercury (mmHg) and is given as 2 figures - systolic pressure (when the heart pushes blood out) and diastolic pressure (when the heart rests between beats).</t>
  </si>
  <si>
    <t>Range of blood pressures in XX/YY format</t>
  </si>
  <si>
    <t>BLOOD PRESSURE HIGHEST (A/N SUMMARY)</t>
  </si>
  <si>
    <t>Enter the highest blood pressure level for the pregnancy</t>
  </si>
  <si>
    <t>MMT_PREGNANCIES.HIGHEST_BP</t>
  </si>
  <si>
    <t>BLOOD PRESSURE ON DISCHARGE</t>
  </si>
  <si>
    <t>MMT_PREGNANCIES.BP_ON_DISCHARGE</t>
  </si>
  <si>
    <t>BLOOD PRESSURE ON TRANSFER</t>
  </si>
  <si>
    <t>The blood pressure of the patient on transfer</t>
  </si>
  <si>
    <t>MMT_PREGNANCIES.BLOOD_PRESSURE_ON_TRANSFER</t>
  </si>
  <si>
    <t>Blood sugar level of mother at &lt;&gt;</t>
  </si>
  <si>
    <t>mmol/l</t>
  </si>
  <si>
    <t>MMT_PREGNANCIES.BLOOD_SUGAR</t>
  </si>
  <si>
    <t xml:space="preserve">Invalid = below 2.0, over 12.9 or unrelated to blood sugar test (e.g. blood group) </t>
  </si>
  <si>
    <t>Range of blood sugar levels</t>
  </si>
  <si>
    <t>Rhesus factor of mother</t>
  </si>
  <si>
    <t>Text - not validated</t>
  </si>
  <si>
    <t>MMT_INVEST_REQUESTS where INVT_CODE = 'RHF'</t>
  </si>
  <si>
    <t>Not one of the standard booking investigations - Result values not validated</t>
  </si>
  <si>
    <t xml:space="preserve"> NEG</t>
  </si>
  <si>
    <t>BPOS</t>
  </si>
  <si>
    <t>IMMUNE</t>
  </si>
  <si>
    <t>COLIFORMS</t>
  </si>
  <si>
    <t>NEF</t>
  </si>
  <si>
    <t>NEG</t>
  </si>
  <si>
    <t>POS</t>
  </si>
  <si>
    <t>POSITIVE</t>
  </si>
  <si>
    <t>AGE AT BOOKING INTERVIEW</t>
  </si>
  <si>
    <t xml:space="preserve">Mother's age at booking interview.  </t>
  </si>
  <si>
    <t>Years</t>
  </si>
  <si>
    <t>Calculated from date of booking interview minus date of birth.</t>
  </si>
  <si>
    <t>BOOKED FOR</t>
  </si>
  <si>
    <t>Where the mother is booked for delivery</t>
  </si>
  <si>
    <t>Coded field which is site specific</t>
  </si>
  <si>
    <t>MMT_PREGNANCIES.BOOKED_FOR</t>
  </si>
  <si>
    <t>Booked for</t>
  </si>
  <si>
    <t>Antrim Maternity</t>
  </si>
  <si>
    <t>CAH</t>
  </si>
  <si>
    <t>Causeway Maternity</t>
  </si>
  <si>
    <t>Downe Midwife Led Unit</t>
  </si>
  <si>
    <t>HCAH</t>
  </si>
  <si>
    <t>Home birth (CAH admin)</t>
  </si>
  <si>
    <t>HDHH</t>
  </si>
  <si>
    <t>Home birth (DHH admin)</t>
  </si>
  <si>
    <t>Home confinement</t>
  </si>
  <si>
    <t>LMLU</t>
  </si>
  <si>
    <t>Lagan Valley MLU</t>
  </si>
  <si>
    <t>Midwife Led Care</t>
  </si>
  <si>
    <t>Craigavon MLU</t>
  </si>
  <si>
    <t>ULS</t>
  </si>
  <si>
    <t>Ulster Hospital Maternity</t>
  </si>
  <si>
    <t>BOOKED IN</t>
  </si>
  <si>
    <t>Where the booking appointment took place</t>
  </si>
  <si>
    <t>Text - it is defaulted from the code used in ADDITIONAL MATERNITY but can be overwritten.  It is site specific.</t>
  </si>
  <si>
    <t>MMT_PREGNANCIES.WHERE_BOOKED</t>
  </si>
  <si>
    <t>INTRAPARTUM MENU\ANTENATAL SUMMARY DETALS\Page 1</t>
  </si>
  <si>
    <t>Booked in</t>
  </si>
  <si>
    <t>ACH</t>
  </si>
  <si>
    <t>Armagh Community Hospital</t>
  </si>
  <si>
    <t>AHC</t>
  </si>
  <si>
    <t>Antrim Health Centre</t>
  </si>
  <si>
    <t>Ballycastle Team (BC)</t>
  </si>
  <si>
    <t>BHH</t>
  </si>
  <si>
    <t>Banbridge Polyclinic</t>
  </si>
  <si>
    <t>BM</t>
  </si>
  <si>
    <t>Ballymoney Team (BM)</t>
  </si>
  <si>
    <t>BVH</t>
  </si>
  <si>
    <t>Braid Valley Hospital</t>
  </si>
  <si>
    <t>Cityside Derry</t>
  </si>
  <si>
    <t>COL</t>
  </si>
  <si>
    <t>Coleraine (Team)</t>
  </si>
  <si>
    <t>CRO</t>
  </si>
  <si>
    <t>Crossmaglen Health Centre</t>
  </si>
  <si>
    <t>Causeway</t>
  </si>
  <si>
    <t>NOT FOUND ON NIMATS - invalid</t>
  </si>
  <si>
    <t>FE</t>
  </si>
  <si>
    <t>KPCC</t>
  </si>
  <si>
    <t>Kilkeel Primary Care Centre</t>
  </si>
  <si>
    <t>Lagan Valley Midwife Led Unit</t>
  </si>
  <si>
    <t>Mater Maternity</t>
  </si>
  <si>
    <t>MLE</t>
  </si>
  <si>
    <t>Moyle Hospital</t>
  </si>
  <si>
    <t>MUH</t>
  </si>
  <si>
    <t>Mid Ulster Hospital</t>
  </si>
  <si>
    <t>NPC</t>
  </si>
  <si>
    <t>Newry Private Clinic</t>
  </si>
  <si>
    <t>NTH</t>
  </si>
  <si>
    <t>North Community Midwives</t>
  </si>
  <si>
    <t>Omagh Women's Centre</t>
  </si>
  <si>
    <t>Private Antenatal Care</t>
  </si>
  <si>
    <t>RV</t>
  </si>
  <si>
    <t>SHC</t>
  </si>
  <si>
    <t>Stewartstown Road Health Centre</t>
  </si>
  <si>
    <t>STH</t>
  </si>
  <si>
    <t>South Community Midwives</t>
  </si>
  <si>
    <t>SWAH Women's Centre</t>
  </si>
  <si>
    <t>Transfer in</t>
  </si>
  <si>
    <t>Waterside Derry</t>
  </si>
  <si>
    <t>WEST</t>
  </si>
  <si>
    <t>West Community Midwives</t>
  </si>
  <si>
    <t>WHA</t>
  </si>
  <si>
    <t>Whiteabbey Hospital</t>
  </si>
  <si>
    <t>Has the mother been booked for delivery?</t>
  </si>
  <si>
    <t>NIMATS - MT_PREGNANCIES.BOOKED</t>
  </si>
  <si>
    <t>MT_PREGNANCIES.BOOKED</t>
  </si>
  <si>
    <t>Booked</t>
  </si>
  <si>
    <t>BOOKED AT</t>
  </si>
  <si>
    <t>Where the booking or the initial contact with a healthcare professional took place.  It is site specific.</t>
  </si>
  <si>
    <t>Code from site specific list.</t>
  </si>
  <si>
    <t>Very good in terms of being populated.  However very wide range of formats, terminology, spellings and abbreviations used (many of which are meaningful to local teams only) which makes it difficult to interpret.</t>
  </si>
  <si>
    <t>MMT_X_BOOKED_AT.DESCRIPTION</t>
  </si>
  <si>
    <t>List of variables</t>
  </si>
  <si>
    <t>E.g. Castledawson, Draperstown HS, ANC, Antrim, Ballykelly, Alt, AAT, Antrim, ANC, ANT, Antrim, WAH</t>
  </si>
  <si>
    <t>BOOKING CANCELLED CODE</t>
  </si>
  <si>
    <t>Code for the reason the booking was cancelled.</t>
  </si>
  <si>
    <t>Descrption</t>
  </si>
  <si>
    <t>YES - MISCARRIAGE</t>
  </si>
  <si>
    <t>YES - TRANSFER WITHIN NI</t>
  </si>
  <si>
    <t>Excellent from 2015/16. Prior to this not all Booking Cancelled Description = No have a corresponding Booking Cancelled code = 0.</t>
  </si>
  <si>
    <t>YES - NOT PREGNANT</t>
  </si>
  <si>
    <t>YES - TERMINATION OF PREGNANCY</t>
  </si>
  <si>
    <t>YES - TRANSFER OUTSIDE NI</t>
  </si>
  <si>
    <t>YES - ECTOPIC</t>
  </si>
  <si>
    <t>Linked to Booking Cancelled Description</t>
  </si>
  <si>
    <t>YES - MOLAR</t>
  </si>
  <si>
    <t>MMT_PREGNANCIES.CANCEL_BOOKING</t>
  </si>
  <si>
    <t>YES - TRANSFER *</t>
  </si>
  <si>
    <t>YES - ABORTION *</t>
  </si>
  <si>
    <t>Yes - miscarriage</t>
  </si>
  <si>
    <t>Yes - transfer</t>
  </si>
  <si>
    <t>Yes - not pregnant</t>
  </si>
  <si>
    <t>Yes - termination of pregnancy</t>
  </si>
  <si>
    <t>Yes - ectopic</t>
  </si>
  <si>
    <t>Yes - transfer *</t>
  </si>
  <si>
    <t>BOOKING CANCELLED DESCRIPTION</t>
  </si>
  <si>
    <t>The reason the booking was cancelled.</t>
  </si>
  <si>
    <t>Excellent. Note that prior to 2015/16 not all Booking Cancelled Description = No have a corresponding Booking Cancelled code = 0.</t>
  </si>
  <si>
    <t>Linked to Booking Cancelled Code</t>
  </si>
  <si>
    <t>Booking cancelled description</t>
  </si>
  <si>
    <t>NOT-PREGNANT</t>
  </si>
  <si>
    <t>YES-MISCARRIAGE</t>
  </si>
  <si>
    <t>YES-TRANSFER</t>
  </si>
  <si>
    <t>BOOKING CANCELLED DATE</t>
  </si>
  <si>
    <t>The date the booking was cancelled.</t>
  </si>
  <si>
    <t>Very good in 2015/16.  Prior to this the number of dates per year exceeds the numbers recorded as having cancelled in 'booking cancelled description' and 'booking cancelled code'.  Largely caused by booking cancelled dates being recorded when the bookings had not been cancelled, possibly as an inadvertent duplication of the booking interview date.</t>
  </si>
  <si>
    <t>where date is outside range for fiscal year births</t>
  </si>
  <si>
    <t>BOOKING INTERVIEW DATE</t>
  </si>
  <si>
    <t>The date of the booking interview. - must be &gt; 56 days after previous pregnancy booking date as of  01/07/2021</t>
  </si>
  <si>
    <t>NIMATS - MT_PREGNANCIES.DATE_OF_BOOKING_INTERVIEW</t>
  </si>
  <si>
    <t>Linked to gestation at booking objects</t>
  </si>
  <si>
    <t>MMT_PREGNANCIES.DATE_OF_BOOKING_INTERVIEW</t>
  </si>
  <si>
    <t>GESTATION AT BOOKING COMPLETE WEEKS (NOW RE-NAMED MATURITY AT BOOKING?)</t>
  </si>
  <si>
    <t>The age of the foetus at the Booking Interview (in full weeks).</t>
  </si>
  <si>
    <t>Derived (From Date Of Booking Interview and Confirmed EDD or EDD)</t>
  </si>
  <si>
    <t>Linked to Gestation (Maturity) at Booking Complete Days</t>
  </si>
  <si>
    <t>MMT_PREGNANCIES.MATURITY</t>
  </si>
  <si>
    <t>GESTATION A BOOKING COMPLETE DAYS</t>
  </si>
  <si>
    <t>The age of the foetus at the Booking Interview (in days).</t>
  </si>
  <si>
    <t xml:space="preserve">Linked to Gestation at Booking Complete Weeks </t>
  </si>
  <si>
    <t xml:space="preserve">GESTATION AT BOOKING </t>
  </si>
  <si>
    <t>The age of the foetus at the Booking Interview.</t>
  </si>
  <si>
    <t>Numeric and special characters.</t>
  </si>
  <si>
    <t>Weeks + days</t>
  </si>
  <si>
    <t>Linked to Gestation at Booking Complete Weeks and Gestation at Booking Complete Days</t>
  </si>
  <si>
    <t>TRANSFER FROM CODE</t>
  </si>
  <si>
    <t>Code for the Maternity Unit from which the woman was transferred.</t>
  </si>
  <si>
    <t>ALTNAGELVIN MATERNITY UNIT</t>
  </si>
  <si>
    <t>ANTRIM MATERNITY UNIT</t>
  </si>
  <si>
    <t>Excellent - tallies with sum of Transfer Reason Code.</t>
  </si>
  <si>
    <t>CRAIGAVON MATERNITY UNIT</t>
  </si>
  <si>
    <t>CAUSEWAY MATERNITY UNIT</t>
  </si>
  <si>
    <t>DAISYHILL MATERNITY UNIT</t>
  </si>
  <si>
    <t>DOWNE MATERNITY UNIT</t>
  </si>
  <si>
    <t>Linked to Transfer Reason Code</t>
  </si>
  <si>
    <t>LAGAN VALLEY MATERNITY UNIT</t>
  </si>
  <si>
    <t>MMT_PREGNANCIES.TRANSFER_FROM</t>
  </si>
  <si>
    <t>ONI</t>
  </si>
  <si>
    <t>OUTSIDE NI</t>
  </si>
  <si>
    <t>ROYAL JUBILEE MATERNITY HOSPITAL</t>
  </si>
  <si>
    <t>SWAH MATERNITY UNIT</t>
  </si>
  <si>
    <t>Altnagelvin Maternity Unit</t>
  </si>
  <si>
    <t>Antrim Maternity Unit</t>
  </si>
  <si>
    <t>Craigavon Maternity Unit</t>
  </si>
  <si>
    <t>Causeway Maternity Unit</t>
  </si>
  <si>
    <t>Daisyhill Maternity Unit</t>
  </si>
  <si>
    <t>Downe Maternity Unit</t>
  </si>
  <si>
    <t>Lagan Valley Maternity Unit</t>
  </si>
  <si>
    <t>Outside NI</t>
  </si>
  <si>
    <t>Ulster Maternity Unit</t>
  </si>
  <si>
    <t>TRANSFER REASON CODE</t>
  </si>
  <si>
    <t>Code for reason transfer took place.</t>
  </si>
  <si>
    <t>ANFP</t>
  </si>
  <si>
    <t>A/N FETAL PROBLEMS</t>
  </si>
  <si>
    <t>COT AVAILABILITY</t>
  </si>
  <si>
    <t>MCH</t>
  </si>
  <si>
    <t>MATERNAL CHOICE</t>
  </si>
  <si>
    <t>MCOM</t>
  </si>
  <si>
    <t>MATERNAL COMPLICATIONS</t>
  </si>
  <si>
    <t>MP</t>
  </si>
  <si>
    <t>Mandatory when Booked At ='TRAN' or a Booking Transfer completed.</t>
  </si>
  <si>
    <t>Linked to Transfer From Code</t>
  </si>
  <si>
    <t>MMT_PREGNANCIES.TRANSFER_REASON</t>
  </si>
  <si>
    <t>A/N Fetal Problems</t>
  </si>
  <si>
    <t>Cot Availability</t>
  </si>
  <si>
    <t>Maternal Choice</t>
  </si>
  <si>
    <t>Maternal Complications</t>
  </si>
  <si>
    <t>Multiple Pregnancy</t>
  </si>
  <si>
    <t>DIET</t>
  </si>
  <si>
    <t>Description of mother's diet (G - GOOD, P - POOR)</t>
  </si>
  <si>
    <t>Very good since 2014/15</t>
  </si>
  <si>
    <t>MMT_PREGNANCIES.DIET</t>
  </si>
  <si>
    <t>#</t>
  </si>
  <si>
    <t>.</t>
  </si>
  <si>
    <t>K</t>
  </si>
  <si>
    <t>DIET ADVICE?</t>
  </si>
  <si>
    <t>Dietary advice given to mother</t>
  </si>
  <si>
    <t>Freetext</t>
  </si>
  <si>
    <t>Poor.  Also wide range of spellings and abbreviations used which makes grouping difficult.</t>
  </si>
  <si>
    <t>Yes.  Mothers' names included in some records.</t>
  </si>
  <si>
    <t>MMT_PREGNANCIES.ADVICE_ON_DIET</t>
  </si>
  <si>
    <t>DIET SPECIAL?</t>
  </si>
  <si>
    <t>Does the mother have any special diet - Y or N?</t>
  </si>
  <si>
    <t>MMT_PREGNANCIES.SPECIAL_DIET</t>
  </si>
  <si>
    <t>DIET TYPE</t>
  </si>
  <si>
    <t>Description of foods to avoid, allergies, diet advice, conditions affecting diet</t>
  </si>
  <si>
    <t>MMT_PREGNANCIES.TYPE_OF_DIET</t>
  </si>
  <si>
    <t>Invalid classed as single symbol</t>
  </si>
  <si>
    <t>Blood group of father</t>
  </si>
  <si>
    <t>Only used in some sites so cannot assess</t>
  </si>
  <si>
    <t>MMT_INVEST_REQUESTS.RESULT_VALUE (where INVT_CODE='FBLG')</t>
  </si>
  <si>
    <t>Not one of the standard booking investigations - Result values validated</t>
  </si>
  <si>
    <t>0 POS</t>
  </si>
  <si>
    <t>A  POS</t>
  </si>
  <si>
    <t>O PPS</t>
  </si>
  <si>
    <t>O PSO</t>
  </si>
  <si>
    <t>O RH POS</t>
  </si>
  <si>
    <t>RH NEG</t>
  </si>
  <si>
    <t>number of records produced from query different from expected</t>
  </si>
  <si>
    <t>FATHER'S RHESUS FACTOR</t>
  </si>
  <si>
    <t>MMT_INVEST_REQUESTS.RESULT_VALUE (where INVT_CODE='FRHF')</t>
  </si>
  <si>
    <t>Object was removed from NIMATS in 2014</t>
  </si>
  <si>
    <t>KP(A-B+)</t>
  </si>
  <si>
    <t>LU(A-B+)</t>
  </si>
  <si>
    <t>R1R1</t>
  </si>
  <si>
    <t>FAMILY PROBLEMS</t>
  </si>
  <si>
    <t>Does the mother have any family problems?</t>
  </si>
  <si>
    <t>Yes, due to specificity of description of problems and mother's name included in some records.</t>
  </si>
  <si>
    <t>MMT_PREGNANCIES.FAMILY_PROBLEMS</t>
  </si>
  <si>
    <t>Invalid classed as single letter or symbol</t>
  </si>
  <si>
    <t>FAMILY SUPPORT</t>
  </si>
  <si>
    <t>Comment on family support available to the mother</t>
  </si>
  <si>
    <t>Yes. Name of partner/family member specified in many records.</t>
  </si>
  <si>
    <t>MMT_PREGNANCIES.FAMILY_SUPPORT</t>
  </si>
  <si>
    <t>Range of descriptions/names/relationships</t>
  </si>
  <si>
    <t>ONE PARENT FAMILY?</t>
  </si>
  <si>
    <t>Is the mother a single parent?</t>
  </si>
  <si>
    <t>MMT_PREGNANCIES.ONE_PARENT_FAMILY</t>
  </si>
  <si>
    <t>Currently Lone Parent on  MAIN MENU&gt;INTRAPARTUM MENU&gt;ANTENATAL SUMMARY DETAILS 2</t>
  </si>
  <si>
    <t>One Parent Family?</t>
  </si>
  <si>
    <t>Changed from One Parent Family to Lone Parent</t>
  </si>
  <si>
    <t>Invalid classed as numbers/symbols</t>
  </si>
  <si>
    <t>SMOKING PARTNER</t>
  </si>
  <si>
    <t>How many cigarettes does the mother's partner smoke per day?</t>
  </si>
  <si>
    <t>MMT_PREGNANCIES.SMOKING_PARTNER</t>
  </si>
  <si>
    <t>Smoking Partner</t>
  </si>
  <si>
    <t>Now recorded under Social Factors</t>
  </si>
  <si>
    <t>Invalid classed as greater than 105 or single letter</t>
  </si>
  <si>
    <t>Range of values from 0 to 105</t>
  </si>
  <si>
    <t>OCCUPATION OF PARTNER</t>
  </si>
  <si>
    <t>Description of occupation of partner - removed.</t>
  </si>
  <si>
    <t>Retired from use 6/3/19</t>
  </si>
  <si>
    <t>NIMATS - MT_PREGNANCIES.OCCUPATION_OF_PARTNER</t>
  </si>
  <si>
    <t>MMT_PREGNANCIES.OCCUPATION_OF_PARTNER</t>
  </si>
  <si>
    <t>Occupation of partner</t>
  </si>
  <si>
    <t>Invalid classed as empty field or single letter/number/symbol</t>
  </si>
  <si>
    <t>Range of description of jobs/organisations</t>
  </si>
  <si>
    <t>PARTNER EMPLOYED?</t>
  </si>
  <si>
    <t>Is the mother's partner employed? - Yes or No. Removed 6/3/2019</t>
  </si>
  <si>
    <t>Retired 6/3/19</t>
  </si>
  <si>
    <t>Fair up to 6/3/19</t>
  </si>
  <si>
    <t>MMT_PREGNANCIES.PARTNER_EMPLOYED</t>
  </si>
  <si>
    <t>ALCOHOL</t>
  </si>
  <si>
    <t>Indicate the number of units of alcohol the mother drinks per week.</t>
  </si>
  <si>
    <t>Number of alcoholic units per week</t>
  </si>
  <si>
    <t>MMT_PREGNANCIES.ALCOHOL</t>
  </si>
  <si>
    <t>MAIN MENU&gt;BOOKING MENU&gt;PRESENT PREGNANCY DETAILS&gt;5 OF 5 and ANTENATAL SUMMARY</t>
  </si>
  <si>
    <t>List of values between 0 and 150</t>
  </si>
  <si>
    <t>DENTAL PROBLEMS</t>
  </si>
  <si>
    <t>Information about any dental problems the mother has - removed 14/5/2019</t>
  </si>
  <si>
    <t>MMT_PREGNANCIES.DENTAL_PROBLEMS</t>
  </si>
  <si>
    <t>EYESIGHT</t>
  </si>
  <si>
    <t>Information about any sight problems the mother has - removed 14/5/2019</t>
  </si>
  <si>
    <t>Available since each hospital commenced using NIMATS until 14/5/2019</t>
  </si>
  <si>
    <t>MMT_PREGNANCIES.EYESIGHT</t>
  </si>
  <si>
    <t>HEARING</t>
  </si>
  <si>
    <t>Information about any hearing problems the mother has - removed 14/5/2019</t>
  </si>
  <si>
    <t>Unlikely but possible as some records include mother's name</t>
  </si>
  <si>
    <t>MMT_PREGNANCIES.HEARING</t>
  </si>
  <si>
    <t>Invalid classed as single letters or single words which cannot be interpreted</t>
  </si>
  <si>
    <t>HEIGHT</t>
  </si>
  <si>
    <t>Height in cm</t>
  </si>
  <si>
    <t>Used to calculate BMI</t>
  </si>
  <si>
    <t>MMT_PREGNANCIES.HEIGHT</t>
  </si>
  <si>
    <t>Range of values from 135 to 195</t>
  </si>
  <si>
    <t>SLEEP PATTERN</t>
  </si>
  <si>
    <t>Information about mother's sleep pattern - removed 14/5/2019</t>
  </si>
  <si>
    <t>Will be removed in future?</t>
  </si>
  <si>
    <t>MMT_PREGNANCIES.SLEEP_PATTERN</t>
  </si>
  <si>
    <t>Sleep Pattern</t>
  </si>
  <si>
    <t xml:space="preserve">Invalid classed as date or single word which could not be interpreted </t>
  </si>
  <si>
    <t>SMOKING</t>
  </si>
  <si>
    <t>Indicate how many cigarettes the mother smokes per day</t>
  </si>
  <si>
    <t>MMT_PREGNANCIES.SMOKING</t>
  </si>
  <si>
    <t>MAIN MENU&gt;INTRAPARTUM MENU&gt;ANTENATAL SUMMARY DEATAILS&gt;1 OF 2</t>
  </si>
  <si>
    <t>Defaulted from Social Factors</t>
  </si>
  <si>
    <t>List of values from 0 to 105</t>
  </si>
  <si>
    <t>VARICOSE VEINS?</t>
  </si>
  <si>
    <t>Does mother have varicose veins? - Yes or No</t>
  </si>
  <si>
    <t>MMT_PREGNANCIES.VARICOSE_VEINS</t>
  </si>
  <si>
    <t>MAIN MENU&gt;BOOKING MENU&gt;PRESENT PREGNANCY DETAILS&gt;3 OF 5</t>
  </si>
  <si>
    <t>WEIGHT</t>
  </si>
  <si>
    <t>Mother's weight at booking  in kg</t>
  </si>
  <si>
    <t>Numeric (or 'D' for Declined)</t>
  </si>
  <si>
    <t>kg</t>
  </si>
  <si>
    <t>MMT_PREGNANCIES.WEIGHT</t>
  </si>
  <si>
    <t>Range of values from 30 to 200</t>
  </si>
  <si>
    <t>Result of mother's haemoglobin test</t>
  </si>
  <si>
    <t>g/l</t>
  </si>
  <si>
    <t>MMT_PREGNANCIES.HAEMOGLOBIN</t>
  </si>
  <si>
    <t>MAIN MENU&gt;BOOKING MENU&gt;RECORD RESULT DETAILS</t>
  </si>
  <si>
    <t>Not recorded in all cases</t>
  </si>
  <si>
    <t>Invalid classed as under 30 or over 200</t>
  </si>
  <si>
    <t>HAEMOGLOBIN DATE</t>
  </si>
  <si>
    <t>Date haemoglobin tested</t>
  </si>
  <si>
    <t>MMT_PREGNANCIES.HAEMOGLOBIN_DATE</t>
  </si>
  <si>
    <t>Invalid classed as before 01/04/2010 and after 31/03/2016</t>
  </si>
  <si>
    <t>HAEMOGLOBIN LAST</t>
  </si>
  <si>
    <t>Enter the last recorded Hb level in g per litre as a whole number without a decimal point</t>
  </si>
  <si>
    <t>MMT_PREGNANCIES.LAST_HAEMOGLOBIN</t>
  </si>
  <si>
    <t>Enter the lowest Hb level in g per litre as a whole number without a decimal point</t>
  </si>
  <si>
    <t>MMT_PREGNANCIES.LOWEST_HAEMOGLOBIN</t>
  </si>
  <si>
    <t>HAEMOGLOBIN ON DISCHARGE</t>
  </si>
  <si>
    <t>Value of haemoglobin on mother's discharge</t>
  </si>
  <si>
    <t>Only entered if Haemoglobin Checked = Y</t>
  </si>
  <si>
    <t>MMT_PREGNANCIES.HAEMOGLOGIN_ON_DISCHARGE</t>
  </si>
  <si>
    <t>REPAIRED</t>
  </si>
  <si>
    <t>Was perineum repair required?</t>
  </si>
  <si>
    <t>Mandatory since 2014/15</t>
  </si>
  <si>
    <t>MMT_PREGNANCIES.REPAIR</t>
  </si>
  <si>
    <t>NUMBER OF NON ABSORB SUTURES</t>
  </si>
  <si>
    <t>Number of non absorbent sutures required for perineum repair</t>
  </si>
  <si>
    <t xml:space="preserve">Excellent since 2014/15. </t>
  </si>
  <si>
    <t>MMT_PREGNANCIES.NO_OF_SUTURES</t>
  </si>
  <si>
    <t>Range of values from 0 to 20</t>
  </si>
  <si>
    <t>REPAIRED BY STAFF</t>
  </si>
  <si>
    <t>Name of the staff member who did the repair</t>
  </si>
  <si>
    <t>Description of code (see sheet 153)</t>
  </si>
  <si>
    <t>Fair (matched against records where Repaired = Y)</t>
  </si>
  <si>
    <t>Mandatory (if Repaired = "Y")</t>
  </si>
  <si>
    <t>Linked to Repaired by code</t>
  </si>
  <si>
    <t>MMT_PROF_STAFF_NAME</t>
  </si>
  <si>
    <t>Invalid classed as symbols</t>
  </si>
  <si>
    <t>REPAIRED BY CODE</t>
  </si>
  <si>
    <t>Code for the member of staff who did the repair - site specific list</t>
  </si>
  <si>
    <t>Linked to Repaired by</t>
  </si>
  <si>
    <t>MMT_PREGNANCIES.REPAIRED_BY</t>
  </si>
  <si>
    <t>REPAIRED BY GRADE</t>
  </si>
  <si>
    <t>Grade of staff member who did the repair</t>
  </si>
  <si>
    <t>Text - taken from the STAFF masterfile</t>
  </si>
  <si>
    <t>MMT_PREF_STAFF.GRADE</t>
  </si>
  <si>
    <t>Range of abbreviations for grades/titles</t>
  </si>
  <si>
    <t>could not find</t>
  </si>
  <si>
    <t>Mother's rubella immunity status</t>
  </si>
  <si>
    <t>MMT_PREGNANCIES.RUBELLA_STATUS</t>
  </si>
  <si>
    <t>Invalid classed as not IMMUNE OR NON-IMMUNE</t>
  </si>
  <si>
    <t>immune</t>
  </si>
  <si>
    <t>non-immune</t>
  </si>
  <si>
    <t>RUBELLA DATE</t>
  </si>
  <si>
    <t>Date of rubella vaccination given</t>
  </si>
  <si>
    <t>Excellent (matched against Rubella Given)</t>
  </si>
  <si>
    <t>MMT_PREGNANCIES.RUBELLA_DATE</t>
  </si>
  <si>
    <t>Invalid classed as not in DD/MM/YYYY format or outside appropriate date range</t>
  </si>
  <si>
    <t>RUBELLA GIVEN</t>
  </si>
  <si>
    <t>Was mother given rubella vaccination?</t>
  </si>
  <si>
    <t>Poor (matched against Rubella Required)</t>
  </si>
  <si>
    <t>MMT_PREGNANCIES.RUBELLA_GIVEN</t>
  </si>
  <si>
    <t>Rubella given</t>
  </si>
  <si>
    <t>RUBELLA REQUIRED?</t>
  </si>
  <si>
    <t>Does mother require rubella vaccination?</t>
  </si>
  <si>
    <t>Fair (matched against Rubella non-immune)</t>
  </si>
  <si>
    <t>MNT_PREGNANCIES.RUBELLA_REQUIRED</t>
  </si>
  <si>
    <t>SUTURES</t>
  </si>
  <si>
    <t>Number of sutures the mother has following delivery - removed 6/2018</t>
  </si>
  <si>
    <t>Poor. Large number of blanks when '0' option is available.</t>
  </si>
  <si>
    <t>Information missing</t>
  </si>
  <si>
    <t>SUTURES REMOVED?</t>
  </si>
  <si>
    <t>Have sutures been removed? Yes or No</t>
  </si>
  <si>
    <t>Poor.  Many records have 'Y' for Sutures removed when Sutures = '0' or blank.</t>
  </si>
  <si>
    <t>MMT_PREGNANCIES.SUTURES_REMOVED</t>
  </si>
  <si>
    <t>SUTURES REMAINING</t>
  </si>
  <si>
    <t>Number of sutures/clips remaining for removal - Removed dd/mm/yy</t>
  </si>
  <si>
    <t>Poor in terms of relating to Sutures and Sutures Removed.</t>
  </si>
  <si>
    <t>MMT_PREGNANCIES.SUTURES_REMAINING</t>
  </si>
  <si>
    <t>Invalid classed as in excess of original number of sutures i.e. 21-60</t>
  </si>
  <si>
    <t>1 to 20</t>
  </si>
  <si>
    <t>URINALYSIS KETONE</t>
  </si>
  <si>
    <t>Measurement of ketones in the mother's urine</t>
  </si>
  <si>
    <t>Fair.  However wide variation in format, spelling and abbreviation used which makes interpretation difficult.</t>
  </si>
  <si>
    <t>MMT_PREGNANCIES.URINALYSYS_ACETONE</t>
  </si>
  <si>
    <t>Ketones occur when the body is breaking down fats instead of carbohydrates for energy.  High levels of ketones indicates that the person is not getting enough to eat or is dehydrated.</t>
  </si>
  <si>
    <t>Invalid classed as #NAME?</t>
  </si>
  <si>
    <t>URINALYSIS PROTEIN</t>
  </si>
  <si>
    <t>Measurement of protein in the mother's urine</t>
  </si>
  <si>
    <t>Fair.  However wide variation in format, spelling and abbreviation used which makes interpretation difficult</t>
  </si>
  <si>
    <t>MMT_PREGNANCIES.URINALYSYS_PROTEIN</t>
  </si>
  <si>
    <t>Excess protein in the urine can be a sign of a urinary tract infection (UTI), kidney damage, or certain other disorders. Later in pregnancy, it can also be a sign of preeclampsia if it's accompanied by high blood pressure.</t>
  </si>
  <si>
    <t>URINALYSIS SUGAR</t>
  </si>
  <si>
    <t>Measurement of sugar in the mother's urine</t>
  </si>
  <si>
    <t>MMT_PREGNANCIES.URINALYSYS_SUGAR</t>
  </si>
  <si>
    <t>Sugar in the urine can indicate gestational diabetes.</t>
  </si>
  <si>
    <t>URINE ON TRANSFER</t>
  </si>
  <si>
    <t>MMT_PREGNANCIES.URINE_ON_TRANSFER</t>
  </si>
  <si>
    <t>VAGINAL BLEEDING ADMISSION</t>
  </si>
  <si>
    <t>Was mother admitted with vaginal bleeding?  Removed 18/10/2016</t>
  </si>
  <si>
    <t>Poor. Not required for most women.  Wide range of formats, abbreviations used so entries are difficult to interpret/group.</t>
  </si>
  <si>
    <t>MMT_PREGNANCIES.VAGINAL_BLEEDING</t>
  </si>
  <si>
    <t>Invalid classed as date error</t>
  </si>
  <si>
    <t>VAGINAL BLEEDING DATE</t>
  </si>
  <si>
    <t>When did the bleeding commence?</t>
  </si>
  <si>
    <t>Poor (as percentage of Vaginal Bleeding = Y)</t>
  </si>
  <si>
    <t>MMT_PREGNANCIES.VAG_BLE_DATE</t>
  </si>
  <si>
    <t>VAGINAL BLEEDING DURATION</t>
  </si>
  <si>
    <t>How long did the vaginal bleeding last? - removed 10/2016</t>
  </si>
  <si>
    <t>MMT_PREGNANCIES.VAG_BLE_DURATION</t>
  </si>
  <si>
    <t>Invalid classed as single symbol or date outside appropriate range</t>
  </si>
  <si>
    <t>Range of values/descriptions</t>
  </si>
  <si>
    <t>VAGINAL BLEEDING?</t>
  </si>
  <si>
    <t>Has the mother had vaginal bleeding during the pregnancy?</t>
  </si>
  <si>
    <t>VAGINAL DISCHARGE CODE</t>
  </si>
  <si>
    <t>Code for vaginal discharge</t>
  </si>
  <si>
    <t>ITCHY/COLOURED/OFFENSIVE</t>
  </si>
  <si>
    <t>MMT_PREGNANCIES.VAGINAL_DISCHARGE</t>
  </si>
  <si>
    <t>Itchy/Coloured/Offensive</t>
  </si>
  <si>
    <t>Pertussis vaccination given</t>
  </si>
  <si>
    <t>This object describes whether or not the woman received a Pertussis vaccination (Y/N).</t>
  </si>
  <si>
    <t>See Additional information below</t>
  </si>
  <si>
    <t>Not available - see Additional information below</t>
  </si>
  <si>
    <t>MMT_PREGNANCIES.PERTUSSIS</t>
  </si>
  <si>
    <t>This object was added to NIMATS in August 2017</t>
  </si>
  <si>
    <t>D Invalid?</t>
  </si>
  <si>
    <t>Pertussis vaccination given - date</t>
  </si>
  <si>
    <t>This object describes the date on which the Pertussis vaccination was given to the woman.  This object is only mandatory if the woman answered Yes to "Pertussis given" i.e. been given the Pertussis vaccination.  If the woman has not been vaccinated and has answered No to "Pertussis given", then the date field will default to blank.  The date can be entered as a full date (dd-mm-yyyy) or a date which provides just the month and year (mmm-yyyy).  See Additional information below.</t>
  </si>
  <si>
    <t>MMT_PREGNANCIES.PERTUSSIS_DATE</t>
  </si>
  <si>
    <t>This object was added to NIMATS during August 2017.  The date being input must be between the Estimated Date of Confinement (EDC) minus 40 weeks and the current date.  Therefore the woman should have received the vaccination in the current pregnancy.</t>
  </si>
  <si>
    <t>Influenza vaccination given</t>
  </si>
  <si>
    <t>This object describes whether or not the woman received Influenza vaccination(s) (Y/N).</t>
  </si>
  <si>
    <t>Flu date 1 and Flu date 2</t>
  </si>
  <si>
    <t>MMT_PREGNANCIES.FLU</t>
  </si>
  <si>
    <t>Influenza vaccination given - first date</t>
  </si>
  <si>
    <t>This object describes the date on which the Influenza vaccination was given to the woman.  This object is only mandatory if the woman has answered Yes to "Flu given" i.e. been given the Influenza vaccination.  If the woman has not been vaccinated and has answered No to "Flu given", then the date field will default to blank.  The date can be entered as a full date (dd-mm-yyyy) or a date which provides just the month and year (mmm-yyyy).  See Additional information below.</t>
  </si>
  <si>
    <t>Flu given and Flu Date 2</t>
  </si>
  <si>
    <t>MMT_PREGNANCIES.FLU_DATE1</t>
  </si>
  <si>
    <t>This object was added to NIMATS during August 2017.  The date being input must be between the Estimated Date of Confinement (EDC) minus 40 weeks and the current date.  Therefore the woman should have received the vaccination in the current pregnancy.  Influenza vaccine dates must be in the months between October and April.
NOTE: - From 29/10/20 the months between September and April.</t>
  </si>
  <si>
    <t>Influenza vaccination given - second date</t>
  </si>
  <si>
    <t>This object describes the second date on which the Influenza vaccination was given to the woman.  This object is only mandatory if the woman has answered Yes to "Flu given" i.e. been given the Influenza vaccination and if the pregnancy spanned two influenza vaccination sessions. I must be at least 150 days after the first vaccination. If the woman has not been vaccinated and has answered No to "Flu given", then the date field will default to blank.  The date can be entered as a full date (dd-mm-yyyy) or a date which provides just the month and year (mmm-yyyy).  See Additional information below.</t>
  </si>
  <si>
    <t>Flu given and Flu Date 1</t>
  </si>
  <si>
    <t>MMT_PREGNANCIES.FLU_DATE2</t>
  </si>
  <si>
    <t xml:space="preserve">This object was added to NIMATS during August 2017.  The date being input must be between the Estimated Date of Confinement (EDC) minus 40 weeks and the current date.  Therefore the woman should have received the vaccination in the current pregnancy.  Influenza vaccine dates must be in the months between October and April. (NOTE: - From 29/10/20 the months between September and April.)
 The second Influenza vaccination date must be after the first Influenza vaccination date.  The second date for Influenza vaccination should only be entered if the pregnancy spans two vaccine sessions.  Effectively the first Influenza vaccination must be in February - April if this field is to be completed – the system will not allow a Influenza vaccination date unless the first Influenza vaccination date is between February and April. </t>
  </si>
  <si>
    <t>TIME OF BIRTH (I)</t>
  </si>
  <si>
    <t>Infant's time of birth (24 hour clock)</t>
  </si>
  <si>
    <t>This object is used to calculate length of stay</t>
  </si>
  <si>
    <t>MMT_INFANT.TIME_OF_BIRTH</t>
  </si>
  <si>
    <t>Was the infant resuscitated using chest compression? - yes or no.</t>
  </si>
  <si>
    <t>from day 1 but may - removed 16/05/18</t>
  </si>
  <si>
    <t>MMT_INFANTS.RESUS_CHEST_COMP</t>
  </si>
  <si>
    <t>PP TUBE</t>
  </si>
  <si>
    <t>Was the infant resuscitated using positive pressure via endo tracheal (ET) tube? - yes or no.</t>
  </si>
  <si>
    <t>MMT_INFANTS.RESUS_PP_TUBE</t>
  </si>
  <si>
    <t>PP MASK</t>
  </si>
  <si>
    <t>Was the infant resuscitated using positive pressure with face mask? - yes or no.</t>
  </si>
  <si>
    <t>Madatory</t>
  </si>
  <si>
    <t>MMT_INFANTS.RESUS_PP_MASK</t>
  </si>
  <si>
    <t>ABNORMALITY</t>
  </si>
  <si>
    <t>Were there any abnormalities noted at delivery? - yes or no</t>
  </si>
  <si>
    <t>free text entered has not been used since 1994</t>
  </si>
  <si>
    <t>MMT_INFANTS.ABNORMALITY</t>
  </si>
  <si>
    <t>APGAR SCORE @1MIN</t>
  </si>
  <si>
    <t>Value for Apgar score at 1 minute after delivery</t>
  </si>
  <si>
    <t>MMT_INFANTS.APGAR_SCORE_1MIN</t>
  </si>
  <si>
    <t>An Apgar Score test is a simple and repeatable method to quickly assess the health of newborn babies immediately after birth.  The Apgar Score is determined by evaluating the newborn baby on five criteria (Appearance, Pulse, Grimace, Activity and Respiration) on a scale from zero to two, then summing up the values obtained.  The resulting Apgar Score ranges from zero to ten. Most newborns score between 7 and 10.</t>
  </si>
  <si>
    <t>APGAR SCORE @5MINS</t>
  </si>
  <si>
    <t>Value for Apgar score at 5 minutes after delivery</t>
  </si>
  <si>
    <t>MMT_INFANTS.APGAR_SCORE_5MIN</t>
  </si>
  <si>
    <t>APPOINTMENT DATE</t>
  </si>
  <si>
    <t>Date of Paediatric follow up appointment - Removed dd/mm/yy?</t>
  </si>
  <si>
    <t>Paed. Follow up code</t>
  </si>
  <si>
    <t>MMT_INFANTS.APPOINT_DATE</t>
  </si>
  <si>
    <t>POSTNATAL MENU&gt;RECORD POSTNATAL FOR INFANT&gt;2 of 4</t>
  </si>
  <si>
    <t>Invalid classed as before 01/04/2011 and after 30/09/2016</t>
  </si>
  <si>
    <t>BCG GIVEN (DATE)</t>
  </si>
  <si>
    <t>Date that BCG vaccination was given to the infant</t>
  </si>
  <si>
    <t>Poor in completion but this is normal as not many babies require the vaccination.</t>
  </si>
  <si>
    <t>BCG Given Y/N</t>
  </si>
  <si>
    <t>MMT_INFANTS.BCG.DATE</t>
  </si>
  <si>
    <t>MAIN MENU&gt;POSTNATAL INPATIENTS MENU&gt;RECORD POSTNATAL FOR INFANT&gt;3 OF 4</t>
  </si>
  <si>
    <t xml:space="preserve">BCG vaccination protects against (TB) tuberculosis.  It is not routinely given to babies, but only those who are judged as being at risk of coming into contact with someone with TB.  Babies up to the age of 12 months are recommended to have the BCG if they are born in areas where TB rates are higher than the rest of the country and/or if they have a parent/grandparent who was born in a country where there is a high TB rate. </t>
  </si>
  <si>
    <t>BIRTH NUMBER</t>
  </si>
  <si>
    <t xml:space="preserve">This object is used to indicate order of birth (for multiples) </t>
  </si>
  <si>
    <t>MMT_INFANTS.NO_OF_BIRTH</t>
  </si>
  <si>
    <t>Birth number</t>
  </si>
  <si>
    <t>Invalid as no 4 or 5 recorded</t>
  </si>
  <si>
    <t>BIRTH STATUS</t>
  </si>
  <si>
    <t>Was the birth live or still?</t>
  </si>
  <si>
    <t>Mandatory for infants born on the site (not populated where infant is transferred to this hospital after birth)</t>
  </si>
  <si>
    <t>MMT_INFANTS.STATUS_AT_BIRTH</t>
  </si>
  <si>
    <t>Birth status</t>
  </si>
  <si>
    <t>Live birth</t>
  </si>
  <si>
    <t>Still birth</t>
  </si>
  <si>
    <t>BIRTH WEIGHT</t>
  </si>
  <si>
    <t>Weight of infant at birth</t>
  </si>
  <si>
    <t>MMT_INFANTS.BIRTH_WEIGHT</t>
  </si>
  <si>
    <t>Birth weight</t>
  </si>
  <si>
    <t>List of weights</t>
  </si>
  <si>
    <t>CENTILE</t>
  </si>
  <si>
    <t>Assessment of infant weight relative to gestational age</t>
  </si>
  <si>
    <t>Poor in 2015/16.  Not available prior to this.</t>
  </si>
  <si>
    <t>MMT_INFANTS.CENTILE</t>
  </si>
  <si>
    <t>Added to NIMATS in February 2016</t>
  </si>
  <si>
    <t>List of values between 0.0 and 150.0</t>
  </si>
  <si>
    <t>CENTILE DETECTED</t>
  </si>
  <si>
    <t>Was a birthweight centile less than 10 detected? - yes or no.</t>
  </si>
  <si>
    <t>added 25/4/17</t>
  </si>
  <si>
    <t>MMT_INFANTS.CENTILE_DETECTED</t>
  </si>
  <si>
    <t>BREAST FEEDING ATTEMPTED Y/N</t>
  </si>
  <si>
    <t>Was breastfeeding attempted during the hospital stay? - Replaced by Infant Feeding questions dd/mm/yy?</t>
  </si>
  <si>
    <t>MMT_INFANTS.BREAST_FEEDING_ATTEMPTED</t>
  </si>
  <si>
    <t>MAIN MENU&gt;INTRAPARTUM MENU&gt;INFANT EXAM AND BIRTH DETAILS&gt;3 OF 3</t>
  </si>
  <si>
    <t>Breast feeding attempted Y/N</t>
  </si>
  <si>
    <t>CASENOTE NUMBER (I)</t>
  </si>
  <si>
    <t>Infant's maternity casenote number (hospital number). Unique hospital identifier.</t>
  </si>
  <si>
    <t>MMT_INFANTS.CASENOTE_NUMBER</t>
  </si>
  <si>
    <t>Casenote number (I)</t>
  </si>
  <si>
    <t>STILL BIRTH CERTIFICATE ISSUED</t>
  </si>
  <si>
    <t>Name of the staff member who completed the still birth certificate (Y/N)</t>
  </si>
  <si>
    <t>Still Birth Certificate Completed By</t>
  </si>
  <si>
    <t>STILL BIRTH CERTIFICATE COMPLETED BY</t>
  </si>
  <si>
    <t>Username of clinician who completed the still birth certificate</t>
  </si>
  <si>
    <t>Yes. Usernames are based on initials.</t>
  </si>
  <si>
    <t>Still Birth Certificate Completed By Staff</t>
  </si>
  <si>
    <t>MMT_INFANTS.CERT_COMPLETED_BY</t>
  </si>
  <si>
    <t>COOMBS TEST</t>
  </si>
  <si>
    <t>Was the Coombs test done on the infant? - Yes or No</t>
  </si>
  <si>
    <t>introduced December 2016</t>
  </si>
  <si>
    <t>MMT_INFANTS.COOMBS_TEST</t>
  </si>
  <si>
    <t>This is a blood test commonly performed in newborn babies. Blood may be taken from the baby’s cord following delivery or from the baby him/herself. It tests for evidence of a reaction between the blood groups of the baby and his/her mother. The two main problems that can arise if a Coombs test is positive are jaundice and anaemia.</t>
  </si>
  <si>
    <t>COOMBS RESULT</t>
  </si>
  <si>
    <t>Was the Coombs Test result positive or negative?</t>
  </si>
  <si>
    <t>Excellent (as %age of Coombs Test = Y)</t>
  </si>
  <si>
    <t>Coombs Test Done = 'Y'</t>
  </si>
  <si>
    <t>MMT_INFANTS.COOMBS_RESULT</t>
  </si>
  <si>
    <t>The Coombs Test is a blood test commonly performed in newborn babies. Blood may be taken from the baby’s cord following delivery or from the baby. It tests for evidence of a reaction between the blood groups of the baby and his/her mother. The main problems that can arise if a Coombs Test is positive are jaundice and anaemia.</t>
  </si>
  <si>
    <t>Negative result</t>
  </si>
  <si>
    <t>Positive result</t>
  </si>
  <si>
    <t>CONVULSIONS</t>
  </si>
  <si>
    <t>Were convulsions detected?</t>
  </si>
  <si>
    <t>removed 10/6/15</t>
  </si>
  <si>
    <t>Very good prior to 2015/16</t>
  </si>
  <si>
    <t>Optional in 2015/16 - previously mandatory</t>
  </si>
  <si>
    <t>MMT_INFANTS.CONVULS_DESC</t>
  </si>
  <si>
    <t>no longer on NIMATS</t>
  </si>
  <si>
    <t>DOUBTFUL</t>
  </si>
  <si>
    <t>PRESENT</t>
  </si>
  <si>
    <t>&lt;45</t>
  </si>
  <si>
    <t>CONVULSIONS CODE</t>
  </si>
  <si>
    <t>Code for presence of convulsions in infant</t>
  </si>
  <si>
    <t>MMT_INFANTS.CONVULSIONS</t>
  </si>
  <si>
    <t>Invalid classed as codes with no descriptions</t>
  </si>
  <si>
    <t xml:space="preserve"> O</t>
  </si>
  <si>
    <t>0-</t>
  </si>
  <si>
    <t>0#</t>
  </si>
  <si>
    <t>N0</t>
  </si>
  <si>
    <t>CORD ON DISCHARGE</t>
  </si>
  <si>
    <t>Enter state of cord on discharge as either ON or OFF.</t>
  </si>
  <si>
    <t>MMT_INFANTS.CORD_ON_DISCHARGE</t>
  </si>
  <si>
    <t>OFF</t>
  </si>
  <si>
    <t>Off</t>
  </si>
  <si>
    <t>ON</t>
  </si>
  <si>
    <t>On</t>
  </si>
  <si>
    <t>CORD TRUE KNOT</t>
  </si>
  <si>
    <t>Indicate if the cord had a true knot- yes or no.</t>
  </si>
  <si>
    <t>MMT_INFANTS.CORD_TRUE_KNOT</t>
  </si>
  <si>
    <t>A true knot of the umbilical cord is an entwining of a segment of umbilical cord, usually without obstructing fetal circulation and commonly results from fetal slippage through a loop of the cord.</t>
  </si>
  <si>
    <t>Details of any other allergies</t>
  </si>
  <si>
    <t>This object provides details of any other allergies the woman is aware of</t>
  </si>
  <si>
    <t>Condition of perineum on discharge - text</t>
  </si>
  <si>
    <t>This object describes the condition of the woman's perineum at the time of discharge from medical care.</t>
  </si>
  <si>
    <t>This field is completed based on "Perineum code".</t>
  </si>
  <si>
    <t>MMT_PREGNANCIES.PERINEUM_ON_DISCHARGE</t>
  </si>
  <si>
    <t>Postnatal Menu\Record Postnatal for Mother 1 of 3</t>
  </si>
  <si>
    <t>Bruised / Oedema</t>
  </si>
  <si>
    <t>Clean and healing</t>
  </si>
  <si>
    <t>Gaping / clean</t>
  </si>
  <si>
    <t>Gaping / infected</t>
  </si>
  <si>
    <t>Condition of perineum on discharge - code</t>
  </si>
  <si>
    <t>This object describes the condition of the woman's perineum at the time of discharge from medical care (code).</t>
  </si>
  <si>
    <t>Intrapartum Menu\Delivery details of Mother 1 of 3</t>
  </si>
  <si>
    <t>Condition of perineum at delivery - text</t>
  </si>
  <si>
    <t>This object describes the condition of the woman's perineum at time of delivery.  The object allows 3 of the options listed below to be entered.  However if the code "01 - Intact" is recorded, then no further options can be input.</t>
  </si>
  <si>
    <t>Data below does not reflect the number of deliveries according to condition of perineum, as more than one condition can be recorded for each delivery.</t>
  </si>
  <si>
    <t>01 - Intact</t>
  </si>
  <si>
    <t>Intact</t>
  </si>
  <si>
    <t>02 - Episiotomy</t>
  </si>
  <si>
    <t>Episiotomy</t>
  </si>
  <si>
    <t>03 - 1st degree tear</t>
  </si>
  <si>
    <t>1st degree tear</t>
  </si>
  <si>
    <t>04 - 2nd degree tear</t>
  </si>
  <si>
    <t>2nd degree tear</t>
  </si>
  <si>
    <t>05 - 3rd degree tear (A)</t>
  </si>
  <si>
    <t>3rd degree tear (A)</t>
  </si>
  <si>
    <t>06 - 3rd degree tear (B)</t>
  </si>
  <si>
    <t>3rd degree tear (B)</t>
  </si>
  <si>
    <t>07 - 3rd degree tear (C)</t>
  </si>
  <si>
    <t>3rd degree tear (C)</t>
  </si>
  <si>
    <t>08 - 4th degree tear</t>
  </si>
  <si>
    <t>4th degree tear</t>
  </si>
  <si>
    <t>09 - Vaginal laceration</t>
  </si>
  <si>
    <t>Vaginal laceration</t>
  </si>
  <si>
    <t>10 - Cervical laceration</t>
  </si>
  <si>
    <t>Cervical laceration</t>
  </si>
  <si>
    <t>11 - Labial laceration</t>
  </si>
  <si>
    <t>Labial laceration</t>
  </si>
  <si>
    <t>12 - Peri-urethral opening laceration</t>
  </si>
  <si>
    <t>Peri-urethral opening laceration</t>
  </si>
  <si>
    <t>9 - Other</t>
  </si>
  <si>
    <t>99 - 3rd degree tear *</t>
  </si>
  <si>
    <t xml:space="preserve">At booking appointment, the woman is asked the following question: "During the past month, have you often been bothered by feeling down, depressed or hopeless". </t>
  </si>
  <si>
    <t>This question was added to NIMATS 18 January 2012</t>
  </si>
  <si>
    <t>Data quality has been very good since the question was added to NIMATS.</t>
  </si>
  <si>
    <t>Mood Question 2</t>
  </si>
  <si>
    <t>MMT_PREGNANCIES.MOOD_Q1</t>
  </si>
  <si>
    <t>Booking Menu\Present pregnancy</t>
  </si>
  <si>
    <t>This question is part of a series of questions known as the Whooley Questions.  The Whooley Questions were introduced by the National Institute for Clinical Excellence (NICE 2007) when they reviewed their guidelines for Antenatal and Postnatal Mental Health.  The questions are a screening tool designed to try and identify two symptoms that may be present in depression.  Guidance: https://www.nice.org.uk/guidance/cg192</t>
  </si>
  <si>
    <t>&lt;65</t>
  </si>
  <si>
    <t xml:space="preserve">At booking appointment, the woman is asked the following question: "During the past month, have you often been bothered by having little interest or pleasure in doing things". </t>
  </si>
  <si>
    <t>Mood Question 1</t>
  </si>
  <si>
    <t>MMT_PREGNANCIES.MOOD_Q2</t>
  </si>
  <si>
    <t>PLANNED PREGNANCY</t>
  </si>
  <si>
    <t>Was the pregnancy planned?</t>
  </si>
  <si>
    <t>MMT_PREGNANCIES.PLANNED_PREGNANCY</t>
  </si>
  <si>
    <t>This object records if the booking scan has been completed (Y/N)</t>
  </si>
  <si>
    <t>Data is available for all sites as indicated in "Additional Information" below.</t>
  </si>
  <si>
    <t>As data was only added to NIMATs during 2016, it is not yet possible to determine quality.</t>
  </si>
  <si>
    <t>MMT_PREGNANCIES.BOOKING_SCAN</t>
  </si>
  <si>
    <t>Booking Menu\Present pregnancy\Screen 2 of 5</t>
  </si>
  <si>
    <t>This data was not fully operational until May 2016 and therefore data prior to then will not be complete.</t>
  </si>
  <si>
    <t>Number of fetal heartbeats detected</t>
  </si>
  <si>
    <t>This object records the number of fetal heartbeats detected - limited to a number between 1 and 8.</t>
  </si>
  <si>
    <t>MMT_PREGNANCIES.FETAL_HEARTBEATS</t>
  </si>
  <si>
    <t>This data was not fully operational until May 2016 and therefore data prior to then will not be complete. 
Antenatal Summary - Page1: No. of fetal heartbeats- display only
Record Miscarriage/Abortion screens - Page 2: No. of fetal heartbeats - display only</t>
  </si>
  <si>
    <t>This object records the date that the chorionicity scan was completed.  This date should be between the date of the booking interview and EDC (estimated date of confinement) + 2 weeks.</t>
  </si>
  <si>
    <t>MMT_PREGNANCIES.DATE_OF_RESCAN</t>
  </si>
  <si>
    <t>This data was not fully operational until May 2016 and therefore data prior to then will not be complete. This data is only mandatory where a chorionicity scan is necessary.</t>
  </si>
  <si>
    <t>Fertility - where treatment took place (code)</t>
  </si>
  <si>
    <t>This object (code) provides details of where the fertility treatment took place.</t>
  </si>
  <si>
    <t>United Kingdom</t>
  </si>
  <si>
    <t>EU</t>
  </si>
  <si>
    <t>Europe</t>
  </si>
  <si>
    <t>Outside Europe</t>
  </si>
  <si>
    <t>MMT_PREGNANCIES.FERTILITY_WHERE</t>
  </si>
  <si>
    <t>This data was not fully operational until May 2016 and therefore data prior to then will not be available. The field is only mandatory where fertility treatment has been received.</t>
  </si>
  <si>
    <t>Fertility - where treatment took place (description)</t>
  </si>
  <si>
    <t>This object provides details of where the fertility treatment took place.</t>
  </si>
  <si>
    <t>This data is auto completed based on the code selected in "Fertility where code".</t>
  </si>
  <si>
    <t>MMT_X_FERTILITY_WHERE.DESCRIPTION</t>
  </si>
  <si>
    <t>Assisted conception - investigations/methods used to assist fertility (code)</t>
  </si>
  <si>
    <t>This object (code) describes the type of investigation or treatment used by the woman to assist fertility.</t>
  </si>
  <si>
    <t>Investigations only</t>
  </si>
  <si>
    <t>MMT_PRES_DETAILS.DLR_CODE</t>
  </si>
  <si>
    <t>TESA (Testicular sperm aspiration)</t>
  </si>
  <si>
    <t>SSR (Surgical sperm retrieval)</t>
  </si>
  <si>
    <t>There can be more than one Assisted Conception type for each pregnancy (6 types can be entered on to NIMATS). This data was not fully operational until May 2016 and therefore data prior to then will not be available.</t>
  </si>
  <si>
    <t>Assisted conception - investigations/methods used to assist fertility (description)</t>
  </si>
  <si>
    <t>This object describes the type of investigation or treatment used by the woman to assist fertility.</t>
  </si>
  <si>
    <t>This data is auto completed based on the code selected in "Assisted conception code".</t>
  </si>
  <si>
    <t>MMT_X_ASSISTED_CONCEPTION.DESCRIPTION</t>
  </si>
  <si>
    <t>Clomid (fertility medication)</t>
  </si>
  <si>
    <t>IVF (In-vitro fertilisation)</t>
  </si>
  <si>
    <t>ICSI (Intracytoplasmic sperm injection)</t>
  </si>
  <si>
    <t>Menstrual cycle - regular or irregular</t>
  </si>
  <si>
    <t>This object describes the regularity of the woman's menstrual cycle.</t>
  </si>
  <si>
    <t>Cycle duration, Cycle frequency</t>
  </si>
  <si>
    <t>MMT_PREGNANCIES.CYCLE</t>
  </si>
  <si>
    <t>Booking Menu\Present Pregnancy Details\Screen 2 of 5</t>
  </si>
  <si>
    <t>Irregular</t>
  </si>
  <si>
    <t>Menstrual cycle is irregular</t>
  </si>
  <si>
    <t>Regular</t>
  </si>
  <si>
    <t>Menstrual cycle is regular</t>
  </si>
  <si>
    <t>Menstrual cycle - duration</t>
  </si>
  <si>
    <t>This object describes the duration of the woman's menstrual cycle (days).</t>
  </si>
  <si>
    <t>Cycle, Cycle frequency</t>
  </si>
  <si>
    <t>MMT_PREGNANCIES.DURATION</t>
  </si>
  <si>
    <t>Menstrual cycle - frequency</t>
  </si>
  <si>
    <t>This object describes the frequency of the woman's menstrual cycle (days).</t>
  </si>
  <si>
    <t>Cycle, Cycle duration</t>
  </si>
  <si>
    <t>MMT_PREGNANCIES.FREQ</t>
  </si>
  <si>
    <t>Date of last menstrual period</t>
  </si>
  <si>
    <t>This object provides the date of the first day of the woman's last menstrual period.</t>
  </si>
  <si>
    <t>LMP normal, LMP specify</t>
  </si>
  <si>
    <t>MMT_PREGNANCIES.LMP</t>
  </si>
  <si>
    <t>Contraception discussed - postnatal</t>
  </si>
  <si>
    <t>This object indicates whether or not the area of contraception was discussed with the woman postnatally (Y/N)</t>
  </si>
  <si>
    <t>MMT_PREGNANCIES.CONTRACEPTION_DISCUSSED</t>
  </si>
  <si>
    <t>Postnatal Menu\Record Postnatal for Mother\Screen 1 of 3</t>
  </si>
  <si>
    <t>No, contraception was not discussed postnatally</t>
  </si>
  <si>
    <t>Yes, contraception was discussed postnatally</t>
  </si>
  <si>
    <t>Recent contraception used (text)</t>
  </si>
  <si>
    <t>This object describes the most recent contraception used by the woman (text)</t>
  </si>
  <si>
    <t>Data is automatically completed based on "Recent contraception code"</t>
  </si>
  <si>
    <t>MMT_PREGNANCIES.RECENT_CONTRACEPTIVE</t>
  </si>
  <si>
    <t>No contraception used</t>
  </si>
  <si>
    <t>Combined pill</t>
  </si>
  <si>
    <t>Pill (oestrogen and progesterone)</t>
  </si>
  <si>
    <t>Progesterone only pill</t>
  </si>
  <si>
    <t>IUCD (Coil)</t>
  </si>
  <si>
    <t>Condom</t>
  </si>
  <si>
    <t>Diaphragm</t>
  </si>
  <si>
    <t>Natural</t>
  </si>
  <si>
    <t>Natural family planning / fertility awareness</t>
  </si>
  <si>
    <t>Depo Provera</t>
  </si>
  <si>
    <t>Contraceptive injection</t>
  </si>
  <si>
    <t>Implant</t>
  </si>
  <si>
    <t>Contraceptive implant</t>
  </si>
  <si>
    <t>Patch</t>
  </si>
  <si>
    <t>Contraceptive patch</t>
  </si>
  <si>
    <t>Morning after pill</t>
  </si>
  <si>
    <t>Recent contraception used (code)</t>
  </si>
  <si>
    <t>This object describes the most recent contraception used by the woman (code)</t>
  </si>
  <si>
    <t>COMBINED PILL</t>
  </si>
  <si>
    <t>PROGESTERONE ONLY PILL</t>
  </si>
  <si>
    <t>IUCD (COIL)</t>
  </si>
  <si>
    <t>CONDOM</t>
  </si>
  <si>
    <t>DIAPHRAGM</t>
  </si>
  <si>
    <t>NATURAL</t>
  </si>
  <si>
    <t>DEPO PROVERA</t>
  </si>
  <si>
    <t>IMPLANT</t>
  </si>
  <si>
    <t>PATCH</t>
  </si>
  <si>
    <t>MORNING AFTER PILL</t>
  </si>
  <si>
    <t>Communicate with baby - discussed</t>
  </si>
  <si>
    <t>As part of relationship building, this object records whether "communicating with baby" (taking time out to connect, talking to baby, noticing and responding to movements) has been discussed.</t>
  </si>
  <si>
    <t>MMT_PREGNANCIES.COMMUNICATE_BABY</t>
  </si>
  <si>
    <t>Booking Menu\Present pregnancy\Screen 5 of 5</t>
  </si>
  <si>
    <t>This data was not fully operational until June 2016 and therefore data prior to then will not be fully complete.</t>
  </si>
  <si>
    <t>Responding to baby - discussed</t>
  </si>
  <si>
    <t>As part of relationship building, this object records whether "responding to baby" (closeness, comfort and love can help baby's brain develop) has been discussed.</t>
  </si>
  <si>
    <t>MMT_PREGNANCIES.RESPOND_TO_BABY</t>
  </si>
  <si>
    <t>Skin to skin contact - discussed</t>
  </si>
  <si>
    <t>As part of relationship building, this object records whether "skin to skin contact with baby" (the value of skin to skin contact - what this means for mother and baby) has been discussed.</t>
  </si>
  <si>
    <t>added June 2016</t>
  </si>
  <si>
    <t>MMT_INFANT_FEEDING.SKIN_TO_SKIN</t>
  </si>
  <si>
    <t>As part of relationship building, this object records whether "infant feeding" (the value of breastfeeding as protection, comfort and food) has been discussed.</t>
  </si>
  <si>
    <t>MMT_PREGNANCIES.INFANT_FEED_DISCUSSED</t>
  </si>
  <si>
    <t>Type of care - at booking (code)</t>
  </si>
  <si>
    <t>This objects describes the type of care e.g. Consultant Led Care, the woman has chosen (code)</t>
  </si>
  <si>
    <t>Changed to current codes in April 2016</t>
  </si>
  <si>
    <t>CONS. LED CARE</t>
  </si>
  <si>
    <t>CONS. LED SHARED CARE</t>
  </si>
  <si>
    <t>MMT_PREGNANCIES.SHARED_CARE_REQUESTED</t>
  </si>
  <si>
    <t>Booking Menu\Present Pregnancy Details\Screen 5 of 5</t>
  </si>
  <si>
    <t>Added to NIMATS universe - April 2016</t>
  </si>
  <si>
    <t>Consultant Led Care</t>
  </si>
  <si>
    <t>Consultant Shared Care</t>
  </si>
  <si>
    <t>Type of care - at booking (text)</t>
  </si>
  <si>
    <t>This objects describes the type of care e.g. Consultant Led Care, the woman has chosen (text)</t>
  </si>
  <si>
    <t>Field is completed based on data entered into "Type of Care at booking code"</t>
  </si>
  <si>
    <t>MMT_X_CARE.DESCRIPTION</t>
  </si>
  <si>
    <t>Carbon Monoxide (CO) test reading</t>
  </si>
  <si>
    <t>All women are asked to carry out a carbon monoxide (CO) breath test.  CO is a poisonous gas found in cigarette smoke, faulty or poorly ventilated cooking/heating appliances and vehicle exhaust fumes.  The test shows the amount of CO in the body.  A result of 4ppm or greater (see Unit of measure below) indicates that the woman has been exposed to sources of CO.</t>
  </si>
  <si>
    <t>The result is measured in particles per million (ppm) i.e. the number of CO molecules in one million parts of air.   The value must be between 0 and 99.  Other values can be input: NT (not tested) or RE (patient refused).</t>
  </si>
  <si>
    <t>Available since September 2016.</t>
  </si>
  <si>
    <t>As this object was not added to NIMATS until September 2016, it is not yet possible to determine quality of the data.</t>
  </si>
  <si>
    <t>MMT_SOCIAL_FACTORS.Q1</t>
  </si>
  <si>
    <t xml:space="preserve">Booking menu\Social factors. Also on POSTNATAL MENU\RECORD POSTNATAL FOR MOTHER\Screen 4 since 31-OCT-2019 </t>
  </si>
  <si>
    <t>This data was not added to NIMATS system until September 2016, therefore complete data is not available prior to then.</t>
  </si>
  <si>
    <t>Smoked/exposed to smoke in the last 12 hours</t>
  </si>
  <si>
    <t>This object records whether the woman has smoked or been exposed to smoke in the last 12 hours.  This object is only completed where the Carbon Monoxide reading is 4ppm (particles per million) or above i.e. the woman has been exposed to sources of Carbon Monoxide.</t>
  </si>
  <si>
    <t>MMT_SOCIAL_FACTORS.Q2</t>
  </si>
  <si>
    <t>Currently smoking - code</t>
  </si>
  <si>
    <t>This code (see Variable Values below) describes whether or not the women is currently smoking.</t>
  </si>
  <si>
    <t>Never smoked</t>
  </si>
  <si>
    <t>No, stopped smoking this pregnancy</t>
  </si>
  <si>
    <t>No, stopped smoking prior to this pregnancy</t>
  </si>
  <si>
    <t>MMT_SOCIAL_FACTORS.Q3</t>
  </si>
  <si>
    <t>This data was not added to NIMATS until September 2016, therefore complete data is not available prior to then.</t>
  </si>
  <si>
    <t>Currently smoking - description</t>
  </si>
  <si>
    <t>This object describes whether or not the women is currently smoking.</t>
  </si>
  <si>
    <t>Generated from "Currently smoking code"</t>
  </si>
  <si>
    <t>MMT_X_SMOKING_CURRENT.DESCRIPTION</t>
  </si>
  <si>
    <t>Yes, the woman is currently smoking</t>
  </si>
  <si>
    <t>Woman has never smoked</t>
  </si>
  <si>
    <t>Woman is not currently smoking - stopped smoking during the current pregnancy</t>
  </si>
  <si>
    <t>Woman is not currently smoking - stopped smoking before the current pregnancy</t>
  </si>
  <si>
    <t>Number of cigarettes smoked per day</t>
  </si>
  <si>
    <t>This indicates the number of cigarettes the woman usually smokes per day.  The value must be between 0 and 99.</t>
  </si>
  <si>
    <t>Number of cigarettes</t>
  </si>
  <si>
    <t>MMT_SOCIAL_FACTORS.Q4</t>
  </si>
  <si>
    <t>Attended a Stop Smoking Service - code</t>
  </si>
  <si>
    <t xml:space="preserve">This code (see Variable Values below) describes whether or not the woman has ever attended a Stop Smoking Service.  </t>
  </si>
  <si>
    <t>Yes, currently attending</t>
  </si>
  <si>
    <t>Yes, attended during this pregnancy</t>
  </si>
  <si>
    <t>Yes, attended prior to this pregnancy but not now</t>
  </si>
  <si>
    <t>MMT_SOCIAL_FACTORS.Q7</t>
  </si>
  <si>
    <t>Attended a Stop Smoking Service - description</t>
  </si>
  <si>
    <t xml:space="preserve">This object describes whether or not the woman has ever attended a Stop Smoking Service.  </t>
  </si>
  <si>
    <t>Generated from "Attended smoking cessation code"</t>
  </si>
  <si>
    <t>MMT_X_SMOKING_STOP.DESCRIPTION</t>
  </si>
  <si>
    <t>Has never attended a Stop Smoking Service</t>
  </si>
  <si>
    <t>Is currently attending a Stop Smoking Service</t>
  </si>
  <si>
    <t>Attended a Stop Smoking Service during this pregnancy</t>
  </si>
  <si>
    <t>Attended a Stop Smoking Service prior to this pregnancy but does not attend now</t>
  </si>
  <si>
    <t>Referral made to Stop Smoking Service</t>
  </si>
  <si>
    <t>This object indicates if a referral has been made to a Stop Smoking Service.</t>
  </si>
  <si>
    <t>MMT_SOCIAL_FACTORS.Q8</t>
  </si>
  <si>
    <t>Booking menu\Social factors. Also on POSTNATAL MENU\RECORD POSTNATAL FOR MOTHER\Screen 4 since 31-OCT-2019. Question altered 12/11/20 - "Advice Given: Attend Stop Smoking Service"</t>
  </si>
  <si>
    <t>Referral for Stop Smoking Service accepted</t>
  </si>
  <si>
    <t>This object indicates if a referral has been accepted for a Stop Smoking Service.</t>
  </si>
  <si>
    <t>MMT_SOCIAL_FACTORS.Q9</t>
  </si>
  <si>
    <t>Booking menu\Social factors. Also on POSTNATAL MENU\RECORD POSTNATAL FOR MOTHER\Screen 4 since 31-OCT-2019. Removed from Postnatal screen 12/11/20. Also from Booking menu\Social factors screen for new Postnatal records.</t>
  </si>
  <si>
    <t>Partner present at appointment</t>
  </si>
  <si>
    <t>This object indicates whether or not the woman's partner is present at the antenatal booking appointment.</t>
  </si>
  <si>
    <t>MMT_SOCIAL_FACTORS.Q10</t>
  </si>
  <si>
    <t>Woman's partner smokes</t>
  </si>
  <si>
    <t>This object indicates if the woman's partner smokes</t>
  </si>
  <si>
    <t>MMT_SOCIAL_FACTORS.Q11</t>
  </si>
  <si>
    <t>Partner attended Stop Smoking Service - code</t>
  </si>
  <si>
    <t>This code (see Variable Values below) describes whether or not the woman's partner has attended a Stop Smoking Service</t>
  </si>
  <si>
    <t>Partner attended smoking cessation description</t>
  </si>
  <si>
    <t>MMT_SOCIAL_FACTORS.Q12</t>
  </si>
  <si>
    <t>Partner attended smoking cessation code</t>
  </si>
  <si>
    <t>Partner attended Stop Smoking Service - description</t>
  </si>
  <si>
    <t>This object describes whether or not the woman's partner has attended a Stop Smoking Service.</t>
  </si>
  <si>
    <t>Generated from "Partner attended smoking cessation code"</t>
  </si>
  <si>
    <t>Referral made to Stop Smoking Service - Partner</t>
  </si>
  <si>
    <t>This object indicates if the woman's partner has been referred to a Stop Smoking Service.</t>
  </si>
  <si>
    <t>MMT_SOCIAL_FACTORS.Q13</t>
  </si>
  <si>
    <t>Referral for Stop Smoking Service accepted - Partner</t>
  </si>
  <si>
    <t>This object indicates if a referral has been accepted for a Stop Smoking Service by the woman's partner.</t>
  </si>
  <si>
    <t>MMT_SOCIAL_FACTORS.Q14</t>
  </si>
  <si>
    <t>Others in the household who smoke</t>
  </si>
  <si>
    <t>This object indicates if there are other people in the household who currently smoke</t>
  </si>
  <si>
    <t>MMT_SOCIAL_FACTORS.Q15</t>
  </si>
  <si>
    <t>Smoking risks in pregnancy</t>
  </si>
  <si>
    <t>This objects indicates if the woman has been given advice regarding the risks of smoking during pregnancy.</t>
  </si>
  <si>
    <t>Quality cannot be determined as data item was not added to NIMATS until September 2016</t>
  </si>
  <si>
    <t>MMT_SOCIAL_FACTORS.Q5 (ADDICTION_TYPE is 'SMOKING')</t>
  </si>
  <si>
    <t>Booking menu\Social factors. Also on POSTNATAL MENU\RECORD POSTNATAL FOR MOTHER\Screen 4 since 31-OCT-2019. Question altered 12/11/20 - "Advice Given: Risks of Baby Being Exposed to Smoking" (Y/N)</t>
  </si>
  <si>
    <t>This object was added to NIMATS in September 2016</t>
  </si>
  <si>
    <t>Benefits of stopping smoking / remaining stopped</t>
  </si>
  <si>
    <t>This objects indicates if the woman has been given advice regarding the benefits of stopping smoking/remaining stopped smoking during pregnancy.</t>
  </si>
  <si>
    <t>MMT_SOCIAL_FACTORS.Q6 (ADDICTION_TYPE is 'SMOKING')</t>
  </si>
  <si>
    <t>No, the woman has not been given advice regarding the benefits of stopping smoking</t>
  </si>
  <si>
    <t>Yes, the woman has been given advice regarding the benefits of stopping smoking</t>
  </si>
  <si>
    <t>Advice on second hand smoke</t>
  </si>
  <si>
    <t>This objects indicates if the mother has been given advice regarding the risks of second hand smoking.</t>
  </si>
  <si>
    <t>MMT_SOCIAL_FACTORS.Q16 (ADDICTION_TYPE is 'SMOKING')</t>
  </si>
  <si>
    <t>No, the woman has not been given advice regarding the risks of second hand smoking</t>
  </si>
  <si>
    <t>Yes, the woman has been given advice regarding the risks of second hand smoking</t>
  </si>
  <si>
    <t>This objects indicates whether or not uterine evacuation had to be carried out (Y/N) (where a miscarriage occurred)</t>
  </si>
  <si>
    <t>MMT_PREGNANCIES.ABORT_UTERINE_EVAC</t>
  </si>
  <si>
    <t>Intrapartum Menu\Miscarriage/Abortion\Screen 2 of 2</t>
  </si>
  <si>
    <t>No, uterine evacuation was not carried out</t>
  </si>
  <si>
    <t>Yes, uterine evacuation was carried out</t>
  </si>
  <si>
    <t>This objects indicates whether or not the woman needed a blood transfusion as a result of the miscarriage (Y/N)</t>
  </si>
  <si>
    <t>MMT_PREGNANCIES.ABORT_BLOOD_TRANS</t>
  </si>
  <si>
    <t>No, a blood transfusion was not required</t>
  </si>
  <si>
    <t>Yes, a blood transfusion was required</t>
  </si>
  <si>
    <t>Type of miscarriage/abortion - code</t>
  </si>
  <si>
    <t>This object describes the type of miscarriage/abortion the woman experienced - code</t>
  </si>
  <si>
    <t>MMT_DEL_DETAILS.DLR_CODE (MMT_DEL_DETAILS.DLR_CONDITION = 'ABORTION')</t>
  </si>
  <si>
    <t>Complete miscarriage</t>
  </si>
  <si>
    <t>Incomplete miscarriage</t>
  </si>
  <si>
    <t>Delayed miscarriage</t>
  </si>
  <si>
    <t>TOP (termination of pregnancy)</t>
  </si>
  <si>
    <t>Molar pregnancy</t>
  </si>
  <si>
    <t>Ectopic pregnancy</t>
  </si>
  <si>
    <t>Type of miscarriage/abortion - text</t>
  </si>
  <si>
    <t>This object describes the type of miscarriage/abortion the woman experienced - text</t>
  </si>
  <si>
    <t>Data is completed based on code entered for "Type of miscarriage/abortion code"</t>
  </si>
  <si>
    <t>MMT_DEL_REFS.DESCRIPTION (MMT_DEL_REFS.CONDITION = 'ABORTION')</t>
  </si>
  <si>
    <t>Termination of pregnancy</t>
  </si>
  <si>
    <t>Type of care - at delivery (text)</t>
  </si>
  <si>
    <t>This objects describes the type of care e.g. Consultant Led Care, the woman was under at delivery (text)</t>
  </si>
  <si>
    <t>Changed to current codes in July 2015</t>
  </si>
  <si>
    <t>Field is completed based on data entered into "Type of Care code at delivery"</t>
  </si>
  <si>
    <t>Type of care - at delivery (code)</t>
  </si>
  <si>
    <t>This objects describes the type of care e.g. Consultant Led Care, the woman was under at delivery (code)</t>
  </si>
  <si>
    <t>MMT_PREGNANCIES.TYPE_OF_CARE</t>
  </si>
  <si>
    <t>This object identifies whether or not the mother had skin to skin contact with the infant at time of delivery (Y/N).  All mothers should be offered the opportunity for skin to skin contact.</t>
  </si>
  <si>
    <t>Quality cannot be determined as data item was not added to NIMATS until June 2016</t>
  </si>
  <si>
    <t>Skin to skin contact until after first feed / Skin to skin contact for at least one hour</t>
  </si>
  <si>
    <t>Intrapartum Menu\Infant Exam and Birth Details\Screen 3 of 3</t>
  </si>
  <si>
    <t>This object was added to NIMATS on 21 June 2016.  The data is initially recorded at delivery (and is optional whether or not to record), however if the data has not been recorded at delivery, the midwife must complete it postnatally (mandatory at this stage).</t>
  </si>
  <si>
    <t>No, the mother did not have skin to skin contact</t>
  </si>
  <si>
    <t>Yes, the mother did have skin to skin contact</t>
  </si>
  <si>
    <t>This object describes whether or not the mother had skin to skin contact with the infant until after the first feed was given to the infant (Yes/No).</t>
  </si>
  <si>
    <t>Skin to skin contact at birth / Skin to skin contact for at least one hour</t>
  </si>
  <si>
    <t>MMT_INFANT_FEEDING.SKIN_AFTER_FIRST_FEED</t>
  </si>
  <si>
    <t>This object was added to NIMATS on 21 June 2016.  This object will only be completed where "Skin to skin contact at birth" object is answered "Yes". The data is initially recorded at delivery (and is optional whether or not to record), however if the data has not been recorded at delivery, the midwife must complete it postnatally (mandatory at this stage).</t>
  </si>
  <si>
    <t>No, the mother did not have skin to skin contact until after the first feed was given</t>
  </si>
  <si>
    <t>Yes, the mother did have skin to skin contact until after the first feed was given</t>
  </si>
  <si>
    <t>This object describes whether or not the mother had skin to skin contact with the infant for at least one hour after the birth (Yes/No).</t>
  </si>
  <si>
    <t>Skin to skin contact until after first feed / Skin to skin contact at birth</t>
  </si>
  <si>
    <t>MMT_INFANT_FEEDING.SKIN_ONE_HOUR_PLUS</t>
  </si>
  <si>
    <t>No, the mother did not have skin to skin contact with the infant for at least one hour after birth</t>
  </si>
  <si>
    <t>No, the mother did have skin to skin contact with the infant for at least one hour after birth</t>
  </si>
  <si>
    <t>This object indicates whether or not the mother was offered the opportunity to give a first breastfeed after birth (Y/N)</t>
  </si>
  <si>
    <t xml:space="preserve"> added June 2016</t>
  </si>
  <si>
    <t>MMT_INFANT_FEEDING.BREASTFEED_OFFRD_AT_BIRTH</t>
  </si>
  <si>
    <t>No, the mother was not offered the opportunity to give a first breastfeed after birth</t>
  </si>
  <si>
    <t>Yes, the mother was offered the opportunity to give a first breastfeed after birth</t>
  </si>
  <si>
    <t>This object identifies whether or not the mother initiated breastfeeding at birth (Y/N).  Breastfeeding is considered to have been initiated if the baby was put to the breast or received mother's breast milk.</t>
  </si>
  <si>
    <t>MMT_INFANT_FEEDING.BREASTFEED_INIT_AT_BIRTH</t>
  </si>
  <si>
    <t>Breastfeeding is considered to have been initiated if the baby has been put to the breast or received mother's breast milk. 
This object was added to NIMATS on 21 June 2016.  The data is initially recorded at delivery (and is optional whether or not to record), however if the data has not been recorded at delivery, the midwife must complete it postnatally (mandatory at this stage).</t>
  </si>
  <si>
    <t>No, breastfeeding was not initiated</t>
  </si>
  <si>
    <t>Yes, breastfeeding was initiated</t>
  </si>
  <si>
    <t>Formula fed by mother at birth</t>
  </si>
  <si>
    <t>This object indicates if the mother was given the opportunity to give a first formula feed while having skin to skin contact with the infant.</t>
  </si>
  <si>
    <t>MMT_INFANT_FEEDING.FORMULA_FED_BIRTH_MUM</t>
  </si>
  <si>
    <t>No, the mother was not given the opportunity to give a first formula feed</t>
  </si>
  <si>
    <t>Yes, the mother was given the opportunity to give a first formula feed</t>
  </si>
  <si>
    <t>WELLBEING DISCUSSED</t>
  </si>
  <si>
    <t>This object identifies (Y/N) whether or not the mother was offered support to: 
- Appreciate the importance of closeness and responsiveness for mother/baby wellbeing and 
- To understand responsive feeding.</t>
  </si>
  <si>
    <t>MMT_INFANT_FEEDING.WELLBEING_DISCUSSED</t>
  </si>
  <si>
    <t>All mothers are offiered support to (1) appreciate the importance of closeness and responsiveness for mother/baby wellbeing and (2) understand responsive feeding.
This object was added to NIMATS on 21 June 2016.  The data is initially recorded at delivery (and is optional whether or not to record), however if the data has not been recorded at delivery, the midwife must complete it postnatally (mandatory at this stage).</t>
  </si>
  <si>
    <t>No, the mother did not receive support re these issues</t>
  </si>
  <si>
    <t>Yes, the mother did receive support re these issues</t>
  </si>
  <si>
    <t>Supplementary Analgesia In Theatre</t>
  </si>
  <si>
    <t xml:space="preserve">Code and Description for any supplementary alalgesia given in theatre.  </t>
  </si>
  <si>
    <t>Added 17/10/2017</t>
  </si>
  <si>
    <t>decode(MMT_DEL_DETAILS.DLR_CONDITION,'SUPPLEMENTARY ANALGESIA GIVEN IN THEATRE',MMT_DEL_DETAILS.DLR_CODE ||' -  '|| MMT_DEL_DETAILS.REF_DESCRIPTION,'')</t>
  </si>
  <si>
    <t>Supplementary analgesia given in theatre</t>
  </si>
  <si>
    <t>Other Drugs In Theatre</t>
  </si>
  <si>
    <t xml:space="preserve">Code and Description for other drugs given in theatre.  </t>
  </si>
  <si>
    <t>decode(MMT_DEL_DETAILS.DLR_CONDITION,'OTHER DRUGS IN THEATRE',MMT_DEL_DETAILS.DLR_CODE ||' -  '|| MMT_DEL_DETAILS.REF_DESCRIPTION,'')</t>
  </si>
  <si>
    <t>MAIN MENU&gt;INTRAPARTUM MENU&gt;LABOUR SUMMARY DETAILS</t>
  </si>
  <si>
    <t>Other drugs given in theatre</t>
  </si>
  <si>
    <t>Maternal Monitoring in Labour</t>
  </si>
  <si>
    <t>decode(MMT_DEL_DETAILS.DLR_CONDITION,'MATERNAL MONITORING IN LABOUR',MMT_DEL_DETAILS.DLR_CODE ||' -  '|| MMT_DEL_REFS.REF_DESCRIPTION,'')</t>
  </si>
  <si>
    <t xml:space="preserve">Code for status of infant at discharge </t>
  </si>
  <si>
    <t>Added 02/05/2017</t>
  </si>
  <si>
    <t>DIED IN NEONATAL UNIT</t>
  </si>
  <si>
    <t>DIED IN POSTNATAL WARD</t>
  </si>
  <si>
    <t>MMT_INFANTS.STATUS_AT_DISCHARGE</t>
  </si>
  <si>
    <t>MAIN MENU&gt;POSTNATAL MENU&gt;RECORD POSTNATAL FOR INFANT</t>
  </si>
  <si>
    <t>Status of infant at discharge.  Code list with 5 values ('Live', 'Still', 'Died in Delivery Suite', 'Died in Neonatal Unit', 'Died in Postnatal Ward')</t>
  </si>
  <si>
    <t>Description for status of infant at discharge  Code list with 5 values ('Live', 'Still', 'Died in Delivery Suite', 'Died in Neonatal Unit', 'Died in Postnatal Ward')</t>
  </si>
  <si>
    <t>MMT_X_STATUS_AT_DISCHARGE.DESCRIPTION</t>
  </si>
  <si>
    <t>Status of infant at discharge</t>
  </si>
  <si>
    <t>GRFB SUITABLE</t>
  </si>
  <si>
    <t>An indication that GRFB (Getting Ready For Baby) is available in mother's postcode area (Y/N).  Only available for 1st pregnancy.  There is a masterfile which indicates which postcodes are covered by the GRFB project.</t>
  </si>
  <si>
    <t>Added 03/08/16</t>
  </si>
  <si>
    <t>MMT_PREGNANCIES.GRFB_SUITABLE</t>
  </si>
  <si>
    <t>MAIN MENU&gt;BOOKING MENU&gt;PRESENT PREGNANCY DETAILS</t>
  </si>
  <si>
    <t>GRFB OFFERED</t>
  </si>
  <si>
    <t>Was the mother offered GRFB services (Y/N)</t>
  </si>
  <si>
    <t>MMT_PREGNANCIES.GRFB_OFFERED</t>
  </si>
  <si>
    <t>GRFB ACCEPTED</t>
  </si>
  <si>
    <t>Did the mother accept the offer of GRFB services (Y/N)</t>
  </si>
  <si>
    <t>MMT_PREGNANCIES.GRFB_ACCEPTED</t>
  </si>
  <si>
    <t>GRFB COMPLETED</t>
  </si>
  <si>
    <t>Did the mother use the GRFB services (Y/N)</t>
  </si>
  <si>
    <t>Added 27/05/17</t>
  </si>
  <si>
    <t>MMT_PREGNANCIES.GRFB_COMPLETED</t>
  </si>
  <si>
    <t>MAIN MENU&gt;INTRAPARTUM MENU&gt;ANTENATAL SUMMARY INFORMATION</t>
  </si>
  <si>
    <t>Extra Care code</t>
  </si>
  <si>
    <t>Did the mother receive any extra care (coded list - 'None', 'RFMU in RJMS', 'Outside NI', 'RFMU in RJMS &amp; outside NI' and 'Local Fetal Medicine Services')</t>
  </si>
  <si>
    <t>RFMU in RJMS</t>
  </si>
  <si>
    <t>OUTSIDE NORTHERN IRELAND</t>
  </si>
  <si>
    <t>RFMU in RJMS and OUTSIDE NI</t>
  </si>
  <si>
    <t>LOCAL FETAL MEDICINE SERVICES</t>
  </si>
  <si>
    <t>MMT_PREGNANCIES.EXTRA_CARE</t>
  </si>
  <si>
    <t>Description of extra care given (coded list)</t>
  </si>
  <si>
    <t>MMT_X_EXTRA_CARE.DESCRIPTION</t>
  </si>
  <si>
    <t>MAIN MENU&gt;INTRAPARTUM MENU&gt;ANTENATAL SUMMARYDETAILS</t>
  </si>
  <si>
    <t>Freetext for where the extra care was given (only valid if care given outside NI)</t>
  </si>
  <si>
    <t>MMT_PREGNANCIDES.EXTRA_WHERE</t>
  </si>
  <si>
    <t>Code for the above (coded list - 'None', 'TTTS', 'TRAPS', 'TAPS' and 'SFGR')</t>
  </si>
  <si>
    <t>Added 10/08/17</t>
  </si>
  <si>
    <t>Multiple Complications Code</t>
  </si>
  <si>
    <t>Complications for Multiples Description</t>
  </si>
  <si>
    <t>Description for Complications for Multiples</t>
  </si>
  <si>
    <t>MMT_X_MULT_COMPS.DESCRIPTION</t>
  </si>
  <si>
    <t>Multiple Complications Description</t>
  </si>
  <si>
    <t>Reason Anti D not given (code)</t>
  </si>
  <si>
    <t>The code for used when Anti D was not given (4 codes - Declined, Positive Antibodies, Not Available &amp; Unable to Consent)</t>
  </si>
  <si>
    <t>Added 24/4/18</t>
  </si>
  <si>
    <t>POSITIVE ANTIBODIES</t>
  </si>
  <si>
    <t>NOT AVAILABLE</t>
  </si>
  <si>
    <t>UNABLE TO CONSENT</t>
  </si>
  <si>
    <t>Mandatory if 'Anti D Given = N'</t>
  </si>
  <si>
    <t>MMT_PREGNANCIES.ANTID_REASON</t>
  </si>
  <si>
    <t>POSTNATAL MENU&gt;RECORD POSTNATAL FOR MOTHER&gt;Page 1 of 4</t>
  </si>
  <si>
    <t>Reason Anti D not given (description)</t>
  </si>
  <si>
    <t>The  reason that Anti D was not given (4 codes - Declined, Positive Antibodies, Not Available &amp; Unable to Consent)</t>
  </si>
  <si>
    <t>MMT_X_ADTID_REASON.DESCRIPTION</t>
  </si>
  <si>
    <t>Apgar Score @ 10mins</t>
  </si>
  <si>
    <t>Apgar score for infant at 10 minutes</t>
  </si>
  <si>
    <t>Added 16/05/18</t>
  </si>
  <si>
    <t>MMT_INFANTS.APGAR_SCORE_10MIN</t>
  </si>
  <si>
    <t>INTRAPARTUM MENU&gt;INFANT EXAM &amp; BIRTH DETAILS Page 2/3</t>
  </si>
  <si>
    <t>Heart Rate Code</t>
  </si>
  <si>
    <t>Heart rate code (01 - &lt;60, 02 - 60-100 &amp; 03 - &gt;100)</t>
  </si>
  <si>
    <t>60-100</t>
  </si>
  <si>
    <t>&gt;100</t>
  </si>
  <si>
    <t>MMT_INFANTS.HEART_RATE</t>
  </si>
  <si>
    <t>Tone Code</t>
  </si>
  <si>
    <t>Tone code (01 - Good, 02 - Reduced &amp; 03 - Floppy)</t>
  </si>
  <si>
    <t>GOOD</t>
  </si>
  <si>
    <t>REDUCED</t>
  </si>
  <si>
    <t>FLOPPY</t>
  </si>
  <si>
    <t>MMT_INFANTS.TONE</t>
  </si>
  <si>
    <t>Was cord clamping delayed (Y/N)</t>
  </si>
  <si>
    <t>MMT_INFANTS.DELAYED_CORD_CLAMPING</t>
  </si>
  <si>
    <t>Diabetes Code and Description</t>
  </si>
  <si>
    <t>Code and description for type of diabetes (mother)</t>
  </si>
  <si>
    <t>Added 22/05/18</t>
  </si>
  <si>
    <t>PREVIOUS GDM</t>
  </si>
  <si>
    <t>MODY</t>
  </si>
  <si>
    <t>SECONDARY</t>
  </si>
  <si>
    <t>CYSTIC FIBROSIS DIABETES</t>
  </si>
  <si>
    <t>GDM THIS PREGNANCY *</t>
  </si>
  <si>
    <t>Diabetes Year</t>
  </si>
  <si>
    <t>Year that mother was diagnosed with diabetes</t>
  </si>
  <si>
    <t>Diabetes Where</t>
  </si>
  <si>
    <t>Location where mother was diagnosed with diabetes</t>
  </si>
  <si>
    <t>MMT_PREV_MED_HISTORIES.WHERE</t>
  </si>
  <si>
    <t>Status of the fetus at onset of labour</t>
  </si>
  <si>
    <t>Added 21/08/18</t>
  </si>
  <si>
    <t>MMT_DEL_DETAILS.DLR_CODE  (where DLR_CONDITION='OUTCOME')</t>
  </si>
  <si>
    <t>Outcome</t>
  </si>
  <si>
    <t>Vitamin K status and how it was administered</t>
  </si>
  <si>
    <t>ORAL</t>
  </si>
  <si>
    <t>IM</t>
  </si>
  <si>
    <t>NOT GIVEN IN DS</t>
  </si>
  <si>
    <t>MMT_INFANTS.VITAMIN_K</t>
  </si>
  <si>
    <t>Intrapartum Menu\Infant Exam &amp; Birth Details\Infant Exam &amp; Birth Details Page 2/3</t>
  </si>
  <si>
    <t>Description of Vitamin K status and how it was administered</t>
  </si>
  <si>
    <t>MMT_X_VITAMIN_K.DESCRIPTION</t>
  </si>
  <si>
    <t>IV FLUIDS Code</t>
  </si>
  <si>
    <t>IV Fluid given to infant (0-None, 01-10% Dextrose, 02-Souium Chloride, 03-5% Albumen &amp; 04-Packed Red Cells)</t>
  </si>
  <si>
    <t>Added 24/07/18</t>
  </si>
  <si>
    <t>10% DEXTROSE</t>
  </si>
  <si>
    <t>SODIUM CHLORIDE</t>
  </si>
  <si>
    <t>5% ALBUMEN</t>
  </si>
  <si>
    <t>PACKED RED CELLS</t>
  </si>
  <si>
    <t>MMT_INFANTS.IV_FLUIDS</t>
  </si>
  <si>
    <t>IV FLUIDS Description</t>
  </si>
  <si>
    <t>Description of IV Fluid given to infant (0-None, 01-10% Dextrose, 02-Souium Chloride, 03-5% Albumen &amp; 04-Packed Red Cells)</t>
  </si>
  <si>
    <t>MMT_X_IV_FLUIDS.DESCRIPTION</t>
  </si>
  <si>
    <t>Has infant had a hearing test? (Y/N)</t>
  </si>
  <si>
    <t>Added 09/08/18</t>
  </si>
  <si>
    <t>MMT_INFANTS.HEARING_TEST</t>
  </si>
  <si>
    <t>Postnatal Menu\Postnatal for Infant\Postnatal for Infant Page 3/4</t>
  </si>
  <si>
    <t>Syphilis Treatment</t>
  </si>
  <si>
    <t>Has infant had a Syphillis Treatment? (Y/N)</t>
  </si>
  <si>
    <t>Question will only be asked if mother's Syphillis status is POSitive</t>
  </si>
  <si>
    <t>Added 04/09/18</t>
  </si>
  <si>
    <t>MMT_INFANTS.SYPH_TREAT</t>
  </si>
  <si>
    <t>Postnatal Menu\Record Postnatal for Infant (page 3 of 4)</t>
  </si>
  <si>
    <t>Syphillis Treatment Given</t>
  </si>
  <si>
    <t xml:space="preserve">Blood Loss Measured </t>
  </si>
  <si>
    <t>Was Blood loss measured? (Y/N) (Y - Measured, N - Estimated)</t>
  </si>
  <si>
    <t>Added 05/09/18</t>
  </si>
  <si>
    <t>MMT_PREGNANCIES.BLOOD_LOSS_MEASURED</t>
  </si>
  <si>
    <t>Intrapartum Menu\Delivery Details of Mother (page 1 of 3)</t>
  </si>
  <si>
    <t>Intrapartum Menu\Delivery Details of Mother\Delivery Details of Mother page 1/3</t>
  </si>
  <si>
    <t>Was infant delivered by waterbirth (Y/N)</t>
  </si>
  <si>
    <t>Added 25/09/18</t>
  </si>
  <si>
    <t>MMT_INFANTS.WATERBIRTH</t>
  </si>
  <si>
    <t>Intrapartum Menu\Infant Exam &amp; Birth Details\Infant Exam &amp; Birth Details page 1/3</t>
  </si>
  <si>
    <t>Is only relevant for Onset = SPONTANEOUS, INDUCED (codes 01 &amp; 02)</t>
  </si>
  <si>
    <t xml:space="preserve">Level of Care required at discharge (Level 01 - Level 04) </t>
  </si>
  <si>
    <t>LEVEL 1</t>
  </si>
  <si>
    <t>LEVEL 2</t>
  </si>
  <si>
    <t>LEVEL 3</t>
  </si>
  <si>
    <t>LEVEL 4</t>
  </si>
  <si>
    <t>ADDITIONAL SUPPORT - N *</t>
  </si>
  <si>
    <t>NOT RECORDED *</t>
  </si>
  <si>
    <t>MMT_PREGNANCIES.ADDITIONAL_SUPPORT</t>
  </si>
  <si>
    <t>ADDITIONAL SUPPORT - Y *</t>
  </si>
  <si>
    <t>Postnatal Menu\Postnatal for Mother\Postnatal for Mother 1 of 3</t>
  </si>
  <si>
    <t>MMT_X_LEVEL_OF_CARE.DESCRIPTION</t>
  </si>
  <si>
    <t xml:space="preserve">Care required for Abdominal Wound </t>
  </si>
  <si>
    <t>Descritpion</t>
  </si>
  <si>
    <t>CLEAN AND HEALING</t>
  </si>
  <si>
    <t>BRUISED AND HEALING</t>
  </si>
  <si>
    <t>Added 16/10/17</t>
  </si>
  <si>
    <t>INFECTED</t>
  </si>
  <si>
    <t>GAPING/CLEAN</t>
  </si>
  <si>
    <t>GAPING/INFECTED</t>
  </si>
  <si>
    <t>WOUND NOT VISIBLE</t>
  </si>
  <si>
    <t>domain in 'AB WOUND','PERINEUM'</t>
  </si>
  <si>
    <t>MMT_X_AB_WOUND.DESCRIPTION</t>
  </si>
  <si>
    <t>Code for any resuscitation required.  Can have more than one entry for each infant.</t>
  </si>
  <si>
    <t>Added 14/11/18</t>
  </si>
  <si>
    <t>MMT_DEL_DETAILS.DLR_CODE (DLR_CONDITION='RESUSCITATION')</t>
  </si>
  <si>
    <t>Infants\Resuscitation\</t>
  </si>
  <si>
    <t>Description for any resuscitation required.  Can have more than one entry for each infant.</t>
  </si>
  <si>
    <t>MMT_DEL_REFS.DESCRIPTION (CONDITION='RESUSCITATION')</t>
  </si>
  <si>
    <t>Infants\</t>
  </si>
  <si>
    <t>Anaethetist Present at Postnatal Treatment</t>
  </si>
  <si>
    <t>Was an anaethetist present at postnatal treatment (Y/N)</t>
  </si>
  <si>
    <t>Added 05/02/19</t>
  </si>
  <si>
    <t>MMT_PREGNANCIES.ANAES_PRES_PNTREAT</t>
  </si>
  <si>
    <t>Postnatal Menu\Postnatal for Mother\Postnatal for Mother 3 of 3</t>
  </si>
  <si>
    <t>Anaethetist Present at P/N Treatment</t>
  </si>
  <si>
    <t>Code for Anaesthetic given postnatally</t>
  </si>
  <si>
    <t>MMT_DEL_DETAILS.DLR_CODE  (where DLR_DESCRIPTION='POSTNATAL ANAESTHETIC'</t>
  </si>
  <si>
    <t>estimated weight from scan in grams</t>
  </si>
  <si>
    <t>Added 13/03/19</t>
  </si>
  <si>
    <t>MMT_INFANTS.EST_WT_LAST_SCAN</t>
  </si>
  <si>
    <t>Intrapartum Menu\Infant Exam and Birth Details\ Infant Exam and Birth Details Page 2/3</t>
  </si>
  <si>
    <t>Estimated Weight at Last Scan</t>
  </si>
  <si>
    <t>**</t>
  </si>
  <si>
    <t>Unable to provide as &lt;10</t>
  </si>
  <si>
    <t>&lt;1000</t>
  </si>
  <si>
    <t>Figures &lt;10 - unable to provide</t>
  </si>
  <si>
    <t xml:space="preserve">Values &lt; 10 - unable to provide </t>
  </si>
  <si>
    <t>Value &lt; 10 - unable to provide</t>
  </si>
  <si>
    <t>Values &lt; 10 - unable to provide</t>
  </si>
  <si>
    <t>Unable to provide - &lt;10</t>
  </si>
  <si>
    <t>Unable to provide as &lt; 10</t>
  </si>
  <si>
    <t>Figures &lt; 10 - unable to provide</t>
  </si>
  <si>
    <t xml:space="preserve">&lt;10 </t>
  </si>
  <si>
    <t>&lt; 10</t>
  </si>
  <si>
    <t xml:space="preserve">&lt; 10 </t>
  </si>
  <si>
    <t>&lt;50</t>
  </si>
  <si>
    <t>Unable to provide &lt;10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</si>
</sst>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_ ;\-#,##0\ "/>
  </numFmts>
  <fonts count="77" x14ac:knownFonts="1">
    <font>
      <sz val="11"/>
      <color theme="1"/>
      <name val="Calibri"/>
      <family val="2"/>
      <scheme val="minor"/>
    </font>
    <font>
      <sz val="11"/>
      <color theme="1"/>
      <name val="Calibri"/>
      <family val="2"/>
      <scheme val="minor"/>
    </font>
    <font>
      <b/>
      <sz val="11"/>
      <color rgb="FF3F3F3F"/>
      <name val="Calibri"/>
      <family val="2"/>
      <scheme val="minor"/>
    </font>
    <font>
      <sz val="11"/>
      <color rgb="FFFF0000"/>
      <name val="Calibri"/>
      <family val="2"/>
      <scheme val="minor"/>
    </font>
    <font>
      <b/>
      <sz val="14"/>
      <name val="Calibri"/>
      <family val="2"/>
      <scheme val="minor"/>
    </font>
    <font>
      <sz val="11"/>
      <name val="Calibri"/>
      <family val="2"/>
      <scheme val="minor"/>
    </font>
    <font>
      <b/>
      <sz val="11"/>
      <name val="Calibri"/>
      <family val="2"/>
      <scheme val="minor"/>
    </font>
    <font>
      <i/>
      <sz val="11"/>
      <name val="Calibri"/>
      <family val="2"/>
      <scheme val="minor"/>
    </font>
    <font>
      <sz val="10"/>
      <name val="Calibri"/>
      <family val="2"/>
      <scheme val="minor"/>
    </font>
    <font>
      <sz val="8"/>
      <name val="Calibri"/>
      <family val="2"/>
      <scheme val="minor"/>
    </font>
    <font>
      <u/>
      <sz val="11"/>
      <color theme="10"/>
      <name val="Calibri"/>
      <family val="2"/>
      <scheme val="minor"/>
    </font>
    <font>
      <b/>
      <sz val="9"/>
      <color indexed="81"/>
      <name val="Tahoma"/>
      <family val="2"/>
    </font>
    <font>
      <sz val="10"/>
      <color theme="1"/>
      <name val="Arial"/>
      <family val="2"/>
    </font>
    <font>
      <sz val="11"/>
      <name val="Calibri"/>
      <family val="2"/>
    </font>
    <font>
      <b/>
      <sz val="12"/>
      <name val="Calibri"/>
      <family val="2"/>
      <scheme val="minor"/>
    </font>
    <font>
      <sz val="14"/>
      <name val="Calibri"/>
      <family val="2"/>
      <scheme val="minor"/>
    </font>
    <font>
      <sz val="8"/>
      <name val="Calibri"/>
      <family val="2"/>
    </font>
    <font>
      <sz val="12"/>
      <name val="Calibri"/>
      <family val="2"/>
    </font>
    <font>
      <sz val="9"/>
      <name val="Calibri"/>
      <family val="2"/>
      <scheme val="minor"/>
    </font>
    <font>
      <b/>
      <sz val="9"/>
      <name val="Calibri"/>
      <family val="2"/>
      <scheme val="minor"/>
    </font>
    <font>
      <b/>
      <sz val="8"/>
      <name val="Calibri"/>
      <family val="2"/>
      <scheme val="minor"/>
    </font>
    <font>
      <strike/>
      <sz val="8"/>
      <name val="Calibri"/>
      <family val="2"/>
      <scheme val="minor"/>
    </font>
    <font>
      <sz val="9"/>
      <color rgb="FFFF0000"/>
      <name val="Calibri"/>
      <family val="2"/>
      <scheme val="minor"/>
    </font>
    <font>
      <b/>
      <sz val="10"/>
      <name val="Calibri"/>
      <family val="2"/>
      <scheme val="minor"/>
    </font>
    <font>
      <b/>
      <sz val="10"/>
      <color rgb="FFFF0000"/>
      <name val="Calibri"/>
      <family val="2"/>
      <scheme val="minor"/>
    </font>
    <font>
      <u/>
      <sz val="10"/>
      <color theme="10"/>
      <name val="Calibri"/>
      <family val="2"/>
      <scheme val="minor"/>
    </font>
    <font>
      <b/>
      <sz val="11"/>
      <color rgb="FFFF0000"/>
      <name val="Calibri"/>
      <family val="2"/>
      <scheme val="minor"/>
    </font>
    <font>
      <u/>
      <sz val="10"/>
      <color rgb="FFFF0000"/>
      <name val="Calibri"/>
      <family val="2"/>
      <scheme val="minor"/>
    </font>
    <font>
      <sz val="10"/>
      <color rgb="FFFF0000"/>
      <name val="Calibri"/>
      <family val="2"/>
      <scheme val="minor"/>
    </font>
    <font>
      <strike/>
      <sz val="11"/>
      <color theme="1"/>
      <name val="Calibri"/>
      <family val="2"/>
      <scheme val="minor"/>
    </font>
    <font>
      <strike/>
      <sz val="11"/>
      <name val="Calibri"/>
      <family val="2"/>
      <scheme val="minor"/>
    </font>
    <font>
      <sz val="11"/>
      <color rgb="FF0070C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Arial"/>
      <family val="2"/>
    </font>
    <font>
      <sz val="11"/>
      <color theme="0"/>
      <name val="Arial"/>
      <family val="2"/>
    </font>
    <font>
      <sz val="11"/>
      <color rgb="FF00B0F0"/>
      <name val="Calibri"/>
      <family val="2"/>
      <scheme val="minor"/>
    </font>
    <font>
      <sz val="7"/>
      <name val="Calibri"/>
      <family val="2"/>
      <scheme val="minor"/>
    </font>
    <font>
      <sz val="8.5"/>
      <name val="Calibri"/>
      <family val="2"/>
      <scheme val="minor"/>
    </font>
    <font>
      <i/>
      <sz val="8"/>
      <color rgb="FFFF0000"/>
      <name val="Calibri"/>
      <family val="2"/>
      <scheme val="minor"/>
    </font>
    <font>
      <b/>
      <sz val="14"/>
      <color theme="1"/>
      <name val="Calibri"/>
      <family val="2"/>
      <scheme val="minor"/>
    </font>
    <font>
      <b/>
      <u/>
      <sz val="11"/>
      <name val="Calibri"/>
      <family val="2"/>
      <scheme val="minor"/>
    </font>
    <font>
      <sz val="10"/>
      <color theme="1"/>
      <name val="Calibri"/>
      <family val="2"/>
      <scheme val="minor"/>
    </font>
    <font>
      <sz val="11"/>
      <color rgb="FF000000"/>
      <name val="Calibri"/>
      <family val="2"/>
      <scheme val="minor"/>
    </font>
    <font>
      <b/>
      <sz val="11"/>
      <color rgb="FF000000"/>
      <name val="Calibri"/>
      <family val="2"/>
      <scheme val="minor"/>
    </font>
    <font>
      <sz val="8"/>
      <color theme="1"/>
      <name val="Calibri"/>
      <family val="2"/>
      <scheme val="minor"/>
    </font>
    <font>
      <i/>
      <sz val="11"/>
      <color theme="1"/>
      <name val="Calibri"/>
      <family val="2"/>
      <scheme val="minor"/>
    </font>
    <font>
      <b/>
      <u/>
      <sz val="11"/>
      <color theme="1"/>
      <name val="Calibri"/>
      <family val="2"/>
      <scheme val="minor"/>
    </font>
    <font>
      <b/>
      <sz val="14"/>
      <color rgb="FFFF0000"/>
      <name val="Calibri"/>
      <family val="2"/>
      <scheme val="minor"/>
    </font>
    <font>
      <u/>
      <sz val="11"/>
      <color rgb="FF0000FF"/>
      <name val="Calibri"/>
      <family val="2"/>
      <scheme val="minor"/>
    </font>
    <font>
      <sz val="10"/>
      <color rgb="FF000000"/>
      <name val="Calibri"/>
      <family val="2"/>
      <scheme val="minor"/>
    </font>
    <font>
      <sz val="11"/>
      <color theme="4"/>
      <name val="Calibri"/>
      <family val="2"/>
      <scheme val="minor"/>
    </font>
    <font>
      <b/>
      <sz val="16"/>
      <color rgb="FFFF0000"/>
      <name val="Calibri"/>
      <family val="2"/>
      <scheme val="minor"/>
    </font>
    <font>
      <b/>
      <sz val="12"/>
      <color rgb="FFFF0000"/>
      <name val="Calibri"/>
      <family val="2"/>
      <scheme val="minor"/>
    </font>
    <font>
      <sz val="12"/>
      <name val="Calibri"/>
      <family val="2"/>
      <scheme val="minor"/>
    </font>
    <font>
      <sz val="11"/>
      <color rgb="FFFFFF00"/>
      <name val="Calibri"/>
      <family val="2"/>
      <scheme val="minor"/>
    </font>
    <font>
      <b/>
      <sz val="11"/>
      <color theme="9"/>
      <name val="Calibri"/>
      <family val="2"/>
      <scheme val="minor"/>
    </font>
    <font>
      <vertAlign val="superscript"/>
      <sz val="11"/>
      <name val="Calibri"/>
      <family val="2"/>
      <scheme val="minor"/>
    </font>
    <font>
      <sz val="9"/>
      <color theme="1"/>
      <name val="Calibri"/>
      <family val="2"/>
      <scheme val="minor"/>
    </font>
    <font>
      <b/>
      <sz val="11"/>
      <color theme="9" tint="-0.249977111117893"/>
      <name val="Calibri"/>
      <family val="2"/>
      <scheme val="minor"/>
    </font>
    <font>
      <strike/>
      <sz val="11"/>
      <color rgb="FFFF0000"/>
      <name val="Calibri"/>
      <family val="2"/>
      <scheme val="minor"/>
    </font>
    <font>
      <b/>
      <sz val="11"/>
      <color rgb="FF00B0F0"/>
      <name val="Calibri"/>
      <family val="2"/>
      <scheme val="minor"/>
    </font>
    <font>
      <sz val="11"/>
      <color rgb="FF7030A0"/>
      <name val="Calibri"/>
      <family val="2"/>
      <scheme val="minor"/>
    </font>
    <font>
      <sz val="11"/>
      <color rgb="FF00B050"/>
      <name val="Calibri"/>
      <family val="2"/>
      <scheme val="minor"/>
    </font>
    <font>
      <sz val="12"/>
      <name val="Arial"/>
      <family val="2"/>
    </font>
  </fonts>
  <fills count="53">
    <fill>
      <patternFill patternType="none"/>
    </fill>
    <fill>
      <patternFill patternType="gray125"/>
    </fill>
    <fill>
      <patternFill patternType="solid">
        <fgColor rgb="FFF2F2F2"/>
      </patternFill>
    </fill>
    <fill>
      <patternFill patternType="solid">
        <fgColor theme="4" tint="0.79998168889431442"/>
        <bgColor indexed="65"/>
      </patternFill>
    </fill>
    <fill>
      <patternFill patternType="solid">
        <fgColor theme="6" tint="0.79998168889431442"/>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0000"/>
        <bgColor indexed="64"/>
      </patternFill>
    </fill>
    <fill>
      <patternFill patternType="solid">
        <fgColor rgb="FF00CCFF"/>
        <bgColor indexed="64"/>
      </patternFill>
    </fill>
    <fill>
      <patternFill patternType="solid">
        <fgColor rgb="FF00800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rgb="FFFFFFCC"/>
        <bgColor indexed="64"/>
      </patternFill>
    </fill>
    <fill>
      <patternFill patternType="solid">
        <fgColor theme="0"/>
        <bgColor theme="4" tint="0.79998168889431442"/>
      </patternFill>
    </fill>
    <fill>
      <patternFill patternType="solid">
        <fgColor rgb="FFDCE6F1"/>
        <bgColor rgb="FF000000"/>
      </patternFill>
    </fill>
    <fill>
      <patternFill patternType="solid">
        <fgColor rgb="FFEBF1DE"/>
        <bgColor rgb="FF000000"/>
      </patternFill>
    </fill>
    <fill>
      <patternFill patternType="solid">
        <fgColor rgb="FFF2F2F2"/>
        <bgColor rgb="FF000000"/>
      </patternFill>
    </fill>
    <fill>
      <patternFill patternType="solid">
        <fgColor theme="5" tint="0.59999389629810485"/>
        <bgColor indexed="64"/>
      </patternFill>
    </fill>
    <fill>
      <patternFill patternType="solid">
        <fgColor theme="0" tint="-0.14999847407452621"/>
        <bgColor theme="4" tint="0.79998168889431442"/>
      </patternFill>
    </fill>
    <fill>
      <patternFill patternType="solid">
        <fgColor rgb="FF0070C0"/>
        <bgColor indexed="64"/>
      </patternFill>
    </fill>
    <fill>
      <patternFill patternType="solid">
        <fgColor theme="4"/>
        <bgColor indexed="64"/>
      </patternFill>
    </fill>
    <fill>
      <patternFill patternType="solid">
        <fgColor theme="3" tint="0.59999389629810485"/>
        <bgColor indexed="64"/>
      </patternFill>
    </fill>
  </fills>
  <borders count="12">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s>
  <cellStyleXfs count="60">
    <xf numFmtId="0" fontId="0" fillId="0" borderId="0"/>
    <xf numFmtId="0" fontId="2" fillId="2" borderId="1" applyNumberFormat="0" applyAlignment="0" applyProtection="0"/>
    <xf numFmtId="0" fontId="1" fillId="0" borderId="0"/>
    <xf numFmtId="0" fontId="1" fillId="4" borderId="0" applyNumberFormat="0" applyBorder="0" applyAlignment="0" applyProtection="0"/>
    <xf numFmtId="0" fontId="1" fillId="3" borderId="0" applyNumberFormat="0" applyBorder="0" applyAlignment="0" applyProtection="0"/>
    <xf numFmtId="0" fontId="1" fillId="0" borderId="0"/>
    <xf numFmtId="0" fontId="10" fillId="0" borderId="0" applyNumberFormat="0" applyFill="0" applyBorder="0" applyAlignment="0" applyProtection="0"/>
    <xf numFmtId="0" fontId="12" fillId="0" borderId="0"/>
    <xf numFmtId="0" fontId="13" fillId="0" borderId="0"/>
    <xf numFmtId="9" fontId="1" fillId="0" borderId="0" applyFont="0" applyFill="0" applyBorder="0" applyAlignment="0" applyProtection="0"/>
    <xf numFmtId="0" fontId="32" fillId="0" borderId="0" applyNumberFormat="0" applyFill="0" applyBorder="0" applyAlignment="0" applyProtection="0"/>
    <xf numFmtId="0" fontId="33" fillId="0" borderId="3" applyNumberFormat="0" applyFill="0" applyAlignment="0" applyProtection="0"/>
    <xf numFmtId="0" fontId="34" fillId="0" borderId="4" applyNumberFormat="0" applyFill="0" applyAlignment="0" applyProtection="0"/>
    <xf numFmtId="0" fontId="35" fillId="0" borderId="5" applyNumberFormat="0" applyFill="0" applyAlignment="0" applyProtection="0"/>
    <xf numFmtId="0" fontId="35" fillId="0" borderId="0" applyNumberFormat="0" applyFill="0" applyBorder="0" applyAlignment="0" applyProtection="0"/>
    <xf numFmtId="0" fontId="36" fillId="9" borderId="0" applyNumberFormat="0" applyBorder="0" applyAlignment="0" applyProtection="0"/>
    <xf numFmtId="0" fontId="37" fillId="10" borderId="0" applyNumberFormat="0" applyBorder="0" applyAlignment="0" applyProtection="0"/>
    <xf numFmtId="0" fontId="38" fillId="11" borderId="0" applyNumberFormat="0" applyBorder="0" applyAlignment="0" applyProtection="0"/>
    <xf numFmtId="0" fontId="39" fillId="12" borderId="6" applyNumberFormat="0" applyAlignment="0" applyProtection="0"/>
    <xf numFmtId="0" fontId="40" fillId="2" borderId="6" applyNumberFormat="0" applyAlignment="0" applyProtection="0"/>
    <xf numFmtId="0" fontId="41" fillId="0" borderId="7" applyNumberFormat="0" applyFill="0" applyAlignment="0" applyProtection="0"/>
    <xf numFmtId="0" fontId="42" fillId="13" borderId="8" applyNumberFormat="0" applyAlignment="0" applyProtection="0"/>
    <xf numFmtId="0" fontId="3" fillId="0" borderId="0" applyNumberFormat="0" applyFill="0" applyBorder="0" applyAlignment="0" applyProtection="0"/>
    <xf numFmtId="0" fontId="1" fillId="14" borderId="9" applyNumberFormat="0" applyFont="0" applyAlignment="0" applyProtection="0"/>
    <xf numFmtId="0" fontId="43" fillId="0" borderId="0" applyNumberFormat="0" applyFill="0" applyBorder="0" applyAlignment="0" applyProtection="0"/>
    <xf numFmtId="0" fontId="44" fillId="0" borderId="10" applyNumberFormat="0" applyFill="0" applyAlignment="0" applyProtection="0"/>
    <xf numFmtId="0" fontId="45" fillId="15" borderId="0" applyNumberFormat="0" applyBorder="0" applyAlignment="0" applyProtection="0"/>
    <xf numFmtId="0" fontId="1" fillId="3" borderId="0" applyNumberFormat="0" applyBorder="0" applyAlignment="0" applyProtection="0"/>
    <xf numFmtId="0" fontId="1"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1" fillId="4" borderId="0" applyNumberFormat="0" applyBorder="0" applyAlignment="0" applyProtection="0"/>
    <xf numFmtId="0" fontId="1"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5" fillId="36" borderId="0" applyNumberFormat="0" applyBorder="0" applyAlignment="0" applyProtection="0"/>
    <xf numFmtId="43" fontId="1" fillId="0" borderId="0" applyFont="0" applyFill="0" applyBorder="0" applyAlignment="0" applyProtection="0"/>
    <xf numFmtId="0" fontId="55" fillId="0" borderId="0"/>
    <xf numFmtId="0" fontId="55" fillId="0" borderId="0"/>
    <xf numFmtId="0" fontId="55" fillId="45" borderId="0" applyNumberFormat="0" applyBorder="0" applyAlignment="0" applyProtection="0"/>
    <xf numFmtId="43" fontId="55" fillId="0" borderId="0" applyFont="0" applyFill="0" applyBorder="0" applyAlignment="0" applyProtection="0"/>
    <xf numFmtId="0" fontId="55" fillId="46" borderId="0" applyNumberFormat="0" applyBorder="0" applyAlignment="0" applyProtection="0"/>
    <xf numFmtId="0" fontId="61" fillId="0" borderId="0" applyNumberFormat="0" applyFill="0" applyBorder="0" applyAlignment="0" applyProtection="0"/>
    <xf numFmtId="0" fontId="62" fillId="0" borderId="0"/>
    <xf numFmtId="0" fontId="55" fillId="0" borderId="0"/>
    <xf numFmtId="0" fontId="2" fillId="47" borderId="0" applyNumberFormat="0" applyAlignment="0" applyProtection="0"/>
  </cellStyleXfs>
  <cellXfs count="816">
    <xf numFmtId="0" fontId="0" fillId="0" borderId="0" xfId="0"/>
    <xf numFmtId="0" fontId="4" fillId="0" borderId="0" xfId="2" applyFont="1" applyFill="1" applyBorder="1" applyAlignment="1">
      <alignment horizontal="left" vertical="center"/>
    </xf>
    <xf numFmtId="0" fontId="5" fillId="0" borderId="0" xfId="0" applyFont="1" applyAlignment="1">
      <alignment vertical="center"/>
    </xf>
    <xf numFmtId="0" fontId="5" fillId="0" borderId="0" xfId="0" applyFont="1" applyFill="1" applyAlignment="1">
      <alignment vertical="center"/>
    </xf>
    <xf numFmtId="0" fontId="5" fillId="0" borderId="0" xfId="0" applyFont="1" applyAlignment="1">
      <alignment horizontal="left" vertical="center"/>
    </xf>
    <xf numFmtId="0" fontId="6" fillId="0" borderId="0" xfId="3" applyFont="1" applyFill="1" applyBorder="1" applyAlignment="1">
      <alignment vertical="center"/>
    </xf>
    <xf numFmtId="0" fontId="6" fillId="0" borderId="0" xfId="4" applyFont="1" applyFill="1" applyBorder="1" applyAlignment="1">
      <alignment vertical="center"/>
    </xf>
    <xf numFmtId="0" fontId="6" fillId="5" borderId="0" xfId="4" applyFont="1" applyFill="1" applyBorder="1" applyAlignment="1">
      <alignment vertical="center"/>
    </xf>
    <xf numFmtId="0" fontId="6" fillId="0" borderId="0" xfId="0" applyNumberFormat="1" applyFont="1" applyFill="1" applyBorder="1" applyAlignment="1">
      <alignment horizontal="center" vertical="center" wrapText="1"/>
    </xf>
    <xf numFmtId="0" fontId="5" fillId="0" borderId="0" xfId="0" applyFont="1" applyAlignment="1">
      <alignment horizontal="right" vertical="center"/>
    </xf>
    <xf numFmtId="3" fontId="5" fillId="0" borderId="0" xfId="0" applyNumberFormat="1" applyFont="1" applyFill="1" applyBorder="1" applyAlignment="1">
      <alignment horizontal="right" vertical="center"/>
    </xf>
    <xf numFmtId="3" fontId="5" fillId="0" borderId="0" xfId="0" applyNumberFormat="1" applyFont="1" applyAlignment="1">
      <alignment horizontal="right" vertical="center"/>
    </xf>
    <xf numFmtId="10" fontId="5" fillId="0" borderId="0" xfId="0" applyNumberFormat="1" applyFont="1" applyFill="1" applyBorder="1" applyAlignment="1">
      <alignment horizontal="right" vertical="center"/>
    </xf>
    <xf numFmtId="3" fontId="0" fillId="0" borderId="0" xfId="0" applyNumberFormat="1"/>
    <xf numFmtId="0" fontId="6" fillId="0" borderId="0" xfId="0" applyNumberFormat="1" applyFont="1" applyBorder="1" applyAlignment="1">
      <alignment vertical="center"/>
    </xf>
    <xf numFmtId="0" fontId="6" fillId="0" borderId="0" xfId="5" applyNumberFormat="1" applyFont="1" applyFill="1" applyBorder="1" applyAlignment="1">
      <alignment horizontal="left" vertical="center" wrapText="1"/>
    </xf>
    <xf numFmtId="0" fontId="6" fillId="0" borderId="0" xfId="0" applyNumberFormat="1" applyFont="1" applyBorder="1" applyAlignment="1">
      <alignment horizontal="left" vertical="center"/>
    </xf>
    <xf numFmtId="0" fontId="5" fillId="0" borderId="0" xfId="0" applyNumberFormat="1" applyFont="1" applyBorder="1" applyAlignment="1">
      <alignment horizontal="left" vertical="center"/>
    </xf>
    <xf numFmtId="3" fontId="5" fillId="0" borderId="0" xfId="0" applyNumberFormat="1" applyFont="1" applyBorder="1" applyAlignment="1">
      <alignment horizontal="right" vertical="center"/>
    </xf>
    <xf numFmtId="0" fontId="6" fillId="0" borderId="0" xfId="0" applyFont="1" applyAlignment="1">
      <alignment vertical="center"/>
    </xf>
    <xf numFmtId="3" fontId="6" fillId="0" borderId="0" xfId="0" applyNumberFormat="1" applyFont="1" applyAlignment="1">
      <alignment horizontal="right" vertical="center"/>
    </xf>
    <xf numFmtId="0" fontId="6" fillId="0" borderId="0" xfId="0" applyFont="1" applyAlignment="1">
      <alignment horizontal="right" vertical="center"/>
    </xf>
    <xf numFmtId="0" fontId="5" fillId="0" borderId="0" xfId="0" quotePrefix="1" applyFont="1" applyAlignment="1">
      <alignment vertical="center"/>
    </xf>
    <xf numFmtId="0" fontId="5" fillId="0" borderId="0" xfId="0" applyNumberFormat="1" applyFont="1" applyFill="1" applyBorder="1" applyAlignment="1">
      <alignment horizontal="left" vertical="center"/>
    </xf>
    <xf numFmtId="0" fontId="5" fillId="0" borderId="0" xfId="0" quotePrefix="1" applyFont="1" applyAlignment="1">
      <alignment horizontal="left" vertical="center"/>
    </xf>
    <xf numFmtId="0" fontId="8" fillId="0" borderId="0" xfId="0" applyFont="1" applyAlignment="1">
      <alignment vertical="center"/>
    </xf>
    <xf numFmtId="0" fontId="9" fillId="0" borderId="0" xfId="0" applyNumberFormat="1" applyFont="1" applyBorder="1" applyAlignment="1">
      <alignment horizontal="left" vertical="center"/>
    </xf>
    <xf numFmtId="0" fontId="10" fillId="0" borderId="0" xfId="6" applyAlignment="1">
      <alignment horizontal="center" vertical="center"/>
    </xf>
    <xf numFmtId="0" fontId="5" fillId="0" borderId="0" xfId="0" applyFont="1" applyFill="1" applyBorder="1"/>
    <xf numFmtId="0" fontId="6" fillId="0" borderId="0" xfId="2" applyFont="1" applyFill="1" applyBorder="1" applyAlignment="1">
      <alignment horizontal="center" vertical="center"/>
    </xf>
    <xf numFmtId="0" fontId="6" fillId="0" borderId="0" xfId="7" applyFont="1" applyFill="1" applyBorder="1"/>
    <xf numFmtId="0" fontId="6" fillId="0" borderId="0" xfId="0" applyFont="1" applyFill="1" applyBorder="1"/>
    <xf numFmtId="0" fontId="6" fillId="0" borderId="0" xfId="2" applyFont="1" applyFill="1" applyBorder="1" applyAlignment="1">
      <alignment vertical="center"/>
    </xf>
    <xf numFmtId="0" fontId="5" fillId="0" borderId="0" xfId="2" applyFont="1" applyFill="1" applyBorder="1" applyAlignment="1">
      <alignment horizontal="left" vertical="center" wrapText="1"/>
    </xf>
    <xf numFmtId="0" fontId="7" fillId="0" borderId="0" xfId="0" applyFont="1" applyFill="1" applyBorder="1"/>
    <xf numFmtId="0" fontId="14" fillId="0" borderId="0" xfId="0" applyFont="1" applyFill="1" applyBorder="1"/>
    <xf numFmtId="0" fontId="5" fillId="0" borderId="0" xfId="7" applyFont="1" applyFill="1" applyBorder="1" applyAlignment="1">
      <alignment wrapText="1"/>
    </xf>
    <xf numFmtId="0" fontId="4" fillId="0" borderId="0" xfId="2" applyFont="1" applyFill="1" applyBorder="1" applyAlignment="1">
      <alignment vertical="center"/>
    </xf>
    <xf numFmtId="0" fontId="15" fillId="0" borderId="0" xfId="2" applyFont="1" applyFill="1" applyBorder="1" applyAlignment="1">
      <alignment vertical="center"/>
    </xf>
    <xf numFmtId="0" fontId="5" fillId="0" borderId="0" xfId="0" applyFont="1"/>
    <xf numFmtId="0" fontId="8" fillId="0" borderId="0" xfId="0" applyFont="1" applyFill="1" applyAlignment="1">
      <alignment horizontal="left" vertical="center" wrapText="1"/>
    </xf>
    <xf numFmtId="0" fontId="16" fillId="0" borderId="0" xfId="0" applyFont="1" applyFill="1" applyBorder="1" applyAlignment="1">
      <alignment horizontal="right" vertical="center"/>
    </xf>
    <xf numFmtId="0" fontId="17" fillId="0" borderId="0" xfId="0" applyFont="1" applyFill="1" applyBorder="1" applyAlignment="1">
      <alignment vertical="center"/>
    </xf>
    <xf numFmtId="0" fontId="5" fillId="0" borderId="0" xfId="0" applyFont="1" applyFill="1" applyAlignment="1">
      <alignment horizontal="left" vertical="center"/>
    </xf>
    <xf numFmtId="0" fontId="13" fillId="0" borderId="0" xfId="0" applyFont="1" applyFill="1" applyBorder="1" applyAlignment="1">
      <alignment horizontal="right" vertical="center"/>
    </xf>
    <xf numFmtId="0" fontId="13" fillId="0" borderId="0" xfId="0" applyFont="1" applyFill="1" applyBorder="1" applyAlignment="1">
      <alignment vertical="center"/>
    </xf>
    <xf numFmtId="0" fontId="5" fillId="0" borderId="0" xfId="2" applyFont="1" applyFill="1" applyBorder="1" applyAlignment="1">
      <alignment vertical="center"/>
    </xf>
    <xf numFmtId="0" fontId="5" fillId="0" borderId="2" xfId="0" applyFont="1" applyBorder="1" applyAlignment="1">
      <alignment horizontal="left"/>
    </xf>
    <xf numFmtId="0" fontId="13" fillId="0" borderId="2" xfId="0" applyFont="1" applyBorder="1" applyAlignment="1">
      <alignment horizontal="left" vertical="center" wrapText="1"/>
    </xf>
    <xf numFmtId="0" fontId="5" fillId="0" borderId="2" xfId="2" applyFont="1" applyFill="1" applyBorder="1" applyAlignment="1">
      <alignment vertical="center"/>
    </xf>
    <xf numFmtId="49" fontId="5" fillId="0" borderId="2" xfId="0" applyNumberFormat="1" applyFont="1" applyBorder="1" applyAlignment="1">
      <alignment horizontal="left"/>
    </xf>
    <xf numFmtId="0" fontId="4" fillId="0" borderId="0" xfId="0" applyFont="1"/>
    <xf numFmtId="0" fontId="6" fillId="0" borderId="0" xfId="1" applyFont="1" applyFill="1" applyBorder="1" applyAlignment="1">
      <alignment horizontal="left" vertical="center"/>
    </xf>
    <xf numFmtId="0" fontId="5" fillId="0" borderId="0" xfId="3" applyFont="1" applyFill="1" applyBorder="1" applyAlignment="1">
      <alignment vertical="center"/>
    </xf>
    <xf numFmtId="0" fontId="5" fillId="0" borderId="0" xfId="4" applyFont="1" applyFill="1" applyBorder="1" applyAlignment="1">
      <alignment vertical="center"/>
    </xf>
    <xf numFmtId="3" fontId="5" fillId="0" borderId="0" xfId="2" applyNumberFormat="1" applyFont="1" applyFill="1" applyBorder="1" applyAlignment="1">
      <alignment horizontal="left" vertical="center"/>
    </xf>
    <xf numFmtId="3" fontId="5" fillId="0" borderId="0" xfId="2" applyNumberFormat="1" applyFont="1" applyFill="1" applyBorder="1" applyAlignment="1">
      <alignment horizontal="left" vertical="center" wrapText="1"/>
    </xf>
    <xf numFmtId="164" fontId="5" fillId="0" borderId="0" xfId="2" applyNumberFormat="1" applyFont="1" applyFill="1" applyBorder="1" applyAlignment="1">
      <alignment horizontal="left" vertical="center"/>
    </xf>
    <xf numFmtId="0" fontId="5" fillId="0" borderId="0" xfId="2" applyFont="1" applyFill="1" applyBorder="1" applyAlignment="1">
      <alignment horizontal="left" vertical="center"/>
    </xf>
    <xf numFmtId="0" fontId="6" fillId="0" borderId="0" xfId="0" applyFont="1"/>
    <xf numFmtId="0" fontId="9" fillId="0" borderId="0" xfId="0" applyFont="1"/>
    <xf numFmtId="0" fontId="18" fillId="0" borderId="0" xfId="0" applyFont="1"/>
    <xf numFmtId="0" fontId="19" fillId="6" borderId="2" xfId="0" applyFont="1" applyFill="1" applyBorder="1" applyAlignment="1">
      <alignment horizontal="center" vertical="center"/>
    </xf>
    <xf numFmtId="0" fontId="20" fillId="6" borderId="2" xfId="0" applyFont="1" applyFill="1" applyBorder="1" applyAlignment="1">
      <alignment horizontal="center" vertical="center"/>
    </xf>
    <xf numFmtId="0" fontId="18" fillId="0" borderId="2" xfId="0" applyFont="1" applyBorder="1"/>
    <xf numFmtId="0" fontId="9" fillId="7" borderId="2" xfId="0" applyFont="1" applyFill="1" applyBorder="1" applyAlignment="1">
      <alignment wrapText="1"/>
    </xf>
    <xf numFmtId="0" fontId="9" fillId="0" borderId="2" xfId="0" applyFont="1" applyBorder="1"/>
    <xf numFmtId="0" fontId="9" fillId="0" borderId="2" xfId="0" applyFont="1" applyFill="1" applyBorder="1" applyAlignment="1"/>
    <xf numFmtId="0" fontId="9" fillId="0" borderId="2" xfId="0" applyFont="1" applyFill="1" applyBorder="1"/>
    <xf numFmtId="0" fontId="21" fillId="0" borderId="2" xfId="0" applyFont="1" applyFill="1" applyBorder="1" applyAlignment="1"/>
    <xf numFmtId="0" fontId="9" fillId="0" borderId="2" xfId="0" applyFont="1" applyBorder="1" applyAlignment="1"/>
    <xf numFmtId="0" fontId="9" fillId="7" borderId="2" xfId="0" applyFont="1" applyFill="1" applyBorder="1"/>
    <xf numFmtId="0" fontId="9" fillId="7" borderId="2" xfId="0" applyFont="1" applyFill="1" applyBorder="1" applyAlignment="1"/>
    <xf numFmtId="0" fontId="18" fillId="0" borderId="0" xfId="0" applyFont="1" applyFill="1"/>
    <xf numFmtId="0" fontId="22" fillId="0" borderId="0" xfId="0" applyFont="1" applyFill="1"/>
    <xf numFmtId="0" fontId="9" fillId="0" borderId="2" xfId="0" applyFont="1" applyFill="1" applyBorder="1" applyAlignment="1">
      <alignment wrapText="1"/>
    </xf>
    <xf numFmtId="0" fontId="9" fillId="0" borderId="0" xfId="0" applyFont="1" applyFill="1"/>
    <xf numFmtId="0" fontId="6" fillId="0" borderId="0" xfId="0" applyFont="1" applyFill="1" applyAlignment="1">
      <alignment vertical="center"/>
    </xf>
    <xf numFmtId="0" fontId="8" fillId="0" borderId="0" xfId="0" applyFont="1" applyFill="1" applyAlignment="1">
      <alignment vertical="center"/>
    </xf>
    <xf numFmtId="0" fontId="3" fillId="0" borderId="0" xfId="0" applyFont="1" applyFill="1" applyAlignment="1">
      <alignment vertical="center"/>
    </xf>
    <xf numFmtId="0" fontId="3" fillId="0" borderId="0" xfId="0" applyFont="1" applyAlignment="1">
      <alignment vertical="center"/>
    </xf>
    <xf numFmtId="0" fontId="8" fillId="0" borderId="0" xfId="0" applyFont="1" applyAlignment="1">
      <alignment horizontal="center" vertical="center"/>
    </xf>
    <xf numFmtId="0" fontId="10" fillId="0" borderId="0" xfId="6" applyFill="1" applyBorder="1" applyAlignment="1">
      <alignment horizontal="center" vertical="center"/>
    </xf>
    <xf numFmtId="0" fontId="23" fillId="0" borderId="0" xfId="0" applyFont="1" applyAlignment="1">
      <alignment horizontal="center" vertical="center" wrapText="1"/>
    </xf>
    <xf numFmtId="0" fontId="23" fillId="0" borderId="0" xfId="0" applyFont="1" applyAlignment="1">
      <alignment vertical="center"/>
    </xf>
    <xf numFmtId="0" fontId="23" fillId="0" borderId="0" xfId="0" applyFont="1" applyFill="1" applyAlignment="1">
      <alignment vertical="center"/>
    </xf>
    <xf numFmtId="0" fontId="23" fillId="0" borderId="0" xfId="0" applyFont="1" applyFill="1" applyAlignment="1">
      <alignment horizontal="center" vertical="center" wrapText="1"/>
    </xf>
    <xf numFmtId="0" fontId="24" fillId="0" borderId="0" xfId="0" applyFont="1" applyFill="1" applyAlignment="1">
      <alignment vertical="center"/>
    </xf>
    <xf numFmtId="0" fontId="24" fillId="0" borderId="0" xfId="0" applyFont="1" applyAlignment="1">
      <alignment vertical="center"/>
    </xf>
    <xf numFmtId="0" fontId="10" fillId="0" borderId="0" xfId="6" applyAlignment="1">
      <alignment horizontal="left" vertical="center"/>
    </xf>
    <xf numFmtId="0" fontId="6" fillId="0" borderId="0" xfId="0" applyFont="1" applyAlignment="1">
      <alignment horizontal="left" vertical="center"/>
    </xf>
    <xf numFmtId="0" fontId="25" fillId="0" borderId="0" xfId="6" applyFont="1" applyAlignment="1">
      <alignment horizontal="left" vertical="center"/>
    </xf>
    <xf numFmtId="0" fontId="8" fillId="0" borderId="0" xfId="0" applyFont="1" applyAlignment="1">
      <alignment horizontal="left" vertical="center"/>
    </xf>
    <xf numFmtId="0" fontId="25" fillId="0" borderId="0" xfId="6" applyFont="1" applyAlignment="1">
      <alignment vertical="center"/>
    </xf>
    <xf numFmtId="0" fontId="25" fillId="0" borderId="0" xfId="6" applyFont="1" applyFill="1" applyAlignment="1">
      <alignment horizontal="left" vertical="center"/>
    </xf>
    <xf numFmtId="0" fontId="8" fillId="0" borderId="0" xfId="0" applyFont="1" applyFill="1" applyAlignment="1">
      <alignment horizontal="left" vertical="center"/>
    </xf>
    <xf numFmtId="0" fontId="6" fillId="0" borderId="0" xfId="0" applyFont="1" applyFill="1" applyAlignment="1">
      <alignment horizontal="left" vertical="center"/>
    </xf>
    <xf numFmtId="0" fontId="26" fillId="0" borderId="0" xfId="0" applyFont="1" applyFill="1" applyAlignment="1">
      <alignment horizontal="left" vertical="center"/>
    </xf>
    <xf numFmtId="0" fontId="27" fillId="0" borderId="0" xfId="6" applyFont="1" applyFill="1" applyAlignment="1">
      <alignment vertical="center"/>
    </xf>
    <xf numFmtId="0" fontId="8" fillId="0" borderId="0" xfId="0" applyFont="1" applyFill="1" applyAlignment="1">
      <alignment horizontal="center" vertical="center"/>
    </xf>
    <xf numFmtId="0" fontId="28" fillId="0" borderId="0" xfId="0" applyFont="1" applyFill="1" applyAlignment="1">
      <alignment horizontal="left" vertical="center"/>
    </xf>
    <xf numFmtId="0" fontId="25" fillId="0" borderId="0" xfId="6" applyFont="1" applyFill="1" applyBorder="1" applyAlignment="1">
      <alignment horizontal="left" vertical="center"/>
    </xf>
    <xf numFmtId="0" fontId="10" fillId="0" borderId="0" xfId="6" applyFill="1" applyAlignment="1">
      <alignment horizontal="left" vertical="center"/>
    </xf>
    <xf numFmtId="0" fontId="25" fillId="0" borderId="0" xfId="6" applyFont="1"/>
    <xf numFmtId="0" fontId="10" fillId="0" borderId="0" xfId="6" applyAlignment="1">
      <alignment vertical="center"/>
    </xf>
    <xf numFmtId="0" fontId="8" fillId="0" borderId="0" xfId="0" applyFont="1" applyFill="1" applyBorder="1" applyAlignment="1">
      <alignment vertical="center"/>
    </xf>
    <xf numFmtId="0" fontId="23" fillId="0" borderId="0" xfId="0" applyFont="1" applyFill="1" applyAlignment="1">
      <alignment horizontal="left" vertical="center"/>
    </xf>
    <xf numFmtId="0" fontId="10" fillId="0" borderId="0" xfId="6"/>
    <xf numFmtId="0" fontId="24" fillId="0" borderId="0" xfId="0" applyFont="1" applyFill="1" applyAlignment="1">
      <alignment horizontal="left" vertical="center"/>
    </xf>
    <xf numFmtId="0" fontId="23" fillId="0" borderId="0" xfId="0" applyFont="1" applyAlignment="1">
      <alignment horizontal="left" vertical="center"/>
    </xf>
    <xf numFmtId="0" fontId="9" fillId="0" borderId="0" xfId="0" applyFont="1" applyFill="1" applyBorder="1" applyAlignment="1">
      <alignment vertical="center"/>
    </xf>
    <xf numFmtId="0" fontId="27" fillId="0" borderId="0" xfId="6" applyFont="1" applyAlignment="1">
      <alignment vertical="center"/>
    </xf>
    <xf numFmtId="0" fontId="28" fillId="0" borderId="0" xfId="0" applyFont="1" applyAlignment="1">
      <alignment vertical="center"/>
    </xf>
    <xf numFmtId="0" fontId="6" fillId="0" borderId="0" xfId="4" applyFont="1" applyFill="1" applyBorder="1" applyAlignment="1">
      <alignment vertical="top"/>
    </xf>
    <xf numFmtId="14" fontId="0" fillId="0" borderId="0" xfId="0" applyNumberFormat="1" applyFont="1"/>
    <xf numFmtId="0" fontId="29" fillId="0" borderId="0" xfId="0" applyFont="1"/>
    <xf numFmtId="0" fontId="30" fillId="0" borderId="0" xfId="0" applyFont="1" applyAlignment="1">
      <alignment vertical="center"/>
    </xf>
    <xf numFmtId="49" fontId="4" fillId="0" borderId="0" xfId="2" applyNumberFormat="1" applyFont="1" applyFill="1" applyBorder="1" applyAlignment="1">
      <alignment horizontal="left" vertical="center"/>
    </xf>
    <xf numFmtId="49" fontId="0" fillId="0" borderId="0" xfId="0" applyNumberFormat="1"/>
    <xf numFmtId="49" fontId="6" fillId="0" borderId="0" xfId="3" applyNumberFormat="1" applyFont="1" applyFill="1" applyBorder="1" applyAlignment="1">
      <alignment vertical="center"/>
    </xf>
    <xf numFmtId="49" fontId="6" fillId="0" borderId="0" xfId="4" applyNumberFormat="1" applyFont="1" applyFill="1" applyBorder="1" applyAlignment="1">
      <alignment vertical="center"/>
    </xf>
    <xf numFmtId="49" fontId="6" fillId="0" borderId="0" xfId="4" applyNumberFormat="1" applyFont="1" applyFill="1" applyBorder="1" applyAlignment="1">
      <alignment vertical="top"/>
    </xf>
    <xf numFmtId="49" fontId="6" fillId="5" borderId="0" xfId="4" applyNumberFormat="1" applyFont="1" applyFill="1" applyBorder="1" applyAlignment="1">
      <alignment vertical="center"/>
    </xf>
    <xf numFmtId="49" fontId="6" fillId="0" borderId="0" xfId="5" applyNumberFormat="1" applyFont="1" applyFill="1" applyBorder="1" applyAlignment="1">
      <alignment horizontal="left" vertical="center" wrapText="1"/>
    </xf>
    <xf numFmtId="49" fontId="5" fillId="0" borderId="0" xfId="0" applyNumberFormat="1" applyFont="1" applyAlignment="1">
      <alignment horizontal="left" vertical="center"/>
    </xf>
    <xf numFmtId="49" fontId="5" fillId="0" borderId="0" xfId="0" quotePrefix="1" applyNumberFormat="1" applyFont="1" applyAlignment="1">
      <alignment vertical="center"/>
    </xf>
    <xf numFmtId="49" fontId="5" fillId="0" borderId="0" xfId="0" quotePrefix="1" applyNumberFormat="1" applyFont="1" applyAlignment="1">
      <alignment horizontal="left" vertical="center"/>
    </xf>
    <xf numFmtId="49" fontId="6" fillId="0" borderId="0" xfId="0" applyNumberFormat="1" applyFont="1" applyAlignment="1">
      <alignment vertical="center"/>
    </xf>
    <xf numFmtId="0" fontId="10" fillId="0" borderId="0" xfId="6" quotePrefix="1" applyAlignment="1">
      <alignment horizontal="left" vertical="center"/>
    </xf>
    <xf numFmtId="0" fontId="6" fillId="8" borderId="0" xfId="3" applyFont="1" applyFill="1" applyBorder="1" applyAlignment="1">
      <alignment vertical="center"/>
    </xf>
    <xf numFmtId="0" fontId="5" fillId="0" borderId="0" xfId="0" applyNumberFormat="1" applyFont="1" applyFill="1" applyBorder="1" applyAlignment="1">
      <alignment horizontal="left" vertical="center"/>
    </xf>
    <xf numFmtId="49" fontId="5" fillId="0" borderId="0" xfId="0" applyNumberFormat="1" applyFont="1" applyAlignment="1">
      <alignment vertical="center"/>
    </xf>
    <xf numFmtId="0" fontId="44" fillId="0" borderId="0" xfId="0" applyFont="1"/>
    <xf numFmtId="10" fontId="0" fillId="0" borderId="0" xfId="0" applyNumberFormat="1"/>
    <xf numFmtId="0" fontId="5" fillId="0" borderId="0" xfId="0" applyNumberFormat="1" applyFont="1" applyBorder="1" applyAlignment="1">
      <alignment horizontal="right" vertical="center"/>
    </xf>
    <xf numFmtId="0" fontId="0" fillId="0" borderId="0" xfId="0" applyAlignment="1">
      <alignment horizontal="right"/>
    </xf>
    <xf numFmtId="0" fontId="18" fillId="37" borderId="2" xfId="0" applyFont="1" applyFill="1" applyBorder="1"/>
    <xf numFmtId="0" fontId="9" fillId="37" borderId="2" xfId="0" applyFont="1" applyFill="1" applyBorder="1"/>
    <xf numFmtId="0" fontId="18" fillId="37" borderId="0" xfId="0" applyFont="1" applyFill="1"/>
    <xf numFmtId="0" fontId="46" fillId="37" borderId="0" xfId="0" applyFont="1" applyFill="1" applyAlignment="1">
      <alignment horizontal="left" vertical="top" wrapText="1"/>
    </xf>
    <xf numFmtId="0" fontId="47" fillId="38" borderId="0" xfId="0" applyFont="1" applyFill="1" applyAlignment="1">
      <alignment horizontal="left" vertical="top" wrapText="1"/>
    </xf>
    <xf numFmtId="0" fontId="47" fillId="39" borderId="0" xfId="0" applyFont="1" applyFill="1" applyAlignment="1">
      <alignment horizontal="left" vertical="top" wrapText="1"/>
    </xf>
    <xf numFmtId="0" fontId="47" fillId="40" borderId="0" xfId="0" applyFont="1" applyFill="1" applyAlignment="1">
      <alignment horizontal="left" vertical="top" wrapText="1"/>
    </xf>
    <xf numFmtId="0" fontId="46" fillId="0" borderId="0" xfId="0" applyFont="1" applyAlignment="1">
      <alignment horizontal="left" vertical="top" wrapText="1"/>
    </xf>
    <xf numFmtId="0" fontId="0" fillId="0" borderId="0" xfId="0" applyAlignment="1"/>
    <xf numFmtId="0" fontId="0" fillId="0" borderId="0" xfId="0" applyAlignment="1">
      <alignment vertical="center"/>
    </xf>
    <xf numFmtId="0" fontId="5" fillId="0" borderId="0" xfId="0" applyNumberFormat="1" applyFont="1" applyFill="1" applyBorder="1" applyAlignment="1">
      <alignment horizontal="left" vertical="center"/>
    </xf>
    <xf numFmtId="3" fontId="5" fillId="0" borderId="0" xfId="0" applyNumberFormat="1" applyFont="1" applyBorder="1" applyAlignment="1">
      <alignment horizontal="center" vertical="center"/>
    </xf>
    <xf numFmtId="0" fontId="8" fillId="0" borderId="0" xfId="0" applyNumberFormat="1" applyFont="1" applyFill="1" applyBorder="1" applyAlignment="1">
      <alignment horizontal="left" vertical="center"/>
    </xf>
    <xf numFmtId="3" fontId="5" fillId="0" borderId="0" xfId="0" applyNumberFormat="1" applyFont="1" applyFill="1" applyBorder="1" applyAlignment="1">
      <alignment vertical="center"/>
    </xf>
    <xf numFmtId="0" fontId="5" fillId="0" borderId="0" xfId="0" applyNumberFormat="1" applyFont="1" applyFill="1" applyBorder="1" applyAlignment="1">
      <alignment horizontal="left" vertical="center"/>
    </xf>
    <xf numFmtId="0" fontId="6" fillId="0" borderId="0" xfId="0" applyNumberFormat="1" applyFont="1" applyBorder="1" applyAlignment="1">
      <alignment horizontal="center" vertical="center"/>
    </xf>
    <xf numFmtId="0" fontId="8" fillId="0" borderId="0" xfId="0" applyNumberFormat="1" applyFont="1" applyFill="1" applyBorder="1" applyAlignment="1">
      <alignment horizontal="left" vertical="center"/>
    </xf>
    <xf numFmtId="3" fontId="5" fillId="0" borderId="0" xfId="0" applyNumberFormat="1" applyFont="1" applyFill="1" applyBorder="1" applyAlignment="1">
      <alignment vertical="center"/>
    </xf>
    <xf numFmtId="0" fontId="44" fillId="0" borderId="0" xfId="0" applyFont="1" applyFill="1" applyBorder="1" applyAlignment="1">
      <alignment horizontal="center"/>
    </xf>
    <xf numFmtId="3" fontId="0" fillId="0" borderId="0" xfId="0" applyNumberFormat="1" applyFont="1" applyBorder="1" applyAlignment="1">
      <alignment vertical="center"/>
    </xf>
    <xf numFmtId="3" fontId="1" fillId="0" borderId="0" xfId="4" applyNumberFormat="1" applyFont="1" applyFill="1" applyBorder="1" applyAlignment="1">
      <alignment horizontal="right" vertical="center"/>
    </xf>
    <xf numFmtId="3" fontId="5" fillId="0" borderId="0" xfId="0" applyNumberFormat="1" applyFont="1" applyFill="1" applyBorder="1" applyAlignment="1"/>
    <xf numFmtId="3" fontId="0" fillId="0" borderId="0" xfId="0" applyNumberFormat="1" applyFont="1" applyBorder="1" applyAlignment="1"/>
    <xf numFmtId="3" fontId="1" fillId="0" borderId="0" xfId="4" applyNumberFormat="1" applyFont="1" applyFill="1" applyBorder="1" applyAlignment="1"/>
    <xf numFmtId="3" fontId="6" fillId="0" borderId="0" xfId="0" applyNumberFormat="1" applyFont="1" applyFill="1" applyBorder="1" applyAlignment="1">
      <alignment horizontal="right" vertical="center"/>
    </xf>
    <xf numFmtId="3" fontId="44" fillId="0" borderId="0" xfId="0" applyNumberFormat="1" applyFont="1" applyBorder="1" applyAlignment="1">
      <alignment vertical="center"/>
    </xf>
    <xf numFmtId="3" fontId="44" fillId="0" borderId="0" xfId="4" applyNumberFormat="1" applyFont="1" applyFill="1" applyBorder="1" applyAlignment="1">
      <alignment horizontal="right" vertical="center"/>
    </xf>
    <xf numFmtId="3" fontId="5" fillId="41" borderId="0" xfId="0" applyNumberFormat="1" applyFont="1" applyFill="1" applyAlignment="1">
      <alignment horizontal="right" vertical="center"/>
    </xf>
    <xf numFmtId="0" fontId="0" fillId="0" borderId="0" xfId="0" applyNumberFormat="1"/>
    <xf numFmtId="1" fontId="0" fillId="0" borderId="0" xfId="0" applyNumberFormat="1"/>
    <xf numFmtId="3" fontId="44" fillId="0" borderId="0" xfId="0" applyNumberFormat="1" applyFont="1"/>
    <xf numFmtId="0" fontId="0" fillId="0" borderId="0" xfId="0" applyAlignment="1">
      <alignment horizontal="left"/>
    </xf>
    <xf numFmtId="3" fontId="5" fillId="0" borderId="0" xfId="0" applyNumberFormat="1" applyFont="1" applyAlignment="1">
      <alignment horizontal="right"/>
    </xf>
    <xf numFmtId="3" fontId="0" fillId="0" borderId="0" xfId="0" applyNumberFormat="1" applyAlignment="1"/>
    <xf numFmtId="3" fontId="0" fillId="0" borderId="0" xfId="0" applyNumberFormat="1" applyBorder="1"/>
    <xf numFmtId="0" fontId="0" fillId="0" borderId="0" xfId="0" applyNumberFormat="1" applyAlignment="1"/>
    <xf numFmtId="0" fontId="0" fillId="0" borderId="0" xfId="0" applyNumberFormat="1" applyAlignment="1">
      <alignment horizontal="right"/>
    </xf>
    <xf numFmtId="0" fontId="0" fillId="0" borderId="0" xfId="0" applyNumberFormat="1" applyAlignment="1">
      <alignment horizontal="center"/>
    </xf>
    <xf numFmtId="0" fontId="44" fillId="0" borderId="0" xfId="0" applyFont="1" applyAlignment="1">
      <alignment horizontal="left"/>
    </xf>
    <xf numFmtId="0" fontId="44" fillId="42" borderId="11" xfId="0" applyNumberFormat="1" applyFont="1" applyFill="1" applyBorder="1"/>
    <xf numFmtId="3" fontId="44" fillId="0" borderId="0" xfId="0" applyNumberFormat="1" applyFont="1" applyAlignment="1"/>
    <xf numFmtId="0" fontId="5" fillId="41" borderId="0" xfId="0" applyFont="1" applyFill="1" applyAlignment="1">
      <alignment horizontal="right" vertical="center"/>
    </xf>
    <xf numFmtId="3" fontId="5" fillId="0" borderId="0" xfId="0" applyNumberFormat="1" applyFont="1" applyAlignment="1">
      <alignment vertical="center"/>
    </xf>
    <xf numFmtId="0" fontId="31" fillId="0" borderId="0" xfId="0" applyFont="1" applyAlignment="1">
      <alignment vertical="center"/>
    </xf>
    <xf numFmtId="0" fontId="6" fillId="0" borderId="0" xfId="4" applyFont="1" applyFill="1" applyBorder="1" applyAlignment="1">
      <alignment horizontal="left" vertical="top"/>
    </xf>
    <xf numFmtId="0" fontId="0" fillId="0" borderId="0" xfId="0" applyAlignment="1">
      <alignment horizontal="left" vertical="top" wrapText="1"/>
    </xf>
    <xf numFmtId="0" fontId="5" fillId="0" borderId="0" xfId="0" applyFont="1" applyAlignment="1">
      <alignment horizontal="left" vertical="top"/>
    </xf>
    <xf numFmtId="0" fontId="28" fillId="0" borderId="0" xfId="0" applyFont="1" applyAlignment="1">
      <alignment horizontal="left" vertical="top"/>
    </xf>
    <xf numFmtId="1" fontId="5" fillId="0" borderId="0" xfId="0" applyNumberFormat="1" applyFont="1" applyFill="1" applyBorder="1" applyAlignment="1"/>
    <xf numFmtId="1" fontId="0" fillId="0" borderId="0" xfId="0" applyNumberFormat="1" applyFont="1" applyBorder="1" applyAlignment="1"/>
    <xf numFmtId="1" fontId="1" fillId="0" borderId="0" xfId="4" applyNumberFormat="1" applyFont="1" applyFill="1" applyBorder="1" applyAlignment="1"/>
    <xf numFmtId="1" fontId="5" fillId="0" borderId="0" xfId="0" applyNumberFormat="1" applyFont="1" applyFill="1" applyBorder="1" applyAlignment="1">
      <alignment horizontal="right" vertical="center"/>
    </xf>
    <xf numFmtId="1" fontId="0" fillId="0" borderId="0" xfId="0" applyNumberFormat="1" applyFont="1" applyBorder="1" applyAlignment="1">
      <alignment vertical="center"/>
    </xf>
    <xf numFmtId="1" fontId="0" fillId="0" borderId="0" xfId="4" applyNumberFormat="1" applyFont="1" applyFill="1" applyBorder="1" applyAlignment="1">
      <alignment horizontal="right" vertical="center"/>
    </xf>
    <xf numFmtId="3" fontId="0" fillId="0" borderId="0" xfId="0" applyNumberFormat="1" applyFill="1" applyAlignment="1">
      <alignment horizontal="right"/>
    </xf>
    <xf numFmtId="3" fontId="6" fillId="0" borderId="0" xfId="0" applyNumberFormat="1" applyFont="1" applyAlignment="1">
      <alignment vertical="center"/>
    </xf>
    <xf numFmtId="0" fontId="4" fillId="0" borderId="0" xfId="2" applyFont="1" applyFill="1" applyBorder="1" applyAlignment="1">
      <alignment horizontal="left" vertical="center"/>
    </xf>
    <xf numFmtId="3" fontId="5" fillId="43" borderId="0" xfId="0" applyNumberFormat="1" applyFont="1" applyFill="1" applyBorder="1" applyAlignment="1">
      <alignment horizontal="right" vertical="center"/>
    </xf>
    <xf numFmtId="3" fontId="0" fillId="43" borderId="0" xfId="0" applyNumberFormat="1" applyFont="1" applyFill="1" applyBorder="1" applyAlignment="1">
      <alignment vertical="center"/>
    </xf>
    <xf numFmtId="3" fontId="1" fillId="43" borderId="0" xfId="4" applyNumberFormat="1" applyFont="1" applyFill="1" applyBorder="1" applyAlignment="1">
      <alignment horizontal="right" vertical="center"/>
    </xf>
    <xf numFmtId="0" fontId="51" fillId="0" borderId="0" xfId="0" applyFont="1"/>
    <xf numFmtId="3" fontId="0" fillId="0" borderId="0" xfId="0" applyNumberFormat="1" applyFill="1" applyAlignment="1"/>
    <xf numFmtId="0" fontId="5" fillId="0" borderId="0" xfId="0" applyFont="1" applyFill="1" applyAlignment="1">
      <alignment horizontal="right" vertical="center"/>
    </xf>
    <xf numFmtId="3" fontId="0" fillId="0" borderId="0" xfId="0" applyNumberFormat="1" applyFill="1"/>
    <xf numFmtId="0" fontId="52" fillId="0" borderId="0" xfId="2" applyFont="1" applyFill="1" applyBorder="1" applyAlignment="1">
      <alignment horizontal="left" vertical="center"/>
    </xf>
    <xf numFmtId="0" fontId="6" fillId="5" borderId="0" xfId="3" applyFont="1" applyFill="1" applyBorder="1" applyAlignment="1">
      <alignment vertical="center"/>
    </xf>
    <xf numFmtId="0" fontId="0" fillId="0" borderId="0" xfId="0" applyFont="1" applyBorder="1" applyAlignment="1">
      <alignment vertical="center"/>
    </xf>
    <xf numFmtId="0" fontId="6" fillId="5" borderId="0" xfId="4" applyFont="1" applyFill="1" applyBorder="1" applyAlignment="1">
      <alignment vertical="center" wrapText="1"/>
    </xf>
    <xf numFmtId="0" fontId="44" fillId="0" borderId="0" xfId="0" applyFont="1" applyBorder="1" applyAlignment="1">
      <alignment vertical="center"/>
    </xf>
    <xf numFmtId="0" fontId="3" fillId="0" borderId="0" xfId="0" applyNumberFormat="1" applyFont="1" applyFill="1" applyBorder="1" applyAlignment="1">
      <alignment horizontal="left" vertical="center"/>
    </xf>
    <xf numFmtId="10" fontId="5" fillId="0" borderId="0" xfId="0" applyNumberFormat="1" applyFont="1" applyAlignment="1">
      <alignment horizontal="right" vertical="center"/>
    </xf>
    <xf numFmtId="0" fontId="5" fillId="0" borderId="0" xfId="5" applyNumberFormat="1" applyFont="1" applyFill="1" applyBorder="1" applyAlignment="1">
      <alignment horizontal="left" vertical="center" wrapText="1"/>
    </xf>
    <xf numFmtId="0" fontId="5" fillId="0" borderId="0" xfId="0" applyNumberFormat="1" applyFont="1" applyFill="1" applyBorder="1" applyAlignment="1">
      <alignment horizontal="right" vertical="center" wrapText="1"/>
    </xf>
    <xf numFmtId="0" fontId="6" fillId="0" borderId="0" xfId="0" applyNumberFormat="1" applyFont="1" applyFill="1" applyBorder="1" applyAlignment="1">
      <alignment horizontal="right" vertical="center" wrapText="1"/>
    </xf>
    <xf numFmtId="3" fontId="3" fillId="0" borderId="0" xfId="0" applyNumberFormat="1" applyFont="1" applyFill="1" applyBorder="1" applyAlignment="1">
      <alignment vertical="center"/>
    </xf>
    <xf numFmtId="0" fontId="44" fillId="0" borderId="0" xfId="0" applyFont="1" applyFill="1" applyBorder="1" applyAlignment="1">
      <alignment horizontal="right"/>
    </xf>
    <xf numFmtId="3" fontId="0" fillId="0" borderId="0" xfId="0" applyNumberFormat="1" applyFont="1" applyFill="1" applyBorder="1" applyAlignment="1">
      <alignment vertical="center"/>
    </xf>
    <xf numFmtId="3" fontId="44" fillId="0" borderId="0" xfId="0" applyNumberFormat="1" applyFont="1" applyFill="1" applyBorder="1" applyAlignment="1">
      <alignment vertical="center"/>
    </xf>
    <xf numFmtId="0" fontId="0" fillId="0" borderId="0" xfId="0" applyBorder="1" applyAlignment="1">
      <alignment horizontal="left"/>
    </xf>
    <xf numFmtId="0" fontId="0" fillId="0" borderId="0" xfId="0" applyBorder="1"/>
    <xf numFmtId="0" fontId="0" fillId="0" borderId="0" xfId="0" applyNumberFormat="1" applyBorder="1" applyAlignment="1"/>
    <xf numFmtId="0" fontId="0" fillId="0" borderId="0" xfId="0" applyNumberFormat="1" applyBorder="1" applyAlignment="1">
      <alignment horizontal="right"/>
    </xf>
    <xf numFmtId="0" fontId="44" fillId="44" borderId="0" xfId="0" applyFont="1" applyFill="1" applyBorder="1" applyAlignment="1">
      <alignment horizontal="left"/>
    </xf>
    <xf numFmtId="0" fontId="0" fillId="41" borderId="0" xfId="0" applyFill="1" applyBorder="1"/>
    <xf numFmtId="0" fontId="44" fillId="44" borderId="0" xfId="0" applyNumberFormat="1" applyFont="1" applyFill="1" applyBorder="1" applyAlignment="1"/>
    <xf numFmtId="0" fontId="0" fillId="0" borderId="0" xfId="0" applyFont="1" applyFill="1" applyBorder="1" applyAlignment="1">
      <alignment vertical="center"/>
    </xf>
    <xf numFmtId="0" fontId="6" fillId="0" borderId="0" xfId="0" applyNumberFormat="1" applyFont="1" applyFill="1" applyBorder="1" applyAlignment="1">
      <alignment horizontal="left" vertical="center"/>
    </xf>
    <xf numFmtId="0" fontId="0" fillId="0" borderId="0" xfId="0" applyFill="1" applyBorder="1"/>
    <xf numFmtId="0" fontId="0" fillId="0" borderId="0" xfId="0" applyFill="1" applyBorder="1" applyAlignment="1">
      <alignment horizontal="left"/>
    </xf>
    <xf numFmtId="0" fontId="44" fillId="0" borderId="0" xfId="0" applyFont="1" applyFill="1" applyBorder="1" applyAlignment="1">
      <alignment horizontal="left"/>
    </xf>
    <xf numFmtId="0" fontId="44" fillId="0" borderId="0" xfId="0" applyFont="1" applyBorder="1"/>
    <xf numFmtId="0" fontId="5" fillId="0" borderId="0" xfId="0" applyFont="1" applyAlignment="1">
      <alignment horizontal="left" vertical="center"/>
    </xf>
    <xf numFmtId="3" fontId="1" fillId="0" borderId="0" xfId="0" applyNumberFormat="1" applyFont="1" applyBorder="1" applyAlignment="1">
      <alignment vertical="center"/>
    </xf>
    <xf numFmtId="0" fontId="5" fillId="0" borderId="0" xfId="0" applyNumberFormat="1" applyFont="1" applyFill="1" applyBorder="1" applyAlignment="1">
      <alignment vertical="center"/>
    </xf>
    <xf numFmtId="0" fontId="3" fillId="0" borderId="0" xfId="0" applyNumberFormat="1" applyFont="1" applyBorder="1" applyAlignment="1">
      <alignment horizontal="left" vertical="center"/>
    </xf>
    <xf numFmtId="3" fontId="0" fillId="0" borderId="0" xfId="4" applyNumberFormat="1" applyFont="1" applyFill="1" applyBorder="1" applyAlignment="1">
      <alignment horizontal="right" vertical="center"/>
    </xf>
    <xf numFmtId="0" fontId="3" fillId="0" borderId="0" xfId="0" applyFont="1" applyAlignment="1">
      <alignment horizontal="center" vertical="center"/>
    </xf>
    <xf numFmtId="3" fontId="3" fillId="0" borderId="0" xfId="0" applyNumberFormat="1" applyFont="1" applyFill="1" applyBorder="1" applyAlignment="1">
      <alignment horizontal="left" vertical="center"/>
    </xf>
    <xf numFmtId="0" fontId="5" fillId="0" borderId="0" xfId="0" applyNumberFormat="1" applyFont="1" applyBorder="1" applyAlignment="1">
      <alignment horizontal="left" vertical="center"/>
    </xf>
    <xf numFmtId="3" fontId="5" fillId="0" borderId="0" xfId="0" applyNumberFormat="1" applyFont="1"/>
    <xf numFmtId="0" fontId="44" fillId="0" borderId="0" xfId="4" applyFont="1" applyFill="1" applyBorder="1" applyAlignment="1">
      <alignment vertical="center"/>
    </xf>
    <xf numFmtId="0" fontId="5" fillId="0" borderId="0" xfId="0" applyFont="1" applyAlignment="1">
      <alignment horizontal="left"/>
    </xf>
    <xf numFmtId="3" fontId="8" fillId="0" borderId="0" xfId="0" applyNumberFormat="1" applyFont="1" applyFill="1" applyBorder="1" applyAlignment="1">
      <alignment vertical="center"/>
    </xf>
    <xf numFmtId="0" fontId="5" fillId="0" borderId="0" xfId="0" applyNumberFormat="1" applyFont="1" applyFill="1" applyBorder="1" applyAlignment="1">
      <alignment horizontal="center" vertical="center" wrapText="1"/>
    </xf>
    <xf numFmtId="3" fontId="5" fillId="0" borderId="0" xfId="0" applyNumberFormat="1" applyFont="1" applyAlignment="1"/>
    <xf numFmtId="3" fontId="5" fillId="0" borderId="0" xfId="0" applyNumberFormat="1" applyFont="1" applyFill="1" applyAlignment="1">
      <alignment horizontal="left" vertical="center"/>
    </xf>
    <xf numFmtId="3" fontId="5" fillId="0" borderId="0" xfId="0" applyNumberFormat="1" applyFont="1" applyFill="1" applyAlignment="1">
      <alignment horizontal="right" vertical="center"/>
    </xf>
    <xf numFmtId="0" fontId="5" fillId="37" borderId="0" xfId="0" applyNumberFormat="1" applyFont="1" applyFill="1" applyBorder="1" applyAlignment="1">
      <alignment horizontal="left" vertical="center"/>
    </xf>
    <xf numFmtId="3" fontId="5" fillId="37" borderId="0" xfId="0" applyNumberFormat="1" applyFont="1" applyFill="1" applyBorder="1" applyAlignment="1">
      <alignment vertical="center"/>
    </xf>
    <xf numFmtId="0" fontId="0" fillId="0" borderId="0" xfId="0" applyNumberFormat="1" applyFill="1" applyAlignment="1">
      <alignment horizontal="right"/>
    </xf>
    <xf numFmtId="0" fontId="0" fillId="0" borderId="0" xfId="0" applyNumberFormat="1" applyFill="1" applyAlignment="1"/>
    <xf numFmtId="0" fontId="0" fillId="0" borderId="0" xfId="0" applyNumberFormat="1" applyFill="1"/>
    <xf numFmtId="3" fontId="31" fillId="0" borderId="0" xfId="0" applyNumberFormat="1" applyFont="1" applyFill="1" applyBorder="1" applyAlignment="1">
      <alignment vertical="center"/>
    </xf>
    <xf numFmtId="0" fontId="0" fillId="0" borderId="0" xfId="0" applyAlignment="1">
      <alignment wrapText="1"/>
    </xf>
    <xf numFmtId="0" fontId="31" fillId="0" borderId="0" xfId="0" applyNumberFormat="1" applyFont="1" applyFill="1" applyBorder="1" applyAlignment="1">
      <alignment horizontal="left" vertical="center"/>
    </xf>
    <xf numFmtId="3" fontId="0" fillId="0" borderId="0" xfId="0" applyNumberFormat="1" applyFill="1" applyAlignment="1">
      <alignment horizontal="center" vertical="center" wrapText="1"/>
    </xf>
    <xf numFmtId="0" fontId="51" fillId="0" borderId="0" xfId="0" applyFont="1" applyAlignment="1">
      <alignment vertical="center"/>
    </xf>
    <xf numFmtId="3" fontId="44" fillId="0" borderId="0" xfId="0" applyNumberFormat="1" applyFont="1" applyBorder="1" applyAlignment="1"/>
    <xf numFmtId="3" fontId="44" fillId="0" borderId="0" xfId="4" applyNumberFormat="1" applyFont="1" applyFill="1" applyBorder="1" applyAlignment="1"/>
    <xf numFmtId="3" fontId="44" fillId="0" borderId="0" xfId="0" applyNumberFormat="1" applyFont="1" applyFill="1" applyAlignment="1">
      <alignment horizontal="right"/>
    </xf>
    <xf numFmtId="3" fontId="6" fillId="0" borderId="0" xfId="0" applyNumberFormat="1" applyFont="1" applyFill="1" applyAlignment="1">
      <alignment horizontal="right" vertical="center"/>
    </xf>
    <xf numFmtId="3" fontId="31" fillId="0" borderId="0" xfId="0" applyNumberFormat="1" applyFont="1" applyAlignment="1">
      <alignment horizontal="left" vertical="center"/>
    </xf>
    <xf numFmtId="0" fontId="6" fillId="0" borderId="0" xfId="4" applyFont="1" applyFill="1" applyBorder="1" applyAlignment="1">
      <alignment horizontal="left" vertical="top" wrapText="1"/>
    </xf>
    <xf numFmtId="0" fontId="5" fillId="0" borderId="0" xfId="0" applyFont="1" applyAlignment="1">
      <alignment horizontal="left" vertical="top" wrapText="1"/>
    </xf>
    <xf numFmtId="3" fontId="5" fillId="0" borderId="0" xfId="0" applyNumberFormat="1" applyFont="1" applyFill="1" applyBorder="1" applyAlignment="1">
      <alignment horizontal="left" vertical="center"/>
    </xf>
    <xf numFmtId="0" fontId="5" fillId="0" borderId="0" xfId="0" applyNumberFormat="1" applyFont="1" applyFill="1" applyBorder="1" applyAlignment="1">
      <alignment horizontal="left" vertical="center" wrapText="1"/>
    </xf>
    <xf numFmtId="0" fontId="4" fillId="0" borderId="0" xfId="2" applyFont="1" applyFill="1" applyBorder="1" applyAlignment="1">
      <alignment horizontal="left" vertical="center"/>
    </xf>
    <xf numFmtId="0" fontId="5" fillId="0" borderId="0" xfId="0" applyFont="1" applyAlignment="1">
      <alignment horizontal="left" vertical="top" wrapText="1"/>
    </xf>
    <xf numFmtId="0" fontId="5" fillId="0" borderId="0" xfId="0" applyFont="1" applyAlignment="1">
      <alignment horizontal="left" vertical="center"/>
    </xf>
    <xf numFmtId="0" fontId="5" fillId="0" borderId="0" xfId="0" applyNumberFormat="1" applyFont="1" applyBorder="1" applyAlignment="1">
      <alignment horizontal="left" vertical="center"/>
    </xf>
    <xf numFmtId="0" fontId="5" fillId="0" borderId="0" xfId="0" applyNumberFormat="1" applyFont="1" applyBorder="1" applyAlignment="1">
      <alignment vertical="center"/>
    </xf>
    <xf numFmtId="49" fontId="5" fillId="0" borderId="0" xfId="0" applyNumberFormat="1" applyFont="1" applyFill="1" applyBorder="1" applyAlignment="1">
      <alignment horizontal="left" vertical="center"/>
    </xf>
    <xf numFmtId="0" fontId="5" fillId="0" borderId="0" xfId="0" applyNumberFormat="1" applyFont="1"/>
    <xf numFmtId="0" fontId="5" fillId="0" borderId="0" xfId="0" applyNumberFormat="1" applyFont="1" applyAlignment="1">
      <alignment horizontal="right"/>
    </xf>
    <xf numFmtId="0" fontId="5" fillId="0" borderId="0" xfId="0" applyFont="1" applyFill="1" applyAlignment="1">
      <alignment horizontal="left"/>
    </xf>
    <xf numFmtId="0" fontId="31" fillId="0" borderId="0" xfId="0" applyNumberFormat="1" applyFont="1" applyBorder="1" applyAlignment="1">
      <alignment horizontal="left" vertical="center"/>
    </xf>
    <xf numFmtId="0" fontId="53" fillId="0" borderId="0" xfId="0" applyFont="1" applyAlignment="1">
      <alignment vertical="center"/>
    </xf>
    <xf numFmtId="0" fontId="5" fillId="37" borderId="0" xfId="0" applyFont="1" applyFill="1" applyAlignment="1">
      <alignment vertical="center"/>
    </xf>
    <xf numFmtId="0" fontId="8" fillId="0" borderId="0" xfId="0" applyNumberFormat="1" applyFont="1" applyBorder="1" applyAlignment="1">
      <alignment horizontal="left" vertical="center"/>
    </xf>
    <xf numFmtId="3" fontId="5" fillId="0" borderId="0" xfId="0" applyNumberFormat="1" applyFont="1" applyFill="1"/>
    <xf numFmtId="3" fontId="5" fillId="0" borderId="0" xfId="0" applyNumberFormat="1" applyFont="1" applyFill="1" applyAlignment="1">
      <alignment horizontal="right"/>
    </xf>
    <xf numFmtId="49" fontId="5" fillId="0" borderId="0" xfId="0" applyNumberFormat="1" applyFont="1" applyAlignment="1">
      <alignment horizontal="right" vertical="center"/>
    </xf>
    <xf numFmtId="49" fontId="5" fillId="0" borderId="0" xfId="0" applyNumberFormat="1" applyFont="1" applyFill="1" applyBorder="1" applyAlignment="1">
      <alignment horizontal="right" vertical="center"/>
    </xf>
    <xf numFmtId="49" fontId="6" fillId="0" borderId="0" xfId="0" applyNumberFormat="1" applyFont="1" applyBorder="1" applyAlignment="1">
      <alignment vertical="center"/>
    </xf>
    <xf numFmtId="49" fontId="6" fillId="0" borderId="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6" fillId="0" borderId="0" xfId="0" applyNumberFormat="1" applyFont="1" applyAlignment="1">
      <alignment horizontal="right" vertical="center"/>
    </xf>
    <xf numFmtId="3" fontId="5" fillId="0" borderId="0" xfId="0" applyNumberFormat="1" applyFont="1" applyAlignment="1">
      <alignment horizontal="left" vertical="center"/>
    </xf>
    <xf numFmtId="21" fontId="5" fillId="0" borderId="0" xfId="0" applyNumberFormat="1" applyFont="1" applyAlignment="1">
      <alignment horizontal="left" vertical="center"/>
    </xf>
    <xf numFmtId="0" fontId="5" fillId="41" borderId="0" xfId="0" applyFont="1" applyFill="1" applyAlignment="1">
      <alignment vertical="center"/>
    </xf>
    <xf numFmtId="0" fontId="5" fillId="41" borderId="0" xfId="0" applyNumberFormat="1" applyFont="1" applyFill="1" applyBorder="1" applyAlignment="1">
      <alignment horizontal="left" vertical="center"/>
    </xf>
    <xf numFmtId="0" fontId="5" fillId="0" borderId="0" xfId="0" applyNumberFormat="1" applyFont="1" applyFill="1" applyAlignment="1">
      <alignment horizontal="right"/>
    </xf>
    <xf numFmtId="3" fontId="53" fillId="0" borderId="0" xfId="0" applyNumberFormat="1" applyFont="1" applyFill="1" applyBorder="1" applyAlignment="1">
      <alignment horizontal="left" vertical="center"/>
    </xf>
    <xf numFmtId="0" fontId="5" fillId="0" borderId="0" xfId="0" applyNumberFormat="1" applyFont="1" applyFill="1"/>
    <xf numFmtId="49" fontId="5" fillId="41" borderId="0" xfId="0" applyNumberFormat="1" applyFont="1" applyFill="1" applyAlignment="1">
      <alignment vertical="center"/>
    </xf>
    <xf numFmtId="49" fontId="5" fillId="0" borderId="0" xfId="0" applyNumberFormat="1" applyFont="1" applyFill="1" applyAlignment="1">
      <alignment vertical="center"/>
    </xf>
    <xf numFmtId="0" fontId="0" fillId="0" borderId="0" xfId="0" applyFill="1"/>
    <xf numFmtId="0" fontId="6" fillId="0" borderId="0" xfId="51" applyFont="1" applyAlignment="1">
      <alignment horizontal="center" vertical="center" wrapText="1"/>
    </xf>
    <xf numFmtId="0" fontId="3" fillId="0" borderId="0" xfId="0" applyFont="1"/>
    <xf numFmtId="0" fontId="5" fillId="0" borderId="0" xfId="0" applyFont="1" applyAlignment="1">
      <alignment horizontal="right"/>
    </xf>
    <xf numFmtId="0" fontId="26" fillId="0" borderId="0" xfId="0" applyFont="1"/>
    <xf numFmtId="0" fontId="5" fillId="0" borderId="0" xfId="0" applyFont="1" applyFill="1"/>
    <xf numFmtId="3" fontId="5" fillId="0" borderId="0" xfId="0" applyNumberFormat="1" applyFont="1" applyBorder="1" applyAlignment="1">
      <alignment vertical="center"/>
    </xf>
    <xf numFmtId="3" fontId="5" fillId="0" borderId="0" xfId="52" applyNumberFormat="1" applyFont="1" applyAlignment="1">
      <alignment horizontal="right" vertical="center"/>
    </xf>
    <xf numFmtId="3" fontId="6" fillId="0" borderId="0" xfId="0" applyNumberFormat="1" applyFont="1" applyBorder="1" applyAlignment="1">
      <alignment vertical="center"/>
    </xf>
    <xf numFmtId="3" fontId="6" fillId="0" borderId="0" xfId="4" applyNumberFormat="1" applyFont="1" applyFill="1" applyBorder="1" applyAlignment="1">
      <alignment horizontal="right" vertical="center"/>
    </xf>
    <xf numFmtId="0" fontId="0" fillId="0" borderId="0" xfId="0" applyFont="1"/>
    <xf numFmtId="0" fontId="3" fillId="0" borderId="0" xfId="5" applyNumberFormat="1" applyFont="1" applyFill="1" applyBorder="1" applyAlignment="1">
      <alignment horizontal="left" vertical="center" wrapText="1"/>
    </xf>
    <xf numFmtId="0" fontId="26" fillId="0" borderId="0" xfId="0" applyNumberFormat="1" applyFont="1" applyBorder="1" applyAlignment="1">
      <alignment horizontal="left" vertical="center"/>
    </xf>
    <xf numFmtId="0" fontId="3" fillId="0" borderId="0" xfId="0" applyFont="1" applyBorder="1" applyAlignment="1">
      <alignment horizontal="left"/>
    </xf>
    <xf numFmtId="0" fontId="3" fillId="0" borderId="0" xfId="0" applyFont="1" applyBorder="1"/>
    <xf numFmtId="0" fontId="5" fillId="0" borderId="0" xfId="0" applyNumberFormat="1" applyFont="1" applyBorder="1"/>
    <xf numFmtId="0" fontId="26" fillId="0" borderId="0" xfId="0" applyFont="1" applyBorder="1" applyAlignment="1">
      <alignment horizontal="left"/>
    </xf>
    <xf numFmtId="0" fontId="6" fillId="44" borderId="0" xfId="0" applyNumberFormat="1" applyFont="1" applyFill="1" applyBorder="1"/>
    <xf numFmtId="3" fontId="5" fillId="0" borderId="0" xfId="4" applyNumberFormat="1" applyFont="1" applyFill="1" applyBorder="1" applyAlignment="1">
      <alignment horizontal="right" vertical="center"/>
    </xf>
    <xf numFmtId="3" fontId="55" fillId="0" borderId="0" xfId="52" applyNumberFormat="1" applyAlignment="1">
      <alignment vertical="center"/>
    </xf>
    <xf numFmtId="3" fontId="55" fillId="0" borderId="0" xfId="53" applyNumberFormat="1" applyFont="1" applyFill="1" applyAlignment="1">
      <alignment horizontal="right" vertical="center"/>
    </xf>
    <xf numFmtId="0" fontId="5" fillId="0" borderId="0" xfId="0" applyNumberFormat="1" applyFont="1" applyBorder="1" applyAlignment="1">
      <alignment horizontal="right"/>
    </xf>
    <xf numFmtId="0" fontId="55" fillId="0" borderId="0" xfId="52"/>
    <xf numFmtId="0" fontId="55" fillId="0" borderId="0" xfId="52" applyAlignment="1">
      <alignment horizontal="right"/>
    </xf>
    <xf numFmtId="3" fontId="55" fillId="0" borderId="0" xfId="52" applyNumberFormat="1"/>
    <xf numFmtId="3" fontId="56" fillId="0" borderId="0" xfId="52" applyNumberFormat="1" applyFont="1"/>
    <xf numFmtId="165" fontId="5" fillId="0" borderId="0" xfId="50" applyNumberFormat="1" applyFont="1" applyFill="1" applyBorder="1" applyAlignment="1">
      <alignment horizontal="right" vertical="center"/>
    </xf>
    <xf numFmtId="3" fontId="6" fillId="0" borderId="0" xfId="52" applyNumberFormat="1" applyFont="1" applyAlignment="1">
      <alignment horizontal="right" vertical="center"/>
    </xf>
    <xf numFmtId="3" fontId="56" fillId="0" borderId="0" xfId="52" applyNumberFormat="1" applyFont="1" applyAlignment="1">
      <alignment vertical="center"/>
    </xf>
    <xf numFmtId="3" fontId="56" fillId="0" borderId="0" xfId="53" applyNumberFormat="1" applyFont="1" applyFill="1" applyAlignment="1">
      <alignment horizontal="right" vertical="center"/>
    </xf>
    <xf numFmtId="0" fontId="0" fillId="5" borderId="0" xfId="0" applyFont="1" applyFill="1" applyBorder="1" applyAlignment="1">
      <alignment vertical="center"/>
    </xf>
    <xf numFmtId="3" fontId="55" fillId="0" borderId="0" xfId="53" applyNumberFormat="1" applyFont="1" applyFill="1" applyAlignment="1">
      <alignment vertical="center"/>
    </xf>
    <xf numFmtId="10" fontId="5" fillId="0" borderId="0" xfId="52" applyNumberFormat="1" applyFont="1" applyAlignment="1">
      <alignment horizontal="right" vertical="center"/>
    </xf>
    <xf numFmtId="0" fontId="5" fillId="0" borderId="0" xfId="0" applyFont="1" applyBorder="1"/>
    <xf numFmtId="3" fontId="56" fillId="0" borderId="0" xfId="53" applyNumberFormat="1" applyFont="1" applyFill="1" applyAlignment="1">
      <alignment vertical="center"/>
    </xf>
    <xf numFmtId="3" fontId="55" fillId="0" borderId="0" xfId="52" applyNumberFormat="1" applyAlignment="1">
      <alignment horizontal="right"/>
    </xf>
    <xf numFmtId="3" fontId="5" fillId="0" borderId="0" xfId="0" applyNumberFormat="1" applyFont="1" applyBorder="1"/>
    <xf numFmtId="0" fontId="57" fillId="0" borderId="0" xfId="0" applyFont="1" applyBorder="1" applyAlignment="1">
      <alignment vertical="center"/>
    </xf>
    <xf numFmtId="0" fontId="58" fillId="0" borderId="0" xfId="0" applyFont="1"/>
    <xf numFmtId="0" fontId="59" fillId="0" borderId="0" xfId="0" applyFont="1"/>
    <xf numFmtId="0" fontId="5" fillId="0" borderId="0" xfId="0" applyFont="1" applyFill="1" applyBorder="1" applyAlignment="1">
      <alignment vertical="center"/>
    </xf>
    <xf numFmtId="3" fontId="5" fillId="0" borderId="0" xfId="52" applyNumberFormat="1" applyFont="1" applyAlignment="1">
      <alignment vertical="center"/>
    </xf>
    <xf numFmtId="3" fontId="5" fillId="0" borderId="0" xfId="53" applyNumberFormat="1" applyFont="1" applyFill="1" applyAlignment="1">
      <alignment horizontal="right" vertical="center"/>
    </xf>
    <xf numFmtId="3" fontId="5" fillId="0" borderId="0" xfId="0" applyNumberFormat="1" applyFont="1" applyBorder="1" applyAlignment="1">
      <alignment horizontal="right"/>
    </xf>
    <xf numFmtId="0" fontId="5" fillId="0" borderId="0" xfId="0" quotePrefix="1" applyFont="1" applyBorder="1" applyAlignment="1">
      <alignment horizontal="left"/>
    </xf>
    <xf numFmtId="0" fontId="5" fillId="0" borderId="0" xfId="0" applyFont="1" applyBorder="1" applyAlignment="1">
      <alignment horizontal="left"/>
    </xf>
    <xf numFmtId="0" fontId="0" fillId="0" borderId="0" xfId="0" applyNumberFormat="1" applyBorder="1"/>
    <xf numFmtId="0" fontId="5" fillId="0" borderId="0" xfId="52" applyFont="1" applyAlignment="1">
      <alignment horizontal="right" vertical="center"/>
    </xf>
    <xf numFmtId="0" fontId="56" fillId="0" borderId="0" xfId="52" applyFont="1"/>
    <xf numFmtId="0" fontId="8" fillId="0" borderId="0" xfId="0" applyNumberFormat="1" applyFont="1" applyFill="1" applyBorder="1" applyAlignment="1">
      <alignment vertical="center"/>
    </xf>
    <xf numFmtId="0" fontId="5" fillId="0" borderId="0" xfId="0" applyFont="1" applyAlignment="1">
      <alignment vertical="top"/>
    </xf>
    <xf numFmtId="0" fontId="26" fillId="0" borderId="0" xfId="0" applyFont="1" applyAlignment="1">
      <alignment vertical="center"/>
    </xf>
    <xf numFmtId="0" fontId="26" fillId="0" borderId="0" xfId="5" applyNumberFormat="1" applyFont="1" applyFill="1" applyBorder="1" applyAlignment="1">
      <alignment horizontal="left" vertical="center" wrapText="1"/>
    </xf>
    <xf numFmtId="0" fontId="6" fillId="0" borderId="0" xfId="0" applyFont="1" applyAlignment="1">
      <alignment horizontal="right"/>
    </xf>
    <xf numFmtId="49" fontId="3" fillId="0" borderId="0" xfId="0" applyNumberFormat="1" applyFont="1" applyAlignment="1">
      <alignment horizontal="left" vertical="center"/>
    </xf>
    <xf numFmtId="49" fontId="3" fillId="0" borderId="0" xfId="0" applyNumberFormat="1" applyFont="1" applyBorder="1" applyAlignment="1">
      <alignment horizontal="left" vertical="center"/>
    </xf>
    <xf numFmtId="49" fontId="26" fillId="0" borderId="0" xfId="0" applyNumberFormat="1" applyFont="1" applyAlignment="1">
      <alignment horizontal="left" vertical="center"/>
    </xf>
    <xf numFmtId="49" fontId="0" fillId="0" borderId="0" xfId="0" applyNumberFormat="1" applyAlignment="1">
      <alignment horizontal="left" vertical="center"/>
    </xf>
    <xf numFmtId="49" fontId="3" fillId="0" borderId="0" xfId="0" applyNumberFormat="1" applyFont="1" applyAlignment="1">
      <alignment vertical="center"/>
    </xf>
    <xf numFmtId="49" fontId="26" fillId="0" borderId="0" xfId="0" applyNumberFormat="1" applyFont="1" applyAlignment="1">
      <alignment vertical="center"/>
    </xf>
    <xf numFmtId="49" fontId="3" fillId="0" borderId="0" xfId="0" applyNumberFormat="1" applyFont="1" applyFill="1" applyBorder="1" applyAlignment="1">
      <alignment horizontal="left" vertical="center"/>
    </xf>
    <xf numFmtId="49" fontId="3" fillId="0" borderId="0" xfId="0" applyNumberFormat="1" applyFont="1" applyAlignment="1">
      <alignment horizontal="left"/>
    </xf>
    <xf numFmtId="49" fontId="26" fillId="0" borderId="0" xfId="0" applyNumberFormat="1" applyFont="1" applyAlignment="1">
      <alignment horizontal="left"/>
    </xf>
    <xf numFmtId="49" fontId="0" fillId="0" borderId="0" xfId="0" applyNumberFormat="1" applyAlignment="1">
      <alignment horizontal="left"/>
    </xf>
    <xf numFmtId="0" fontId="3" fillId="0" borderId="0" xfId="0" quotePrefix="1" applyNumberFormat="1" applyFont="1" applyBorder="1" applyAlignment="1">
      <alignment horizontal="left" vertical="center"/>
    </xf>
    <xf numFmtId="0" fontId="3" fillId="0" borderId="0" xfId="0" applyNumberFormat="1" applyFont="1" applyFill="1" applyBorder="1" applyAlignment="1">
      <alignment horizontal="left" vertical="top" wrapText="1"/>
    </xf>
    <xf numFmtId="0" fontId="3" fillId="0" borderId="0" xfId="0" applyFont="1" applyAlignment="1">
      <alignment horizontal="left"/>
    </xf>
    <xf numFmtId="49" fontId="3" fillId="0" borderId="0" xfId="0" applyNumberFormat="1" applyFont="1"/>
    <xf numFmtId="49" fontId="3" fillId="0" borderId="0" xfId="0" quotePrefix="1" applyNumberFormat="1" applyFont="1" applyAlignment="1">
      <alignment horizontal="left" vertical="center"/>
    </xf>
    <xf numFmtId="0" fontId="0" fillId="0" borderId="0" xfId="0" applyAlignment="1">
      <alignment horizontal="left" vertical="center"/>
    </xf>
    <xf numFmtId="0" fontId="3" fillId="0" borderId="0" xfId="0" quotePrefix="1" applyFont="1"/>
    <xf numFmtId="0" fontId="3" fillId="0" borderId="0" xfId="0" applyFont="1" applyAlignment="1">
      <alignment horizontal="left" vertical="center"/>
    </xf>
    <xf numFmtId="0" fontId="60" fillId="0" borderId="0" xfId="0" applyFont="1"/>
    <xf numFmtId="49" fontId="3" fillId="0" borderId="0" xfId="0" quotePrefix="1" applyNumberFormat="1" applyFont="1"/>
    <xf numFmtId="49" fontId="44" fillId="0" borderId="0" xfId="0" applyNumberFormat="1" applyFont="1"/>
    <xf numFmtId="49" fontId="5" fillId="0" borderId="0" xfId="0" applyNumberFormat="1" applyFont="1" applyBorder="1" applyAlignment="1">
      <alignment horizontal="left" vertical="center"/>
    </xf>
    <xf numFmtId="49" fontId="3" fillId="0" borderId="0" xfId="0" quotePrefix="1" applyNumberFormat="1" applyFont="1" applyAlignment="1">
      <alignment horizontal="left"/>
    </xf>
    <xf numFmtId="0" fontId="3" fillId="0" borderId="0" xfId="0" quotePrefix="1" applyFont="1" applyAlignment="1">
      <alignment horizontal="left"/>
    </xf>
    <xf numFmtId="2" fontId="0" fillId="0" borderId="0" xfId="0" applyNumberFormat="1"/>
    <xf numFmtId="3" fontId="6" fillId="0" borderId="0" xfId="0" applyNumberFormat="1" applyFont="1" applyBorder="1" applyAlignment="1">
      <alignment horizontal="right" vertical="center"/>
    </xf>
    <xf numFmtId="0" fontId="5" fillId="0" borderId="0" xfId="0" applyFont="1" applyBorder="1" applyAlignment="1">
      <alignment horizontal="right" vertical="center"/>
    </xf>
    <xf numFmtId="0" fontId="5" fillId="0" borderId="0" xfId="0" applyNumberFormat="1" applyFont="1" applyFill="1" applyBorder="1" applyAlignment="1">
      <alignment horizontal="right" vertical="center"/>
    </xf>
    <xf numFmtId="0" fontId="0" fillId="0" borderId="0" xfId="0" quotePrefix="1"/>
    <xf numFmtId="0" fontId="23" fillId="0" borderId="0" xfId="0" applyFont="1" applyAlignment="1">
      <alignment vertical="center" wrapText="1"/>
    </xf>
    <xf numFmtId="0" fontId="24" fillId="0" borderId="0" xfId="0" applyFont="1" applyAlignment="1">
      <alignment vertical="center" wrapText="1"/>
    </xf>
    <xf numFmtId="0" fontId="26" fillId="0" borderId="0" xfId="0" applyFont="1" applyAlignment="1">
      <alignment horizontal="left"/>
    </xf>
    <xf numFmtId="0" fontId="6" fillId="44" borderId="11" xfId="0" applyNumberFormat="1" applyFont="1" applyFill="1" applyBorder="1"/>
    <xf numFmtId="0" fontId="5" fillId="0" borderId="0" xfId="0" applyNumberFormat="1" applyFont="1" applyFill="1" applyBorder="1" applyAlignment="1">
      <alignment horizontal="right" vertical="top" wrapText="1"/>
    </xf>
    <xf numFmtId="0" fontId="6" fillId="0" borderId="0" xfId="0" applyNumberFormat="1" applyFont="1" applyBorder="1" applyAlignment="1">
      <alignment horizontal="right" vertical="center"/>
    </xf>
    <xf numFmtId="14" fontId="5" fillId="0" borderId="0" xfId="0" applyNumberFormat="1" applyFont="1" applyAlignment="1">
      <alignment horizontal="left"/>
    </xf>
    <xf numFmtId="21" fontId="5" fillId="0" borderId="0" xfId="0" applyNumberFormat="1" applyFont="1" applyAlignment="1">
      <alignment horizontal="left"/>
    </xf>
    <xf numFmtId="3" fontId="0" fillId="0" borderId="0" xfId="0" applyNumberFormat="1" applyAlignment="1">
      <alignment horizontal="right"/>
    </xf>
    <xf numFmtId="0" fontId="6" fillId="0" borderId="0" xfId="0" applyFont="1" applyFill="1" applyBorder="1" applyAlignment="1">
      <alignment horizontal="left"/>
    </xf>
    <xf numFmtId="0" fontId="6" fillId="0" borderId="0" xfId="0" applyFont="1" applyBorder="1"/>
    <xf numFmtId="3" fontId="6" fillId="0" borderId="0" xfId="0" applyNumberFormat="1" applyFont="1"/>
    <xf numFmtId="3" fontId="44" fillId="0" borderId="0" xfId="0" applyNumberFormat="1" applyFont="1" applyAlignment="1">
      <alignment horizontal="right"/>
    </xf>
    <xf numFmtId="0" fontId="3" fillId="41" borderId="0" xfId="0" applyFont="1" applyFill="1" applyAlignment="1">
      <alignment horizontal="left" vertical="center"/>
    </xf>
    <xf numFmtId="0" fontId="26" fillId="41" borderId="0" xfId="0" applyFont="1" applyFill="1" applyAlignment="1">
      <alignment horizontal="left" vertical="center"/>
    </xf>
    <xf numFmtId="0" fontId="3" fillId="41" borderId="0" xfId="0" applyFont="1" applyFill="1" applyAlignment="1">
      <alignment horizontal="right" vertical="center"/>
    </xf>
    <xf numFmtId="0" fontId="6" fillId="41" borderId="0" xfId="0" applyFont="1" applyFill="1" applyAlignment="1">
      <alignment horizontal="right" vertical="center"/>
    </xf>
    <xf numFmtId="0" fontId="0" fillId="0" borderId="0" xfId="0" applyAlignment="1"/>
    <xf numFmtId="3" fontId="5" fillId="0" borderId="0" xfId="0" applyNumberFormat="1" applyFont="1" applyFill="1" applyBorder="1" applyAlignment="1">
      <alignment vertical="center"/>
    </xf>
    <xf numFmtId="0" fontId="5" fillId="0" borderId="0" xfId="0" applyNumberFormat="1" applyFont="1" applyFill="1" applyBorder="1" applyAlignment="1">
      <alignment horizontal="left" vertical="center"/>
    </xf>
    <xf numFmtId="0" fontId="6" fillId="0" borderId="0" xfId="0" applyNumberFormat="1" applyFont="1" applyBorder="1" applyAlignment="1">
      <alignment horizontal="center" vertical="center"/>
    </xf>
    <xf numFmtId="3" fontId="5" fillId="0" borderId="0" xfId="0" applyNumberFormat="1" applyFont="1" applyFill="1" applyBorder="1" applyAlignment="1">
      <alignment vertical="center" wrapText="1"/>
    </xf>
    <xf numFmtId="3" fontId="6" fillId="5" borderId="0" xfId="0" applyNumberFormat="1" applyFont="1" applyFill="1" applyBorder="1" applyAlignment="1">
      <alignment vertical="center"/>
    </xf>
    <xf numFmtId="0" fontId="0" fillId="0" borderId="0" xfId="0" applyAlignment="1">
      <alignment horizontal="center"/>
    </xf>
    <xf numFmtId="0" fontId="5" fillId="0" borderId="0" xfId="0" applyNumberFormat="1" applyFont="1" applyFill="1" applyBorder="1" applyAlignment="1">
      <alignment horizontal="left" vertical="center" wrapText="1"/>
    </xf>
    <xf numFmtId="0" fontId="3" fillId="0" borderId="0" xfId="0" applyFont="1"/>
    <xf numFmtId="0" fontId="0" fillId="0" borderId="0" xfId="0" applyAlignment="1">
      <alignment wrapText="1"/>
    </xf>
    <xf numFmtId="3" fontId="31" fillId="0" borderId="0" xfId="0" applyNumberFormat="1" applyFont="1" applyFill="1" applyBorder="1" applyAlignment="1">
      <alignment vertical="center"/>
    </xf>
    <xf numFmtId="0" fontId="0" fillId="0" borderId="0" xfId="0" applyNumberFormat="1" applyAlignment="1">
      <alignment horizontal="center"/>
    </xf>
    <xf numFmtId="0" fontId="4" fillId="0" borderId="0" xfId="2" applyFont="1" applyFill="1" applyBorder="1" applyAlignment="1">
      <alignment horizontal="left" vertical="center"/>
    </xf>
    <xf numFmtId="0" fontId="5" fillId="0" borderId="0" xfId="0" applyFont="1" applyAlignment="1">
      <alignment horizontal="left" vertical="center"/>
    </xf>
    <xf numFmtId="0" fontId="5" fillId="0" borderId="0" xfId="0" applyNumberFormat="1" applyFont="1" applyFill="1" applyBorder="1" applyAlignment="1">
      <alignment vertical="center"/>
    </xf>
    <xf numFmtId="3" fontId="5" fillId="0" borderId="0" xfId="0" applyNumberFormat="1" applyFont="1" applyBorder="1" applyAlignment="1">
      <alignment horizontal="center" vertical="center"/>
    </xf>
    <xf numFmtId="0" fontId="0" fillId="0" borderId="0" xfId="0" applyAlignment="1">
      <alignment horizontal="center" vertical="center"/>
    </xf>
    <xf numFmtId="0" fontId="5" fillId="0" borderId="0" xfId="0" applyNumberFormat="1" applyFont="1" applyBorder="1" applyAlignment="1">
      <alignment horizontal="left" vertical="center"/>
    </xf>
    <xf numFmtId="0" fontId="5" fillId="0" borderId="0" xfId="0" applyNumberFormat="1" applyFont="1" applyBorder="1" applyAlignment="1">
      <alignment vertical="center"/>
    </xf>
    <xf numFmtId="49" fontId="5" fillId="0" borderId="0" xfId="0" applyNumberFormat="1" applyFont="1" applyFill="1" applyBorder="1" applyAlignment="1">
      <alignment horizontal="left" vertical="center" wrapText="1"/>
    </xf>
    <xf numFmtId="10" fontId="5" fillId="0" borderId="0" xfId="0" applyNumberFormat="1" applyFont="1" applyFill="1" applyBorder="1" applyAlignment="1">
      <alignment horizontal="left" vertical="center"/>
    </xf>
    <xf numFmtId="0" fontId="6" fillId="0" borderId="0" xfId="0" applyFont="1" applyFill="1" applyAlignment="1">
      <alignment horizontal="left" vertical="center" wrapText="1"/>
    </xf>
    <xf numFmtId="10" fontId="5" fillId="0" borderId="0" xfId="0" applyNumberFormat="1" applyFont="1" applyFill="1" applyBorder="1" applyAlignment="1">
      <alignment vertical="center"/>
    </xf>
    <xf numFmtId="0" fontId="3" fillId="41" borderId="0" xfId="0" applyFont="1" applyFill="1" applyAlignment="1">
      <alignment vertical="center"/>
    </xf>
    <xf numFmtId="0" fontId="0" fillId="0" borderId="0" xfId="0" quotePrefix="1" applyAlignment="1">
      <alignment horizontal="left"/>
    </xf>
    <xf numFmtId="0" fontId="5" fillId="0" borderId="0" xfId="0" applyNumberFormat="1" applyFont="1" applyFill="1" applyBorder="1" applyAlignment="1">
      <alignment vertical="center" wrapText="1"/>
    </xf>
    <xf numFmtId="49" fontId="6" fillId="0" borderId="0" xfId="0" applyNumberFormat="1" applyFont="1" applyAlignment="1">
      <alignment horizontal="left" vertical="center"/>
    </xf>
    <xf numFmtId="0" fontId="5" fillId="0" borderId="0" xfId="0" applyFont="1" applyAlignment="1">
      <alignment vertical="center"/>
    </xf>
    <xf numFmtId="49" fontId="44" fillId="0" borderId="0" xfId="0" applyNumberFormat="1" applyFont="1" applyAlignment="1">
      <alignment horizontal="left"/>
    </xf>
    <xf numFmtId="0" fontId="63" fillId="0" borderId="0" xfId="0" applyFont="1" applyAlignment="1">
      <alignment vertical="center"/>
    </xf>
    <xf numFmtId="0" fontId="53" fillId="0" borderId="0" xfId="5" applyNumberFormat="1" applyFont="1" applyFill="1" applyBorder="1" applyAlignment="1">
      <alignment horizontal="left" vertical="center" wrapText="1"/>
    </xf>
    <xf numFmtId="0" fontId="53" fillId="0" borderId="0" xfId="0" applyNumberFormat="1" applyFont="1" applyBorder="1" applyAlignment="1">
      <alignment horizontal="left" vertical="center"/>
    </xf>
    <xf numFmtId="3" fontId="5" fillId="0" borderId="0" xfId="0" applyNumberFormat="1" applyFont="1" applyAlignment="1">
      <alignment horizontal="left" vertical="center"/>
    </xf>
    <xf numFmtId="0" fontId="5" fillId="0" borderId="0" xfId="0" applyNumberFormat="1" applyFont="1" applyFill="1" applyBorder="1" applyAlignment="1">
      <alignment horizontal="left" vertical="center"/>
    </xf>
    <xf numFmtId="3" fontId="5" fillId="0" borderId="0" xfId="0" applyNumberFormat="1" applyFont="1" applyFill="1" applyBorder="1" applyAlignment="1">
      <alignment vertical="center"/>
    </xf>
    <xf numFmtId="0" fontId="4" fillId="0" borderId="0" xfId="2" applyFont="1" applyFill="1" applyBorder="1" applyAlignment="1">
      <alignment horizontal="left" vertical="center"/>
    </xf>
    <xf numFmtId="0" fontId="5" fillId="0" borderId="0" xfId="0" applyFont="1" applyAlignment="1">
      <alignment horizontal="left" vertical="top" wrapText="1"/>
    </xf>
    <xf numFmtId="0" fontId="5" fillId="0" borderId="0" xfId="0" applyFont="1" applyAlignment="1">
      <alignment horizontal="left" vertical="center"/>
    </xf>
    <xf numFmtId="0" fontId="5" fillId="0" borderId="0" xfId="0" applyNumberFormat="1" applyFont="1" applyBorder="1" applyAlignment="1">
      <alignment horizontal="left" vertical="center"/>
    </xf>
    <xf numFmtId="0" fontId="5" fillId="0" borderId="0" xfId="0" applyFont="1" applyAlignment="1">
      <alignment vertical="center"/>
    </xf>
    <xf numFmtId="3" fontId="5" fillId="0" borderId="0" xfId="0" applyNumberFormat="1" applyFont="1" applyAlignment="1">
      <alignment horizontal="left" vertical="center"/>
    </xf>
    <xf numFmtId="0" fontId="44" fillId="49" borderId="0" xfId="0" applyFont="1" applyFill="1" applyBorder="1" applyAlignment="1">
      <alignment horizontal="center"/>
    </xf>
    <xf numFmtId="0" fontId="44" fillId="49" borderId="0" xfId="0" applyFont="1" applyFill="1" applyBorder="1" applyAlignment="1">
      <alignment horizontal="right"/>
    </xf>
    <xf numFmtId="0" fontId="44" fillId="44" borderId="0" xfId="0" applyNumberFormat="1" applyFont="1" applyFill="1" applyBorder="1"/>
    <xf numFmtId="0" fontId="59" fillId="50" borderId="0" xfId="0" applyFont="1" applyFill="1"/>
    <xf numFmtId="49" fontId="0" fillId="50" borderId="0" xfId="0" applyNumberFormat="1" applyFill="1"/>
    <xf numFmtId="0" fontId="0" fillId="50" borderId="0" xfId="0" applyFill="1"/>
    <xf numFmtId="0" fontId="0" fillId="0" borderId="0" xfId="0" applyBorder="1" applyAlignment="1">
      <alignment horizontal="right"/>
    </xf>
    <xf numFmtId="0" fontId="0" fillId="0" borderId="0" xfId="0" applyFill="1" applyBorder="1" applyAlignment="1">
      <alignment horizontal="right"/>
    </xf>
    <xf numFmtId="0" fontId="44" fillId="50" borderId="0" xfId="0" applyFont="1" applyFill="1"/>
    <xf numFmtId="0" fontId="6" fillId="0" borderId="0" xfId="0" applyNumberFormat="1" applyFont="1" applyFill="1" applyBorder="1" applyAlignment="1">
      <alignment horizontal="right" vertical="center"/>
    </xf>
    <xf numFmtId="3" fontId="0" fillId="0" borderId="0" xfId="0" applyNumberFormat="1" applyBorder="1" applyAlignment="1">
      <alignment horizontal="right"/>
    </xf>
    <xf numFmtId="3" fontId="44" fillId="44" borderId="0" xfId="0" applyNumberFormat="1" applyFont="1" applyFill="1" applyBorder="1"/>
    <xf numFmtId="0" fontId="0" fillId="0" borderId="0" xfId="0" quotePrefix="1" applyBorder="1"/>
    <xf numFmtId="0" fontId="44" fillId="0" borderId="0" xfId="0" applyFont="1" applyFill="1" applyBorder="1"/>
    <xf numFmtId="0" fontId="64" fillId="0" borderId="0" xfId="0" applyFont="1"/>
    <xf numFmtId="0" fontId="5" fillId="0" borderId="0" xfId="5" applyNumberFormat="1" applyFont="1" applyFill="1" applyBorder="1" applyAlignment="1">
      <alignment horizontal="right" vertical="center" wrapText="1"/>
    </xf>
    <xf numFmtId="0" fontId="6" fillId="0" borderId="0" xfId="5" applyNumberFormat="1" applyFont="1" applyFill="1" applyBorder="1" applyAlignment="1">
      <alignment horizontal="right" vertical="center" wrapText="1"/>
    </xf>
    <xf numFmtId="0" fontId="5" fillId="51" borderId="0" xfId="0" applyNumberFormat="1" applyFont="1" applyFill="1" applyBorder="1" applyAlignment="1">
      <alignment horizontal="left" vertical="center"/>
    </xf>
    <xf numFmtId="0" fontId="60" fillId="0" borderId="0" xfId="0" applyFont="1" applyAlignment="1">
      <alignment vertical="center"/>
    </xf>
    <xf numFmtId="0" fontId="6" fillId="52" borderId="0" xfId="5" applyNumberFormat="1" applyFont="1" applyFill="1" applyBorder="1" applyAlignment="1">
      <alignment horizontal="left" vertical="center" wrapText="1"/>
    </xf>
    <xf numFmtId="0" fontId="6" fillId="52" borderId="0" xfId="0" applyNumberFormat="1" applyFont="1" applyFill="1" applyBorder="1" applyAlignment="1">
      <alignment horizontal="left" vertical="center"/>
    </xf>
    <xf numFmtId="0" fontId="0" fillId="52" borderId="0" xfId="0" applyFill="1" applyAlignment="1">
      <alignment horizontal="left"/>
    </xf>
    <xf numFmtId="0" fontId="0" fillId="52" borderId="0" xfId="0" applyFill="1"/>
    <xf numFmtId="0" fontId="5" fillId="52" borderId="0" xfId="0" applyNumberFormat="1" applyFont="1" applyFill="1" applyBorder="1" applyAlignment="1">
      <alignment horizontal="left" vertical="center"/>
    </xf>
    <xf numFmtId="49" fontId="0" fillId="0" borderId="0" xfId="0" applyNumberFormat="1" applyAlignment="1">
      <alignment horizontal="right"/>
    </xf>
    <xf numFmtId="0" fontId="6" fillId="52" borderId="0" xfId="0" applyFont="1" applyFill="1" applyAlignment="1">
      <alignment vertical="center"/>
    </xf>
    <xf numFmtId="0" fontId="3" fillId="52" borderId="0" xfId="0" applyNumberFormat="1" applyFont="1" applyFill="1" applyBorder="1" applyAlignment="1">
      <alignment horizontal="left" vertical="center"/>
    </xf>
    <xf numFmtId="0" fontId="44" fillId="52" borderId="0" xfId="0" applyFont="1" applyFill="1"/>
    <xf numFmtId="3" fontId="5" fillId="0" borderId="0" xfId="0" applyNumberFormat="1" applyFont="1" applyFill="1" applyBorder="1" applyAlignment="1">
      <alignment vertical="top" wrapText="1"/>
    </xf>
    <xf numFmtId="3" fontId="5" fillId="0" borderId="0" xfId="0" applyNumberFormat="1" applyFont="1" applyFill="1" applyBorder="1" applyAlignment="1">
      <alignment vertical="top"/>
    </xf>
    <xf numFmtId="0" fontId="5" fillId="0" borderId="0" xfId="0" quotePrefix="1" applyFont="1" applyBorder="1"/>
    <xf numFmtId="0" fontId="44" fillId="52" borderId="0" xfId="0" applyFont="1" applyFill="1" applyAlignment="1">
      <alignment horizontal="left"/>
    </xf>
    <xf numFmtId="0" fontId="5" fillId="52" borderId="0" xfId="0" quotePrefix="1" applyNumberFormat="1" applyFont="1" applyFill="1" applyBorder="1" applyAlignment="1">
      <alignment horizontal="left" vertical="center"/>
    </xf>
    <xf numFmtId="0" fontId="4" fillId="0" borderId="0" xfId="2" applyFont="1" applyFill="1" applyBorder="1" applyAlignment="1">
      <alignment horizontal="right" vertical="center"/>
    </xf>
    <xf numFmtId="0" fontId="0" fillId="0" borderId="0" xfId="0" applyNumberFormat="1" applyFont="1" applyFill="1" applyBorder="1" applyAlignment="1">
      <alignment vertical="center"/>
    </xf>
    <xf numFmtId="0" fontId="44" fillId="0" borderId="0" xfId="0" applyFont="1" applyAlignment="1">
      <alignment horizontal="right"/>
    </xf>
    <xf numFmtId="0" fontId="65" fillId="0" borderId="0" xfId="0" applyFont="1" applyAlignment="1">
      <alignment vertical="center"/>
    </xf>
    <xf numFmtId="0" fontId="44" fillId="44" borderId="11" xfId="0" applyNumberFormat="1" applyFont="1" applyFill="1" applyBorder="1"/>
    <xf numFmtId="0" fontId="0" fillId="0" borderId="0" xfId="0" applyFont="1" applyBorder="1" applyAlignment="1">
      <alignment vertical="top"/>
    </xf>
    <xf numFmtId="0" fontId="0" fillId="0" borderId="0" xfId="0" applyBorder="1" applyAlignment="1">
      <alignment horizontal="left"/>
    </xf>
    <xf numFmtId="0" fontId="0" fillId="0" borderId="0" xfId="0" applyFont="1" applyBorder="1" applyAlignment="1">
      <alignment vertical="top" wrapText="1"/>
    </xf>
    <xf numFmtId="3" fontId="0" fillId="0" borderId="0" xfId="0" applyNumberFormat="1" applyFill="1" applyBorder="1" applyAlignment="1">
      <alignment horizontal="right"/>
    </xf>
    <xf numFmtId="0" fontId="44" fillId="0" borderId="0" xfId="0" applyFont="1" applyBorder="1" applyAlignment="1">
      <alignment horizontal="left"/>
    </xf>
    <xf numFmtId="0" fontId="5" fillId="52" borderId="0" xfId="0" applyFont="1" applyFill="1" applyAlignment="1">
      <alignment vertical="center"/>
    </xf>
    <xf numFmtId="0" fontId="53" fillId="52" borderId="0" xfId="0" applyFont="1" applyFill="1" applyAlignment="1">
      <alignment vertical="center"/>
    </xf>
    <xf numFmtId="49" fontId="5" fillId="52" borderId="0" xfId="0" applyNumberFormat="1" applyFont="1" applyFill="1" applyAlignment="1">
      <alignment vertical="center"/>
    </xf>
    <xf numFmtId="0" fontId="5" fillId="0" borderId="0" xfId="0" quotePrefix="1" applyFont="1" applyFill="1" applyAlignment="1">
      <alignment vertical="center"/>
    </xf>
    <xf numFmtId="0" fontId="6" fillId="0" borderId="0" xfId="0" applyFont="1" applyFill="1" applyAlignment="1">
      <alignment horizontal="right" vertical="center"/>
    </xf>
    <xf numFmtId="0" fontId="6" fillId="0" borderId="0" xfId="0" applyNumberFormat="1" applyFont="1" applyAlignment="1">
      <alignment horizontal="right" vertical="center"/>
    </xf>
    <xf numFmtId="0" fontId="66" fillId="0" borderId="0" xfId="0" applyFont="1" applyAlignment="1">
      <alignment vertical="center"/>
    </xf>
    <xf numFmtId="0" fontId="66" fillId="0" borderId="0" xfId="0" applyNumberFormat="1" applyFont="1" applyBorder="1" applyAlignment="1">
      <alignment horizontal="left" vertical="center" wrapText="1"/>
    </xf>
    <xf numFmtId="0" fontId="66" fillId="0" borderId="0" xfId="0" applyNumberFormat="1" applyFont="1" applyBorder="1" applyAlignment="1">
      <alignment horizontal="right" vertical="center"/>
    </xf>
    <xf numFmtId="3" fontId="0" fillId="44" borderId="0" xfId="0" applyNumberFormat="1" applyFont="1" applyFill="1" applyBorder="1" applyAlignment="1">
      <alignment horizontal="right"/>
    </xf>
    <xf numFmtId="0" fontId="5" fillId="0" borderId="0" xfId="0" applyFont="1" applyBorder="1" applyAlignment="1">
      <alignment vertical="center"/>
    </xf>
    <xf numFmtId="0" fontId="5" fillId="0" borderId="0" xfId="0" applyFont="1" applyBorder="1" applyAlignment="1">
      <alignment horizontal="left" vertical="center"/>
    </xf>
    <xf numFmtId="3" fontId="5" fillId="0" borderId="0" xfId="0" applyNumberFormat="1" applyFont="1" applyAlignment="1">
      <alignment horizontal="left" vertical="top"/>
    </xf>
    <xf numFmtId="0" fontId="5" fillId="0" borderId="0" xfId="0" applyNumberFormat="1" applyFont="1" applyBorder="1" applyAlignment="1">
      <alignment horizontal="left" vertical="top" wrapText="1"/>
    </xf>
    <xf numFmtId="0" fontId="5" fillId="0" borderId="0" xfId="0" applyFont="1" applyBorder="1" applyAlignment="1">
      <alignment vertical="top" wrapText="1"/>
    </xf>
    <xf numFmtId="0" fontId="6" fillId="0" borderId="0" xfId="0" applyFont="1" applyBorder="1" applyAlignment="1">
      <alignment vertical="center"/>
    </xf>
    <xf numFmtId="49" fontId="26" fillId="0" borderId="0" xfId="0" applyNumberFormat="1" applyFont="1"/>
    <xf numFmtId="49" fontId="26" fillId="0" borderId="0" xfId="0" applyNumberFormat="1" applyFont="1" applyBorder="1" applyAlignment="1">
      <alignment vertical="center"/>
    </xf>
    <xf numFmtId="0" fontId="26" fillId="0" borderId="0" xfId="0" applyFont="1" applyBorder="1" applyAlignment="1">
      <alignment vertical="center"/>
    </xf>
    <xf numFmtId="0" fontId="26" fillId="0" borderId="0" xfId="0" applyFont="1" applyAlignment="1">
      <alignment horizontal="right"/>
    </xf>
    <xf numFmtId="0" fontId="26" fillId="0" borderId="0" xfId="0" applyFont="1" applyBorder="1" applyAlignment="1">
      <alignment horizontal="right" vertical="center"/>
    </xf>
    <xf numFmtId="49" fontId="26" fillId="0" borderId="0" xfId="0" quotePrefix="1" applyNumberFormat="1" applyFont="1" applyBorder="1" applyAlignment="1">
      <alignment vertical="center"/>
    </xf>
    <xf numFmtId="0" fontId="26" fillId="0" borderId="0" xfId="0" applyFont="1" applyFill="1" applyBorder="1" applyAlignment="1">
      <alignment vertical="center"/>
    </xf>
    <xf numFmtId="0" fontId="26" fillId="0" borderId="0" xfId="0" applyFont="1" applyFill="1" applyBorder="1" applyAlignment="1">
      <alignment horizontal="right" vertical="center"/>
    </xf>
    <xf numFmtId="49" fontId="26" fillId="0" borderId="0" xfId="0" quotePrefix="1" applyNumberFormat="1" applyFont="1" applyFill="1" applyBorder="1" applyAlignment="1">
      <alignment vertical="center"/>
    </xf>
    <xf numFmtId="0" fontId="6" fillId="0" borderId="0" xfId="0" applyNumberFormat="1" applyFont="1" applyFill="1" applyBorder="1" applyAlignment="1">
      <alignment horizontal="left" vertical="top" wrapText="1"/>
    </xf>
    <xf numFmtId="0" fontId="18" fillId="0" borderId="0" xfId="0" applyNumberFormat="1" applyFont="1" applyBorder="1" applyAlignment="1">
      <alignment horizontal="left" vertical="center"/>
    </xf>
    <xf numFmtId="0" fontId="0" fillId="0" borderId="0" xfId="0" applyFont="1" applyAlignment="1">
      <alignment horizontal="right"/>
    </xf>
    <xf numFmtId="0" fontId="5" fillId="41" borderId="0" xfId="0" applyFont="1" applyFill="1" applyAlignment="1">
      <alignment horizontal="left" vertical="center" wrapText="1"/>
    </xf>
    <xf numFmtId="0" fontId="5" fillId="41" borderId="0" xfId="0" applyFont="1" applyFill="1" applyAlignment="1">
      <alignment horizontal="right" vertical="center" wrapText="1"/>
    </xf>
    <xf numFmtId="0" fontId="6" fillId="41" borderId="0" xfId="0" applyFont="1" applyFill="1" applyAlignment="1">
      <alignment horizontal="left" vertical="center" wrapText="1"/>
    </xf>
    <xf numFmtId="0" fontId="18" fillId="0" borderId="0" xfId="0" applyFont="1" applyAlignment="1">
      <alignment vertical="center"/>
    </xf>
    <xf numFmtId="0" fontId="6" fillId="41" borderId="0" xfId="0" applyFont="1" applyFill="1" applyAlignment="1">
      <alignment horizontal="right" vertical="center" wrapText="1"/>
    </xf>
    <xf numFmtId="0" fontId="0" fillId="0" borderId="0" xfId="0" applyFont="1" applyBorder="1" applyAlignment="1">
      <alignment horizontal="right" vertical="center"/>
    </xf>
    <xf numFmtId="3" fontId="0" fillId="0" borderId="0" xfId="0" applyNumberFormat="1" applyFont="1" applyBorder="1" applyAlignment="1">
      <alignment horizontal="right" vertical="center"/>
    </xf>
    <xf numFmtId="0" fontId="0" fillId="0" borderId="0" xfId="0" applyFont="1" applyBorder="1" applyAlignment="1">
      <alignment horizontal="left"/>
    </xf>
    <xf numFmtId="1" fontId="5" fillId="0" borderId="0" xfId="5" applyNumberFormat="1" applyFont="1" applyFill="1" applyBorder="1" applyAlignment="1">
      <alignment horizontal="right" vertical="center" wrapText="1"/>
    </xf>
    <xf numFmtId="1" fontId="5" fillId="0" borderId="0" xfId="0" applyNumberFormat="1" applyFont="1" applyBorder="1" applyAlignment="1">
      <alignment horizontal="right" vertical="center"/>
    </xf>
    <xf numFmtId="1" fontId="0" fillId="0" borderId="0" xfId="0" applyNumberFormat="1" applyBorder="1" applyAlignment="1">
      <alignment horizontal="right"/>
    </xf>
    <xf numFmtId="1" fontId="0" fillId="0" borderId="0" xfId="0" applyNumberFormat="1" applyFont="1" applyBorder="1" applyAlignment="1">
      <alignment horizontal="right" vertical="center"/>
    </xf>
    <xf numFmtId="0" fontId="0" fillId="0" borderId="0" xfId="0" applyFont="1" applyFill="1" applyBorder="1" applyAlignment="1">
      <alignment horizontal="left"/>
    </xf>
    <xf numFmtId="0" fontId="64" fillId="0" borderId="0" xfId="0" applyFont="1" applyBorder="1" applyAlignment="1">
      <alignment vertical="center"/>
    </xf>
    <xf numFmtId="0" fontId="44" fillId="49" borderId="0" xfId="0" applyFont="1" applyFill="1" applyBorder="1" applyAlignment="1"/>
    <xf numFmtId="3" fontId="0" fillId="0" borderId="0" xfId="0" applyNumberFormat="1" applyBorder="1" applyAlignment="1"/>
    <xf numFmtId="0" fontId="0" fillId="0" borderId="0" xfId="0" applyAlignment="1">
      <alignment horizontal="center" wrapText="1"/>
    </xf>
    <xf numFmtId="0" fontId="0" fillId="37" borderId="0" xfId="0" applyFill="1" applyBorder="1" applyAlignment="1">
      <alignment horizontal="left"/>
    </xf>
    <xf numFmtId="3" fontId="0" fillId="37" borderId="0" xfId="0" applyNumberFormat="1" applyFill="1" applyBorder="1"/>
    <xf numFmtId="3" fontId="0" fillId="37" borderId="0" xfId="0" applyNumberFormat="1" applyFill="1" applyBorder="1" applyAlignment="1">
      <alignment horizontal="right"/>
    </xf>
    <xf numFmtId="0" fontId="0" fillId="37" borderId="0" xfId="0" applyFill="1"/>
    <xf numFmtId="3" fontId="44" fillId="0" borderId="0" xfId="0" applyNumberFormat="1" applyFont="1" applyBorder="1"/>
    <xf numFmtId="3" fontId="44" fillId="0" borderId="0" xfId="0" applyNumberFormat="1" applyFont="1" applyBorder="1" applyAlignment="1">
      <alignment horizontal="right"/>
    </xf>
    <xf numFmtId="0" fontId="0" fillId="0" borderId="0" xfId="0" applyNumberFormat="1" applyFill="1" applyBorder="1"/>
    <xf numFmtId="3" fontId="1" fillId="0" borderId="0" xfId="4" applyNumberFormat="1" applyFont="1" applyFill="1" applyBorder="1" applyAlignment="1">
      <alignment vertical="center"/>
    </xf>
    <xf numFmtId="0" fontId="70" fillId="0" borderId="0" xfId="5" applyFont="1" applyBorder="1" applyAlignment="1">
      <alignment horizontal="left" vertical="top" wrapText="1"/>
    </xf>
    <xf numFmtId="0" fontId="5" fillId="0" borderId="0" xfId="4" applyFont="1" applyFill="1" applyBorder="1" applyAlignment="1">
      <alignment vertical="center" wrapText="1"/>
    </xf>
    <xf numFmtId="3" fontId="0" fillId="0" borderId="0" xfId="0" applyNumberFormat="1" applyAlignment="1">
      <alignment vertical="center"/>
    </xf>
    <xf numFmtId="0" fontId="0" fillId="0" borderId="0" xfId="0" applyFont="1" applyAlignment="1">
      <alignment wrapText="1"/>
    </xf>
    <xf numFmtId="3" fontId="44" fillId="0" borderId="0" xfId="0" applyNumberFormat="1" applyFont="1" applyAlignment="1">
      <alignment vertical="center"/>
    </xf>
    <xf numFmtId="0" fontId="6" fillId="0" borderId="0" xfId="4" applyFont="1" applyFill="1" applyBorder="1" applyAlignment="1">
      <alignment vertical="top" wrapText="1"/>
    </xf>
    <xf numFmtId="0" fontId="0" fillId="0" borderId="0" xfId="0" applyFont="1" applyBorder="1" applyAlignment="1">
      <alignment vertical="center" wrapText="1"/>
    </xf>
    <xf numFmtId="1" fontId="0" fillId="44" borderId="0" xfId="0" applyNumberFormat="1" applyFont="1" applyFill="1" applyBorder="1" applyAlignment="1">
      <alignment horizontal="right"/>
    </xf>
    <xf numFmtId="0" fontId="0" fillId="44" borderId="0" xfId="0" applyFont="1" applyFill="1" applyBorder="1" applyAlignment="1">
      <alignment horizontal="right"/>
    </xf>
    <xf numFmtId="0" fontId="44" fillId="44" borderId="0" xfId="0" applyFont="1" applyFill="1" applyBorder="1" applyAlignment="1">
      <alignment horizontal="center"/>
    </xf>
    <xf numFmtId="0" fontId="0" fillId="0" borderId="0" xfId="0" applyAlignment="1">
      <alignment horizontal="left" vertical="top"/>
    </xf>
    <xf numFmtId="0" fontId="0" fillId="0" borderId="0" xfId="0" applyFont="1" applyBorder="1" applyAlignment="1">
      <alignment horizontal="left" vertical="top" wrapText="1"/>
    </xf>
    <xf numFmtId="3" fontId="1" fillId="0" borderId="0" xfId="4" applyNumberFormat="1" applyFont="1" applyFill="1" applyBorder="1" applyAlignment="1">
      <alignment horizontal="center" vertical="center"/>
    </xf>
    <xf numFmtId="3" fontId="5" fillId="0" borderId="0" xfId="0" applyNumberFormat="1" applyFont="1" applyFill="1" applyBorder="1" applyAlignment="1">
      <alignment horizontal="center" vertical="center"/>
    </xf>
    <xf numFmtId="10" fontId="5" fillId="0" borderId="0" xfId="0" applyNumberFormat="1" applyFont="1" applyFill="1" applyBorder="1" applyAlignment="1">
      <alignment horizontal="center" vertical="center"/>
    </xf>
    <xf numFmtId="0" fontId="0" fillId="0" borderId="0" xfId="0" applyNumberFormat="1" applyBorder="1" applyAlignment="1">
      <alignment horizontal="center"/>
    </xf>
    <xf numFmtId="0" fontId="44" fillId="0" borderId="0" xfId="0" applyNumberFormat="1" applyFont="1"/>
    <xf numFmtId="0" fontId="6" fillId="41" borderId="0" xfId="0" applyNumberFormat="1" applyFont="1" applyFill="1" applyBorder="1" applyAlignment="1">
      <alignment horizontal="left" vertical="center"/>
    </xf>
    <xf numFmtId="3" fontId="0" fillId="0" borderId="0" xfId="0" applyNumberFormat="1" applyFill="1" applyBorder="1"/>
    <xf numFmtId="3" fontId="44" fillId="0" borderId="0" xfId="0" applyNumberFormat="1" applyFont="1" applyBorder="1" applyAlignment="1">
      <alignment horizontal="right" vertical="center"/>
    </xf>
    <xf numFmtId="3" fontId="44" fillId="0" borderId="0" xfId="4" applyNumberFormat="1" applyFont="1" applyFill="1" applyBorder="1" applyAlignment="1">
      <alignment vertical="center"/>
    </xf>
    <xf numFmtId="0" fontId="0" fillId="44" borderId="0" xfId="0" applyNumberFormat="1" applyFont="1" applyFill="1" applyBorder="1"/>
    <xf numFmtId="0" fontId="0" fillId="44" borderId="0" xfId="0" applyNumberFormat="1" applyFont="1" applyFill="1" applyBorder="1" applyAlignment="1">
      <alignment horizontal="right"/>
    </xf>
    <xf numFmtId="10" fontId="0" fillId="0" borderId="0" xfId="0" applyNumberFormat="1" applyBorder="1"/>
    <xf numFmtId="10" fontId="0" fillId="0" borderId="0" xfId="0" applyNumberFormat="1" applyBorder="1" applyAlignment="1">
      <alignment horizontal="right"/>
    </xf>
    <xf numFmtId="10" fontId="0" fillId="0" borderId="0" xfId="0" applyNumberFormat="1" applyBorder="1" applyAlignment="1"/>
    <xf numFmtId="3" fontId="44" fillId="0" borderId="0" xfId="0" applyNumberFormat="1" applyFont="1" applyFill="1" applyBorder="1"/>
    <xf numFmtId="0" fontId="5" fillId="0" borderId="0" xfId="0" applyNumberFormat="1" applyFont="1" applyFill="1" applyBorder="1" applyAlignment="1">
      <alignment vertical="top"/>
    </xf>
    <xf numFmtId="0" fontId="6" fillId="5" borderId="0" xfId="0" applyNumberFormat="1" applyFont="1" applyFill="1" applyBorder="1" applyAlignment="1">
      <alignment horizontal="center" vertical="center" wrapText="1"/>
    </xf>
    <xf numFmtId="1" fontId="6" fillId="0" borderId="0" xfId="0" applyNumberFormat="1" applyFont="1" applyAlignment="1">
      <alignment vertical="center"/>
    </xf>
    <xf numFmtId="1" fontId="6" fillId="0" borderId="0" xfId="0" applyNumberFormat="1" applyFont="1" applyBorder="1" applyAlignment="1">
      <alignment vertical="center"/>
    </xf>
    <xf numFmtId="0" fontId="71" fillId="0" borderId="0" xfId="0" applyFont="1" applyFill="1"/>
    <xf numFmtId="0" fontId="0" fillId="0" borderId="0" xfId="0" applyFill="1" applyAlignment="1">
      <alignment horizontal="right"/>
    </xf>
    <xf numFmtId="0" fontId="71" fillId="0" borderId="0" xfId="0" applyFont="1"/>
    <xf numFmtId="0" fontId="6" fillId="0" borderId="0" xfId="0" applyNumberFormat="1" applyFont="1" applyFill="1" applyBorder="1" applyAlignment="1">
      <alignment vertical="center"/>
    </xf>
    <xf numFmtId="0" fontId="44" fillId="0" borderId="0" xfId="0" applyNumberFormat="1" applyFont="1" applyFill="1" applyBorder="1"/>
    <xf numFmtId="0" fontId="5" fillId="0" borderId="0" xfId="0" applyFont="1" applyAlignment="1">
      <alignment vertical="center" wrapText="1"/>
    </xf>
    <xf numFmtId="0" fontId="44" fillId="44" borderId="0" xfId="0" applyNumberFormat="1" applyFont="1" applyFill="1" applyBorder="1" applyAlignment="1">
      <alignment horizontal="right"/>
    </xf>
    <xf numFmtId="1" fontId="6" fillId="0" borderId="0" xfId="0" applyNumberFormat="1" applyFont="1" applyFill="1" applyAlignment="1">
      <alignment horizontal="right" vertical="center"/>
    </xf>
    <xf numFmtId="3" fontId="5" fillId="0" borderId="0" xfId="0" applyNumberFormat="1" applyFont="1" applyBorder="1" applyAlignment="1">
      <alignment horizontal="left" vertical="center"/>
    </xf>
    <xf numFmtId="1" fontId="6" fillId="0" borderId="0" xfId="0" applyNumberFormat="1" applyFont="1" applyAlignment="1">
      <alignment horizontal="right" vertical="center"/>
    </xf>
    <xf numFmtId="1" fontId="6" fillId="0" borderId="0" xfId="0" applyNumberFormat="1" applyFont="1" applyFill="1" applyBorder="1" applyAlignment="1">
      <alignment horizontal="right" vertical="center"/>
    </xf>
    <xf numFmtId="3" fontId="6" fillId="0" borderId="0" xfId="0" applyNumberFormat="1" applyFont="1" applyFill="1" applyBorder="1" applyAlignment="1">
      <alignment horizontal="center" vertical="center" wrapText="1"/>
    </xf>
    <xf numFmtId="0" fontId="5" fillId="0" borderId="0" xfId="0" applyFont="1" applyFill="1" applyBorder="1" applyAlignment="1">
      <alignment horizontal="right"/>
    </xf>
    <xf numFmtId="0" fontId="44" fillId="0" borderId="0" xfId="0" applyNumberFormat="1" applyFont="1" applyFill="1" applyBorder="1" applyAlignment="1">
      <alignment horizontal="right"/>
    </xf>
    <xf numFmtId="0" fontId="0" fillId="0" borderId="0" xfId="0" applyNumberFormat="1" applyFill="1" applyBorder="1" applyAlignment="1">
      <alignment horizontal="right"/>
    </xf>
    <xf numFmtId="0" fontId="44" fillId="41" borderId="0" xfId="0" applyFont="1" applyFill="1" applyBorder="1"/>
    <xf numFmtId="0" fontId="5" fillId="0" borderId="0" xfId="4" quotePrefix="1" applyFont="1" applyFill="1" applyBorder="1" applyAlignment="1">
      <alignment vertical="center"/>
    </xf>
    <xf numFmtId="1" fontId="6" fillId="0" borderId="0" xfId="0" applyNumberFormat="1" applyFont="1" applyBorder="1" applyAlignment="1">
      <alignment horizontal="right" vertical="center"/>
    </xf>
    <xf numFmtId="1" fontId="44" fillId="0" borderId="0" xfId="0" applyNumberFormat="1" applyFont="1"/>
    <xf numFmtId="0" fontId="5" fillId="0" borderId="0" xfId="0" applyFont="1" applyFill="1" applyAlignment="1">
      <alignment horizontal="right"/>
    </xf>
    <xf numFmtId="0" fontId="44" fillId="0" borderId="0" xfId="0" applyFont="1" applyFill="1" applyAlignment="1">
      <alignment horizontal="right"/>
    </xf>
    <xf numFmtId="0" fontId="26" fillId="0" borderId="0" xfId="0" applyFont="1" applyFill="1"/>
    <xf numFmtId="0" fontId="48" fillId="0" borderId="0" xfId="0" applyFont="1" applyAlignment="1">
      <alignment vertical="center"/>
    </xf>
    <xf numFmtId="0" fontId="48" fillId="0" borderId="0" xfId="0" applyFont="1"/>
    <xf numFmtId="0" fontId="5" fillId="0" borderId="0" xfId="5" applyNumberFormat="1" applyFont="1" applyFill="1" applyBorder="1" applyAlignment="1">
      <alignment horizontal="left" vertical="top" wrapText="1"/>
    </xf>
    <xf numFmtId="3" fontId="44" fillId="0" borderId="0" xfId="0" applyNumberFormat="1" applyFont="1" applyFill="1"/>
    <xf numFmtId="0" fontId="5" fillId="0" borderId="0" xfId="0" applyFont="1" applyFill="1" applyBorder="1" applyAlignment="1">
      <alignment horizontal="left"/>
    </xf>
    <xf numFmtId="0" fontId="0" fillId="0" borderId="0" xfId="0" applyBorder="1" applyAlignment="1">
      <alignment horizontal="left" vertical="top"/>
    </xf>
    <xf numFmtId="3" fontId="0" fillId="0" borderId="0" xfId="0" applyNumberFormat="1" applyBorder="1" applyAlignment="1">
      <alignment horizontal="right" vertical="center"/>
    </xf>
    <xf numFmtId="14" fontId="0" fillId="0" borderId="0" xfId="0" applyNumberFormat="1" applyBorder="1" applyAlignment="1">
      <alignment horizontal="left"/>
    </xf>
    <xf numFmtId="14" fontId="44" fillId="0" borderId="0" xfId="0" applyNumberFormat="1" applyFont="1" applyBorder="1" applyAlignment="1">
      <alignment horizontal="left"/>
    </xf>
    <xf numFmtId="0" fontId="73" fillId="0" borderId="0" xfId="0" applyFont="1"/>
    <xf numFmtId="14" fontId="0" fillId="0" borderId="0" xfId="0" applyNumberFormat="1"/>
    <xf numFmtId="0" fontId="74" fillId="0" borderId="0" xfId="0" applyFont="1" applyAlignment="1">
      <alignment vertical="center"/>
    </xf>
    <xf numFmtId="3" fontId="6" fillId="0" borderId="0" xfId="0" applyNumberFormat="1" applyFont="1" applyBorder="1"/>
    <xf numFmtId="3" fontId="6" fillId="0" borderId="0" xfId="0" applyNumberFormat="1" applyFont="1" applyBorder="1" applyAlignment="1">
      <alignment horizontal="right"/>
    </xf>
    <xf numFmtId="0" fontId="0" fillId="0" borderId="0" xfId="0" applyNumberFormat="1" applyFont="1" applyBorder="1" applyAlignment="1">
      <alignment horizontal="right"/>
    </xf>
    <xf numFmtId="3" fontId="6" fillId="0" borderId="0" xfId="0" applyNumberFormat="1" applyFont="1" applyFill="1" applyBorder="1" applyAlignment="1">
      <alignment horizontal="right" vertical="center" wrapText="1"/>
    </xf>
    <xf numFmtId="3" fontId="5" fillId="0" borderId="0" xfId="0" applyNumberFormat="1" applyFont="1" applyFill="1" applyBorder="1" applyAlignment="1">
      <alignment horizontal="right" vertical="center" wrapText="1"/>
    </xf>
    <xf numFmtId="0" fontId="75" fillId="0" borderId="0" xfId="0" applyFont="1" applyAlignment="1">
      <alignment horizontal="center" vertical="center"/>
    </xf>
    <xf numFmtId="4" fontId="5" fillId="0" borderId="0" xfId="0" applyNumberFormat="1" applyFont="1" applyAlignment="1">
      <alignment horizontal="right" vertical="center"/>
    </xf>
    <xf numFmtId="4" fontId="0" fillId="0" borderId="0" xfId="0" applyNumberFormat="1"/>
    <xf numFmtId="17" fontId="5" fillId="0" borderId="0" xfId="5" applyNumberFormat="1" applyFont="1" applyFill="1" applyBorder="1" applyAlignment="1">
      <alignment horizontal="left" vertical="center" wrapText="1"/>
    </xf>
    <xf numFmtId="4" fontId="5" fillId="0" borderId="0" xfId="0" applyNumberFormat="1" applyFont="1" applyBorder="1" applyAlignment="1">
      <alignment horizontal="right" vertical="center"/>
    </xf>
    <xf numFmtId="0" fontId="0" fillId="0" borderId="0" xfId="0"/>
    <xf numFmtId="14" fontId="0" fillId="0" borderId="0" xfId="0" applyNumberFormat="1" applyAlignment="1">
      <alignment horizontal="left"/>
    </xf>
    <xf numFmtId="0" fontId="76" fillId="0" borderId="0" xfId="0" applyFont="1" applyAlignment="1">
      <alignment vertical="center" wrapText="1"/>
    </xf>
    <xf numFmtId="3" fontId="7" fillId="0" borderId="0" xfId="0" applyNumberFormat="1" applyFont="1" applyFill="1" applyBorder="1" applyAlignment="1">
      <alignment vertical="center"/>
    </xf>
    <xf numFmtId="0" fontId="5" fillId="0" borderId="0" xfId="0" quotePrefix="1" applyNumberFormat="1" applyFont="1" applyBorder="1" applyAlignment="1">
      <alignment horizontal="left" vertical="center"/>
    </xf>
    <xf numFmtId="0" fontId="9" fillId="0" borderId="0" xfId="0" applyFont="1" applyAlignment="1">
      <alignment vertical="center"/>
    </xf>
    <xf numFmtId="0" fontId="50" fillId="0" borderId="0" xfId="0" applyNumberFormat="1" applyFont="1" applyBorder="1" applyAlignment="1">
      <alignment horizontal="left" vertical="center"/>
    </xf>
    <xf numFmtId="3" fontId="0" fillId="0" borderId="0" xfId="0" applyNumberFormat="1" applyAlignment="1">
      <alignment horizontal="right"/>
    </xf>
    <xf numFmtId="10" fontId="5" fillId="0" borderId="0" xfId="0" applyNumberFormat="1" applyFont="1" applyFill="1" applyBorder="1" applyAlignment="1">
      <alignment horizontal="right" vertical="center"/>
    </xf>
    <xf numFmtId="3" fontId="0" fillId="0" borderId="0" xfId="0" applyNumberFormat="1" applyAlignment="1">
      <alignment horizontal="right"/>
    </xf>
    <xf numFmtId="0" fontId="0" fillId="0" borderId="0" xfId="0" applyNumberFormat="1" applyAlignment="1">
      <alignment horizontal="center"/>
    </xf>
    <xf numFmtId="0" fontId="0" fillId="0" borderId="0" xfId="0" applyAlignment="1">
      <alignment horizontal="right"/>
    </xf>
    <xf numFmtId="0" fontId="0" fillId="0" borderId="0" xfId="0" applyAlignment="1">
      <alignment horizontal="right"/>
    </xf>
    <xf numFmtId="0" fontId="5" fillId="0" borderId="0" xfId="0" applyFont="1" applyAlignment="1">
      <alignment vertical="center"/>
    </xf>
    <xf numFmtId="0" fontId="0" fillId="0" borderId="0" xfId="0" applyAlignment="1">
      <alignment horizontal="right"/>
    </xf>
    <xf numFmtId="0" fontId="5" fillId="0" borderId="0" xfId="0" applyNumberFormat="1" applyFont="1" applyBorder="1" applyAlignment="1">
      <alignment horizontal="left" vertical="center"/>
    </xf>
    <xf numFmtId="0" fontId="5" fillId="0" borderId="0" xfId="0" applyFont="1"/>
    <xf numFmtId="0" fontId="0" fillId="0" borderId="0" xfId="0" applyAlignment="1">
      <alignment horizontal="right"/>
    </xf>
    <xf numFmtId="0" fontId="0" fillId="0" borderId="0" xfId="0" applyNumberFormat="1" applyBorder="1" applyAlignment="1">
      <alignment horizontal="right"/>
    </xf>
    <xf numFmtId="0" fontId="0" fillId="0" borderId="0" xfId="0" applyAlignment="1">
      <alignment horizontal="center"/>
    </xf>
    <xf numFmtId="0" fontId="0" fillId="0" borderId="0" xfId="0"/>
    <xf numFmtId="0" fontId="5" fillId="0" borderId="0" xfId="0" applyFont="1"/>
    <xf numFmtId="0" fontId="5" fillId="0" borderId="0" xfId="0" applyFont="1" applyAlignment="1">
      <alignment vertical="center"/>
    </xf>
    <xf numFmtId="3" fontId="1" fillId="0" borderId="0" xfId="4" applyNumberFormat="1" applyFont="1" applyFill="1" applyBorder="1" applyAlignment="1">
      <alignment horizontal="right" vertical="center"/>
    </xf>
    <xf numFmtId="3" fontId="5" fillId="0" borderId="0" xfId="0" applyNumberFormat="1" applyFont="1" applyFill="1" applyBorder="1" applyAlignment="1">
      <alignment horizontal="right" vertical="center"/>
    </xf>
    <xf numFmtId="10" fontId="5" fillId="0" borderId="0" xfId="0" applyNumberFormat="1" applyFont="1" applyFill="1" applyBorder="1" applyAlignment="1">
      <alignment horizontal="right" vertical="center"/>
    </xf>
    <xf numFmtId="0" fontId="0" fillId="0" borderId="0" xfId="0" applyNumberFormat="1" applyBorder="1" applyAlignment="1">
      <alignment horizontal="right"/>
    </xf>
    <xf numFmtId="3" fontId="0" fillId="0" borderId="0" xfId="4" applyNumberFormat="1" applyFont="1" applyFill="1" applyBorder="1" applyAlignment="1">
      <alignment horizontal="right"/>
    </xf>
    <xf numFmtId="3" fontId="5" fillId="0" borderId="0" xfId="0" applyNumberFormat="1" applyFont="1" applyFill="1" applyBorder="1" applyAlignment="1">
      <alignment horizontal="right"/>
    </xf>
    <xf numFmtId="3" fontId="1" fillId="0" borderId="0" xfId="4" applyNumberFormat="1" applyFont="1" applyFill="1" applyBorder="1" applyAlignment="1">
      <alignment horizontal="right"/>
    </xf>
    <xf numFmtId="3" fontId="6" fillId="0" borderId="0" xfId="0" applyNumberFormat="1" applyFont="1" applyFill="1" applyBorder="1" applyAlignment="1">
      <alignment horizontal="right"/>
    </xf>
    <xf numFmtId="3" fontId="44" fillId="0" borderId="0" xfId="4" applyNumberFormat="1" applyFont="1" applyFill="1" applyBorder="1" applyAlignment="1">
      <alignment horizontal="right"/>
    </xf>
    <xf numFmtId="3" fontId="0" fillId="0" borderId="0" xfId="0" applyNumberFormat="1" applyFont="1" applyBorder="1" applyAlignment="1">
      <alignment horizontal="right"/>
    </xf>
    <xf numFmtId="10" fontId="5" fillId="0" borderId="0" xfId="0" applyNumberFormat="1" applyFont="1" applyFill="1" applyBorder="1" applyAlignment="1">
      <alignment horizontal="right"/>
    </xf>
    <xf numFmtId="3" fontId="44" fillId="0" borderId="0" xfId="0" applyNumberFormat="1" applyFont="1" applyFill="1" applyBorder="1" applyAlignment="1">
      <alignment horizontal="right"/>
    </xf>
    <xf numFmtId="0" fontId="0" fillId="0" borderId="0" xfId="0" applyAlignment="1">
      <alignment vertical="center"/>
    </xf>
    <xf numFmtId="0" fontId="6" fillId="0" borderId="0" xfId="0" applyNumberFormat="1" applyFont="1" applyFill="1" applyBorder="1" applyAlignment="1">
      <alignment horizontal="left" vertical="center"/>
    </xf>
    <xf numFmtId="0" fontId="0" fillId="0" borderId="0" xfId="0" applyNumberFormat="1" applyAlignment="1">
      <alignment horizontal="center"/>
    </xf>
    <xf numFmtId="0" fontId="8" fillId="0" borderId="0" xfId="0" applyNumberFormat="1" applyFont="1" applyFill="1" applyBorder="1" applyAlignment="1">
      <alignment horizontal="left" vertical="center"/>
    </xf>
    <xf numFmtId="0" fontId="5" fillId="0" borderId="0" xfId="0" applyNumberFormat="1" applyFont="1" applyBorder="1" applyAlignment="1">
      <alignment horizontal="left" vertical="center"/>
    </xf>
    <xf numFmtId="0" fontId="5" fillId="0" borderId="0" xfId="0" applyNumberFormat="1" applyFont="1" applyBorder="1" applyAlignment="1">
      <alignment vertical="center"/>
    </xf>
    <xf numFmtId="3" fontId="5" fillId="0" borderId="0" xfId="0" applyNumberFormat="1" applyFont="1" applyFill="1" applyBorder="1" applyAlignment="1">
      <alignment horizontal="right" vertical="center"/>
    </xf>
    <xf numFmtId="10" fontId="5" fillId="0" borderId="0" xfId="0" applyNumberFormat="1" applyFont="1" applyFill="1" applyBorder="1" applyAlignment="1">
      <alignment horizontal="right" vertical="center"/>
    </xf>
    <xf numFmtId="0" fontId="0" fillId="0" borderId="0" xfId="0" applyAlignment="1">
      <alignment horizontal="right"/>
    </xf>
    <xf numFmtId="0" fontId="8" fillId="0" borderId="0" xfId="0" applyNumberFormat="1" applyFont="1" applyFill="1" applyBorder="1" applyAlignment="1">
      <alignment horizontal="right" vertical="center"/>
    </xf>
    <xf numFmtId="0" fontId="54" fillId="0" borderId="0" xfId="0" applyFont="1" applyFill="1" applyBorder="1" applyAlignment="1">
      <alignment horizontal="left"/>
    </xf>
    <xf numFmtId="0" fontId="54" fillId="0" borderId="0" xfId="0" applyFont="1" applyFill="1" applyBorder="1" applyAlignment="1">
      <alignment horizontal="right"/>
    </xf>
    <xf numFmtId="0" fontId="44" fillId="5" borderId="0" xfId="0" applyFont="1" applyFill="1" applyBorder="1" applyAlignment="1">
      <alignment horizontal="center"/>
    </xf>
    <xf numFmtId="0" fontId="44" fillId="5" borderId="0" xfId="0" applyFont="1" applyFill="1" applyBorder="1" applyAlignment="1">
      <alignment horizontal="right"/>
    </xf>
    <xf numFmtId="0" fontId="44" fillId="0" borderId="0" xfId="0" applyFont="1" applyFill="1"/>
    <xf numFmtId="0" fontId="0" fillId="0" borderId="0" xfId="0" applyAlignment="1">
      <alignment horizontal="right" vertical="center"/>
    </xf>
    <xf numFmtId="0" fontId="0" fillId="0" borderId="0" xfId="0"/>
    <xf numFmtId="0" fontId="5" fillId="0" borderId="0" xfId="0" applyFont="1"/>
    <xf numFmtId="0" fontId="5" fillId="0" borderId="0" xfId="0" applyFont="1" applyAlignment="1">
      <alignment vertical="center"/>
    </xf>
    <xf numFmtId="0" fontId="5" fillId="0" borderId="0" xfId="0" applyFont="1"/>
    <xf numFmtId="3" fontId="5" fillId="0" borderId="0" xfId="0" applyNumberFormat="1" applyFont="1" applyFill="1" applyBorder="1" applyAlignment="1">
      <alignment horizontal="right" vertical="center"/>
    </xf>
    <xf numFmtId="10" fontId="5" fillId="0" borderId="0" xfId="0" applyNumberFormat="1" applyFont="1" applyFill="1" applyBorder="1" applyAlignment="1">
      <alignment horizontal="right" vertical="center"/>
    </xf>
    <xf numFmtId="0" fontId="0" fillId="0" borderId="0" xfId="0"/>
    <xf numFmtId="3" fontId="54" fillId="0" borderId="0" xfId="0" applyNumberFormat="1" applyFont="1" applyAlignment="1">
      <alignment wrapText="1"/>
    </xf>
    <xf numFmtId="3" fontId="54" fillId="0" borderId="0" xfId="0" applyNumberFormat="1" applyFont="1" applyAlignment="1">
      <alignment horizontal="right" wrapText="1"/>
    </xf>
    <xf numFmtId="0" fontId="5" fillId="0" borderId="0" xfId="0" applyFont="1" applyFill="1" applyBorder="1" applyAlignment="1">
      <alignment horizontal="left" wrapText="1"/>
    </xf>
    <xf numFmtId="0" fontId="5" fillId="0" borderId="0" xfId="7" applyFont="1" applyFill="1" applyBorder="1" applyAlignment="1">
      <alignment horizontal="left" wrapText="1"/>
    </xf>
    <xf numFmtId="0" fontId="5" fillId="0" borderId="0" xfId="0" applyFont="1" applyFill="1" applyAlignment="1">
      <alignment horizontal="left" vertical="center" wrapText="1"/>
    </xf>
    <xf numFmtId="0" fontId="5" fillId="0" borderId="0" xfId="0" applyFont="1" applyAlignment="1">
      <alignment horizontal="left" wrapText="1"/>
    </xf>
    <xf numFmtId="0" fontId="5" fillId="0" borderId="0" xfId="0" applyFont="1" applyAlignment="1"/>
    <xf numFmtId="0" fontId="0" fillId="0" borderId="0" xfId="0" applyAlignment="1"/>
    <xf numFmtId="0" fontId="5" fillId="0" borderId="0" xfId="2" applyFont="1" applyFill="1" applyBorder="1" applyAlignment="1">
      <alignment horizontal="left" vertical="center" wrapText="1"/>
    </xf>
    <xf numFmtId="0" fontId="4" fillId="0" borderId="0" xfId="2" applyFont="1" applyFill="1" applyBorder="1" applyAlignment="1">
      <alignment vertical="center"/>
    </xf>
    <xf numFmtId="0" fontId="0" fillId="0" borderId="0" xfId="0" applyAlignment="1">
      <alignment vertical="center"/>
    </xf>
    <xf numFmtId="0" fontId="10" fillId="5" borderId="0" xfId="6" applyNumberFormat="1" applyFill="1" applyBorder="1" applyAlignment="1">
      <alignment horizontal="left" vertical="center"/>
    </xf>
    <xf numFmtId="3" fontId="5" fillId="0" borderId="0" xfId="0" applyNumberFormat="1" applyFont="1" applyFill="1" applyBorder="1" applyAlignment="1">
      <alignment vertical="center"/>
    </xf>
    <xf numFmtId="3" fontId="5" fillId="0" borderId="0" xfId="0" quotePrefix="1" applyNumberFormat="1" applyFont="1" applyFill="1" applyBorder="1" applyAlignment="1">
      <alignment vertical="center"/>
    </xf>
    <xf numFmtId="3" fontId="5" fillId="0" borderId="0" xfId="0" applyNumberFormat="1" applyFont="1" applyFill="1" applyBorder="1" applyAlignment="1">
      <alignment vertical="center" wrapText="1"/>
    </xf>
    <xf numFmtId="0" fontId="6" fillId="0" borderId="0" xfId="0" applyNumberFormat="1" applyFont="1" applyBorder="1" applyAlignment="1">
      <alignment horizontal="center" vertical="center"/>
    </xf>
    <xf numFmtId="3" fontId="6" fillId="5" borderId="0" xfId="0" applyNumberFormat="1" applyFont="1" applyFill="1" applyBorder="1" applyAlignment="1">
      <alignment vertical="center"/>
    </xf>
    <xf numFmtId="3" fontId="31" fillId="0" borderId="0" xfId="0" applyNumberFormat="1" applyFont="1" applyFill="1" applyBorder="1" applyAlignment="1">
      <alignment vertical="center"/>
    </xf>
    <xf numFmtId="3" fontId="5" fillId="0" borderId="0" xfId="0" quotePrefix="1" applyNumberFormat="1" applyFont="1" applyFill="1" applyBorder="1" applyAlignment="1">
      <alignment vertical="center" wrapText="1"/>
    </xf>
    <xf numFmtId="3" fontId="31" fillId="0" borderId="0" xfId="0" quotePrefix="1" applyNumberFormat="1" applyFont="1" applyFill="1" applyBorder="1" applyAlignment="1">
      <alignment vertical="center"/>
    </xf>
    <xf numFmtId="3" fontId="5" fillId="0" borderId="0" xfId="0" applyNumberFormat="1" applyFont="1" applyFill="1" applyBorder="1" applyAlignment="1">
      <alignment vertical="top" wrapText="1"/>
    </xf>
    <xf numFmtId="0" fontId="0" fillId="0" borderId="0" xfId="0" applyBorder="1" applyAlignment="1">
      <alignment horizontal="left" vertical="center"/>
    </xf>
    <xf numFmtId="0" fontId="0" fillId="0" borderId="0" xfId="0" applyBorder="1" applyAlignment="1">
      <alignment horizontal="left"/>
    </xf>
    <xf numFmtId="3" fontId="5" fillId="0" borderId="0" xfId="0" applyNumberFormat="1" applyFont="1" applyFill="1" applyBorder="1" applyAlignment="1">
      <alignment horizontal="left" vertical="top" wrapText="1"/>
    </xf>
    <xf numFmtId="3" fontId="31" fillId="0" borderId="0" xfId="0" applyNumberFormat="1" applyFont="1" applyFill="1" applyBorder="1" applyAlignment="1">
      <alignment vertical="center" wrapText="1"/>
    </xf>
    <xf numFmtId="3" fontId="0" fillId="0" borderId="0" xfId="0" applyNumberFormat="1" applyAlignment="1">
      <alignment horizontal="center"/>
    </xf>
    <xf numFmtId="3" fontId="5" fillId="0" borderId="0" xfId="0" applyNumberFormat="1" applyFont="1" applyFill="1" applyBorder="1" applyAlignment="1">
      <alignment horizontal="left" vertical="center"/>
    </xf>
    <xf numFmtId="3" fontId="5" fillId="0" borderId="0" xfId="0" quotePrefix="1" applyNumberFormat="1" applyFont="1" applyFill="1" applyBorder="1" applyAlignment="1">
      <alignment horizontal="left" vertical="center"/>
    </xf>
    <xf numFmtId="3" fontId="31" fillId="0" borderId="0" xfId="0" applyNumberFormat="1" applyFont="1" applyFill="1" applyBorder="1" applyAlignment="1">
      <alignment horizontal="left" vertical="center"/>
    </xf>
    <xf numFmtId="3" fontId="6" fillId="5" borderId="0" xfId="0" applyNumberFormat="1" applyFont="1" applyFill="1" applyBorder="1" applyAlignment="1">
      <alignment horizontal="left" vertical="center"/>
    </xf>
    <xf numFmtId="3" fontId="5" fillId="0" borderId="0" xfId="0" quotePrefix="1" applyNumberFormat="1" applyFont="1" applyFill="1" applyBorder="1" applyAlignment="1">
      <alignment horizontal="left" vertical="center" wrapText="1"/>
    </xf>
    <xf numFmtId="3" fontId="5" fillId="0" borderId="0" xfId="0" applyNumberFormat="1" applyFont="1" applyFill="1" applyBorder="1" applyAlignment="1">
      <alignment horizontal="left" vertical="center" wrapText="1"/>
    </xf>
    <xf numFmtId="3" fontId="6" fillId="5" borderId="0" xfId="0" applyNumberFormat="1" applyFont="1" applyFill="1" applyBorder="1" applyAlignment="1">
      <alignment horizontal="left" vertical="top"/>
    </xf>
    <xf numFmtId="0" fontId="0" fillId="0" borderId="0" xfId="0" quotePrefix="1" applyBorder="1" applyAlignment="1">
      <alignment horizontal="left"/>
    </xf>
    <xf numFmtId="3" fontId="5" fillId="0" borderId="0" xfId="0" applyNumberFormat="1" applyFont="1" applyFill="1" applyBorder="1" applyAlignment="1">
      <alignment vertical="top"/>
    </xf>
    <xf numFmtId="3" fontId="5" fillId="41" borderId="0" xfId="0" applyNumberFormat="1" applyFont="1" applyFill="1" applyBorder="1" applyAlignment="1">
      <alignment vertical="center"/>
    </xf>
    <xf numFmtId="0" fontId="6" fillId="0" borderId="0" xfId="0" applyNumberFormat="1" applyFont="1" applyBorder="1" applyAlignment="1">
      <alignment horizontal="right"/>
    </xf>
    <xf numFmtId="0" fontId="5" fillId="0" borderId="0" xfId="0" applyNumberFormat="1" applyFont="1" applyFill="1" applyBorder="1" applyAlignment="1">
      <alignment horizontal="left" vertical="center"/>
    </xf>
    <xf numFmtId="3" fontId="26" fillId="0" borderId="0" xfId="0" quotePrefix="1" applyNumberFormat="1" applyFont="1" applyFill="1" applyBorder="1" applyAlignment="1">
      <alignment horizontal="left" vertical="center"/>
    </xf>
    <xf numFmtId="3" fontId="26" fillId="0" borderId="0" xfId="0" applyNumberFormat="1" applyFont="1" applyFill="1" applyBorder="1" applyAlignment="1">
      <alignment horizontal="left" vertical="center"/>
    </xf>
    <xf numFmtId="0" fontId="6" fillId="5" borderId="0" xfId="0" applyNumberFormat="1" applyFont="1" applyFill="1" applyBorder="1" applyAlignment="1">
      <alignment horizontal="left" vertical="center"/>
    </xf>
    <xf numFmtId="0" fontId="5" fillId="0" borderId="0" xfId="0" quotePrefix="1" applyNumberFormat="1" applyFont="1" applyFill="1" applyBorder="1" applyAlignment="1">
      <alignment horizontal="left" vertical="center"/>
    </xf>
    <xf numFmtId="0" fontId="5" fillId="0" borderId="0" xfId="0" applyNumberFormat="1" applyFont="1" applyFill="1" applyBorder="1" applyAlignment="1">
      <alignment horizontal="left" vertical="center" wrapText="1"/>
    </xf>
    <xf numFmtId="0" fontId="0" fillId="0" borderId="0" xfId="0" applyAlignment="1">
      <alignment horizontal="center"/>
    </xf>
    <xf numFmtId="0" fontId="5" fillId="0" borderId="0" xfId="0" applyNumberFormat="1" applyFont="1" applyFill="1" applyBorder="1" applyAlignment="1">
      <alignment horizontal="left" vertical="top" wrapText="1"/>
    </xf>
    <xf numFmtId="3" fontId="6" fillId="0" borderId="0" xfId="0" quotePrefix="1" applyNumberFormat="1" applyFont="1" applyFill="1" applyBorder="1" applyAlignment="1">
      <alignment horizontal="left" vertical="center"/>
    </xf>
    <xf numFmtId="3" fontId="6" fillId="0" borderId="0" xfId="0" applyNumberFormat="1" applyFont="1" applyFill="1" applyBorder="1" applyAlignment="1">
      <alignment horizontal="left" vertical="center"/>
    </xf>
    <xf numFmtId="3" fontId="31" fillId="0" borderId="0" xfId="0" quotePrefix="1" applyNumberFormat="1" applyFont="1" applyFill="1" applyBorder="1" applyAlignment="1">
      <alignment horizontal="left" vertical="center"/>
    </xf>
    <xf numFmtId="0" fontId="6" fillId="0" borderId="0" xfId="0" applyNumberFormat="1" applyFont="1" applyFill="1" applyBorder="1" applyAlignment="1">
      <alignment horizontal="left" vertical="center"/>
    </xf>
    <xf numFmtId="0" fontId="0" fillId="0" borderId="0" xfId="0" applyAlignment="1">
      <alignment horizontal="left" vertical="top" wrapText="1"/>
    </xf>
    <xf numFmtId="0" fontId="26" fillId="0" borderId="0" xfId="0" applyNumberFormat="1" applyFont="1" applyFill="1" applyBorder="1" applyAlignment="1">
      <alignment horizontal="left" vertical="center"/>
    </xf>
    <xf numFmtId="3" fontId="3" fillId="0" borderId="0" xfId="0" quotePrefix="1" applyNumberFormat="1" applyFont="1" applyFill="1" applyBorder="1" applyAlignment="1">
      <alignment horizontal="left" vertical="center"/>
    </xf>
    <xf numFmtId="3" fontId="3" fillId="0" borderId="0" xfId="0" applyNumberFormat="1" applyFont="1" applyFill="1" applyBorder="1" applyAlignment="1">
      <alignment horizontal="left" vertical="center"/>
    </xf>
    <xf numFmtId="0" fontId="0" fillId="0" borderId="0" xfId="0" applyAlignment="1">
      <alignment horizontal="left"/>
    </xf>
    <xf numFmtId="0" fontId="0" fillId="0" borderId="0" xfId="0" quotePrefix="1" applyAlignment="1">
      <alignment horizontal="left"/>
    </xf>
    <xf numFmtId="0" fontId="5" fillId="0" borderId="0" xfId="0" quotePrefix="1" applyNumberFormat="1" applyFont="1" applyFill="1" applyBorder="1" applyAlignment="1">
      <alignment horizontal="left" vertical="top" wrapText="1"/>
    </xf>
    <xf numFmtId="0" fontId="0" fillId="0" borderId="0" xfId="0" applyAlignment="1">
      <alignment wrapText="1"/>
    </xf>
    <xf numFmtId="0" fontId="5" fillId="0" borderId="0" xfId="0" quotePrefix="1" applyNumberFormat="1" applyFont="1" applyFill="1" applyBorder="1" applyAlignment="1">
      <alignment horizontal="left" vertical="center" wrapText="1"/>
    </xf>
    <xf numFmtId="0" fontId="0" fillId="0" borderId="0" xfId="0" applyAlignment="1">
      <alignment horizontal="center" vertical="center"/>
    </xf>
    <xf numFmtId="0" fontId="0" fillId="0" borderId="0" xfId="0" applyNumberFormat="1" applyAlignment="1">
      <alignment horizontal="center"/>
    </xf>
    <xf numFmtId="3" fontId="31" fillId="0" borderId="0" xfId="0" quotePrefix="1" applyNumberFormat="1" applyFont="1" applyFill="1" applyBorder="1" applyAlignment="1">
      <alignment vertical="center" wrapText="1"/>
    </xf>
    <xf numFmtId="0" fontId="5" fillId="0" borderId="0" xfId="0" applyFont="1" applyAlignment="1">
      <alignment wrapText="1"/>
    </xf>
    <xf numFmtId="0" fontId="0" fillId="0" borderId="0" xfId="0" applyAlignment="1">
      <alignment horizontal="left" vertical="center" wrapText="1"/>
    </xf>
    <xf numFmtId="0" fontId="0" fillId="0" borderId="0" xfId="0" applyBorder="1" applyAlignment="1">
      <alignment horizontal="left" wrapText="1"/>
    </xf>
    <xf numFmtId="3" fontId="0" fillId="0" borderId="0" xfId="0" applyNumberFormat="1" applyFont="1" applyFill="1" applyBorder="1" applyAlignment="1">
      <alignment vertical="center" wrapText="1"/>
    </xf>
    <xf numFmtId="0" fontId="5" fillId="0" borderId="0" xfId="0" applyNumberFormat="1" applyFont="1" applyFill="1" applyBorder="1" applyAlignment="1">
      <alignment horizontal="left" wrapText="1"/>
    </xf>
    <xf numFmtId="3" fontId="31" fillId="0" borderId="0" xfId="0" applyNumberFormat="1" applyFont="1" applyFill="1" applyBorder="1" applyAlignment="1">
      <alignment horizontal="left" vertical="center" wrapText="1"/>
    </xf>
    <xf numFmtId="0" fontId="0" fillId="0" borderId="0" xfId="0"/>
    <xf numFmtId="0" fontId="0" fillId="0" borderId="0" xfId="0" quotePrefix="1" applyBorder="1" applyAlignment="1">
      <alignment wrapText="1"/>
    </xf>
    <xf numFmtId="3" fontId="30" fillId="0" borderId="0" xfId="0" quotePrefix="1" applyNumberFormat="1" applyFont="1" applyFill="1" applyBorder="1" applyAlignment="1">
      <alignment vertical="center" wrapText="1"/>
    </xf>
    <xf numFmtId="3" fontId="30" fillId="0" borderId="0" xfId="0" applyNumberFormat="1" applyFont="1" applyFill="1" applyBorder="1" applyAlignment="1">
      <alignment vertical="center" wrapText="1"/>
    </xf>
    <xf numFmtId="0" fontId="6" fillId="5" borderId="0" xfId="0" applyNumberFormat="1" applyFont="1" applyFill="1" applyBorder="1" applyAlignment="1">
      <alignment horizontal="center" vertical="center"/>
    </xf>
    <xf numFmtId="3" fontId="5" fillId="0" borderId="0" xfId="0" quotePrefix="1" applyNumberFormat="1" applyFont="1" applyFill="1" applyBorder="1" applyAlignment="1">
      <alignment horizontal="left" vertical="top" wrapText="1"/>
    </xf>
    <xf numFmtId="0" fontId="5" fillId="0" borderId="0" xfId="0" applyFont="1"/>
    <xf numFmtId="0" fontId="5" fillId="0" borderId="0" xfId="0" applyNumberFormat="1" applyFont="1" applyBorder="1" applyAlignment="1">
      <alignment horizontal="center" vertical="center"/>
    </xf>
    <xf numFmtId="0" fontId="0" fillId="0" borderId="0" xfId="0" applyBorder="1" applyAlignment="1">
      <alignment horizontal="left" vertical="top"/>
    </xf>
    <xf numFmtId="3" fontId="5" fillId="52" borderId="0" xfId="0" applyNumberFormat="1" applyFont="1" applyFill="1" applyBorder="1" applyAlignment="1">
      <alignment horizontal="left" vertical="center"/>
    </xf>
    <xf numFmtId="3" fontId="31" fillId="52" borderId="0" xfId="0" quotePrefix="1" applyNumberFormat="1" applyFont="1" applyFill="1" applyBorder="1" applyAlignment="1">
      <alignment horizontal="left" vertical="center"/>
    </xf>
    <xf numFmtId="3" fontId="31" fillId="52" borderId="0" xfId="0" applyNumberFormat="1" applyFont="1" applyFill="1" applyBorder="1" applyAlignment="1">
      <alignment horizontal="left" vertical="center"/>
    </xf>
    <xf numFmtId="3" fontId="31" fillId="52" borderId="0" xfId="0" applyNumberFormat="1" applyFont="1" applyFill="1" applyBorder="1" applyAlignment="1">
      <alignment vertical="center"/>
    </xf>
    <xf numFmtId="3" fontId="5" fillId="52" borderId="0" xfId="0" quotePrefix="1" applyNumberFormat="1" applyFont="1" applyFill="1" applyBorder="1" applyAlignment="1">
      <alignment vertical="center"/>
    </xf>
    <xf numFmtId="3" fontId="5" fillId="52" borderId="0" xfId="0" applyNumberFormat="1" applyFont="1" applyFill="1" applyBorder="1" applyAlignment="1">
      <alignment vertical="center"/>
    </xf>
    <xf numFmtId="0" fontId="0" fillId="0" borderId="0" xfId="0" applyNumberFormat="1" applyBorder="1" applyAlignment="1">
      <alignment horizontal="center"/>
    </xf>
    <xf numFmtId="3" fontId="5" fillId="0" borderId="0" xfId="0" applyNumberFormat="1" applyFont="1" applyBorder="1" applyAlignment="1">
      <alignment horizontal="center" vertical="center"/>
    </xf>
    <xf numFmtId="0" fontId="6" fillId="52" borderId="0" xfId="0" applyNumberFormat="1" applyFont="1" applyFill="1" applyBorder="1" applyAlignment="1">
      <alignment horizontal="left" vertical="center" wrapText="1"/>
    </xf>
    <xf numFmtId="0" fontId="0" fillId="0" borderId="0" xfId="0" applyAlignment="1">
      <alignment vertical="center" wrapText="1"/>
    </xf>
    <xf numFmtId="3" fontId="5" fillId="41" borderId="0" xfId="0" applyNumberFormat="1" applyFont="1" applyFill="1" applyBorder="1" applyAlignment="1">
      <alignment horizontal="left" vertical="center"/>
    </xf>
    <xf numFmtId="22" fontId="5" fillId="0" borderId="0" xfId="0" applyNumberFormat="1" applyFont="1" applyAlignment="1">
      <alignment vertical="center"/>
    </xf>
    <xf numFmtId="0" fontId="26" fillId="0" borderId="0" xfId="0" applyFont="1" applyAlignment="1">
      <alignment horizontal="center" wrapText="1"/>
    </xf>
    <xf numFmtId="0" fontId="0" fillId="50" borderId="0" xfId="0" applyFill="1" applyAlignment="1"/>
    <xf numFmtId="0" fontId="5" fillId="0" borderId="0" xfId="0" applyFont="1" applyAlignment="1">
      <alignment horizontal="center"/>
    </xf>
    <xf numFmtId="0" fontId="3" fillId="0" borderId="0" xfId="0" quotePrefix="1" applyNumberFormat="1" applyFont="1" applyFill="1" applyBorder="1" applyAlignment="1">
      <alignment horizontal="left" vertical="top" wrapText="1"/>
    </xf>
    <xf numFmtId="0" fontId="3" fillId="0" borderId="0" xfId="0" applyNumberFormat="1" applyFont="1" applyFill="1" applyBorder="1" applyAlignment="1">
      <alignment horizontal="left" vertical="top" wrapText="1"/>
    </xf>
    <xf numFmtId="0" fontId="3" fillId="0" borderId="0" xfId="0" applyNumberFormat="1" applyFont="1" applyFill="1" applyBorder="1" applyAlignment="1">
      <alignment horizontal="left" vertical="center"/>
    </xf>
    <xf numFmtId="3" fontId="3" fillId="0" borderId="0" xfId="0" applyNumberFormat="1" applyFont="1" applyFill="1" applyBorder="1" applyAlignment="1">
      <alignment vertical="center"/>
    </xf>
    <xf numFmtId="0" fontId="3" fillId="0" borderId="0" xfId="0" quotePrefix="1" applyNumberFormat="1" applyFont="1" applyFill="1" applyBorder="1" applyAlignment="1">
      <alignment horizontal="left" vertical="center"/>
    </xf>
    <xf numFmtId="0" fontId="26" fillId="5" borderId="0" xfId="0" applyNumberFormat="1" applyFont="1" applyFill="1" applyBorder="1" applyAlignment="1">
      <alignment horizontal="left" vertical="center"/>
    </xf>
    <xf numFmtId="3" fontId="3" fillId="0" borderId="0" xfId="0" quotePrefix="1" applyNumberFormat="1" applyFont="1" applyFill="1" applyBorder="1" applyAlignment="1">
      <alignment vertical="center"/>
    </xf>
    <xf numFmtId="0" fontId="0" fillId="0" borderId="0" xfId="0" applyAlignment="1">
      <alignment vertical="top" wrapText="1"/>
    </xf>
    <xf numFmtId="0" fontId="3" fillId="0" borderId="0" xfId="0" applyNumberFormat="1" applyFont="1" applyFill="1" applyBorder="1" applyAlignment="1">
      <alignment horizontal="left" vertical="center" wrapText="1"/>
    </xf>
    <xf numFmtId="0" fontId="3" fillId="0" borderId="0" xfId="0" applyFont="1"/>
    <xf numFmtId="0" fontId="3" fillId="0" borderId="0" xfId="0" applyNumberFormat="1" applyFont="1" applyBorder="1" applyAlignment="1">
      <alignment horizontal="center" vertical="center" wrapText="1"/>
    </xf>
    <xf numFmtId="0" fontId="3" fillId="0" borderId="0" xfId="0" quotePrefix="1" applyFont="1" applyAlignment="1">
      <alignment horizontal="left"/>
    </xf>
    <xf numFmtId="0" fontId="5" fillId="0" borderId="0" xfId="0" applyNumberFormat="1" applyFont="1" applyAlignment="1">
      <alignment horizontal="center"/>
    </xf>
    <xf numFmtId="0" fontId="5" fillId="0" borderId="0" xfId="0" applyNumberFormat="1" applyFont="1" applyBorder="1" applyAlignment="1">
      <alignment horizontal="center"/>
    </xf>
    <xf numFmtId="0" fontId="3" fillId="0" borderId="0" xfId="0" applyFont="1" applyAlignment="1">
      <alignment horizontal="left" vertical="top" wrapText="1"/>
    </xf>
    <xf numFmtId="0" fontId="5" fillId="0" borderId="0" xfId="0" applyNumberFormat="1" applyFont="1" applyFill="1" applyBorder="1" applyAlignment="1" applyProtection="1">
      <alignment horizontal="left" vertical="center"/>
      <protection locked="0"/>
    </xf>
    <xf numFmtId="3" fontId="48" fillId="0" borderId="0" xfId="0" quotePrefix="1" applyNumberFormat="1" applyFont="1" applyFill="1" applyBorder="1" applyAlignment="1">
      <alignment horizontal="left" vertical="center"/>
    </xf>
    <xf numFmtId="3" fontId="48" fillId="0" borderId="0" xfId="0" applyNumberFormat="1" applyFont="1" applyFill="1" applyBorder="1" applyAlignment="1">
      <alignment horizontal="left" vertical="center"/>
    </xf>
    <xf numFmtId="3" fontId="5" fillId="0" borderId="0" xfId="0" applyNumberFormat="1" applyFont="1" applyAlignment="1">
      <alignment horizontal="center"/>
    </xf>
    <xf numFmtId="0" fontId="9" fillId="0" borderId="0" xfId="0" applyNumberFormat="1" applyFont="1" applyFill="1" applyBorder="1" applyAlignment="1">
      <alignment horizontal="left" vertical="center"/>
    </xf>
    <xf numFmtId="0" fontId="49" fillId="0" borderId="0" xfId="0" applyNumberFormat="1" applyFont="1" applyFill="1" applyBorder="1" applyAlignment="1">
      <alignment horizontal="left" vertical="center"/>
    </xf>
    <xf numFmtId="0" fontId="50" fillId="0" borderId="0" xfId="0" applyNumberFormat="1" applyFont="1" applyFill="1" applyBorder="1" applyAlignment="1">
      <alignment horizontal="left" vertical="center"/>
    </xf>
    <xf numFmtId="3" fontId="0" fillId="0" borderId="0" xfId="0" applyNumberFormat="1" applyFill="1" applyAlignment="1">
      <alignment horizontal="center"/>
    </xf>
    <xf numFmtId="0" fontId="8" fillId="0" borderId="0" xfId="0" applyNumberFormat="1" applyFont="1" applyFill="1" applyBorder="1" applyAlignment="1">
      <alignment horizontal="left" vertical="center"/>
    </xf>
    <xf numFmtId="0" fontId="4" fillId="0" borderId="0" xfId="2" applyFont="1" applyFill="1" applyBorder="1" applyAlignment="1">
      <alignment horizontal="left" vertical="center"/>
    </xf>
    <xf numFmtId="0" fontId="3" fillId="0" borderId="0" xfId="0" applyFont="1" applyAlignment="1">
      <alignment horizontal="left" vertical="center" wrapText="1"/>
    </xf>
    <xf numFmtId="0" fontId="5" fillId="0" borderId="0" xfId="0" applyFont="1" applyAlignment="1">
      <alignment horizontal="left" vertical="top" wrapText="1"/>
    </xf>
    <xf numFmtId="3" fontId="8" fillId="0" borderId="0" xfId="0" applyNumberFormat="1" applyFont="1" applyFill="1" applyBorder="1" applyAlignment="1">
      <alignment horizontal="left" vertical="center"/>
    </xf>
    <xf numFmtId="0" fontId="5" fillId="0" borderId="0" xfId="0" applyFont="1" applyAlignment="1">
      <alignment horizontal="left" vertical="center" wrapText="1"/>
    </xf>
    <xf numFmtId="0" fontId="5" fillId="0" borderId="0" xfId="0" applyFont="1" applyAlignment="1">
      <alignment horizontal="left" vertical="center"/>
    </xf>
    <xf numFmtId="0" fontId="5" fillId="0" borderId="0" xfId="5" applyFont="1" applyBorder="1" applyAlignment="1">
      <alignment horizontal="left" wrapText="1"/>
    </xf>
    <xf numFmtId="0" fontId="5" fillId="0" borderId="0" xfId="0" applyNumberFormat="1" applyFont="1" applyFill="1" applyBorder="1" applyAlignment="1">
      <alignment vertical="center"/>
    </xf>
    <xf numFmtId="3" fontId="5" fillId="0" borderId="0" xfId="0" applyNumberFormat="1" applyFont="1" applyFill="1" applyBorder="1" applyAlignment="1">
      <alignment horizontal="center"/>
    </xf>
    <xf numFmtId="0" fontId="5" fillId="0" borderId="0" xfId="0" applyNumberFormat="1" applyFont="1" applyBorder="1" applyAlignment="1">
      <alignment horizontal="left" vertical="center"/>
    </xf>
    <xf numFmtId="0" fontId="5" fillId="0" borderId="0" xfId="0" applyNumberFormat="1" applyFont="1" applyBorder="1" applyAlignment="1">
      <alignment vertical="center"/>
    </xf>
    <xf numFmtId="0" fontId="5" fillId="0" borderId="0" xfId="5" applyFont="1" applyBorder="1" applyAlignment="1">
      <alignment horizontal="left" vertical="top" wrapText="1"/>
    </xf>
    <xf numFmtId="0" fontId="0" fillId="0" borderId="0" xfId="0" applyNumberFormat="1" applyFill="1" applyAlignment="1">
      <alignment horizontal="center"/>
    </xf>
    <xf numFmtId="0" fontId="1" fillId="0" borderId="0" xfId="5" applyFont="1" applyBorder="1" applyAlignment="1">
      <alignment horizontal="left" wrapText="1"/>
    </xf>
    <xf numFmtId="0" fontId="5" fillId="37" borderId="0" xfId="0" applyNumberFormat="1" applyFont="1" applyFill="1" applyBorder="1" applyAlignment="1">
      <alignment horizontal="left" vertical="center"/>
    </xf>
    <xf numFmtId="3" fontId="5" fillId="0" borderId="0" xfId="0" applyNumberFormat="1" applyFont="1" applyFill="1" applyAlignment="1">
      <alignment horizontal="center"/>
    </xf>
    <xf numFmtId="3" fontId="48" fillId="0" borderId="0" xfId="0" applyNumberFormat="1" applyFont="1" applyFill="1" applyBorder="1" applyAlignment="1">
      <alignment vertical="center"/>
    </xf>
    <xf numFmtId="0" fontId="5" fillId="0" borderId="0" xfId="0" applyNumberFormat="1" applyFont="1" applyFill="1" applyAlignment="1">
      <alignment horizontal="center"/>
    </xf>
    <xf numFmtId="0" fontId="18" fillId="0" borderId="0" xfId="0" applyNumberFormat="1" applyFont="1" applyFill="1" applyBorder="1" applyAlignment="1">
      <alignment horizontal="left" vertical="center"/>
    </xf>
    <xf numFmtId="0" fontId="6" fillId="48" borderId="0" xfId="0" applyFont="1" applyFill="1" applyAlignment="1">
      <alignment horizontal="left" vertical="center" wrapText="1"/>
    </xf>
    <xf numFmtId="3" fontId="0" fillId="0" borderId="0" xfId="0" applyNumberFormat="1" applyFill="1" applyAlignment="1">
      <alignment horizontal="center" vertical="center"/>
    </xf>
    <xf numFmtId="10" fontId="5" fillId="0" borderId="0" xfId="0" applyNumberFormat="1" applyFont="1" applyFill="1" applyBorder="1" applyAlignment="1">
      <alignment vertical="center"/>
    </xf>
    <xf numFmtId="3" fontId="9" fillId="0" borderId="0" xfId="0" applyNumberFormat="1" applyFont="1" applyFill="1" applyBorder="1" applyAlignment="1">
      <alignment horizontal="left" vertical="center"/>
    </xf>
    <xf numFmtId="10" fontId="5" fillId="0" borderId="0" xfId="0" applyNumberFormat="1" applyFont="1" applyFill="1" applyBorder="1" applyAlignment="1">
      <alignment horizontal="left" vertical="center"/>
    </xf>
    <xf numFmtId="0" fontId="5" fillId="0" borderId="0" xfId="0" applyFont="1" applyAlignment="1">
      <alignment vertical="center"/>
    </xf>
    <xf numFmtId="0" fontId="5" fillId="0" borderId="0" xfId="0" applyNumberFormat="1" applyFont="1" applyFill="1" applyBorder="1" applyAlignment="1">
      <alignment horizontal="center" vertical="top" wrapText="1"/>
    </xf>
    <xf numFmtId="3" fontId="5" fillId="0" borderId="0" xfId="0" applyNumberFormat="1" applyFont="1" applyAlignment="1">
      <alignment horizontal="left" vertical="center"/>
    </xf>
    <xf numFmtId="3" fontId="1" fillId="0" borderId="0" xfId="4" applyNumberFormat="1" applyFont="1" applyFill="1" applyBorder="1" applyAlignment="1">
      <alignment horizontal="right" vertical="center"/>
    </xf>
    <xf numFmtId="0" fontId="44" fillId="49" borderId="0" xfId="0" applyFont="1" applyFill="1" applyBorder="1" applyAlignment="1">
      <alignment horizontal="right"/>
    </xf>
    <xf numFmtId="3" fontId="5" fillId="0" borderId="0" xfId="0" applyNumberFormat="1" applyFont="1" applyFill="1" applyBorder="1" applyAlignment="1">
      <alignment horizontal="right" vertical="center"/>
    </xf>
    <xf numFmtId="10" fontId="5" fillId="0" borderId="0" xfId="0" applyNumberFormat="1" applyFont="1" applyFill="1" applyBorder="1" applyAlignment="1">
      <alignment horizontal="right" vertical="center"/>
    </xf>
    <xf numFmtId="0" fontId="0" fillId="0" borderId="0" xfId="0" applyNumberFormat="1" applyBorder="1" applyAlignment="1">
      <alignment horizontal="right"/>
    </xf>
    <xf numFmtId="3" fontId="7" fillId="0" borderId="0" xfId="0" applyNumberFormat="1" applyFont="1" applyFill="1" applyBorder="1" applyAlignment="1">
      <alignment horizontal="center" vertical="center" wrapText="1"/>
    </xf>
    <xf numFmtId="3" fontId="5" fillId="0" borderId="0" xfId="0" applyNumberFormat="1" applyFont="1" applyAlignment="1">
      <alignment horizontal="center" vertical="center" wrapText="1"/>
    </xf>
    <xf numFmtId="3" fontId="5" fillId="0" borderId="0" xfId="0" applyNumberFormat="1" applyFont="1" applyFill="1" applyBorder="1" applyAlignment="1">
      <alignment horizontal="center" vertical="center"/>
    </xf>
    <xf numFmtId="0" fontId="0" fillId="0" borderId="0" xfId="0" applyNumberFormat="1" applyFill="1" applyAlignment="1">
      <alignment horizontal="center" vertical="center"/>
    </xf>
    <xf numFmtId="0" fontId="6" fillId="8" borderId="0"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14" fontId="5" fillId="0" borderId="0" xfId="0" applyNumberFormat="1" applyFont="1" applyFill="1" applyBorder="1" applyAlignment="1">
      <alignment horizontal="left" vertical="center"/>
    </xf>
  </cellXfs>
  <cellStyles count="60">
    <cellStyle name="20% - Accent1" xfId="27" builtinId="30" customBuiltin="1"/>
    <cellStyle name="20% - Accent1 4" xfId="4" xr:uid="{00000000-0005-0000-0000-000001000000}"/>
    <cellStyle name="20% - Accent1 4 2" xfId="53" xr:uid="{00000000-0005-0000-0000-000002000000}"/>
    <cellStyle name="20% - Accent2" xfId="31" builtinId="34" customBuiltin="1"/>
    <cellStyle name="20% - Accent3" xfId="35" builtinId="38" customBuiltin="1"/>
    <cellStyle name="20% - Accent3 4" xfId="3" xr:uid="{00000000-0005-0000-0000-000005000000}"/>
    <cellStyle name="20% - Accent3 4 2" xfId="55" xr:uid="{00000000-0005-0000-0000-000006000000}"/>
    <cellStyle name="20% - Accent4" xfId="39" builtinId="42" customBuiltin="1"/>
    <cellStyle name="20% - Accent5" xfId="43" builtinId="46" customBuiltin="1"/>
    <cellStyle name="20% - Accent6" xfId="47" builtinId="50" customBuiltin="1"/>
    <cellStyle name="40% - Accent1" xfId="28" builtinId="31" customBuiltin="1"/>
    <cellStyle name="40% - Accent2" xfId="32" builtinId="35" customBuiltin="1"/>
    <cellStyle name="40% - Accent3" xfId="36" builtinId="39" customBuiltin="1"/>
    <cellStyle name="40% - Accent4" xfId="40" builtinId="43" customBuiltin="1"/>
    <cellStyle name="40% - Accent5" xfId="44" builtinId="47" customBuiltin="1"/>
    <cellStyle name="40% - Accent6" xfId="48" builtinId="51" customBuiltin="1"/>
    <cellStyle name="60% - Accent1" xfId="29" builtinId="32" customBuiltin="1"/>
    <cellStyle name="60% - Accent2" xfId="33" builtinId="36" customBuiltin="1"/>
    <cellStyle name="60% - Accent3" xfId="37" builtinId="40" customBuiltin="1"/>
    <cellStyle name="60% - Accent4" xfId="41" builtinId="44" customBuiltin="1"/>
    <cellStyle name="60% - Accent5" xfId="45" builtinId="48" customBuiltin="1"/>
    <cellStyle name="60% - Accent6" xfId="49" builtinId="52" customBuiltin="1"/>
    <cellStyle name="Accent1" xfId="26" builtinId="29" customBuiltin="1"/>
    <cellStyle name="Accent2" xfId="30" builtinId="33" customBuiltin="1"/>
    <cellStyle name="Accent3" xfId="34" builtinId="37" customBuiltin="1"/>
    <cellStyle name="Accent4" xfId="38" builtinId="41" customBuiltin="1"/>
    <cellStyle name="Accent5" xfId="42" builtinId="45" customBuiltin="1"/>
    <cellStyle name="Accent6" xfId="46" builtinId="49" customBuiltin="1"/>
    <cellStyle name="Bad" xfId="16" builtinId="27" customBuiltin="1"/>
    <cellStyle name="Calculation" xfId="19" builtinId="22" customBuiltin="1"/>
    <cellStyle name="Check Cell" xfId="21" builtinId="23" customBuiltin="1"/>
    <cellStyle name="Comma" xfId="50" builtinId="3"/>
    <cellStyle name="Comma 2" xfId="54" xr:uid="{00000000-0005-0000-0000-000020000000}"/>
    <cellStyle name="Explanatory Text" xfId="24" builtinId="53" customBuiltin="1"/>
    <cellStyle name="Good" xfId="15" builtinId="26" customBuiltin="1"/>
    <cellStyle name="Heading 1" xfId="11" builtinId="16" customBuiltin="1"/>
    <cellStyle name="Heading 2" xfId="12" builtinId="17" customBuiltin="1"/>
    <cellStyle name="Heading 3" xfId="13" builtinId="18" customBuiltin="1"/>
    <cellStyle name="Heading 4" xfId="14" builtinId="19" customBuiltin="1"/>
    <cellStyle name="Hyperlink" xfId="6" builtinId="8"/>
    <cellStyle name="Hyperlink 2" xfId="56" xr:uid="{00000000-0005-0000-0000-000028000000}"/>
    <cellStyle name="Input" xfId="18" builtinId="20" customBuiltin="1"/>
    <cellStyle name="Linked Cell" xfId="20" builtinId="24" customBuiltin="1"/>
    <cellStyle name="Neutral" xfId="17" builtinId="28" customBuiltin="1"/>
    <cellStyle name="Normal" xfId="0" builtinId="0"/>
    <cellStyle name="Normal 2" xfId="7" xr:uid="{00000000-0005-0000-0000-00002D000000}"/>
    <cellStyle name="Normal 2 2" xfId="57" xr:uid="{00000000-0005-0000-0000-00002E000000}"/>
    <cellStyle name="Normal 2 5" xfId="5" xr:uid="{00000000-0005-0000-0000-00002F000000}"/>
    <cellStyle name="Normal 2 5 2" xfId="52" xr:uid="{00000000-0005-0000-0000-000030000000}"/>
    <cellStyle name="Normal 3" xfId="8" xr:uid="{00000000-0005-0000-0000-000031000000}"/>
    <cellStyle name="Normal 4" xfId="2" xr:uid="{00000000-0005-0000-0000-000032000000}"/>
    <cellStyle name="Normal 4 2" xfId="58" xr:uid="{00000000-0005-0000-0000-000033000000}"/>
    <cellStyle name="Normal 5" xfId="51" xr:uid="{00000000-0005-0000-0000-000034000000}"/>
    <cellStyle name="Note" xfId="23" builtinId="10" customBuiltin="1"/>
    <cellStyle name="Output" xfId="1" builtinId="21" customBuiltin="1"/>
    <cellStyle name="Output 2" xfId="59" xr:uid="{00000000-0005-0000-0000-000037000000}"/>
    <cellStyle name="Percent 2" xfId="9" xr:uid="{00000000-0005-0000-0000-000038000000}"/>
    <cellStyle name="Title" xfId="10" builtinId="15" customBuiltin="1"/>
    <cellStyle name="Total" xfId="25" builtinId="25" customBuiltin="1"/>
    <cellStyle name="Warning Text" xfId="2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671" Type="http://schemas.openxmlformats.org/officeDocument/2006/relationships/worksheet" Target="worksheets/sheet671.xml"/><Relationship Id="rId769" Type="http://schemas.openxmlformats.org/officeDocument/2006/relationships/worksheet" Target="worksheets/sheet769.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629" Type="http://schemas.openxmlformats.org/officeDocument/2006/relationships/worksheet" Target="worksheets/sheet629.xml"/><Relationship Id="rId170" Type="http://schemas.openxmlformats.org/officeDocument/2006/relationships/worksheet" Target="worksheets/sheet170.xml"/><Relationship Id="rId836" Type="http://schemas.openxmlformats.org/officeDocument/2006/relationships/worksheet" Target="worksheets/sheet836.xml"/><Relationship Id="rId268" Type="http://schemas.openxmlformats.org/officeDocument/2006/relationships/worksheet" Target="worksheets/sheet268.xml"/><Relationship Id="rId475" Type="http://schemas.openxmlformats.org/officeDocument/2006/relationships/worksheet" Target="worksheets/sheet475.xml"/><Relationship Id="rId682" Type="http://schemas.openxmlformats.org/officeDocument/2006/relationships/worksheet" Target="worksheets/sheet682.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847" Type="http://schemas.openxmlformats.org/officeDocument/2006/relationships/calcChain" Target="calcChain.xml"/><Relationship Id="rId279" Type="http://schemas.openxmlformats.org/officeDocument/2006/relationships/worksheet" Target="worksheets/sheet279.xml"/><Relationship Id="rId486" Type="http://schemas.openxmlformats.org/officeDocument/2006/relationships/worksheet" Target="worksheets/sheet486.xml"/><Relationship Id="rId693" Type="http://schemas.openxmlformats.org/officeDocument/2006/relationships/worksheet" Target="worksheets/sheet693.xml"/><Relationship Id="rId707" Type="http://schemas.openxmlformats.org/officeDocument/2006/relationships/worksheet" Target="worksheets/sheet707.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760" Type="http://schemas.openxmlformats.org/officeDocument/2006/relationships/worksheet" Target="worksheets/sheet76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620" Type="http://schemas.openxmlformats.org/officeDocument/2006/relationships/worksheet" Target="worksheets/sheet620.xml"/><Relationship Id="rId718" Type="http://schemas.openxmlformats.org/officeDocument/2006/relationships/worksheet" Target="worksheets/sheet718.xml"/><Relationship Id="rId357" Type="http://schemas.openxmlformats.org/officeDocument/2006/relationships/worksheet" Target="worksheets/sheet357.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771" Type="http://schemas.openxmlformats.org/officeDocument/2006/relationships/worksheet" Target="worksheets/sheet771.xml"/><Relationship Id="rId424" Type="http://schemas.openxmlformats.org/officeDocument/2006/relationships/worksheet" Target="worksheets/sheet424.xml"/><Relationship Id="rId631" Type="http://schemas.openxmlformats.org/officeDocument/2006/relationships/worksheet" Target="worksheets/sheet631.xml"/><Relationship Id="rId729" Type="http://schemas.openxmlformats.org/officeDocument/2006/relationships/worksheet" Target="worksheets/sheet729.xml"/><Relationship Id="rId270" Type="http://schemas.openxmlformats.org/officeDocument/2006/relationships/worksheet" Target="worksheets/sheet270.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40" Type="http://schemas.openxmlformats.org/officeDocument/2006/relationships/worksheet" Target="worksheets/sheet740.xml"/><Relationship Id="rId782" Type="http://schemas.openxmlformats.org/officeDocument/2006/relationships/worksheet" Target="worksheets/sheet782.xml"/><Relationship Id="rId838" Type="http://schemas.openxmlformats.org/officeDocument/2006/relationships/worksheet" Target="worksheets/sheet83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600" Type="http://schemas.openxmlformats.org/officeDocument/2006/relationships/worksheet" Target="worksheets/sheet600.xml"/><Relationship Id="rId642" Type="http://schemas.openxmlformats.org/officeDocument/2006/relationships/worksheet" Target="worksheets/sheet642.xml"/><Relationship Id="rId684" Type="http://schemas.openxmlformats.org/officeDocument/2006/relationships/worksheet" Target="worksheets/sheet684.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worksheet" Target="worksheets/sheet502.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44" Type="http://schemas.openxmlformats.org/officeDocument/2006/relationships/worksheet" Target="worksheets/sheet544.xml"/><Relationship Id="rId586" Type="http://schemas.openxmlformats.org/officeDocument/2006/relationships/worksheet" Target="worksheets/sheet586.xml"/><Relationship Id="rId751" Type="http://schemas.openxmlformats.org/officeDocument/2006/relationships/worksheet" Target="worksheets/sheet751.xml"/><Relationship Id="rId793" Type="http://schemas.openxmlformats.org/officeDocument/2006/relationships/worksheet" Target="worksheets/sheet793.xml"/><Relationship Id="rId807" Type="http://schemas.openxmlformats.org/officeDocument/2006/relationships/worksheet" Target="worksheets/sheet807.xml"/><Relationship Id="rId849" Type="http://schemas.openxmlformats.org/officeDocument/2006/relationships/customXml" Target="../customXml/item2.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611" Type="http://schemas.openxmlformats.org/officeDocument/2006/relationships/worksheet" Target="worksheets/sheet611.xml"/><Relationship Id="rId653" Type="http://schemas.openxmlformats.org/officeDocument/2006/relationships/worksheet" Target="worksheets/sheet653.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513" Type="http://schemas.openxmlformats.org/officeDocument/2006/relationships/worksheet" Target="worksheets/sheet513.xml"/><Relationship Id="rId555" Type="http://schemas.openxmlformats.org/officeDocument/2006/relationships/worksheet" Target="worksheets/sheet555.xml"/><Relationship Id="rId597" Type="http://schemas.openxmlformats.org/officeDocument/2006/relationships/worksheet" Target="worksheets/sheet597.xml"/><Relationship Id="rId720" Type="http://schemas.openxmlformats.org/officeDocument/2006/relationships/worksheet" Target="worksheets/sheet720.xml"/><Relationship Id="rId762" Type="http://schemas.openxmlformats.org/officeDocument/2006/relationships/worksheet" Target="worksheets/sheet762.xml"/><Relationship Id="rId818" Type="http://schemas.openxmlformats.org/officeDocument/2006/relationships/worksheet" Target="worksheets/sheet81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457" Type="http://schemas.openxmlformats.org/officeDocument/2006/relationships/worksheet" Target="worksheets/sheet457.xml"/><Relationship Id="rId622" Type="http://schemas.openxmlformats.org/officeDocument/2006/relationships/worksheet" Target="worksheets/sheet622.xml"/><Relationship Id="rId261" Type="http://schemas.openxmlformats.org/officeDocument/2006/relationships/worksheet" Target="worksheets/sheet261.xml"/><Relationship Id="rId499" Type="http://schemas.openxmlformats.org/officeDocument/2006/relationships/worksheet" Target="worksheets/sheet499.xml"/><Relationship Id="rId664" Type="http://schemas.openxmlformats.org/officeDocument/2006/relationships/worksheet" Target="worksheets/sheet664.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524" Type="http://schemas.openxmlformats.org/officeDocument/2006/relationships/worksheet" Target="worksheets/sheet524.xml"/><Relationship Id="rId566" Type="http://schemas.openxmlformats.org/officeDocument/2006/relationships/worksheet" Target="worksheets/sheet566.xml"/><Relationship Id="rId731" Type="http://schemas.openxmlformats.org/officeDocument/2006/relationships/worksheet" Target="worksheets/sheet731.xml"/><Relationship Id="rId773" Type="http://schemas.openxmlformats.org/officeDocument/2006/relationships/worksheet" Target="worksheets/sheet773.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worksheet" Target="worksheets/sheet370.xml"/><Relationship Id="rId426" Type="http://schemas.openxmlformats.org/officeDocument/2006/relationships/worksheet" Target="worksheets/sheet426.xml"/><Relationship Id="rId633" Type="http://schemas.openxmlformats.org/officeDocument/2006/relationships/worksheet" Target="worksheets/sheet633.xml"/><Relationship Id="rId829" Type="http://schemas.openxmlformats.org/officeDocument/2006/relationships/worksheet" Target="worksheets/sheet829.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840" Type="http://schemas.openxmlformats.org/officeDocument/2006/relationships/worksheet" Target="worksheets/sheet84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577" Type="http://schemas.openxmlformats.org/officeDocument/2006/relationships/worksheet" Target="worksheets/sheet577.xml"/><Relationship Id="rId700" Type="http://schemas.openxmlformats.org/officeDocument/2006/relationships/worksheet" Target="worksheets/sheet700.xml"/><Relationship Id="rId742" Type="http://schemas.openxmlformats.org/officeDocument/2006/relationships/worksheet" Target="worksheets/sheet742.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784" Type="http://schemas.openxmlformats.org/officeDocument/2006/relationships/worksheet" Target="worksheets/sheet784.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644" Type="http://schemas.openxmlformats.org/officeDocument/2006/relationships/worksheet" Target="worksheets/sheet644.xml"/><Relationship Id="rId686" Type="http://schemas.openxmlformats.org/officeDocument/2006/relationships/worksheet" Target="worksheets/sheet686.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11" Type="http://schemas.openxmlformats.org/officeDocument/2006/relationships/worksheet" Target="worksheets/sheet711.xml"/><Relationship Id="rId753" Type="http://schemas.openxmlformats.org/officeDocument/2006/relationships/worksheet" Target="worksheets/sheet753.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588" Type="http://schemas.openxmlformats.org/officeDocument/2006/relationships/worksheet" Target="worksheets/sheet588.xml"/><Relationship Id="rId795" Type="http://schemas.openxmlformats.org/officeDocument/2006/relationships/worksheet" Target="worksheets/sheet795.xml"/><Relationship Id="rId809" Type="http://schemas.openxmlformats.org/officeDocument/2006/relationships/worksheet" Target="worksheets/sheet809.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613" Type="http://schemas.openxmlformats.org/officeDocument/2006/relationships/worksheet" Target="worksheets/sheet613.xml"/><Relationship Id="rId655" Type="http://schemas.openxmlformats.org/officeDocument/2006/relationships/worksheet" Target="worksheets/sheet655.xml"/><Relationship Id="rId697" Type="http://schemas.openxmlformats.org/officeDocument/2006/relationships/worksheet" Target="worksheets/sheet697.xml"/><Relationship Id="rId820" Type="http://schemas.openxmlformats.org/officeDocument/2006/relationships/worksheet" Target="worksheets/sheet820.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599" Type="http://schemas.openxmlformats.org/officeDocument/2006/relationships/worksheet" Target="worksheets/sheet599.xml"/><Relationship Id="rId764" Type="http://schemas.openxmlformats.org/officeDocument/2006/relationships/worksheet" Target="worksheets/sheet764.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624" Type="http://schemas.openxmlformats.org/officeDocument/2006/relationships/worksheet" Target="worksheets/sheet624.xml"/><Relationship Id="rId666" Type="http://schemas.openxmlformats.org/officeDocument/2006/relationships/worksheet" Target="worksheets/sheet666.xml"/><Relationship Id="rId831" Type="http://schemas.openxmlformats.org/officeDocument/2006/relationships/worksheet" Target="worksheets/sheet831.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33" Type="http://schemas.openxmlformats.org/officeDocument/2006/relationships/worksheet" Target="worksheets/sheet733.xml"/><Relationship Id="rId775" Type="http://schemas.openxmlformats.org/officeDocument/2006/relationships/worksheet" Target="worksheets/sheet775.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635" Type="http://schemas.openxmlformats.org/officeDocument/2006/relationships/worksheet" Target="worksheets/sheet635.xml"/><Relationship Id="rId677" Type="http://schemas.openxmlformats.org/officeDocument/2006/relationships/worksheet" Target="worksheets/sheet677.xml"/><Relationship Id="rId800" Type="http://schemas.openxmlformats.org/officeDocument/2006/relationships/worksheet" Target="worksheets/sheet800.xml"/><Relationship Id="rId842" Type="http://schemas.openxmlformats.org/officeDocument/2006/relationships/externalLink" Target="externalLinks/externalLink1.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579" Type="http://schemas.openxmlformats.org/officeDocument/2006/relationships/worksheet" Target="worksheets/sheet579.xml"/><Relationship Id="rId744" Type="http://schemas.openxmlformats.org/officeDocument/2006/relationships/worksheet" Target="worksheets/sheet744.xml"/><Relationship Id="rId786" Type="http://schemas.openxmlformats.org/officeDocument/2006/relationships/worksheet" Target="worksheets/sheet786.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590" Type="http://schemas.openxmlformats.org/officeDocument/2006/relationships/worksheet" Target="worksheets/sheet590.xml"/><Relationship Id="rId604" Type="http://schemas.openxmlformats.org/officeDocument/2006/relationships/worksheet" Target="worksheets/sheet604.xml"/><Relationship Id="rId646" Type="http://schemas.openxmlformats.org/officeDocument/2006/relationships/worksheet" Target="worksheets/sheet646.xml"/><Relationship Id="rId811" Type="http://schemas.openxmlformats.org/officeDocument/2006/relationships/worksheet" Target="worksheets/sheet811.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688" Type="http://schemas.openxmlformats.org/officeDocument/2006/relationships/worksheet" Target="worksheets/sheet688.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worksheet" Target="worksheets/sheet548.xml"/><Relationship Id="rId713" Type="http://schemas.openxmlformats.org/officeDocument/2006/relationships/worksheet" Target="worksheets/sheet713.xml"/><Relationship Id="rId755" Type="http://schemas.openxmlformats.org/officeDocument/2006/relationships/worksheet" Target="worksheets/sheet755.xml"/><Relationship Id="rId797" Type="http://schemas.openxmlformats.org/officeDocument/2006/relationships/worksheet" Target="worksheets/sheet797.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822" Type="http://schemas.openxmlformats.org/officeDocument/2006/relationships/worksheet" Target="worksheets/sheet822.xml"/><Relationship Id="rId212" Type="http://schemas.openxmlformats.org/officeDocument/2006/relationships/worksheet" Target="worksheets/sheet212.xml"/><Relationship Id="rId254" Type="http://schemas.openxmlformats.org/officeDocument/2006/relationships/worksheet" Target="worksheets/sheet254.xml"/><Relationship Id="rId657" Type="http://schemas.openxmlformats.org/officeDocument/2006/relationships/worksheet" Target="worksheets/sheet657.xml"/><Relationship Id="rId699" Type="http://schemas.openxmlformats.org/officeDocument/2006/relationships/worksheet" Target="worksheets/sheet699.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worksheet" Target="worksheets/sheet559.xml"/><Relationship Id="rId724" Type="http://schemas.openxmlformats.org/officeDocument/2006/relationships/worksheet" Target="worksheets/sheet724.xml"/><Relationship Id="rId766" Type="http://schemas.openxmlformats.org/officeDocument/2006/relationships/worksheet" Target="worksheets/sheet766.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570" Type="http://schemas.openxmlformats.org/officeDocument/2006/relationships/worksheet" Target="worksheets/sheet570.xml"/><Relationship Id="rId626" Type="http://schemas.openxmlformats.org/officeDocument/2006/relationships/worksheet" Target="worksheets/sheet626.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833" Type="http://schemas.openxmlformats.org/officeDocument/2006/relationships/worksheet" Target="worksheets/sheet833.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735" Type="http://schemas.openxmlformats.org/officeDocument/2006/relationships/worksheet" Target="worksheets/sheet735.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581" Type="http://schemas.openxmlformats.org/officeDocument/2006/relationships/worksheet" Target="worksheets/sheet581.xml"/><Relationship Id="rId777" Type="http://schemas.openxmlformats.org/officeDocument/2006/relationships/worksheet" Target="worksheets/sheet777.xml"/><Relationship Id="rId71" Type="http://schemas.openxmlformats.org/officeDocument/2006/relationships/worksheet" Target="worksheets/sheet71.xml"/><Relationship Id="rId234" Type="http://schemas.openxmlformats.org/officeDocument/2006/relationships/worksheet" Target="worksheets/sheet234.xml"/><Relationship Id="rId637" Type="http://schemas.openxmlformats.org/officeDocument/2006/relationships/worksheet" Target="worksheets/sheet637.xml"/><Relationship Id="rId679" Type="http://schemas.openxmlformats.org/officeDocument/2006/relationships/worksheet" Target="worksheets/sheet679.xml"/><Relationship Id="rId802" Type="http://schemas.openxmlformats.org/officeDocument/2006/relationships/worksheet" Target="worksheets/sheet802.xml"/><Relationship Id="rId844"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690" Type="http://schemas.openxmlformats.org/officeDocument/2006/relationships/worksheet" Target="worksheets/sheet690.xml"/><Relationship Id="rId704" Type="http://schemas.openxmlformats.org/officeDocument/2006/relationships/worksheet" Target="worksheets/sheet704.xml"/><Relationship Id="rId746" Type="http://schemas.openxmlformats.org/officeDocument/2006/relationships/worksheet" Target="worksheets/sheet746.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worksheet" Target="worksheets/sheet550.xml"/><Relationship Id="rId788" Type="http://schemas.openxmlformats.org/officeDocument/2006/relationships/worksheet" Target="worksheets/sheet788.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648" Type="http://schemas.openxmlformats.org/officeDocument/2006/relationships/worksheet" Target="worksheets/sheet648.xml"/><Relationship Id="rId813" Type="http://schemas.openxmlformats.org/officeDocument/2006/relationships/worksheet" Target="worksheets/sheet813.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757" Type="http://schemas.openxmlformats.org/officeDocument/2006/relationships/worksheet" Target="worksheets/sheet757.xml"/><Relationship Id="rId799" Type="http://schemas.openxmlformats.org/officeDocument/2006/relationships/worksheet" Target="worksheets/sheet799.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worksheet" Target="worksheets/sheet561.xml"/><Relationship Id="rId617" Type="http://schemas.openxmlformats.org/officeDocument/2006/relationships/worksheet" Target="worksheets/sheet617.xml"/><Relationship Id="rId659" Type="http://schemas.openxmlformats.org/officeDocument/2006/relationships/worksheet" Target="worksheets/sheet659.xml"/><Relationship Id="rId824" Type="http://schemas.openxmlformats.org/officeDocument/2006/relationships/worksheet" Target="worksheets/sheet824.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670" Type="http://schemas.openxmlformats.org/officeDocument/2006/relationships/worksheet" Target="worksheets/sheet670.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726" Type="http://schemas.openxmlformats.org/officeDocument/2006/relationships/worksheet" Target="worksheets/sheet726.xml"/><Relationship Id="rId768" Type="http://schemas.openxmlformats.org/officeDocument/2006/relationships/worksheet" Target="worksheets/sheet768.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628" Type="http://schemas.openxmlformats.org/officeDocument/2006/relationships/worksheet" Target="worksheets/sheet628.xml"/><Relationship Id="rId835" Type="http://schemas.openxmlformats.org/officeDocument/2006/relationships/worksheet" Target="worksheets/sheet835.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681" Type="http://schemas.openxmlformats.org/officeDocument/2006/relationships/worksheet" Target="worksheets/sheet681.xml"/><Relationship Id="rId737" Type="http://schemas.openxmlformats.org/officeDocument/2006/relationships/worksheet" Target="worksheets/sheet737.xml"/><Relationship Id="rId779" Type="http://schemas.openxmlformats.org/officeDocument/2006/relationships/worksheet" Target="worksheets/sheet779.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583" Type="http://schemas.openxmlformats.org/officeDocument/2006/relationships/worksheet" Target="worksheets/sheet583.xml"/><Relationship Id="rId639" Type="http://schemas.openxmlformats.org/officeDocument/2006/relationships/worksheet" Target="worksheets/sheet639.xml"/><Relationship Id="rId790" Type="http://schemas.openxmlformats.org/officeDocument/2006/relationships/worksheet" Target="worksheets/sheet790.xml"/><Relationship Id="rId804" Type="http://schemas.openxmlformats.org/officeDocument/2006/relationships/worksheet" Target="worksheets/sheet804.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650" Type="http://schemas.openxmlformats.org/officeDocument/2006/relationships/worksheet" Target="worksheets/sheet650.xml"/><Relationship Id="rId846" Type="http://schemas.openxmlformats.org/officeDocument/2006/relationships/sharedStrings" Target="sharedStrings.xml"/><Relationship Id="rId303" Type="http://schemas.openxmlformats.org/officeDocument/2006/relationships/worksheet" Target="worksheets/sheet303.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748" Type="http://schemas.openxmlformats.org/officeDocument/2006/relationships/worksheet" Target="worksheets/sheet74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594" Type="http://schemas.openxmlformats.org/officeDocument/2006/relationships/worksheet" Target="worksheets/sheet594.xml"/><Relationship Id="rId608" Type="http://schemas.openxmlformats.org/officeDocument/2006/relationships/worksheet" Target="worksheets/sheet608.xml"/><Relationship Id="rId815" Type="http://schemas.openxmlformats.org/officeDocument/2006/relationships/worksheet" Target="worksheets/sheet81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661" Type="http://schemas.openxmlformats.org/officeDocument/2006/relationships/worksheet" Target="worksheets/sheet661.xml"/><Relationship Id="rId717" Type="http://schemas.openxmlformats.org/officeDocument/2006/relationships/worksheet" Target="worksheets/sheet717.xml"/><Relationship Id="rId759" Type="http://schemas.openxmlformats.org/officeDocument/2006/relationships/worksheet" Target="worksheets/sheet75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619" Type="http://schemas.openxmlformats.org/officeDocument/2006/relationships/worksheet" Target="worksheets/sheet619.xml"/><Relationship Id="rId770" Type="http://schemas.openxmlformats.org/officeDocument/2006/relationships/worksheet" Target="worksheets/sheet770.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826" Type="http://schemas.openxmlformats.org/officeDocument/2006/relationships/worksheet" Target="worksheets/sheet826.xml"/><Relationship Id="rId258" Type="http://schemas.openxmlformats.org/officeDocument/2006/relationships/worksheet" Target="worksheets/sheet258.xml"/><Relationship Id="rId465" Type="http://schemas.openxmlformats.org/officeDocument/2006/relationships/worksheet" Target="worksheets/sheet465.xml"/><Relationship Id="rId630" Type="http://schemas.openxmlformats.org/officeDocument/2006/relationships/worksheet" Target="worksheets/sheet630.xml"/><Relationship Id="rId672" Type="http://schemas.openxmlformats.org/officeDocument/2006/relationships/worksheet" Target="worksheets/sheet672.xml"/><Relationship Id="rId728" Type="http://schemas.openxmlformats.org/officeDocument/2006/relationships/worksheet" Target="worksheets/sheet72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171" Type="http://schemas.openxmlformats.org/officeDocument/2006/relationships/worksheet" Target="worksheets/sheet171.xml"/><Relationship Id="rId227" Type="http://schemas.openxmlformats.org/officeDocument/2006/relationships/worksheet" Target="worksheets/sheet227.xml"/><Relationship Id="rId781" Type="http://schemas.openxmlformats.org/officeDocument/2006/relationships/worksheet" Target="worksheets/sheet781.xml"/><Relationship Id="rId837" Type="http://schemas.openxmlformats.org/officeDocument/2006/relationships/worksheet" Target="worksheets/sheet83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641" Type="http://schemas.openxmlformats.org/officeDocument/2006/relationships/worksheet" Target="worksheets/sheet641.xml"/><Relationship Id="rId683" Type="http://schemas.openxmlformats.org/officeDocument/2006/relationships/worksheet" Target="worksheets/sheet683.xml"/><Relationship Id="rId739" Type="http://schemas.openxmlformats.org/officeDocument/2006/relationships/worksheet" Target="worksheets/sheet73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750" Type="http://schemas.openxmlformats.org/officeDocument/2006/relationships/worksheet" Target="worksheets/sheet750.xml"/><Relationship Id="rId792" Type="http://schemas.openxmlformats.org/officeDocument/2006/relationships/worksheet" Target="worksheets/sheet792.xml"/><Relationship Id="rId806" Type="http://schemas.openxmlformats.org/officeDocument/2006/relationships/worksheet" Target="worksheets/sheet806.xml"/><Relationship Id="rId848" Type="http://schemas.openxmlformats.org/officeDocument/2006/relationships/customXml" Target="../customXml/item1.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worksheet" Target="worksheets/sheet610.xml"/><Relationship Id="rId652" Type="http://schemas.openxmlformats.org/officeDocument/2006/relationships/worksheet" Target="worksheets/sheet652.xml"/><Relationship Id="rId694" Type="http://schemas.openxmlformats.org/officeDocument/2006/relationships/worksheet" Target="worksheets/sheet694.xml"/><Relationship Id="rId708" Type="http://schemas.openxmlformats.org/officeDocument/2006/relationships/worksheet" Target="worksheets/sheet70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761" Type="http://schemas.openxmlformats.org/officeDocument/2006/relationships/worksheet" Target="worksheets/sheet761.xml"/><Relationship Id="rId817" Type="http://schemas.openxmlformats.org/officeDocument/2006/relationships/worksheet" Target="worksheets/sheet817.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621" Type="http://schemas.openxmlformats.org/officeDocument/2006/relationships/worksheet" Target="worksheets/sheet621.xml"/><Relationship Id="rId663" Type="http://schemas.openxmlformats.org/officeDocument/2006/relationships/worksheet" Target="worksheets/sheet663.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719" Type="http://schemas.openxmlformats.org/officeDocument/2006/relationships/worksheet" Target="worksheets/sheet719.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30" Type="http://schemas.openxmlformats.org/officeDocument/2006/relationships/worksheet" Target="worksheets/sheet730.xml"/><Relationship Id="rId772" Type="http://schemas.openxmlformats.org/officeDocument/2006/relationships/worksheet" Target="worksheets/sheet772.xml"/><Relationship Id="rId828" Type="http://schemas.openxmlformats.org/officeDocument/2006/relationships/worksheet" Target="worksheets/sheet82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632" Type="http://schemas.openxmlformats.org/officeDocument/2006/relationships/worksheet" Target="worksheets/sheet632.xml"/><Relationship Id="rId271" Type="http://schemas.openxmlformats.org/officeDocument/2006/relationships/worksheet" Target="worksheets/sheet271.xml"/><Relationship Id="rId674" Type="http://schemas.openxmlformats.org/officeDocument/2006/relationships/worksheet" Target="worksheets/sheet674.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741" Type="http://schemas.openxmlformats.org/officeDocument/2006/relationships/worksheet" Target="worksheets/sheet741.xml"/><Relationship Id="rId783" Type="http://schemas.openxmlformats.org/officeDocument/2006/relationships/worksheet" Target="worksheets/sheet783.xml"/><Relationship Id="rId839" Type="http://schemas.openxmlformats.org/officeDocument/2006/relationships/worksheet" Target="worksheets/sheet839.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643" Type="http://schemas.openxmlformats.org/officeDocument/2006/relationships/worksheet" Target="worksheets/sheet643.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850" Type="http://schemas.openxmlformats.org/officeDocument/2006/relationships/customXml" Target="../customXml/item3.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710" Type="http://schemas.openxmlformats.org/officeDocument/2006/relationships/worksheet" Target="worksheets/sheet710.xml"/><Relationship Id="rId752" Type="http://schemas.openxmlformats.org/officeDocument/2006/relationships/worksheet" Target="worksheets/sheet752.xml"/><Relationship Id="rId808" Type="http://schemas.openxmlformats.org/officeDocument/2006/relationships/worksheet" Target="worksheets/sheet80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612" Type="http://schemas.openxmlformats.org/officeDocument/2006/relationships/worksheet" Target="worksheets/sheet612.xml"/><Relationship Id="rId794" Type="http://schemas.openxmlformats.org/officeDocument/2006/relationships/worksheet" Target="worksheets/sheet794.xml"/><Relationship Id="rId251" Type="http://schemas.openxmlformats.org/officeDocument/2006/relationships/worksheet" Target="worksheets/sheet251.xml"/><Relationship Id="rId489" Type="http://schemas.openxmlformats.org/officeDocument/2006/relationships/worksheet" Target="worksheets/sheet489.xml"/><Relationship Id="rId654" Type="http://schemas.openxmlformats.org/officeDocument/2006/relationships/worksheet" Target="worksheets/sheet654.xml"/><Relationship Id="rId696" Type="http://schemas.openxmlformats.org/officeDocument/2006/relationships/worksheet" Target="worksheets/sheet696.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721" Type="http://schemas.openxmlformats.org/officeDocument/2006/relationships/worksheet" Target="worksheets/sheet721.xml"/><Relationship Id="rId763" Type="http://schemas.openxmlformats.org/officeDocument/2006/relationships/worksheet" Target="worksheets/sheet763.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819" Type="http://schemas.openxmlformats.org/officeDocument/2006/relationships/worksheet" Target="worksheets/sheet819.xml"/><Relationship Id="rId220" Type="http://schemas.openxmlformats.org/officeDocument/2006/relationships/worksheet" Target="worksheets/sheet220.xml"/><Relationship Id="rId458" Type="http://schemas.openxmlformats.org/officeDocument/2006/relationships/worksheet" Target="worksheets/sheet458.xml"/><Relationship Id="rId623" Type="http://schemas.openxmlformats.org/officeDocument/2006/relationships/worksheet" Target="worksheets/sheet623.xml"/><Relationship Id="rId665" Type="http://schemas.openxmlformats.org/officeDocument/2006/relationships/worksheet" Target="worksheets/sheet665.xml"/><Relationship Id="rId830" Type="http://schemas.openxmlformats.org/officeDocument/2006/relationships/worksheet" Target="worksheets/sheet83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732" Type="http://schemas.openxmlformats.org/officeDocument/2006/relationships/worksheet" Target="worksheets/sheet732.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774" Type="http://schemas.openxmlformats.org/officeDocument/2006/relationships/worksheet" Target="worksheets/sheet774.xml"/><Relationship Id="rId427" Type="http://schemas.openxmlformats.org/officeDocument/2006/relationships/worksheet" Target="worksheets/sheet427.xml"/><Relationship Id="rId469" Type="http://schemas.openxmlformats.org/officeDocument/2006/relationships/worksheet" Target="worksheets/sheet469.xml"/><Relationship Id="rId634" Type="http://schemas.openxmlformats.org/officeDocument/2006/relationships/worksheet" Target="worksheets/sheet634.xml"/><Relationship Id="rId676" Type="http://schemas.openxmlformats.org/officeDocument/2006/relationships/worksheet" Target="worksheets/sheet676.xml"/><Relationship Id="rId841" Type="http://schemas.openxmlformats.org/officeDocument/2006/relationships/worksheet" Target="worksheets/sheet841.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701" Type="http://schemas.openxmlformats.org/officeDocument/2006/relationships/worksheet" Target="worksheets/sheet701.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743" Type="http://schemas.openxmlformats.org/officeDocument/2006/relationships/worksheet" Target="worksheets/sheet743.xml"/><Relationship Id="rId785" Type="http://schemas.openxmlformats.org/officeDocument/2006/relationships/worksheet" Target="worksheets/sheet785.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645" Type="http://schemas.openxmlformats.org/officeDocument/2006/relationships/worksheet" Target="worksheets/sheet645.xml"/><Relationship Id="rId687" Type="http://schemas.openxmlformats.org/officeDocument/2006/relationships/worksheet" Target="worksheets/sheet687.xml"/><Relationship Id="rId810" Type="http://schemas.openxmlformats.org/officeDocument/2006/relationships/worksheet" Target="worksheets/sheet810.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754" Type="http://schemas.openxmlformats.org/officeDocument/2006/relationships/worksheet" Target="worksheets/sheet754.xml"/><Relationship Id="rId796" Type="http://schemas.openxmlformats.org/officeDocument/2006/relationships/worksheet" Target="worksheets/sheet796.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614" Type="http://schemas.openxmlformats.org/officeDocument/2006/relationships/worksheet" Target="worksheets/sheet614.xml"/><Relationship Id="rId656" Type="http://schemas.openxmlformats.org/officeDocument/2006/relationships/worksheet" Target="worksheets/sheet656.xml"/><Relationship Id="rId821" Type="http://schemas.openxmlformats.org/officeDocument/2006/relationships/worksheet" Target="worksheets/sheet821.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698" Type="http://schemas.openxmlformats.org/officeDocument/2006/relationships/worksheet" Target="worksheets/sheet698.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23" Type="http://schemas.openxmlformats.org/officeDocument/2006/relationships/worksheet" Target="worksheets/sheet723.xml"/><Relationship Id="rId765" Type="http://schemas.openxmlformats.org/officeDocument/2006/relationships/worksheet" Target="worksheets/sheet765.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625" Type="http://schemas.openxmlformats.org/officeDocument/2006/relationships/worksheet" Target="worksheets/sheet625.xml"/><Relationship Id="rId832" Type="http://schemas.openxmlformats.org/officeDocument/2006/relationships/worksheet" Target="worksheets/sheet832.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667" Type="http://schemas.openxmlformats.org/officeDocument/2006/relationships/worksheet" Target="worksheets/sheet667.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34" Type="http://schemas.openxmlformats.org/officeDocument/2006/relationships/worksheet" Target="worksheets/sheet734.xml"/><Relationship Id="rId776" Type="http://schemas.openxmlformats.org/officeDocument/2006/relationships/worksheet" Target="worksheets/sheet776.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636" Type="http://schemas.openxmlformats.org/officeDocument/2006/relationships/worksheet" Target="worksheets/sheet636.xml"/><Relationship Id="rId801" Type="http://schemas.openxmlformats.org/officeDocument/2006/relationships/worksheet" Target="worksheets/sheet801.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843" Type="http://schemas.openxmlformats.org/officeDocument/2006/relationships/externalLink" Target="externalLinks/externalLink2.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703" Type="http://schemas.openxmlformats.org/officeDocument/2006/relationships/worksheet" Target="worksheets/sheet703.xml"/><Relationship Id="rId745" Type="http://schemas.openxmlformats.org/officeDocument/2006/relationships/worksheet" Target="worksheets/sheet745.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787" Type="http://schemas.openxmlformats.org/officeDocument/2006/relationships/worksheet" Target="worksheets/sheet787.xml"/><Relationship Id="rId812" Type="http://schemas.openxmlformats.org/officeDocument/2006/relationships/worksheet" Target="worksheets/sheet812.xml"/><Relationship Id="rId202" Type="http://schemas.openxmlformats.org/officeDocument/2006/relationships/worksheet" Target="worksheets/sheet202.xml"/><Relationship Id="rId244" Type="http://schemas.openxmlformats.org/officeDocument/2006/relationships/worksheet" Target="worksheets/sheet244.xml"/><Relationship Id="rId647" Type="http://schemas.openxmlformats.org/officeDocument/2006/relationships/worksheet" Target="worksheets/sheet647.xml"/><Relationship Id="rId689" Type="http://schemas.openxmlformats.org/officeDocument/2006/relationships/worksheet" Target="worksheets/sheet689.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714" Type="http://schemas.openxmlformats.org/officeDocument/2006/relationships/worksheet" Target="worksheets/sheet714.xml"/><Relationship Id="rId756" Type="http://schemas.openxmlformats.org/officeDocument/2006/relationships/worksheet" Target="worksheets/sheet756.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798" Type="http://schemas.openxmlformats.org/officeDocument/2006/relationships/worksheet" Target="worksheets/sheet798.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616" Type="http://schemas.openxmlformats.org/officeDocument/2006/relationships/worksheet" Target="worksheets/sheet616.xml"/><Relationship Id="rId658" Type="http://schemas.openxmlformats.org/officeDocument/2006/relationships/worksheet" Target="worksheets/sheet658.xml"/><Relationship Id="rId823" Type="http://schemas.openxmlformats.org/officeDocument/2006/relationships/worksheet" Target="worksheets/sheet823.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725" Type="http://schemas.openxmlformats.org/officeDocument/2006/relationships/worksheet" Target="worksheets/sheet725.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767" Type="http://schemas.openxmlformats.org/officeDocument/2006/relationships/worksheet" Target="worksheets/sheet767.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627" Type="http://schemas.openxmlformats.org/officeDocument/2006/relationships/worksheet" Target="worksheets/sheet627.xml"/><Relationship Id="rId669" Type="http://schemas.openxmlformats.org/officeDocument/2006/relationships/worksheet" Target="worksheets/sheet669.xml"/><Relationship Id="rId834" Type="http://schemas.openxmlformats.org/officeDocument/2006/relationships/worksheet" Target="worksheets/sheet834.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680" Type="http://schemas.openxmlformats.org/officeDocument/2006/relationships/worksheet" Target="worksheets/sheet680.xml"/><Relationship Id="rId736" Type="http://schemas.openxmlformats.org/officeDocument/2006/relationships/worksheet" Target="worksheets/sheet736.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78" Type="http://schemas.openxmlformats.org/officeDocument/2006/relationships/worksheet" Target="worksheets/sheet778.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638" Type="http://schemas.openxmlformats.org/officeDocument/2006/relationships/worksheet" Target="worksheets/sheet638.xml"/><Relationship Id="rId803" Type="http://schemas.openxmlformats.org/officeDocument/2006/relationships/worksheet" Target="worksheets/sheet803.xml"/><Relationship Id="rId845" Type="http://schemas.openxmlformats.org/officeDocument/2006/relationships/styles" Target="styles.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705" Type="http://schemas.openxmlformats.org/officeDocument/2006/relationships/worksheet" Target="worksheets/sheet705.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691" Type="http://schemas.openxmlformats.org/officeDocument/2006/relationships/worksheet" Target="worksheets/sheet691.xml"/><Relationship Id="rId747" Type="http://schemas.openxmlformats.org/officeDocument/2006/relationships/worksheet" Target="worksheets/sheet747.xml"/><Relationship Id="rId789" Type="http://schemas.openxmlformats.org/officeDocument/2006/relationships/worksheet" Target="worksheets/sheet789.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607" Type="http://schemas.openxmlformats.org/officeDocument/2006/relationships/worksheet" Target="worksheets/sheet607.xml"/><Relationship Id="rId649" Type="http://schemas.openxmlformats.org/officeDocument/2006/relationships/worksheet" Target="worksheets/sheet649.xml"/><Relationship Id="rId814" Type="http://schemas.openxmlformats.org/officeDocument/2006/relationships/worksheet" Target="worksheets/sheet814.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660" Type="http://schemas.openxmlformats.org/officeDocument/2006/relationships/worksheet" Target="worksheets/sheet660.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716" Type="http://schemas.openxmlformats.org/officeDocument/2006/relationships/worksheet" Target="worksheets/sheet716.xml"/><Relationship Id="rId758" Type="http://schemas.openxmlformats.org/officeDocument/2006/relationships/worksheet" Target="worksheets/sheet758.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618" Type="http://schemas.openxmlformats.org/officeDocument/2006/relationships/worksheet" Target="worksheets/sheet618.xml"/><Relationship Id="rId825" Type="http://schemas.openxmlformats.org/officeDocument/2006/relationships/worksheet" Target="worksheets/sheet825.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727" Type="http://schemas.openxmlformats.org/officeDocument/2006/relationships/worksheet" Target="worksheets/sheet727.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780" Type="http://schemas.openxmlformats.org/officeDocument/2006/relationships/worksheet" Target="worksheets/sheet780.xml"/><Relationship Id="rId226" Type="http://schemas.openxmlformats.org/officeDocument/2006/relationships/worksheet" Target="worksheets/sheet226.xml"/><Relationship Id="rId433" Type="http://schemas.openxmlformats.org/officeDocument/2006/relationships/worksheet" Target="worksheets/sheet433.xml"/><Relationship Id="rId640" Type="http://schemas.openxmlformats.org/officeDocument/2006/relationships/worksheet" Target="worksheets/sheet640.xml"/><Relationship Id="rId738" Type="http://schemas.openxmlformats.org/officeDocument/2006/relationships/worksheet" Target="worksheets/sheet738.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805" Type="http://schemas.openxmlformats.org/officeDocument/2006/relationships/worksheet" Target="worksheets/sheet805.xml"/><Relationship Id="rId5" Type="http://schemas.openxmlformats.org/officeDocument/2006/relationships/worksheet" Target="worksheets/sheet5.xml"/><Relationship Id="rId237" Type="http://schemas.openxmlformats.org/officeDocument/2006/relationships/worksheet" Target="worksheets/sheet237.xml"/><Relationship Id="rId791" Type="http://schemas.openxmlformats.org/officeDocument/2006/relationships/worksheet" Target="worksheets/sheet791.xml"/><Relationship Id="rId444" Type="http://schemas.openxmlformats.org/officeDocument/2006/relationships/worksheet" Target="worksheets/sheet444.xml"/><Relationship Id="rId651" Type="http://schemas.openxmlformats.org/officeDocument/2006/relationships/worksheet" Target="worksheets/sheet651.xml"/><Relationship Id="rId749" Type="http://schemas.openxmlformats.org/officeDocument/2006/relationships/worksheet" Target="worksheets/sheet749.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609" Type="http://schemas.openxmlformats.org/officeDocument/2006/relationships/worksheet" Target="worksheets/sheet609.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816" Type="http://schemas.openxmlformats.org/officeDocument/2006/relationships/worksheet" Target="worksheets/sheet816.xml"/><Relationship Id="rId248" Type="http://schemas.openxmlformats.org/officeDocument/2006/relationships/worksheet" Target="worksheets/sheet248.xml"/><Relationship Id="rId455" Type="http://schemas.openxmlformats.org/officeDocument/2006/relationships/worksheet" Target="worksheets/sheet455.xml"/><Relationship Id="rId662" Type="http://schemas.openxmlformats.org/officeDocument/2006/relationships/worksheet" Target="worksheets/sheet662.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827" Type="http://schemas.openxmlformats.org/officeDocument/2006/relationships/worksheet" Target="worksheets/sheet827.xml"/><Relationship Id="rId259" Type="http://schemas.openxmlformats.org/officeDocument/2006/relationships/worksheet" Target="worksheets/sheet259.xml"/><Relationship Id="rId466" Type="http://schemas.openxmlformats.org/officeDocument/2006/relationships/worksheet" Target="worksheets/sheet466.xml"/><Relationship Id="rId673" Type="http://schemas.openxmlformats.org/officeDocument/2006/relationships/worksheet" Target="worksheets/sheet673.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13</xdr:col>
      <xdr:colOff>423073</xdr:colOff>
      <xdr:row>21</xdr:row>
      <xdr:rowOff>30015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315575" y="295275"/>
          <a:ext cx="2861473" cy="2382690"/>
        </a:xfrm>
        <a:prstGeom prst="rect">
          <a:avLst/>
        </a:prstGeom>
      </xdr:spPr>
    </xdr:pic>
    <xdr:clientData/>
  </xdr:twoCellAnchor>
  <xdr:twoCellAnchor editAs="oneCell">
    <xdr:from>
      <xdr:col>9</xdr:col>
      <xdr:colOff>0</xdr:colOff>
      <xdr:row>21</xdr:row>
      <xdr:rowOff>0</xdr:rowOff>
    </xdr:from>
    <xdr:to>
      <xdr:col>13</xdr:col>
      <xdr:colOff>384978</xdr:colOff>
      <xdr:row>27</xdr:row>
      <xdr:rowOff>72636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315575" y="2647950"/>
          <a:ext cx="2823378" cy="81558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361950</xdr:colOff>
      <xdr:row>12</xdr:row>
      <xdr:rowOff>38100</xdr:rowOff>
    </xdr:from>
    <xdr:to>
      <xdr:col>28</xdr:col>
      <xdr:colOff>59506</xdr:colOff>
      <xdr:row>28</xdr:row>
      <xdr:rowOff>95659</xdr:rowOff>
    </xdr:to>
    <xdr:pic>
      <xdr:nvPicPr>
        <xdr:cNvPr id="2" name="Picture 1">
          <a:extLst>
            <a:ext uri="{FF2B5EF4-FFF2-40B4-BE49-F238E27FC236}">
              <a16:creationId xmlns:a16="http://schemas.microsoft.com/office/drawing/2014/main" id="{00000000-0008-0000-E701-000002000000}"/>
            </a:ext>
          </a:extLst>
        </xdr:cNvPr>
        <xdr:cNvPicPr>
          <a:picLocks noChangeAspect="1"/>
        </xdr:cNvPicPr>
      </xdr:nvPicPr>
      <xdr:blipFill>
        <a:blip xmlns:r="http://schemas.openxmlformats.org/officeDocument/2006/relationships" r:embed="rId1"/>
        <a:stretch>
          <a:fillRect/>
        </a:stretch>
      </xdr:blipFill>
      <xdr:spPr>
        <a:xfrm>
          <a:off x="16106775" y="2266950"/>
          <a:ext cx="5372551" cy="29341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314325</xdr:colOff>
      <xdr:row>29</xdr:row>
      <xdr:rowOff>104775</xdr:rowOff>
    </xdr:from>
    <xdr:to>
      <xdr:col>22</xdr:col>
      <xdr:colOff>190951</xdr:colOff>
      <xdr:row>46</xdr:row>
      <xdr:rowOff>133759</xdr:rowOff>
    </xdr:to>
    <xdr:pic>
      <xdr:nvPicPr>
        <xdr:cNvPr id="2" name="Picture 1">
          <a:extLst>
            <a:ext uri="{FF2B5EF4-FFF2-40B4-BE49-F238E27FC236}">
              <a16:creationId xmlns:a16="http://schemas.microsoft.com/office/drawing/2014/main" id="{00000000-0008-0000-E801-000002000000}"/>
            </a:ext>
          </a:extLst>
        </xdr:cNvPr>
        <xdr:cNvPicPr>
          <a:picLocks noChangeAspect="1"/>
        </xdr:cNvPicPr>
      </xdr:nvPicPr>
      <xdr:blipFill>
        <a:blip xmlns:r="http://schemas.openxmlformats.org/officeDocument/2006/relationships" r:embed="rId1"/>
        <a:stretch>
          <a:fillRect/>
        </a:stretch>
      </xdr:blipFill>
      <xdr:spPr>
        <a:xfrm>
          <a:off x="12144375" y="5391150"/>
          <a:ext cx="5372551" cy="293410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0</xdr:colOff>
      <xdr:row>27</xdr:row>
      <xdr:rowOff>0</xdr:rowOff>
    </xdr:from>
    <xdr:to>
      <xdr:col>27</xdr:col>
      <xdr:colOff>22049</xdr:colOff>
      <xdr:row>57</xdr:row>
      <xdr:rowOff>115052</xdr:rowOff>
    </xdr:to>
    <xdr:pic>
      <xdr:nvPicPr>
        <xdr:cNvPr id="2" name="Picture 1">
          <a:extLst>
            <a:ext uri="{FF2B5EF4-FFF2-40B4-BE49-F238E27FC236}">
              <a16:creationId xmlns:a16="http://schemas.microsoft.com/office/drawing/2014/main" id="{00000000-0008-0000-EB01-000002000000}"/>
            </a:ext>
          </a:extLst>
        </xdr:cNvPr>
        <xdr:cNvPicPr>
          <a:picLocks noChangeAspect="1"/>
        </xdr:cNvPicPr>
      </xdr:nvPicPr>
      <xdr:blipFill>
        <a:blip xmlns:r="http://schemas.openxmlformats.org/officeDocument/2006/relationships" r:embed="rId1"/>
        <a:stretch>
          <a:fillRect/>
        </a:stretch>
      </xdr:blipFill>
      <xdr:spPr>
        <a:xfrm>
          <a:off x="11382375" y="4943475"/>
          <a:ext cx="9973769" cy="5391902"/>
        </a:xfrm>
        <a:prstGeom prst="rect">
          <a:avLst/>
        </a:prstGeom>
      </xdr:spPr>
    </xdr:pic>
    <xdr:clientData/>
  </xdr:twoCellAnchor>
  <xdr:twoCellAnchor editAs="oneCell">
    <xdr:from>
      <xdr:col>26</xdr:col>
      <xdr:colOff>0</xdr:colOff>
      <xdr:row>27</xdr:row>
      <xdr:rowOff>0</xdr:rowOff>
    </xdr:from>
    <xdr:to>
      <xdr:col>36</xdr:col>
      <xdr:colOff>402394</xdr:colOff>
      <xdr:row>59</xdr:row>
      <xdr:rowOff>19841</xdr:rowOff>
    </xdr:to>
    <xdr:pic>
      <xdr:nvPicPr>
        <xdr:cNvPr id="3" name="Picture 2">
          <a:extLst>
            <a:ext uri="{FF2B5EF4-FFF2-40B4-BE49-F238E27FC236}">
              <a16:creationId xmlns:a16="http://schemas.microsoft.com/office/drawing/2014/main" id="{00000000-0008-0000-EB01-000003000000}"/>
            </a:ext>
          </a:extLst>
        </xdr:cNvPr>
        <xdr:cNvPicPr>
          <a:picLocks noChangeAspect="1"/>
        </xdr:cNvPicPr>
      </xdr:nvPicPr>
      <xdr:blipFill>
        <a:blip xmlns:r="http://schemas.openxmlformats.org/officeDocument/2006/relationships" r:embed="rId2"/>
        <a:stretch>
          <a:fillRect/>
        </a:stretch>
      </xdr:blipFill>
      <xdr:spPr>
        <a:xfrm>
          <a:off x="20716875" y="4943475"/>
          <a:ext cx="6506014" cy="56681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0</xdr:colOff>
      <xdr:row>19</xdr:row>
      <xdr:rowOff>133351</xdr:rowOff>
    </xdr:from>
    <xdr:to>
      <xdr:col>17</xdr:col>
      <xdr:colOff>361950</xdr:colOff>
      <xdr:row>53</xdr:row>
      <xdr:rowOff>3095</xdr:rowOff>
    </xdr:to>
    <xdr:pic>
      <xdr:nvPicPr>
        <xdr:cNvPr id="2" name="Picture 1">
          <a:extLst>
            <a:ext uri="{FF2B5EF4-FFF2-40B4-BE49-F238E27FC236}">
              <a16:creationId xmlns:a16="http://schemas.microsoft.com/office/drawing/2014/main" id="{00000000-0008-0000-2C02-000002000000}"/>
            </a:ext>
          </a:extLst>
        </xdr:cNvPr>
        <xdr:cNvPicPr>
          <a:picLocks noChangeAspect="1"/>
        </xdr:cNvPicPr>
      </xdr:nvPicPr>
      <xdr:blipFill rotWithShape="1">
        <a:blip xmlns:r="http://schemas.openxmlformats.org/officeDocument/2006/relationships" r:embed="rId1"/>
        <a:srcRect t="-832" r="40910" b="1"/>
        <a:stretch/>
      </xdr:blipFill>
      <xdr:spPr>
        <a:xfrm>
          <a:off x="11877675" y="3629026"/>
          <a:ext cx="3067050" cy="57714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14</xdr:col>
      <xdr:colOff>380749</xdr:colOff>
      <xdr:row>27</xdr:row>
      <xdr:rowOff>98527</xdr:rowOff>
    </xdr:to>
    <xdr:pic>
      <xdr:nvPicPr>
        <xdr:cNvPr id="2" name="Picture 1">
          <a:extLst>
            <a:ext uri="{FF2B5EF4-FFF2-40B4-BE49-F238E27FC236}">
              <a16:creationId xmlns:a16="http://schemas.microsoft.com/office/drawing/2014/main" id="{00000000-0008-0000-3B02-000002000000}"/>
            </a:ext>
          </a:extLst>
        </xdr:cNvPr>
        <xdr:cNvPicPr>
          <a:picLocks noChangeAspect="1"/>
        </xdr:cNvPicPr>
      </xdr:nvPicPr>
      <xdr:blipFill>
        <a:blip xmlns:r="http://schemas.openxmlformats.org/officeDocument/2006/relationships" r:embed="rId1"/>
        <a:stretch>
          <a:fillRect/>
        </a:stretch>
      </xdr:blipFill>
      <xdr:spPr>
        <a:xfrm>
          <a:off x="12439650" y="781050"/>
          <a:ext cx="2009524" cy="4266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15</xdr:col>
      <xdr:colOff>213062</xdr:colOff>
      <xdr:row>18</xdr:row>
      <xdr:rowOff>3494</xdr:rowOff>
    </xdr:to>
    <xdr:pic>
      <xdr:nvPicPr>
        <xdr:cNvPr id="2" name="Picture 1">
          <a:extLst>
            <a:ext uri="{FF2B5EF4-FFF2-40B4-BE49-F238E27FC236}">
              <a16:creationId xmlns:a16="http://schemas.microsoft.com/office/drawing/2014/main" id="{00000000-0008-0000-4402-000002000000}"/>
            </a:ext>
          </a:extLst>
        </xdr:cNvPr>
        <xdr:cNvPicPr>
          <a:picLocks noChangeAspect="1"/>
        </xdr:cNvPicPr>
      </xdr:nvPicPr>
      <xdr:blipFill>
        <a:blip xmlns:r="http://schemas.openxmlformats.org/officeDocument/2006/relationships" r:embed="rId1"/>
        <a:stretch>
          <a:fillRect/>
        </a:stretch>
      </xdr:blipFill>
      <xdr:spPr>
        <a:xfrm>
          <a:off x="12753975" y="781050"/>
          <a:ext cx="2380952" cy="252380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0</xdr:colOff>
      <xdr:row>4</xdr:row>
      <xdr:rowOff>0</xdr:rowOff>
    </xdr:from>
    <xdr:to>
      <xdr:col>15</xdr:col>
      <xdr:colOff>60681</xdr:colOff>
      <xdr:row>13</xdr:row>
      <xdr:rowOff>0</xdr:rowOff>
    </xdr:to>
    <xdr:pic>
      <xdr:nvPicPr>
        <xdr:cNvPr id="2" name="Picture 1">
          <a:extLst>
            <a:ext uri="{FF2B5EF4-FFF2-40B4-BE49-F238E27FC236}">
              <a16:creationId xmlns:a16="http://schemas.microsoft.com/office/drawing/2014/main" id="{00000000-0008-0000-4902-000002000000}"/>
            </a:ext>
          </a:extLst>
        </xdr:cNvPr>
        <xdr:cNvPicPr>
          <a:picLocks noChangeAspect="1"/>
        </xdr:cNvPicPr>
      </xdr:nvPicPr>
      <xdr:blipFill>
        <a:blip xmlns:r="http://schemas.openxmlformats.org/officeDocument/2006/relationships" r:embed="rId1"/>
        <a:stretch>
          <a:fillRect/>
        </a:stretch>
      </xdr:blipFill>
      <xdr:spPr>
        <a:xfrm>
          <a:off x="12601575" y="781050"/>
          <a:ext cx="2228571" cy="16097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14</xdr:col>
      <xdr:colOff>18744</xdr:colOff>
      <xdr:row>17</xdr:row>
      <xdr:rowOff>16850</xdr:rowOff>
    </xdr:to>
    <xdr:pic>
      <xdr:nvPicPr>
        <xdr:cNvPr id="2" name="Picture 1">
          <a:extLst>
            <a:ext uri="{FF2B5EF4-FFF2-40B4-BE49-F238E27FC236}">
              <a16:creationId xmlns:a16="http://schemas.microsoft.com/office/drawing/2014/main" id="{00000000-0008-0000-4E02-000002000000}"/>
            </a:ext>
          </a:extLst>
        </xdr:cNvPr>
        <xdr:cNvPicPr>
          <a:picLocks noChangeAspect="1"/>
        </xdr:cNvPicPr>
      </xdr:nvPicPr>
      <xdr:blipFill>
        <a:blip xmlns:r="http://schemas.openxmlformats.org/officeDocument/2006/relationships" r:embed="rId1"/>
        <a:stretch>
          <a:fillRect/>
        </a:stretch>
      </xdr:blipFill>
      <xdr:spPr>
        <a:xfrm>
          <a:off x="12363450" y="781050"/>
          <a:ext cx="2447619" cy="236190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0</xdr:colOff>
      <xdr:row>46</xdr:row>
      <xdr:rowOff>0</xdr:rowOff>
    </xdr:from>
    <xdr:to>
      <xdr:col>29</xdr:col>
      <xdr:colOff>379287</xdr:colOff>
      <xdr:row>89</xdr:row>
      <xdr:rowOff>94215</xdr:rowOff>
    </xdr:to>
    <xdr:pic>
      <xdr:nvPicPr>
        <xdr:cNvPr id="2" name="Picture 1">
          <a:extLst>
            <a:ext uri="{FF2B5EF4-FFF2-40B4-BE49-F238E27FC236}">
              <a16:creationId xmlns:a16="http://schemas.microsoft.com/office/drawing/2014/main" id="{00000000-0008-0000-A502-000002000000}"/>
            </a:ext>
          </a:extLst>
        </xdr:cNvPr>
        <xdr:cNvPicPr>
          <a:picLocks noChangeAspect="1"/>
        </xdr:cNvPicPr>
      </xdr:nvPicPr>
      <xdr:blipFill>
        <a:blip xmlns:r="http://schemas.openxmlformats.org/officeDocument/2006/relationships" r:embed="rId1"/>
        <a:stretch>
          <a:fillRect/>
        </a:stretch>
      </xdr:blipFill>
      <xdr:spPr>
        <a:xfrm>
          <a:off x="9267825" y="9010650"/>
          <a:ext cx="13714287" cy="8285715"/>
        </a:xfrm>
        <a:prstGeom prst="rect">
          <a:avLst/>
        </a:prstGeom>
      </xdr:spPr>
    </xdr:pic>
    <xdr:clientData/>
  </xdr:twoCellAnchor>
  <xdr:twoCellAnchor editAs="oneCell">
    <xdr:from>
      <xdr:col>8</xdr:col>
      <xdr:colOff>0</xdr:colOff>
      <xdr:row>90</xdr:row>
      <xdr:rowOff>0</xdr:rowOff>
    </xdr:from>
    <xdr:to>
      <xdr:col>30</xdr:col>
      <xdr:colOff>312612</xdr:colOff>
      <xdr:row>133</xdr:row>
      <xdr:rowOff>94215</xdr:rowOff>
    </xdr:to>
    <xdr:pic>
      <xdr:nvPicPr>
        <xdr:cNvPr id="3" name="Picture 2">
          <a:extLst>
            <a:ext uri="{FF2B5EF4-FFF2-40B4-BE49-F238E27FC236}">
              <a16:creationId xmlns:a16="http://schemas.microsoft.com/office/drawing/2014/main" id="{00000000-0008-0000-A502-000003000000}"/>
            </a:ext>
          </a:extLst>
        </xdr:cNvPr>
        <xdr:cNvPicPr>
          <a:picLocks noChangeAspect="1"/>
        </xdr:cNvPicPr>
      </xdr:nvPicPr>
      <xdr:blipFill>
        <a:blip xmlns:r="http://schemas.openxmlformats.org/officeDocument/2006/relationships" r:embed="rId2"/>
        <a:stretch>
          <a:fillRect/>
        </a:stretch>
      </xdr:blipFill>
      <xdr:spPr>
        <a:xfrm>
          <a:off x="9810750" y="17392650"/>
          <a:ext cx="13714287" cy="8285715"/>
        </a:xfrm>
        <a:prstGeom prst="rect">
          <a:avLst/>
        </a:prstGeom>
      </xdr:spPr>
    </xdr:pic>
    <xdr:clientData/>
  </xdr:twoCellAnchor>
  <xdr:twoCellAnchor editAs="oneCell">
    <xdr:from>
      <xdr:col>8</xdr:col>
      <xdr:colOff>0</xdr:colOff>
      <xdr:row>135</xdr:row>
      <xdr:rowOff>0</xdr:rowOff>
    </xdr:from>
    <xdr:to>
      <xdr:col>30</xdr:col>
      <xdr:colOff>312612</xdr:colOff>
      <xdr:row>178</xdr:row>
      <xdr:rowOff>94215</xdr:rowOff>
    </xdr:to>
    <xdr:pic>
      <xdr:nvPicPr>
        <xdr:cNvPr id="4" name="Picture 3">
          <a:extLst>
            <a:ext uri="{FF2B5EF4-FFF2-40B4-BE49-F238E27FC236}">
              <a16:creationId xmlns:a16="http://schemas.microsoft.com/office/drawing/2014/main" id="{00000000-0008-0000-A502-000004000000}"/>
            </a:ext>
          </a:extLst>
        </xdr:cNvPr>
        <xdr:cNvPicPr>
          <a:picLocks noChangeAspect="1"/>
        </xdr:cNvPicPr>
      </xdr:nvPicPr>
      <xdr:blipFill>
        <a:blip xmlns:r="http://schemas.openxmlformats.org/officeDocument/2006/relationships" r:embed="rId3"/>
        <a:stretch>
          <a:fillRect/>
        </a:stretch>
      </xdr:blipFill>
      <xdr:spPr>
        <a:xfrm>
          <a:off x="9810750" y="25965150"/>
          <a:ext cx="13714287" cy="8285715"/>
        </a:xfrm>
        <a:prstGeom prst="rect">
          <a:avLst/>
        </a:prstGeom>
      </xdr:spPr>
    </xdr:pic>
    <xdr:clientData/>
  </xdr:twoCellAnchor>
  <xdr:twoCellAnchor editAs="oneCell">
    <xdr:from>
      <xdr:col>8</xdr:col>
      <xdr:colOff>0</xdr:colOff>
      <xdr:row>180</xdr:row>
      <xdr:rowOff>0</xdr:rowOff>
    </xdr:from>
    <xdr:to>
      <xdr:col>30</xdr:col>
      <xdr:colOff>312612</xdr:colOff>
      <xdr:row>223</xdr:row>
      <xdr:rowOff>94215</xdr:rowOff>
    </xdr:to>
    <xdr:pic>
      <xdr:nvPicPr>
        <xdr:cNvPr id="5" name="Picture 4">
          <a:extLst>
            <a:ext uri="{FF2B5EF4-FFF2-40B4-BE49-F238E27FC236}">
              <a16:creationId xmlns:a16="http://schemas.microsoft.com/office/drawing/2014/main" id="{00000000-0008-0000-A502-000005000000}"/>
            </a:ext>
          </a:extLst>
        </xdr:cNvPr>
        <xdr:cNvPicPr>
          <a:picLocks noChangeAspect="1"/>
        </xdr:cNvPicPr>
      </xdr:nvPicPr>
      <xdr:blipFill>
        <a:blip xmlns:r="http://schemas.openxmlformats.org/officeDocument/2006/relationships" r:embed="rId4"/>
        <a:stretch>
          <a:fillRect/>
        </a:stretch>
      </xdr:blipFill>
      <xdr:spPr>
        <a:xfrm>
          <a:off x="9810750" y="34537650"/>
          <a:ext cx="13714287" cy="8285715"/>
        </a:xfrm>
        <a:prstGeom prst="rect">
          <a:avLst/>
        </a:prstGeom>
      </xdr:spPr>
    </xdr:pic>
    <xdr:clientData/>
  </xdr:twoCellAnchor>
  <xdr:twoCellAnchor editAs="oneCell">
    <xdr:from>
      <xdr:col>8</xdr:col>
      <xdr:colOff>0</xdr:colOff>
      <xdr:row>225</xdr:row>
      <xdr:rowOff>0</xdr:rowOff>
    </xdr:from>
    <xdr:to>
      <xdr:col>30</xdr:col>
      <xdr:colOff>312612</xdr:colOff>
      <xdr:row>268</xdr:row>
      <xdr:rowOff>94215</xdr:rowOff>
    </xdr:to>
    <xdr:pic>
      <xdr:nvPicPr>
        <xdr:cNvPr id="6" name="Picture 5">
          <a:extLst>
            <a:ext uri="{FF2B5EF4-FFF2-40B4-BE49-F238E27FC236}">
              <a16:creationId xmlns:a16="http://schemas.microsoft.com/office/drawing/2014/main" id="{00000000-0008-0000-A502-000006000000}"/>
            </a:ext>
          </a:extLst>
        </xdr:cNvPr>
        <xdr:cNvPicPr>
          <a:picLocks noChangeAspect="1"/>
        </xdr:cNvPicPr>
      </xdr:nvPicPr>
      <xdr:blipFill>
        <a:blip xmlns:r="http://schemas.openxmlformats.org/officeDocument/2006/relationships" r:embed="rId5"/>
        <a:stretch>
          <a:fillRect/>
        </a:stretch>
      </xdr:blipFill>
      <xdr:spPr>
        <a:xfrm>
          <a:off x="9810750" y="43110150"/>
          <a:ext cx="13714287" cy="8285715"/>
        </a:xfrm>
        <a:prstGeom prst="rect">
          <a:avLst/>
        </a:prstGeom>
      </xdr:spPr>
    </xdr:pic>
    <xdr:clientData/>
  </xdr:twoCellAnchor>
  <xdr:twoCellAnchor editAs="oneCell">
    <xdr:from>
      <xdr:col>8</xdr:col>
      <xdr:colOff>0</xdr:colOff>
      <xdr:row>270</xdr:row>
      <xdr:rowOff>0</xdr:rowOff>
    </xdr:from>
    <xdr:to>
      <xdr:col>30</xdr:col>
      <xdr:colOff>312612</xdr:colOff>
      <xdr:row>313</xdr:row>
      <xdr:rowOff>94215</xdr:rowOff>
    </xdr:to>
    <xdr:pic>
      <xdr:nvPicPr>
        <xdr:cNvPr id="7" name="Picture 6">
          <a:extLst>
            <a:ext uri="{FF2B5EF4-FFF2-40B4-BE49-F238E27FC236}">
              <a16:creationId xmlns:a16="http://schemas.microsoft.com/office/drawing/2014/main" id="{00000000-0008-0000-A502-000007000000}"/>
            </a:ext>
          </a:extLst>
        </xdr:cNvPr>
        <xdr:cNvPicPr>
          <a:picLocks noChangeAspect="1"/>
        </xdr:cNvPicPr>
      </xdr:nvPicPr>
      <xdr:blipFill>
        <a:blip xmlns:r="http://schemas.openxmlformats.org/officeDocument/2006/relationships" r:embed="rId6"/>
        <a:stretch>
          <a:fillRect/>
        </a:stretch>
      </xdr:blipFill>
      <xdr:spPr>
        <a:xfrm>
          <a:off x="9810750" y="51682650"/>
          <a:ext cx="13714287" cy="8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238125</xdr:colOff>
      <xdr:row>11</xdr:row>
      <xdr:rowOff>180975</xdr:rowOff>
    </xdr:from>
    <xdr:to>
      <xdr:col>15</xdr:col>
      <xdr:colOff>327</xdr:colOff>
      <xdr:row>20</xdr:row>
      <xdr:rowOff>55468</xdr:rowOff>
    </xdr:to>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xfrm>
          <a:off x="10315575" y="2324100"/>
          <a:ext cx="2343477" cy="1600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16</xdr:col>
      <xdr:colOff>475962</xdr:colOff>
      <xdr:row>16</xdr:row>
      <xdr:rowOff>58716</xdr:rowOff>
    </xdr:to>
    <xdr:pic>
      <xdr:nvPicPr>
        <xdr:cNvPr id="2" name="Picture 1">
          <a:extLst>
            <a:ext uri="{FF2B5EF4-FFF2-40B4-BE49-F238E27FC236}">
              <a16:creationId xmlns:a16="http://schemas.microsoft.com/office/drawing/2014/main" id="{00000000-0008-0000-D300-000002000000}"/>
            </a:ext>
          </a:extLst>
        </xdr:cNvPr>
        <xdr:cNvPicPr>
          <a:picLocks noChangeAspect="1"/>
        </xdr:cNvPicPr>
      </xdr:nvPicPr>
      <xdr:blipFill>
        <a:blip xmlns:r="http://schemas.openxmlformats.org/officeDocument/2006/relationships" r:embed="rId1"/>
        <a:stretch>
          <a:fillRect/>
        </a:stretch>
      </xdr:blipFill>
      <xdr:spPr>
        <a:xfrm>
          <a:off x="16573500" y="428625"/>
          <a:ext cx="2304762" cy="2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18</xdr:col>
      <xdr:colOff>475962</xdr:colOff>
      <xdr:row>18</xdr:row>
      <xdr:rowOff>51096</xdr:rowOff>
    </xdr:to>
    <xdr:pic>
      <xdr:nvPicPr>
        <xdr:cNvPr id="2" name="Picture 1">
          <a:extLst>
            <a:ext uri="{FF2B5EF4-FFF2-40B4-BE49-F238E27FC236}">
              <a16:creationId xmlns:a16="http://schemas.microsoft.com/office/drawing/2014/main" id="{00000000-0008-0000-D400-000002000000}"/>
            </a:ext>
          </a:extLst>
        </xdr:cNvPr>
        <xdr:cNvPicPr>
          <a:picLocks noChangeAspect="1"/>
        </xdr:cNvPicPr>
      </xdr:nvPicPr>
      <xdr:blipFill>
        <a:blip xmlns:r="http://schemas.openxmlformats.org/officeDocument/2006/relationships" r:embed="rId1"/>
        <a:stretch>
          <a:fillRect/>
        </a:stretch>
      </xdr:blipFill>
      <xdr:spPr>
        <a:xfrm>
          <a:off x="16221075" y="809625"/>
          <a:ext cx="2304762" cy="2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0</xdr:colOff>
      <xdr:row>18</xdr:row>
      <xdr:rowOff>0</xdr:rowOff>
    </xdr:from>
    <xdr:to>
      <xdr:col>18</xdr:col>
      <xdr:colOff>523412</xdr:colOff>
      <xdr:row>28</xdr:row>
      <xdr:rowOff>75952</xdr:rowOff>
    </xdr:to>
    <xdr:pic>
      <xdr:nvPicPr>
        <xdr:cNvPr id="2" name="Picture 1">
          <a:extLst>
            <a:ext uri="{FF2B5EF4-FFF2-40B4-BE49-F238E27FC236}">
              <a16:creationId xmlns:a16="http://schemas.microsoft.com/office/drawing/2014/main" id="{00000000-0008-0000-E900-000002000000}"/>
            </a:ext>
          </a:extLst>
        </xdr:cNvPr>
        <xdr:cNvPicPr>
          <a:picLocks noChangeAspect="1"/>
        </xdr:cNvPicPr>
      </xdr:nvPicPr>
      <xdr:blipFill>
        <a:blip xmlns:r="http://schemas.openxmlformats.org/officeDocument/2006/relationships" r:embed="rId1"/>
        <a:stretch>
          <a:fillRect/>
        </a:stretch>
      </xdr:blipFill>
      <xdr:spPr>
        <a:xfrm>
          <a:off x="13849350" y="3476625"/>
          <a:ext cx="3704762" cy="19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0</xdr:colOff>
      <xdr:row>18</xdr:row>
      <xdr:rowOff>0</xdr:rowOff>
    </xdr:from>
    <xdr:to>
      <xdr:col>29</xdr:col>
      <xdr:colOff>151162</xdr:colOff>
      <xdr:row>28</xdr:row>
      <xdr:rowOff>22618</xdr:rowOff>
    </xdr:to>
    <xdr:pic>
      <xdr:nvPicPr>
        <xdr:cNvPr id="2" name="Picture 1">
          <a:extLst>
            <a:ext uri="{FF2B5EF4-FFF2-40B4-BE49-F238E27FC236}">
              <a16:creationId xmlns:a16="http://schemas.microsoft.com/office/drawing/2014/main" id="{00000000-0008-0000-EC00-000002000000}"/>
            </a:ext>
          </a:extLst>
        </xdr:cNvPr>
        <xdr:cNvPicPr>
          <a:picLocks noChangeAspect="1"/>
        </xdr:cNvPicPr>
      </xdr:nvPicPr>
      <xdr:blipFill>
        <a:blip xmlns:r="http://schemas.openxmlformats.org/officeDocument/2006/relationships" r:embed="rId1"/>
        <a:stretch>
          <a:fillRect/>
        </a:stretch>
      </xdr:blipFill>
      <xdr:spPr>
        <a:xfrm>
          <a:off x="13877925" y="3476625"/>
          <a:ext cx="9904762" cy="19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0</xdr:colOff>
      <xdr:row>14</xdr:row>
      <xdr:rowOff>0</xdr:rowOff>
    </xdr:from>
    <xdr:to>
      <xdr:col>30</xdr:col>
      <xdr:colOff>570133</xdr:colOff>
      <xdr:row>35</xdr:row>
      <xdr:rowOff>56643</xdr:rowOff>
    </xdr:to>
    <xdr:pic>
      <xdr:nvPicPr>
        <xdr:cNvPr id="2" name="Picture 1">
          <a:extLst>
            <a:ext uri="{FF2B5EF4-FFF2-40B4-BE49-F238E27FC236}">
              <a16:creationId xmlns:a16="http://schemas.microsoft.com/office/drawing/2014/main" id="{00000000-0008-0000-EF00-000002000000}"/>
            </a:ext>
          </a:extLst>
        </xdr:cNvPr>
        <xdr:cNvPicPr>
          <a:picLocks noChangeAspect="1"/>
        </xdr:cNvPicPr>
      </xdr:nvPicPr>
      <xdr:blipFill>
        <a:blip xmlns:r="http://schemas.openxmlformats.org/officeDocument/2006/relationships" r:embed="rId1"/>
        <a:stretch>
          <a:fillRect/>
        </a:stretch>
      </xdr:blipFill>
      <xdr:spPr>
        <a:xfrm>
          <a:off x="13335000" y="2714625"/>
          <a:ext cx="10933333" cy="40571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0</xdr:colOff>
      <xdr:row>18</xdr:row>
      <xdr:rowOff>0</xdr:rowOff>
    </xdr:from>
    <xdr:to>
      <xdr:col>24</xdr:col>
      <xdr:colOff>322971</xdr:colOff>
      <xdr:row>19</xdr:row>
      <xdr:rowOff>66643</xdr:rowOff>
    </xdr:to>
    <xdr:pic>
      <xdr:nvPicPr>
        <xdr:cNvPr id="2" name="Picture 1">
          <a:extLst>
            <a:ext uri="{FF2B5EF4-FFF2-40B4-BE49-F238E27FC236}">
              <a16:creationId xmlns:a16="http://schemas.microsoft.com/office/drawing/2014/main" id="{00000000-0008-0000-F900-000002000000}"/>
            </a:ext>
          </a:extLst>
        </xdr:cNvPr>
        <xdr:cNvPicPr>
          <a:picLocks noChangeAspect="1"/>
        </xdr:cNvPicPr>
      </xdr:nvPicPr>
      <xdr:blipFill>
        <a:blip xmlns:r="http://schemas.openxmlformats.org/officeDocument/2006/relationships" r:embed="rId1"/>
        <a:stretch>
          <a:fillRect/>
        </a:stretch>
      </xdr:blipFill>
      <xdr:spPr>
        <a:xfrm>
          <a:off x="14354175" y="3848100"/>
          <a:ext cx="7028571" cy="2571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28</xdr:row>
      <xdr:rowOff>0</xdr:rowOff>
    </xdr:from>
    <xdr:to>
      <xdr:col>21</xdr:col>
      <xdr:colOff>472888</xdr:colOff>
      <xdr:row>50</xdr:row>
      <xdr:rowOff>91920</xdr:rowOff>
    </xdr:to>
    <xdr:pic>
      <xdr:nvPicPr>
        <xdr:cNvPr id="2" name="Picture 1">
          <a:extLst>
            <a:ext uri="{FF2B5EF4-FFF2-40B4-BE49-F238E27FC236}">
              <a16:creationId xmlns:a16="http://schemas.microsoft.com/office/drawing/2014/main" id="{00000000-0008-0000-E501-000002000000}"/>
            </a:ext>
          </a:extLst>
        </xdr:cNvPr>
        <xdr:cNvPicPr>
          <a:picLocks noChangeAspect="1"/>
        </xdr:cNvPicPr>
      </xdr:nvPicPr>
      <xdr:blipFill>
        <a:blip xmlns:r="http://schemas.openxmlformats.org/officeDocument/2006/relationships" r:embed="rId1"/>
        <a:stretch>
          <a:fillRect/>
        </a:stretch>
      </xdr:blipFill>
      <xdr:spPr>
        <a:xfrm>
          <a:off x="9839325" y="4791075"/>
          <a:ext cx="5353498" cy="3439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scbusiness.hscni.net/Users/jmurp017/AppData/Local/Microsoft/Windows/Temporary%20Internet%20Files/Content.Outlook/PKQHG6R6/Template%20-%20Diane%20-%20p1%20-%20delivery%20detai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hscbusiness.hscni.net/Users/dande010/Documents/NIMATS%20metadata/Phase%201/Template%20-%20Diane%20-%20p1/Template%20-%20Diane%20-%20p1%20-%20delivery%20detai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ed in"/>
      <sheetName val="gest at deliv compl wks"/>
      <sheetName val="gest at deliv compl days"/>
      <sheetName val="gest at delivery"/>
      <sheetName val="mothers height at deliv"/>
      <sheetName val="mothers weight at deliv"/>
      <sheetName val="mothers BMI at deliv"/>
      <sheetName val="weight deliv reason code"/>
      <sheetName val="rubella accepted"/>
      <sheetName val="rubella offered"/>
      <sheetName val="rubella tested"/>
      <sheetName val="Sheet1"/>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t="str">
            <v>Alphanumeric</v>
          </cell>
        </row>
        <row r="4">
          <cell r="A4" t="str">
            <v>Date (dd/mm/yyyy)</v>
          </cell>
        </row>
        <row r="5">
          <cell r="A5" t="str">
            <v>Date (dd/mm/yy)</v>
          </cell>
        </row>
        <row r="6">
          <cell r="A6" t="str">
            <v>Numeric</v>
          </cell>
        </row>
        <row r="7">
          <cell r="A7" t="str">
            <v>Text</v>
          </cell>
        </row>
        <row r="8">
          <cell r="A8" t="str">
            <v>Time (hh:mm:ss)</v>
          </cell>
        </row>
      </sheetData>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ed in"/>
      <sheetName val="gest at deliv compl wks"/>
      <sheetName val="gest at deliv compl days"/>
      <sheetName val="gest at delivery"/>
      <sheetName val="mothers height at deliv"/>
      <sheetName val="mothers weight at deliv"/>
      <sheetName val="mothers BMI at deliv"/>
      <sheetName val="weight deliv reason code"/>
      <sheetName val="rubella accepted"/>
      <sheetName val="rubella offered"/>
      <sheetName val="rubella tested"/>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t="str">
            <v>Alphanumeric</v>
          </cell>
        </row>
        <row r="4">
          <cell r="A4" t="str">
            <v>Date (dd/mm/yyyy)</v>
          </cell>
        </row>
        <row r="5">
          <cell r="A5" t="str">
            <v>Date (dd/mm/yy)</v>
          </cell>
        </row>
        <row r="6">
          <cell r="A6" t="str">
            <v>Numeric</v>
          </cell>
        </row>
        <row r="7">
          <cell r="A7" t="str">
            <v>Text</v>
          </cell>
        </row>
        <row r="8">
          <cell r="A8" t="str">
            <v>Time (hh:mm:ss)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35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360.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361.bin"/></Relationships>
</file>

<file path=xl/worksheets/_rels/sheet362.xml.rels><?xml version="1.0" encoding="UTF-8" standalone="yes"?>
<Relationships xmlns="http://schemas.openxmlformats.org/package/2006/relationships"><Relationship Id="rId1" Type="http://schemas.openxmlformats.org/officeDocument/2006/relationships/printerSettings" Target="../printerSettings/printerSettings362.bin"/></Relationships>
</file>

<file path=xl/worksheets/_rels/sheet363.xml.rels><?xml version="1.0" encoding="UTF-8" standalone="yes"?>
<Relationships xmlns="http://schemas.openxmlformats.org/package/2006/relationships"><Relationship Id="rId1" Type="http://schemas.openxmlformats.org/officeDocument/2006/relationships/printerSettings" Target="../printerSettings/printerSettings363.bin"/></Relationships>
</file>

<file path=xl/worksheets/_rels/sheet364.xml.rels><?xml version="1.0" encoding="UTF-8" standalone="yes"?>
<Relationships xmlns="http://schemas.openxmlformats.org/package/2006/relationships"><Relationship Id="rId1" Type="http://schemas.openxmlformats.org/officeDocument/2006/relationships/printerSettings" Target="../printerSettings/printerSettings364.bin"/></Relationships>
</file>

<file path=xl/worksheets/_rels/sheet365.xml.rels><?xml version="1.0" encoding="UTF-8" standalone="yes"?>
<Relationships xmlns="http://schemas.openxmlformats.org/package/2006/relationships"><Relationship Id="rId1" Type="http://schemas.openxmlformats.org/officeDocument/2006/relationships/printerSettings" Target="../printerSettings/printerSettings365.bin"/></Relationships>
</file>

<file path=xl/worksheets/_rels/sheet366.xml.rels><?xml version="1.0" encoding="UTF-8" standalone="yes"?>
<Relationships xmlns="http://schemas.openxmlformats.org/package/2006/relationships"><Relationship Id="rId1" Type="http://schemas.openxmlformats.org/officeDocument/2006/relationships/printerSettings" Target="../printerSettings/printerSettings366.bin"/></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367.bin"/></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368.bin"/></Relationships>
</file>

<file path=xl/worksheets/_rels/sheet369.xml.rels><?xml version="1.0" encoding="UTF-8" standalone="yes"?>
<Relationships xmlns="http://schemas.openxmlformats.org/package/2006/relationships"><Relationship Id="rId1" Type="http://schemas.openxmlformats.org/officeDocument/2006/relationships/printerSettings" Target="../printerSettings/printerSettings36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0.xml.rels><?xml version="1.0" encoding="UTF-8" standalone="yes"?>
<Relationships xmlns="http://schemas.openxmlformats.org/package/2006/relationships"><Relationship Id="rId1" Type="http://schemas.openxmlformats.org/officeDocument/2006/relationships/printerSettings" Target="../printerSettings/printerSettings370.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371.bin"/></Relationships>
</file>

<file path=xl/worksheets/_rels/sheet372.xml.rels><?xml version="1.0" encoding="UTF-8" standalone="yes"?>
<Relationships xmlns="http://schemas.openxmlformats.org/package/2006/relationships"><Relationship Id="rId1" Type="http://schemas.openxmlformats.org/officeDocument/2006/relationships/printerSettings" Target="../printerSettings/printerSettings372.bin"/></Relationships>
</file>

<file path=xl/worksheets/_rels/sheet373.xml.rels><?xml version="1.0" encoding="UTF-8" standalone="yes"?>
<Relationships xmlns="http://schemas.openxmlformats.org/package/2006/relationships"><Relationship Id="rId1" Type="http://schemas.openxmlformats.org/officeDocument/2006/relationships/printerSettings" Target="../printerSettings/printerSettings373.bin"/></Relationships>
</file>

<file path=xl/worksheets/_rels/sheet374.xml.rels><?xml version="1.0" encoding="UTF-8" standalone="yes"?>
<Relationships xmlns="http://schemas.openxmlformats.org/package/2006/relationships"><Relationship Id="rId1" Type="http://schemas.openxmlformats.org/officeDocument/2006/relationships/printerSettings" Target="../printerSettings/printerSettings374.bin"/></Relationships>
</file>

<file path=xl/worksheets/_rels/sheet375.xml.rels><?xml version="1.0" encoding="UTF-8" standalone="yes"?>
<Relationships xmlns="http://schemas.openxmlformats.org/package/2006/relationships"><Relationship Id="rId1" Type="http://schemas.openxmlformats.org/officeDocument/2006/relationships/printerSettings" Target="../printerSettings/printerSettings375.bin"/></Relationships>
</file>

<file path=xl/worksheets/_rels/sheet376.xml.rels><?xml version="1.0" encoding="UTF-8" standalone="yes"?>
<Relationships xmlns="http://schemas.openxmlformats.org/package/2006/relationships"><Relationship Id="rId1" Type="http://schemas.openxmlformats.org/officeDocument/2006/relationships/printerSettings" Target="../printerSettings/printerSettings376.bin"/></Relationships>
</file>

<file path=xl/worksheets/_rels/sheet377.xml.rels><?xml version="1.0" encoding="UTF-8" standalone="yes"?>
<Relationships xmlns="http://schemas.openxmlformats.org/package/2006/relationships"><Relationship Id="rId1" Type="http://schemas.openxmlformats.org/officeDocument/2006/relationships/printerSettings" Target="../printerSettings/printerSettings377.bin"/></Relationships>
</file>

<file path=xl/worksheets/_rels/sheet378.xml.rels><?xml version="1.0" encoding="UTF-8" standalone="yes"?>
<Relationships xmlns="http://schemas.openxmlformats.org/package/2006/relationships"><Relationship Id="rId1" Type="http://schemas.openxmlformats.org/officeDocument/2006/relationships/printerSettings" Target="../printerSettings/printerSettings378.bin"/></Relationships>
</file>

<file path=xl/worksheets/_rels/sheet379.xml.rels><?xml version="1.0" encoding="UTF-8" standalone="yes"?>
<Relationships xmlns="http://schemas.openxmlformats.org/package/2006/relationships"><Relationship Id="rId1" Type="http://schemas.openxmlformats.org/officeDocument/2006/relationships/printerSettings" Target="../printerSettings/printerSettings37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0.xml.rels><?xml version="1.0" encoding="UTF-8" standalone="yes"?>
<Relationships xmlns="http://schemas.openxmlformats.org/package/2006/relationships"><Relationship Id="rId1" Type="http://schemas.openxmlformats.org/officeDocument/2006/relationships/printerSettings" Target="../printerSettings/printerSettings380.bin"/></Relationships>
</file>

<file path=xl/worksheets/_rels/sheet381.xml.rels><?xml version="1.0" encoding="UTF-8" standalone="yes"?>
<Relationships xmlns="http://schemas.openxmlformats.org/package/2006/relationships"><Relationship Id="rId1" Type="http://schemas.openxmlformats.org/officeDocument/2006/relationships/printerSettings" Target="../printerSettings/printerSettings381.bin"/></Relationships>
</file>

<file path=xl/worksheets/_rels/sheet382.xml.rels><?xml version="1.0" encoding="UTF-8" standalone="yes"?>
<Relationships xmlns="http://schemas.openxmlformats.org/package/2006/relationships"><Relationship Id="rId1" Type="http://schemas.openxmlformats.org/officeDocument/2006/relationships/printerSettings" Target="../printerSettings/printerSettings382.bin"/></Relationships>
</file>

<file path=xl/worksheets/_rels/sheet383.xml.rels><?xml version="1.0" encoding="UTF-8" standalone="yes"?>
<Relationships xmlns="http://schemas.openxmlformats.org/package/2006/relationships"><Relationship Id="rId1" Type="http://schemas.openxmlformats.org/officeDocument/2006/relationships/printerSettings" Target="../printerSettings/printerSettings383.bin"/></Relationships>
</file>

<file path=xl/worksheets/_rels/sheet384.xml.rels><?xml version="1.0" encoding="UTF-8" standalone="yes"?>
<Relationships xmlns="http://schemas.openxmlformats.org/package/2006/relationships"><Relationship Id="rId1" Type="http://schemas.openxmlformats.org/officeDocument/2006/relationships/printerSettings" Target="../printerSettings/printerSettings384.bin"/></Relationships>
</file>

<file path=xl/worksheets/_rels/sheet385.xml.rels><?xml version="1.0" encoding="UTF-8" standalone="yes"?>
<Relationships xmlns="http://schemas.openxmlformats.org/package/2006/relationships"><Relationship Id="rId1" Type="http://schemas.openxmlformats.org/officeDocument/2006/relationships/printerSettings" Target="../printerSettings/printerSettings385.bin"/></Relationships>
</file>

<file path=xl/worksheets/_rels/sheet386.xml.rels><?xml version="1.0" encoding="UTF-8" standalone="yes"?>
<Relationships xmlns="http://schemas.openxmlformats.org/package/2006/relationships"><Relationship Id="rId1" Type="http://schemas.openxmlformats.org/officeDocument/2006/relationships/printerSettings" Target="../printerSettings/printerSettings386.bin"/></Relationships>
</file>

<file path=xl/worksheets/_rels/sheet387.xml.rels><?xml version="1.0" encoding="UTF-8" standalone="yes"?>
<Relationships xmlns="http://schemas.openxmlformats.org/package/2006/relationships"><Relationship Id="rId1" Type="http://schemas.openxmlformats.org/officeDocument/2006/relationships/printerSettings" Target="../printerSettings/printerSettings387.bin"/></Relationships>
</file>

<file path=xl/worksheets/_rels/sheet388.xml.rels><?xml version="1.0" encoding="UTF-8" standalone="yes"?>
<Relationships xmlns="http://schemas.openxmlformats.org/package/2006/relationships"><Relationship Id="rId1" Type="http://schemas.openxmlformats.org/officeDocument/2006/relationships/printerSettings" Target="../printerSettings/printerSettings388.bin"/></Relationships>
</file>

<file path=xl/worksheets/_rels/sheet389.xml.rels><?xml version="1.0" encoding="UTF-8" standalone="yes"?>
<Relationships xmlns="http://schemas.openxmlformats.org/package/2006/relationships"><Relationship Id="rId1" Type="http://schemas.openxmlformats.org/officeDocument/2006/relationships/printerSettings" Target="../printerSettings/printerSettings38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0.xml.rels><?xml version="1.0" encoding="UTF-8" standalone="yes"?>
<Relationships xmlns="http://schemas.openxmlformats.org/package/2006/relationships"><Relationship Id="rId1" Type="http://schemas.openxmlformats.org/officeDocument/2006/relationships/printerSettings" Target="../printerSettings/printerSettings390.bin"/></Relationships>
</file>

<file path=xl/worksheets/_rels/sheet391.xml.rels><?xml version="1.0" encoding="UTF-8" standalone="yes"?>
<Relationships xmlns="http://schemas.openxmlformats.org/package/2006/relationships"><Relationship Id="rId1" Type="http://schemas.openxmlformats.org/officeDocument/2006/relationships/printerSettings" Target="../printerSettings/printerSettings391.bin"/></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392.bin"/></Relationships>
</file>

<file path=xl/worksheets/_rels/sheet393.xml.rels><?xml version="1.0" encoding="UTF-8" standalone="yes"?>
<Relationships xmlns="http://schemas.openxmlformats.org/package/2006/relationships"><Relationship Id="rId1" Type="http://schemas.openxmlformats.org/officeDocument/2006/relationships/printerSettings" Target="../printerSettings/printerSettings393.bin"/></Relationships>
</file>

<file path=xl/worksheets/_rels/sheet394.xml.rels><?xml version="1.0" encoding="UTF-8" standalone="yes"?>
<Relationships xmlns="http://schemas.openxmlformats.org/package/2006/relationships"><Relationship Id="rId1" Type="http://schemas.openxmlformats.org/officeDocument/2006/relationships/printerSettings" Target="../printerSettings/printerSettings394.bin"/></Relationships>
</file>

<file path=xl/worksheets/_rels/sheet395.xml.rels><?xml version="1.0" encoding="UTF-8" standalone="yes"?>
<Relationships xmlns="http://schemas.openxmlformats.org/package/2006/relationships"><Relationship Id="rId1" Type="http://schemas.openxmlformats.org/officeDocument/2006/relationships/printerSettings" Target="../printerSettings/printerSettings395.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396.bin"/></Relationships>
</file>

<file path=xl/worksheets/_rels/sheet397.xml.rels><?xml version="1.0" encoding="UTF-8" standalone="yes"?>
<Relationships xmlns="http://schemas.openxmlformats.org/package/2006/relationships"><Relationship Id="rId1" Type="http://schemas.openxmlformats.org/officeDocument/2006/relationships/printerSettings" Target="../printerSettings/printerSettings397.bin"/></Relationships>
</file>

<file path=xl/worksheets/_rels/sheet398.xml.rels><?xml version="1.0" encoding="UTF-8" standalone="yes"?>
<Relationships xmlns="http://schemas.openxmlformats.org/package/2006/relationships"><Relationship Id="rId1" Type="http://schemas.openxmlformats.org/officeDocument/2006/relationships/printerSettings" Target="../printerSettings/printerSettings398.bin"/></Relationships>
</file>

<file path=xl/worksheets/_rels/sheet399.xml.rels><?xml version="1.0" encoding="UTF-8" standalone="yes"?>
<Relationships xmlns="http://schemas.openxmlformats.org/package/2006/relationships"><Relationship Id="rId1" Type="http://schemas.openxmlformats.org/officeDocument/2006/relationships/printerSettings" Target="../printerSettings/printerSettings39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400.bin"/></Relationships>
</file>

<file path=xl/worksheets/_rels/sheet401.xml.rels><?xml version="1.0" encoding="UTF-8" standalone="yes"?>
<Relationships xmlns="http://schemas.openxmlformats.org/package/2006/relationships"><Relationship Id="rId1" Type="http://schemas.openxmlformats.org/officeDocument/2006/relationships/printerSettings" Target="../printerSettings/printerSettings401.bin"/></Relationships>
</file>

<file path=xl/worksheets/_rels/sheet402.xml.rels><?xml version="1.0" encoding="UTF-8" standalone="yes"?>
<Relationships xmlns="http://schemas.openxmlformats.org/package/2006/relationships"><Relationship Id="rId1" Type="http://schemas.openxmlformats.org/officeDocument/2006/relationships/printerSettings" Target="../printerSettings/printerSettings402.bin"/></Relationships>
</file>

<file path=xl/worksheets/_rels/sheet403.xml.rels><?xml version="1.0" encoding="UTF-8" standalone="yes"?>
<Relationships xmlns="http://schemas.openxmlformats.org/package/2006/relationships"><Relationship Id="rId1" Type="http://schemas.openxmlformats.org/officeDocument/2006/relationships/printerSettings" Target="../printerSettings/printerSettings403.bin"/></Relationships>
</file>

<file path=xl/worksheets/_rels/sheet404.xml.rels><?xml version="1.0" encoding="UTF-8" standalone="yes"?>
<Relationships xmlns="http://schemas.openxmlformats.org/package/2006/relationships"><Relationship Id="rId1" Type="http://schemas.openxmlformats.org/officeDocument/2006/relationships/printerSettings" Target="../printerSettings/printerSettings404.bin"/></Relationships>
</file>

<file path=xl/worksheets/_rels/sheet405.xml.rels><?xml version="1.0" encoding="UTF-8" standalone="yes"?>
<Relationships xmlns="http://schemas.openxmlformats.org/package/2006/relationships"><Relationship Id="rId1" Type="http://schemas.openxmlformats.org/officeDocument/2006/relationships/printerSettings" Target="../printerSettings/printerSettings405.bin"/></Relationships>
</file>

<file path=xl/worksheets/_rels/sheet406.xml.rels><?xml version="1.0" encoding="UTF-8" standalone="yes"?>
<Relationships xmlns="http://schemas.openxmlformats.org/package/2006/relationships"><Relationship Id="rId1" Type="http://schemas.openxmlformats.org/officeDocument/2006/relationships/printerSettings" Target="../printerSettings/printerSettings406.bin"/></Relationships>
</file>

<file path=xl/worksheets/_rels/sheet407.xml.rels><?xml version="1.0" encoding="UTF-8" standalone="yes"?>
<Relationships xmlns="http://schemas.openxmlformats.org/package/2006/relationships"><Relationship Id="rId1" Type="http://schemas.openxmlformats.org/officeDocument/2006/relationships/printerSettings" Target="../printerSettings/printerSettings407.bin"/></Relationships>
</file>

<file path=xl/worksheets/_rels/sheet408.xml.rels><?xml version="1.0" encoding="UTF-8" standalone="yes"?>
<Relationships xmlns="http://schemas.openxmlformats.org/package/2006/relationships"><Relationship Id="rId1" Type="http://schemas.openxmlformats.org/officeDocument/2006/relationships/printerSettings" Target="../printerSettings/printerSettings408.bin"/></Relationships>
</file>

<file path=xl/worksheets/_rels/sheet409.xml.rels><?xml version="1.0" encoding="UTF-8" standalone="yes"?>
<Relationships xmlns="http://schemas.openxmlformats.org/package/2006/relationships"><Relationship Id="rId1" Type="http://schemas.openxmlformats.org/officeDocument/2006/relationships/printerSettings" Target="../printerSettings/printerSettings40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0.xml.rels><?xml version="1.0" encoding="UTF-8" standalone="yes"?>
<Relationships xmlns="http://schemas.openxmlformats.org/package/2006/relationships"><Relationship Id="rId1" Type="http://schemas.openxmlformats.org/officeDocument/2006/relationships/printerSettings" Target="../printerSettings/printerSettings410.bin"/></Relationships>
</file>

<file path=xl/worksheets/_rels/sheet411.xml.rels><?xml version="1.0" encoding="UTF-8" standalone="yes"?>
<Relationships xmlns="http://schemas.openxmlformats.org/package/2006/relationships"><Relationship Id="rId1" Type="http://schemas.openxmlformats.org/officeDocument/2006/relationships/printerSettings" Target="../printerSettings/printerSettings411.bin"/></Relationships>
</file>

<file path=xl/worksheets/_rels/sheet412.xml.rels><?xml version="1.0" encoding="UTF-8" standalone="yes"?>
<Relationships xmlns="http://schemas.openxmlformats.org/package/2006/relationships"><Relationship Id="rId1" Type="http://schemas.openxmlformats.org/officeDocument/2006/relationships/printerSettings" Target="../printerSettings/printerSettings412.bin"/></Relationships>
</file>

<file path=xl/worksheets/_rels/sheet413.xml.rels><?xml version="1.0" encoding="UTF-8" standalone="yes"?>
<Relationships xmlns="http://schemas.openxmlformats.org/package/2006/relationships"><Relationship Id="rId1" Type="http://schemas.openxmlformats.org/officeDocument/2006/relationships/printerSettings" Target="../printerSettings/printerSettings413.bin"/></Relationships>
</file>

<file path=xl/worksheets/_rels/sheet414.xml.rels><?xml version="1.0" encoding="UTF-8" standalone="yes"?>
<Relationships xmlns="http://schemas.openxmlformats.org/package/2006/relationships"><Relationship Id="rId1" Type="http://schemas.openxmlformats.org/officeDocument/2006/relationships/printerSettings" Target="../printerSettings/printerSettings414.bin"/></Relationships>
</file>

<file path=xl/worksheets/_rels/sheet415.xml.rels><?xml version="1.0" encoding="UTF-8" standalone="yes"?>
<Relationships xmlns="http://schemas.openxmlformats.org/package/2006/relationships"><Relationship Id="rId1" Type="http://schemas.openxmlformats.org/officeDocument/2006/relationships/printerSettings" Target="../printerSettings/printerSettings415.bin"/></Relationships>
</file>

<file path=xl/worksheets/_rels/sheet416.xml.rels><?xml version="1.0" encoding="UTF-8" standalone="yes"?>
<Relationships xmlns="http://schemas.openxmlformats.org/package/2006/relationships"><Relationship Id="rId1" Type="http://schemas.openxmlformats.org/officeDocument/2006/relationships/printerSettings" Target="../printerSettings/printerSettings416.bin"/></Relationships>
</file>

<file path=xl/worksheets/_rels/sheet417.xml.rels><?xml version="1.0" encoding="UTF-8" standalone="yes"?>
<Relationships xmlns="http://schemas.openxmlformats.org/package/2006/relationships"><Relationship Id="rId1" Type="http://schemas.openxmlformats.org/officeDocument/2006/relationships/printerSettings" Target="../printerSettings/printerSettings417.bin"/></Relationships>
</file>

<file path=xl/worksheets/_rels/sheet418.xml.rels><?xml version="1.0" encoding="UTF-8" standalone="yes"?>
<Relationships xmlns="http://schemas.openxmlformats.org/package/2006/relationships"><Relationship Id="rId1" Type="http://schemas.openxmlformats.org/officeDocument/2006/relationships/printerSettings" Target="../printerSettings/printerSettings418.bin"/></Relationships>
</file>

<file path=xl/worksheets/_rels/sheet419.xml.rels><?xml version="1.0" encoding="UTF-8" standalone="yes"?>
<Relationships xmlns="http://schemas.openxmlformats.org/package/2006/relationships"><Relationship Id="rId1" Type="http://schemas.openxmlformats.org/officeDocument/2006/relationships/printerSettings" Target="../printerSettings/printerSettings41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0.xml.rels><?xml version="1.0" encoding="UTF-8" standalone="yes"?>
<Relationships xmlns="http://schemas.openxmlformats.org/package/2006/relationships"><Relationship Id="rId1" Type="http://schemas.openxmlformats.org/officeDocument/2006/relationships/printerSettings" Target="../printerSettings/printerSettings420.bin"/></Relationships>
</file>

<file path=xl/worksheets/_rels/sheet421.xml.rels><?xml version="1.0" encoding="UTF-8" standalone="yes"?>
<Relationships xmlns="http://schemas.openxmlformats.org/package/2006/relationships"><Relationship Id="rId1" Type="http://schemas.openxmlformats.org/officeDocument/2006/relationships/printerSettings" Target="../printerSettings/printerSettings421.bin"/></Relationships>
</file>

<file path=xl/worksheets/_rels/sheet422.xml.rels><?xml version="1.0" encoding="UTF-8" standalone="yes"?>
<Relationships xmlns="http://schemas.openxmlformats.org/package/2006/relationships"><Relationship Id="rId1" Type="http://schemas.openxmlformats.org/officeDocument/2006/relationships/printerSettings" Target="../printerSettings/printerSettings422.bin"/></Relationships>
</file>

<file path=xl/worksheets/_rels/sheet423.xml.rels><?xml version="1.0" encoding="UTF-8" standalone="yes"?>
<Relationships xmlns="http://schemas.openxmlformats.org/package/2006/relationships"><Relationship Id="rId1" Type="http://schemas.openxmlformats.org/officeDocument/2006/relationships/printerSettings" Target="../printerSettings/printerSettings423.bin"/></Relationships>
</file>

<file path=xl/worksheets/_rels/sheet424.xml.rels><?xml version="1.0" encoding="UTF-8" standalone="yes"?>
<Relationships xmlns="http://schemas.openxmlformats.org/package/2006/relationships"><Relationship Id="rId1" Type="http://schemas.openxmlformats.org/officeDocument/2006/relationships/printerSettings" Target="../printerSettings/printerSettings424.bin"/></Relationships>
</file>

<file path=xl/worksheets/_rels/sheet425.xml.rels><?xml version="1.0" encoding="UTF-8" standalone="yes"?>
<Relationships xmlns="http://schemas.openxmlformats.org/package/2006/relationships"><Relationship Id="rId1" Type="http://schemas.openxmlformats.org/officeDocument/2006/relationships/printerSettings" Target="../printerSettings/printerSettings425.bin"/></Relationships>
</file>

<file path=xl/worksheets/_rels/sheet426.xml.rels><?xml version="1.0" encoding="UTF-8" standalone="yes"?>
<Relationships xmlns="http://schemas.openxmlformats.org/package/2006/relationships"><Relationship Id="rId1" Type="http://schemas.openxmlformats.org/officeDocument/2006/relationships/printerSettings" Target="../printerSettings/printerSettings426.bin"/></Relationships>
</file>

<file path=xl/worksheets/_rels/sheet427.xml.rels><?xml version="1.0" encoding="UTF-8" standalone="yes"?>
<Relationships xmlns="http://schemas.openxmlformats.org/package/2006/relationships"><Relationship Id="rId1" Type="http://schemas.openxmlformats.org/officeDocument/2006/relationships/printerSettings" Target="../printerSettings/printerSettings427.bin"/></Relationships>
</file>

<file path=xl/worksheets/_rels/sheet428.xml.rels><?xml version="1.0" encoding="UTF-8" standalone="yes"?>
<Relationships xmlns="http://schemas.openxmlformats.org/package/2006/relationships"><Relationship Id="rId1" Type="http://schemas.openxmlformats.org/officeDocument/2006/relationships/printerSettings" Target="../printerSettings/printerSettings428.bin"/></Relationships>
</file>

<file path=xl/worksheets/_rels/sheet429.xml.rels><?xml version="1.0" encoding="UTF-8" standalone="yes"?>
<Relationships xmlns="http://schemas.openxmlformats.org/package/2006/relationships"><Relationship Id="rId1" Type="http://schemas.openxmlformats.org/officeDocument/2006/relationships/printerSettings" Target="../printerSettings/printerSettings42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30.xml.rels><?xml version="1.0" encoding="UTF-8" standalone="yes"?>
<Relationships xmlns="http://schemas.openxmlformats.org/package/2006/relationships"><Relationship Id="rId1" Type="http://schemas.openxmlformats.org/officeDocument/2006/relationships/printerSettings" Target="../printerSettings/printerSettings430.bin"/></Relationships>
</file>

<file path=xl/worksheets/_rels/sheet431.xml.rels><?xml version="1.0" encoding="UTF-8" standalone="yes"?>
<Relationships xmlns="http://schemas.openxmlformats.org/package/2006/relationships"><Relationship Id="rId1" Type="http://schemas.openxmlformats.org/officeDocument/2006/relationships/printerSettings" Target="../printerSettings/printerSettings431.bin"/></Relationships>
</file>

<file path=xl/worksheets/_rels/sheet432.xml.rels><?xml version="1.0" encoding="UTF-8" standalone="yes"?>
<Relationships xmlns="http://schemas.openxmlformats.org/package/2006/relationships"><Relationship Id="rId1" Type="http://schemas.openxmlformats.org/officeDocument/2006/relationships/printerSettings" Target="../printerSettings/printerSettings432.bin"/></Relationships>
</file>

<file path=xl/worksheets/_rels/sheet433.xml.rels><?xml version="1.0" encoding="UTF-8" standalone="yes"?>
<Relationships xmlns="http://schemas.openxmlformats.org/package/2006/relationships"><Relationship Id="rId1" Type="http://schemas.openxmlformats.org/officeDocument/2006/relationships/printerSettings" Target="../printerSettings/printerSettings433.bin"/></Relationships>
</file>

<file path=xl/worksheets/_rels/sheet434.xml.rels><?xml version="1.0" encoding="UTF-8" standalone="yes"?>
<Relationships xmlns="http://schemas.openxmlformats.org/package/2006/relationships"><Relationship Id="rId1" Type="http://schemas.openxmlformats.org/officeDocument/2006/relationships/printerSettings" Target="../printerSettings/printerSettings434.bin"/></Relationships>
</file>

<file path=xl/worksheets/_rels/sheet435.xml.rels><?xml version="1.0" encoding="UTF-8" standalone="yes"?>
<Relationships xmlns="http://schemas.openxmlformats.org/package/2006/relationships"><Relationship Id="rId1" Type="http://schemas.openxmlformats.org/officeDocument/2006/relationships/printerSettings" Target="../printerSettings/printerSettings435.bin"/></Relationships>
</file>

<file path=xl/worksheets/_rels/sheet436.xml.rels><?xml version="1.0" encoding="UTF-8" standalone="yes"?>
<Relationships xmlns="http://schemas.openxmlformats.org/package/2006/relationships"><Relationship Id="rId1" Type="http://schemas.openxmlformats.org/officeDocument/2006/relationships/printerSettings" Target="../printerSettings/printerSettings436.bin"/></Relationships>
</file>

<file path=xl/worksheets/_rels/sheet437.xml.rels><?xml version="1.0" encoding="UTF-8" standalone="yes"?>
<Relationships xmlns="http://schemas.openxmlformats.org/package/2006/relationships"><Relationship Id="rId1" Type="http://schemas.openxmlformats.org/officeDocument/2006/relationships/printerSettings" Target="../printerSettings/printerSettings437.bin"/></Relationships>
</file>

<file path=xl/worksheets/_rels/sheet438.xml.rels><?xml version="1.0" encoding="UTF-8" standalone="yes"?>
<Relationships xmlns="http://schemas.openxmlformats.org/package/2006/relationships"><Relationship Id="rId1" Type="http://schemas.openxmlformats.org/officeDocument/2006/relationships/printerSettings" Target="../printerSettings/printerSettings438.bin"/></Relationships>
</file>

<file path=xl/worksheets/_rels/sheet439.xml.rels><?xml version="1.0" encoding="UTF-8" standalone="yes"?>
<Relationships xmlns="http://schemas.openxmlformats.org/package/2006/relationships"><Relationship Id="rId1" Type="http://schemas.openxmlformats.org/officeDocument/2006/relationships/printerSettings" Target="../printerSettings/printerSettings4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40.xml.rels><?xml version="1.0" encoding="UTF-8" standalone="yes"?>
<Relationships xmlns="http://schemas.openxmlformats.org/package/2006/relationships"><Relationship Id="rId1" Type="http://schemas.openxmlformats.org/officeDocument/2006/relationships/printerSettings" Target="../printerSettings/printerSettings440.bin"/></Relationships>
</file>

<file path=xl/worksheets/_rels/sheet441.xml.rels><?xml version="1.0" encoding="UTF-8" standalone="yes"?>
<Relationships xmlns="http://schemas.openxmlformats.org/package/2006/relationships"><Relationship Id="rId1" Type="http://schemas.openxmlformats.org/officeDocument/2006/relationships/printerSettings" Target="../printerSettings/printerSettings441.bin"/></Relationships>
</file>

<file path=xl/worksheets/_rels/sheet442.xml.rels><?xml version="1.0" encoding="UTF-8" standalone="yes"?>
<Relationships xmlns="http://schemas.openxmlformats.org/package/2006/relationships"><Relationship Id="rId1" Type="http://schemas.openxmlformats.org/officeDocument/2006/relationships/printerSettings" Target="../printerSettings/printerSettings442.bin"/></Relationships>
</file>

<file path=xl/worksheets/_rels/sheet443.xml.rels><?xml version="1.0" encoding="UTF-8" standalone="yes"?>
<Relationships xmlns="http://schemas.openxmlformats.org/package/2006/relationships"><Relationship Id="rId1" Type="http://schemas.openxmlformats.org/officeDocument/2006/relationships/printerSettings" Target="../printerSettings/printerSettings443.bin"/></Relationships>
</file>

<file path=xl/worksheets/_rels/sheet444.xml.rels><?xml version="1.0" encoding="UTF-8" standalone="yes"?>
<Relationships xmlns="http://schemas.openxmlformats.org/package/2006/relationships"><Relationship Id="rId1" Type="http://schemas.openxmlformats.org/officeDocument/2006/relationships/printerSettings" Target="../printerSettings/printerSettings444.bin"/></Relationships>
</file>

<file path=xl/worksheets/_rels/sheet445.xml.rels><?xml version="1.0" encoding="UTF-8" standalone="yes"?>
<Relationships xmlns="http://schemas.openxmlformats.org/package/2006/relationships"><Relationship Id="rId1" Type="http://schemas.openxmlformats.org/officeDocument/2006/relationships/printerSettings" Target="../printerSettings/printerSettings445.bin"/></Relationships>
</file>

<file path=xl/worksheets/_rels/sheet446.xml.rels><?xml version="1.0" encoding="UTF-8" standalone="yes"?>
<Relationships xmlns="http://schemas.openxmlformats.org/package/2006/relationships"><Relationship Id="rId1" Type="http://schemas.openxmlformats.org/officeDocument/2006/relationships/printerSettings" Target="../printerSettings/printerSettings446.bin"/></Relationships>
</file>

<file path=xl/worksheets/_rels/sheet447.xml.rels><?xml version="1.0" encoding="UTF-8" standalone="yes"?>
<Relationships xmlns="http://schemas.openxmlformats.org/package/2006/relationships"><Relationship Id="rId1" Type="http://schemas.openxmlformats.org/officeDocument/2006/relationships/printerSettings" Target="../printerSettings/printerSettings447.bin"/></Relationships>
</file>

<file path=xl/worksheets/_rels/sheet448.xml.rels><?xml version="1.0" encoding="UTF-8" standalone="yes"?>
<Relationships xmlns="http://schemas.openxmlformats.org/package/2006/relationships"><Relationship Id="rId1" Type="http://schemas.openxmlformats.org/officeDocument/2006/relationships/printerSettings" Target="../printerSettings/printerSettings448.bin"/></Relationships>
</file>

<file path=xl/worksheets/_rels/sheet449.xml.rels><?xml version="1.0" encoding="UTF-8" standalone="yes"?>
<Relationships xmlns="http://schemas.openxmlformats.org/package/2006/relationships"><Relationship Id="rId1" Type="http://schemas.openxmlformats.org/officeDocument/2006/relationships/printerSettings" Target="../printerSettings/printerSettings44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50.xml.rels><?xml version="1.0" encoding="UTF-8" standalone="yes"?>
<Relationships xmlns="http://schemas.openxmlformats.org/package/2006/relationships"><Relationship Id="rId1" Type="http://schemas.openxmlformats.org/officeDocument/2006/relationships/printerSettings" Target="../printerSettings/printerSettings450.bin"/></Relationships>
</file>

<file path=xl/worksheets/_rels/sheet451.xml.rels><?xml version="1.0" encoding="UTF-8" standalone="yes"?>
<Relationships xmlns="http://schemas.openxmlformats.org/package/2006/relationships"><Relationship Id="rId1" Type="http://schemas.openxmlformats.org/officeDocument/2006/relationships/printerSettings" Target="../printerSettings/printerSettings451.bin"/></Relationships>
</file>

<file path=xl/worksheets/_rels/sheet452.xml.rels><?xml version="1.0" encoding="UTF-8" standalone="yes"?>
<Relationships xmlns="http://schemas.openxmlformats.org/package/2006/relationships"><Relationship Id="rId1" Type="http://schemas.openxmlformats.org/officeDocument/2006/relationships/printerSettings" Target="../printerSettings/printerSettings452.bin"/></Relationships>
</file>

<file path=xl/worksheets/_rels/sheet453.xml.rels><?xml version="1.0" encoding="UTF-8" standalone="yes"?>
<Relationships xmlns="http://schemas.openxmlformats.org/package/2006/relationships"><Relationship Id="rId1" Type="http://schemas.openxmlformats.org/officeDocument/2006/relationships/printerSettings" Target="../printerSettings/printerSettings453.bin"/></Relationships>
</file>

<file path=xl/worksheets/_rels/sheet454.xml.rels><?xml version="1.0" encoding="UTF-8" standalone="yes"?>
<Relationships xmlns="http://schemas.openxmlformats.org/package/2006/relationships"><Relationship Id="rId1" Type="http://schemas.openxmlformats.org/officeDocument/2006/relationships/printerSettings" Target="../printerSettings/printerSettings454.bin"/></Relationships>
</file>

<file path=xl/worksheets/_rels/sheet455.xml.rels><?xml version="1.0" encoding="UTF-8" standalone="yes"?>
<Relationships xmlns="http://schemas.openxmlformats.org/package/2006/relationships"><Relationship Id="rId1" Type="http://schemas.openxmlformats.org/officeDocument/2006/relationships/printerSettings" Target="../printerSettings/printerSettings455.bin"/></Relationships>
</file>

<file path=xl/worksheets/_rels/sheet456.xml.rels><?xml version="1.0" encoding="UTF-8" standalone="yes"?>
<Relationships xmlns="http://schemas.openxmlformats.org/package/2006/relationships"><Relationship Id="rId1" Type="http://schemas.openxmlformats.org/officeDocument/2006/relationships/printerSettings" Target="../printerSettings/printerSettings456.bin"/></Relationships>
</file>

<file path=xl/worksheets/_rels/sheet457.xml.rels><?xml version="1.0" encoding="UTF-8" standalone="yes"?>
<Relationships xmlns="http://schemas.openxmlformats.org/package/2006/relationships"><Relationship Id="rId1" Type="http://schemas.openxmlformats.org/officeDocument/2006/relationships/printerSettings" Target="../printerSettings/printerSettings457.bin"/></Relationships>
</file>

<file path=xl/worksheets/_rels/sheet458.xml.rels><?xml version="1.0" encoding="UTF-8" standalone="yes"?>
<Relationships xmlns="http://schemas.openxmlformats.org/package/2006/relationships"><Relationship Id="rId1" Type="http://schemas.openxmlformats.org/officeDocument/2006/relationships/printerSettings" Target="../printerSettings/printerSettings458.bin"/></Relationships>
</file>

<file path=xl/worksheets/_rels/sheet459.xml.rels><?xml version="1.0" encoding="UTF-8" standalone="yes"?>
<Relationships xmlns="http://schemas.openxmlformats.org/package/2006/relationships"><Relationship Id="rId1" Type="http://schemas.openxmlformats.org/officeDocument/2006/relationships/printerSettings" Target="../printerSettings/printerSettings45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60.xml.rels><?xml version="1.0" encoding="UTF-8" standalone="yes"?>
<Relationships xmlns="http://schemas.openxmlformats.org/package/2006/relationships"><Relationship Id="rId1" Type="http://schemas.openxmlformats.org/officeDocument/2006/relationships/printerSettings" Target="../printerSettings/printerSettings460.bin"/></Relationships>
</file>

<file path=xl/worksheets/_rels/sheet461.xml.rels><?xml version="1.0" encoding="UTF-8" standalone="yes"?>
<Relationships xmlns="http://schemas.openxmlformats.org/package/2006/relationships"><Relationship Id="rId1" Type="http://schemas.openxmlformats.org/officeDocument/2006/relationships/printerSettings" Target="../printerSettings/printerSettings461.bin"/></Relationships>
</file>

<file path=xl/worksheets/_rels/sheet462.xml.rels><?xml version="1.0" encoding="UTF-8" standalone="yes"?>
<Relationships xmlns="http://schemas.openxmlformats.org/package/2006/relationships"><Relationship Id="rId1" Type="http://schemas.openxmlformats.org/officeDocument/2006/relationships/printerSettings" Target="../printerSettings/printerSettings462.bin"/></Relationships>
</file>

<file path=xl/worksheets/_rels/sheet463.xml.rels><?xml version="1.0" encoding="UTF-8" standalone="yes"?>
<Relationships xmlns="http://schemas.openxmlformats.org/package/2006/relationships"><Relationship Id="rId1" Type="http://schemas.openxmlformats.org/officeDocument/2006/relationships/printerSettings" Target="../printerSettings/printerSettings463.bin"/></Relationships>
</file>

<file path=xl/worksheets/_rels/sheet464.xml.rels><?xml version="1.0" encoding="UTF-8" standalone="yes"?>
<Relationships xmlns="http://schemas.openxmlformats.org/package/2006/relationships"><Relationship Id="rId1" Type="http://schemas.openxmlformats.org/officeDocument/2006/relationships/printerSettings" Target="../printerSettings/printerSettings464.bin"/></Relationships>
</file>

<file path=xl/worksheets/_rels/sheet465.xml.rels><?xml version="1.0" encoding="UTF-8" standalone="yes"?>
<Relationships xmlns="http://schemas.openxmlformats.org/package/2006/relationships"><Relationship Id="rId1" Type="http://schemas.openxmlformats.org/officeDocument/2006/relationships/printerSettings" Target="../printerSettings/printerSettings465.bin"/></Relationships>
</file>

<file path=xl/worksheets/_rels/sheet466.xml.rels><?xml version="1.0" encoding="UTF-8" standalone="yes"?>
<Relationships xmlns="http://schemas.openxmlformats.org/package/2006/relationships"><Relationship Id="rId1" Type="http://schemas.openxmlformats.org/officeDocument/2006/relationships/printerSettings" Target="../printerSettings/printerSettings466.bin"/></Relationships>
</file>

<file path=xl/worksheets/_rels/sheet467.xml.rels><?xml version="1.0" encoding="UTF-8" standalone="yes"?>
<Relationships xmlns="http://schemas.openxmlformats.org/package/2006/relationships"><Relationship Id="rId1" Type="http://schemas.openxmlformats.org/officeDocument/2006/relationships/printerSettings" Target="../printerSettings/printerSettings467.bin"/></Relationships>
</file>

<file path=xl/worksheets/_rels/sheet468.xml.rels><?xml version="1.0" encoding="UTF-8" standalone="yes"?>
<Relationships xmlns="http://schemas.openxmlformats.org/package/2006/relationships"><Relationship Id="rId1" Type="http://schemas.openxmlformats.org/officeDocument/2006/relationships/printerSettings" Target="../printerSettings/printerSettings468.bin"/></Relationships>
</file>

<file path=xl/worksheets/_rels/sheet469.xml.rels><?xml version="1.0" encoding="UTF-8" standalone="yes"?>
<Relationships xmlns="http://schemas.openxmlformats.org/package/2006/relationships"><Relationship Id="rId1" Type="http://schemas.openxmlformats.org/officeDocument/2006/relationships/printerSettings" Target="../printerSettings/printerSettings46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70.xml.rels><?xml version="1.0" encoding="UTF-8" standalone="yes"?>
<Relationships xmlns="http://schemas.openxmlformats.org/package/2006/relationships"><Relationship Id="rId1" Type="http://schemas.openxmlformats.org/officeDocument/2006/relationships/printerSettings" Target="../printerSettings/printerSettings470.bin"/></Relationships>
</file>

<file path=xl/worksheets/_rels/sheet471.xml.rels><?xml version="1.0" encoding="UTF-8" standalone="yes"?>
<Relationships xmlns="http://schemas.openxmlformats.org/package/2006/relationships"><Relationship Id="rId1" Type="http://schemas.openxmlformats.org/officeDocument/2006/relationships/printerSettings" Target="../printerSettings/printerSettings471.bin"/></Relationships>
</file>

<file path=xl/worksheets/_rels/sheet472.xml.rels><?xml version="1.0" encoding="UTF-8" standalone="yes"?>
<Relationships xmlns="http://schemas.openxmlformats.org/package/2006/relationships"><Relationship Id="rId1" Type="http://schemas.openxmlformats.org/officeDocument/2006/relationships/printerSettings" Target="../printerSettings/printerSettings472.bin"/></Relationships>
</file>

<file path=xl/worksheets/_rels/sheet473.xml.rels><?xml version="1.0" encoding="UTF-8" standalone="yes"?>
<Relationships xmlns="http://schemas.openxmlformats.org/package/2006/relationships"><Relationship Id="rId1" Type="http://schemas.openxmlformats.org/officeDocument/2006/relationships/printerSettings" Target="../printerSettings/printerSettings473.bin"/></Relationships>
</file>

<file path=xl/worksheets/_rels/sheet474.xml.rels><?xml version="1.0" encoding="UTF-8" standalone="yes"?>
<Relationships xmlns="http://schemas.openxmlformats.org/package/2006/relationships"><Relationship Id="rId1" Type="http://schemas.openxmlformats.org/officeDocument/2006/relationships/printerSettings" Target="../printerSettings/printerSettings474.bin"/></Relationships>
</file>

<file path=xl/worksheets/_rels/sheet475.xml.rels><?xml version="1.0" encoding="UTF-8" standalone="yes"?>
<Relationships xmlns="http://schemas.openxmlformats.org/package/2006/relationships"><Relationship Id="rId1" Type="http://schemas.openxmlformats.org/officeDocument/2006/relationships/printerSettings" Target="../printerSettings/printerSettings475.bin"/></Relationships>
</file>

<file path=xl/worksheets/_rels/sheet476.xml.rels><?xml version="1.0" encoding="UTF-8" standalone="yes"?>
<Relationships xmlns="http://schemas.openxmlformats.org/package/2006/relationships"><Relationship Id="rId1" Type="http://schemas.openxmlformats.org/officeDocument/2006/relationships/printerSettings" Target="../printerSettings/printerSettings476.bin"/></Relationships>
</file>

<file path=xl/worksheets/_rels/sheet477.xml.rels><?xml version="1.0" encoding="UTF-8" standalone="yes"?>
<Relationships xmlns="http://schemas.openxmlformats.org/package/2006/relationships"><Relationship Id="rId1" Type="http://schemas.openxmlformats.org/officeDocument/2006/relationships/printerSettings" Target="../printerSettings/printerSettings477.bin"/></Relationships>
</file>

<file path=xl/worksheets/_rels/sheet478.xml.rels><?xml version="1.0" encoding="UTF-8" standalone="yes"?>
<Relationships xmlns="http://schemas.openxmlformats.org/package/2006/relationships"><Relationship Id="rId1" Type="http://schemas.openxmlformats.org/officeDocument/2006/relationships/printerSettings" Target="../printerSettings/printerSettings478.bin"/></Relationships>
</file>

<file path=xl/worksheets/_rels/sheet479.xml.rels><?xml version="1.0" encoding="UTF-8" standalone="yes"?>
<Relationships xmlns="http://schemas.openxmlformats.org/package/2006/relationships"><Relationship Id="rId1" Type="http://schemas.openxmlformats.org/officeDocument/2006/relationships/printerSettings" Target="../printerSettings/printerSettings47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80.xml.rels><?xml version="1.0" encoding="UTF-8" standalone="yes"?>
<Relationships xmlns="http://schemas.openxmlformats.org/package/2006/relationships"><Relationship Id="rId1" Type="http://schemas.openxmlformats.org/officeDocument/2006/relationships/printerSettings" Target="../printerSettings/printerSettings480.bin"/></Relationships>
</file>

<file path=xl/worksheets/_rels/sheet481.xml.rels><?xml version="1.0" encoding="UTF-8" standalone="yes"?>
<Relationships xmlns="http://schemas.openxmlformats.org/package/2006/relationships"><Relationship Id="rId1" Type="http://schemas.openxmlformats.org/officeDocument/2006/relationships/printerSettings" Target="../printerSettings/printerSettings481.bin"/></Relationships>
</file>

<file path=xl/worksheets/_rels/sheet482.xml.rels><?xml version="1.0" encoding="UTF-8" standalone="yes"?>
<Relationships xmlns="http://schemas.openxmlformats.org/package/2006/relationships"><Relationship Id="rId1" Type="http://schemas.openxmlformats.org/officeDocument/2006/relationships/printerSettings" Target="../printerSettings/printerSettings482.bin"/></Relationships>
</file>

<file path=xl/worksheets/_rels/sheet483.xml.rels><?xml version="1.0" encoding="UTF-8" standalone="yes"?>
<Relationships xmlns="http://schemas.openxmlformats.org/package/2006/relationships"><Relationship Id="rId1" Type="http://schemas.openxmlformats.org/officeDocument/2006/relationships/printerSettings" Target="../printerSettings/printerSettings483.bin"/></Relationships>
</file>

<file path=xl/worksheets/_rels/sheet484.xml.rels><?xml version="1.0" encoding="UTF-8" standalone="yes"?>
<Relationships xmlns="http://schemas.openxmlformats.org/package/2006/relationships"><Relationship Id="rId1" Type="http://schemas.openxmlformats.org/officeDocument/2006/relationships/printerSettings" Target="../printerSettings/printerSettings484.bin"/></Relationships>
</file>

<file path=xl/worksheets/_rels/sheet485.xml.rels><?xml version="1.0" encoding="UTF-8" standalone="yes"?>
<Relationships xmlns="http://schemas.openxmlformats.org/package/2006/relationships"><Relationship Id="rId1" Type="http://schemas.openxmlformats.org/officeDocument/2006/relationships/printerSettings" Target="../printerSettings/printerSettings485.bin"/></Relationships>
</file>

<file path=xl/worksheets/_rels/sheet48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86.bin"/></Relationships>
</file>

<file path=xl/worksheets/_rels/sheet487.xml.rels><?xml version="1.0" encoding="UTF-8" standalone="yes"?>
<Relationships xmlns="http://schemas.openxmlformats.org/package/2006/relationships"><Relationship Id="rId1" Type="http://schemas.openxmlformats.org/officeDocument/2006/relationships/printerSettings" Target="../printerSettings/printerSettings487.bin"/></Relationships>
</file>

<file path=xl/worksheets/_rels/sheet48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88.bin"/></Relationships>
</file>

<file path=xl/worksheets/_rels/sheet48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90.xml.rels><?xml version="1.0" encoding="UTF-8" standalone="yes"?>
<Relationships xmlns="http://schemas.openxmlformats.org/package/2006/relationships"><Relationship Id="rId1" Type="http://schemas.openxmlformats.org/officeDocument/2006/relationships/printerSettings" Target="../printerSettings/printerSettings490.bin"/></Relationships>
</file>

<file path=xl/worksheets/_rels/sheet491.xml.rels><?xml version="1.0" encoding="UTF-8" standalone="yes"?>
<Relationships xmlns="http://schemas.openxmlformats.org/package/2006/relationships"><Relationship Id="rId1" Type="http://schemas.openxmlformats.org/officeDocument/2006/relationships/printerSettings" Target="../printerSettings/printerSettings491.bin"/></Relationships>
</file>

<file path=xl/worksheets/_rels/sheet49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92.bin"/></Relationships>
</file>

<file path=xl/worksheets/_rels/sheet493.xml.rels><?xml version="1.0" encoding="UTF-8" standalone="yes"?>
<Relationships xmlns="http://schemas.openxmlformats.org/package/2006/relationships"><Relationship Id="rId1" Type="http://schemas.openxmlformats.org/officeDocument/2006/relationships/printerSettings" Target="../printerSettings/printerSettings493.bin"/></Relationships>
</file>

<file path=xl/worksheets/_rels/sheet494.xml.rels><?xml version="1.0" encoding="UTF-8" standalone="yes"?>
<Relationships xmlns="http://schemas.openxmlformats.org/package/2006/relationships"><Relationship Id="rId1" Type="http://schemas.openxmlformats.org/officeDocument/2006/relationships/printerSettings" Target="../printerSettings/printerSettings494.bin"/></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495.bin"/></Relationships>
</file>

<file path=xl/worksheets/_rels/sheet496.xml.rels><?xml version="1.0" encoding="UTF-8" standalone="yes"?>
<Relationships xmlns="http://schemas.openxmlformats.org/package/2006/relationships"><Relationship Id="rId1" Type="http://schemas.openxmlformats.org/officeDocument/2006/relationships/printerSettings" Target="../printerSettings/printerSettings496.bin"/></Relationships>
</file>

<file path=xl/worksheets/_rels/sheet497.xml.rels><?xml version="1.0" encoding="UTF-8" standalone="yes"?>
<Relationships xmlns="http://schemas.openxmlformats.org/package/2006/relationships"><Relationship Id="rId1" Type="http://schemas.openxmlformats.org/officeDocument/2006/relationships/printerSettings" Target="../printerSettings/printerSettings497.bin"/></Relationships>
</file>

<file path=xl/worksheets/_rels/sheet49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8.bin"/></Relationships>
</file>

<file path=xl/worksheets/_rels/sheet499.xml.rels><?xml version="1.0" encoding="UTF-8" standalone="yes"?>
<Relationships xmlns="http://schemas.openxmlformats.org/package/2006/relationships"><Relationship Id="rId1" Type="http://schemas.openxmlformats.org/officeDocument/2006/relationships/printerSettings" Target="../printerSettings/printerSettings49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00.xml.rels><?xml version="1.0" encoding="UTF-8" standalone="yes"?>
<Relationships xmlns="http://schemas.openxmlformats.org/package/2006/relationships"><Relationship Id="rId1" Type="http://schemas.openxmlformats.org/officeDocument/2006/relationships/printerSettings" Target="../printerSettings/printerSettings500.bin"/></Relationships>
</file>

<file path=xl/worksheets/_rels/sheet501.xml.rels><?xml version="1.0" encoding="UTF-8" standalone="yes"?>
<Relationships xmlns="http://schemas.openxmlformats.org/package/2006/relationships"><Relationship Id="rId1" Type="http://schemas.openxmlformats.org/officeDocument/2006/relationships/printerSettings" Target="../printerSettings/printerSettings501.bin"/></Relationships>
</file>

<file path=xl/worksheets/_rels/sheet502.xml.rels><?xml version="1.0" encoding="UTF-8" standalone="yes"?>
<Relationships xmlns="http://schemas.openxmlformats.org/package/2006/relationships"><Relationship Id="rId1" Type="http://schemas.openxmlformats.org/officeDocument/2006/relationships/printerSettings" Target="../printerSettings/printerSettings502.bin"/></Relationships>
</file>

<file path=xl/worksheets/_rels/sheet503.xml.rels><?xml version="1.0" encoding="UTF-8" standalone="yes"?>
<Relationships xmlns="http://schemas.openxmlformats.org/package/2006/relationships"><Relationship Id="rId1" Type="http://schemas.openxmlformats.org/officeDocument/2006/relationships/printerSettings" Target="../printerSettings/printerSettings503.bin"/></Relationships>
</file>

<file path=xl/worksheets/_rels/sheet504.xml.rels><?xml version="1.0" encoding="UTF-8" standalone="yes"?>
<Relationships xmlns="http://schemas.openxmlformats.org/package/2006/relationships"><Relationship Id="rId1" Type="http://schemas.openxmlformats.org/officeDocument/2006/relationships/printerSettings" Target="../printerSettings/printerSettings504.bin"/></Relationships>
</file>

<file path=xl/worksheets/_rels/sheet505.xml.rels><?xml version="1.0" encoding="UTF-8" standalone="yes"?>
<Relationships xmlns="http://schemas.openxmlformats.org/package/2006/relationships"><Relationship Id="rId1" Type="http://schemas.openxmlformats.org/officeDocument/2006/relationships/printerSettings" Target="../printerSettings/printerSettings505.bin"/></Relationships>
</file>

<file path=xl/worksheets/_rels/sheet506.xml.rels><?xml version="1.0" encoding="UTF-8" standalone="yes"?>
<Relationships xmlns="http://schemas.openxmlformats.org/package/2006/relationships"><Relationship Id="rId1" Type="http://schemas.openxmlformats.org/officeDocument/2006/relationships/printerSettings" Target="../printerSettings/printerSettings506.bin"/></Relationships>
</file>

<file path=xl/worksheets/_rels/sheet507.xml.rels><?xml version="1.0" encoding="UTF-8" standalone="yes"?>
<Relationships xmlns="http://schemas.openxmlformats.org/package/2006/relationships"><Relationship Id="rId1" Type="http://schemas.openxmlformats.org/officeDocument/2006/relationships/printerSettings" Target="../printerSettings/printerSettings507.bin"/></Relationships>
</file>

<file path=xl/worksheets/_rels/sheet508.xml.rels><?xml version="1.0" encoding="UTF-8" standalone="yes"?>
<Relationships xmlns="http://schemas.openxmlformats.org/package/2006/relationships"><Relationship Id="rId1" Type="http://schemas.openxmlformats.org/officeDocument/2006/relationships/printerSettings" Target="../printerSettings/printerSettings508.bin"/></Relationships>
</file>

<file path=xl/worksheets/_rels/sheet509.xml.rels><?xml version="1.0" encoding="UTF-8" standalone="yes"?>
<Relationships xmlns="http://schemas.openxmlformats.org/package/2006/relationships"><Relationship Id="rId1" Type="http://schemas.openxmlformats.org/officeDocument/2006/relationships/printerSettings" Target="../printerSettings/printerSettings50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10.xml.rels><?xml version="1.0" encoding="UTF-8" standalone="yes"?>
<Relationships xmlns="http://schemas.openxmlformats.org/package/2006/relationships"><Relationship Id="rId1" Type="http://schemas.openxmlformats.org/officeDocument/2006/relationships/printerSettings" Target="../printerSettings/printerSettings510.bin"/></Relationships>
</file>

<file path=xl/worksheets/_rels/sheet511.xml.rels><?xml version="1.0" encoding="UTF-8" standalone="yes"?>
<Relationships xmlns="http://schemas.openxmlformats.org/package/2006/relationships"><Relationship Id="rId1" Type="http://schemas.openxmlformats.org/officeDocument/2006/relationships/printerSettings" Target="../printerSettings/printerSettings511.bin"/></Relationships>
</file>

<file path=xl/worksheets/_rels/sheet512.xml.rels><?xml version="1.0" encoding="UTF-8" standalone="yes"?>
<Relationships xmlns="http://schemas.openxmlformats.org/package/2006/relationships"><Relationship Id="rId1" Type="http://schemas.openxmlformats.org/officeDocument/2006/relationships/printerSettings" Target="../printerSettings/printerSettings512.bin"/></Relationships>
</file>

<file path=xl/worksheets/_rels/sheet513.xml.rels><?xml version="1.0" encoding="UTF-8" standalone="yes"?>
<Relationships xmlns="http://schemas.openxmlformats.org/package/2006/relationships"><Relationship Id="rId1" Type="http://schemas.openxmlformats.org/officeDocument/2006/relationships/printerSettings" Target="../printerSettings/printerSettings513.bin"/></Relationships>
</file>

<file path=xl/worksheets/_rels/sheet514.xml.rels><?xml version="1.0" encoding="UTF-8" standalone="yes"?>
<Relationships xmlns="http://schemas.openxmlformats.org/package/2006/relationships"><Relationship Id="rId1" Type="http://schemas.openxmlformats.org/officeDocument/2006/relationships/printerSettings" Target="../printerSettings/printerSettings514.bin"/></Relationships>
</file>

<file path=xl/worksheets/_rels/sheet515.xml.rels><?xml version="1.0" encoding="UTF-8" standalone="yes"?>
<Relationships xmlns="http://schemas.openxmlformats.org/package/2006/relationships"><Relationship Id="rId1" Type="http://schemas.openxmlformats.org/officeDocument/2006/relationships/printerSettings" Target="../printerSettings/printerSettings515.bin"/></Relationships>
</file>

<file path=xl/worksheets/_rels/sheet516.xml.rels><?xml version="1.0" encoding="UTF-8" standalone="yes"?>
<Relationships xmlns="http://schemas.openxmlformats.org/package/2006/relationships"><Relationship Id="rId1" Type="http://schemas.openxmlformats.org/officeDocument/2006/relationships/printerSettings" Target="../printerSettings/printerSettings516.bin"/></Relationships>
</file>

<file path=xl/worksheets/_rels/sheet517.xml.rels><?xml version="1.0" encoding="UTF-8" standalone="yes"?>
<Relationships xmlns="http://schemas.openxmlformats.org/package/2006/relationships"><Relationship Id="rId1" Type="http://schemas.openxmlformats.org/officeDocument/2006/relationships/printerSettings" Target="../printerSettings/printerSettings517.bin"/></Relationships>
</file>

<file path=xl/worksheets/_rels/sheet518.xml.rels><?xml version="1.0" encoding="UTF-8" standalone="yes"?>
<Relationships xmlns="http://schemas.openxmlformats.org/package/2006/relationships"><Relationship Id="rId1" Type="http://schemas.openxmlformats.org/officeDocument/2006/relationships/printerSettings" Target="../printerSettings/printerSettings518.bin"/></Relationships>
</file>

<file path=xl/worksheets/_rels/sheet519.xml.rels><?xml version="1.0" encoding="UTF-8" standalone="yes"?>
<Relationships xmlns="http://schemas.openxmlformats.org/package/2006/relationships"><Relationship Id="rId1" Type="http://schemas.openxmlformats.org/officeDocument/2006/relationships/printerSettings" Target="../printerSettings/printerSettings51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20.xml.rels><?xml version="1.0" encoding="UTF-8" standalone="yes"?>
<Relationships xmlns="http://schemas.openxmlformats.org/package/2006/relationships"><Relationship Id="rId1" Type="http://schemas.openxmlformats.org/officeDocument/2006/relationships/printerSettings" Target="../printerSettings/printerSettings520.bin"/></Relationships>
</file>

<file path=xl/worksheets/_rels/sheet521.xml.rels><?xml version="1.0" encoding="UTF-8" standalone="yes"?>
<Relationships xmlns="http://schemas.openxmlformats.org/package/2006/relationships"><Relationship Id="rId1" Type="http://schemas.openxmlformats.org/officeDocument/2006/relationships/printerSettings" Target="../printerSettings/printerSettings521.bin"/></Relationships>
</file>

<file path=xl/worksheets/_rels/sheet522.xml.rels><?xml version="1.0" encoding="UTF-8" standalone="yes"?>
<Relationships xmlns="http://schemas.openxmlformats.org/package/2006/relationships"><Relationship Id="rId1" Type="http://schemas.openxmlformats.org/officeDocument/2006/relationships/printerSettings" Target="../printerSettings/printerSettings522.bin"/></Relationships>
</file>

<file path=xl/worksheets/_rels/sheet523.xml.rels><?xml version="1.0" encoding="UTF-8" standalone="yes"?>
<Relationships xmlns="http://schemas.openxmlformats.org/package/2006/relationships"><Relationship Id="rId1" Type="http://schemas.openxmlformats.org/officeDocument/2006/relationships/printerSettings" Target="../printerSettings/printerSettings523.bin"/></Relationships>
</file>

<file path=xl/worksheets/_rels/sheet524.xml.rels><?xml version="1.0" encoding="UTF-8" standalone="yes"?>
<Relationships xmlns="http://schemas.openxmlformats.org/package/2006/relationships"><Relationship Id="rId1" Type="http://schemas.openxmlformats.org/officeDocument/2006/relationships/printerSettings" Target="../printerSettings/printerSettings524.bin"/></Relationships>
</file>

<file path=xl/worksheets/_rels/sheet525.xml.rels><?xml version="1.0" encoding="UTF-8" standalone="yes"?>
<Relationships xmlns="http://schemas.openxmlformats.org/package/2006/relationships"><Relationship Id="rId1" Type="http://schemas.openxmlformats.org/officeDocument/2006/relationships/printerSettings" Target="../printerSettings/printerSettings525.bin"/></Relationships>
</file>

<file path=xl/worksheets/_rels/sheet526.xml.rels><?xml version="1.0" encoding="UTF-8" standalone="yes"?>
<Relationships xmlns="http://schemas.openxmlformats.org/package/2006/relationships"><Relationship Id="rId1" Type="http://schemas.openxmlformats.org/officeDocument/2006/relationships/printerSettings" Target="../printerSettings/printerSettings526.bin"/></Relationships>
</file>

<file path=xl/worksheets/_rels/sheet527.xml.rels><?xml version="1.0" encoding="UTF-8" standalone="yes"?>
<Relationships xmlns="http://schemas.openxmlformats.org/package/2006/relationships"><Relationship Id="rId1" Type="http://schemas.openxmlformats.org/officeDocument/2006/relationships/printerSettings" Target="../printerSettings/printerSettings527.bin"/></Relationships>
</file>

<file path=xl/worksheets/_rels/sheet528.xml.rels><?xml version="1.0" encoding="UTF-8" standalone="yes"?>
<Relationships xmlns="http://schemas.openxmlformats.org/package/2006/relationships"><Relationship Id="rId1" Type="http://schemas.openxmlformats.org/officeDocument/2006/relationships/printerSettings" Target="../printerSettings/printerSettings528.bin"/></Relationships>
</file>

<file path=xl/worksheets/_rels/sheet529.xml.rels><?xml version="1.0" encoding="UTF-8" standalone="yes"?>
<Relationships xmlns="http://schemas.openxmlformats.org/package/2006/relationships"><Relationship Id="rId1" Type="http://schemas.openxmlformats.org/officeDocument/2006/relationships/printerSettings" Target="../printerSettings/printerSettings52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30.xml.rels><?xml version="1.0" encoding="UTF-8" standalone="yes"?>
<Relationships xmlns="http://schemas.openxmlformats.org/package/2006/relationships"><Relationship Id="rId1" Type="http://schemas.openxmlformats.org/officeDocument/2006/relationships/printerSettings" Target="../printerSettings/printerSettings530.bin"/></Relationships>
</file>

<file path=xl/worksheets/_rels/sheet531.xml.rels><?xml version="1.0" encoding="UTF-8" standalone="yes"?>
<Relationships xmlns="http://schemas.openxmlformats.org/package/2006/relationships"><Relationship Id="rId1" Type="http://schemas.openxmlformats.org/officeDocument/2006/relationships/printerSettings" Target="../printerSettings/printerSettings531.bin"/></Relationships>
</file>

<file path=xl/worksheets/_rels/sheet532.xml.rels><?xml version="1.0" encoding="UTF-8" standalone="yes"?>
<Relationships xmlns="http://schemas.openxmlformats.org/package/2006/relationships"><Relationship Id="rId1" Type="http://schemas.openxmlformats.org/officeDocument/2006/relationships/printerSettings" Target="../printerSettings/printerSettings532.bin"/></Relationships>
</file>

<file path=xl/worksheets/_rels/sheet533.xml.rels><?xml version="1.0" encoding="UTF-8" standalone="yes"?>
<Relationships xmlns="http://schemas.openxmlformats.org/package/2006/relationships"><Relationship Id="rId1" Type="http://schemas.openxmlformats.org/officeDocument/2006/relationships/printerSettings" Target="../printerSettings/printerSettings533.bin"/></Relationships>
</file>

<file path=xl/worksheets/_rels/sheet534.xml.rels><?xml version="1.0" encoding="UTF-8" standalone="yes"?>
<Relationships xmlns="http://schemas.openxmlformats.org/package/2006/relationships"><Relationship Id="rId1" Type="http://schemas.openxmlformats.org/officeDocument/2006/relationships/printerSettings" Target="../printerSettings/printerSettings534.bin"/></Relationships>
</file>

<file path=xl/worksheets/_rels/sheet535.xml.rels><?xml version="1.0" encoding="UTF-8" standalone="yes"?>
<Relationships xmlns="http://schemas.openxmlformats.org/package/2006/relationships"><Relationship Id="rId1" Type="http://schemas.openxmlformats.org/officeDocument/2006/relationships/printerSettings" Target="../printerSettings/printerSettings535.bin"/></Relationships>
</file>

<file path=xl/worksheets/_rels/sheet536.xml.rels><?xml version="1.0" encoding="UTF-8" standalone="yes"?>
<Relationships xmlns="http://schemas.openxmlformats.org/package/2006/relationships"><Relationship Id="rId1" Type="http://schemas.openxmlformats.org/officeDocument/2006/relationships/printerSettings" Target="../printerSettings/printerSettings536.bin"/></Relationships>
</file>

<file path=xl/worksheets/_rels/sheet537.xml.rels><?xml version="1.0" encoding="UTF-8" standalone="yes"?>
<Relationships xmlns="http://schemas.openxmlformats.org/package/2006/relationships"><Relationship Id="rId1" Type="http://schemas.openxmlformats.org/officeDocument/2006/relationships/printerSettings" Target="../printerSettings/printerSettings537.bin"/></Relationships>
</file>

<file path=xl/worksheets/_rels/sheet538.xml.rels><?xml version="1.0" encoding="UTF-8" standalone="yes"?>
<Relationships xmlns="http://schemas.openxmlformats.org/package/2006/relationships"><Relationship Id="rId1" Type="http://schemas.openxmlformats.org/officeDocument/2006/relationships/printerSettings" Target="../printerSettings/printerSettings538.bin"/></Relationships>
</file>

<file path=xl/worksheets/_rels/sheet539.xml.rels><?xml version="1.0" encoding="UTF-8" standalone="yes"?>
<Relationships xmlns="http://schemas.openxmlformats.org/package/2006/relationships"><Relationship Id="rId1" Type="http://schemas.openxmlformats.org/officeDocument/2006/relationships/printerSettings" Target="../printerSettings/printerSettings5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40.xml.rels><?xml version="1.0" encoding="UTF-8" standalone="yes"?>
<Relationships xmlns="http://schemas.openxmlformats.org/package/2006/relationships"><Relationship Id="rId1" Type="http://schemas.openxmlformats.org/officeDocument/2006/relationships/printerSettings" Target="../printerSettings/printerSettings540.bin"/></Relationships>
</file>

<file path=xl/worksheets/_rels/sheet541.xml.rels><?xml version="1.0" encoding="UTF-8" standalone="yes"?>
<Relationships xmlns="http://schemas.openxmlformats.org/package/2006/relationships"><Relationship Id="rId1" Type="http://schemas.openxmlformats.org/officeDocument/2006/relationships/printerSettings" Target="../printerSettings/printerSettings541.bin"/></Relationships>
</file>

<file path=xl/worksheets/_rels/sheet542.xml.rels><?xml version="1.0" encoding="UTF-8" standalone="yes"?>
<Relationships xmlns="http://schemas.openxmlformats.org/package/2006/relationships"><Relationship Id="rId1" Type="http://schemas.openxmlformats.org/officeDocument/2006/relationships/printerSettings" Target="../printerSettings/printerSettings542.bin"/></Relationships>
</file>

<file path=xl/worksheets/_rels/sheet543.xml.rels><?xml version="1.0" encoding="UTF-8" standalone="yes"?>
<Relationships xmlns="http://schemas.openxmlformats.org/package/2006/relationships"><Relationship Id="rId1" Type="http://schemas.openxmlformats.org/officeDocument/2006/relationships/printerSettings" Target="../printerSettings/printerSettings543.bin"/></Relationships>
</file>

<file path=xl/worksheets/_rels/sheet544.xml.rels><?xml version="1.0" encoding="UTF-8" standalone="yes"?>
<Relationships xmlns="http://schemas.openxmlformats.org/package/2006/relationships"><Relationship Id="rId1" Type="http://schemas.openxmlformats.org/officeDocument/2006/relationships/printerSettings" Target="../printerSettings/printerSettings544.bin"/></Relationships>
</file>

<file path=xl/worksheets/_rels/sheet545.xml.rels><?xml version="1.0" encoding="UTF-8" standalone="yes"?>
<Relationships xmlns="http://schemas.openxmlformats.org/package/2006/relationships"><Relationship Id="rId1" Type="http://schemas.openxmlformats.org/officeDocument/2006/relationships/printerSettings" Target="../printerSettings/printerSettings545.bin"/></Relationships>
</file>

<file path=xl/worksheets/_rels/sheet546.xml.rels><?xml version="1.0" encoding="UTF-8" standalone="yes"?>
<Relationships xmlns="http://schemas.openxmlformats.org/package/2006/relationships"><Relationship Id="rId1" Type="http://schemas.openxmlformats.org/officeDocument/2006/relationships/printerSettings" Target="../printerSettings/printerSettings546.bin"/></Relationships>
</file>

<file path=xl/worksheets/_rels/sheet547.xml.rels><?xml version="1.0" encoding="UTF-8" standalone="yes"?>
<Relationships xmlns="http://schemas.openxmlformats.org/package/2006/relationships"><Relationship Id="rId1" Type="http://schemas.openxmlformats.org/officeDocument/2006/relationships/printerSettings" Target="../printerSettings/printerSettings547.bin"/></Relationships>
</file>

<file path=xl/worksheets/_rels/sheet548.xml.rels><?xml version="1.0" encoding="UTF-8" standalone="yes"?>
<Relationships xmlns="http://schemas.openxmlformats.org/package/2006/relationships"><Relationship Id="rId1" Type="http://schemas.openxmlformats.org/officeDocument/2006/relationships/printerSettings" Target="../printerSettings/printerSettings548.bin"/></Relationships>
</file>

<file path=xl/worksheets/_rels/sheet549.xml.rels><?xml version="1.0" encoding="UTF-8" standalone="yes"?>
<Relationships xmlns="http://schemas.openxmlformats.org/package/2006/relationships"><Relationship Id="rId1" Type="http://schemas.openxmlformats.org/officeDocument/2006/relationships/printerSettings" Target="../printerSettings/printerSettings5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50.xml.rels><?xml version="1.0" encoding="UTF-8" standalone="yes"?>
<Relationships xmlns="http://schemas.openxmlformats.org/package/2006/relationships"><Relationship Id="rId1" Type="http://schemas.openxmlformats.org/officeDocument/2006/relationships/printerSettings" Target="../printerSettings/printerSettings550.bin"/></Relationships>
</file>

<file path=xl/worksheets/_rels/sheet551.xml.rels><?xml version="1.0" encoding="UTF-8" standalone="yes"?>
<Relationships xmlns="http://schemas.openxmlformats.org/package/2006/relationships"><Relationship Id="rId1" Type="http://schemas.openxmlformats.org/officeDocument/2006/relationships/printerSettings" Target="../printerSettings/printerSettings551.bin"/></Relationships>
</file>

<file path=xl/worksheets/_rels/sheet552.xml.rels><?xml version="1.0" encoding="UTF-8" standalone="yes"?>
<Relationships xmlns="http://schemas.openxmlformats.org/package/2006/relationships"><Relationship Id="rId1" Type="http://schemas.openxmlformats.org/officeDocument/2006/relationships/printerSettings" Target="../printerSettings/printerSettings552.bin"/></Relationships>
</file>

<file path=xl/worksheets/_rels/sheet553.xml.rels><?xml version="1.0" encoding="UTF-8" standalone="yes"?>
<Relationships xmlns="http://schemas.openxmlformats.org/package/2006/relationships"><Relationship Id="rId1" Type="http://schemas.openxmlformats.org/officeDocument/2006/relationships/printerSettings" Target="../printerSettings/printerSettings553.bin"/></Relationships>
</file>

<file path=xl/worksheets/_rels/sheet554.xml.rels><?xml version="1.0" encoding="UTF-8" standalone="yes"?>
<Relationships xmlns="http://schemas.openxmlformats.org/package/2006/relationships"><Relationship Id="rId1" Type="http://schemas.openxmlformats.org/officeDocument/2006/relationships/printerSettings" Target="../printerSettings/printerSettings554.bin"/></Relationships>
</file>

<file path=xl/worksheets/_rels/sheet555.xml.rels><?xml version="1.0" encoding="UTF-8" standalone="yes"?>
<Relationships xmlns="http://schemas.openxmlformats.org/package/2006/relationships"><Relationship Id="rId1" Type="http://schemas.openxmlformats.org/officeDocument/2006/relationships/printerSettings" Target="../printerSettings/printerSettings555.bin"/></Relationships>
</file>

<file path=xl/worksheets/_rels/sheet556.xml.rels><?xml version="1.0" encoding="UTF-8" standalone="yes"?>
<Relationships xmlns="http://schemas.openxmlformats.org/package/2006/relationships"><Relationship Id="rId1" Type="http://schemas.openxmlformats.org/officeDocument/2006/relationships/printerSettings" Target="../printerSettings/printerSettings556.bin"/></Relationships>
</file>

<file path=xl/worksheets/_rels/sheet55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57.bin"/></Relationships>
</file>

<file path=xl/worksheets/_rels/sheet558.xml.rels><?xml version="1.0" encoding="UTF-8" standalone="yes"?>
<Relationships xmlns="http://schemas.openxmlformats.org/package/2006/relationships"><Relationship Id="rId1" Type="http://schemas.openxmlformats.org/officeDocument/2006/relationships/printerSettings" Target="../printerSettings/printerSettings558.bin"/></Relationships>
</file>

<file path=xl/worksheets/_rels/sheet559.xml.rels><?xml version="1.0" encoding="UTF-8" standalone="yes"?>
<Relationships xmlns="http://schemas.openxmlformats.org/package/2006/relationships"><Relationship Id="rId1" Type="http://schemas.openxmlformats.org/officeDocument/2006/relationships/printerSettings" Target="../printerSettings/printerSettings55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60.xml.rels><?xml version="1.0" encoding="UTF-8" standalone="yes"?>
<Relationships xmlns="http://schemas.openxmlformats.org/package/2006/relationships"><Relationship Id="rId1" Type="http://schemas.openxmlformats.org/officeDocument/2006/relationships/printerSettings" Target="../printerSettings/printerSettings560.bin"/></Relationships>
</file>

<file path=xl/worksheets/_rels/sheet561.xml.rels><?xml version="1.0" encoding="UTF-8" standalone="yes"?>
<Relationships xmlns="http://schemas.openxmlformats.org/package/2006/relationships"><Relationship Id="rId1" Type="http://schemas.openxmlformats.org/officeDocument/2006/relationships/printerSettings" Target="../printerSettings/printerSettings561.bin"/></Relationships>
</file>

<file path=xl/worksheets/_rels/sheet562.xml.rels><?xml version="1.0" encoding="UTF-8" standalone="yes"?>
<Relationships xmlns="http://schemas.openxmlformats.org/package/2006/relationships"><Relationship Id="rId1" Type="http://schemas.openxmlformats.org/officeDocument/2006/relationships/printerSettings" Target="../printerSettings/printerSettings562.bin"/></Relationships>
</file>

<file path=xl/worksheets/_rels/sheet563.xml.rels><?xml version="1.0" encoding="UTF-8" standalone="yes"?>
<Relationships xmlns="http://schemas.openxmlformats.org/package/2006/relationships"><Relationship Id="rId1" Type="http://schemas.openxmlformats.org/officeDocument/2006/relationships/printerSettings" Target="../printerSettings/printerSettings563.bin"/></Relationships>
</file>

<file path=xl/worksheets/_rels/sheet564.xml.rels><?xml version="1.0" encoding="UTF-8" standalone="yes"?>
<Relationships xmlns="http://schemas.openxmlformats.org/package/2006/relationships"><Relationship Id="rId1" Type="http://schemas.openxmlformats.org/officeDocument/2006/relationships/printerSettings" Target="../printerSettings/printerSettings564.bin"/></Relationships>
</file>

<file path=xl/worksheets/_rels/sheet565.xml.rels><?xml version="1.0" encoding="UTF-8" standalone="yes"?>
<Relationships xmlns="http://schemas.openxmlformats.org/package/2006/relationships"><Relationship Id="rId1" Type="http://schemas.openxmlformats.org/officeDocument/2006/relationships/printerSettings" Target="../printerSettings/printerSettings565.bin"/></Relationships>
</file>

<file path=xl/worksheets/_rels/sheet566.xml.rels><?xml version="1.0" encoding="UTF-8" standalone="yes"?>
<Relationships xmlns="http://schemas.openxmlformats.org/package/2006/relationships"><Relationship Id="rId1" Type="http://schemas.openxmlformats.org/officeDocument/2006/relationships/printerSettings" Target="../printerSettings/printerSettings566.bin"/></Relationships>
</file>

<file path=xl/worksheets/_rels/sheet567.xml.rels><?xml version="1.0" encoding="UTF-8" standalone="yes"?>
<Relationships xmlns="http://schemas.openxmlformats.org/package/2006/relationships"><Relationship Id="rId1" Type="http://schemas.openxmlformats.org/officeDocument/2006/relationships/printerSettings" Target="../printerSettings/printerSettings567.bin"/></Relationships>
</file>

<file path=xl/worksheets/_rels/sheet568.xml.rels><?xml version="1.0" encoding="UTF-8" standalone="yes"?>
<Relationships xmlns="http://schemas.openxmlformats.org/package/2006/relationships"><Relationship Id="rId1" Type="http://schemas.openxmlformats.org/officeDocument/2006/relationships/printerSettings" Target="../printerSettings/printerSettings568.bin"/></Relationships>
</file>

<file path=xl/worksheets/_rels/sheet569.xml.rels><?xml version="1.0" encoding="UTF-8" standalone="yes"?>
<Relationships xmlns="http://schemas.openxmlformats.org/package/2006/relationships"><Relationship Id="rId1" Type="http://schemas.openxmlformats.org/officeDocument/2006/relationships/printerSettings" Target="../printerSettings/printerSettings56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70.xml.rels><?xml version="1.0" encoding="UTF-8" standalone="yes"?>
<Relationships xmlns="http://schemas.openxmlformats.org/package/2006/relationships"><Relationship Id="rId1" Type="http://schemas.openxmlformats.org/officeDocument/2006/relationships/printerSettings" Target="../printerSettings/printerSettings570.bin"/></Relationships>
</file>

<file path=xl/worksheets/_rels/sheet571.xml.rels><?xml version="1.0" encoding="UTF-8" standalone="yes"?>
<Relationships xmlns="http://schemas.openxmlformats.org/package/2006/relationships"><Relationship Id="rId1" Type="http://schemas.openxmlformats.org/officeDocument/2006/relationships/printerSettings" Target="../printerSettings/printerSettings571.bin"/></Relationships>
</file>

<file path=xl/worksheets/_rels/sheet57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72.bin"/></Relationships>
</file>

<file path=xl/worksheets/_rels/sheet573.xml.rels><?xml version="1.0" encoding="UTF-8" standalone="yes"?>
<Relationships xmlns="http://schemas.openxmlformats.org/package/2006/relationships"><Relationship Id="rId1" Type="http://schemas.openxmlformats.org/officeDocument/2006/relationships/printerSettings" Target="../printerSettings/printerSettings573.bin"/></Relationships>
</file>

<file path=xl/worksheets/_rels/sheet574.xml.rels><?xml version="1.0" encoding="UTF-8" standalone="yes"?>
<Relationships xmlns="http://schemas.openxmlformats.org/package/2006/relationships"><Relationship Id="rId1" Type="http://schemas.openxmlformats.org/officeDocument/2006/relationships/printerSettings" Target="../printerSettings/printerSettings574.bin"/></Relationships>
</file>

<file path=xl/worksheets/_rels/sheet575.xml.rels><?xml version="1.0" encoding="UTF-8" standalone="yes"?>
<Relationships xmlns="http://schemas.openxmlformats.org/package/2006/relationships"><Relationship Id="rId1" Type="http://schemas.openxmlformats.org/officeDocument/2006/relationships/printerSettings" Target="../printerSettings/printerSettings575.bin"/></Relationships>
</file>

<file path=xl/worksheets/_rels/sheet576.xml.rels><?xml version="1.0" encoding="UTF-8" standalone="yes"?>
<Relationships xmlns="http://schemas.openxmlformats.org/package/2006/relationships"><Relationship Id="rId1" Type="http://schemas.openxmlformats.org/officeDocument/2006/relationships/printerSettings" Target="../printerSettings/printerSettings576.bin"/></Relationships>
</file>

<file path=xl/worksheets/_rels/sheet577.xml.rels><?xml version="1.0" encoding="UTF-8" standalone="yes"?>
<Relationships xmlns="http://schemas.openxmlformats.org/package/2006/relationships"><Relationship Id="rId1" Type="http://schemas.openxmlformats.org/officeDocument/2006/relationships/printerSettings" Target="../printerSettings/printerSettings577.bin"/></Relationships>
</file>

<file path=xl/worksheets/_rels/sheet578.xml.rels><?xml version="1.0" encoding="UTF-8" standalone="yes"?>
<Relationships xmlns="http://schemas.openxmlformats.org/package/2006/relationships"><Relationship Id="rId1" Type="http://schemas.openxmlformats.org/officeDocument/2006/relationships/printerSettings" Target="../printerSettings/printerSettings578.bin"/></Relationships>
</file>

<file path=xl/worksheets/_rels/sheet579.xml.rels><?xml version="1.0" encoding="UTF-8" standalone="yes"?>
<Relationships xmlns="http://schemas.openxmlformats.org/package/2006/relationships"><Relationship Id="rId1" Type="http://schemas.openxmlformats.org/officeDocument/2006/relationships/printerSettings" Target="../printerSettings/printerSettings57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80.xml.rels><?xml version="1.0" encoding="UTF-8" standalone="yes"?>
<Relationships xmlns="http://schemas.openxmlformats.org/package/2006/relationships"><Relationship Id="rId1" Type="http://schemas.openxmlformats.org/officeDocument/2006/relationships/printerSettings" Target="../printerSettings/printerSettings580.bin"/></Relationships>
</file>

<file path=xl/worksheets/_rels/sheet58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81.bin"/></Relationships>
</file>

<file path=xl/worksheets/_rels/sheet582.xml.rels><?xml version="1.0" encoding="UTF-8" standalone="yes"?>
<Relationships xmlns="http://schemas.openxmlformats.org/package/2006/relationships"><Relationship Id="rId1" Type="http://schemas.openxmlformats.org/officeDocument/2006/relationships/printerSettings" Target="../printerSettings/printerSettings582.bin"/></Relationships>
</file>

<file path=xl/worksheets/_rels/sheet583.xml.rels><?xml version="1.0" encoding="UTF-8" standalone="yes"?>
<Relationships xmlns="http://schemas.openxmlformats.org/package/2006/relationships"><Relationship Id="rId1" Type="http://schemas.openxmlformats.org/officeDocument/2006/relationships/printerSettings" Target="../printerSettings/printerSettings583.bin"/></Relationships>
</file>

<file path=xl/worksheets/_rels/sheet584.xml.rels><?xml version="1.0" encoding="UTF-8" standalone="yes"?>
<Relationships xmlns="http://schemas.openxmlformats.org/package/2006/relationships"><Relationship Id="rId1" Type="http://schemas.openxmlformats.org/officeDocument/2006/relationships/printerSettings" Target="../printerSettings/printerSettings584.bin"/></Relationships>
</file>

<file path=xl/worksheets/_rels/sheet585.xml.rels><?xml version="1.0" encoding="UTF-8" standalone="yes"?>
<Relationships xmlns="http://schemas.openxmlformats.org/package/2006/relationships"><Relationship Id="rId1" Type="http://schemas.openxmlformats.org/officeDocument/2006/relationships/printerSettings" Target="../printerSettings/printerSettings585.bin"/></Relationships>
</file>

<file path=xl/worksheets/_rels/sheet58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86.bin"/></Relationships>
</file>

<file path=xl/worksheets/_rels/sheet587.xml.rels><?xml version="1.0" encoding="UTF-8" standalone="yes"?>
<Relationships xmlns="http://schemas.openxmlformats.org/package/2006/relationships"><Relationship Id="rId1" Type="http://schemas.openxmlformats.org/officeDocument/2006/relationships/printerSettings" Target="../printerSettings/printerSettings587.bin"/></Relationships>
</file>

<file path=xl/worksheets/_rels/sheet588.xml.rels><?xml version="1.0" encoding="UTF-8" standalone="yes"?>
<Relationships xmlns="http://schemas.openxmlformats.org/package/2006/relationships"><Relationship Id="rId1" Type="http://schemas.openxmlformats.org/officeDocument/2006/relationships/printerSettings" Target="../printerSettings/printerSettings588.bin"/></Relationships>
</file>

<file path=xl/worksheets/_rels/sheet589.xml.rels><?xml version="1.0" encoding="UTF-8" standalone="yes"?>
<Relationships xmlns="http://schemas.openxmlformats.org/package/2006/relationships"><Relationship Id="rId1" Type="http://schemas.openxmlformats.org/officeDocument/2006/relationships/printerSettings" Target="../printerSettings/printerSettings58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90.xml.rels><?xml version="1.0" encoding="UTF-8" standalone="yes"?>
<Relationships xmlns="http://schemas.openxmlformats.org/package/2006/relationships"><Relationship Id="rId1" Type="http://schemas.openxmlformats.org/officeDocument/2006/relationships/printerSettings" Target="../printerSettings/printerSettings590.bin"/></Relationships>
</file>

<file path=xl/worksheets/_rels/sheet59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91.bin"/></Relationships>
</file>

<file path=xl/worksheets/_rels/sheet592.xml.rels><?xml version="1.0" encoding="UTF-8" standalone="yes"?>
<Relationships xmlns="http://schemas.openxmlformats.org/package/2006/relationships"><Relationship Id="rId1" Type="http://schemas.openxmlformats.org/officeDocument/2006/relationships/printerSettings" Target="../printerSettings/printerSettings592.bin"/></Relationships>
</file>

<file path=xl/worksheets/_rels/sheet593.xml.rels><?xml version="1.0" encoding="UTF-8" standalone="yes"?>
<Relationships xmlns="http://schemas.openxmlformats.org/package/2006/relationships"><Relationship Id="rId1" Type="http://schemas.openxmlformats.org/officeDocument/2006/relationships/printerSettings" Target="../printerSettings/printerSettings593.bin"/></Relationships>
</file>

<file path=xl/worksheets/_rels/sheet594.xml.rels><?xml version="1.0" encoding="UTF-8" standalone="yes"?>
<Relationships xmlns="http://schemas.openxmlformats.org/package/2006/relationships"><Relationship Id="rId1" Type="http://schemas.openxmlformats.org/officeDocument/2006/relationships/printerSettings" Target="../printerSettings/printerSettings594.bin"/></Relationships>
</file>

<file path=xl/worksheets/_rels/sheet595.xml.rels><?xml version="1.0" encoding="UTF-8" standalone="yes"?>
<Relationships xmlns="http://schemas.openxmlformats.org/package/2006/relationships"><Relationship Id="rId1" Type="http://schemas.openxmlformats.org/officeDocument/2006/relationships/printerSettings" Target="../printerSettings/printerSettings595.bin"/></Relationships>
</file>

<file path=xl/worksheets/_rels/sheet596.xml.rels><?xml version="1.0" encoding="UTF-8" standalone="yes"?>
<Relationships xmlns="http://schemas.openxmlformats.org/package/2006/relationships"><Relationship Id="rId1" Type="http://schemas.openxmlformats.org/officeDocument/2006/relationships/printerSettings" Target="../printerSettings/printerSettings596.bin"/></Relationships>
</file>

<file path=xl/worksheets/_rels/sheet597.xml.rels><?xml version="1.0" encoding="UTF-8" standalone="yes"?>
<Relationships xmlns="http://schemas.openxmlformats.org/package/2006/relationships"><Relationship Id="rId1" Type="http://schemas.openxmlformats.org/officeDocument/2006/relationships/printerSettings" Target="../printerSettings/printerSettings597.bin"/></Relationships>
</file>

<file path=xl/worksheets/_rels/sheet598.xml.rels><?xml version="1.0" encoding="UTF-8" standalone="yes"?>
<Relationships xmlns="http://schemas.openxmlformats.org/package/2006/relationships"><Relationship Id="rId1" Type="http://schemas.openxmlformats.org/officeDocument/2006/relationships/printerSettings" Target="../printerSettings/printerSettings598.bin"/></Relationships>
</file>

<file path=xl/worksheets/_rels/sheet599.xml.rels><?xml version="1.0" encoding="UTF-8" standalone="yes"?>
<Relationships xmlns="http://schemas.openxmlformats.org/package/2006/relationships"><Relationship Id="rId1" Type="http://schemas.openxmlformats.org/officeDocument/2006/relationships/printerSettings" Target="../printerSettings/printerSettings59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00.xml.rels><?xml version="1.0" encoding="UTF-8" standalone="yes"?>
<Relationships xmlns="http://schemas.openxmlformats.org/package/2006/relationships"><Relationship Id="rId1" Type="http://schemas.openxmlformats.org/officeDocument/2006/relationships/printerSettings" Target="../printerSettings/printerSettings600.bin"/></Relationships>
</file>

<file path=xl/worksheets/_rels/sheet601.xml.rels><?xml version="1.0" encoding="UTF-8" standalone="yes"?>
<Relationships xmlns="http://schemas.openxmlformats.org/package/2006/relationships"><Relationship Id="rId1" Type="http://schemas.openxmlformats.org/officeDocument/2006/relationships/printerSettings" Target="../printerSettings/printerSettings601.bin"/></Relationships>
</file>

<file path=xl/worksheets/_rels/sheet602.xml.rels><?xml version="1.0" encoding="UTF-8" standalone="yes"?>
<Relationships xmlns="http://schemas.openxmlformats.org/package/2006/relationships"><Relationship Id="rId1" Type="http://schemas.openxmlformats.org/officeDocument/2006/relationships/printerSettings" Target="../printerSettings/printerSettings602.bin"/></Relationships>
</file>

<file path=xl/worksheets/_rels/sheet603.xml.rels><?xml version="1.0" encoding="UTF-8" standalone="yes"?>
<Relationships xmlns="http://schemas.openxmlformats.org/package/2006/relationships"><Relationship Id="rId1" Type="http://schemas.openxmlformats.org/officeDocument/2006/relationships/printerSettings" Target="../printerSettings/printerSettings603.bin"/></Relationships>
</file>

<file path=xl/worksheets/_rels/sheet604.xml.rels><?xml version="1.0" encoding="UTF-8" standalone="yes"?>
<Relationships xmlns="http://schemas.openxmlformats.org/package/2006/relationships"><Relationship Id="rId1" Type="http://schemas.openxmlformats.org/officeDocument/2006/relationships/printerSettings" Target="../printerSettings/printerSettings604.bin"/></Relationships>
</file>

<file path=xl/worksheets/_rels/sheet605.xml.rels><?xml version="1.0" encoding="UTF-8" standalone="yes"?>
<Relationships xmlns="http://schemas.openxmlformats.org/package/2006/relationships"><Relationship Id="rId1" Type="http://schemas.openxmlformats.org/officeDocument/2006/relationships/printerSettings" Target="../printerSettings/printerSettings605.bin"/></Relationships>
</file>

<file path=xl/worksheets/_rels/sheet606.xml.rels><?xml version="1.0" encoding="UTF-8" standalone="yes"?>
<Relationships xmlns="http://schemas.openxmlformats.org/package/2006/relationships"><Relationship Id="rId1" Type="http://schemas.openxmlformats.org/officeDocument/2006/relationships/printerSettings" Target="../printerSettings/printerSettings606.bin"/></Relationships>
</file>

<file path=xl/worksheets/_rels/sheet607.xml.rels><?xml version="1.0" encoding="UTF-8" standalone="yes"?>
<Relationships xmlns="http://schemas.openxmlformats.org/package/2006/relationships"><Relationship Id="rId1" Type="http://schemas.openxmlformats.org/officeDocument/2006/relationships/printerSettings" Target="../printerSettings/printerSettings607.bin"/></Relationships>
</file>

<file path=xl/worksheets/_rels/sheet608.xml.rels><?xml version="1.0" encoding="UTF-8" standalone="yes"?>
<Relationships xmlns="http://schemas.openxmlformats.org/package/2006/relationships"><Relationship Id="rId1" Type="http://schemas.openxmlformats.org/officeDocument/2006/relationships/printerSettings" Target="../printerSettings/printerSettings608.bin"/></Relationships>
</file>

<file path=xl/worksheets/_rels/sheet609.xml.rels><?xml version="1.0" encoding="UTF-8" standalone="yes"?>
<Relationships xmlns="http://schemas.openxmlformats.org/package/2006/relationships"><Relationship Id="rId1" Type="http://schemas.openxmlformats.org/officeDocument/2006/relationships/printerSettings" Target="../printerSettings/printerSettings60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10.xml.rels><?xml version="1.0" encoding="UTF-8" standalone="yes"?>
<Relationships xmlns="http://schemas.openxmlformats.org/package/2006/relationships"><Relationship Id="rId1" Type="http://schemas.openxmlformats.org/officeDocument/2006/relationships/printerSettings" Target="../printerSettings/printerSettings610.bin"/></Relationships>
</file>

<file path=xl/worksheets/_rels/sheet611.xml.rels><?xml version="1.0" encoding="UTF-8" standalone="yes"?>
<Relationships xmlns="http://schemas.openxmlformats.org/package/2006/relationships"><Relationship Id="rId1" Type="http://schemas.openxmlformats.org/officeDocument/2006/relationships/printerSettings" Target="../printerSettings/printerSettings611.bin"/></Relationships>
</file>

<file path=xl/worksheets/_rels/sheet612.xml.rels><?xml version="1.0" encoding="UTF-8" standalone="yes"?>
<Relationships xmlns="http://schemas.openxmlformats.org/package/2006/relationships"><Relationship Id="rId1" Type="http://schemas.openxmlformats.org/officeDocument/2006/relationships/printerSettings" Target="../printerSettings/printerSettings612.bin"/></Relationships>
</file>

<file path=xl/worksheets/_rels/sheet613.xml.rels><?xml version="1.0" encoding="UTF-8" standalone="yes"?>
<Relationships xmlns="http://schemas.openxmlformats.org/package/2006/relationships"><Relationship Id="rId1" Type="http://schemas.openxmlformats.org/officeDocument/2006/relationships/printerSettings" Target="../printerSettings/printerSettings613.bin"/></Relationships>
</file>

<file path=xl/worksheets/_rels/sheet614.xml.rels><?xml version="1.0" encoding="UTF-8" standalone="yes"?>
<Relationships xmlns="http://schemas.openxmlformats.org/package/2006/relationships"><Relationship Id="rId1" Type="http://schemas.openxmlformats.org/officeDocument/2006/relationships/printerSettings" Target="../printerSettings/printerSettings614.bin"/></Relationships>
</file>

<file path=xl/worksheets/_rels/sheet615.xml.rels><?xml version="1.0" encoding="UTF-8" standalone="yes"?>
<Relationships xmlns="http://schemas.openxmlformats.org/package/2006/relationships"><Relationship Id="rId1" Type="http://schemas.openxmlformats.org/officeDocument/2006/relationships/printerSettings" Target="../printerSettings/printerSettings615.bin"/></Relationships>
</file>

<file path=xl/worksheets/_rels/sheet616.xml.rels><?xml version="1.0" encoding="UTF-8" standalone="yes"?>
<Relationships xmlns="http://schemas.openxmlformats.org/package/2006/relationships"><Relationship Id="rId1" Type="http://schemas.openxmlformats.org/officeDocument/2006/relationships/printerSettings" Target="../printerSettings/printerSettings616.bin"/></Relationships>
</file>

<file path=xl/worksheets/_rels/sheet617.xml.rels><?xml version="1.0" encoding="UTF-8" standalone="yes"?>
<Relationships xmlns="http://schemas.openxmlformats.org/package/2006/relationships"><Relationship Id="rId1" Type="http://schemas.openxmlformats.org/officeDocument/2006/relationships/printerSettings" Target="../printerSettings/printerSettings617.bin"/></Relationships>
</file>

<file path=xl/worksheets/_rels/sheet618.xml.rels><?xml version="1.0" encoding="UTF-8" standalone="yes"?>
<Relationships xmlns="http://schemas.openxmlformats.org/package/2006/relationships"><Relationship Id="rId1" Type="http://schemas.openxmlformats.org/officeDocument/2006/relationships/printerSettings" Target="../printerSettings/printerSettings618.bin"/></Relationships>
</file>

<file path=xl/worksheets/_rels/sheet619.xml.rels><?xml version="1.0" encoding="UTF-8" standalone="yes"?>
<Relationships xmlns="http://schemas.openxmlformats.org/package/2006/relationships"><Relationship Id="rId1" Type="http://schemas.openxmlformats.org/officeDocument/2006/relationships/printerSettings" Target="../printerSettings/printerSettings61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20.xml.rels><?xml version="1.0" encoding="UTF-8" standalone="yes"?>
<Relationships xmlns="http://schemas.openxmlformats.org/package/2006/relationships"><Relationship Id="rId1" Type="http://schemas.openxmlformats.org/officeDocument/2006/relationships/printerSettings" Target="../printerSettings/printerSettings620.bin"/></Relationships>
</file>

<file path=xl/worksheets/_rels/sheet621.xml.rels><?xml version="1.0" encoding="UTF-8" standalone="yes"?>
<Relationships xmlns="http://schemas.openxmlformats.org/package/2006/relationships"><Relationship Id="rId1" Type="http://schemas.openxmlformats.org/officeDocument/2006/relationships/printerSettings" Target="../printerSettings/printerSettings621.bin"/></Relationships>
</file>

<file path=xl/worksheets/_rels/sheet622.xml.rels><?xml version="1.0" encoding="UTF-8" standalone="yes"?>
<Relationships xmlns="http://schemas.openxmlformats.org/package/2006/relationships"><Relationship Id="rId1" Type="http://schemas.openxmlformats.org/officeDocument/2006/relationships/printerSettings" Target="../printerSettings/printerSettings622.bin"/></Relationships>
</file>

<file path=xl/worksheets/_rels/sheet623.xml.rels><?xml version="1.0" encoding="UTF-8" standalone="yes"?>
<Relationships xmlns="http://schemas.openxmlformats.org/package/2006/relationships"><Relationship Id="rId1" Type="http://schemas.openxmlformats.org/officeDocument/2006/relationships/printerSettings" Target="../printerSettings/printerSettings623.bin"/></Relationships>
</file>

<file path=xl/worksheets/_rels/sheet624.xml.rels><?xml version="1.0" encoding="UTF-8" standalone="yes"?>
<Relationships xmlns="http://schemas.openxmlformats.org/package/2006/relationships"><Relationship Id="rId1" Type="http://schemas.openxmlformats.org/officeDocument/2006/relationships/printerSettings" Target="../printerSettings/printerSettings624.bin"/></Relationships>
</file>

<file path=xl/worksheets/_rels/sheet625.xml.rels><?xml version="1.0" encoding="UTF-8" standalone="yes"?>
<Relationships xmlns="http://schemas.openxmlformats.org/package/2006/relationships"><Relationship Id="rId1" Type="http://schemas.openxmlformats.org/officeDocument/2006/relationships/printerSettings" Target="../printerSettings/printerSettings625.bin"/></Relationships>
</file>

<file path=xl/worksheets/_rels/sheet626.xml.rels><?xml version="1.0" encoding="UTF-8" standalone="yes"?>
<Relationships xmlns="http://schemas.openxmlformats.org/package/2006/relationships"><Relationship Id="rId1" Type="http://schemas.openxmlformats.org/officeDocument/2006/relationships/printerSettings" Target="../printerSettings/printerSettings626.bin"/></Relationships>
</file>

<file path=xl/worksheets/_rels/sheet627.xml.rels><?xml version="1.0" encoding="UTF-8" standalone="yes"?>
<Relationships xmlns="http://schemas.openxmlformats.org/package/2006/relationships"><Relationship Id="rId1" Type="http://schemas.openxmlformats.org/officeDocument/2006/relationships/printerSettings" Target="../printerSettings/printerSettings627.bin"/></Relationships>
</file>

<file path=xl/worksheets/_rels/sheet628.xml.rels><?xml version="1.0" encoding="UTF-8" standalone="yes"?>
<Relationships xmlns="http://schemas.openxmlformats.org/package/2006/relationships"><Relationship Id="rId1" Type="http://schemas.openxmlformats.org/officeDocument/2006/relationships/printerSettings" Target="../printerSettings/printerSettings628.bin"/></Relationships>
</file>

<file path=xl/worksheets/_rels/sheet629.xml.rels><?xml version="1.0" encoding="UTF-8" standalone="yes"?>
<Relationships xmlns="http://schemas.openxmlformats.org/package/2006/relationships"><Relationship Id="rId1" Type="http://schemas.openxmlformats.org/officeDocument/2006/relationships/printerSettings" Target="../printerSettings/printerSettings62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30.xml.rels><?xml version="1.0" encoding="UTF-8" standalone="yes"?>
<Relationships xmlns="http://schemas.openxmlformats.org/package/2006/relationships"><Relationship Id="rId1" Type="http://schemas.openxmlformats.org/officeDocument/2006/relationships/printerSettings" Target="../printerSettings/printerSettings630.bin"/></Relationships>
</file>

<file path=xl/worksheets/_rels/sheet631.xml.rels><?xml version="1.0" encoding="UTF-8" standalone="yes"?>
<Relationships xmlns="http://schemas.openxmlformats.org/package/2006/relationships"><Relationship Id="rId1" Type="http://schemas.openxmlformats.org/officeDocument/2006/relationships/printerSettings" Target="../printerSettings/printerSettings631.bin"/></Relationships>
</file>

<file path=xl/worksheets/_rels/sheet632.xml.rels><?xml version="1.0" encoding="UTF-8" standalone="yes"?>
<Relationships xmlns="http://schemas.openxmlformats.org/package/2006/relationships"><Relationship Id="rId1" Type="http://schemas.openxmlformats.org/officeDocument/2006/relationships/printerSettings" Target="../printerSettings/printerSettings632.bin"/></Relationships>
</file>

<file path=xl/worksheets/_rels/sheet633.xml.rels><?xml version="1.0" encoding="UTF-8" standalone="yes"?>
<Relationships xmlns="http://schemas.openxmlformats.org/package/2006/relationships"><Relationship Id="rId1" Type="http://schemas.openxmlformats.org/officeDocument/2006/relationships/printerSettings" Target="../printerSettings/printerSettings633.bin"/></Relationships>
</file>

<file path=xl/worksheets/_rels/sheet634.xml.rels><?xml version="1.0" encoding="UTF-8" standalone="yes"?>
<Relationships xmlns="http://schemas.openxmlformats.org/package/2006/relationships"><Relationship Id="rId1" Type="http://schemas.openxmlformats.org/officeDocument/2006/relationships/printerSettings" Target="../printerSettings/printerSettings634.bin"/></Relationships>
</file>

<file path=xl/worksheets/_rels/sheet635.xml.rels><?xml version="1.0" encoding="UTF-8" standalone="yes"?>
<Relationships xmlns="http://schemas.openxmlformats.org/package/2006/relationships"><Relationship Id="rId1" Type="http://schemas.openxmlformats.org/officeDocument/2006/relationships/printerSettings" Target="../printerSettings/printerSettings635.bin"/></Relationships>
</file>

<file path=xl/worksheets/_rels/sheet636.xml.rels><?xml version="1.0" encoding="UTF-8" standalone="yes"?>
<Relationships xmlns="http://schemas.openxmlformats.org/package/2006/relationships"><Relationship Id="rId1" Type="http://schemas.openxmlformats.org/officeDocument/2006/relationships/printerSettings" Target="../printerSettings/printerSettings636.bin"/></Relationships>
</file>

<file path=xl/worksheets/_rels/sheet637.xml.rels><?xml version="1.0" encoding="UTF-8" standalone="yes"?>
<Relationships xmlns="http://schemas.openxmlformats.org/package/2006/relationships"><Relationship Id="rId1" Type="http://schemas.openxmlformats.org/officeDocument/2006/relationships/printerSettings" Target="../printerSettings/printerSettings637.bin"/></Relationships>
</file>

<file path=xl/worksheets/_rels/sheet638.xml.rels><?xml version="1.0" encoding="UTF-8" standalone="yes"?>
<Relationships xmlns="http://schemas.openxmlformats.org/package/2006/relationships"><Relationship Id="rId1" Type="http://schemas.openxmlformats.org/officeDocument/2006/relationships/printerSettings" Target="../printerSettings/printerSettings638.bin"/></Relationships>
</file>

<file path=xl/worksheets/_rels/sheet639.xml.rels><?xml version="1.0" encoding="UTF-8" standalone="yes"?>
<Relationships xmlns="http://schemas.openxmlformats.org/package/2006/relationships"><Relationship Id="rId1" Type="http://schemas.openxmlformats.org/officeDocument/2006/relationships/printerSettings" Target="../printerSettings/printerSettings63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40.xml.rels><?xml version="1.0" encoding="UTF-8" standalone="yes"?>
<Relationships xmlns="http://schemas.openxmlformats.org/package/2006/relationships"><Relationship Id="rId1" Type="http://schemas.openxmlformats.org/officeDocument/2006/relationships/printerSettings" Target="../printerSettings/printerSettings640.bin"/></Relationships>
</file>

<file path=xl/worksheets/_rels/sheet641.xml.rels><?xml version="1.0" encoding="UTF-8" standalone="yes"?>
<Relationships xmlns="http://schemas.openxmlformats.org/package/2006/relationships"><Relationship Id="rId1" Type="http://schemas.openxmlformats.org/officeDocument/2006/relationships/printerSettings" Target="../printerSettings/printerSettings641.bin"/></Relationships>
</file>

<file path=xl/worksheets/_rels/sheet642.xml.rels><?xml version="1.0" encoding="UTF-8" standalone="yes"?>
<Relationships xmlns="http://schemas.openxmlformats.org/package/2006/relationships"><Relationship Id="rId1" Type="http://schemas.openxmlformats.org/officeDocument/2006/relationships/printerSettings" Target="../printerSettings/printerSettings642.bin"/></Relationships>
</file>

<file path=xl/worksheets/_rels/sheet643.xml.rels><?xml version="1.0" encoding="UTF-8" standalone="yes"?>
<Relationships xmlns="http://schemas.openxmlformats.org/package/2006/relationships"><Relationship Id="rId1" Type="http://schemas.openxmlformats.org/officeDocument/2006/relationships/printerSettings" Target="../printerSettings/printerSettings643.bin"/></Relationships>
</file>

<file path=xl/worksheets/_rels/sheet644.xml.rels><?xml version="1.0" encoding="UTF-8" standalone="yes"?>
<Relationships xmlns="http://schemas.openxmlformats.org/package/2006/relationships"><Relationship Id="rId1" Type="http://schemas.openxmlformats.org/officeDocument/2006/relationships/printerSettings" Target="../printerSettings/printerSettings644.bin"/></Relationships>
</file>

<file path=xl/worksheets/_rels/sheet645.xml.rels><?xml version="1.0" encoding="UTF-8" standalone="yes"?>
<Relationships xmlns="http://schemas.openxmlformats.org/package/2006/relationships"><Relationship Id="rId1" Type="http://schemas.openxmlformats.org/officeDocument/2006/relationships/printerSettings" Target="../printerSettings/printerSettings645.bin"/></Relationships>
</file>

<file path=xl/worksheets/_rels/sheet646.xml.rels><?xml version="1.0" encoding="UTF-8" standalone="yes"?>
<Relationships xmlns="http://schemas.openxmlformats.org/package/2006/relationships"><Relationship Id="rId1" Type="http://schemas.openxmlformats.org/officeDocument/2006/relationships/printerSettings" Target="../printerSettings/printerSettings646.bin"/></Relationships>
</file>

<file path=xl/worksheets/_rels/sheet647.xml.rels><?xml version="1.0" encoding="UTF-8" standalone="yes"?>
<Relationships xmlns="http://schemas.openxmlformats.org/package/2006/relationships"><Relationship Id="rId1" Type="http://schemas.openxmlformats.org/officeDocument/2006/relationships/printerSettings" Target="../printerSettings/printerSettings647.bin"/></Relationships>
</file>

<file path=xl/worksheets/_rels/sheet648.xml.rels><?xml version="1.0" encoding="UTF-8" standalone="yes"?>
<Relationships xmlns="http://schemas.openxmlformats.org/package/2006/relationships"><Relationship Id="rId1" Type="http://schemas.openxmlformats.org/officeDocument/2006/relationships/printerSettings" Target="../printerSettings/printerSettings648.bin"/></Relationships>
</file>

<file path=xl/worksheets/_rels/sheet649.xml.rels><?xml version="1.0" encoding="UTF-8" standalone="yes"?>
<Relationships xmlns="http://schemas.openxmlformats.org/package/2006/relationships"><Relationship Id="rId1" Type="http://schemas.openxmlformats.org/officeDocument/2006/relationships/printerSettings" Target="../printerSettings/printerSettings64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50.xml.rels><?xml version="1.0" encoding="UTF-8" standalone="yes"?>
<Relationships xmlns="http://schemas.openxmlformats.org/package/2006/relationships"><Relationship Id="rId1" Type="http://schemas.openxmlformats.org/officeDocument/2006/relationships/printerSettings" Target="../printerSettings/printerSettings650.bin"/></Relationships>
</file>

<file path=xl/worksheets/_rels/sheet651.xml.rels><?xml version="1.0" encoding="UTF-8" standalone="yes"?>
<Relationships xmlns="http://schemas.openxmlformats.org/package/2006/relationships"><Relationship Id="rId1" Type="http://schemas.openxmlformats.org/officeDocument/2006/relationships/printerSettings" Target="../printerSettings/printerSettings651.bin"/></Relationships>
</file>

<file path=xl/worksheets/_rels/sheet652.xml.rels><?xml version="1.0" encoding="UTF-8" standalone="yes"?>
<Relationships xmlns="http://schemas.openxmlformats.org/package/2006/relationships"><Relationship Id="rId1" Type="http://schemas.openxmlformats.org/officeDocument/2006/relationships/printerSettings" Target="../printerSettings/printerSettings652.bin"/></Relationships>
</file>

<file path=xl/worksheets/_rels/sheet653.xml.rels><?xml version="1.0" encoding="UTF-8" standalone="yes"?>
<Relationships xmlns="http://schemas.openxmlformats.org/package/2006/relationships"><Relationship Id="rId1" Type="http://schemas.openxmlformats.org/officeDocument/2006/relationships/printerSettings" Target="../printerSettings/printerSettings653.bin"/></Relationships>
</file>

<file path=xl/worksheets/_rels/sheet654.xml.rels><?xml version="1.0" encoding="UTF-8" standalone="yes"?>
<Relationships xmlns="http://schemas.openxmlformats.org/package/2006/relationships"><Relationship Id="rId1" Type="http://schemas.openxmlformats.org/officeDocument/2006/relationships/printerSettings" Target="../printerSettings/printerSettings654.bin"/></Relationships>
</file>

<file path=xl/worksheets/_rels/sheet655.xml.rels><?xml version="1.0" encoding="UTF-8" standalone="yes"?>
<Relationships xmlns="http://schemas.openxmlformats.org/package/2006/relationships"><Relationship Id="rId1" Type="http://schemas.openxmlformats.org/officeDocument/2006/relationships/printerSettings" Target="../printerSettings/printerSettings655.bin"/></Relationships>
</file>

<file path=xl/worksheets/_rels/sheet656.xml.rels><?xml version="1.0" encoding="UTF-8" standalone="yes"?>
<Relationships xmlns="http://schemas.openxmlformats.org/package/2006/relationships"><Relationship Id="rId1" Type="http://schemas.openxmlformats.org/officeDocument/2006/relationships/printerSettings" Target="../printerSettings/printerSettings656.bin"/></Relationships>
</file>

<file path=xl/worksheets/_rels/sheet657.xml.rels><?xml version="1.0" encoding="UTF-8" standalone="yes"?>
<Relationships xmlns="http://schemas.openxmlformats.org/package/2006/relationships"><Relationship Id="rId1" Type="http://schemas.openxmlformats.org/officeDocument/2006/relationships/printerSettings" Target="../printerSettings/printerSettings657.bin"/></Relationships>
</file>

<file path=xl/worksheets/_rels/sheet658.xml.rels><?xml version="1.0" encoding="UTF-8" standalone="yes"?>
<Relationships xmlns="http://schemas.openxmlformats.org/package/2006/relationships"><Relationship Id="rId1" Type="http://schemas.openxmlformats.org/officeDocument/2006/relationships/printerSettings" Target="../printerSettings/printerSettings658.bin"/></Relationships>
</file>

<file path=xl/worksheets/_rels/sheet659.xml.rels><?xml version="1.0" encoding="UTF-8" standalone="yes"?>
<Relationships xmlns="http://schemas.openxmlformats.org/package/2006/relationships"><Relationship Id="rId1" Type="http://schemas.openxmlformats.org/officeDocument/2006/relationships/printerSettings" Target="../printerSettings/printerSettings6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60.xml.rels><?xml version="1.0" encoding="UTF-8" standalone="yes"?>
<Relationships xmlns="http://schemas.openxmlformats.org/package/2006/relationships"><Relationship Id="rId1" Type="http://schemas.openxmlformats.org/officeDocument/2006/relationships/printerSettings" Target="../printerSettings/printerSettings660.bin"/></Relationships>
</file>

<file path=xl/worksheets/_rels/sheet661.xml.rels><?xml version="1.0" encoding="UTF-8" standalone="yes"?>
<Relationships xmlns="http://schemas.openxmlformats.org/package/2006/relationships"><Relationship Id="rId1" Type="http://schemas.openxmlformats.org/officeDocument/2006/relationships/printerSettings" Target="../printerSettings/printerSettings661.bin"/></Relationships>
</file>

<file path=xl/worksheets/_rels/sheet662.xml.rels><?xml version="1.0" encoding="UTF-8" standalone="yes"?>
<Relationships xmlns="http://schemas.openxmlformats.org/package/2006/relationships"><Relationship Id="rId1" Type="http://schemas.openxmlformats.org/officeDocument/2006/relationships/printerSettings" Target="../printerSettings/printerSettings662.bin"/></Relationships>
</file>

<file path=xl/worksheets/_rels/sheet663.xml.rels><?xml version="1.0" encoding="UTF-8" standalone="yes"?>
<Relationships xmlns="http://schemas.openxmlformats.org/package/2006/relationships"><Relationship Id="rId1" Type="http://schemas.openxmlformats.org/officeDocument/2006/relationships/printerSettings" Target="../printerSettings/printerSettings663.bin"/></Relationships>
</file>

<file path=xl/worksheets/_rels/sheet664.xml.rels><?xml version="1.0" encoding="UTF-8" standalone="yes"?>
<Relationships xmlns="http://schemas.openxmlformats.org/package/2006/relationships"><Relationship Id="rId1" Type="http://schemas.openxmlformats.org/officeDocument/2006/relationships/printerSettings" Target="../printerSettings/printerSettings664.bin"/></Relationships>
</file>

<file path=xl/worksheets/_rels/sheet665.xml.rels><?xml version="1.0" encoding="UTF-8" standalone="yes"?>
<Relationships xmlns="http://schemas.openxmlformats.org/package/2006/relationships"><Relationship Id="rId1" Type="http://schemas.openxmlformats.org/officeDocument/2006/relationships/printerSettings" Target="../printerSettings/printerSettings665.bin"/></Relationships>
</file>

<file path=xl/worksheets/_rels/sheet666.xml.rels><?xml version="1.0" encoding="UTF-8" standalone="yes"?>
<Relationships xmlns="http://schemas.openxmlformats.org/package/2006/relationships"><Relationship Id="rId1" Type="http://schemas.openxmlformats.org/officeDocument/2006/relationships/printerSettings" Target="../printerSettings/printerSettings666.bin"/></Relationships>
</file>

<file path=xl/worksheets/_rels/sheet667.xml.rels><?xml version="1.0" encoding="UTF-8" standalone="yes"?>
<Relationships xmlns="http://schemas.openxmlformats.org/package/2006/relationships"><Relationship Id="rId1" Type="http://schemas.openxmlformats.org/officeDocument/2006/relationships/printerSettings" Target="../printerSettings/printerSettings667.bin"/></Relationships>
</file>

<file path=xl/worksheets/_rels/sheet668.xml.rels><?xml version="1.0" encoding="UTF-8" standalone="yes"?>
<Relationships xmlns="http://schemas.openxmlformats.org/package/2006/relationships"><Relationship Id="rId1" Type="http://schemas.openxmlformats.org/officeDocument/2006/relationships/printerSettings" Target="../printerSettings/printerSettings668.bin"/></Relationships>
</file>

<file path=xl/worksheets/_rels/sheet669.xml.rels><?xml version="1.0" encoding="UTF-8" standalone="yes"?>
<Relationships xmlns="http://schemas.openxmlformats.org/package/2006/relationships"><Relationship Id="rId1" Type="http://schemas.openxmlformats.org/officeDocument/2006/relationships/printerSettings" Target="../printerSettings/printerSettings66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70.xml.rels><?xml version="1.0" encoding="UTF-8" standalone="yes"?>
<Relationships xmlns="http://schemas.openxmlformats.org/package/2006/relationships"><Relationship Id="rId1" Type="http://schemas.openxmlformats.org/officeDocument/2006/relationships/printerSettings" Target="../printerSettings/printerSettings670.bin"/></Relationships>
</file>

<file path=xl/worksheets/_rels/sheet671.xml.rels><?xml version="1.0" encoding="UTF-8" standalone="yes"?>
<Relationships xmlns="http://schemas.openxmlformats.org/package/2006/relationships"><Relationship Id="rId1" Type="http://schemas.openxmlformats.org/officeDocument/2006/relationships/printerSettings" Target="../printerSettings/printerSettings671.bin"/></Relationships>
</file>

<file path=xl/worksheets/_rels/sheet672.xml.rels><?xml version="1.0" encoding="UTF-8" standalone="yes"?>
<Relationships xmlns="http://schemas.openxmlformats.org/package/2006/relationships"><Relationship Id="rId1" Type="http://schemas.openxmlformats.org/officeDocument/2006/relationships/printerSettings" Target="../printerSettings/printerSettings672.bin"/></Relationships>
</file>

<file path=xl/worksheets/_rels/sheet673.xml.rels><?xml version="1.0" encoding="UTF-8" standalone="yes"?>
<Relationships xmlns="http://schemas.openxmlformats.org/package/2006/relationships"><Relationship Id="rId1" Type="http://schemas.openxmlformats.org/officeDocument/2006/relationships/printerSettings" Target="../printerSettings/printerSettings673.bin"/></Relationships>
</file>

<file path=xl/worksheets/_rels/sheet674.xml.rels><?xml version="1.0" encoding="UTF-8" standalone="yes"?>
<Relationships xmlns="http://schemas.openxmlformats.org/package/2006/relationships"><Relationship Id="rId1" Type="http://schemas.openxmlformats.org/officeDocument/2006/relationships/printerSettings" Target="../printerSettings/printerSettings674.bin"/></Relationships>
</file>

<file path=xl/worksheets/_rels/sheet675.xml.rels><?xml version="1.0" encoding="UTF-8" standalone="yes"?>
<Relationships xmlns="http://schemas.openxmlformats.org/package/2006/relationships"><Relationship Id="rId1" Type="http://schemas.openxmlformats.org/officeDocument/2006/relationships/printerSettings" Target="../printerSettings/printerSettings675.bin"/></Relationships>
</file>

<file path=xl/worksheets/_rels/sheet676.xml.rels><?xml version="1.0" encoding="UTF-8" standalone="yes"?>
<Relationships xmlns="http://schemas.openxmlformats.org/package/2006/relationships"><Relationship Id="rId1" Type="http://schemas.openxmlformats.org/officeDocument/2006/relationships/printerSettings" Target="../printerSettings/printerSettings676.bin"/></Relationships>
</file>

<file path=xl/worksheets/_rels/sheet677.xml.rels><?xml version="1.0" encoding="UTF-8" standalone="yes"?>
<Relationships xmlns="http://schemas.openxmlformats.org/package/2006/relationships"><Relationship Id="rId1" Type="http://schemas.openxmlformats.org/officeDocument/2006/relationships/printerSettings" Target="../printerSettings/printerSettings677.bin"/></Relationships>
</file>

<file path=xl/worksheets/_rels/sheet67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78.bin"/></Relationships>
</file>

<file path=xl/worksheets/_rels/sheet679.xml.rels><?xml version="1.0" encoding="UTF-8" standalone="yes"?>
<Relationships xmlns="http://schemas.openxmlformats.org/package/2006/relationships"><Relationship Id="rId1" Type="http://schemas.openxmlformats.org/officeDocument/2006/relationships/printerSettings" Target="../printerSettings/printerSettings67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80.xml.rels><?xml version="1.0" encoding="UTF-8" standalone="yes"?>
<Relationships xmlns="http://schemas.openxmlformats.org/package/2006/relationships"><Relationship Id="rId1" Type="http://schemas.openxmlformats.org/officeDocument/2006/relationships/printerSettings" Target="../printerSettings/printerSettings680.bin"/></Relationships>
</file>

<file path=xl/worksheets/_rels/sheet681.xml.rels><?xml version="1.0" encoding="UTF-8" standalone="yes"?>
<Relationships xmlns="http://schemas.openxmlformats.org/package/2006/relationships"><Relationship Id="rId1" Type="http://schemas.openxmlformats.org/officeDocument/2006/relationships/printerSettings" Target="../printerSettings/printerSettings681.bin"/></Relationships>
</file>

<file path=xl/worksheets/_rels/sheet682.xml.rels><?xml version="1.0" encoding="UTF-8" standalone="yes"?>
<Relationships xmlns="http://schemas.openxmlformats.org/package/2006/relationships"><Relationship Id="rId1" Type="http://schemas.openxmlformats.org/officeDocument/2006/relationships/printerSettings" Target="../printerSettings/printerSettings682.bin"/></Relationships>
</file>

<file path=xl/worksheets/_rels/sheet683.xml.rels><?xml version="1.0" encoding="UTF-8" standalone="yes"?>
<Relationships xmlns="http://schemas.openxmlformats.org/package/2006/relationships"><Relationship Id="rId1" Type="http://schemas.openxmlformats.org/officeDocument/2006/relationships/printerSettings" Target="../printerSettings/printerSettings683.bin"/></Relationships>
</file>

<file path=xl/worksheets/_rels/sheet684.xml.rels><?xml version="1.0" encoding="UTF-8" standalone="yes"?>
<Relationships xmlns="http://schemas.openxmlformats.org/package/2006/relationships"><Relationship Id="rId1" Type="http://schemas.openxmlformats.org/officeDocument/2006/relationships/printerSettings" Target="../printerSettings/printerSettings684.bin"/></Relationships>
</file>

<file path=xl/worksheets/_rels/sheet685.xml.rels><?xml version="1.0" encoding="UTF-8" standalone="yes"?>
<Relationships xmlns="http://schemas.openxmlformats.org/package/2006/relationships"><Relationship Id="rId1" Type="http://schemas.openxmlformats.org/officeDocument/2006/relationships/printerSettings" Target="../printerSettings/printerSettings685.bin"/></Relationships>
</file>

<file path=xl/worksheets/_rels/sheet686.xml.rels><?xml version="1.0" encoding="UTF-8" standalone="yes"?>
<Relationships xmlns="http://schemas.openxmlformats.org/package/2006/relationships"><Relationship Id="rId1" Type="http://schemas.openxmlformats.org/officeDocument/2006/relationships/printerSettings" Target="../printerSettings/printerSettings686.bin"/></Relationships>
</file>

<file path=xl/worksheets/_rels/sheet687.xml.rels><?xml version="1.0" encoding="UTF-8" standalone="yes"?>
<Relationships xmlns="http://schemas.openxmlformats.org/package/2006/relationships"><Relationship Id="rId1" Type="http://schemas.openxmlformats.org/officeDocument/2006/relationships/printerSettings" Target="../printerSettings/printerSettings687.bin"/></Relationships>
</file>

<file path=xl/worksheets/_rels/sheet688.xml.rels><?xml version="1.0" encoding="UTF-8" standalone="yes"?>
<Relationships xmlns="http://schemas.openxmlformats.org/package/2006/relationships"><Relationship Id="rId1" Type="http://schemas.openxmlformats.org/officeDocument/2006/relationships/printerSettings" Target="../printerSettings/printerSettings688.bin"/></Relationships>
</file>

<file path=xl/worksheets/_rels/sheet689.xml.rels><?xml version="1.0" encoding="UTF-8" standalone="yes"?>
<Relationships xmlns="http://schemas.openxmlformats.org/package/2006/relationships"><Relationship Id="rId1" Type="http://schemas.openxmlformats.org/officeDocument/2006/relationships/printerSettings" Target="../printerSettings/printerSettings68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90.xml.rels><?xml version="1.0" encoding="UTF-8" standalone="yes"?>
<Relationships xmlns="http://schemas.openxmlformats.org/package/2006/relationships"><Relationship Id="rId1" Type="http://schemas.openxmlformats.org/officeDocument/2006/relationships/printerSettings" Target="../printerSettings/printerSettings690.bin"/></Relationships>
</file>

<file path=xl/worksheets/_rels/sheet691.xml.rels><?xml version="1.0" encoding="UTF-8" standalone="yes"?>
<Relationships xmlns="http://schemas.openxmlformats.org/package/2006/relationships"><Relationship Id="rId1" Type="http://schemas.openxmlformats.org/officeDocument/2006/relationships/printerSettings" Target="../printerSettings/printerSettings691.bin"/></Relationships>
</file>

<file path=xl/worksheets/_rels/sheet692.xml.rels><?xml version="1.0" encoding="UTF-8" standalone="yes"?>
<Relationships xmlns="http://schemas.openxmlformats.org/package/2006/relationships"><Relationship Id="rId1" Type="http://schemas.openxmlformats.org/officeDocument/2006/relationships/printerSettings" Target="../printerSettings/printerSettings692.bin"/></Relationships>
</file>

<file path=xl/worksheets/_rels/sheet693.xml.rels><?xml version="1.0" encoding="UTF-8" standalone="yes"?>
<Relationships xmlns="http://schemas.openxmlformats.org/package/2006/relationships"><Relationship Id="rId1" Type="http://schemas.openxmlformats.org/officeDocument/2006/relationships/printerSettings" Target="../printerSettings/printerSettings693.bin"/></Relationships>
</file>

<file path=xl/worksheets/_rels/sheet694.xml.rels><?xml version="1.0" encoding="UTF-8" standalone="yes"?>
<Relationships xmlns="http://schemas.openxmlformats.org/package/2006/relationships"><Relationship Id="rId1" Type="http://schemas.openxmlformats.org/officeDocument/2006/relationships/printerSettings" Target="../printerSettings/printerSettings694.bin"/></Relationships>
</file>

<file path=xl/worksheets/_rels/sheet695.xml.rels><?xml version="1.0" encoding="UTF-8" standalone="yes"?>
<Relationships xmlns="http://schemas.openxmlformats.org/package/2006/relationships"><Relationship Id="rId1" Type="http://schemas.openxmlformats.org/officeDocument/2006/relationships/printerSettings" Target="../printerSettings/printerSettings695.bin"/></Relationships>
</file>

<file path=xl/worksheets/_rels/sheet696.xml.rels><?xml version="1.0" encoding="UTF-8" standalone="yes"?>
<Relationships xmlns="http://schemas.openxmlformats.org/package/2006/relationships"><Relationship Id="rId1" Type="http://schemas.openxmlformats.org/officeDocument/2006/relationships/printerSettings" Target="../printerSettings/printerSettings696.bin"/></Relationships>
</file>

<file path=xl/worksheets/_rels/sheet697.xml.rels><?xml version="1.0" encoding="UTF-8" standalone="yes"?>
<Relationships xmlns="http://schemas.openxmlformats.org/package/2006/relationships"><Relationship Id="rId1" Type="http://schemas.openxmlformats.org/officeDocument/2006/relationships/printerSettings" Target="../printerSettings/printerSettings697.bin"/></Relationships>
</file>

<file path=xl/worksheets/_rels/sheet698.xml.rels><?xml version="1.0" encoding="UTF-8" standalone="yes"?>
<Relationships xmlns="http://schemas.openxmlformats.org/package/2006/relationships"><Relationship Id="rId1" Type="http://schemas.openxmlformats.org/officeDocument/2006/relationships/printerSettings" Target="../printerSettings/printerSettings698.bin"/></Relationships>
</file>

<file path=xl/worksheets/_rels/sheet699.xml.rels><?xml version="1.0" encoding="UTF-8" standalone="yes"?>
<Relationships xmlns="http://schemas.openxmlformats.org/package/2006/relationships"><Relationship Id="rId1" Type="http://schemas.openxmlformats.org/officeDocument/2006/relationships/printerSettings" Target="../printerSettings/printerSettings69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00.xml.rels><?xml version="1.0" encoding="UTF-8" standalone="yes"?>
<Relationships xmlns="http://schemas.openxmlformats.org/package/2006/relationships"><Relationship Id="rId1" Type="http://schemas.openxmlformats.org/officeDocument/2006/relationships/printerSettings" Target="../printerSettings/printerSettings700.bin"/></Relationships>
</file>

<file path=xl/worksheets/_rels/sheet701.xml.rels><?xml version="1.0" encoding="UTF-8" standalone="yes"?>
<Relationships xmlns="http://schemas.openxmlformats.org/package/2006/relationships"><Relationship Id="rId1" Type="http://schemas.openxmlformats.org/officeDocument/2006/relationships/printerSettings" Target="../printerSettings/printerSettings701.bin"/></Relationships>
</file>

<file path=xl/worksheets/_rels/sheet702.xml.rels><?xml version="1.0" encoding="UTF-8" standalone="yes"?>
<Relationships xmlns="http://schemas.openxmlformats.org/package/2006/relationships"><Relationship Id="rId1" Type="http://schemas.openxmlformats.org/officeDocument/2006/relationships/printerSettings" Target="../printerSettings/printerSettings702.bin"/></Relationships>
</file>

<file path=xl/worksheets/_rels/sheet703.xml.rels><?xml version="1.0" encoding="UTF-8" standalone="yes"?>
<Relationships xmlns="http://schemas.openxmlformats.org/package/2006/relationships"><Relationship Id="rId1" Type="http://schemas.openxmlformats.org/officeDocument/2006/relationships/printerSettings" Target="../printerSettings/printerSettings703.bin"/></Relationships>
</file>

<file path=xl/worksheets/_rels/sheet704.xml.rels><?xml version="1.0" encoding="UTF-8" standalone="yes"?>
<Relationships xmlns="http://schemas.openxmlformats.org/package/2006/relationships"><Relationship Id="rId1" Type="http://schemas.openxmlformats.org/officeDocument/2006/relationships/printerSettings" Target="../printerSettings/printerSettings704.bin"/></Relationships>
</file>

<file path=xl/worksheets/_rels/sheet705.xml.rels><?xml version="1.0" encoding="UTF-8" standalone="yes"?>
<Relationships xmlns="http://schemas.openxmlformats.org/package/2006/relationships"><Relationship Id="rId1" Type="http://schemas.openxmlformats.org/officeDocument/2006/relationships/printerSettings" Target="../printerSettings/printerSettings705.bin"/></Relationships>
</file>

<file path=xl/worksheets/_rels/sheet706.xml.rels><?xml version="1.0" encoding="UTF-8" standalone="yes"?>
<Relationships xmlns="http://schemas.openxmlformats.org/package/2006/relationships"><Relationship Id="rId1" Type="http://schemas.openxmlformats.org/officeDocument/2006/relationships/printerSettings" Target="../printerSettings/printerSettings706.bin"/></Relationships>
</file>

<file path=xl/worksheets/_rels/sheet707.xml.rels><?xml version="1.0" encoding="UTF-8" standalone="yes"?>
<Relationships xmlns="http://schemas.openxmlformats.org/package/2006/relationships"><Relationship Id="rId1" Type="http://schemas.openxmlformats.org/officeDocument/2006/relationships/printerSettings" Target="../printerSettings/printerSettings707.bin"/></Relationships>
</file>

<file path=xl/worksheets/_rels/sheet708.xml.rels><?xml version="1.0" encoding="UTF-8" standalone="yes"?>
<Relationships xmlns="http://schemas.openxmlformats.org/package/2006/relationships"><Relationship Id="rId1" Type="http://schemas.openxmlformats.org/officeDocument/2006/relationships/printerSettings" Target="../printerSettings/printerSettings708.bin"/></Relationships>
</file>

<file path=xl/worksheets/_rels/sheet709.xml.rels><?xml version="1.0" encoding="UTF-8" standalone="yes"?>
<Relationships xmlns="http://schemas.openxmlformats.org/package/2006/relationships"><Relationship Id="rId1" Type="http://schemas.openxmlformats.org/officeDocument/2006/relationships/printerSettings" Target="../printerSettings/printerSettings70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10.xml.rels><?xml version="1.0" encoding="UTF-8" standalone="yes"?>
<Relationships xmlns="http://schemas.openxmlformats.org/package/2006/relationships"><Relationship Id="rId1" Type="http://schemas.openxmlformats.org/officeDocument/2006/relationships/printerSettings" Target="../printerSettings/printerSettings710.bin"/></Relationships>
</file>

<file path=xl/worksheets/_rels/sheet711.xml.rels><?xml version="1.0" encoding="UTF-8" standalone="yes"?>
<Relationships xmlns="http://schemas.openxmlformats.org/package/2006/relationships"><Relationship Id="rId1" Type="http://schemas.openxmlformats.org/officeDocument/2006/relationships/printerSettings" Target="../printerSettings/printerSettings711.bin"/></Relationships>
</file>

<file path=xl/worksheets/_rels/sheet712.xml.rels><?xml version="1.0" encoding="UTF-8" standalone="yes"?>
<Relationships xmlns="http://schemas.openxmlformats.org/package/2006/relationships"><Relationship Id="rId1" Type="http://schemas.openxmlformats.org/officeDocument/2006/relationships/printerSettings" Target="../printerSettings/printerSettings712.bin"/></Relationships>
</file>

<file path=xl/worksheets/_rels/sheet713.xml.rels><?xml version="1.0" encoding="UTF-8" standalone="yes"?>
<Relationships xmlns="http://schemas.openxmlformats.org/package/2006/relationships"><Relationship Id="rId1" Type="http://schemas.openxmlformats.org/officeDocument/2006/relationships/printerSettings" Target="../printerSettings/printerSettings713.bin"/></Relationships>
</file>

<file path=xl/worksheets/_rels/sheet714.xml.rels><?xml version="1.0" encoding="UTF-8" standalone="yes"?>
<Relationships xmlns="http://schemas.openxmlformats.org/package/2006/relationships"><Relationship Id="rId1" Type="http://schemas.openxmlformats.org/officeDocument/2006/relationships/printerSettings" Target="../printerSettings/printerSettings714.bin"/></Relationships>
</file>

<file path=xl/worksheets/_rels/sheet715.xml.rels><?xml version="1.0" encoding="UTF-8" standalone="yes"?>
<Relationships xmlns="http://schemas.openxmlformats.org/package/2006/relationships"><Relationship Id="rId1" Type="http://schemas.openxmlformats.org/officeDocument/2006/relationships/printerSettings" Target="../printerSettings/printerSettings715.bin"/></Relationships>
</file>

<file path=xl/worksheets/_rels/sheet716.xml.rels><?xml version="1.0" encoding="UTF-8" standalone="yes"?>
<Relationships xmlns="http://schemas.openxmlformats.org/package/2006/relationships"><Relationship Id="rId1" Type="http://schemas.openxmlformats.org/officeDocument/2006/relationships/printerSettings" Target="../printerSettings/printerSettings716.bin"/></Relationships>
</file>

<file path=xl/worksheets/_rels/sheet717.xml.rels><?xml version="1.0" encoding="UTF-8" standalone="yes"?>
<Relationships xmlns="http://schemas.openxmlformats.org/package/2006/relationships"><Relationship Id="rId1" Type="http://schemas.openxmlformats.org/officeDocument/2006/relationships/printerSettings" Target="../printerSettings/printerSettings717.bin"/></Relationships>
</file>

<file path=xl/worksheets/_rels/sheet718.xml.rels><?xml version="1.0" encoding="UTF-8" standalone="yes"?>
<Relationships xmlns="http://schemas.openxmlformats.org/package/2006/relationships"><Relationship Id="rId1" Type="http://schemas.openxmlformats.org/officeDocument/2006/relationships/printerSettings" Target="../printerSettings/printerSettings718.bin"/></Relationships>
</file>

<file path=xl/worksheets/_rels/sheet719.xml.rels><?xml version="1.0" encoding="UTF-8" standalone="yes"?>
<Relationships xmlns="http://schemas.openxmlformats.org/package/2006/relationships"><Relationship Id="rId1" Type="http://schemas.openxmlformats.org/officeDocument/2006/relationships/printerSettings" Target="../printerSettings/printerSettings71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20.xml.rels><?xml version="1.0" encoding="UTF-8" standalone="yes"?>
<Relationships xmlns="http://schemas.openxmlformats.org/package/2006/relationships"><Relationship Id="rId1" Type="http://schemas.openxmlformats.org/officeDocument/2006/relationships/printerSettings" Target="../printerSettings/printerSettings720.bin"/></Relationships>
</file>

<file path=xl/worksheets/_rels/sheet721.xml.rels><?xml version="1.0" encoding="UTF-8" standalone="yes"?>
<Relationships xmlns="http://schemas.openxmlformats.org/package/2006/relationships"><Relationship Id="rId1" Type="http://schemas.openxmlformats.org/officeDocument/2006/relationships/printerSettings" Target="../printerSettings/printerSettings721.bin"/></Relationships>
</file>

<file path=xl/worksheets/_rels/sheet722.xml.rels><?xml version="1.0" encoding="UTF-8" standalone="yes"?>
<Relationships xmlns="http://schemas.openxmlformats.org/package/2006/relationships"><Relationship Id="rId1" Type="http://schemas.openxmlformats.org/officeDocument/2006/relationships/printerSettings" Target="../printerSettings/printerSettings722.bin"/></Relationships>
</file>

<file path=xl/worksheets/_rels/sheet723.xml.rels><?xml version="1.0" encoding="UTF-8" standalone="yes"?>
<Relationships xmlns="http://schemas.openxmlformats.org/package/2006/relationships"><Relationship Id="rId1" Type="http://schemas.openxmlformats.org/officeDocument/2006/relationships/printerSettings" Target="../printerSettings/printerSettings723.bin"/></Relationships>
</file>

<file path=xl/worksheets/_rels/sheet724.xml.rels><?xml version="1.0" encoding="UTF-8" standalone="yes"?>
<Relationships xmlns="http://schemas.openxmlformats.org/package/2006/relationships"><Relationship Id="rId1" Type="http://schemas.openxmlformats.org/officeDocument/2006/relationships/printerSettings" Target="../printerSettings/printerSettings724.bin"/></Relationships>
</file>

<file path=xl/worksheets/_rels/sheet725.xml.rels><?xml version="1.0" encoding="UTF-8" standalone="yes"?>
<Relationships xmlns="http://schemas.openxmlformats.org/package/2006/relationships"><Relationship Id="rId1" Type="http://schemas.openxmlformats.org/officeDocument/2006/relationships/printerSettings" Target="../printerSettings/printerSettings725.bin"/></Relationships>
</file>

<file path=xl/worksheets/_rels/sheet726.xml.rels><?xml version="1.0" encoding="UTF-8" standalone="yes"?>
<Relationships xmlns="http://schemas.openxmlformats.org/package/2006/relationships"><Relationship Id="rId1" Type="http://schemas.openxmlformats.org/officeDocument/2006/relationships/printerSettings" Target="../printerSettings/printerSettings726.bin"/></Relationships>
</file>

<file path=xl/worksheets/_rels/sheet727.xml.rels><?xml version="1.0" encoding="UTF-8" standalone="yes"?>
<Relationships xmlns="http://schemas.openxmlformats.org/package/2006/relationships"><Relationship Id="rId1" Type="http://schemas.openxmlformats.org/officeDocument/2006/relationships/printerSettings" Target="../printerSettings/printerSettings727.bin"/></Relationships>
</file>

<file path=xl/worksheets/_rels/sheet728.xml.rels><?xml version="1.0" encoding="UTF-8" standalone="yes"?>
<Relationships xmlns="http://schemas.openxmlformats.org/package/2006/relationships"><Relationship Id="rId1" Type="http://schemas.openxmlformats.org/officeDocument/2006/relationships/printerSettings" Target="../printerSettings/printerSettings728.bin"/></Relationships>
</file>

<file path=xl/worksheets/_rels/sheet729.xml.rels><?xml version="1.0" encoding="UTF-8" standalone="yes"?>
<Relationships xmlns="http://schemas.openxmlformats.org/package/2006/relationships"><Relationship Id="rId1" Type="http://schemas.openxmlformats.org/officeDocument/2006/relationships/printerSettings" Target="../printerSettings/printerSettings72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30.xml.rels><?xml version="1.0" encoding="UTF-8" standalone="yes"?>
<Relationships xmlns="http://schemas.openxmlformats.org/package/2006/relationships"><Relationship Id="rId1" Type="http://schemas.openxmlformats.org/officeDocument/2006/relationships/printerSettings" Target="../printerSettings/printerSettings730.bin"/></Relationships>
</file>

<file path=xl/worksheets/_rels/sheet731.xml.rels><?xml version="1.0" encoding="UTF-8" standalone="yes"?>
<Relationships xmlns="http://schemas.openxmlformats.org/package/2006/relationships"><Relationship Id="rId1" Type="http://schemas.openxmlformats.org/officeDocument/2006/relationships/printerSettings" Target="../printerSettings/printerSettings731.bin"/></Relationships>
</file>

<file path=xl/worksheets/_rels/sheet732.xml.rels><?xml version="1.0" encoding="UTF-8" standalone="yes"?>
<Relationships xmlns="http://schemas.openxmlformats.org/package/2006/relationships"><Relationship Id="rId1" Type="http://schemas.openxmlformats.org/officeDocument/2006/relationships/printerSettings" Target="../printerSettings/printerSettings732.bin"/></Relationships>
</file>

<file path=xl/worksheets/_rels/sheet733.xml.rels><?xml version="1.0" encoding="UTF-8" standalone="yes"?>
<Relationships xmlns="http://schemas.openxmlformats.org/package/2006/relationships"><Relationship Id="rId1" Type="http://schemas.openxmlformats.org/officeDocument/2006/relationships/printerSettings" Target="../printerSettings/printerSettings733.bin"/></Relationships>
</file>

<file path=xl/worksheets/_rels/sheet734.xml.rels><?xml version="1.0" encoding="UTF-8" standalone="yes"?>
<Relationships xmlns="http://schemas.openxmlformats.org/package/2006/relationships"><Relationship Id="rId1" Type="http://schemas.openxmlformats.org/officeDocument/2006/relationships/printerSettings" Target="../printerSettings/printerSettings734.bin"/></Relationships>
</file>

<file path=xl/worksheets/_rels/sheet735.xml.rels><?xml version="1.0" encoding="UTF-8" standalone="yes"?>
<Relationships xmlns="http://schemas.openxmlformats.org/package/2006/relationships"><Relationship Id="rId1" Type="http://schemas.openxmlformats.org/officeDocument/2006/relationships/printerSettings" Target="../printerSettings/printerSettings735.bin"/></Relationships>
</file>

<file path=xl/worksheets/_rels/sheet736.xml.rels><?xml version="1.0" encoding="UTF-8" standalone="yes"?>
<Relationships xmlns="http://schemas.openxmlformats.org/package/2006/relationships"><Relationship Id="rId1" Type="http://schemas.openxmlformats.org/officeDocument/2006/relationships/printerSettings" Target="../printerSettings/printerSettings736.bin"/></Relationships>
</file>

<file path=xl/worksheets/_rels/sheet737.xml.rels><?xml version="1.0" encoding="UTF-8" standalone="yes"?>
<Relationships xmlns="http://schemas.openxmlformats.org/package/2006/relationships"><Relationship Id="rId1" Type="http://schemas.openxmlformats.org/officeDocument/2006/relationships/printerSettings" Target="../printerSettings/printerSettings737.bin"/></Relationships>
</file>

<file path=xl/worksheets/_rels/sheet738.xml.rels><?xml version="1.0" encoding="UTF-8" standalone="yes"?>
<Relationships xmlns="http://schemas.openxmlformats.org/package/2006/relationships"><Relationship Id="rId1" Type="http://schemas.openxmlformats.org/officeDocument/2006/relationships/printerSettings" Target="../printerSettings/printerSettings738.bin"/></Relationships>
</file>

<file path=xl/worksheets/_rels/sheet739.xml.rels><?xml version="1.0" encoding="UTF-8" standalone="yes"?>
<Relationships xmlns="http://schemas.openxmlformats.org/package/2006/relationships"><Relationship Id="rId1" Type="http://schemas.openxmlformats.org/officeDocument/2006/relationships/printerSettings" Target="../printerSettings/printerSettings73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40.xml.rels><?xml version="1.0" encoding="UTF-8" standalone="yes"?>
<Relationships xmlns="http://schemas.openxmlformats.org/package/2006/relationships"><Relationship Id="rId1" Type="http://schemas.openxmlformats.org/officeDocument/2006/relationships/printerSettings" Target="../printerSettings/printerSettings740.bin"/></Relationships>
</file>

<file path=xl/worksheets/_rels/sheet741.xml.rels><?xml version="1.0" encoding="UTF-8" standalone="yes"?>
<Relationships xmlns="http://schemas.openxmlformats.org/package/2006/relationships"><Relationship Id="rId1" Type="http://schemas.openxmlformats.org/officeDocument/2006/relationships/printerSettings" Target="../printerSettings/printerSettings741.bin"/></Relationships>
</file>

<file path=xl/worksheets/_rels/sheet742.xml.rels><?xml version="1.0" encoding="UTF-8" standalone="yes"?>
<Relationships xmlns="http://schemas.openxmlformats.org/package/2006/relationships"><Relationship Id="rId1" Type="http://schemas.openxmlformats.org/officeDocument/2006/relationships/printerSettings" Target="../printerSettings/printerSettings742.bin"/></Relationships>
</file>

<file path=xl/worksheets/_rels/sheet743.xml.rels><?xml version="1.0" encoding="UTF-8" standalone="yes"?>
<Relationships xmlns="http://schemas.openxmlformats.org/package/2006/relationships"><Relationship Id="rId1" Type="http://schemas.openxmlformats.org/officeDocument/2006/relationships/printerSettings" Target="../printerSettings/printerSettings743.bin"/></Relationships>
</file>

<file path=xl/worksheets/_rels/sheet744.xml.rels><?xml version="1.0" encoding="UTF-8" standalone="yes"?>
<Relationships xmlns="http://schemas.openxmlformats.org/package/2006/relationships"><Relationship Id="rId1" Type="http://schemas.openxmlformats.org/officeDocument/2006/relationships/printerSettings" Target="../printerSettings/printerSettings744.bin"/></Relationships>
</file>

<file path=xl/worksheets/_rels/sheet745.xml.rels><?xml version="1.0" encoding="UTF-8" standalone="yes"?>
<Relationships xmlns="http://schemas.openxmlformats.org/package/2006/relationships"><Relationship Id="rId1" Type="http://schemas.openxmlformats.org/officeDocument/2006/relationships/printerSettings" Target="../printerSettings/printerSettings745.bin"/></Relationships>
</file>

<file path=xl/worksheets/_rels/sheet746.xml.rels><?xml version="1.0" encoding="UTF-8" standalone="yes"?>
<Relationships xmlns="http://schemas.openxmlformats.org/package/2006/relationships"><Relationship Id="rId1" Type="http://schemas.openxmlformats.org/officeDocument/2006/relationships/printerSettings" Target="../printerSettings/printerSettings746.bin"/></Relationships>
</file>

<file path=xl/worksheets/_rels/sheet747.xml.rels><?xml version="1.0" encoding="UTF-8" standalone="yes"?>
<Relationships xmlns="http://schemas.openxmlformats.org/package/2006/relationships"><Relationship Id="rId1" Type="http://schemas.openxmlformats.org/officeDocument/2006/relationships/printerSettings" Target="../printerSettings/printerSettings747.bin"/></Relationships>
</file>

<file path=xl/worksheets/_rels/sheet748.xml.rels><?xml version="1.0" encoding="UTF-8" standalone="yes"?>
<Relationships xmlns="http://schemas.openxmlformats.org/package/2006/relationships"><Relationship Id="rId1" Type="http://schemas.openxmlformats.org/officeDocument/2006/relationships/printerSettings" Target="../printerSettings/printerSettings748.bin"/></Relationships>
</file>

<file path=xl/worksheets/_rels/sheet749.xml.rels><?xml version="1.0" encoding="UTF-8" standalone="yes"?>
<Relationships xmlns="http://schemas.openxmlformats.org/package/2006/relationships"><Relationship Id="rId1" Type="http://schemas.openxmlformats.org/officeDocument/2006/relationships/printerSettings" Target="../printerSettings/printerSettings74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50.xml.rels><?xml version="1.0" encoding="UTF-8" standalone="yes"?>
<Relationships xmlns="http://schemas.openxmlformats.org/package/2006/relationships"><Relationship Id="rId1" Type="http://schemas.openxmlformats.org/officeDocument/2006/relationships/printerSettings" Target="../printerSettings/printerSettings750.bin"/></Relationships>
</file>

<file path=xl/worksheets/_rels/sheet751.xml.rels><?xml version="1.0" encoding="UTF-8" standalone="yes"?>
<Relationships xmlns="http://schemas.openxmlformats.org/package/2006/relationships"><Relationship Id="rId1" Type="http://schemas.openxmlformats.org/officeDocument/2006/relationships/printerSettings" Target="../printerSettings/printerSettings751.bin"/></Relationships>
</file>

<file path=xl/worksheets/_rels/sheet752.xml.rels><?xml version="1.0" encoding="UTF-8" standalone="yes"?>
<Relationships xmlns="http://schemas.openxmlformats.org/package/2006/relationships"><Relationship Id="rId1" Type="http://schemas.openxmlformats.org/officeDocument/2006/relationships/printerSettings" Target="../printerSettings/printerSettings752.bin"/></Relationships>
</file>

<file path=xl/worksheets/_rels/sheet753.xml.rels><?xml version="1.0" encoding="UTF-8" standalone="yes"?>
<Relationships xmlns="http://schemas.openxmlformats.org/package/2006/relationships"><Relationship Id="rId1" Type="http://schemas.openxmlformats.org/officeDocument/2006/relationships/printerSettings" Target="../printerSettings/printerSettings753.bin"/></Relationships>
</file>

<file path=xl/worksheets/_rels/sheet754.xml.rels><?xml version="1.0" encoding="UTF-8" standalone="yes"?>
<Relationships xmlns="http://schemas.openxmlformats.org/package/2006/relationships"><Relationship Id="rId1" Type="http://schemas.openxmlformats.org/officeDocument/2006/relationships/printerSettings" Target="../printerSettings/printerSettings754.bin"/></Relationships>
</file>

<file path=xl/worksheets/_rels/sheet755.xml.rels><?xml version="1.0" encoding="UTF-8" standalone="yes"?>
<Relationships xmlns="http://schemas.openxmlformats.org/package/2006/relationships"><Relationship Id="rId1" Type="http://schemas.openxmlformats.org/officeDocument/2006/relationships/printerSettings" Target="../printerSettings/printerSettings755.bin"/></Relationships>
</file>

<file path=xl/worksheets/_rels/sheet756.xml.rels><?xml version="1.0" encoding="UTF-8" standalone="yes"?>
<Relationships xmlns="http://schemas.openxmlformats.org/package/2006/relationships"><Relationship Id="rId1" Type="http://schemas.openxmlformats.org/officeDocument/2006/relationships/printerSettings" Target="../printerSettings/printerSettings756.bin"/></Relationships>
</file>

<file path=xl/worksheets/_rels/sheet757.xml.rels><?xml version="1.0" encoding="UTF-8" standalone="yes"?>
<Relationships xmlns="http://schemas.openxmlformats.org/package/2006/relationships"><Relationship Id="rId1" Type="http://schemas.openxmlformats.org/officeDocument/2006/relationships/printerSettings" Target="../printerSettings/printerSettings757.bin"/></Relationships>
</file>

<file path=xl/worksheets/_rels/sheet758.xml.rels><?xml version="1.0" encoding="UTF-8" standalone="yes"?>
<Relationships xmlns="http://schemas.openxmlformats.org/package/2006/relationships"><Relationship Id="rId1" Type="http://schemas.openxmlformats.org/officeDocument/2006/relationships/printerSettings" Target="../printerSettings/printerSettings758.bin"/></Relationships>
</file>

<file path=xl/worksheets/_rels/sheet759.xml.rels><?xml version="1.0" encoding="UTF-8" standalone="yes"?>
<Relationships xmlns="http://schemas.openxmlformats.org/package/2006/relationships"><Relationship Id="rId1" Type="http://schemas.openxmlformats.org/officeDocument/2006/relationships/printerSettings" Target="../printerSettings/printerSettings75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60.xml.rels><?xml version="1.0" encoding="UTF-8" standalone="yes"?>
<Relationships xmlns="http://schemas.openxmlformats.org/package/2006/relationships"><Relationship Id="rId1" Type="http://schemas.openxmlformats.org/officeDocument/2006/relationships/printerSettings" Target="../printerSettings/printerSettings760.bin"/></Relationships>
</file>

<file path=xl/worksheets/_rels/sheet761.xml.rels><?xml version="1.0" encoding="UTF-8" standalone="yes"?>
<Relationships xmlns="http://schemas.openxmlformats.org/package/2006/relationships"><Relationship Id="rId1" Type="http://schemas.openxmlformats.org/officeDocument/2006/relationships/printerSettings" Target="../printerSettings/printerSettings761.bin"/></Relationships>
</file>

<file path=xl/worksheets/_rels/sheet762.xml.rels><?xml version="1.0" encoding="UTF-8" standalone="yes"?>
<Relationships xmlns="http://schemas.openxmlformats.org/package/2006/relationships"><Relationship Id="rId1" Type="http://schemas.openxmlformats.org/officeDocument/2006/relationships/printerSettings" Target="../printerSettings/printerSettings762.bin"/></Relationships>
</file>

<file path=xl/worksheets/_rels/sheet763.xml.rels><?xml version="1.0" encoding="UTF-8" standalone="yes"?>
<Relationships xmlns="http://schemas.openxmlformats.org/package/2006/relationships"><Relationship Id="rId1" Type="http://schemas.openxmlformats.org/officeDocument/2006/relationships/printerSettings" Target="../printerSettings/printerSettings763.bin"/></Relationships>
</file>

<file path=xl/worksheets/_rels/sheet769.xml.rels><?xml version="1.0" encoding="UTF-8" standalone="yes"?>
<Relationships xmlns="http://schemas.openxmlformats.org/package/2006/relationships"><Relationship Id="rId1" Type="http://schemas.openxmlformats.org/officeDocument/2006/relationships/printerSettings" Target="../printerSettings/printerSettings76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78.xml.rels><?xml version="1.0" encoding="UTF-8" standalone="yes"?>
<Relationships xmlns="http://schemas.openxmlformats.org/package/2006/relationships"><Relationship Id="rId1" Type="http://schemas.openxmlformats.org/officeDocument/2006/relationships/printerSettings" Target="../printerSettings/printerSettings76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83.xml.rels><?xml version="1.0" encoding="UTF-8" standalone="yes"?>
<Relationships xmlns="http://schemas.openxmlformats.org/package/2006/relationships"><Relationship Id="rId1" Type="http://schemas.openxmlformats.org/officeDocument/2006/relationships/printerSettings" Target="../printerSettings/printerSettings766.bin"/></Relationships>
</file>

<file path=xl/worksheets/_rels/sheet784.xml.rels><?xml version="1.0" encoding="UTF-8" standalone="yes"?>
<Relationships xmlns="http://schemas.openxmlformats.org/package/2006/relationships"><Relationship Id="rId1" Type="http://schemas.openxmlformats.org/officeDocument/2006/relationships/printerSettings" Target="../printerSettings/printerSettings767.bin"/></Relationships>
</file>

<file path=xl/worksheets/_rels/sheet785.xml.rels><?xml version="1.0" encoding="UTF-8" standalone="yes"?>
<Relationships xmlns="http://schemas.openxmlformats.org/package/2006/relationships"><Relationship Id="rId1" Type="http://schemas.openxmlformats.org/officeDocument/2006/relationships/printerSettings" Target="../printerSettings/printerSettings768.bin"/></Relationships>
</file>

<file path=xl/worksheets/_rels/sheet788.xml.rels><?xml version="1.0" encoding="UTF-8" standalone="yes"?>
<Relationships xmlns="http://schemas.openxmlformats.org/package/2006/relationships"><Relationship Id="rId1" Type="http://schemas.openxmlformats.org/officeDocument/2006/relationships/printerSettings" Target="../printerSettings/printerSettings76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92.xml.rels><?xml version="1.0" encoding="UTF-8" standalone="yes"?>
<Relationships xmlns="http://schemas.openxmlformats.org/package/2006/relationships"><Relationship Id="rId1" Type="http://schemas.openxmlformats.org/officeDocument/2006/relationships/printerSettings" Target="../printerSettings/printerSettings770.bin"/></Relationships>
</file>

<file path=xl/worksheets/_rels/sheet794.xml.rels><?xml version="1.0" encoding="UTF-8" standalone="yes"?>
<Relationships xmlns="http://schemas.openxmlformats.org/package/2006/relationships"><Relationship Id="rId1" Type="http://schemas.openxmlformats.org/officeDocument/2006/relationships/printerSettings" Target="../printerSettings/printerSettings7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05.xml.rels><?xml version="1.0" encoding="UTF-8" standalone="yes"?>
<Relationships xmlns="http://schemas.openxmlformats.org/package/2006/relationships"><Relationship Id="rId1" Type="http://schemas.openxmlformats.org/officeDocument/2006/relationships/printerSettings" Target="../printerSettings/printerSettings772.bin"/></Relationships>
</file>

<file path=xl/worksheets/_rels/sheet806.xml.rels><?xml version="1.0" encoding="UTF-8" standalone="yes"?>
<Relationships xmlns="http://schemas.openxmlformats.org/package/2006/relationships"><Relationship Id="rId1" Type="http://schemas.openxmlformats.org/officeDocument/2006/relationships/printerSettings" Target="../printerSettings/printerSettings7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11.xml.rels><?xml version="1.0" encoding="UTF-8" standalone="yes"?>
<Relationships xmlns="http://schemas.openxmlformats.org/package/2006/relationships"><Relationship Id="rId1" Type="http://schemas.openxmlformats.org/officeDocument/2006/relationships/printerSettings" Target="../printerSettings/printerSettings774.bin"/></Relationships>
</file>

<file path=xl/worksheets/_rels/sheet815.xml.rels><?xml version="1.0" encoding="UTF-8" standalone="yes"?>
<Relationships xmlns="http://schemas.openxmlformats.org/package/2006/relationships"><Relationship Id="rId1" Type="http://schemas.openxmlformats.org/officeDocument/2006/relationships/printerSettings" Target="../printerSettings/printerSettings7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22.xml.rels><?xml version="1.0" encoding="UTF-8" standalone="yes"?>
<Relationships xmlns="http://schemas.openxmlformats.org/package/2006/relationships"><Relationship Id="rId1" Type="http://schemas.openxmlformats.org/officeDocument/2006/relationships/printerSettings" Target="../printerSettings/printerSettings776.bin"/></Relationships>
</file>

<file path=xl/worksheets/_rels/sheet825.xml.rels><?xml version="1.0" encoding="UTF-8" standalone="yes"?>
<Relationships xmlns="http://schemas.openxmlformats.org/package/2006/relationships"><Relationship Id="rId1" Type="http://schemas.openxmlformats.org/officeDocument/2006/relationships/printerSettings" Target="../printerSettings/printerSettings777.bin"/></Relationships>
</file>

<file path=xl/worksheets/_rels/sheet826.xml.rels><?xml version="1.0" encoding="UTF-8" standalone="yes"?>
<Relationships xmlns="http://schemas.openxmlformats.org/package/2006/relationships"><Relationship Id="rId1" Type="http://schemas.openxmlformats.org/officeDocument/2006/relationships/printerSettings" Target="../printerSettings/printerSettings778.bin"/></Relationships>
</file>

<file path=xl/worksheets/_rels/sheet827.xml.rels><?xml version="1.0" encoding="UTF-8" standalone="yes"?>
<Relationships xmlns="http://schemas.openxmlformats.org/package/2006/relationships"><Relationship Id="rId1" Type="http://schemas.openxmlformats.org/officeDocument/2006/relationships/printerSettings" Target="../printerSettings/printerSettings779.bin"/></Relationships>
</file>

<file path=xl/worksheets/_rels/sheet828.xml.rels><?xml version="1.0" encoding="UTF-8" standalone="yes"?>
<Relationships xmlns="http://schemas.openxmlformats.org/package/2006/relationships"><Relationship Id="rId1" Type="http://schemas.openxmlformats.org/officeDocument/2006/relationships/printerSettings" Target="../printerSettings/printerSettings780.bin"/></Relationships>
</file>

<file path=xl/worksheets/_rels/sheet829.xml.rels><?xml version="1.0" encoding="UTF-8" standalone="yes"?>
<Relationships xmlns="http://schemas.openxmlformats.org/package/2006/relationships"><Relationship Id="rId1" Type="http://schemas.openxmlformats.org/officeDocument/2006/relationships/printerSettings" Target="../printerSettings/printerSettings7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30.xml.rels><?xml version="1.0" encoding="UTF-8" standalone="yes"?>
<Relationships xmlns="http://schemas.openxmlformats.org/package/2006/relationships"><Relationship Id="rId1" Type="http://schemas.openxmlformats.org/officeDocument/2006/relationships/printerSettings" Target="../printerSettings/printerSettings782.bin"/></Relationships>
</file>

<file path=xl/worksheets/_rels/sheet831.xml.rels><?xml version="1.0" encoding="UTF-8" standalone="yes"?>
<Relationships xmlns="http://schemas.openxmlformats.org/package/2006/relationships"><Relationship Id="rId1" Type="http://schemas.openxmlformats.org/officeDocument/2006/relationships/printerSettings" Target="../printerSettings/printerSettings783.bin"/></Relationships>
</file>

<file path=xl/worksheets/_rels/sheet832.xml.rels><?xml version="1.0" encoding="UTF-8" standalone="yes"?>
<Relationships xmlns="http://schemas.openxmlformats.org/package/2006/relationships"><Relationship Id="rId1" Type="http://schemas.openxmlformats.org/officeDocument/2006/relationships/printerSettings" Target="../printerSettings/printerSettings784.bin"/></Relationships>
</file>

<file path=xl/worksheets/_rels/sheet833.xml.rels><?xml version="1.0" encoding="UTF-8" standalone="yes"?>
<Relationships xmlns="http://schemas.openxmlformats.org/package/2006/relationships"><Relationship Id="rId1" Type="http://schemas.openxmlformats.org/officeDocument/2006/relationships/printerSettings" Target="../printerSettings/printerSettings785.bin"/></Relationships>
</file>

<file path=xl/worksheets/_rels/sheet834.xml.rels><?xml version="1.0" encoding="UTF-8" standalone="yes"?>
<Relationships xmlns="http://schemas.openxmlformats.org/package/2006/relationships"><Relationship Id="rId1" Type="http://schemas.openxmlformats.org/officeDocument/2006/relationships/printerSettings" Target="../printerSettings/printerSettings786.bin"/></Relationships>
</file>

<file path=xl/worksheets/_rels/sheet835.xml.rels><?xml version="1.0" encoding="UTF-8" standalone="yes"?>
<Relationships xmlns="http://schemas.openxmlformats.org/package/2006/relationships"><Relationship Id="rId1" Type="http://schemas.openxmlformats.org/officeDocument/2006/relationships/printerSettings" Target="../printerSettings/printerSettings787.bin"/></Relationships>
</file>

<file path=xl/worksheets/_rels/sheet836.xml.rels><?xml version="1.0" encoding="UTF-8" standalone="yes"?>
<Relationships xmlns="http://schemas.openxmlformats.org/package/2006/relationships"><Relationship Id="rId1" Type="http://schemas.openxmlformats.org/officeDocument/2006/relationships/printerSettings" Target="../printerSettings/printerSettings788.bin"/></Relationships>
</file>

<file path=xl/worksheets/_rels/sheet837.xml.rels><?xml version="1.0" encoding="UTF-8" standalone="yes"?>
<Relationships xmlns="http://schemas.openxmlformats.org/package/2006/relationships"><Relationship Id="rId1" Type="http://schemas.openxmlformats.org/officeDocument/2006/relationships/printerSettings" Target="../printerSettings/printerSettings789.bin"/></Relationships>
</file>

<file path=xl/worksheets/_rels/sheet838.xml.rels><?xml version="1.0" encoding="UTF-8" standalone="yes"?>
<Relationships xmlns="http://schemas.openxmlformats.org/package/2006/relationships"><Relationship Id="rId1" Type="http://schemas.openxmlformats.org/officeDocument/2006/relationships/printerSettings" Target="../printerSettings/printerSettings790.bin"/></Relationships>
</file>

<file path=xl/worksheets/_rels/sheet839.xml.rels><?xml version="1.0" encoding="UTF-8" standalone="yes"?>
<Relationships xmlns="http://schemas.openxmlformats.org/package/2006/relationships"><Relationship Id="rId1" Type="http://schemas.openxmlformats.org/officeDocument/2006/relationships/printerSettings" Target="../printerSettings/printerSettings79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40.xml.rels><?xml version="1.0" encoding="UTF-8" standalone="yes"?>
<Relationships xmlns="http://schemas.openxmlformats.org/package/2006/relationships"><Relationship Id="rId1" Type="http://schemas.openxmlformats.org/officeDocument/2006/relationships/printerSettings" Target="../printerSettings/printerSettings792.bin"/></Relationships>
</file>

<file path=xl/worksheets/_rels/sheet841.xml.rels><?xml version="1.0" encoding="UTF-8" standalone="yes"?>
<Relationships xmlns="http://schemas.openxmlformats.org/package/2006/relationships"><Relationship Id="rId1" Type="http://schemas.openxmlformats.org/officeDocument/2006/relationships/printerSettings" Target="../printerSettings/printerSettings79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2"/>
  <sheetViews>
    <sheetView tabSelected="1" workbookViewId="0">
      <selection activeCell="E10" sqref="E10"/>
    </sheetView>
  </sheetViews>
  <sheetFormatPr defaultColWidth="9.140625" defaultRowHeight="15" x14ac:dyDescent="0.25"/>
  <cols>
    <col min="1" max="1" width="97.7109375" style="28" customWidth="1"/>
    <col min="2" max="3" width="9.140625" style="28"/>
    <col min="4" max="4" width="12.42578125" style="28" customWidth="1"/>
    <col min="5" max="5" width="37.140625" style="28" customWidth="1"/>
    <col min="6" max="16384" width="9.140625" style="28"/>
  </cols>
  <sheetData>
    <row r="1" spans="1:5" ht="18.75" x14ac:dyDescent="0.25">
      <c r="A1" s="1" t="s">
        <v>0</v>
      </c>
    </row>
    <row r="2" spans="1:5" ht="15" customHeight="1" x14ac:dyDescent="0.25">
      <c r="A2" s="29"/>
      <c r="D2" s="140" t="s">
        <v>1501</v>
      </c>
      <c r="E2" s="143" t="s">
        <v>1494</v>
      </c>
    </row>
    <row r="3" spans="1:5" ht="15" customHeight="1" x14ac:dyDescent="0.25">
      <c r="A3" s="1" t="s">
        <v>249</v>
      </c>
      <c r="D3" s="141" t="s">
        <v>1495</v>
      </c>
      <c r="E3" s="143" t="s">
        <v>1496</v>
      </c>
    </row>
    <row r="4" spans="1:5" ht="15" customHeight="1" x14ac:dyDescent="0.25">
      <c r="A4" s="29"/>
      <c r="D4" s="139" t="s">
        <v>1497</v>
      </c>
      <c r="E4" s="143" t="s">
        <v>1498</v>
      </c>
    </row>
    <row r="5" spans="1:5" x14ac:dyDescent="0.25">
      <c r="A5" s="30" t="s">
        <v>250</v>
      </c>
      <c r="D5" s="142" t="s">
        <v>1499</v>
      </c>
      <c r="E5" s="143" t="s">
        <v>1500</v>
      </c>
    </row>
    <row r="6" spans="1:5" ht="15" customHeight="1" x14ac:dyDescent="0.25">
      <c r="A6" s="665" t="s">
        <v>251</v>
      </c>
    </row>
    <row r="7" spans="1:5" x14ac:dyDescent="0.25">
      <c r="A7" s="665"/>
    </row>
    <row r="8" spans="1:5" x14ac:dyDescent="0.25">
      <c r="A8" s="665"/>
    </row>
    <row r="9" spans="1:5" x14ac:dyDescent="0.25">
      <c r="A9" s="665"/>
    </row>
    <row r="10" spans="1:5" x14ac:dyDescent="0.25">
      <c r="A10" s="31" t="s">
        <v>252</v>
      </c>
    </row>
    <row r="11" spans="1:5" x14ac:dyDescent="0.25">
      <c r="A11" s="664" t="s">
        <v>253</v>
      </c>
    </row>
    <row r="12" spans="1:5" x14ac:dyDescent="0.25">
      <c r="A12" s="664"/>
    </row>
    <row r="13" spans="1:5" x14ac:dyDescent="0.25">
      <c r="A13" s="664"/>
    </row>
    <row r="14" spans="1:5" x14ac:dyDescent="0.25">
      <c r="A14" s="30" t="s">
        <v>254</v>
      </c>
    </row>
    <row r="15" spans="1:5" x14ac:dyDescent="0.25">
      <c r="A15" s="665" t="s">
        <v>255</v>
      </c>
    </row>
    <row r="16" spans="1:5" x14ac:dyDescent="0.25">
      <c r="A16" s="665"/>
    </row>
    <row r="17" spans="1:1" x14ac:dyDescent="0.25">
      <c r="A17" s="665"/>
    </row>
    <row r="18" spans="1:1" x14ac:dyDescent="0.25">
      <c r="A18" s="665"/>
    </row>
    <row r="19" spans="1:1" x14ac:dyDescent="0.25">
      <c r="A19" s="31" t="s">
        <v>256</v>
      </c>
    </row>
    <row r="20" spans="1:1" x14ac:dyDescent="0.25">
      <c r="A20" s="664" t="s">
        <v>257</v>
      </c>
    </row>
    <row r="21" spans="1:1" x14ac:dyDescent="0.25">
      <c r="A21" s="664"/>
    </row>
    <row r="22" spans="1:1" x14ac:dyDescent="0.25">
      <c r="A22" s="32" t="s">
        <v>258</v>
      </c>
    </row>
    <row r="23" spans="1:1" x14ac:dyDescent="0.25">
      <c r="A23" s="33" t="s">
        <v>259</v>
      </c>
    </row>
    <row r="24" spans="1:1" x14ac:dyDescent="0.25">
      <c r="A24" s="31" t="s">
        <v>260</v>
      </c>
    </row>
    <row r="25" spans="1:1" ht="15" customHeight="1" x14ac:dyDescent="0.25">
      <c r="A25" s="664" t="s">
        <v>261</v>
      </c>
    </row>
    <row r="26" spans="1:1" ht="15" customHeight="1" x14ac:dyDescent="0.25">
      <c r="A26" s="664"/>
    </row>
    <row r="27" spans="1:1" x14ac:dyDescent="0.25">
      <c r="A27" s="32" t="s">
        <v>262</v>
      </c>
    </row>
    <row r="28" spans="1:1" x14ac:dyDescent="0.25">
      <c r="A28" s="664" t="s">
        <v>263</v>
      </c>
    </row>
    <row r="29" spans="1:1" x14ac:dyDescent="0.25">
      <c r="A29" s="664"/>
    </row>
    <row r="30" spans="1:1" x14ac:dyDescent="0.25">
      <c r="A30" s="34"/>
    </row>
    <row r="31" spans="1:1" ht="15.75" x14ac:dyDescent="0.25">
      <c r="A31" s="35" t="s">
        <v>264</v>
      </c>
    </row>
    <row r="32" spans="1:1" ht="75" x14ac:dyDescent="0.25">
      <c r="A32" s="36" t="s">
        <v>265</v>
      </c>
    </row>
  </sheetData>
  <mergeCells count="6">
    <mergeCell ref="A28:A29"/>
    <mergeCell ref="A6:A9"/>
    <mergeCell ref="A11:A13"/>
    <mergeCell ref="A15:A18"/>
    <mergeCell ref="A20:A21"/>
    <mergeCell ref="A25:A26"/>
  </mergeCells>
  <pageMargins left="0.51181102362204722" right="0.5118110236220472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M32"/>
  <sheetViews>
    <sheetView topLeftCell="A8" workbookViewId="0">
      <selection activeCell="J16" sqref="J16"/>
    </sheetView>
  </sheetViews>
  <sheetFormatPr defaultRowHeight="15" x14ac:dyDescent="0.25"/>
  <cols>
    <col min="1" max="1" width="41.7109375" customWidth="1"/>
    <col min="2" max="2" width="63.7109375" customWidth="1"/>
    <col min="3" max="7" width="12.7109375" customWidth="1"/>
  </cols>
  <sheetData>
    <row r="1" spans="1:7" ht="18.75" x14ac:dyDescent="0.25">
      <c r="A1" s="200" t="s">
        <v>0</v>
      </c>
      <c r="B1" s="202"/>
      <c r="C1" s="202"/>
      <c r="D1" s="202"/>
      <c r="E1" s="202"/>
      <c r="F1" s="202"/>
      <c r="G1" s="202"/>
    </row>
    <row r="3" spans="1:7" x14ac:dyDescent="0.25">
      <c r="A3" s="201" t="s">
        <v>1</v>
      </c>
      <c r="B3" s="678" t="s">
        <v>6825</v>
      </c>
      <c r="C3" s="678"/>
      <c r="D3" s="678"/>
      <c r="E3" s="678"/>
      <c r="F3" s="678"/>
      <c r="G3" s="678"/>
    </row>
    <row r="4" spans="1:7" x14ac:dyDescent="0.25">
      <c r="A4" s="6" t="s">
        <v>2</v>
      </c>
      <c r="B4" s="674" t="s">
        <v>6826</v>
      </c>
      <c r="C4" s="674"/>
      <c r="D4" s="674"/>
      <c r="E4" s="674"/>
      <c r="F4" s="674"/>
      <c r="G4" s="674"/>
    </row>
    <row r="5" spans="1:7" x14ac:dyDescent="0.25">
      <c r="A5" s="6" t="s">
        <v>5</v>
      </c>
      <c r="B5" s="674" t="s">
        <v>6827</v>
      </c>
      <c r="C5" s="674"/>
      <c r="D5" s="674"/>
      <c r="E5" s="674"/>
      <c r="F5" s="674"/>
      <c r="G5" s="674"/>
    </row>
    <row r="6" spans="1:7" ht="17.25" x14ac:dyDescent="0.25">
      <c r="A6" s="6" t="s">
        <v>8</v>
      </c>
      <c r="B6" s="674" t="s">
        <v>6828</v>
      </c>
      <c r="C6" s="674"/>
      <c r="D6" s="674"/>
      <c r="E6" s="674"/>
      <c r="F6" s="674"/>
      <c r="G6" s="674"/>
    </row>
    <row r="7" spans="1:7" x14ac:dyDescent="0.25">
      <c r="A7" s="6" t="s">
        <v>11</v>
      </c>
      <c r="B7" s="679" t="s">
        <v>9</v>
      </c>
      <c r="C7" s="679"/>
      <c r="D7" s="679"/>
      <c r="E7" s="679"/>
      <c r="F7" s="679"/>
      <c r="G7" s="679"/>
    </row>
    <row r="8" spans="1:7" x14ac:dyDescent="0.25">
      <c r="A8" s="6" t="s">
        <v>13</v>
      </c>
      <c r="B8" s="680" t="s">
        <v>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3522</v>
      </c>
      <c r="C11" s="676"/>
      <c r="D11" s="676"/>
      <c r="E11" s="676"/>
      <c r="F11" s="676"/>
      <c r="G11" s="676"/>
    </row>
    <row r="12" spans="1:7" x14ac:dyDescent="0.25">
      <c r="A12" s="6" t="s">
        <v>3519</v>
      </c>
      <c r="B12" s="674" t="s">
        <v>34</v>
      </c>
      <c r="C12" s="674"/>
      <c r="D12" s="674"/>
      <c r="E12" s="674"/>
      <c r="F12" s="674"/>
      <c r="G12" s="674"/>
    </row>
    <row r="13" spans="1:7" x14ac:dyDescent="0.25">
      <c r="A13" s="6" t="s">
        <v>26</v>
      </c>
      <c r="B13" s="674" t="s">
        <v>6829</v>
      </c>
      <c r="C13" s="674"/>
      <c r="D13" s="674"/>
      <c r="E13" s="674"/>
      <c r="F13" s="674"/>
      <c r="G13" s="674"/>
    </row>
    <row r="14" spans="1:7" x14ac:dyDescent="0.25">
      <c r="A14" s="6" t="s">
        <v>28</v>
      </c>
      <c r="B14" s="674" t="s">
        <v>6830</v>
      </c>
      <c r="C14" s="674"/>
      <c r="D14" s="674"/>
      <c r="E14" s="674"/>
      <c r="F14" s="674"/>
      <c r="G14" s="674"/>
    </row>
    <row r="15" spans="1:7" x14ac:dyDescent="0.25">
      <c r="A15" s="6" t="s">
        <v>30</v>
      </c>
      <c r="B15" s="674" t="s">
        <v>6831</v>
      </c>
      <c r="C15" s="674"/>
      <c r="D15" s="674"/>
      <c r="E15" s="674"/>
      <c r="F15" s="674"/>
      <c r="G15" s="674"/>
    </row>
    <row r="16" spans="1:7" x14ac:dyDescent="0.25">
      <c r="A16" s="6" t="s">
        <v>32</v>
      </c>
      <c r="B16" s="674" t="s">
        <v>1278</v>
      </c>
      <c r="C16" s="674"/>
      <c r="D16" s="674"/>
      <c r="E16" s="674"/>
      <c r="F16" s="674"/>
      <c r="G16" s="674"/>
    </row>
    <row r="17" spans="1:13" x14ac:dyDescent="0.25">
      <c r="A17" s="6" t="s">
        <v>35</v>
      </c>
      <c r="B17" s="675" t="s">
        <v>9</v>
      </c>
      <c r="C17" s="674"/>
      <c r="D17" s="674"/>
      <c r="E17" s="674"/>
      <c r="F17" s="674"/>
      <c r="G17" s="674"/>
    </row>
    <row r="18" spans="1:13" x14ac:dyDescent="0.25">
      <c r="A18" s="6" t="s">
        <v>36</v>
      </c>
      <c r="B18" s="674" t="s">
        <v>9</v>
      </c>
      <c r="C18" s="674"/>
      <c r="D18" s="674"/>
      <c r="E18" s="674"/>
      <c r="F18" s="674"/>
      <c r="G18" s="674"/>
    </row>
    <row r="19" spans="1:13" x14ac:dyDescent="0.25">
      <c r="A19" s="7" t="s">
        <v>37</v>
      </c>
      <c r="B19" s="202"/>
      <c r="C19" s="433" t="s">
        <v>4089</v>
      </c>
      <c r="D19" s="433" t="s">
        <v>4088</v>
      </c>
      <c r="E19" s="433" t="s">
        <v>4087</v>
      </c>
      <c r="F19" s="433" t="s">
        <v>2110</v>
      </c>
      <c r="G19" s="433" t="s">
        <v>2073</v>
      </c>
      <c r="H19" s="433" t="s">
        <v>2074</v>
      </c>
      <c r="I19" s="433" t="s">
        <v>2075</v>
      </c>
      <c r="J19" s="433" t="s">
        <v>2076</v>
      </c>
      <c r="K19" s="434" t="s">
        <v>2077</v>
      </c>
    </row>
    <row r="20" spans="1:13" x14ac:dyDescent="0.25">
      <c r="A20" s="6" t="s">
        <v>43</v>
      </c>
      <c r="B20" s="202"/>
      <c r="C20" s="10">
        <v>22543</v>
      </c>
      <c r="D20" s="10">
        <v>23086</v>
      </c>
      <c r="E20" s="10">
        <v>23186</v>
      </c>
      <c r="F20" s="155">
        <v>24242</v>
      </c>
      <c r="G20" s="10">
        <v>24581</v>
      </c>
      <c r="H20" s="10">
        <v>24545</v>
      </c>
      <c r="I20" s="10">
        <v>24466</v>
      </c>
      <c r="J20" s="155">
        <v>25256</v>
      </c>
      <c r="K20" s="156">
        <v>24818</v>
      </c>
    </row>
    <row r="21" spans="1:13" x14ac:dyDescent="0.25">
      <c r="A21" s="6" t="s">
        <v>44</v>
      </c>
      <c r="B21" s="202"/>
      <c r="C21" s="10">
        <v>22413</v>
      </c>
      <c r="D21" s="10">
        <v>22951</v>
      </c>
      <c r="E21" s="10">
        <v>22869</v>
      </c>
      <c r="F21" s="10">
        <v>23887</v>
      </c>
      <c r="G21" s="10">
        <f>+(G20-G25)</f>
        <v>24241</v>
      </c>
      <c r="H21" s="10">
        <f>+(H20-H25)</f>
        <v>24222</v>
      </c>
      <c r="I21" s="10">
        <f>+(I20-I25)</f>
        <v>24078</v>
      </c>
      <c r="J21" s="10">
        <f>+(J20-J25)</f>
        <v>24668</v>
      </c>
      <c r="K21" s="10">
        <f>+(K20-K25)</f>
        <v>23800</v>
      </c>
    </row>
    <row r="22" spans="1:13" x14ac:dyDescent="0.25">
      <c r="A22" s="6" t="s">
        <v>45</v>
      </c>
      <c r="B22" s="202"/>
      <c r="C22" s="12">
        <f t="shared" ref="C22:K22" si="0">+(C21/C20)</f>
        <v>0.99423324313534134</v>
      </c>
      <c r="D22" s="12">
        <f t="shared" si="0"/>
        <v>0.99415230009529587</v>
      </c>
      <c r="E22" s="12">
        <f t="shared" si="0"/>
        <v>0.98632795652548955</v>
      </c>
      <c r="F22" s="12">
        <f t="shared" si="0"/>
        <v>0.98535599372989024</v>
      </c>
      <c r="G22" s="12">
        <f t="shared" si="0"/>
        <v>0.98616817867458606</v>
      </c>
      <c r="H22" s="12">
        <f t="shared" si="0"/>
        <v>0.98684049704624155</v>
      </c>
      <c r="I22" s="12">
        <f t="shared" si="0"/>
        <v>0.98414125725496604</v>
      </c>
      <c r="J22" s="12">
        <f t="shared" si="0"/>
        <v>0.97671840354767181</v>
      </c>
      <c r="K22" s="12">
        <f t="shared" si="0"/>
        <v>0.95898138447900716</v>
      </c>
    </row>
    <row r="23" spans="1:13" x14ac:dyDescent="0.25">
      <c r="A23" s="6" t="s">
        <v>46</v>
      </c>
      <c r="B23" s="202"/>
      <c r="C23" s="10">
        <v>0</v>
      </c>
      <c r="D23" s="10">
        <v>0</v>
      </c>
      <c r="E23" s="10">
        <v>0</v>
      </c>
      <c r="F23" s="10">
        <v>0</v>
      </c>
      <c r="G23" s="10">
        <v>0</v>
      </c>
      <c r="H23" s="10">
        <v>0</v>
      </c>
      <c r="I23" s="10">
        <v>0</v>
      </c>
      <c r="J23" s="10">
        <v>1</v>
      </c>
      <c r="K23" s="10">
        <v>0</v>
      </c>
    </row>
    <row r="24" spans="1:13" x14ac:dyDescent="0.25">
      <c r="A24" s="6" t="s">
        <v>47</v>
      </c>
      <c r="B24" s="202"/>
      <c r="C24" s="12">
        <v>0</v>
      </c>
      <c r="D24" s="12">
        <v>0</v>
      </c>
      <c r="E24" s="12">
        <v>0</v>
      </c>
      <c r="F24" s="12">
        <f>+(F23/F20)</f>
        <v>0</v>
      </c>
      <c r="G24" s="12">
        <v>0</v>
      </c>
      <c r="H24" s="12">
        <v>0</v>
      </c>
      <c r="I24" s="12">
        <v>0</v>
      </c>
      <c r="J24" s="12">
        <f>+(J23/J20)</f>
        <v>3.9594551789673741E-5</v>
      </c>
      <c r="K24" s="12">
        <v>0</v>
      </c>
      <c r="M24" s="13"/>
    </row>
    <row r="25" spans="1:13" x14ac:dyDescent="0.25">
      <c r="A25" s="6" t="s">
        <v>48</v>
      </c>
      <c r="B25" s="202"/>
      <c r="C25" s="10">
        <v>130</v>
      </c>
      <c r="D25" s="10">
        <v>135</v>
      </c>
      <c r="E25" s="10">
        <v>317</v>
      </c>
      <c r="F25" s="10">
        <v>355</v>
      </c>
      <c r="G25" s="10">
        <v>340</v>
      </c>
      <c r="H25" s="10">
        <v>323</v>
      </c>
      <c r="I25" s="10">
        <v>388</v>
      </c>
      <c r="J25" s="10">
        <v>588</v>
      </c>
      <c r="K25" s="10">
        <v>1018</v>
      </c>
    </row>
    <row r="26" spans="1:13" x14ac:dyDescent="0.25">
      <c r="A26" s="6" t="s">
        <v>49</v>
      </c>
      <c r="B26" s="214"/>
      <c r="C26" s="12">
        <f t="shared" ref="C26:K26" si="1">+(C25/C20)</f>
        <v>5.7667568646586525E-3</v>
      </c>
      <c r="D26" s="12">
        <f t="shared" si="1"/>
        <v>5.8476999047041497E-3</v>
      </c>
      <c r="E26" s="12">
        <f t="shared" si="1"/>
        <v>1.3672043474510481E-2</v>
      </c>
      <c r="F26" s="12">
        <f t="shared" si="1"/>
        <v>1.4644006270109727E-2</v>
      </c>
      <c r="G26" s="12">
        <f t="shared" si="1"/>
        <v>1.3831821325413938E-2</v>
      </c>
      <c r="H26" s="12">
        <f t="shared" si="1"/>
        <v>1.3159502953758402E-2</v>
      </c>
      <c r="I26" s="12">
        <f t="shared" si="1"/>
        <v>1.5858742745033926E-2</v>
      </c>
      <c r="J26" s="12">
        <f t="shared" si="1"/>
        <v>2.3281596452328159E-2</v>
      </c>
      <c r="K26" s="12">
        <f t="shared" si="1"/>
        <v>4.1018615520992827E-2</v>
      </c>
    </row>
    <row r="27" spans="1:13" x14ac:dyDescent="0.25">
      <c r="A27" s="203" t="s">
        <v>50</v>
      </c>
      <c r="B27" s="202"/>
      <c r="C27" s="202"/>
      <c r="D27" s="202"/>
      <c r="E27" s="202"/>
      <c r="F27" s="202"/>
      <c r="G27" s="677" t="s">
        <v>51</v>
      </c>
      <c r="H27" s="677"/>
      <c r="I27" s="677"/>
      <c r="J27" s="677"/>
      <c r="K27" s="677"/>
    </row>
    <row r="28" spans="1:13" x14ac:dyDescent="0.25">
      <c r="A28" s="15" t="s">
        <v>52</v>
      </c>
      <c r="B28" s="16" t="s">
        <v>2</v>
      </c>
      <c r="C28" s="433" t="s">
        <v>4089</v>
      </c>
      <c r="D28" s="433" t="s">
        <v>4088</v>
      </c>
      <c r="E28" s="433" t="s">
        <v>4087</v>
      </c>
      <c r="F28" s="433" t="s">
        <v>2110</v>
      </c>
      <c r="G28" s="433" t="s">
        <v>2073</v>
      </c>
      <c r="H28" s="433" t="s">
        <v>2074</v>
      </c>
      <c r="I28" s="433" t="s">
        <v>2075</v>
      </c>
      <c r="J28" s="433" t="s">
        <v>2076</v>
      </c>
      <c r="K28" s="434" t="s">
        <v>2077</v>
      </c>
    </row>
    <row r="29" spans="1:13" x14ac:dyDescent="0.25">
      <c r="A29" s="54" t="s">
        <v>6832</v>
      </c>
      <c r="B29" s="214"/>
      <c r="C29" s="170">
        <v>22413</v>
      </c>
      <c r="D29" s="170">
        <v>22951</v>
      </c>
      <c r="E29" s="170">
        <v>22869</v>
      </c>
      <c r="F29" s="170">
        <v>23887</v>
      </c>
      <c r="G29" s="443">
        <v>24241</v>
      </c>
      <c r="H29" s="170">
        <v>24222</v>
      </c>
      <c r="I29" s="170">
        <v>24078</v>
      </c>
      <c r="J29" s="170">
        <v>24668</v>
      </c>
      <c r="K29" s="443">
        <v>23800</v>
      </c>
    </row>
    <row r="30" spans="1:13" x14ac:dyDescent="0.25">
      <c r="A30" s="167">
        <v>3598.6</v>
      </c>
      <c r="B30" t="s">
        <v>1530</v>
      </c>
      <c r="C30" s="13">
        <v>0</v>
      </c>
      <c r="D30" s="13">
        <v>0</v>
      </c>
      <c r="E30" s="13">
        <v>0</v>
      </c>
      <c r="F30" s="13">
        <v>0</v>
      </c>
      <c r="G30" s="383">
        <v>0</v>
      </c>
      <c r="H30" s="13">
        <v>0</v>
      </c>
      <c r="I30" s="13">
        <v>0</v>
      </c>
      <c r="J30" s="13">
        <v>1</v>
      </c>
      <c r="K30" s="383">
        <v>0</v>
      </c>
    </row>
    <row r="31" spans="1:13" x14ac:dyDescent="0.25">
      <c r="A31" t="s">
        <v>1439</v>
      </c>
      <c r="B31" t="s">
        <v>1439</v>
      </c>
      <c r="C31" s="13">
        <v>130</v>
      </c>
      <c r="D31" s="13">
        <v>135</v>
      </c>
      <c r="E31" s="13">
        <v>317</v>
      </c>
      <c r="F31" s="13">
        <v>355</v>
      </c>
      <c r="G31" s="383">
        <v>340</v>
      </c>
      <c r="H31" s="13">
        <v>323</v>
      </c>
      <c r="I31" s="13">
        <v>388</v>
      </c>
      <c r="J31" s="13">
        <v>588</v>
      </c>
      <c r="K31" s="383">
        <v>1018</v>
      </c>
    </row>
    <row r="32" spans="1:13" x14ac:dyDescent="0.25">
      <c r="A32" s="132" t="s">
        <v>53</v>
      </c>
      <c r="C32" s="166">
        <v>22543</v>
      </c>
      <c r="D32" s="166">
        <v>23086</v>
      </c>
      <c r="E32" s="166">
        <v>23186</v>
      </c>
      <c r="F32" s="166">
        <v>24242</v>
      </c>
      <c r="G32" s="387">
        <v>24581</v>
      </c>
      <c r="H32" s="166">
        <v>24545</v>
      </c>
      <c r="I32" s="166">
        <v>24466</v>
      </c>
      <c r="J32" s="166">
        <v>25256</v>
      </c>
      <c r="K32" s="387">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G27:K27"/>
  </mergeCells>
  <pageMargins left="0.7" right="0.7" top="0.75" bottom="0.75" header="0.3" footer="0.3"/>
  <pageSetup paperSize="9" scale="77"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FF00"/>
    <pageSetUpPr fitToPage="1"/>
  </sheetPr>
  <dimension ref="A1:K32"/>
  <sheetViews>
    <sheetView topLeftCell="A8" workbookViewId="0">
      <selection activeCell="A20" sqref="A20:XFD20"/>
    </sheetView>
  </sheetViews>
  <sheetFormatPr defaultRowHeight="15" x14ac:dyDescent="0.25"/>
  <cols>
    <col min="1" max="1" width="36.85546875" customWidth="1"/>
    <col min="2" max="2" width="64.42578125" bestFit="1"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9620</v>
      </c>
      <c r="C3" s="702"/>
      <c r="D3" s="702"/>
      <c r="E3" s="702"/>
      <c r="F3" s="702"/>
      <c r="G3" s="702"/>
      <c r="H3" s="702"/>
      <c r="I3" s="702"/>
      <c r="J3" s="702"/>
      <c r="K3" s="702"/>
    </row>
    <row r="4" spans="1:11" x14ac:dyDescent="0.25">
      <c r="A4" s="6" t="s">
        <v>2</v>
      </c>
      <c r="B4" s="699" t="s">
        <v>9621</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699" t="s">
        <v>9622</v>
      </c>
      <c r="C6" s="699"/>
      <c r="D6" s="699"/>
      <c r="E6" s="699"/>
      <c r="F6" s="699"/>
      <c r="G6" s="699"/>
      <c r="H6" s="699"/>
      <c r="I6" s="699"/>
      <c r="J6" s="699"/>
      <c r="K6" s="699"/>
    </row>
    <row r="7" spans="1:11" x14ac:dyDescent="0.25">
      <c r="A7" s="6" t="s">
        <v>11</v>
      </c>
      <c r="B7" s="689" t="s">
        <v>9459</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69</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9" t="s">
        <v>9</v>
      </c>
      <c r="C12" s="679"/>
      <c r="D12" s="679"/>
      <c r="E12" s="679"/>
      <c r="F12" s="679"/>
      <c r="G12" s="679"/>
      <c r="H12" s="679"/>
      <c r="I12" s="679"/>
      <c r="J12" s="679"/>
      <c r="K12" s="679"/>
    </row>
    <row r="13" spans="1:11" x14ac:dyDescent="0.25">
      <c r="A13" s="6" t="s">
        <v>26</v>
      </c>
      <c r="B13" s="703" t="s">
        <v>9</v>
      </c>
      <c r="C13" s="703"/>
      <c r="D13" s="703"/>
      <c r="E13" s="703"/>
      <c r="F13" s="703"/>
      <c r="G13" s="699"/>
      <c r="H13" s="699"/>
      <c r="I13" s="699"/>
      <c r="J13" s="699"/>
      <c r="K13" s="699"/>
    </row>
    <row r="14" spans="1:11" x14ac:dyDescent="0.25">
      <c r="A14" s="6" t="s">
        <v>28</v>
      </c>
      <c r="B14" s="688" t="s">
        <v>9623</v>
      </c>
      <c r="C14" s="688"/>
      <c r="D14" s="688"/>
      <c r="E14" s="688"/>
      <c r="F14" s="688"/>
      <c r="G14" s="688"/>
      <c r="H14" s="688"/>
      <c r="I14" s="688"/>
      <c r="J14" s="688"/>
      <c r="K14" s="688"/>
    </row>
    <row r="15" spans="1:11" x14ac:dyDescent="0.25">
      <c r="A15" s="6" t="s">
        <v>30</v>
      </c>
      <c r="B15" s="688" t="s">
        <v>9597</v>
      </c>
      <c r="C15" s="688"/>
      <c r="D15" s="688"/>
      <c r="E15" s="688"/>
      <c r="F15" s="688"/>
      <c r="G15" s="688"/>
      <c r="H15" s="688"/>
      <c r="I15" s="688"/>
      <c r="J15" s="688"/>
      <c r="K15" s="688"/>
    </row>
    <row r="16" spans="1:11" x14ac:dyDescent="0.25">
      <c r="A16" s="6" t="s">
        <v>32</v>
      </c>
      <c r="B16" s="699" t="s">
        <v>429</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c r="C18" s="689"/>
      <c r="D18" s="689"/>
      <c r="E18" s="689"/>
      <c r="F18" s="689"/>
      <c r="G18" s="688"/>
      <c r="H18" s="688"/>
      <c r="I18" s="688"/>
      <c r="J18" s="688"/>
      <c r="K18" s="688"/>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78">
        <v>22516</v>
      </c>
      <c r="D21" s="178">
        <v>23053</v>
      </c>
      <c r="E21" s="178">
        <v>23162</v>
      </c>
      <c r="F21" s="178">
        <v>24212</v>
      </c>
      <c r="G21" s="10">
        <f>G20-G25</f>
        <v>24538</v>
      </c>
      <c r="H21" s="10">
        <f t="shared" ref="H21:K21" si="0">H20-H25</f>
        <v>24471</v>
      </c>
      <c r="I21" s="10">
        <f t="shared" si="0"/>
        <v>24384</v>
      </c>
      <c r="J21" s="10">
        <f t="shared" si="0"/>
        <v>25167</v>
      </c>
      <c r="K21" s="10">
        <f t="shared" si="0"/>
        <v>24760</v>
      </c>
    </row>
    <row r="22" spans="1:11" x14ac:dyDescent="0.25">
      <c r="A22" s="6" t="s">
        <v>45</v>
      </c>
      <c r="B22" s="419"/>
      <c r="C22" s="12">
        <f t="shared" ref="C22:F22" si="1">C21/C20</f>
        <v>0.99880228895887857</v>
      </c>
      <c r="D22" s="12">
        <f t="shared" si="1"/>
        <v>0.99857056224551677</v>
      </c>
      <c r="E22" s="12">
        <f t="shared" si="1"/>
        <v>0.99896489260760801</v>
      </c>
      <c r="F22" s="12">
        <f t="shared" si="1"/>
        <v>0.99876247834337106</v>
      </c>
      <c r="G22" s="12">
        <f>G21/G20</f>
        <v>0.99825068142060946</v>
      </c>
      <c r="H22" s="12">
        <f t="shared" ref="H22:K22" si="2">H21/H20</f>
        <v>0.99698512935424732</v>
      </c>
      <c r="I22" s="12">
        <f t="shared" si="2"/>
        <v>0.99664841003842064</v>
      </c>
      <c r="J22" s="12">
        <f t="shared" si="2"/>
        <v>0.99647608489071904</v>
      </c>
      <c r="K22" s="12">
        <f t="shared" si="2"/>
        <v>0.9976629865420259</v>
      </c>
    </row>
    <row r="23" spans="1:11" x14ac:dyDescent="0.25">
      <c r="A23" s="6" t="s">
        <v>46</v>
      </c>
      <c r="B23" s="419" t="s">
        <v>9624</v>
      </c>
      <c r="C23" s="419">
        <v>530</v>
      </c>
      <c r="D23" s="419">
        <v>574</v>
      </c>
      <c r="E23" s="419">
        <v>551</v>
      </c>
      <c r="F23" s="419">
        <v>521</v>
      </c>
      <c r="G23" s="10">
        <v>644</v>
      </c>
      <c r="H23" s="10">
        <v>817</v>
      </c>
      <c r="I23" s="10">
        <v>598</v>
      </c>
      <c r="J23" s="9">
        <v>616</v>
      </c>
      <c r="K23" s="9">
        <v>721</v>
      </c>
    </row>
    <row r="24" spans="1:11" x14ac:dyDescent="0.25">
      <c r="A24" s="6" t="s">
        <v>47</v>
      </c>
      <c r="B24" s="419"/>
      <c r="C24" s="12">
        <f t="shared" ref="C24:F24" si="3">C23/C20</f>
        <v>2.3510624140531428E-2</v>
      </c>
      <c r="D24" s="12">
        <f t="shared" si="3"/>
        <v>2.4863553668890235E-2</v>
      </c>
      <c r="E24" s="12">
        <f t="shared" si="3"/>
        <v>2.3764340550332098E-2</v>
      </c>
      <c r="F24" s="12">
        <f t="shared" si="3"/>
        <v>2.1491626103456809E-2</v>
      </c>
      <c r="G24" s="12">
        <f>G23/G20</f>
        <v>2.6199096863431106E-2</v>
      </c>
      <c r="H24" s="12">
        <f t="shared" ref="H24:J24" si="4">H23/H20</f>
        <v>3.3285801588918314E-2</v>
      </c>
      <c r="I24" s="12">
        <f t="shared" si="4"/>
        <v>2.4442082890541977E-2</v>
      </c>
      <c r="J24" s="12">
        <f t="shared" si="4"/>
        <v>2.4390243902439025E-2</v>
      </c>
      <c r="K24" s="12">
        <f>K23/K20</f>
        <v>2.9051494882746394E-2</v>
      </c>
    </row>
    <row r="25" spans="1:11" x14ac:dyDescent="0.25">
      <c r="A25" s="6" t="s">
        <v>48</v>
      </c>
      <c r="B25" s="419"/>
      <c r="C25" s="419">
        <v>27</v>
      </c>
      <c r="D25" s="419">
        <v>33</v>
      </c>
      <c r="E25" s="419">
        <v>24</v>
      </c>
      <c r="F25" s="419">
        <v>30</v>
      </c>
      <c r="G25" s="10">
        <v>43</v>
      </c>
      <c r="H25" s="10">
        <v>74</v>
      </c>
      <c r="I25" s="10">
        <v>82</v>
      </c>
      <c r="J25" s="9">
        <v>89</v>
      </c>
      <c r="K25" s="9">
        <v>58</v>
      </c>
    </row>
    <row r="26" spans="1:11" x14ac:dyDescent="0.25">
      <c r="A26" s="6" t="s">
        <v>49</v>
      </c>
      <c r="B26" s="419"/>
      <c r="C26" s="12">
        <f t="shared" ref="C26:F26" si="5">C25/C20</f>
        <v>1.1977110411214124E-3</v>
      </c>
      <c r="D26" s="12">
        <f t="shared" si="5"/>
        <v>1.4294377544832365E-3</v>
      </c>
      <c r="E26" s="12">
        <f t="shared" si="5"/>
        <v>1.0351073923919607E-3</v>
      </c>
      <c r="F26" s="12">
        <f t="shared" si="5"/>
        <v>1.2375216566289911E-3</v>
      </c>
      <c r="G26" s="12">
        <f>G25/G20</f>
        <v>1.7493185793905862E-3</v>
      </c>
      <c r="H26" s="12">
        <f t="shared" ref="H26:J26" si="6">H25/H20</f>
        <v>3.0148706457526989E-3</v>
      </c>
      <c r="I26" s="12">
        <f t="shared" si="6"/>
        <v>3.3515899615793347E-3</v>
      </c>
      <c r="J26" s="12">
        <f t="shared" si="6"/>
        <v>3.523915109280963E-3</v>
      </c>
      <c r="K26" s="12">
        <f>K25/K20</f>
        <v>2.3370134579740512E-3</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9625</v>
      </c>
      <c r="B29" s="409"/>
      <c r="C29" s="373">
        <v>21986</v>
      </c>
      <c r="D29" s="373">
        <v>22479</v>
      </c>
      <c r="E29" s="373">
        <v>22611</v>
      </c>
      <c r="F29" s="373">
        <v>23691</v>
      </c>
      <c r="G29" s="208">
        <v>23894</v>
      </c>
      <c r="H29" s="208">
        <v>23654</v>
      </c>
      <c r="I29" s="208">
        <v>23786</v>
      </c>
      <c r="J29" s="208">
        <v>24551</v>
      </c>
      <c r="K29" s="208">
        <v>24039</v>
      </c>
    </row>
    <row r="30" spans="1:11" x14ac:dyDescent="0.25">
      <c r="A30" s="207" t="s">
        <v>1530</v>
      </c>
      <c r="B30" s="409"/>
      <c r="C30" s="373">
        <v>530</v>
      </c>
      <c r="D30" s="373">
        <v>574</v>
      </c>
      <c r="E30" s="373">
        <v>551</v>
      </c>
      <c r="F30" s="373">
        <v>521</v>
      </c>
      <c r="G30" s="208">
        <v>644</v>
      </c>
      <c r="H30" s="208">
        <v>817</v>
      </c>
      <c r="I30" s="208">
        <v>598</v>
      </c>
      <c r="J30" s="208">
        <v>616</v>
      </c>
      <c r="K30" s="208">
        <v>721</v>
      </c>
    </row>
    <row r="31" spans="1:11" x14ac:dyDescent="0.25">
      <c r="A31" s="207" t="s">
        <v>1439</v>
      </c>
      <c r="B31" s="409"/>
      <c r="C31" s="373">
        <v>27</v>
      </c>
      <c r="D31" s="373">
        <v>33</v>
      </c>
      <c r="E31" s="373">
        <v>24</v>
      </c>
      <c r="F31" s="373">
        <v>30</v>
      </c>
      <c r="G31" s="208">
        <v>43</v>
      </c>
      <c r="H31" s="208">
        <v>74</v>
      </c>
      <c r="I31" s="208">
        <v>82</v>
      </c>
      <c r="J31" s="208">
        <v>89</v>
      </c>
      <c r="K31" s="208">
        <v>58</v>
      </c>
    </row>
    <row r="32" spans="1:11" x14ac:dyDescent="0.25">
      <c r="A32" s="132" t="s">
        <v>1440</v>
      </c>
      <c r="C32" s="580">
        <v>22543</v>
      </c>
      <c r="D32" s="580">
        <v>23086</v>
      </c>
      <c r="E32" s="580">
        <v>23186</v>
      </c>
      <c r="F32" s="580">
        <v>24242</v>
      </c>
      <c r="G32" s="573">
        <v>24581</v>
      </c>
      <c r="H32" s="564">
        <v>24545</v>
      </c>
      <c r="I32" s="564">
        <v>24466</v>
      </c>
      <c r="J32" s="564">
        <v>25256</v>
      </c>
      <c r="K32" s="564">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FFFF00"/>
    <pageSetUpPr fitToPage="1"/>
  </sheetPr>
  <dimension ref="A1:O37"/>
  <sheetViews>
    <sheetView topLeftCell="A10" workbookViewId="0">
      <selection activeCell="A20" sqref="A20:XFD20"/>
    </sheetView>
  </sheetViews>
  <sheetFormatPr defaultRowHeight="15" x14ac:dyDescent="0.25"/>
  <cols>
    <col min="1" max="1" width="36.85546875" customWidth="1"/>
    <col min="2" max="2" width="49.140625" customWidth="1"/>
    <col min="3" max="11" width="12" bestFit="1" customWidth="1"/>
    <col min="15" max="15" width="18.140625" bestFit="1" customWidth="1"/>
  </cols>
  <sheetData>
    <row r="1" spans="1:15" ht="18.75" x14ac:dyDescent="0.25">
      <c r="A1" s="404" t="s">
        <v>0</v>
      </c>
      <c r="B1" s="419"/>
      <c r="C1" s="419"/>
      <c r="D1" s="419"/>
      <c r="E1" s="419"/>
      <c r="F1" s="419"/>
      <c r="G1" s="419"/>
      <c r="H1" s="419"/>
      <c r="I1" s="3"/>
      <c r="J1" s="3"/>
      <c r="K1" s="419"/>
    </row>
    <row r="2" spans="1:15" x14ac:dyDescent="0.25">
      <c r="A2" s="419"/>
      <c r="B2" s="405"/>
      <c r="C2" s="405"/>
      <c r="D2" s="405"/>
      <c r="E2" s="405"/>
      <c r="F2" s="405"/>
      <c r="G2" s="405"/>
      <c r="H2" s="405"/>
      <c r="I2" s="405"/>
      <c r="J2" s="405"/>
      <c r="K2" s="419"/>
    </row>
    <row r="3" spans="1:15" x14ac:dyDescent="0.25">
      <c r="A3" s="5" t="s">
        <v>1</v>
      </c>
      <c r="B3" s="702" t="s">
        <v>9626</v>
      </c>
      <c r="C3" s="702"/>
      <c r="D3" s="702"/>
      <c r="E3" s="702"/>
      <c r="F3" s="702"/>
      <c r="G3" s="702"/>
      <c r="H3" s="702"/>
      <c r="I3" s="702"/>
      <c r="J3" s="702"/>
      <c r="K3" s="702"/>
    </row>
    <row r="4" spans="1:15" x14ac:dyDescent="0.25">
      <c r="A4" s="6" t="s">
        <v>2</v>
      </c>
      <c r="B4" s="699" t="s">
        <v>9627</v>
      </c>
      <c r="C4" s="699"/>
      <c r="D4" s="699"/>
      <c r="E4" s="699"/>
      <c r="F4" s="699"/>
      <c r="G4" s="699"/>
      <c r="H4" s="699"/>
      <c r="I4" s="699"/>
      <c r="J4" s="699"/>
      <c r="K4" s="699"/>
    </row>
    <row r="5" spans="1:15" x14ac:dyDescent="0.25">
      <c r="A5" s="6" t="s">
        <v>5</v>
      </c>
      <c r="B5" s="699" t="s">
        <v>6</v>
      </c>
      <c r="C5" s="699"/>
      <c r="D5" s="699"/>
      <c r="E5" s="699"/>
      <c r="F5" s="699"/>
      <c r="G5" s="699"/>
      <c r="H5" s="699"/>
      <c r="I5" s="699"/>
      <c r="J5" s="699"/>
      <c r="K5" s="699"/>
      <c r="O5" s="331" t="s">
        <v>1883</v>
      </c>
    </row>
    <row r="6" spans="1:15" x14ac:dyDescent="0.25">
      <c r="A6" s="6" t="s">
        <v>8</v>
      </c>
      <c r="B6" s="703" t="s">
        <v>9</v>
      </c>
      <c r="C6" s="703"/>
      <c r="D6" s="703"/>
      <c r="E6" s="703"/>
      <c r="F6" s="703"/>
      <c r="G6" s="699"/>
      <c r="H6" s="699"/>
      <c r="I6" s="699"/>
      <c r="J6" s="699"/>
      <c r="K6" s="699"/>
      <c r="O6" t="s">
        <v>6752</v>
      </c>
    </row>
    <row r="7" spans="1:15" x14ac:dyDescent="0.25">
      <c r="A7" s="6" t="s">
        <v>11</v>
      </c>
      <c r="B7" s="679" t="s">
        <v>9</v>
      </c>
      <c r="C7" s="679"/>
      <c r="D7" s="679"/>
      <c r="E7" s="679"/>
      <c r="F7" s="679"/>
      <c r="G7" s="679"/>
      <c r="H7" s="679"/>
      <c r="I7" s="679"/>
      <c r="J7" s="679"/>
      <c r="K7" s="679"/>
      <c r="O7" t="s">
        <v>6684</v>
      </c>
    </row>
    <row r="8" spans="1:15" x14ac:dyDescent="0.25">
      <c r="A8" s="6" t="s">
        <v>13</v>
      </c>
      <c r="B8" s="703" t="s">
        <v>9</v>
      </c>
      <c r="C8" s="703"/>
      <c r="D8" s="703"/>
      <c r="E8" s="703"/>
      <c r="F8" s="703"/>
      <c r="G8" s="699"/>
      <c r="H8" s="699"/>
      <c r="I8" s="699"/>
      <c r="J8" s="699"/>
      <c r="K8" s="699"/>
      <c r="O8" t="s">
        <v>6696</v>
      </c>
    </row>
    <row r="9" spans="1:15" x14ac:dyDescent="0.25">
      <c r="A9" s="6" t="s">
        <v>15</v>
      </c>
      <c r="B9" s="699" t="s">
        <v>9628</v>
      </c>
      <c r="C9" s="699"/>
      <c r="D9" s="699"/>
      <c r="E9" s="699"/>
      <c r="F9" s="699"/>
      <c r="G9" s="699"/>
      <c r="H9" s="699"/>
      <c r="I9" s="699"/>
      <c r="J9" s="699"/>
      <c r="K9" s="699"/>
      <c r="O9" t="s">
        <v>6737</v>
      </c>
    </row>
    <row r="10" spans="1:15" x14ac:dyDescent="0.25">
      <c r="A10" s="6" t="s">
        <v>17</v>
      </c>
      <c r="B10" s="699" t="s">
        <v>18</v>
      </c>
      <c r="C10" s="699"/>
      <c r="D10" s="699"/>
      <c r="E10" s="699"/>
      <c r="F10" s="699"/>
      <c r="G10" s="699"/>
      <c r="H10" s="699"/>
      <c r="I10" s="699"/>
      <c r="J10" s="699"/>
      <c r="K10" s="699"/>
    </row>
    <row r="11" spans="1:15" x14ac:dyDescent="0.25">
      <c r="A11" s="6" t="s">
        <v>19</v>
      </c>
      <c r="B11" s="699" t="s">
        <v>9272</v>
      </c>
      <c r="C11" s="699"/>
      <c r="D11" s="699"/>
      <c r="E11" s="699"/>
      <c r="F11" s="699"/>
      <c r="G11" s="699"/>
      <c r="H11" s="699"/>
      <c r="I11" s="699"/>
      <c r="J11" s="699"/>
      <c r="K11" s="699"/>
    </row>
    <row r="12" spans="1:15" x14ac:dyDescent="0.25">
      <c r="A12" s="6" t="s">
        <v>22</v>
      </c>
      <c r="B12" s="688" t="s">
        <v>31</v>
      </c>
      <c r="C12" s="688"/>
      <c r="D12" s="688"/>
      <c r="E12" s="688"/>
      <c r="F12" s="688"/>
      <c r="G12" s="688"/>
      <c r="H12" s="688"/>
      <c r="I12" s="688"/>
      <c r="J12" s="688"/>
      <c r="K12" s="688"/>
    </row>
    <row r="13" spans="1:15" x14ac:dyDescent="0.25">
      <c r="A13" s="6" t="s">
        <v>26</v>
      </c>
      <c r="B13" s="703" t="s">
        <v>9</v>
      </c>
      <c r="C13" s="703"/>
      <c r="D13" s="703"/>
      <c r="E13" s="703"/>
      <c r="F13" s="703"/>
      <c r="G13" s="699"/>
      <c r="H13" s="699"/>
      <c r="I13" s="699"/>
      <c r="J13" s="699"/>
      <c r="K13" s="699"/>
    </row>
    <row r="14" spans="1:15" x14ac:dyDescent="0.25">
      <c r="A14" s="6" t="s">
        <v>28</v>
      </c>
      <c r="B14" s="688" t="s">
        <v>9629</v>
      </c>
      <c r="C14" s="688"/>
      <c r="D14" s="688"/>
      <c r="E14" s="688"/>
      <c r="F14" s="688"/>
      <c r="G14" s="688"/>
      <c r="H14" s="688"/>
      <c r="I14" s="688"/>
      <c r="J14" s="688"/>
      <c r="K14" s="688"/>
    </row>
    <row r="15" spans="1:15" x14ac:dyDescent="0.25">
      <c r="A15" s="6" t="s">
        <v>30</v>
      </c>
      <c r="B15" s="688" t="s">
        <v>9597</v>
      </c>
      <c r="C15" s="688"/>
      <c r="D15" s="688"/>
      <c r="E15" s="688"/>
      <c r="F15" s="688"/>
      <c r="G15" s="688"/>
      <c r="H15" s="688"/>
      <c r="I15" s="688"/>
      <c r="J15" s="688"/>
      <c r="K15" s="688"/>
    </row>
    <row r="16" spans="1:15" x14ac:dyDescent="0.25">
      <c r="A16" s="6" t="s">
        <v>32</v>
      </c>
      <c r="B16" s="699" t="s">
        <v>430</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9630</v>
      </c>
      <c r="C18" s="717"/>
      <c r="D18" s="717"/>
      <c r="E18" s="717"/>
      <c r="F18" s="717"/>
      <c r="G18" s="717"/>
      <c r="H18" s="717"/>
      <c r="I18" s="717"/>
      <c r="J18" s="717"/>
      <c r="K18" s="717"/>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8">
        <v>22516</v>
      </c>
      <c r="D21" s="18">
        <v>23053</v>
      </c>
      <c r="E21" s="18">
        <v>23162</v>
      </c>
      <c r="F21" s="18">
        <v>24212</v>
      </c>
      <c r="G21" s="10">
        <f>G20-G25</f>
        <v>24538</v>
      </c>
      <c r="H21" s="10">
        <f t="shared" ref="H21:K21" si="0">H20-H25</f>
        <v>24471</v>
      </c>
      <c r="I21" s="10">
        <f t="shared" si="0"/>
        <v>24384</v>
      </c>
      <c r="J21" s="10">
        <f t="shared" si="0"/>
        <v>25167</v>
      </c>
      <c r="K21" s="10">
        <f t="shared" si="0"/>
        <v>24758</v>
      </c>
    </row>
    <row r="22" spans="1:11" x14ac:dyDescent="0.25">
      <c r="A22" s="6" t="s">
        <v>45</v>
      </c>
      <c r="B22" s="419"/>
      <c r="C22" s="12">
        <f t="shared" ref="C22:F22" si="1">C21/C20</f>
        <v>0.99880228895887857</v>
      </c>
      <c r="D22" s="12">
        <f t="shared" si="1"/>
        <v>0.99857056224551677</v>
      </c>
      <c r="E22" s="12">
        <f t="shared" si="1"/>
        <v>0.99896489260760801</v>
      </c>
      <c r="F22" s="12">
        <f t="shared" si="1"/>
        <v>0.99876247834337106</v>
      </c>
      <c r="G22" s="12">
        <f>G21/G20</f>
        <v>0.99825068142060946</v>
      </c>
      <c r="H22" s="12">
        <f t="shared" ref="H22:K22" si="2">H21/H20</f>
        <v>0.99698512935424732</v>
      </c>
      <c r="I22" s="12">
        <f t="shared" si="2"/>
        <v>0.99664841003842064</v>
      </c>
      <c r="J22" s="12">
        <f t="shared" si="2"/>
        <v>0.99647608489071904</v>
      </c>
      <c r="K22" s="12">
        <f t="shared" si="2"/>
        <v>0.99758239987106134</v>
      </c>
    </row>
    <row r="23" spans="1:11" x14ac:dyDescent="0.25">
      <c r="A23" s="6" t="s">
        <v>46</v>
      </c>
      <c r="B23" s="419" t="s">
        <v>9631</v>
      </c>
      <c r="C23" s="419"/>
      <c r="D23" s="419"/>
      <c r="E23" s="419">
        <v>1</v>
      </c>
      <c r="F23" s="419"/>
      <c r="G23" s="10">
        <v>1</v>
      </c>
      <c r="H23" s="10">
        <v>3</v>
      </c>
      <c r="I23" s="10">
        <v>3</v>
      </c>
      <c r="J23" s="9">
        <v>14</v>
      </c>
      <c r="K23" s="9">
        <v>17</v>
      </c>
    </row>
    <row r="24" spans="1:11" x14ac:dyDescent="0.25">
      <c r="A24" s="6" t="s">
        <v>47</v>
      </c>
      <c r="B24" s="419"/>
      <c r="C24" s="12">
        <f t="shared" ref="C24:F24" si="3">C23/C20</f>
        <v>0</v>
      </c>
      <c r="D24" s="12">
        <f t="shared" si="3"/>
        <v>0</v>
      </c>
      <c r="E24" s="12">
        <f t="shared" si="3"/>
        <v>4.3129474682998359E-5</v>
      </c>
      <c r="F24" s="12">
        <f t="shared" si="3"/>
        <v>0</v>
      </c>
      <c r="G24" s="12">
        <f>G23/G20</f>
        <v>4.0681827427688051E-5</v>
      </c>
      <c r="H24" s="12">
        <f t="shared" ref="H24:J24" si="4">H23/H20</f>
        <v>1.2222448563862294E-4</v>
      </c>
      <c r="I24" s="12">
        <f t="shared" si="4"/>
        <v>1.2261914493582932E-4</v>
      </c>
      <c r="J24" s="12">
        <f t="shared" si="4"/>
        <v>5.5432372505543237E-4</v>
      </c>
      <c r="K24" s="12">
        <f>K23/K20</f>
        <v>6.8498670319929085E-4</v>
      </c>
    </row>
    <row r="25" spans="1:11" x14ac:dyDescent="0.25">
      <c r="A25" s="6" t="s">
        <v>48</v>
      </c>
      <c r="B25" s="419"/>
      <c r="C25" s="419">
        <v>27</v>
      </c>
      <c r="D25" s="419">
        <v>33</v>
      </c>
      <c r="E25" s="419">
        <v>24</v>
      </c>
      <c r="F25" s="419">
        <v>30</v>
      </c>
      <c r="G25" s="10">
        <v>43</v>
      </c>
      <c r="H25" s="10">
        <v>74</v>
      </c>
      <c r="I25" s="10">
        <v>82</v>
      </c>
      <c r="J25" s="9">
        <v>89</v>
      </c>
      <c r="K25" s="9">
        <v>60</v>
      </c>
    </row>
    <row r="26" spans="1:11" x14ac:dyDescent="0.25">
      <c r="A26" s="6" t="s">
        <v>49</v>
      </c>
      <c r="B26" s="419"/>
      <c r="C26" s="12">
        <f t="shared" ref="C26:F26" si="5">C25/C20</f>
        <v>1.1977110411214124E-3</v>
      </c>
      <c r="D26" s="12">
        <f t="shared" si="5"/>
        <v>1.4294377544832365E-3</v>
      </c>
      <c r="E26" s="12">
        <f t="shared" si="5"/>
        <v>1.0351073923919607E-3</v>
      </c>
      <c r="F26" s="12">
        <f t="shared" si="5"/>
        <v>1.2375216566289911E-3</v>
      </c>
      <c r="G26" s="12">
        <f>G25/G20</f>
        <v>1.7493185793905862E-3</v>
      </c>
      <c r="H26" s="12">
        <f t="shared" ref="H26:J26" si="6">H25/H20</f>
        <v>3.0148706457526989E-3</v>
      </c>
      <c r="I26" s="12">
        <f t="shared" si="6"/>
        <v>3.3515899615793347E-3</v>
      </c>
      <c r="J26" s="12">
        <f t="shared" si="6"/>
        <v>3.523915109280963E-3</v>
      </c>
      <c r="K26" s="12">
        <f>K25/K20</f>
        <v>2.4176001289386738E-3</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3515</v>
      </c>
      <c r="B29" s="134"/>
      <c r="C29" s="134">
        <v>22516</v>
      </c>
      <c r="D29" s="134">
        <v>23053</v>
      </c>
      <c r="E29" s="134">
        <v>23161</v>
      </c>
      <c r="F29" s="134">
        <v>24212</v>
      </c>
      <c r="G29" s="208">
        <v>24537</v>
      </c>
      <c r="H29" s="208">
        <v>24468</v>
      </c>
      <c r="I29" s="208">
        <v>24381</v>
      </c>
      <c r="J29" s="208">
        <v>25153</v>
      </c>
      <c r="K29" s="208">
        <v>24741</v>
      </c>
    </row>
    <row r="30" spans="1:11" x14ac:dyDescent="0.25">
      <c r="A30" s="207" t="s">
        <v>1530</v>
      </c>
      <c r="B30" s="134"/>
      <c r="C30" s="134"/>
      <c r="D30" s="134"/>
      <c r="E30" s="134">
        <v>1</v>
      </c>
      <c r="F30" s="134"/>
      <c r="G30" s="10">
        <v>1</v>
      </c>
      <c r="H30" s="10">
        <v>3</v>
      </c>
      <c r="I30" s="10">
        <v>3</v>
      </c>
      <c r="J30" s="9">
        <v>14</v>
      </c>
      <c r="K30" s="9">
        <v>17</v>
      </c>
    </row>
    <row r="31" spans="1:11" x14ac:dyDescent="0.25">
      <c r="A31" s="167" t="s">
        <v>1522</v>
      </c>
      <c r="C31">
        <v>27</v>
      </c>
      <c r="D31">
        <v>33</v>
      </c>
      <c r="E31" s="39">
        <v>24</v>
      </c>
      <c r="F31">
        <v>30</v>
      </c>
      <c r="G31" s="338">
        <v>43</v>
      </c>
      <c r="H31" s="338">
        <v>74</v>
      </c>
      <c r="I31" s="338">
        <v>82</v>
      </c>
      <c r="J31" s="338">
        <v>89</v>
      </c>
      <c r="K31" s="338">
        <v>60</v>
      </c>
    </row>
    <row r="32" spans="1:11" x14ac:dyDescent="0.25">
      <c r="A32" s="174" t="s">
        <v>1440</v>
      </c>
      <c r="C32" s="132">
        <v>22543</v>
      </c>
      <c r="D32" s="132">
        <v>23086</v>
      </c>
      <c r="E32" s="132">
        <v>23186</v>
      </c>
      <c r="F32" s="132">
        <v>24242</v>
      </c>
      <c r="G32" s="435">
        <v>24581</v>
      </c>
      <c r="H32" s="435">
        <v>24545</v>
      </c>
      <c r="I32" s="435">
        <v>24466</v>
      </c>
      <c r="J32" s="435">
        <v>25256</v>
      </c>
      <c r="K32" s="435">
        <v>24818</v>
      </c>
    </row>
    <row r="35" spans="7:11" x14ac:dyDescent="0.25">
      <c r="G35" s="13"/>
      <c r="H35" s="13"/>
      <c r="I35" s="13"/>
      <c r="J35" s="13"/>
      <c r="K35" s="13"/>
    </row>
    <row r="37" spans="7:11" x14ac:dyDescent="0.25">
      <c r="G37" s="13"/>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rgb="FFFFFF00"/>
    <pageSetUpPr fitToPage="1"/>
  </sheetPr>
  <dimension ref="A1:K40"/>
  <sheetViews>
    <sheetView topLeftCell="A16" workbookViewId="0">
      <selection activeCell="A20" sqref="A20:XFD20"/>
    </sheetView>
  </sheetViews>
  <sheetFormatPr defaultRowHeight="15" x14ac:dyDescent="0.25"/>
  <cols>
    <col min="1" max="1" width="36.85546875" customWidth="1"/>
    <col min="2" max="2" width="50.1406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9632</v>
      </c>
      <c r="C3" s="702"/>
      <c r="D3" s="702"/>
      <c r="E3" s="702"/>
      <c r="F3" s="702"/>
      <c r="G3" s="702"/>
      <c r="H3" s="702"/>
      <c r="I3" s="702"/>
      <c r="J3" s="702"/>
      <c r="K3" s="702"/>
    </row>
    <row r="4" spans="1:11" x14ac:dyDescent="0.25">
      <c r="A4" s="6" t="s">
        <v>2</v>
      </c>
      <c r="B4" s="699" t="s">
        <v>9633</v>
      </c>
      <c r="C4" s="699"/>
      <c r="D4" s="699"/>
      <c r="E4" s="699"/>
      <c r="F4" s="699"/>
      <c r="G4" s="699"/>
      <c r="H4" s="699"/>
      <c r="I4" s="699"/>
      <c r="J4" s="699"/>
      <c r="K4" s="699"/>
    </row>
    <row r="5" spans="1:11" x14ac:dyDescent="0.25">
      <c r="A5" s="6" t="s">
        <v>5</v>
      </c>
      <c r="B5" s="703" t="s">
        <v>6</v>
      </c>
      <c r="C5" s="703"/>
      <c r="D5" s="703"/>
      <c r="E5" s="703"/>
      <c r="F5" s="703"/>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9634</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1828</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703" t="s">
        <v>9635</v>
      </c>
      <c r="C13" s="703"/>
      <c r="D13" s="703"/>
      <c r="E13" s="703"/>
      <c r="F13" s="703"/>
      <c r="G13" s="699"/>
      <c r="H13" s="699"/>
      <c r="I13" s="699"/>
      <c r="J13" s="699"/>
      <c r="K13" s="699"/>
    </row>
    <row r="14" spans="1:11" x14ac:dyDescent="0.25">
      <c r="A14" s="6" t="s">
        <v>28</v>
      </c>
      <c r="B14" s="688" t="s">
        <v>9636</v>
      </c>
      <c r="C14" s="688"/>
      <c r="D14" s="688"/>
      <c r="E14" s="688"/>
      <c r="F14" s="688"/>
      <c r="G14" s="688"/>
      <c r="H14" s="688"/>
      <c r="I14" s="688"/>
      <c r="J14" s="688"/>
      <c r="K14" s="688"/>
    </row>
    <row r="15" spans="1:11" x14ac:dyDescent="0.25">
      <c r="A15" s="6" t="s">
        <v>30</v>
      </c>
      <c r="B15" s="679" t="s">
        <v>9</v>
      </c>
      <c r="C15" s="679"/>
      <c r="D15" s="679"/>
      <c r="E15" s="679"/>
      <c r="F15" s="679"/>
      <c r="G15" s="679"/>
      <c r="H15" s="679"/>
      <c r="I15" s="679"/>
      <c r="J15" s="679"/>
      <c r="K15" s="679"/>
    </row>
    <row r="16" spans="1:11" x14ac:dyDescent="0.25">
      <c r="A16" s="6" t="s">
        <v>32</v>
      </c>
      <c r="B16" s="699" t="s">
        <v>9637</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t="s">
        <v>9638</v>
      </c>
      <c r="C18" s="700"/>
      <c r="D18" s="700"/>
      <c r="E18" s="700"/>
      <c r="F18" s="700"/>
      <c r="G18" s="701"/>
      <c r="H18" s="701"/>
      <c r="I18" s="701"/>
      <c r="J18" s="701"/>
      <c r="K18" s="701"/>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419">
        <v>0</v>
      </c>
      <c r="D21" s="419">
        <v>0</v>
      </c>
      <c r="E21" s="419">
        <v>0</v>
      </c>
      <c r="F21" s="419">
        <v>0</v>
      </c>
      <c r="G21" s="10">
        <f>G20-G25</f>
        <v>0</v>
      </c>
      <c r="H21" s="10">
        <f t="shared" ref="H21:K21" si="0">H20-H25</f>
        <v>0</v>
      </c>
      <c r="I21" s="10">
        <f t="shared" si="0"/>
        <v>0</v>
      </c>
      <c r="J21" s="10">
        <f t="shared" si="0"/>
        <v>0</v>
      </c>
      <c r="K21" s="10">
        <f t="shared" si="0"/>
        <v>0</v>
      </c>
    </row>
    <row r="22" spans="1:11" x14ac:dyDescent="0.25">
      <c r="A22" s="6" t="s">
        <v>45</v>
      </c>
      <c r="B22" s="419"/>
      <c r="C22" s="12">
        <f t="shared" ref="C22:F22" si="1">C21/C20</f>
        <v>0</v>
      </c>
      <c r="D22" s="12">
        <f t="shared" si="1"/>
        <v>0</v>
      </c>
      <c r="E22" s="12">
        <f t="shared" si="1"/>
        <v>0</v>
      </c>
      <c r="F22" s="12">
        <f t="shared" si="1"/>
        <v>0</v>
      </c>
      <c r="G22" s="12">
        <f>G21/G20</f>
        <v>0</v>
      </c>
      <c r="H22" s="12">
        <f t="shared" ref="H22:K22" si="2">H21/H20</f>
        <v>0</v>
      </c>
      <c r="I22" s="12">
        <f t="shared" si="2"/>
        <v>0</v>
      </c>
      <c r="J22" s="12">
        <f t="shared" si="2"/>
        <v>0</v>
      </c>
      <c r="K22" s="12">
        <f t="shared" si="2"/>
        <v>0</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178">
        <v>22543</v>
      </c>
      <c r="D25" s="178">
        <v>23086</v>
      </c>
      <c r="E25" s="11">
        <v>23186</v>
      </c>
      <c r="F25" s="11">
        <v>24242</v>
      </c>
      <c r="G25" s="10">
        <v>24581</v>
      </c>
      <c r="H25" s="10">
        <v>24545</v>
      </c>
      <c r="I25" s="10">
        <v>24466</v>
      </c>
      <c r="J25" s="9">
        <v>25256</v>
      </c>
      <c r="K25" s="9">
        <v>24818</v>
      </c>
    </row>
    <row r="26" spans="1:11" x14ac:dyDescent="0.25">
      <c r="A26" s="6" t="s">
        <v>49</v>
      </c>
      <c r="B26" s="419"/>
      <c r="C26" s="12">
        <f t="shared" ref="C26:F26" si="5">C25/C20</f>
        <v>1</v>
      </c>
      <c r="D26" s="12">
        <f t="shared" si="5"/>
        <v>1</v>
      </c>
      <c r="E26" s="12">
        <f t="shared" si="5"/>
        <v>1</v>
      </c>
      <c r="F26" s="12">
        <f t="shared" si="5"/>
        <v>1</v>
      </c>
      <c r="G26" s="12">
        <f>G25/G20</f>
        <v>1</v>
      </c>
      <c r="H26" s="12">
        <f t="shared" ref="H26:J26" si="6">H25/H20</f>
        <v>1</v>
      </c>
      <c r="I26" s="12">
        <f t="shared" si="6"/>
        <v>1</v>
      </c>
      <c r="J26" s="12">
        <f t="shared" si="6"/>
        <v>1</v>
      </c>
      <c r="K26" s="12">
        <f>K25/K20</f>
        <v>1</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t="s">
        <v>1522</v>
      </c>
      <c r="B29" s="409"/>
      <c r="C29" s="134">
        <v>22543</v>
      </c>
      <c r="D29" s="134">
        <v>23086</v>
      </c>
      <c r="E29" s="134">
        <v>23186</v>
      </c>
      <c r="F29" s="134">
        <v>24242</v>
      </c>
      <c r="G29">
        <v>24581</v>
      </c>
      <c r="H29">
        <v>24545</v>
      </c>
      <c r="I29">
        <v>24466</v>
      </c>
      <c r="J29">
        <v>25256</v>
      </c>
      <c r="K29">
        <v>24818</v>
      </c>
    </row>
    <row r="30" spans="1:11" x14ac:dyDescent="0.25">
      <c r="A30" s="19" t="s">
        <v>1440</v>
      </c>
      <c r="B30" s="409"/>
      <c r="C30" s="380">
        <v>22543</v>
      </c>
      <c r="D30" s="380">
        <v>23086</v>
      </c>
      <c r="E30" s="380">
        <v>23186</v>
      </c>
      <c r="F30" s="380">
        <v>24242</v>
      </c>
      <c r="G30" s="132">
        <v>24581</v>
      </c>
      <c r="H30" s="132">
        <v>24545</v>
      </c>
      <c r="I30" s="132">
        <v>24466</v>
      </c>
      <c r="J30" s="132">
        <v>25256</v>
      </c>
      <c r="K30" s="132">
        <v>24818</v>
      </c>
    </row>
    <row r="31" spans="1:11" x14ac:dyDescent="0.25">
      <c r="A31" s="419"/>
      <c r="B31" s="409"/>
      <c r="C31" s="409"/>
      <c r="D31" s="409"/>
      <c r="E31" s="409"/>
      <c r="F31" s="409"/>
      <c r="G31" s="18"/>
      <c r="H31" s="11"/>
      <c r="I31" s="11"/>
      <c r="J31" s="11"/>
      <c r="K31" s="11"/>
    </row>
    <row r="32" spans="1:11" x14ac:dyDescent="0.25">
      <c r="A32" s="419"/>
      <c r="B32" s="409"/>
      <c r="C32" s="409"/>
      <c r="D32" s="409"/>
      <c r="E32" s="409"/>
      <c r="F32" s="409"/>
      <c r="G32" s="18"/>
      <c r="H32" s="11"/>
      <c r="I32" s="11"/>
      <c r="J32" s="11"/>
      <c r="K32" s="11"/>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FFFF00"/>
    <pageSetUpPr fitToPage="1"/>
  </sheetPr>
  <dimension ref="A1:M40"/>
  <sheetViews>
    <sheetView topLeftCell="A10" workbookViewId="0">
      <selection activeCell="A20" sqref="A20:XFD20"/>
    </sheetView>
  </sheetViews>
  <sheetFormatPr defaultRowHeight="15" x14ac:dyDescent="0.25"/>
  <cols>
    <col min="1" max="1" width="36.85546875" customWidth="1"/>
    <col min="2" max="2" width="53.85546875" customWidth="1"/>
    <col min="3" max="4" width="12" bestFit="1" customWidth="1"/>
    <col min="5" max="5" width="12.5703125" bestFit="1" customWidth="1"/>
    <col min="6"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9639</v>
      </c>
      <c r="C3" s="702"/>
      <c r="D3" s="702"/>
      <c r="E3" s="702"/>
      <c r="F3" s="702"/>
      <c r="G3" s="702"/>
      <c r="H3" s="702"/>
      <c r="I3" s="702"/>
      <c r="J3" s="702"/>
      <c r="K3" s="702"/>
    </row>
    <row r="4" spans="1:11" x14ac:dyDescent="0.25">
      <c r="A4" s="6" t="s">
        <v>2</v>
      </c>
      <c r="B4" s="699" t="s">
        <v>9640</v>
      </c>
      <c r="C4" s="699"/>
      <c r="D4" s="699"/>
      <c r="E4" s="699"/>
      <c r="F4" s="699"/>
      <c r="G4" s="699"/>
      <c r="H4" s="699"/>
      <c r="I4" s="699"/>
      <c r="J4" s="699"/>
      <c r="K4" s="699"/>
    </row>
    <row r="5" spans="1:11" x14ac:dyDescent="0.25">
      <c r="A5" s="6" t="s">
        <v>5</v>
      </c>
      <c r="B5" s="699" t="s">
        <v>9641</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54</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79" t="s">
        <v>9</v>
      </c>
      <c r="C11" s="679"/>
      <c r="D11" s="679"/>
      <c r="E11" s="679"/>
      <c r="F11" s="679"/>
      <c r="G11" s="679"/>
      <c r="H11" s="679"/>
      <c r="I11" s="679"/>
      <c r="J11" s="679"/>
      <c r="K11" s="679"/>
    </row>
    <row r="12" spans="1:11" x14ac:dyDescent="0.25">
      <c r="A12" s="6" t="s">
        <v>22</v>
      </c>
      <c r="B12" s="688" t="s">
        <v>34</v>
      </c>
      <c r="C12" s="688"/>
      <c r="D12" s="688"/>
      <c r="E12" s="688"/>
      <c r="F12" s="688"/>
      <c r="G12" s="688"/>
      <c r="H12" s="688"/>
      <c r="I12" s="688"/>
      <c r="J12" s="688"/>
      <c r="K12" s="688"/>
    </row>
    <row r="13" spans="1:11" x14ac:dyDescent="0.25">
      <c r="A13" s="6" t="s">
        <v>26</v>
      </c>
      <c r="B13" s="703" t="s">
        <v>432</v>
      </c>
      <c r="C13" s="703"/>
      <c r="D13" s="703"/>
      <c r="E13" s="703"/>
      <c r="F13" s="703"/>
      <c r="G13" s="699"/>
      <c r="H13" s="699"/>
      <c r="I13" s="699"/>
      <c r="J13" s="699"/>
      <c r="K13" s="699"/>
    </row>
    <row r="14" spans="1:11" x14ac:dyDescent="0.25">
      <c r="A14" s="6" t="s">
        <v>28</v>
      </c>
      <c r="B14" s="688" t="s">
        <v>2505</v>
      </c>
      <c r="C14" s="688"/>
      <c r="D14" s="688"/>
      <c r="E14" s="688"/>
      <c r="F14" s="688"/>
      <c r="G14" s="688"/>
      <c r="H14" s="688"/>
      <c r="I14" s="688"/>
      <c r="J14" s="688"/>
      <c r="K14" s="688"/>
    </row>
    <row r="15" spans="1:11" x14ac:dyDescent="0.25">
      <c r="A15" s="6" t="s">
        <v>30</v>
      </c>
      <c r="B15" s="688"/>
      <c r="C15" s="688"/>
      <c r="D15" s="688"/>
      <c r="E15" s="688"/>
      <c r="F15" s="688"/>
      <c r="G15" s="688"/>
      <c r="H15" s="688"/>
      <c r="I15" s="688"/>
      <c r="J15" s="688"/>
      <c r="K15" s="688"/>
    </row>
    <row r="16" spans="1:11" x14ac:dyDescent="0.25">
      <c r="A16" s="6" t="s">
        <v>32</v>
      </c>
      <c r="B16" s="699" t="s">
        <v>433</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00" t="s">
        <v>9642</v>
      </c>
      <c r="C18" s="689"/>
      <c r="D18" s="689"/>
      <c r="E18" s="689"/>
      <c r="F18" s="689"/>
      <c r="G18" s="688"/>
      <c r="H18" s="688"/>
      <c r="I18" s="688"/>
      <c r="J18" s="688"/>
      <c r="K18" s="688"/>
    </row>
    <row r="19" spans="1:13"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3" x14ac:dyDescent="0.25">
      <c r="A20" s="6" t="s">
        <v>43</v>
      </c>
      <c r="B20" s="419"/>
      <c r="C20" s="178">
        <v>22543</v>
      </c>
      <c r="D20" s="178">
        <v>23086</v>
      </c>
      <c r="E20" s="11">
        <v>23186</v>
      </c>
      <c r="F20" s="11">
        <v>24242</v>
      </c>
      <c r="G20" s="10">
        <v>24581</v>
      </c>
      <c r="H20" s="10">
        <v>24545</v>
      </c>
      <c r="I20" s="10">
        <v>24466</v>
      </c>
      <c r="J20" s="11">
        <v>25256</v>
      </c>
      <c r="K20" s="11">
        <v>24818</v>
      </c>
    </row>
    <row r="21" spans="1:13" x14ac:dyDescent="0.25">
      <c r="A21" s="6" t="s">
        <v>44</v>
      </c>
      <c r="B21" s="419"/>
      <c r="C21" s="419">
        <v>0</v>
      </c>
      <c r="D21" s="419">
        <v>0</v>
      </c>
      <c r="E21" s="419">
        <v>0</v>
      </c>
      <c r="F21" s="419">
        <v>0</v>
      </c>
      <c r="G21" s="10">
        <f>G20-G25</f>
        <v>18157</v>
      </c>
      <c r="H21" s="10">
        <f t="shared" ref="H21:K21" si="0">H20-H25</f>
        <v>23570</v>
      </c>
      <c r="I21" s="10">
        <f t="shared" si="0"/>
        <v>22760</v>
      </c>
      <c r="J21" s="10">
        <f t="shared" si="0"/>
        <v>21848</v>
      </c>
      <c r="K21" s="10">
        <f t="shared" si="0"/>
        <v>20821</v>
      </c>
    </row>
    <row r="22" spans="1:13" x14ac:dyDescent="0.25">
      <c r="A22" s="6" t="s">
        <v>45</v>
      </c>
      <c r="B22" s="419"/>
      <c r="C22" s="12">
        <f t="shared" ref="C22:F22" si="1">C21/C20</f>
        <v>0</v>
      </c>
      <c r="D22" s="12">
        <f t="shared" si="1"/>
        <v>0</v>
      </c>
      <c r="E22" s="12">
        <f t="shared" si="1"/>
        <v>0</v>
      </c>
      <c r="F22" s="12">
        <f t="shared" si="1"/>
        <v>0</v>
      </c>
      <c r="G22" s="12">
        <f>G21/G20</f>
        <v>0.73865994060453199</v>
      </c>
      <c r="H22" s="12">
        <f t="shared" ref="H22:K22" si="2">H21/H20</f>
        <v>0.96027704216744758</v>
      </c>
      <c r="I22" s="12">
        <f t="shared" si="2"/>
        <v>0.93027057957982506</v>
      </c>
      <c r="J22" s="12">
        <f t="shared" si="2"/>
        <v>0.86506176750079189</v>
      </c>
      <c r="K22" s="12">
        <f t="shared" si="2"/>
        <v>0.83894753807720202</v>
      </c>
    </row>
    <row r="23" spans="1:13" x14ac:dyDescent="0.25">
      <c r="A23" s="6" t="s">
        <v>46</v>
      </c>
      <c r="B23" s="419"/>
      <c r="C23" s="419">
        <v>0</v>
      </c>
      <c r="D23" s="419">
        <v>0</v>
      </c>
      <c r="E23" s="419">
        <v>0</v>
      </c>
      <c r="F23" s="419">
        <v>0</v>
      </c>
      <c r="G23" s="10">
        <v>0</v>
      </c>
      <c r="H23" s="10">
        <v>0</v>
      </c>
      <c r="I23" s="10">
        <v>0</v>
      </c>
      <c r="J23" s="9">
        <v>0</v>
      </c>
      <c r="K23" s="9">
        <v>0</v>
      </c>
    </row>
    <row r="24" spans="1:13"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3" x14ac:dyDescent="0.25">
      <c r="A25" s="6" t="s">
        <v>48</v>
      </c>
      <c r="B25" s="419"/>
      <c r="C25" s="178">
        <v>22543</v>
      </c>
      <c r="D25" s="178">
        <v>23086</v>
      </c>
      <c r="E25" s="178">
        <v>23186</v>
      </c>
      <c r="F25" s="178">
        <v>24242</v>
      </c>
      <c r="G25" s="10">
        <v>6424</v>
      </c>
      <c r="H25" s="10">
        <v>975</v>
      </c>
      <c r="I25" s="10">
        <v>1706</v>
      </c>
      <c r="J25" s="11">
        <v>3408</v>
      </c>
      <c r="K25" s="11">
        <v>3997</v>
      </c>
    </row>
    <row r="26" spans="1:13" x14ac:dyDescent="0.25">
      <c r="A26" s="6" t="s">
        <v>49</v>
      </c>
      <c r="B26" s="419"/>
      <c r="C26" s="12">
        <f t="shared" ref="C26:F26" si="5">C25/C20</f>
        <v>1</v>
      </c>
      <c r="D26" s="12">
        <f t="shared" si="5"/>
        <v>1</v>
      </c>
      <c r="E26" s="12">
        <f t="shared" si="5"/>
        <v>1</v>
      </c>
      <c r="F26" s="12">
        <f t="shared" si="5"/>
        <v>1</v>
      </c>
      <c r="G26" s="12">
        <f>G25/G20</f>
        <v>0.26134005939546806</v>
      </c>
      <c r="H26" s="12">
        <f t="shared" ref="H26:J26" si="6">H25/H20</f>
        <v>3.9722957832552454E-2</v>
      </c>
      <c r="I26" s="12">
        <f t="shared" si="6"/>
        <v>6.9729420420174937E-2</v>
      </c>
      <c r="J26" s="12">
        <f t="shared" si="6"/>
        <v>0.13493823249920811</v>
      </c>
      <c r="K26" s="12">
        <f>K25/K20</f>
        <v>0.16105246192279796</v>
      </c>
      <c r="M26" s="133"/>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3" x14ac:dyDescent="0.25">
      <c r="A29" s="167">
        <v>0</v>
      </c>
      <c r="B29" s="409"/>
      <c r="C29" s="134"/>
      <c r="D29" s="134"/>
      <c r="E29" s="134"/>
      <c r="F29" s="134"/>
      <c r="G29" s="164">
        <v>16057</v>
      </c>
      <c r="H29" s="164">
        <v>20406</v>
      </c>
      <c r="I29" s="164">
        <v>18699</v>
      </c>
      <c r="J29" s="164">
        <v>15495</v>
      </c>
      <c r="K29" s="164">
        <v>14746</v>
      </c>
    </row>
    <row r="30" spans="1:13" x14ac:dyDescent="0.25">
      <c r="A30" s="167">
        <v>1</v>
      </c>
      <c r="B30" s="409"/>
      <c r="C30" s="134"/>
      <c r="D30" s="134"/>
      <c r="E30" s="134"/>
      <c r="F30" s="134"/>
      <c r="G30" s="164">
        <v>1448</v>
      </c>
      <c r="H30" s="164">
        <v>1984</v>
      </c>
      <c r="I30" s="164">
        <v>2178</v>
      </c>
      <c r="J30" s="164">
        <v>2925</v>
      </c>
      <c r="K30" s="164">
        <v>2587</v>
      </c>
    </row>
    <row r="31" spans="1:13" x14ac:dyDescent="0.25">
      <c r="A31" s="167">
        <v>2</v>
      </c>
      <c r="B31" s="409"/>
      <c r="C31" s="134"/>
      <c r="D31" s="134"/>
      <c r="E31" s="134"/>
      <c r="F31" s="134"/>
      <c r="G31" s="164">
        <v>206</v>
      </c>
      <c r="H31" s="164">
        <v>340</v>
      </c>
      <c r="I31" s="164">
        <v>603</v>
      </c>
      <c r="J31" s="164">
        <v>1154</v>
      </c>
      <c r="K31" s="164">
        <v>812</v>
      </c>
    </row>
    <row r="32" spans="1:13" x14ac:dyDescent="0.25">
      <c r="A32" s="167">
        <v>3</v>
      </c>
      <c r="B32" s="409"/>
      <c r="C32" s="134"/>
      <c r="D32" s="134"/>
      <c r="E32" s="134"/>
      <c r="F32" s="134"/>
      <c r="G32" s="164">
        <v>446</v>
      </c>
      <c r="H32" s="164">
        <v>840</v>
      </c>
      <c r="I32" s="164">
        <v>1280</v>
      </c>
      <c r="J32" s="164">
        <v>2274</v>
      </c>
      <c r="K32" s="164">
        <v>2676</v>
      </c>
    </row>
    <row r="33" spans="1:11" x14ac:dyDescent="0.25">
      <c r="A33" s="167" t="s">
        <v>1522</v>
      </c>
      <c r="B33" s="409" t="s">
        <v>1436</v>
      </c>
      <c r="C33" s="134">
        <v>22543</v>
      </c>
      <c r="D33" s="134">
        <v>23086</v>
      </c>
      <c r="E33" s="134">
        <v>23186</v>
      </c>
      <c r="F33" s="134">
        <v>24242</v>
      </c>
      <c r="G33" s="338">
        <v>6424</v>
      </c>
      <c r="H33" s="338">
        <v>975</v>
      </c>
      <c r="I33" s="338">
        <v>1706</v>
      </c>
      <c r="J33" s="338">
        <v>3408</v>
      </c>
      <c r="K33" s="338">
        <v>3997</v>
      </c>
    </row>
    <row r="34" spans="1:11" x14ac:dyDescent="0.25">
      <c r="A34" s="19" t="s">
        <v>1440</v>
      </c>
      <c r="B34" s="409"/>
      <c r="C34" s="380">
        <v>22543</v>
      </c>
      <c r="D34" s="380">
        <v>23086</v>
      </c>
      <c r="E34" s="380">
        <v>23186</v>
      </c>
      <c r="F34" s="380">
        <v>24242</v>
      </c>
      <c r="G34" s="435">
        <v>24581</v>
      </c>
      <c r="H34" s="435">
        <v>24545</v>
      </c>
      <c r="I34" s="435">
        <v>24466</v>
      </c>
      <c r="J34" s="435">
        <v>25256</v>
      </c>
      <c r="K34" s="435">
        <v>24818</v>
      </c>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7"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rgb="FFFFFF00"/>
    <pageSetUpPr fitToPage="1"/>
  </sheetPr>
  <dimension ref="A1:K40"/>
  <sheetViews>
    <sheetView topLeftCell="A11" zoomScale="84" zoomScaleNormal="84" workbookViewId="0">
      <selection activeCell="A20" sqref="A20:XFD20"/>
    </sheetView>
  </sheetViews>
  <sheetFormatPr defaultRowHeight="15" x14ac:dyDescent="0.25"/>
  <cols>
    <col min="1" max="1" width="36.85546875" customWidth="1"/>
    <col min="2" max="2" width="70.710937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9643</v>
      </c>
      <c r="C3" s="702"/>
      <c r="D3" s="702"/>
      <c r="E3" s="702"/>
      <c r="F3" s="702"/>
      <c r="G3" s="702"/>
      <c r="H3" s="702"/>
      <c r="I3" s="702"/>
      <c r="J3" s="702"/>
      <c r="K3" s="702"/>
    </row>
    <row r="4" spans="1:11" x14ac:dyDescent="0.25">
      <c r="A4" s="6" t="s">
        <v>2</v>
      </c>
      <c r="B4" s="699" t="s">
        <v>9644</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54</v>
      </c>
      <c r="C9" s="699"/>
      <c r="D9" s="699"/>
      <c r="E9" s="699"/>
      <c r="F9" s="699"/>
      <c r="G9" s="699"/>
      <c r="H9" s="699"/>
      <c r="I9" s="699"/>
      <c r="J9" s="699"/>
      <c r="K9" s="699"/>
    </row>
    <row r="10" spans="1:11" x14ac:dyDescent="0.25">
      <c r="A10" s="6" t="s">
        <v>17</v>
      </c>
      <c r="B10" s="699" t="s">
        <v>9645</v>
      </c>
      <c r="C10" s="699"/>
      <c r="D10" s="699"/>
      <c r="E10" s="699"/>
      <c r="F10" s="699"/>
      <c r="G10" s="699"/>
      <c r="H10" s="699"/>
      <c r="I10" s="699"/>
      <c r="J10" s="699"/>
      <c r="K10" s="699"/>
    </row>
    <row r="11" spans="1:11" x14ac:dyDescent="0.25">
      <c r="A11" s="6" t="s">
        <v>19</v>
      </c>
      <c r="B11" s="679" t="s">
        <v>9</v>
      </c>
      <c r="C11" s="679"/>
      <c r="D11" s="679"/>
      <c r="E11" s="679"/>
      <c r="F11" s="679"/>
      <c r="G11" s="679"/>
      <c r="H11" s="679"/>
      <c r="I11" s="679"/>
      <c r="J11" s="679"/>
      <c r="K11" s="679"/>
    </row>
    <row r="12" spans="1:11" x14ac:dyDescent="0.25">
      <c r="A12" s="6" t="s">
        <v>22</v>
      </c>
      <c r="B12" s="688" t="s">
        <v>9646</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9647</v>
      </c>
      <c r="C14" s="674"/>
      <c r="D14" s="674"/>
      <c r="E14" s="674"/>
      <c r="F14" s="674"/>
      <c r="G14" s="674"/>
      <c r="H14" s="674"/>
      <c r="I14" s="674"/>
      <c r="J14" s="674"/>
      <c r="K14" s="674"/>
    </row>
    <row r="15" spans="1:11" x14ac:dyDescent="0.25">
      <c r="A15" s="6" t="s">
        <v>30</v>
      </c>
      <c r="B15" s="688" t="s">
        <v>9581</v>
      </c>
      <c r="C15" s="688"/>
      <c r="D15" s="688"/>
      <c r="E15" s="688"/>
      <c r="F15" s="688"/>
      <c r="G15" s="688"/>
      <c r="H15" s="688"/>
      <c r="I15" s="688"/>
      <c r="J15" s="688"/>
      <c r="K15" s="688"/>
    </row>
    <row r="16" spans="1:11" x14ac:dyDescent="0.25">
      <c r="A16" s="6" t="s">
        <v>32</v>
      </c>
      <c r="B16" s="699" t="s">
        <v>435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60.75" customHeight="1" x14ac:dyDescent="0.25">
      <c r="A18" s="113" t="s">
        <v>36</v>
      </c>
      <c r="B18" s="711" t="s">
        <v>9648</v>
      </c>
      <c r="C18" s="711"/>
      <c r="D18" s="711"/>
      <c r="E18" s="711"/>
      <c r="F18" s="711"/>
      <c r="G18" s="711"/>
      <c r="H18" s="711"/>
      <c r="I18" s="711"/>
      <c r="J18" s="711"/>
      <c r="K18" s="711"/>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78">
        <v>3706</v>
      </c>
      <c r="D21" s="178">
        <v>3798</v>
      </c>
      <c r="E21" s="178">
        <v>3350</v>
      </c>
      <c r="F21" s="178">
        <v>3565</v>
      </c>
      <c r="G21" s="10">
        <f>G20-G25</f>
        <v>3618</v>
      </c>
      <c r="H21" s="10">
        <f t="shared" ref="H21:K21" si="0">H20-H25</f>
        <v>4053</v>
      </c>
      <c r="I21" s="10">
        <f t="shared" si="0"/>
        <v>4017</v>
      </c>
      <c r="J21" s="10">
        <f t="shared" si="0"/>
        <v>4024</v>
      </c>
      <c r="K21" s="10">
        <f t="shared" si="0"/>
        <v>3963</v>
      </c>
    </row>
    <row r="22" spans="1:11" x14ac:dyDescent="0.25">
      <c r="A22" s="6" t="s">
        <v>45</v>
      </c>
      <c r="B22" s="419"/>
      <c r="C22" s="12">
        <f t="shared" ref="C22:F22" si="1">C21/C20</f>
        <v>0.16439693031096128</v>
      </c>
      <c r="D22" s="12">
        <f t="shared" si="1"/>
        <v>0.16451529065234341</v>
      </c>
      <c r="E22" s="12">
        <f t="shared" si="1"/>
        <v>0.1444837401880445</v>
      </c>
      <c r="F22" s="12">
        <f t="shared" si="1"/>
        <v>0.14705882352941177</v>
      </c>
      <c r="G22" s="12">
        <f>G21/G20</f>
        <v>0.14718685163337536</v>
      </c>
      <c r="H22" s="12">
        <f t="shared" ref="H22:K22" si="2">H21/H20</f>
        <v>0.16512528009777958</v>
      </c>
      <c r="I22" s="12">
        <f t="shared" si="2"/>
        <v>0.16418703506907545</v>
      </c>
      <c r="J22" s="12">
        <f t="shared" si="2"/>
        <v>0.15932847640164713</v>
      </c>
      <c r="K22" s="12">
        <f t="shared" si="2"/>
        <v>0.15968248851639938</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18">
        <v>18837</v>
      </c>
      <c r="D25" s="18">
        <v>19288</v>
      </c>
      <c r="E25" s="178">
        <v>19836</v>
      </c>
      <c r="F25" s="18">
        <v>20677</v>
      </c>
      <c r="G25" s="10">
        <v>20963</v>
      </c>
      <c r="H25" s="10">
        <v>20492</v>
      </c>
      <c r="I25" s="10">
        <v>20449</v>
      </c>
      <c r="J25" s="9">
        <v>21232</v>
      </c>
      <c r="K25" s="9">
        <v>20855</v>
      </c>
    </row>
    <row r="26" spans="1:11" x14ac:dyDescent="0.25">
      <c r="A26" s="6" t="s">
        <v>49</v>
      </c>
      <c r="B26" s="419"/>
      <c r="C26" s="12">
        <f t="shared" ref="C26:F26" si="5">C25/C20</f>
        <v>0.83560306968903875</v>
      </c>
      <c r="D26" s="12">
        <f t="shared" si="5"/>
        <v>0.83548470934765662</v>
      </c>
      <c r="E26" s="12">
        <f t="shared" si="5"/>
        <v>0.85551625981195545</v>
      </c>
      <c r="F26" s="12">
        <f t="shared" si="5"/>
        <v>0.8529411764705882</v>
      </c>
      <c r="G26" s="12">
        <f>G25/G20</f>
        <v>0.85281314836662458</v>
      </c>
      <c r="H26" s="12">
        <f t="shared" ref="H26:J26" si="6">H25/H20</f>
        <v>0.8348747199022204</v>
      </c>
      <c r="I26" s="12">
        <f t="shared" si="6"/>
        <v>0.8358129649309245</v>
      </c>
      <c r="J26" s="12">
        <f t="shared" si="6"/>
        <v>0.84067152359835284</v>
      </c>
      <c r="K26" s="12">
        <f>K25/K20</f>
        <v>0.84031751148360057</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t="s">
        <v>67</v>
      </c>
      <c r="B29" s="409" t="s">
        <v>18</v>
      </c>
      <c r="C29" s="134">
        <v>1559</v>
      </c>
      <c r="D29" s="134">
        <v>1620</v>
      </c>
      <c r="E29" s="134">
        <v>1335</v>
      </c>
      <c r="F29" s="134">
        <v>1482</v>
      </c>
      <c r="G29" s="135">
        <v>1464</v>
      </c>
      <c r="H29">
        <v>1676</v>
      </c>
      <c r="I29">
        <v>1664</v>
      </c>
      <c r="J29">
        <v>1684</v>
      </c>
      <c r="K29">
        <v>1671</v>
      </c>
    </row>
    <row r="30" spans="1:11" x14ac:dyDescent="0.25">
      <c r="A30" t="s">
        <v>66</v>
      </c>
      <c r="B30" s="409" t="s">
        <v>25</v>
      </c>
      <c r="C30" s="134">
        <v>2147</v>
      </c>
      <c r="D30" s="134">
        <v>2178</v>
      </c>
      <c r="E30" s="134">
        <v>2015</v>
      </c>
      <c r="F30" s="134">
        <v>2083</v>
      </c>
      <c r="G30" s="135">
        <v>2154</v>
      </c>
      <c r="H30">
        <v>2377</v>
      </c>
      <c r="I30">
        <v>2353</v>
      </c>
      <c r="J30">
        <v>2340</v>
      </c>
      <c r="K30">
        <v>2292</v>
      </c>
    </row>
    <row r="31" spans="1:11" x14ac:dyDescent="0.25">
      <c r="A31" t="s">
        <v>1522</v>
      </c>
      <c r="B31" s="409" t="s">
        <v>1436</v>
      </c>
      <c r="C31" s="134">
        <v>18837</v>
      </c>
      <c r="D31" s="134">
        <v>19288</v>
      </c>
      <c r="E31" s="134">
        <v>19836</v>
      </c>
      <c r="F31" s="134">
        <v>20677</v>
      </c>
      <c r="G31" s="135">
        <v>20963</v>
      </c>
      <c r="H31">
        <v>20492</v>
      </c>
      <c r="I31">
        <v>20449</v>
      </c>
      <c r="J31">
        <v>21232</v>
      </c>
      <c r="K31">
        <v>20855</v>
      </c>
    </row>
    <row r="32" spans="1:11" x14ac:dyDescent="0.25">
      <c r="A32" s="19" t="s">
        <v>1440</v>
      </c>
      <c r="B32" s="409"/>
      <c r="C32" s="380">
        <v>22543</v>
      </c>
      <c r="D32" s="380">
        <v>23086</v>
      </c>
      <c r="E32" s="380">
        <v>23186</v>
      </c>
      <c r="F32" s="380">
        <v>24242</v>
      </c>
      <c r="G32" s="468">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8"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rgb="FFFFFF00"/>
    <pageSetUpPr fitToPage="1"/>
  </sheetPr>
  <dimension ref="A1:K40"/>
  <sheetViews>
    <sheetView topLeftCell="A14" workbookViewId="0">
      <selection activeCell="F41" sqref="F41"/>
    </sheetView>
  </sheetViews>
  <sheetFormatPr defaultRowHeight="15" x14ac:dyDescent="0.25"/>
  <cols>
    <col min="1" max="1" width="36.85546875" customWidth="1"/>
    <col min="2" max="2" width="56.855468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9649</v>
      </c>
      <c r="C3" s="702"/>
      <c r="D3" s="702"/>
      <c r="E3" s="702"/>
      <c r="F3" s="702"/>
      <c r="G3" s="702"/>
      <c r="H3" s="669"/>
      <c r="I3" s="669"/>
      <c r="J3" s="669"/>
      <c r="K3" s="669"/>
    </row>
    <row r="4" spans="1:11" x14ac:dyDescent="0.25">
      <c r="A4" s="6" t="s">
        <v>2</v>
      </c>
      <c r="B4" s="704" t="s">
        <v>9650</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9651</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9652</v>
      </c>
      <c r="C12" s="693"/>
      <c r="D12" s="693"/>
      <c r="E12" s="693"/>
      <c r="F12" s="693"/>
      <c r="G12" s="693"/>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9653</v>
      </c>
      <c r="C14" s="676"/>
      <c r="D14" s="676"/>
      <c r="E14" s="676"/>
      <c r="F14" s="676"/>
      <c r="G14" s="676"/>
      <c r="H14" s="718"/>
      <c r="I14" s="718"/>
      <c r="J14" s="718"/>
      <c r="K14" s="718"/>
    </row>
    <row r="15" spans="1:11" x14ac:dyDescent="0.25">
      <c r="A15" s="6" t="s">
        <v>30</v>
      </c>
      <c r="B15" s="693" t="s">
        <v>9581</v>
      </c>
      <c r="C15" s="693"/>
      <c r="D15" s="693"/>
      <c r="E15" s="693"/>
      <c r="F15" s="693"/>
      <c r="G15" s="693"/>
      <c r="H15" s="718"/>
      <c r="I15" s="718"/>
      <c r="J15" s="718"/>
      <c r="K15" s="718"/>
    </row>
    <row r="16" spans="1:11" x14ac:dyDescent="0.25">
      <c r="A16" s="6" t="s">
        <v>32</v>
      </c>
      <c r="B16" s="704" t="s">
        <v>436</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ht="74.25" customHeight="1" x14ac:dyDescent="0.25">
      <c r="A18" s="113" t="s">
        <v>36</v>
      </c>
      <c r="B18" s="711" t="s">
        <v>9648</v>
      </c>
      <c r="C18" s="711"/>
      <c r="D18" s="711"/>
      <c r="E18" s="711"/>
      <c r="F18" s="711"/>
      <c r="G18" s="711"/>
      <c r="H18" s="718"/>
      <c r="I18" s="718"/>
      <c r="J18" s="718"/>
      <c r="K18" s="718"/>
    </row>
    <row r="19" spans="1:11" x14ac:dyDescent="0.25">
      <c r="A19" s="7" t="s">
        <v>37</v>
      </c>
      <c r="B19" s="419"/>
      <c r="C19" s="154" t="s">
        <v>1433</v>
      </c>
      <c r="D19" s="154" t="s">
        <v>137</v>
      </c>
      <c r="E19" s="154" t="s">
        <v>138</v>
      </c>
      <c r="F19" s="154" t="s">
        <v>139</v>
      </c>
      <c r="G19" s="154" t="s">
        <v>9654</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v>2147</v>
      </c>
      <c r="D21" s="10">
        <v>2179</v>
      </c>
      <c r="E21" s="10">
        <f t="shared" ref="E21:F21" si="0">E20-E25</f>
        <v>2053</v>
      </c>
      <c r="F21" s="10">
        <f t="shared" si="0"/>
        <v>2107</v>
      </c>
      <c r="G21" s="10">
        <f>G20-G25</f>
        <v>2173</v>
      </c>
      <c r="H21" s="10">
        <f t="shared" ref="H21:K21" si="1">H20-H25</f>
        <v>2419</v>
      </c>
      <c r="I21" s="10">
        <f t="shared" si="1"/>
        <v>2417</v>
      </c>
      <c r="J21" s="10">
        <f t="shared" si="1"/>
        <v>2374</v>
      </c>
      <c r="K21" s="10">
        <f t="shared" si="1"/>
        <v>2304</v>
      </c>
    </row>
    <row r="22" spans="1:11" x14ac:dyDescent="0.25">
      <c r="A22" s="6" t="s">
        <v>45</v>
      </c>
      <c r="B22" s="419"/>
      <c r="C22" s="12">
        <f>IFERROR(+(C21/C20),0)</f>
        <v>9.5240207603247126E-2</v>
      </c>
      <c r="D22" s="12">
        <f>IFERROR(+(D21/D20),0)</f>
        <v>9.4386208091484014E-2</v>
      </c>
      <c r="E22" s="12">
        <f>IFERROR(+(E21/E20),0)</f>
        <v>8.8544811524195632E-2</v>
      </c>
      <c r="F22" s="12">
        <f>IFERROR(+(F21/F20),0)</f>
        <v>8.6915271017242807E-2</v>
      </c>
      <c r="G22" s="12">
        <f>G21/G20</f>
        <v>8.8401611000366143E-2</v>
      </c>
      <c r="H22" s="12">
        <f t="shared" ref="H22:K22" si="2">H21/H20</f>
        <v>9.8553676919942962E-2</v>
      </c>
      <c r="I22" s="12">
        <f t="shared" si="2"/>
        <v>9.8790157769966483E-2</v>
      </c>
      <c r="J22" s="12">
        <f t="shared" si="2"/>
        <v>9.3997465948685466E-2</v>
      </c>
      <c r="K22" s="12">
        <f t="shared" si="2"/>
        <v>9.283584495124507E-2</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20396</v>
      </c>
      <c r="D25" s="10">
        <v>20907</v>
      </c>
      <c r="E25" s="155">
        <v>21133</v>
      </c>
      <c r="F25" s="156">
        <v>22135</v>
      </c>
      <c r="G25" s="10">
        <v>22408</v>
      </c>
      <c r="H25" s="10">
        <v>22126</v>
      </c>
      <c r="I25" s="10">
        <v>22049</v>
      </c>
      <c r="J25" s="9">
        <v>22882</v>
      </c>
      <c r="K25" s="9">
        <v>22514</v>
      </c>
    </row>
    <row r="26" spans="1:11" x14ac:dyDescent="0.25">
      <c r="A26" s="6" t="s">
        <v>49</v>
      </c>
      <c r="B26" s="419"/>
      <c r="C26" s="12">
        <f>IFERROR(+(C25/C20),0)</f>
        <v>0.90475979239675286</v>
      </c>
      <c r="D26" s="12">
        <f>IFERROR(+(D25/D20),0)</f>
        <v>0.90561379190851599</v>
      </c>
      <c r="E26" s="12">
        <f>IFERROR(+(E25/E20),0)</f>
        <v>0.91145518847580431</v>
      </c>
      <c r="F26" s="12">
        <f>IFERROR(+(F25/F20),0)</f>
        <v>0.91308472898275717</v>
      </c>
      <c r="G26" s="12">
        <f>G25/G20</f>
        <v>0.91159838899963386</v>
      </c>
      <c r="H26" s="12">
        <f t="shared" ref="H26:J26" si="4">H25/H20</f>
        <v>0.90144632308005701</v>
      </c>
      <c r="I26" s="12">
        <f t="shared" si="4"/>
        <v>0.90120984223003353</v>
      </c>
      <c r="J26" s="12">
        <f t="shared" si="4"/>
        <v>0.90600253405131459</v>
      </c>
      <c r="K26" s="12">
        <f>K25/K20</f>
        <v>0.90716415504875492</v>
      </c>
    </row>
    <row r="27" spans="1:11" x14ac:dyDescent="0.25">
      <c r="A27" s="7" t="s">
        <v>50</v>
      </c>
      <c r="B27" s="419"/>
      <c r="C27" s="677" t="s">
        <v>51</v>
      </c>
      <c r="D27" s="669"/>
      <c r="E27" s="669"/>
      <c r="F27" s="669"/>
      <c r="G27" s="669"/>
      <c r="H27" s="669"/>
      <c r="I27" s="669"/>
      <c r="J27" s="669"/>
      <c r="K27" s="669"/>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67</v>
      </c>
      <c r="B29" s="409"/>
      <c r="C29" s="10">
        <v>12</v>
      </c>
      <c r="D29" s="10">
        <v>10</v>
      </c>
      <c r="E29" s="155">
        <v>38</v>
      </c>
      <c r="F29" s="156">
        <v>26</v>
      </c>
      <c r="G29">
        <v>22</v>
      </c>
      <c r="H29">
        <v>55</v>
      </c>
      <c r="I29">
        <v>74</v>
      </c>
      <c r="J29">
        <v>41</v>
      </c>
      <c r="K29">
        <v>13</v>
      </c>
    </row>
    <row r="30" spans="1:11" x14ac:dyDescent="0.25">
      <c r="A30" t="s">
        <v>66</v>
      </c>
      <c r="B30" s="409"/>
      <c r="C30" s="10">
        <v>2135</v>
      </c>
      <c r="D30" s="10">
        <v>2169</v>
      </c>
      <c r="E30" s="155">
        <v>2015</v>
      </c>
      <c r="F30" s="156">
        <v>2081</v>
      </c>
      <c r="G30">
        <v>2151</v>
      </c>
      <c r="H30">
        <v>2364</v>
      </c>
      <c r="I30">
        <v>2343</v>
      </c>
      <c r="J30">
        <v>2333</v>
      </c>
      <c r="K30">
        <v>2291</v>
      </c>
    </row>
    <row r="31" spans="1:11" x14ac:dyDescent="0.25">
      <c r="A31" t="s">
        <v>1522</v>
      </c>
      <c r="B31" s="409"/>
      <c r="C31" s="10">
        <v>20396</v>
      </c>
      <c r="D31" s="10">
        <v>20907</v>
      </c>
      <c r="E31" s="155">
        <v>21133</v>
      </c>
      <c r="F31" s="156">
        <v>22135</v>
      </c>
      <c r="G31">
        <v>22408</v>
      </c>
      <c r="H31">
        <v>22126</v>
      </c>
      <c r="I31">
        <v>22049</v>
      </c>
      <c r="J31">
        <v>22882</v>
      </c>
      <c r="K31">
        <v>22514</v>
      </c>
    </row>
    <row r="32" spans="1:11" x14ac:dyDescent="0.25">
      <c r="A32" s="19" t="s">
        <v>1440</v>
      </c>
      <c r="B32" s="409"/>
      <c r="C32" s="160">
        <v>22543</v>
      </c>
      <c r="D32" s="160">
        <v>23086</v>
      </c>
      <c r="E32" s="161">
        <v>23186</v>
      </c>
      <c r="F32" s="162">
        <v>24242</v>
      </c>
      <c r="G32" s="132">
        <v>24581</v>
      </c>
      <c r="H32" s="132">
        <v>24545</v>
      </c>
      <c r="I32" s="132">
        <v>24466</v>
      </c>
      <c r="J32" s="132">
        <v>25256</v>
      </c>
      <c r="K32" s="132">
        <v>24818</v>
      </c>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19"/>
      <c r="C39" s="18"/>
      <c r="D39" s="11"/>
      <c r="E39" s="11"/>
      <c r="F39" s="11"/>
      <c r="G39" s="11"/>
    </row>
    <row r="40" spans="1:7"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2"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rgb="FFFFFF00"/>
    <pageSetUpPr fitToPage="1"/>
  </sheetPr>
  <dimension ref="A1:K32"/>
  <sheetViews>
    <sheetView topLeftCell="A11" workbookViewId="0">
      <selection activeCell="B33" sqref="B33"/>
    </sheetView>
  </sheetViews>
  <sheetFormatPr defaultRowHeight="15" x14ac:dyDescent="0.25"/>
  <cols>
    <col min="1" max="1" width="36.85546875" customWidth="1"/>
    <col min="2" max="2" width="71.71093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9655</v>
      </c>
      <c r="C3" s="702"/>
      <c r="D3" s="702"/>
      <c r="E3" s="702"/>
      <c r="F3" s="702"/>
      <c r="G3" s="702"/>
      <c r="H3" s="669"/>
      <c r="I3" s="669"/>
      <c r="J3" s="669"/>
      <c r="K3" s="669"/>
    </row>
    <row r="4" spans="1:11" x14ac:dyDescent="0.25">
      <c r="A4" s="6" t="s">
        <v>2</v>
      </c>
      <c r="B4" s="704" t="s">
        <v>9656</v>
      </c>
      <c r="C4" s="704"/>
      <c r="D4" s="704"/>
      <c r="E4" s="704"/>
      <c r="F4" s="704"/>
      <c r="G4" s="704"/>
      <c r="H4" s="718"/>
      <c r="I4" s="718"/>
      <c r="J4" s="718"/>
      <c r="K4" s="718"/>
    </row>
    <row r="5" spans="1:11" x14ac:dyDescent="0.25">
      <c r="A5" s="6" t="s">
        <v>5</v>
      </c>
      <c r="B5" s="704" t="s">
        <v>2080</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9657</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686" t="s">
        <v>9</v>
      </c>
      <c r="C11" s="686"/>
      <c r="D11" s="686"/>
      <c r="E11" s="686"/>
      <c r="F11" s="686"/>
      <c r="G11" s="686"/>
      <c r="H11" s="718"/>
      <c r="I11" s="718"/>
      <c r="J11" s="718"/>
      <c r="K11" s="718"/>
    </row>
    <row r="12" spans="1:11" x14ac:dyDescent="0.25">
      <c r="A12" s="6" t="s">
        <v>22</v>
      </c>
      <c r="B12" s="693" t="s">
        <v>9658</v>
      </c>
      <c r="C12" s="693"/>
      <c r="D12" s="693"/>
      <c r="E12" s="693"/>
      <c r="F12" s="693"/>
      <c r="G12" s="693"/>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86" t="s">
        <v>9</v>
      </c>
      <c r="C14" s="686"/>
      <c r="D14" s="686"/>
      <c r="E14" s="686"/>
      <c r="F14" s="686"/>
      <c r="G14" s="686"/>
      <c r="H14" s="718"/>
      <c r="I14" s="718"/>
      <c r="J14" s="718"/>
      <c r="K14" s="718"/>
    </row>
    <row r="15" spans="1:11" x14ac:dyDescent="0.25">
      <c r="A15" s="6" t="s">
        <v>30</v>
      </c>
      <c r="B15" s="693" t="s">
        <v>9581</v>
      </c>
      <c r="C15" s="693"/>
      <c r="D15" s="693"/>
      <c r="E15" s="693"/>
      <c r="F15" s="693"/>
      <c r="G15" s="693"/>
      <c r="H15" s="718"/>
      <c r="I15" s="718"/>
      <c r="J15" s="718"/>
      <c r="K15" s="718"/>
    </row>
    <row r="16" spans="1:11" x14ac:dyDescent="0.25">
      <c r="A16" s="6" t="s">
        <v>32</v>
      </c>
      <c r="B16" s="704" t="s">
        <v>437</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ht="63.75" customHeight="1" x14ac:dyDescent="0.25">
      <c r="A18" s="113" t="s">
        <v>36</v>
      </c>
      <c r="B18" s="711" t="s">
        <v>9648</v>
      </c>
      <c r="C18" s="711"/>
      <c r="D18" s="711"/>
      <c r="E18" s="711"/>
      <c r="F18" s="711"/>
      <c r="G18" s="711"/>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2127</v>
      </c>
      <c r="D21" s="10">
        <f t="shared" ref="D21:F21" si="0">D20-D25</f>
        <v>2170</v>
      </c>
      <c r="E21" s="10">
        <f t="shared" si="0"/>
        <v>2023</v>
      </c>
      <c r="F21" s="10">
        <f t="shared" si="0"/>
        <v>2090</v>
      </c>
      <c r="G21" s="10">
        <f>G20-G25</f>
        <v>2159</v>
      </c>
      <c r="H21" s="10">
        <f t="shared" ref="H21:K21" si="1">H20-H25</f>
        <v>2376</v>
      </c>
      <c r="I21" s="10">
        <f t="shared" si="1"/>
        <v>2353</v>
      </c>
      <c r="J21" s="10">
        <f t="shared" si="1"/>
        <v>2340</v>
      </c>
      <c r="K21" s="10">
        <f t="shared" si="1"/>
        <v>2287</v>
      </c>
    </row>
    <row r="22" spans="1:11" x14ac:dyDescent="0.25">
      <c r="A22" s="6" t="s">
        <v>45</v>
      </c>
      <c r="B22" s="419"/>
      <c r="C22" s="12">
        <f>IFERROR(+(C21/C20),0)</f>
        <v>9.4353014239453484E-2</v>
      </c>
      <c r="D22" s="12">
        <f>IFERROR(+(D21/D20),0)</f>
        <v>9.3996361431170405E-2</v>
      </c>
      <c r="E22" s="12">
        <f>IFERROR(+(E21/E20),0)</f>
        <v>8.725092728370569E-2</v>
      </c>
      <c r="F22" s="12">
        <f>IFERROR(+(F21/F20),0)</f>
        <v>8.6214008745153045E-2</v>
      </c>
      <c r="G22" s="12">
        <f>G21/G20</f>
        <v>8.7832065416378502E-2</v>
      </c>
      <c r="H22" s="12">
        <f t="shared" ref="H22:K22" si="2">H21/H20</f>
        <v>9.6801792625789362E-2</v>
      </c>
      <c r="I22" s="12">
        <f t="shared" si="2"/>
        <v>9.6174282678002126E-2</v>
      </c>
      <c r="J22" s="12">
        <f t="shared" si="2"/>
        <v>9.2651251187836556E-2</v>
      </c>
      <c r="K22" s="12">
        <f t="shared" si="2"/>
        <v>9.2150858248045767E-2</v>
      </c>
    </row>
    <row r="23" spans="1:11" x14ac:dyDescent="0.25">
      <c r="A23" s="6" t="s">
        <v>46</v>
      </c>
      <c r="B23" s="419" t="s">
        <v>9659</v>
      </c>
      <c r="C23" s="10">
        <v>0</v>
      </c>
      <c r="D23" s="10">
        <v>0</v>
      </c>
      <c r="E23" s="155">
        <v>0</v>
      </c>
      <c r="F23" s="156">
        <v>5</v>
      </c>
      <c r="G23" s="10">
        <v>11</v>
      </c>
      <c r="H23" s="10">
        <v>0</v>
      </c>
      <c r="I23" s="10">
        <v>9</v>
      </c>
      <c r="J23" s="9">
        <v>3</v>
      </c>
      <c r="K23" s="9">
        <v>4</v>
      </c>
    </row>
    <row r="24" spans="1:11" x14ac:dyDescent="0.25">
      <c r="A24" s="6" t="s">
        <v>47</v>
      </c>
      <c r="B24" s="419"/>
      <c r="C24" s="12">
        <f>IFERROR(+(C23/C20),0)</f>
        <v>0</v>
      </c>
      <c r="D24" s="12">
        <f>IFERROR(+(D23/D20),0)</f>
        <v>0</v>
      </c>
      <c r="E24" s="12">
        <f>IFERROR(+(E23/E20),0)</f>
        <v>0</v>
      </c>
      <c r="F24" s="12">
        <f>IFERROR(+(F23/F20),0)</f>
        <v>2.0625360943816518E-4</v>
      </c>
      <c r="G24" s="12">
        <f>G23/G20</f>
        <v>4.4750010170456858E-4</v>
      </c>
      <c r="H24" s="12">
        <f t="shared" ref="H24:J24" si="3">H23/H20</f>
        <v>0</v>
      </c>
      <c r="I24" s="12">
        <f t="shared" si="3"/>
        <v>3.6785743480748795E-4</v>
      </c>
      <c r="J24" s="12">
        <f t="shared" si="3"/>
        <v>1.1878365536902122E-4</v>
      </c>
      <c r="K24" s="12">
        <f>K23/K20</f>
        <v>1.611733419292449E-4</v>
      </c>
    </row>
    <row r="25" spans="1:11" x14ac:dyDescent="0.25">
      <c r="A25" s="6" t="s">
        <v>48</v>
      </c>
      <c r="B25" s="419"/>
      <c r="C25" s="10">
        <v>20416</v>
      </c>
      <c r="D25" s="10">
        <v>20916</v>
      </c>
      <c r="E25" s="155">
        <v>21163</v>
      </c>
      <c r="F25" s="156">
        <v>22152</v>
      </c>
      <c r="G25" s="10">
        <v>22422</v>
      </c>
      <c r="H25" s="10">
        <v>22169</v>
      </c>
      <c r="I25" s="10">
        <v>22113</v>
      </c>
      <c r="J25" s="9">
        <v>22916</v>
      </c>
      <c r="K25" s="9">
        <v>22531</v>
      </c>
    </row>
    <row r="26" spans="1:11" x14ac:dyDescent="0.25">
      <c r="A26" s="6" t="s">
        <v>49</v>
      </c>
      <c r="B26" s="419"/>
      <c r="C26" s="12">
        <f>IFERROR(+(C25/C20),0)</f>
        <v>0.90564698576054647</v>
      </c>
      <c r="D26" s="12">
        <f>IFERROR(+(D25/D20),0)</f>
        <v>0.90600363856882959</v>
      </c>
      <c r="E26" s="12">
        <f>IFERROR(+(E25/E20),0)</f>
        <v>0.91274907271629435</v>
      </c>
      <c r="F26" s="12">
        <f>IFERROR(+(F25/F20),0)</f>
        <v>0.91378599125484694</v>
      </c>
      <c r="G26" s="12">
        <f>G25/G20</f>
        <v>0.91216793458362144</v>
      </c>
      <c r="H26" s="12">
        <f t="shared" ref="H26:J26" si="4">H25/H20</f>
        <v>0.90319820737421064</v>
      </c>
      <c r="I26" s="12">
        <f t="shared" si="4"/>
        <v>0.9038257173219979</v>
      </c>
      <c r="J26" s="12">
        <f t="shared" si="4"/>
        <v>0.90734874881216343</v>
      </c>
      <c r="K26" s="12">
        <f>K25/K20</f>
        <v>0.90784914175195419</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1529</v>
      </c>
      <c r="B29" s="409"/>
      <c r="C29" s="10">
        <v>2124</v>
      </c>
      <c r="D29" s="10">
        <v>2168</v>
      </c>
      <c r="E29" s="155">
        <v>2021</v>
      </c>
      <c r="F29" s="156">
        <v>2085</v>
      </c>
      <c r="G29" s="208">
        <v>2148</v>
      </c>
      <c r="H29" s="208">
        <v>2376</v>
      </c>
      <c r="I29" s="208">
        <v>2344</v>
      </c>
      <c r="J29" s="208">
        <v>2337</v>
      </c>
      <c r="K29" s="208">
        <v>2283</v>
      </c>
    </row>
    <row r="30" spans="1:11" x14ac:dyDescent="0.25">
      <c r="A30" s="207" t="s">
        <v>1530</v>
      </c>
      <c r="B30" s="409"/>
      <c r="C30" s="10">
        <v>3</v>
      </c>
      <c r="D30" s="10">
        <v>2</v>
      </c>
      <c r="E30" s="155">
        <v>2</v>
      </c>
      <c r="F30" s="156">
        <v>5</v>
      </c>
      <c r="G30" s="208">
        <v>11</v>
      </c>
      <c r="H30" s="208">
        <v>0</v>
      </c>
      <c r="I30" s="208">
        <v>9</v>
      </c>
      <c r="J30" s="208">
        <v>3</v>
      </c>
      <c r="K30" s="208">
        <v>4</v>
      </c>
    </row>
    <row r="31" spans="1:11" x14ac:dyDescent="0.25">
      <c r="A31" s="167" t="s">
        <v>1522</v>
      </c>
      <c r="C31" s="10">
        <v>20416</v>
      </c>
      <c r="D31" s="10">
        <v>20916</v>
      </c>
      <c r="E31" s="155">
        <v>21163</v>
      </c>
      <c r="F31" s="156">
        <v>22152</v>
      </c>
      <c r="G31" s="527">
        <v>22422</v>
      </c>
      <c r="H31" s="527">
        <v>22169</v>
      </c>
      <c r="I31" s="527">
        <v>22113</v>
      </c>
      <c r="J31" s="527">
        <v>22916</v>
      </c>
      <c r="K31" s="527">
        <v>22531</v>
      </c>
    </row>
    <row r="32" spans="1:11" x14ac:dyDescent="0.25">
      <c r="A32" s="132" t="s">
        <v>1440</v>
      </c>
      <c r="C32" s="160">
        <v>22543</v>
      </c>
      <c r="D32" s="160">
        <v>23086</v>
      </c>
      <c r="E32" s="161">
        <v>23186</v>
      </c>
      <c r="F32" s="162">
        <v>24242</v>
      </c>
      <c r="G32" s="564">
        <v>24581</v>
      </c>
      <c r="H32" s="564">
        <v>24545</v>
      </c>
      <c r="I32" s="564">
        <v>24466</v>
      </c>
      <c r="J32" s="564">
        <v>25256</v>
      </c>
      <c r="K32" s="564">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8"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rgb="FFFFFF00"/>
    <pageSetUpPr fitToPage="1"/>
  </sheetPr>
  <dimension ref="A1:L45"/>
  <sheetViews>
    <sheetView topLeftCell="A15" workbookViewId="0">
      <selection activeCell="G48" sqref="G48"/>
    </sheetView>
  </sheetViews>
  <sheetFormatPr defaultRowHeight="15" x14ac:dyDescent="0.25"/>
  <cols>
    <col min="1" max="1" width="36.85546875" customWidth="1"/>
    <col min="2" max="2" width="58.85546875" customWidth="1"/>
    <col min="3" max="11" width="8" customWidth="1"/>
  </cols>
  <sheetData>
    <row r="1" spans="1:12" ht="18.75" x14ac:dyDescent="0.25">
      <c r="A1" s="404" t="s">
        <v>0</v>
      </c>
      <c r="B1" s="419"/>
      <c r="C1" s="582"/>
      <c r="D1" s="419"/>
      <c r="E1" s="3"/>
      <c r="F1" s="3"/>
      <c r="G1" s="419"/>
    </row>
    <row r="2" spans="1:12" x14ac:dyDescent="0.25">
      <c r="A2" s="419"/>
      <c r="B2" s="405"/>
      <c r="C2" s="405"/>
      <c r="D2" s="405"/>
      <c r="E2" s="405"/>
      <c r="F2" s="405"/>
      <c r="G2" s="419"/>
    </row>
    <row r="3" spans="1:12" x14ac:dyDescent="0.25">
      <c r="A3" s="5" t="s">
        <v>1</v>
      </c>
      <c r="B3" s="702" t="s">
        <v>3596</v>
      </c>
      <c r="C3" s="702"/>
      <c r="D3" s="702"/>
      <c r="E3" s="702"/>
      <c r="F3" s="702"/>
      <c r="G3" s="702"/>
      <c r="H3" s="669"/>
      <c r="I3" s="669"/>
      <c r="J3" s="669"/>
      <c r="K3" s="669"/>
    </row>
    <row r="4" spans="1:12" x14ac:dyDescent="0.25">
      <c r="A4" s="6" t="s">
        <v>2</v>
      </c>
      <c r="B4" s="704" t="s">
        <v>9660</v>
      </c>
      <c r="C4" s="704"/>
      <c r="D4" s="704"/>
      <c r="E4" s="704"/>
      <c r="F4" s="704"/>
      <c r="G4" s="704"/>
      <c r="H4" s="718"/>
      <c r="I4" s="718"/>
      <c r="J4" s="718"/>
      <c r="K4" s="718"/>
    </row>
    <row r="5" spans="1:12" x14ac:dyDescent="0.25">
      <c r="A5" s="6" t="s">
        <v>5</v>
      </c>
      <c r="B5" s="704" t="s">
        <v>6</v>
      </c>
      <c r="C5" s="704"/>
      <c r="D5" s="704"/>
      <c r="E5" s="704"/>
      <c r="F5" s="704"/>
      <c r="G5" s="704"/>
      <c r="H5" s="718"/>
      <c r="I5" s="718"/>
      <c r="J5" s="718"/>
      <c r="K5" s="718"/>
      <c r="L5" s="331" t="s">
        <v>9661</v>
      </c>
    </row>
    <row r="6" spans="1:12" x14ac:dyDescent="0.25">
      <c r="A6" s="6" t="s">
        <v>8</v>
      </c>
      <c r="B6" s="719" t="s">
        <v>9</v>
      </c>
      <c r="C6" s="704"/>
      <c r="D6" s="704"/>
      <c r="E6" s="704"/>
      <c r="F6" s="704"/>
      <c r="G6" s="704"/>
      <c r="H6" s="718"/>
      <c r="I6" s="718"/>
      <c r="J6" s="718"/>
      <c r="K6" s="718"/>
      <c r="L6" t="s">
        <v>9662</v>
      </c>
    </row>
    <row r="7" spans="1:12" x14ac:dyDescent="0.25">
      <c r="A7" s="6" t="s">
        <v>11</v>
      </c>
      <c r="B7" s="686" t="s">
        <v>9</v>
      </c>
      <c r="C7" s="686"/>
      <c r="D7" s="686"/>
      <c r="E7" s="686"/>
      <c r="F7" s="686"/>
      <c r="G7" s="686"/>
      <c r="H7" s="718"/>
      <c r="I7" s="718"/>
      <c r="J7" s="718"/>
      <c r="K7" s="718"/>
      <c r="L7" t="s">
        <v>9663</v>
      </c>
    </row>
    <row r="8" spans="1:12" x14ac:dyDescent="0.25">
      <c r="A8" s="6" t="s">
        <v>13</v>
      </c>
      <c r="B8" s="719" t="s">
        <v>9</v>
      </c>
      <c r="C8" s="704"/>
      <c r="D8" s="704"/>
      <c r="E8" s="704"/>
      <c r="F8" s="704"/>
      <c r="G8" s="704"/>
      <c r="H8" s="718"/>
      <c r="I8" s="718"/>
      <c r="J8" s="718"/>
      <c r="K8" s="718"/>
      <c r="L8" t="s">
        <v>9664</v>
      </c>
    </row>
    <row r="9" spans="1:12" x14ac:dyDescent="0.25">
      <c r="A9" s="6" t="s">
        <v>15</v>
      </c>
      <c r="B9" s="704" t="s">
        <v>63</v>
      </c>
      <c r="C9" s="704"/>
      <c r="D9" s="704"/>
      <c r="E9" s="704"/>
      <c r="F9" s="704"/>
      <c r="G9" s="704"/>
      <c r="H9" s="718"/>
      <c r="I9" s="718"/>
      <c r="J9" s="718"/>
      <c r="K9" s="718"/>
      <c r="L9" t="s">
        <v>9665</v>
      </c>
    </row>
    <row r="10" spans="1:12" x14ac:dyDescent="0.25">
      <c r="A10" s="6" t="s">
        <v>17</v>
      </c>
      <c r="B10" s="704"/>
      <c r="C10" s="704"/>
      <c r="D10" s="704"/>
      <c r="E10" s="704"/>
      <c r="F10" s="704"/>
      <c r="G10" s="704"/>
      <c r="H10" s="718"/>
      <c r="I10" s="718"/>
      <c r="J10" s="718"/>
      <c r="K10" s="718"/>
      <c r="L10" t="s">
        <v>9666</v>
      </c>
    </row>
    <row r="11" spans="1:12" x14ac:dyDescent="0.25">
      <c r="A11" s="6" t="s">
        <v>19</v>
      </c>
      <c r="B11" s="704" t="s">
        <v>70</v>
      </c>
      <c r="C11" s="704"/>
      <c r="D11" s="704"/>
      <c r="E11" s="704"/>
      <c r="F11" s="704"/>
      <c r="G11" s="704"/>
      <c r="H11" s="718"/>
      <c r="I11" s="718"/>
      <c r="J11" s="718"/>
      <c r="K11" s="718"/>
      <c r="L11" t="s">
        <v>9667</v>
      </c>
    </row>
    <row r="12" spans="1:12" x14ac:dyDescent="0.25">
      <c r="A12" s="6" t="s">
        <v>22</v>
      </c>
      <c r="B12" s="676" t="s">
        <v>31</v>
      </c>
      <c r="C12" s="676"/>
      <c r="D12" s="676"/>
      <c r="E12" s="676"/>
      <c r="F12" s="676"/>
      <c r="G12" s="676"/>
      <c r="H12" s="718"/>
      <c r="I12" s="718"/>
      <c r="J12" s="718"/>
      <c r="K12" s="718"/>
      <c r="L12" t="s">
        <v>9668</v>
      </c>
    </row>
    <row r="13" spans="1:12" x14ac:dyDescent="0.25">
      <c r="A13" s="6" t="s">
        <v>26</v>
      </c>
      <c r="B13" s="719" t="s">
        <v>9</v>
      </c>
      <c r="C13" s="704"/>
      <c r="D13" s="704"/>
      <c r="E13" s="704"/>
      <c r="F13" s="704"/>
      <c r="G13" s="704"/>
      <c r="H13" s="718"/>
      <c r="I13" s="718"/>
      <c r="J13" s="718"/>
      <c r="K13" s="718"/>
      <c r="L13" t="s">
        <v>9669</v>
      </c>
    </row>
    <row r="14" spans="1:12" x14ac:dyDescent="0.25">
      <c r="A14" s="6" t="s">
        <v>28</v>
      </c>
      <c r="B14" s="686" t="s">
        <v>9</v>
      </c>
      <c r="C14" s="686"/>
      <c r="D14" s="686"/>
      <c r="E14" s="686"/>
      <c r="F14" s="686"/>
      <c r="G14" s="686"/>
      <c r="H14" s="718"/>
      <c r="I14" s="718"/>
      <c r="J14" s="718"/>
      <c r="K14" s="718"/>
    </row>
    <row r="15" spans="1:12" x14ac:dyDescent="0.25">
      <c r="A15" s="6" t="s">
        <v>30</v>
      </c>
      <c r="B15" s="693" t="s">
        <v>9274</v>
      </c>
      <c r="C15" s="693"/>
      <c r="D15" s="693"/>
      <c r="E15" s="693"/>
      <c r="F15" s="693"/>
      <c r="G15" s="693"/>
      <c r="H15" s="718"/>
      <c r="I15" s="718"/>
      <c r="J15" s="718"/>
      <c r="K15" s="718"/>
    </row>
    <row r="16" spans="1:12" x14ac:dyDescent="0.25">
      <c r="A16" s="6" t="s">
        <v>32</v>
      </c>
      <c r="B16" s="704" t="s">
        <v>439</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22539</v>
      </c>
      <c r="D21" s="10">
        <f t="shared" ref="D21:F21" si="0">D20-D25</f>
        <v>23082</v>
      </c>
      <c r="E21" s="10">
        <f t="shared" si="0"/>
        <v>23177</v>
      </c>
      <c r="F21" s="10">
        <f t="shared" si="0"/>
        <v>24241</v>
      </c>
      <c r="G21" s="10">
        <f>G20-G25</f>
        <v>24578</v>
      </c>
      <c r="H21" s="10">
        <f t="shared" ref="H21:K21" si="1">H20-H25</f>
        <v>24536</v>
      </c>
      <c r="I21" s="10">
        <f t="shared" si="1"/>
        <v>24455</v>
      </c>
      <c r="J21" s="10">
        <f t="shared" si="1"/>
        <v>25246</v>
      </c>
      <c r="K21" s="10">
        <f t="shared" si="1"/>
        <v>24803</v>
      </c>
    </row>
    <row r="22" spans="1:11" x14ac:dyDescent="0.25">
      <c r="A22" s="6" t="s">
        <v>45</v>
      </c>
      <c r="B22" s="419"/>
      <c r="C22" s="12">
        <f>IFERROR(+(C21/C20),0)</f>
        <v>0.99982256132724123</v>
      </c>
      <c r="D22" s="12">
        <f>IFERROR(+(D21/D20),0)</f>
        <v>0.9998267348176384</v>
      </c>
      <c r="E22" s="12">
        <f>IFERROR(+(E21/E20),0)</f>
        <v>0.99961183472785298</v>
      </c>
      <c r="F22" s="12">
        <f>IFERROR(+(F21/F20),0)</f>
        <v>0.99995874927811235</v>
      </c>
      <c r="G22" s="12">
        <f>G21/G20</f>
        <v>0.99987795451771688</v>
      </c>
      <c r="H22" s="12">
        <f t="shared" ref="H22:K22" si="2">H21/H20</f>
        <v>0.99963332654308412</v>
      </c>
      <c r="I22" s="12">
        <f t="shared" si="2"/>
        <v>0.99955039646856858</v>
      </c>
      <c r="J22" s="12">
        <f t="shared" si="2"/>
        <v>0.99960405448210321</v>
      </c>
      <c r="K22" s="12">
        <f t="shared" si="2"/>
        <v>0.99939559996776528</v>
      </c>
    </row>
    <row r="23" spans="1:11" x14ac:dyDescent="0.25">
      <c r="A23" s="6" t="s">
        <v>46</v>
      </c>
      <c r="B23" s="419"/>
      <c r="C23" s="10">
        <v>0</v>
      </c>
      <c r="D23" s="10">
        <v>0</v>
      </c>
      <c r="E23" s="155">
        <v>0</v>
      </c>
      <c r="F23" s="156">
        <v>0</v>
      </c>
      <c r="G23" s="10">
        <v>0</v>
      </c>
      <c r="H23" s="10">
        <v>0</v>
      </c>
      <c r="I23" s="10">
        <v>0</v>
      </c>
      <c r="J23" s="9">
        <v>1</v>
      </c>
      <c r="K23" s="9">
        <v>1</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3.9594551789673741E-5</v>
      </c>
      <c r="K24" s="12">
        <f>K23/K20</f>
        <v>4.0293335482311224E-5</v>
      </c>
    </row>
    <row r="25" spans="1:11" x14ac:dyDescent="0.25">
      <c r="A25" s="6" t="s">
        <v>48</v>
      </c>
      <c r="B25" s="419"/>
      <c r="C25" s="10">
        <v>4</v>
      </c>
      <c r="D25" s="10">
        <v>4</v>
      </c>
      <c r="E25" s="155">
        <v>9</v>
      </c>
      <c r="F25" s="156">
        <v>1</v>
      </c>
      <c r="G25" s="10">
        <v>3</v>
      </c>
      <c r="H25" s="10">
        <v>9</v>
      </c>
      <c r="I25" s="10">
        <v>11</v>
      </c>
      <c r="J25" s="9">
        <v>10</v>
      </c>
      <c r="K25" s="9">
        <v>15</v>
      </c>
    </row>
    <row r="26" spans="1:11" x14ac:dyDescent="0.25">
      <c r="A26" s="6" t="s">
        <v>49</v>
      </c>
      <c r="B26" s="419"/>
      <c r="C26" s="12">
        <f>IFERROR(+(C25/C20),0)</f>
        <v>1.7743867275872777E-4</v>
      </c>
      <c r="D26" s="12">
        <f>IFERROR(+(D25/D20),0)</f>
        <v>1.7326518236160444E-4</v>
      </c>
      <c r="E26" s="12">
        <f>IFERROR(+(E25/E20),0)</f>
        <v>3.8816527214698523E-4</v>
      </c>
      <c r="F26" s="12">
        <f>IFERROR(+(F25/F20),0)</f>
        <v>4.1250721887633031E-5</v>
      </c>
      <c r="G26" s="12">
        <f>G25/G20</f>
        <v>1.2204548228306415E-4</v>
      </c>
      <c r="H26" s="12">
        <f t="shared" ref="H26:J26" si="4">H25/H20</f>
        <v>3.6667345691586883E-4</v>
      </c>
      <c r="I26" s="12">
        <f t="shared" si="4"/>
        <v>4.4960353143137414E-4</v>
      </c>
      <c r="J26" s="12">
        <f t="shared" si="4"/>
        <v>3.9594551789673741E-4</v>
      </c>
      <c r="K26" s="12">
        <f>K25/K20</f>
        <v>6.0440003223466844E-4</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9670</v>
      </c>
      <c r="B29" s="409" t="s">
        <v>1530</v>
      </c>
      <c r="C29" s="721" t="s">
        <v>10807</v>
      </c>
      <c r="D29" s="669"/>
      <c r="E29" s="669"/>
      <c r="F29" s="669"/>
      <c r="G29" s="669"/>
      <c r="H29" s="669"/>
      <c r="I29" s="669"/>
      <c r="J29" s="669"/>
      <c r="K29" s="669"/>
    </row>
    <row r="30" spans="1:11" x14ac:dyDescent="0.25">
      <c r="A30" s="167" t="s">
        <v>9671</v>
      </c>
      <c r="B30" s="409" t="s">
        <v>1530</v>
      </c>
      <c r="C30" s="721" t="s">
        <v>10807</v>
      </c>
      <c r="D30" s="669"/>
      <c r="E30" s="669"/>
      <c r="F30" s="669"/>
      <c r="G30" s="669"/>
      <c r="H30" s="669"/>
      <c r="I30" s="669"/>
      <c r="J30" s="669"/>
      <c r="K30" s="669"/>
    </row>
    <row r="31" spans="1:11" x14ac:dyDescent="0.25">
      <c r="A31" s="167" t="s">
        <v>9667</v>
      </c>
      <c r="B31" s="409"/>
      <c r="C31" s="10">
        <v>1196</v>
      </c>
      <c r="D31" s="10">
        <v>1269</v>
      </c>
      <c r="E31" s="155">
        <v>1284</v>
      </c>
      <c r="F31" s="156">
        <v>1313</v>
      </c>
      <c r="G31" s="164">
        <v>1330</v>
      </c>
      <c r="H31" s="164">
        <v>1367</v>
      </c>
      <c r="I31" s="164">
        <v>1382</v>
      </c>
      <c r="J31" s="164">
        <v>1432</v>
      </c>
      <c r="K31" s="164">
        <v>1340</v>
      </c>
    </row>
    <row r="32" spans="1:11" x14ac:dyDescent="0.25">
      <c r="A32" s="167" t="s">
        <v>9663</v>
      </c>
      <c r="B32" s="409"/>
      <c r="C32" s="10">
        <v>6007</v>
      </c>
      <c r="D32" s="10">
        <v>6204</v>
      </c>
      <c r="E32" s="155">
        <v>6024</v>
      </c>
      <c r="F32" s="156">
        <v>6684</v>
      </c>
      <c r="G32" s="164">
        <v>6530</v>
      </c>
      <c r="H32" s="164">
        <v>6682</v>
      </c>
      <c r="I32" s="164">
        <v>6605</v>
      </c>
      <c r="J32" s="164">
        <v>6773</v>
      </c>
      <c r="K32" s="164">
        <v>6683</v>
      </c>
    </row>
    <row r="33" spans="1:11" x14ac:dyDescent="0.25">
      <c r="A33" s="167" t="s">
        <v>9669</v>
      </c>
      <c r="B33" s="409"/>
      <c r="C33">
        <v>107</v>
      </c>
      <c r="D33">
        <v>106</v>
      </c>
      <c r="E33">
        <v>124</v>
      </c>
      <c r="F33">
        <v>124</v>
      </c>
      <c r="G33" s="164">
        <v>126</v>
      </c>
      <c r="H33" s="164">
        <v>124</v>
      </c>
      <c r="I33" s="164">
        <v>132</v>
      </c>
      <c r="J33" s="164">
        <v>131</v>
      </c>
      <c r="K33" s="164">
        <v>162</v>
      </c>
    </row>
    <row r="34" spans="1:11" x14ac:dyDescent="0.25">
      <c r="A34" s="167" t="s">
        <v>9665</v>
      </c>
      <c r="B34" s="409"/>
      <c r="C34">
        <v>547</v>
      </c>
      <c r="D34">
        <v>627</v>
      </c>
      <c r="E34">
        <v>577</v>
      </c>
      <c r="F34">
        <v>623</v>
      </c>
      <c r="G34" s="164">
        <v>618</v>
      </c>
      <c r="H34" s="164">
        <v>617</v>
      </c>
      <c r="I34" s="164">
        <v>631</v>
      </c>
      <c r="J34" s="164">
        <v>666</v>
      </c>
      <c r="K34" s="164">
        <v>627</v>
      </c>
    </row>
    <row r="35" spans="1:11" x14ac:dyDescent="0.25">
      <c r="A35" s="167" t="s">
        <v>9672</v>
      </c>
      <c r="B35" s="409"/>
      <c r="C35" s="721" t="s">
        <v>10807</v>
      </c>
      <c r="D35" s="721"/>
      <c r="E35" s="721"/>
      <c r="F35" s="721"/>
      <c r="G35" s="721"/>
      <c r="H35" s="669"/>
      <c r="I35" s="669"/>
      <c r="J35" s="669"/>
      <c r="K35" s="669"/>
    </row>
    <row r="36" spans="1:11" x14ac:dyDescent="0.25">
      <c r="A36" s="167" t="s">
        <v>7106</v>
      </c>
      <c r="B36" s="409"/>
      <c r="C36" s="721" t="s">
        <v>10807</v>
      </c>
      <c r="D36" s="721"/>
      <c r="E36" s="721"/>
      <c r="F36" s="721"/>
      <c r="G36" s="721"/>
      <c r="H36" s="669"/>
      <c r="I36" s="669"/>
      <c r="J36" s="669"/>
      <c r="K36" s="669"/>
    </row>
    <row r="37" spans="1:11" x14ac:dyDescent="0.25">
      <c r="A37" s="167" t="s">
        <v>9673</v>
      </c>
      <c r="B37" s="409"/>
      <c r="C37" s="721" t="s">
        <v>10807</v>
      </c>
      <c r="D37" s="721"/>
      <c r="E37" s="721"/>
      <c r="F37" s="721"/>
      <c r="G37" s="721"/>
      <c r="H37" s="669"/>
      <c r="I37" s="669"/>
      <c r="J37" s="669"/>
      <c r="K37" s="669"/>
    </row>
    <row r="38" spans="1:11" x14ac:dyDescent="0.25">
      <c r="A38" s="167" t="s">
        <v>9668</v>
      </c>
      <c r="B38" s="409"/>
      <c r="C38">
        <v>391</v>
      </c>
      <c r="D38">
        <v>409</v>
      </c>
      <c r="E38">
        <v>471</v>
      </c>
      <c r="F38">
        <v>423</v>
      </c>
      <c r="G38" s="164">
        <v>457</v>
      </c>
      <c r="H38" s="164">
        <v>465</v>
      </c>
      <c r="I38" s="164">
        <v>482</v>
      </c>
      <c r="J38" s="164">
        <v>482</v>
      </c>
      <c r="K38" s="164">
        <v>517</v>
      </c>
    </row>
    <row r="39" spans="1:11" x14ac:dyDescent="0.25">
      <c r="A39" s="167" t="s">
        <v>9664</v>
      </c>
      <c r="B39" s="409"/>
      <c r="C39">
        <v>2179</v>
      </c>
      <c r="D39">
        <v>2244</v>
      </c>
      <c r="E39">
        <v>2173</v>
      </c>
      <c r="F39">
        <v>2321</v>
      </c>
      <c r="G39" s="164">
        <v>2325</v>
      </c>
      <c r="H39" s="164">
        <v>2207</v>
      </c>
      <c r="I39" s="164">
        <v>2341</v>
      </c>
      <c r="J39" s="164">
        <v>2362</v>
      </c>
      <c r="K39" s="164">
        <v>2333</v>
      </c>
    </row>
    <row r="40" spans="1:11" x14ac:dyDescent="0.25">
      <c r="A40" s="167" t="s">
        <v>9666</v>
      </c>
      <c r="B40" s="419"/>
      <c r="C40">
        <v>2025</v>
      </c>
      <c r="D40">
        <v>2056</v>
      </c>
      <c r="E40">
        <v>2031</v>
      </c>
      <c r="F40">
        <v>2214</v>
      </c>
      <c r="G40" s="164">
        <v>2174</v>
      </c>
      <c r="H40" s="164">
        <v>2248</v>
      </c>
      <c r="I40" s="164">
        <v>2180</v>
      </c>
      <c r="J40" s="164">
        <v>2224</v>
      </c>
      <c r="K40" s="164">
        <v>2185</v>
      </c>
    </row>
    <row r="41" spans="1:11" x14ac:dyDescent="0.25">
      <c r="A41" s="167" t="s">
        <v>9662</v>
      </c>
      <c r="C41">
        <v>10087</v>
      </c>
      <c r="D41">
        <v>10167</v>
      </c>
      <c r="E41">
        <v>10492</v>
      </c>
      <c r="F41">
        <v>10539</v>
      </c>
      <c r="G41" s="164">
        <v>11018</v>
      </c>
      <c r="H41" s="164">
        <v>10824</v>
      </c>
      <c r="I41" s="164">
        <v>10697</v>
      </c>
      <c r="J41" s="164">
        <v>11175</v>
      </c>
      <c r="K41" s="164">
        <v>10953</v>
      </c>
    </row>
    <row r="42" spans="1:11" x14ac:dyDescent="0.25">
      <c r="A42" s="167" t="s">
        <v>9674</v>
      </c>
      <c r="C42" s="721" t="s">
        <v>10807</v>
      </c>
      <c r="D42" s="721"/>
      <c r="E42" s="721"/>
      <c r="F42" s="721"/>
      <c r="G42" s="721"/>
      <c r="H42" s="669"/>
      <c r="I42" s="669"/>
      <c r="J42" s="669"/>
      <c r="K42" s="669"/>
    </row>
    <row r="43" spans="1:11" x14ac:dyDescent="0.25">
      <c r="A43" s="167" t="s">
        <v>1674</v>
      </c>
      <c r="B43" t="s">
        <v>1673</v>
      </c>
      <c r="C43" s="721" t="s">
        <v>10807</v>
      </c>
      <c r="D43" s="721"/>
      <c r="E43" s="721"/>
      <c r="F43" s="721"/>
      <c r="G43" s="721"/>
      <c r="H43" s="669"/>
      <c r="I43" s="669"/>
      <c r="J43" s="669"/>
      <c r="K43" s="669"/>
    </row>
    <row r="44" spans="1:11" x14ac:dyDescent="0.25">
      <c r="A44" s="167" t="s">
        <v>1522</v>
      </c>
      <c r="B44" t="s">
        <v>1436</v>
      </c>
      <c r="C44" s="628">
        <v>4</v>
      </c>
      <c r="D44" s="628">
        <v>4</v>
      </c>
      <c r="E44" s="155">
        <v>9</v>
      </c>
      <c r="F44" s="627">
        <v>1</v>
      </c>
      <c r="G44" s="628">
        <v>3</v>
      </c>
      <c r="H44" s="628">
        <v>9</v>
      </c>
      <c r="I44" s="527">
        <v>11</v>
      </c>
      <c r="J44" s="527">
        <v>10</v>
      </c>
      <c r="K44" s="527">
        <v>15</v>
      </c>
    </row>
    <row r="45" spans="1:11" x14ac:dyDescent="0.25">
      <c r="A45" s="174" t="s">
        <v>1440</v>
      </c>
      <c r="C45" s="166">
        <v>22543</v>
      </c>
      <c r="D45" s="166">
        <v>23086</v>
      </c>
      <c r="E45" s="166">
        <v>23186</v>
      </c>
      <c r="F45" s="166">
        <v>24242</v>
      </c>
      <c r="G45" s="555">
        <v>24581</v>
      </c>
      <c r="H45" s="555">
        <v>24545</v>
      </c>
      <c r="I45" s="555">
        <v>24466</v>
      </c>
      <c r="J45" s="555">
        <v>25256</v>
      </c>
      <c r="K45" s="555">
        <v>24818</v>
      </c>
    </row>
  </sheetData>
  <mergeCells count="24">
    <mergeCell ref="B14:K14"/>
    <mergeCell ref="B3:K3"/>
    <mergeCell ref="B4:K4"/>
    <mergeCell ref="B5:K5"/>
    <mergeCell ref="B6:K6"/>
    <mergeCell ref="B7:K7"/>
    <mergeCell ref="B8:K8"/>
    <mergeCell ref="B9:K9"/>
    <mergeCell ref="B10:K10"/>
    <mergeCell ref="B11:K11"/>
    <mergeCell ref="B12:K12"/>
    <mergeCell ref="B13:K13"/>
    <mergeCell ref="C43:K43"/>
    <mergeCell ref="B15:K15"/>
    <mergeCell ref="B16:K16"/>
    <mergeCell ref="B17:K17"/>
    <mergeCell ref="B18:K18"/>
    <mergeCell ref="C27:K27"/>
    <mergeCell ref="C29:K29"/>
    <mergeCell ref="C30:K30"/>
    <mergeCell ref="C35:K35"/>
    <mergeCell ref="C36:K36"/>
    <mergeCell ref="C37:K37"/>
    <mergeCell ref="C42:K42"/>
  </mergeCells>
  <dataValidations count="1">
    <dataValidation type="list" allowBlank="1" showInputMessage="1" showErrorMessage="1" sqref="B10:G10" xr:uid="{00000000-0002-0000-6A00-000000000000}">
      <formula1>$T$10:$T$11</formula1>
    </dataValidation>
  </dataValidations>
  <pageMargins left="0.7" right="0.7" top="0.75" bottom="0.75" header="0.3" footer="0.3"/>
  <pageSetup paperSize="9" scale="96" fitToHeight="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FFFF00"/>
    <pageSetUpPr fitToPage="1"/>
  </sheetPr>
  <dimension ref="A1:K34"/>
  <sheetViews>
    <sheetView topLeftCell="A10" workbookViewId="0">
      <selection activeCell="F41" sqref="F41"/>
    </sheetView>
  </sheetViews>
  <sheetFormatPr defaultRowHeight="15" x14ac:dyDescent="0.25"/>
  <cols>
    <col min="1" max="1" width="36.85546875" customWidth="1"/>
    <col min="2" max="2" width="57.5703125" customWidth="1"/>
    <col min="3" max="11" width="8" customWidth="1"/>
  </cols>
  <sheetData>
    <row r="1" spans="1:11" ht="18.75" x14ac:dyDescent="0.25">
      <c r="A1" s="404" t="s">
        <v>0</v>
      </c>
      <c r="B1" s="419"/>
      <c r="C1" s="582"/>
      <c r="D1" s="419"/>
      <c r="E1" s="3"/>
      <c r="F1" s="3"/>
      <c r="G1" s="419"/>
    </row>
    <row r="2" spans="1:11" x14ac:dyDescent="0.25">
      <c r="A2" s="419"/>
      <c r="B2" s="405"/>
      <c r="C2" s="405"/>
      <c r="D2" s="405"/>
      <c r="E2" s="405"/>
      <c r="F2" s="405"/>
      <c r="G2" s="419"/>
    </row>
    <row r="3" spans="1:11" x14ac:dyDescent="0.25">
      <c r="A3" s="5" t="s">
        <v>1</v>
      </c>
      <c r="B3" s="702" t="s">
        <v>9675</v>
      </c>
      <c r="C3" s="702"/>
      <c r="D3" s="702"/>
      <c r="E3" s="702"/>
      <c r="F3" s="702"/>
      <c r="G3" s="702"/>
      <c r="H3" s="669"/>
      <c r="I3" s="669"/>
      <c r="J3" s="669"/>
      <c r="K3" s="669"/>
    </row>
    <row r="4" spans="1:11" x14ac:dyDescent="0.25">
      <c r="A4" s="6" t="s">
        <v>2</v>
      </c>
      <c r="B4" s="704" t="s">
        <v>9676</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ht="47.25" customHeight="1" x14ac:dyDescent="0.25">
      <c r="A9" s="113" t="s">
        <v>15</v>
      </c>
      <c r="B9" s="706" t="s">
        <v>9677</v>
      </c>
      <c r="C9" s="706"/>
      <c r="D9" s="706"/>
      <c r="E9" s="706"/>
      <c r="F9" s="706"/>
      <c r="G9" s="706"/>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9678</v>
      </c>
      <c r="C14" s="676"/>
      <c r="D14" s="676"/>
      <c r="E14" s="676"/>
      <c r="F14" s="676"/>
      <c r="G14" s="676"/>
      <c r="H14" s="718"/>
      <c r="I14" s="718"/>
      <c r="J14" s="718"/>
      <c r="K14" s="718"/>
    </row>
    <row r="15" spans="1:11" x14ac:dyDescent="0.25">
      <c r="A15" s="6" t="s">
        <v>30</v>
      </c>
      <c r="B15" s="693" t="s">
        <v>9597</v>
      </c>
      <c r="C15" s="693"/>
      <c r="D15" s="693"/>
      <c r="E15" s="693"/>
      <c r="F15" s="693"/>
      <c r="G15" s="693"/>
      <c r="H15" s="718"/>
      <c r="I15" s="718"/>
      <c r="J15" s="718"/>
      <c r="K15" s="718"/>
    </row>
    <row r="16" spans="1:11" x14ac:dyDescent="0.25">
      <c r="A16" s="6" t="s">
        <v>32</v>
      </c>
      <c r="B16" s="704" t="s">
        <v>440</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22516</v>
      </c>
      <c r="D21" s="10">
        <f t="shared" ref="D21:F21" si="0">D20-D25</f>
        <v>23053</v>
      </c>
      <c r="E21" s="10">
        <f t="shared" si="0"/>
        <v>23162</v>
      </c>
      <c r="F21" s="10">
        <f t="shared" si="0"/>
        <v>24212</v>
      </c>
      <c r="G21" s="10">
        <f>G20-G25</f>
        <v>24538</v>
      </c>
      <c r="H21" s="10">
        <f t="shared" ref="H21:K21" si="1">H20-H25</f>
        <v>24471</v>
      </c>
      <c r="I21" s="10">
        <f t="shared" si="1"/>
        <v>24384</v>
      </c>
      <c r="J21" s="10">
        <f t="shared" si="1"/>
        <v>25167</v>
      </c>
      <c r="K21" s="10">
        <f t="shared" si="1"/>
        <v>24758</v>
      </c>
    </row>
    <row r="22" spans="1:11" x14ac:dyDescent="0.25">
      <c r="A22" s="6" t="s">
        <v>45</v>
      </c>
      <c r="B22" s="419"/>
      <c r="C22" s="12">
        <f>IFERROR(+(C21/C20),0)</f>
        <v>0.99880228895887857</v>
      </c>
      <c r="D22" s="12">
        <f>IFERROR(+(D21/D20),0)</f>
        <v>0.99857056224551677</v>
      </c>
      <c r="E22" s="12">
        <f>IFERROR(+(E21/E20),0)</f>
        <v>0.99896489260760801</v>
      </c>
      <c r="F22" s="12">
        <f>IFERROR(+(F21/F20),0)</f>
        <v>0.99876247834337106</v>
      </c>
      <c r="G22" s="12">
        <f>G21/G20</f>
        <v>0.99825068142060946</v>
      </c>
      <c r="H22" s="12">
        <f t="shared" ref="H22:K22" si="2">H21/H20</f>
        <v>0.99698512935424732</v>
      </c>
      <c r="I22" s="12">
        <f t="shared" si="2"/>
        <v>0.99664841003842064</v>
      </c>
      <c r="J22" s="12">
        <f t="shared" si="2"/>
        <v>0.99647608489071904</v>
      </c>
      <c r="K22" s="12">
        <f t="shared" si="2"/>
        <v>0.99758239987106134</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27</v>
      </c>
      <c r="D25" s="10">
        <v>33</v>
      </c>
      <c r="E25" s="155">
        <v>24</v>
      </c>
      <c r="F25" s="156">
        <v>30</v>
      </c>
      <c r="G25" s="10">
        <v>43</v>
      </c>
      <c r="H25" s="10">
        <v>74</v>
      </c>
      <c r="I25" s="10">
        <v>82</v>
      </c>
      <c r="J25" s="9">
        <v>89</v>
      </c>
      <c r="K25" s="9">
        <v>60</v>
      </c>
    </row>
    <row r="26" spans="1:11" x14ac:dyDescent="0.25">
      <c r="A26" s="6" t="s">
        <v>49</v>
      </c>
      <c r="B26" s="419"/>
      <c r="C26" s="12">
        <f>IFERROR(+(C25/C20),0)</f>
        <v>1.1977110411214124E-3</v>
      </c>
      <c r="D26" s="12">
        <f>IFERROR(+(D25/D20),0)</f>
        <v>1.4294377544832365E-3</v>
      </c>
      <c r="E26" s="12">
        <f>IFERROR(+(E25/E20),0)</f>
        <v>1.0351073923919607E-3</v>
      </c>
      <c r="F26" s="12">
        <f>IFERROR(+(F25/F20),0)</f>
        <v>1.2375216566289911E-3</v>
      </c>
      <c r="G26" s="12">
        <f>G25/G20</f>
        <v>1.7493185793905862E-3</v>
      </c>
      <c r="H26" s="12">
        <f t="shared" ref="H26:J26" si="4">H25/H20</f>
        <v>3.0148706457526989E-3</v>
      </c>
      <c r="I26" s="12">
        <f t="shared" si="4"/>
        <v>3.3515899615793347E-3</v>
      </c>
      <c r="J26" s="12">
        <f t="shared" si="4"/>
        <v>3.523915109280963E-3</v>
      </c>
      <c r="K26" s="12">
        <f>K25/K20</f>
        <v>2.4176001289386738E-3</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9679</v>
      </c>
      <c r="B29" s="409"/>
      <c r="C29" s="10">
        <v>22516</v>
      </c>
      <c r="D29" s="10">
        <v>23053</v>
      </c>
      <c r="E29" s="155">
        <v>23162</v>
      </c>
      <c r="F29" s="156">
        <v>24212</v>
      </c>
      <c r="G29" s="208">
        <v>24538</v>
      </c>
      <c r="H29" s="208">
        <v>24471</v>
      </c>
      <c r="I29" s="208">
        <v>24384</v>
      </c>
      <c r="J29" s="208">
        <v>25167</v>
      </c>
      <c r="K29" s="208">
        <v>24758</v>
      </c>
    </row>
    <row r="30" spans="1:11" x14ac:dyDescent="0.25">
      <c r="A30" s="167" t="s">
        <v>1522</v>
      </c>
      <c r="C30" s="10">
        <v>27</v>
      </c>
      <c r="D30" s="10">
        <v>33</v>
      </c>
      <c r="E30" s="155">
        <v>24</v>
      </c>
      <c r="F30" s="156">
        <v>30</v>
      </c>
      <c r="G30" s="338">
        <v>43</v>
      </c>
      <c r="H30" s="338">
        <v>74</v>
      </c>
      <c r="I30" s="338">
        <v>82</v>
      </c>
      <c r="J30" s="338">
        <v>89</v>
      </c>
      <c r="K30" s="338">
        <v>60</v>
      </c>
    </row>
    <row r="31" spans="1:11" x14ac:dyDescent="0.25">
      <c r="A31" s="174" t="s">
        <v>1440</v>
      </c>
      <c r="C31" s="160">
        <v>22543</v>
      </c>
      <c r="D31" s="160">
        <v>23086</v>
      </c>
      <c r="E31" s="161">
        <v>23186</v>
      </c>
      <c r="F31" s="162">
        <v>24242</v>
      </c>
      <c r="G31" s="160">
        <v>24581</v>
      </c>
      <c r="H31" s="160">
        <v>24545</v>
      </c>
      <c r="I31" s="161">
        <v>24466</v>
      </c>
      <c r="J31" s="162">
        <v>25256</v>
      </c>
      <c r="K31" s="162">
        <v>24818</v>
      </c>
    </row>
    <row r="32" spans="1:11" x14ac:dyDescent="0.25">
      <c r="C32" s="10"/>
      <c r="D32" s="10"/>
      <c r="E32" s="155"/>
      <c r="F32" s="156"/>
    </row>
    <row r="34" spans="1:1" x14ac:dyDescent="0.25">
      <c r="A34" s="583"/>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7"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rgb="FFFFFF00"/>
    <pageSetUpPr fitToPage="1"/>
  </sheetPr>
  <dimension ref="A1:K32"/>
  <sheetViews>
    <sheetView topLeftCell="A9" workbookViewId="0">
      <selection activeCell="F41" sqref="F41"/>
    </sheetView>
  </sheetViews>
  <sheetFormatPr defaultRowHeight="15" x14ac:dyDescent="0.25"/>
  <cols>
    <col min="1" max="1" width="40.85546875" customWidth="1"/>
    <col min="2" max="2" width="69.855468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9680</v>
      </c>
      <c r="C3" s="702"/>
      <c r="D3" s="702"/>
      <c r="E3" s="702"/>
      <c r="F3" s="702"/>
      <c r="G3" s="702"/>
      <c r="H3" s="669"/>
      <c r="I3" s="669"/>
      <c r="J3" s="669"/>
      <c r="K3" s="669"/>
    </row>
    <row r="4" spans="1:11" x14ac:dyDescent="0.25">
      <c r="A4" s="6" t="s">
        <v>2</v>
      </c>
      <c r="B4" s="704" t="s">
        <v>9681</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04" t="s">
        <v>9682</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9683</v>
      </c>
      <c r="C14" s="676"/>
      <c r="D14" s="676"/>
      <c r="E14" s="676"/>
      <c r="F14" s="676"/>
      <c r="G14" s="676"/>
      <c r="H14" s="718"/>
      <c r="I14" s="718"/>
      <c r="J14" s="718"/>
      <c r="K14" s="718"/>
    </row>
    <row r="15" spans="1:11" x14ac:dyDescent="0.25">
      <c r="A15" s="6" t="s">
        <v>30</v>
      </c>
      <c r="B15" s="693" t="s">
        <v>6838</v>
      </c>
      <c r="C15" s="693"/>
      <c r="D15" s="693"/>
      <c r="E15" s="693"/>
      <c r="F15" s="693"/>
      <c r="G15" s="693"/>
      <c r="H15" s="718"/>
      <c r="I15" s="718"/>
      <c r="J15" s="718"/>
      <c r="K15" s="718"/>
    </row>
    <row r="16" spans="1:11" x14ac:dyDescent="0.25">
      <c r="A16" s="6" t="s">
        <v>32</v>
      </c>
      <c r="B16" s="704" t="s">
        <v>441</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ht="32.25" customHeight="1" x14ac:dyDescent="0.25">
      <c r="A18" s="113" t="s">
        <v>36</v>
      </c>
      <c r="B18" s="706" t="s">
        <v>9684</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22415</v>
      </c>
      <c r="D21" s="10">
        <f t="shared" ref="D21:F21" si="0">D20-D25</f>
        <v>22951</v>
      </c>
      <c r="E21" s="10">
        <f t="shared" si="0"/>
        <v>22869</v>
      </c>
      <c r="F21" s="10">
        <f t="shared" si="0"/>
        <v>23887</v>
      </c>
      <c r="G21" s="10">
        <f>G20-G25</f>
        <v>24239</v>
      </c>
      <c r="H21" s="10">
        <f>H20-H25</f>
        <v>24224</v>
      </c>
      <c r="I21" s="10">
        <f t="shared" ref="I21:K21" si="1">I20-I25</f>
        <v>24073</v>
      </c>
      <c r="J21" s="10">
        <f t="shared" si="1"/>
        <v>24644</v>
      </c>
      <c r="K21" s="10">
        <f t="shared" si="1"/>
        <v>23927</v>
      </c>
    </row>
    <row r="22" spans="1:11" x14ac:dyDescent="0.25">
      <c r="A22" s="6" t="s">
        <v>45</v>
      </c>
      <c r="B22" s="419"/>
      <c r="C22" s="12">
        <f>IFERROR(+(C21/C20),0)</f>
        <v>0.99432196247172067</v>
      </c>
      <c r="D22" s="12">
        <f>IFERROR(+(D21/D20),0)</f>
        <v>0.99415230009529587</v>
      </c>
      <c r="E22" s="12">
        <f>IFERROR(+(E21/E20),0)</f>
        <v>0.98632795652548955</v>
      </c>
      <c r="F22" s="12">
        <f>IFERROR(+(F21/F20),0)</f>
        <v>0.98535599372989024</v>
      </c>
      <c r="G22" s="12">
        <f>G21/G20</f>
        <v>0.98608681501973072</v>
      </c>
      <c r="H22" s="12">
        <f t="shared" ref="H22:K22" si="2">H21/H20</f>
        <v>0.98692198003666731</v>
      </c>
      <c r="I22" s="12">
        <f t="shared" si="2"/>
        <v>0.98393689201340639</v>
      </c>
      <c r="J22" s="12">
        <f t="shared" si="2"/>
        <v>0.97576813430471965</v>
      </c>
      <c r="K22" s="12">
        <f t="shared" si="2"/>
        <v>0.96409863808526075</v>
      </c>
    </row>
    <row r="23" spans="1:11" x14ac:dyDescent="0.25">
      <c r="A23" s="6" t="s">
        <v>46</v>
      </c>
      <c r="B23" s="419" t="s">
        <v>9631</v>
      </c>
      <c r="C23" s="10">
        <v>47</v>
      </c>
      <c r="D23" s="10">
        <v>48</v>
      </c>
      <c r="E23" s="155">
        <v>26</v>
      </c>
      <c r="F23" s="156">
        <v>28</v>
      </c>
      <c r="G23" s="10">
        <v>62</v>
      </c>
      <c r="H23" s="10">
        <v>71</v>
      </c>
      <c r="I23" s="10">
        <v>48</v>
      </c>
      <c r="J23" s="9">
        <v>48</v>
      </c>
      <c r="K23" s="9">
        <v>50</v>
      </c>
    </row>
    <row r="24" spans="1:11" x14ac:dyDescent="0.25">
      <c r="A24" s="6" t="s">
        <v>47</v>
      </c>
      <c r="B24" s="419"/>
      <c r="C24" s="12">
        <f>IFERROR(+(C23/C20),0)</f>
        <v>2.0849044049150514E-3</v>
      </c>
      <c r="D24" s="12">
        <f>IFERROR(+(D23/D20),0)</f>
        <v>2.0791821883392532E-3</v>
      </c>
      <c r="E24" s="12">
        <f>IFERROR(+(E23/E20),0)</f>
        <v>1.1213663417579574E-3</v>
      </c>
      <c r="F24" s="12">
        <f>IFERROR(+(F23/F20),0)</f>
        <v>1.155020212853725E-3</v>
      </c>
      <c r="G24" s="12">
        <f>G23/G20</f>
        <v>2.5222733005166591E-3</v>
      </c>
      <c r="H24" s="12">
        <f t="shared" ref="H24:J24" si="3">H23/H20</f>
        <v>2.8926461601140761E-3</v>
      </c>
      <c r="I24" s="12">
        <f t="shared" si="3"/>
        <v>1.961906318973269E-3</v>
      </c>
      <c r="J24" s="12">
        <f t="shared" si="3"/>
        <v>1.9005384859043396E-3</v>
      </c>
      <c r="K24" s="12">
        <f>K23/K20</f>
        <v>2.0146667741155612E-3</v>
      </c>
    </row>
    <row r="25" spans="1:11" x14ac:dyDescent="0.25">
      <c r="A25" s="6" t="s">
        <v>48</v>
      </c>
      <c r="B25" s="419"/>
      <c r="C25" s="10">
        <v>128</v>
      </c>
      <c r="D25" s="10">
        <v>135</v>
      </c>
      <c r="E25" s="155">
        <v>317</v>
      </c>
      <c r="F25" s="156">
        <v>355</v>
      </c>
      <c r="G25" s="10">
        <v>342</v>
      </c>
      <c r="H25" s="10">
        <v>321</v>
      </c>
      <c r="I25" s="10">
        <v>393</v>
      </c>
      <c r="J25" s="9">
        <v>612</v>
      </c>
      <c r="K25" s="9">
        <v>891</v>
      </c>
    </row>
    <row r="26" spans="1:11" x14ac:dyDescent="0.25">
      <c r="A26" s="6" t="s">
        <v>49</v>
      </c>
      <c r="B26" s="419"/>
      <c r="C26" s="12">
        <f>IFERROR(+(C25/C20),0)</f>
        <v>5.6780375282792887E-3</v>
      </c>
      <c r="D26" s="12">
        <f>IFERROR(+(D25/D20),0)</f>
        <v>5.8476999047041497E-3</v>
      </c>
      <c r="E26" s="12">
        <f>IFERROR(+(E25/E20),0)</f>
        <v>1.3672043474510481E-2</v>
      </c>
      <c r="F26" s="12">
        <f>IFERROR(+(F25/F20),0)</f>
        <v>1.4644006270109727E-2</v>
      </c>
      <c r="G26" s="12">
        <f>G25/G20</f>
        <v>1.3913184980269314E-2</v>
      </c>
      <c r="H26" s="12">
        <f t="shared" ref="H26:J26" si="4">H25/H20</f>
        <v>1.3078019963332655E-2</v>
      </c>
      <c r="I26" s="12">
        <f t="shared" si="4"/>
        <v>1.606310798659364E-2</v>
      </c>
      <c r="J26" s="12">
        <f t="shared" si="4"/>
        <v>2.4231865695280328E-2</v>
      </c>
      <c r="K26" s="12">
        <f>K25/K20</f>
        <v>3.5901361914739305E-2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ht="14.25" customHeight="1" x14ac:dyDescent="0.25">
      <c r="A29" s="207" t="s">
        <v>9685</v>
      </c>
      <c r="B29" s="16"/>
      <c r="C29" s="10">
        <v>22368</v>
      </c>
      <c r="D29" s="10">
        <v>22903</v>
      </c>
      <c r="E29" s="155">
        <v>22843</v>
      </c>
      <c r="F29" s="156">
        <v>23859</v>
      </c>
      <c r="G29" s="208">
        <v>24177</v>
      </c>
      <c r="H29" s="208">
        <v>24153</v>
      </c>
      <c r="I29" s="208">
        <v>24025</v>
      </c>
      <c r="J29" s="208">
        <v>24596</v>
      </c>
      <c r="K29" s="208">
        <v>23877</v>
      </c>
    </row>
    <row r="30" spans="1:11" x14ac:dyDescent="0.25">
      <c r="A30" s="207" t="s">
        <v>1530</v>
      </c>
      <c r="B30" s="16"/>
      <c r="C30" s="10">
        <v>47</v>
      </c>
      <c r="D30" s="10">
        <v>48</v>
      </c>
      <c r="E30" s="155">
        <v>26</v>
      </c>
      <c r="F30" s="156">
        <v>28</v>
      </c>
      <c r="G30" s="208">
        <v>62</v>
      </c>
      <c r="H30" s="208">
        <v>71</v>
      </c>
      <c r="I30" s="208">
        <v>48</v>
      </c>
      <c r="J30" s="208">
        <v>48</v>
      </c>
      <c r="K30" s="208">
        <v>50</v>
      </c>
    </row>
    <row r="31" spans="1:11" x14ac:dyDescent="0.25">
      <c r="A31" s="167" t="s">
        <v>1522</v>
      </c>
      <c r="C31" s="10">
        <v>128</v>
      </c>
      <c r="D31" s="10">
        <v>135</v>
      </c>
      <c r="E31" s="155">
        <v>317</v>
      </c>
      <c r="F31" s="156">
        <v>355</v>
      </c>
      <c r="G31" s="338">
        <v>342</v>
      </c>
      <c r="H31" s="338">
        <v>321</v>
      </c>
      <c r="I31" s="338">
        <v>393</v>
      </c>
      <c r="J31" s="338">
        <v>612</v>
      </c>
      <c r="K31" s="338">
        <v>891</v>
      </c>
    </row>
    <row r="32" spans="1:11" x14ac:dyDescent="0.25">
      <c r="A32" s="174" t="s">
        <v>1440</v>
      </c>
      <c r="C32" s="160">
        <v>22543</v>
      </c>
      <c r="D32" s="160">
        <v>23086</v>
      </c>
      <c r="E32" s="161">
        <v>23186</v>
      </c>
      <c r="F32" s="162">
        <v>24242</v>
      </c>
      <c r="G32" s="160">
        <v>24581</v>
      </c>
      <c r="H32" s="160">
        <v>24545</v>
      </c>
      <c r="I32" s="161">
        <v>24466</v>
      </c>
      <c r="J32" s="162">
        <v>25256</v>
      </c>
      <c r="K32"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M32"/>
  <sheetViews>
    <sheetView topLeftCell="A4" workbookViewId="0">
      <selection activeCell="A20" sqref="A20:XFD20"/>
    </sheetView>
  </sheetViews>
  <sheetFormatPr defaultRowHeight="15" x14ac:dyDescent="0.25"/>
  <cols>
    <col min="1" max="1" width="40" customWidth="1"/>
    <col min="2" max="2" width="73.7109375" customWidth="1"/>
    <col min="3" max="7" width="12.7109375" customWidth="1"/>
  </cols>
  <sheetData>
    <row r="1" spans="1:7" ht="18.75" x14ac:dyDescent="0.25">
      <c r="A1" s="200" t="s">
        <v>0</v>
      </c>
      <c r="B1" s="202"/>
      <c r="C1" s="202"/>
      <c r="D1" s="202"/>
      <c r="E1" s="202"/>
      <c r="F1" s="202"/>
      <c r="G1" s="202"/>
    </row>
    <row r="3" spans="1:7" x14ac:dyDescent="0.25">
      <c r="A3" s="201" t="s">
        <v>1</v>
      </c>
      <c r="B3" s="678" t="s">
        <v>6833</v>
      </c>
      <c r="C3" s="678"/>
      <c r="D3" s="678"/>
      <c r="E3" s="678"/>
      <c r="F3" s="678"/>
      <c r="G3" s="678"/>
    </row>
    <row r="4" spans="1:7" x14ac:dyDescent="0.25">
      <c r="A4" s="6" t="s">
        <v>2</v>
      </c>
      <c r="B4" s="674" t="s">
        <v>6834</v>
      </c>
      <c r="C4" s="674"/>
      <c r="D4" s="674"/>
      <c r="E4" s="674"/>
      <c r="F4" s="674"/>
      <c r="G4" s="674"/>
    </row>
    <row r="5" spans="1:7" x14ac:dyDescent="0.25">
      <c r="A5" s="6" t="s">
        <v>5</v>
      </c>
      <c r="B5" s="674" t="s">
        <v>6835</v>
      </c>
      <c r="C5" s="674"/>
      <c r="D5" s="674"/>
      <c r="E5" s="674"/>
      <c r="F5" s="674"/>
      <c r="G5" s="674"/>
    </row>
    <row r="6" spans="1:7" x14ac:dyDescent="0.25">
      <c r="A6" s="6" t="s">
        <v>8</v>
      </c>
      <c r="B6" s="674" t="s">
        <v>3540</v>
      </c>
      <c r="C6" s="674"/>
      <c r="D6" s="674"/>
      <c r="E6" s="674"/>
      <c r="F6" s="674"/>
      <c r="G6" s="674"/>
    </row>
    <row r="7" spans="1:7" x14ac:dyDescent="0.25">
      <c r="A7" s="6" t="s">
        <v>11</v>
      </c>
      <c r="B7" s="679" t="s">
        <v>9</v>
      </c>
      <c r="C7" s="679"/>
      <c r="D7" s="679"/>
      <c r="E7" s="679"/>
      <c r="F7" s="679"/>
      <c r="G7" s="679"/>
    </row>
    <row r="8" spans="1:7" x14ac:dyDescent="0.25">
      <c r="A8" s="6" t="s">
        <v>13</v>
      </c>
      <c r="B8" s="680" t="s">
        <v>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70</v>
      </c>
      <c r="C11" s="676"/>
      <c r="D11" s="676"/>
      <c r="E11" s="676"/>
      <c r="F11" s="676"/>
      <c r="G11" s="676"/>
    </row>
    <row r="12" spans="1:7" x14ac:dyDescent="0.25">
      <c r="A12" s="6" t="s">
        <v>3519</v>
      </c>
      <c r="B12" s="674" t="s">
        <v>23</v>
      </c>
      <c r="C12" s="674"/>
      <c r="D12" s="674"/>
      <c r="E12" s="674"/>
      <c r="F12" s="674"/>
      <c r="G12" s="674"/>
    </row>
    <row r="13" spans="1:7" x14ac:dyDescent="0.25">
      <c r="A13" s="6" t="s">
        <v>26</v>
      </c>
      <c r="B13" s="674" t="s">
        <v>6836</v>
      </c>
      <c r="C13" s="674"/>
      <c r="D13" s="674"/>
      <c r="E13" s="674"/>
      <c r="F13" s="674"/>
      <c r="G13" s="674"/>
    </row>
    <row r="14" spans="1:7" x14ac:dyDescent="0.25">
      <c r="A14" s="6" t="s">
        <v>28</v>
      </c>
      <c r="B14" s="674" t="s">
        <v>6837</v>
      </c>
      <c r="C14" s="674"/>
      <c r="D14" s="674"/>
      <c r="E14" s="674"/>
      <c r="F14" s="674"/>
      <c r="G14" s="674"/>
    </row>
    <row r="15" spans="1:7" x14ac:dyDescent="0.25">
      <c r="A15" s="6" t="s">
        <v>30</v>
      </c>
      <c r="B15" s="674" t="s">
        <v>6838</v>
      </c>
      <c r="C15" s="674"/>
      <c r="D15" s="674"/>
      <c r="E15" s="674"/>
      <c r="F15" s="674"/>
      <c r="G15" s="674"/>
    </row>
    <row r="16" spans="1:7" x14ac:dyDescent="0.25">
      <c r="A16" s="6" t="s">
        <v>32</v>
      </c>
      <c r="B16" s="674" t="s">
        <v>1307</v>
      </c>
      <c r="C16" s="674"/>
      <c r="D16" s="674"/>
      <c r="E16" s="674"/>
      <c r="F16" s="674"/>
      <c r="G16" s="674"/>
    </row>
    <row r="17" spans="1:13" x14ac:dyDescent="0.25">
      <c r="A17" s="6" t="s">
        <v>35</v>
      </c>
      <c r="B17" s="675" t="s">
        <v>9</v>
      </c>
      <c r="C17" s="674"/>
      <c r="D17" s="674"/>
      <c r="E17" s="674"/>
      <c r="F17" s="674"/>
      <c r="G17" s="674"/>
    </row>
    <row r="18" spans="1:13" x14ac:dyDescent="0.25">
      <c r="A18" s="6" t="s">
        <v>36</v>
      </c>
      <c r="B18" s="674" t="s">
        <v>9</v>
      </c>
      <c r="C18" s="674"/>
      <c r="D18" s="674"/>
      <c r="E18" s="674"/>
      <c r="F18" s="674"/>
      <c r="G18" s="674"/>
    </row>
    <row r="19" spans="1:13" x14ac:dyDescent="0.25">
      <c r="A19" s="7" t="s">
        <v>37</v>
      </c>
      <c r="B19" s="202"/>
      <c r="C19" s="433" t="s">
        <v>4089</v>
      </c>
      <c r="D19" s="433" t="s">
        <v>4088</v>
      </c>
      <c r="E19" s="433" t="s">
        <v>4087</v>
      </c>
      <c r="F19" s="433" t="s">
        <v>2110</v>
      </c>
      <c r="G19" s="433" t="s">
        <v>2073</v>
      </c>
      <c r="H19" s="433" t="s">
        <v>2074</v>
      </c>
      <c r="I19" s="433" t="s">
        <v>2075</v>
      </c>
      <c r="J19" s="433" t="s">
        <v>2076</v>
      </c>
      <c r="K19" s="434" t="s">
        <v>2077</v>
      </c>
    </row>
    <row r="20" spans="1:13" x14ac:dyDescent="0.25">
      <c r="A20" s="6" t="s">
        <v>43</v>
      </c>
      <c r="B20" s="202"/>
      <c r="C20" s="10">
        <v>22543</v>
      </c>
      <c r="D20" s="10">
        <v>23086</v>
      </c>
      <c r="E20" s="10">
        <v>23186</v>
      </c>
      <c r="F20" s="155">
        <v>24242</v>
      </c>
      <c r="G20" s="10">
        <v>24581</v>
      </c>
      <c r="H20" s="10">
        <v>24545</v>
      </c>
      <c r="I20" s="10">
        <v>24466</v>
      </c>
      <c r="J20" s="155">
        <v>25256</v>
      </c>
      <c r="K20" s="156">
        <v>24818</v>
      </c>
    </row>
    <row r="21" spans="1:13" x14ac:dyDescent="0.25">
      <c r="A21" s="6" t="s">
        <v>44</v>
      </c>
      <c r="B21" s="202"/>
      <c r="C21" s="10">
        <v>22499</v>
      </c>
      <c r="D21" s="10">
        <v>23036</v>
      </c>
      <c r="E21" s="10">
        <v>23078</v>
      </c>
      <c r="F21" s="10">
        <v>24094</v>
      </c>
      <c r="G21" s="10">
        <f>+(G20-G25)</f>
        <v>24425</v>
      </c>
      <c r="H21" s="10">
        <f t="shared" ref="H21:K21" si="0">+(H20-H25)</f>
        <v>24297</v>
      </c>
      <c r="I21" s="10">
        <f t="shared" si="0"/>
        <v>24079</v>
      </c>
      <c r="J21" s="10">
        <f t="shared" si="0"/>
        <v>24674</v>
      </c>
      <c r="K21" s="10">
        <f t="shared" si="0"/>
        <v>23957</v>
      </c>
    </row>
    <row r="22" spans="1:13" x14ac:dyDescent="0.25">
      <c r="A22" s="6" t="s">
        <v>45</v>
      </c>
      <c r="B22" s="202"/>
      <c r="C22" s="12">
        <f>+(C21/C20)</f>
        <v>0.998048174599654</v>
      </c>
      <c r="D22" s="12">
        <f t="shared" ref="D22:F22" si="1">+(D21/D20)</f>
        <v>0.99783418522047995</v>
      </c>
      <c r="E22" s="12">
        <f t="shared" si="1"/>
        <v>0.99534201673423617</v>
      </c>
      <c r="F22" s="12">
        <f t="shared" si="1"/>
        <v>0.99389489316063029</v>
      </c>
      <c r="G22" s="12">
        <f>+(G21/G20)</f>
        <v>0.99365363492128067</v>
      </c>
      <c r="H22" s="12">
        <f t="shared" ref="H22:K22" si="2">+(H21/H20)</f>
        <v>0.98989610918720716</v>
      </c>
      <c r="I22" s="12">
        <f t="shared" si="2"/>
        <v>0.98418213030327806</v>
      </c>
      <c r="J22" s="12">
        <f t="shared" si="2"/>
        <v>0.97695597085840991</v>
      </c>
      <c r="K22" s="12">
        <f t="shared" si="2"/>
        <v>0.96530743814973008</v>
      </c>
    </row>
    <row r="23" spans="1:13" x14ac:dyDescent="0.25">
      <c r="A23" s="6" t="s">
        <v>46</v>
      </c>
      <c r="B23" s="202"/>
      <c r="C23" s="10">
        <v>0</v>
      </c>
      <c r="D23" s="10">
        <v>0</v>
      </c>
      <c r="E23" s="10">
        <v>0</v>
      </c>
      <c r="F23" s="10">
        <v>0</v>
      </c>
      <c r="G23" s="338">
        <v>0</v>
      </c>
      <c r="H23" s="338">
        <v>0</v>
      </c>
      <c r="I23" s="338">
        <v>0</v>
      </c>
      <c r="J23" s="338">
        <v>0</v>
      </c>
      <c r="K23" s="217">
        <v>0</v>
      </c>
      <c r="M23" s="13"/>
    </row>
    <row r="24" spans="1:13" x14ac:dyDescent="0.25">
      <c r="A24" s="6" t="s">
        <v>47</v>
      </c>
      <c r="B24" s="202"/>
      <c r="C24" s="12">
        <v>0</v>
      </c>
      <c r="D24" s="12">
        <v>0</v>
      </c>
      <c r="E24" s="12">
        <v>0</v>
      </c>
      <c r="F24" s="12">
        <f>+(F23/F20)</f>
        <v>0</v>
      </c>
      <c r="G24" s="12">
        <v>0</v>
      </c>
      <c r="H24" s="12">
        <v>0</v>
      </c>
      <c r="I24" s="12">
        <v>0</v>
      </c>
      <c r="J24" s="12">
        <f>+(J23/J20)</f>
        <v>0</v>
      </c>
      <c r="K24" s="12">
        <f t="shared" ref="K24" si="3">+(K23/K20)</f>
        <v>0</v>
      </c>
    </row>
    <row r="25" spans="1:13" x14ac:dyDescent="0.25">
      <c r="A25" s="6" t="s">
        <v>48</v>
      </c>
      <c r="B25" s="202"/>
      <c r="C25" s="10">
        <v>44</v>
      </c>
      <c r="D25" s="10">
        <v>50</v>
      </c>
      <c r="E25" s="10">
        <v>108</v>
      </c>
      <c r="F25" s="10">
        <v>148</v>
      </c>
      <c r="G25" s="338">
        <v>156</v>
      </c>
      <c r="H25" s="338">
        <v>248</v>
      </c>
      <c r="I25" s="338">
        <v>387</v>
      </c>
      <c r="J25" s="338">
        <v>582</v>
      </c>
      <c r="K25" s="217">
        <v>861</v>
      </c>
    </row>
    <row r="26" spans="1:13" x14ac:dyDescent="0.25">
      <c r="A26" s="6" t="s">
        <v>49</v>
      </c>
      <c r="B26" s="202"/>
      <c r="C26" s="12">
        <f>+(C25/C20)</f>
        <v>1.9518254003460054E-3</v>
      </c>
      <c r="D26" s="12">
        <f t="shared" ref="D26:F26" si="4">+(D25/D20)</f>
        <v>2.1658147795200556E-3</v>
      </c>
      <c r="E26" s="12">
        <f t="shared" si="4"/>
        <v>4.6579832657638234E-3</v>
      </c>
      <c r="F26" s="12">
        <f t="shared" si="4"/>
        <v>6.1051068393696891E-3</v>
      </c>
      <c r="G26" s="12">
        <f>+(G25/G20)</f>
        <v>6.3463650787193363E-3</v>
      </c>
      <c r="H26" s="12">
        <f t="shared" ref="H26:K26" si="5">+(H25/H20)</f>
        <v>1.010389081279283E-2</v>
      </c>
      <c r="I26" s="12">
        <f t="shared" si="5"/>
        <v>1.581786969672198E-2</v>
      </c>
      <c r="J26" s="12">
        <f t="shared" si="5"/>
        <v>2.3044029141590119E-2</v>
      </c>
      <c r="K26" s="12">
        <f t="shared" si="5"/>
        <v>3.4692561850269962E-2</v>
      </c>
    </row>
    <row r="27" spans="1:13" x14ac:dyDescent="0.25">
      <c r="A27" s="203" t="s">
        <v>50</v>
      </c>
      <c r="B27" s="202"/>
      <c r="C27" s="202"/>
      <c r="D27" s="202"/>
      <c r="E27" s="202"/>
      <c r="F27" s="202"/>
      <c r="G27" s="677" t="s">
        <v>51</v>
      </c>
      <c r="H27" s="677"/>
      <c r="I27" s="677"/>
      <c r="J27" s="677"/>
      <c r="K27" s="677"/>
    </row>
    <row r="28" spans="1:13" x14ac:dyDescent="0.25">
      <c r="A28" s="15" t="s">
        <v>52</v>
      </c>
      <c r="B28" s="16" t="s">
        <v>2</v>
      </c>
      <c r="C28" s="433" t="s">
        <v>4089</v>
      </c>
      <c r="D28" s="433" t="s">
        <v>4088</v>
      </c>
      <c r="E28" s="433" t="s">
        <v>4087</v>
      </c>
      <c r="F28" s="433" t="s">
        <v>2110</v>
      </c>
      <c r="G28" s="433" t="s">
        <v>2073</v>
      </c>
      <c r="H28" s="433" t="s">
        <v>2074</v>
      </c>
      <c r="I28" s="433" t="s">
        <v>2075</v>
      </c>
      <c r="J28" s="433" t="s">
        <v>2076</v>
      </c>
      <c r="K28" s="434" t="s">
        <v>2077</v>
      </c>
    </row>
    <row r="29" spans="1:13" x14ac:dyDescent="0.25">
      <c r="A29" s="214" t="s">
        <v>6839</v>
      </c>
      <c r="B29" s="214"/>
      <c r="C29" s="170">
        <v>22499</v>
      </c>
      <c r="D29" s="170">
        <v>23036</v>
      </c>
      <c r="E29" s="170">
        <v>23078</v>
      </c>
      <c r="F29" s="170">
        <v>24094</v>
      </c>
      <c r="G29" s="170">
        <v>24425</v>
      </c>
      <c r="H29" s="170">
        <v>24297</v>
      </c>
      <c r="I29" s="170">
        <v>24079</v>
      </c>
      <c r="J29" s="170">
        <v>24674</v>
      </c>
      <c r="K29" s="443">
        <v>23957</v>
      </c>
    </row>
    <row r="30" spans="1:13" x14ac:dyDescent="0.25">
      <c r="A30" t="s">
        <v>1439</v>
      </c>
      <c r="B30" t="s">
        <v>1439</v>
      </c>
      <c r="C30" s="13">
        <v>44</v>
      </c>
      <c r="D30" s="13">
        <v>50</v>
      </c>
      <c r="E30" s="13">
        <v>108</v>
      </c>
      <c r="F30" s="13">
        <v>148</v>
      </c>
      <c r="G30" s="13">
        <v>156</v>
      </c>
      <c r="H30" s="13">
        <v>248</v>
      </c>
      <c r="I30" s="13">
        <v>387</v>
      </c>
      <c r="J30" s="13">
        <v>582</v>
      </c>
      <c r="K30" s="383">
        <v>861</v>
      </c>
    </row>
    <row r="31" spans="1:13" x14ac:dyDescent="0.25">
      <c r="A31" s="132" t="s">
        <v>53</v>
      </c>
      <c r="C31" s="166">
        <v>22543</v>
      </c>
      <c r="D31" s="166">
        <v>23086</v>
      </c>
      <c r="E31" s="166">
        <v>23186</v>
      </c>
      <c r="F31" s="166">
        <v>24242</v>
      </c>
      <c r="G31" s="166">
        <v>24581</v>
      </c>
      <c r="H31" s="166">
        <v>24545</v>
      </c>
      <c r="I31" s="166">
        <v>24466</v>
      </c>
      <c r="J31" s="166">
        <v>25256</v>
      </c>
      <c r="K31" s="387">
        <v>24818</v>
      </c>
    </row>
    <row r="32" spans="1:13" x14ac:dyDescent="0.25">
      <c r="C32" s="166"/>
      <c r="D32" s="166"/>
      <c r="E32" s="166"/>
      <c r="F32" s="166"/>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G27:K27"/>
  </mergeCells>
  <pageMargins left="0.7" right="0.7" top="0.75" bottom="0.75" header="0.3" footer="0.3"/>
  <pageSetup paperSize="9" scale="73" fitToHeight="0"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rgb="FFFFFF00"/>
    <pageSetUpPr fitToPage="1"/>
  </sheetPr>
  <dimension ref="A1:K32"/>
  <sheetViews>
    <sheetView topLeftCell="A10" workbookViewId="0">
      <selection activeCell="F41" sqref="F41"/>
    </sheetView>
  </sheetViews>
  <sheetFormatPr defaultRowHeight="15" x14ac:dyDescent="0.25"/>
  <cols>
    <col min="1" max="1" width="45" customWidth="1"/>
    <col min="2" max="2" width="52"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9686</v>
      </c>
      <c r="C3" s="702"/>
      <c r="D3" s="702"/>
      <c r="E3" s="702"/>
      <c r="F3" s="702"/>
      <c r="G3" s="702"/>
      <c r="H3" s="669"/>
      <c r="I3" s="669"/>
      <c r="J3" s="669"/>
      <c r="K3" s="669"/>
    </row>
    <row r="4" spans="1:11" x14ac:dyDescent="0.25">
      <c r="A4" s="6" t="s">
        <v>2</v>
      </c>
      <c r="B4" s="704" t="s">
        <v>9687</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04" t="s">
        <v>9682</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31</v>
      </c>
      <c r="C12" s="676"/>
      <c r="D12" s="676"/>
      <c r="E12" s="676"/>
      <c r="F12" s="676"/>
      <c r="G12" s="676"/>
      <c r="H12" s="718"/>
      <c r="I12" s="718"/>
      <c r="J12" s="718"/>
      <c r="K12" s="718"/>
    </row>
    <row r="13" spans="1:11" x14ac:dyDescent="0.25">
      <c r="A13" s="6" t="s">
        <v>26</v>
      </c>
      <c r="B13" s="704" t="s">
        <v>9</v>
      </c>
      <c r="C13" s="704"/>
      <c r="D13" s="704"/>
      <c r="E13" s="704"/>
      <c r="F13" s="704"/>
      <c r="G13" s="704"/>
      <c r="H13" s="718"/>
      <c r="I13" s="718"/>
      <c r="J13" s="718"/>
      <c r="K13" s="718"/>
    </row>
    <row r="14" spans="1:11" x14ac:dyDescent="0.25">
      <c r="A14" s="6" t="s">
        <v>28</v>
      </c>
      <c r="B14" s="676" t="s">
        <v>9688</v>
      </c>
      <c r="C14" s="676"/>
      <c r="D14" s="676"/>
      <c r="E14" s="676"/>
      <c r="F14" s="676"/>
      <c r="G14" s="676"/>
      <c r="H14" s="718"/>
      <c r="I14" s="718"/>
      <c r="J14" s="718"/>
      <c r="K14" s="718"/>
    </row>
    <row r="15" spans="1:11" x14ac:dyDescent="0.25">
      <c r="A15" s="6" t="s">
        <v>30</v>
      </c>
      <c r="B15" s="693" t="s">
        <v>9274</v>
      </c>
      <c r="C15" s="693"/>
      <c r="D15" s="693"/>
      <c r="E15" s="693"/>
      <c r="F15" s="693"/>
      <c r="G15" s="693"/>
      <c r="H15" s="718"/>
      <c r="I15" s="718"/>
      <c r="J15" s="718"/>
      <c r="K15" s="718"/>
    </row>
    <row r="16" spans="1:11" x14ac:dyDescent="0.25">
      <c r="A16" s="6" t="s">
        <v>32</v>
      </c>
      <c r="B16" s="704" t="s">
        <v>442</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ht="43.5" customHeight="1" x14ac:dyDescent="0.25">
      <c r="A18" s="113" t="s">
        <v>36</v>
      </c>
      <c r="B18" s="706" t="s">
        <v>9684</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22134</v>
      </c>
      <c r="D21" s="10">
        <f t="shared" ref="D21:F21" si="0">D20-D25</f>
        <v>22649</v>
      </c>
      <c r="E21" s="10">
        <f t="shared" si="0"/>
        <v>22596</v>
      </c>
      <c r="F21" s="10">
        <f t="shared" si="0"/>
        <v>23518</v>
      </c>
      <c r="G21" s="10">
        <f>G20-G25</f>
        <v>23816</v>
      </c>
      <c r="H21" s="10">
        <f t="shared" ref="H21:K21" si="1">H20-H25</f>
        <v>23976</v>
      </c>
      <c r="I21" s="10">
        <f t="shared" si="1"/>
        <v>23946</v>
      </c>
      <c r="J21" s="10">
        <f t="shared" si="1"/>
        <v>24818</v>
      </c>
      <c r="K21" s="10">
        <f t="shared" si="1"/>
        <v>24186</v>
      </c>
    </row>
    <row r="22" spans="1:11" x14ac:dyDescent="0.25">
      <c r="A22" s="6" t="s">
        <v>45</v>
      </c>
      <c r="B22" s="419"/>
      <c r="C22" s="12">
        <f>IFERROR(+(C21/C20),0)</f>
        <v>0.98185689571042012</v>
      </c>
      <c r="D22" s="12">
        <f>IFERROR(+(D21/D20),0)</f>
        <v>0.98107077882699467</v>
      </c>
      <c r="E22" s="12">
        <f>IFERROR(+(E21/E20),0)</f>
        <v>0.974553609937031</v>
      </c>
      <c r="F22" s="12">
        <f>IFERROR(+(F21/F20),0)</f>
        <v>0.97013447735335367</v>
      </c>
      <c r="G22" s="12">
        <f>G21/G20</f>
        <v>0.96887840201781861</v>
      </c>
      <c r="H22" s="12">
        <f t="shared" ref="H22:K22" si="2">H21/H20</f>
        <v>0.97681808922387448</v>
      </c>
      <c r="I22" s="12">
        <f t="shared" si="2"/>
        <v>0.97874601487778956</v>
      </c>
      <c r="J22" s="12">
        <f t="shared" si="2"/>
        <v>0.98265758631612288</v>
      </c>
      <c r="K22" s="12">
        <f t="shared" si="2"/>
        <v>0.97453461197517932</v>
      </c>
    </row>
    <row r="23" spans="1:11" x14ac:dyDescent="0.25">
      <c r="A23" s="6" t="s">
        <v>46</v>
      </c>
      <c r="B23" s="419" t="s">
        <v>9631</v>
      </c>
      <c r="C23" s="10">
        <v>55</v>
      </c>
      <c r="D23" s="10">
        <v>42</v>
      </c>
      <c r="E23" s="155">
        <v>40</v>
      </c>
      <c r="F23" s="156">
        <v>39</v>
      </c>
      <c r="G23" s="10">
        <v>24</v>
      </c>
      <c r="H23" s="10">
        <v>24</v>
      </c>
      <c r="I23" s="10">
        <v>19</v>
      </c>
      <c r="J23" s="9">
        <v>24</v>
      </c>
      <c r="K23" s="9">
        <v>24</v>
      </c>
    </row>
    <row r="24" spans="1:11" x14ac:dyDescent="0.25">
      <c r="A24" s="6" t="s">
        <v>47</v>
      </c>
      <c r="B24" s="419"/>
      <c r="C24" s="12">
        <f>IFERROR(+(C23/C20),0)</f>
        <v>2.4397817504325067E-3</v>
      </c>
      <c r="D24" s="12">
        <f>IFERROR(+(D23/D20),0)</f>
        <v>1.8192844147968466E-3</v>
      </c>
      <c r="E24" s="12">
        <f>IFERROR(+(E23/E20),0)</f>
        <v>1.7251789873199345E-3</v>
      </c>
      <c r="F24" s="12">
        <f>IFERROR(+(F23/F20),0)</f>
        <v>1.6087781536176884E-3</v>
      </c>
      <c r="G24" s="12">
        <f>G23/G20</f>
        <v>9.7636385826451323E-4</v>
      </c>
      <c r="H24" s="12">
        <f t="shared" ref="H24:J24" si="3">H23/H20</f>
        <v>9.7779588510898355E-4</v>
      </c>
      <c r="I24" s="12">
        <f t="shared" si="3"/>
        <v>7.7658791792691896E-4</v>
      </c>
      <c r="J24" s="12">
        <f t="shared" si="3"/>
        <v>9.5026924295216978E-4</v>
      </c>
      <c r="K24" s="12">
        <f>K23/K20</f>
        <v>9.6704005157546944E-4</v>
      </c>
    </row>
    <row r="25" spans="1:11" x14ac:dyDescent="0.25">
      <c r="A25" s="6" t="s">
        <v>48</v>
      </c>
      <c r="B25" s="419"/>
      <c r="C25" s="10">
        <v>409</v>
      </c>
      <c r="D25" s="10">
        <v>437</v>
      </c>
      <c r="E25" s="155">
        <v>590</v>
      </c>
      <c r="F25" s="156">
        <v>724</v>
      </c>
      <c r="G25" s="10">
        <v>765</v>
      </c>
      <c r="H25" s="10">
        <v>569</v>
      </c>
      <c r="I25" s="10">
        <v>520</v>
      </c>
      <c r="J25" s="9">
        <v>438</v>
      </c>
      <c r="K25" s="9">
        <v>632</v>
      </c>
    </row>
    <row r="26" spans="1:11" x14ac:dyDescent="0.25">
      <c r="A26" s="6" t="s">
        <v>49</v>
      </c>
      <c r="B26" s="419"/>
      <c r="C26" s="12">
        <f>IFERROR(+(C25/C20),0)</f>
        <v>1.8143104289579912E-2</v>
      </c>
      <c r="D26" s="12">
        <f>IFERROR(+(D25/D20),0)</f>
        <v>1.8929221173005283E-2</v>
      </c>
      <c r="E26" s="12">
        <f>IFERROR(+(E25/E20),0)</f>
        <v>2.5446390062969032E-2</v>
      </c>
      <c r="F26" s="12">
        <f>IFERROR(+(F25/F20),0)</f>
        <v>2.9865522646646315E-2</v>
      </c>
      <c r="G26" s="12">
        <f>G25/G20</f>
        <v>3.1121597982181358E-2</v>
      </c>
      <c r="H26" s="12">
        <f t="shared" ref="H26:J26" si="4">H25/H20</f>
        <v>2.3181910776125483E-2</v>
      </c>
      <c r="I26" s="12">
        <f t="shared" si="4"/>
        <v>2.1253985122210415E-2</v>
      </c>
      <c r="J26" s="12">
        <f t="shared" si="4"/>
        <v>1.7342413683877098E-2</v>
      </c>
      <c r="K26" s="12">
        <f>K25/K20</f>
        <v>2.5465388024820696E-2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584" t="s">
        <v>9685</v>
      </c>
      <c r="B29" s="16"/>
      <c r="C29" s="10">
        <v>22079</v>
      </c>
      <c r="D29" s="10">
        <v>22607</v>
      </c>
      <c r="E29" s="155">
        <v>22556</v>
      </c>
      <c r="F29" s="156">
        <v>23479</v>
      </c>
      <c r="G29" s="209">
        <v>23792</v>
      </c>
      <c r="H29" s="209">
        <v>23952</v>
      </c>
      <c r="I29" s="209">
        <v>23927</v>
      </c>
      <c r="J29" s="209">
        <v>24794</v>
      </c>
      <c r="K29" s="209">
        <v>24162</v>
      </c>
    </row>
    <row r="30" spans="1:11" x14ac:dyDescent="0.25">
      <c r="A30" s="207" t="s">
        <v>1530</v>
      </c>
      <c r="B30" s="16"/>
      <c r="C30" s="10">
        <v>55</v>
      </c>
      <c r="D30" s="10">
        <v>42</v>
      </c>
      <c r="E30" s="155">
        <v>40</v>
      </c>
      <c r="F30" s="156">
        <v>39</v>
      </c>
      <c r="G30" s="208">
        <v>24</v>
      </c>
      <c r="H30" s="208">
        <v>24</v>
      </c>
      <c r="I30" s="208">
        <v>19</v>
      </c>
      <c r="J30" s="208">
        <v>24</v>
      </c>
      <c r="K30" s="208">
        <v>24</v>
      </c>
    </row>
    <row r="31" spans="1:11" x14ac:dyDescent="0.25">
      <c r="A31" s="167" t="s">
        <v>1522</v>
      </c>
      <c r="C31" s="10">
        <v>409</v>
      </c>
      <c r="D31" s="10">
        <v>437</v>
      </c>
      <c r="E31" s="155">
        <v>590</v>
      </c>
      <c r="F31" s="156">
        <v>724</v>
      </c>
      <c r="G31" s="338">
        <v>765</v>
      </c>
      <c r="H31" s="338">
        <v>569</v>
      </c>
      <c r="I31" s="338">
        <v>520</v>
      </c>
      <c r="J31" s="338">
        <v>438</v>
      </c>
      <c r="K31" s="338">
        <v>632</v>
      </c>
    </row>
    <row r="32" spans="1:11" x14ac:dyDescent="0.25">
      <c r="A32" s="174" t="s">
        <v>1440</v>
      </c>
      <c r="C32" s="160">
        <v>22543</v>
      </c>
      <c r="D32" s="160">
        <v>23086</v>
      </c>
      <c r="E32" s="161">
        <v>23186</v>
      </c>
      <c r="F32" s="162">
        <v>24242</v>
      </c>
      <c r="G32" s="435">
        <v>24581</v>
      </c>
      <c r="H32" s="435">
        <v>24545</v>
      </c>
      <c r="I32" s="435">
        <v>24466</v>
      </c>
      <c r="J32" s="435">
        <v>25256</v>
      </c>
      <c r="K32" s="435">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rgb="FFFFFF00"/>
    <pageSetUpPr fitToPage="1"/>
  </sheetPr>
  <dimension ref="A1:K35"/>
  <sheetViews>
    <sheetView topLeftCell="A14" workbookViewId="0">
      <selection activeCell="F41" sqref="F41"/>
    </sheetView>
  </sheetViews>
  <sheetFormatPr defaultRowHeight="15" x14ac:dyDescent="0.25"/>
  <cols>
    <col min="1" max="1" width="47.85546875" customWidth="1"/>
    <col min="2" max="2" width="51.71093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9689</v>
      </c>
      <c r="C3" s="702"/>
      <c r="D3" s="702"/>
      <c r="E3" s="702"/>
      <c r="F3" s="702"/>
      <c r="G3" s="702"/>
      <c r="H3" s="669"/>
      <c r="I3" s="669"/>
      <c r="J3" s="669"/>
      <c r="K3" s="669"/>
    </row>
    <row r="4" spans="1:11" x14ac:dyDescent="0.25">
      <c r="A4" s="6" t="s">
        <v>2</v>
      </c>
      <c r="B4" s="704" t="s">
        <v>443</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04" t="s">
        <v>9682</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9690</v>
      </c>
      <c r="C14" s="676"/>
      <c r="D14" s="676"/>
      <c r="E14" s="676"/>
      <c r="F14" s="676"/>
      <c r="G14" s="676"/>
      <c r="H14" s="718"/>
      <c r="I14" s="718"/>
      <c r="J14" s="718"/>
      <c r="K14" s="718"/>
    </row>
    <row r="15" spans="1:11" x14ac:dyDescent="0.25">
      <c r="A15" s="6" t="s">
        <v>30</v>
      </c>
      <c r="B15" s="693" t="s">
        <v>9581</v>
      </c>
      <c r="C15" s="693"/>
      <c r="D15" s="693"/>
      <c r="E15" s="693"/>
      <c r="F15" s="693"/>
      <c r="G15" s="693"/>
      <c r="H15" s="718"/>
      <c r="I15" s="718"/>
      <c r="J15" s="718"/>
      <c r="K15" s="718"/>
    </row>
    <row r="16" spans="1:11" x14ac:dyDescent="0.25">
      <c r="A16" s="6" t="s">
        <v>32</v>
      </c>
      <c r="B16" s="704" t="s">
        <v>443</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ht="45" customHeight="1" x14ac:dyDescent="0.25">
      <c r="A18" s="113" t="s">
        <v>36</v>
      </c>
      <c r="B18" s="706" t="s">
        <v>9684</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22406</v>
      </c>
      <c r="D21" s="10">
        <f t="shared" ref="D21:F21" si="0">D20-D25</f>
        <v>22933</v>
      </c>
      <c r="E21" s="10">
        <f t="shared" si="0"/>
        <v>23010</v>
      </c>
      <c r="F21" s="10">
        <f t="shared" si="0"/>
        <v>24080</v>
      </c>
      <c r="G21" s="10">
        <f>G20-G25</f>
        <v>24434</v>
      </c>
      <c r="H21" s="10">
        <f t="shared" ref="H21:K21" si="1">H20-H25</f>
        <v>24435</v>
      </c>
      <c r="I21" s="10">
        <f t="shared" si="1"/>
        <v>24324</v>
      </c>
      <c r="J21" s="10">
        <f t="shared" si="1"/>
        <v>25104</v>
      </c>
      <c r="K21" s="10">
        <f t="shared" si="1"/>
        <v>24682</v>
      </c>
    </row>
    <row r="22" spans="1:11" x14ac:dyDescent="0.25">
      <c r="A22" s="6" t="s">
        <v>45</v>
      </c>
      <c r="B22" s="419"/>
      <c r="C22" s="12">
        <f>IFERROR(+(C21/C20),0)</f>
        <v>0.99392272545801352</v>
      </c>
      <c r="D22" s="12">
        <f>IFERROR(+(D21/D20),0)</f>
        <v>0.99337260677466865</v>
      </c>
      <c r="E22" s="12">
        <f>IFERROR(+(E21/E20),0)</f>
        <v>0.99240921245579228</v>
      </c>
      <c r="F22" s="12">
        <f>IFERROR(+(F21/F20),0)</f>
        <v>0.99331738305420347</v>
      </c>
      <c r="G22" s="12">
        <f>G21/G20</f>
        <v>0.99401977136812991</v>
      </c>
      <c r="H22" s="12">
        <f t="shared" ref="H22:K22" si="2">H21/H20</f>
        <v>0.99551843552658381</v>
      </c>
      <c r="I22" s="12">
        <f t="shared" si="2"/>
        <v>0.99419602713970412</v>
      </c>
      <c r="J22" s="12">
        <f t="shared" si="2"/>
        <v>0.99398162812796964</v>
      </c>
      <c r="K22" s="12">
        <f t="shared" si="2"/>
        <v>0.99452010637440569</v>
      </c>
    </row>
    <row r="23" spans="1:11" x14ac:dyDescent="0.25">
      <c r="A23" s="6" t="s">
        <v>46</v>
      </c>
      <c r="B23" s="419" t="s">
        <v>9631</v>
      </c>
      <c r="C23" s="10">
        <v>1</v>
      </c>
      <c r="D23" s="10">
        <v>0</v>
      </c>
      <c r="E23" s="155">
        <v>0</v>
      </c>
      <c r="F23" s="156">
        <v>0</v>
      </c>
      <c r="G23" s="10">
        <v>0</v>
      </c>
      <c r="H23" s="10">
        <v>0</v>
      </c>
      <c r="I23" s="10">
        <v>1</v>
      </c>
      <c r="J23" s="9">
        <v>1</v>
      </c>
      <c r="K23" s="9">
        <v>0</v>
      </c>
    </row>
    <row r="24" spans="1:11" x14ac:dyDescent="0.25">
      <c r="A24" s="6" t="s">
        <v>47</v>
      </c>
      <c r="B24" s="419"/>
      <c r="C24" s="12">
        <f>IFERROR(+(C23/C20),0)</f>
        <v>4.4359668189681943E-5</v>
      </c>
      <c r="D24" s="12">
        <f>IFERROR(+(D23/D20),0)</f>
        <v>0</v>
      </c>
      <c r="E24" s="12">
        <f>IFERROR(+(E23/E20),0)</f>
        <v>0</v>
      </c>
      <c r="F24" s="12">
        <f>IFERROR(+(F23/F20),0)</f>
        <v>0</v>
      </c>
      <c r="G24" s="12">
        <f>G23/G20</f>
        <v>0</v>
      </c>
      <c r="H24" s="12">
        <f t="shared" ref="H24:J24" si="3">H23/H20</f>
        <v>0</v>
      </c>
      <c r="I24" s="12">
        <f t="shared" si="3"/>
        <v>4.0873048311943103E-5</v>
      </c>
      <c r="J24" s="12">
        <f t="shared" si="3"/>
        <v>3.9594551789673741E-5</v>
      </c>
      <c r="K24" s="12">
        <f>K23/K20</f>
        <v>0</v>
      </c>
    </row>
    <row r="25" spans="1:11" x14ac:dyDescent="0.25">
      <c r="A25" s="6" t="s">
        <v>48</v>
      </c>
      <c r="B25" s="419"/>
      <c r="C25" s="10">
        <v>137</v>
      </c>
      <c r="D25" s="10">
        <v>153</v>
      </c>
      <c r="E25" s="155">
        <v>176</v>
      </c>
      <c r="F25" s="156">
        <v>162</v>
      </c>
      <c r="G25" s="10">
        <v>147</v>
      </c>
      <c r="H25" s="10">
        <v>110</v>
      </c>
      <c r="I25" s="10">
        <v>142</v>
      </c>
      <c r="J25" s="9">
        <v>152</v>
      </c>
      <c r="K25" s="9">
        <v>136</v>
      </c>
    </row>
    <row r="26" spans="1:11" x14ac:dyDescent="0.25">
      <c r="A26" s="6" t="s">
        <v>49</v>
      </c>
      <c r="B26" s="419"/>
      <c r="C26" s="12">
        <f>IFERROR(+(C25/C20),0)</f>
        <v>6.0772745419864259E-3</v>
      </c>
      <c r="D26" s="12">
        <f>IFERROR(+(D25/D20),0)</f>
        <v>6.6273932253313695E-3</v>
      </c>
      <c r="E26" s="12">
        <f>IFERROR(+(E25/E20),0)</f>
        <v>7.5907875442077118E-3</v>
      </c>
      <c r="F26" s="12">
        <f>IFERROR(+(F25/F20),0)</f>
        <v>6.6826169457965511E-3</v>
      </c>
      <c r="G26" s="12">
        <f>G25/G20</f>
        <v>5.9802286318701436E-3</v>
      </c>
      <c r="H26" s="12">
        <f t="shared" ref="H26:J26" si="4">H25/H20</f>
        <v>4.4815644734161747E-3</v>
      </c>
      <c r="I26" s="12">
        <f t="shared" si="4"/>
        <v>5.8039728602959206E-3</v>
      </c>
      <c r="J26" s="12">
        <f t="shared" si="4"/>
        <v>6.0183718720304086E-3</v>
      </c>
      <c r="K26" s="12">
        <f>K25/K20</f>
        <v>5.4798936255943268E-3</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ht="15" customHeight="1" x14ac:dyDescent="0.25">
      <c r="A29" s="584" t="s">
        <v>9685</v>
      </c>
      <c r="B29" s="16"/>
      <c r="C29" s="10">
        <v>22405</v>
      </c>
      <c r="D29" s="10">
        <v>22933</v>
      </c>
      <c r="E29" s="155">
        <v>23010</v>
      </c>
      <c r="F29" s="156">
        <v>24080</v>
      </c>
      <c r="G29" s="208">
        <v>24434</v>
      </c>
      <c r="H29" s="208">
        <v>24435</v>
      </c>
      <c r="I29" s="208">
        <v>24323</v>
      </c>
      <c r="J29" s="208">
        <v>25103</v>
      </c>
      <c r="K29" s="208">
        <v>24682</v>
      </c>
    </row>
    <row r="30" spans="1:11" x14ac:dyDescent="0.25">
      <c r="A30" s="207" t="s">
        <v>1530</v>
      </c>
      <c r="B30" s="16"/>
      <c r="C30" s="10">
        <v>1</v>
      </c>
      <c r="D30" s="10">
        <v>0</v>
      </c>
      <c r="E30" s="155">
        <v>0</v>
      </c>
      <c r="F30" s="156">
        <v>0</v>
      </c>
      <c r="G30" s="10">
        <v>0</v>
      </c>
      <c r="H30" s="10">
        <v>0</v>
      </c>
      <c r="I30" s="10">
        <v>1</v>
      </c>
      <c r="J30" s="9">
        <v>1</v>
      </c>
      <c r="K30" s="9">
        <v>0</v>
      </c>
    </row>
    <row r="31" spans="1:11" x14ac:dyDescent="0.25">
      <c r="A31" s="167" t="s">
        <v>1522</v>
      </c>
      <c r="C31" s="10">
        <v>137</v>
      </c>
      <c r="D31" s="10">
        <v>153</v>
      </c>
      <c r="E31" s="155">
        <v>176</v>
      </c>
      <c r="F31" s="156">
        <v>162</v>
      </c>
      <c r="G31" s="338">
        <v>147</v>
      </c>
      <c r="H31" s="338">
        <v>110</v>
      </c>
      <c r="I31" s="338">
        <v>142</v>
      </c>
      <c r="J31" s="338">
        <v>152</v>
      </c>
      <c r="K31" s="338">
        <v>136</v>
      </c>
    </row>
    <row r="32" spans="1:11" x14ac:dyDescent="0.25">
      <c r="A32" s="174" t="s">
        <v>1440</v>
      </c>
      <c r="C32" s="160">
        <v>22543</v>
      </c>
      <c r="D32" s="160">
        <v>23086</v>
      </c>
      <c r="E32" s="161">
        <v>23186</v>
      </c>
      <c r="F32" s="162">
        <v>24242</v>
      </c>
      <c r="G32" s="435">
        <v>24581</v>
      </c>
      <c r="H32" s="435">
        <v>24545</v>
      </c>
      <c r="I32" s="435">
        <v>24466</v>
      </c>
      <c r="J32" s="435">
        <v>25256</v>
      </c>
      <c r="K32" s="435">
        <v>24818</v>
      </c>
    </row>
    <row r="33" spans="3:7" x14ac:dyDescent="0.25">
      <c r="C33" s="215"/>
      <c r="D33" s="215"/>
      <c r="E33" s="215"/>
      <c r="F33" s="215"/>
      <c r="G33" s="215"/>
    </row>
    <row r="35" spans="3:7" x14ac:dyDescent="0.25">
      <c r="C35" s="13"/>
      <c r="D35" s="13"/>
      <c r="E35" s="13"/>
      <c r="F35" s="13"/>
      <c r="G35" s="13"/>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4"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rgb="FFFFFF00"/>
    <pageSetUpPr fitToPage="1"/>
  </sheetPr>
  <dimension ref="A1:K34"/>
  <sheetViews>
    <sheetView topLeftCell="A14" workbookViewId="0">
      <selection activeCell="F41" sqref="F41"/>
    </sheetView>
  </sheetViews>
  <sheetFormatPr defaultRowHeight="15" x14ac:dyDescent="0.25"/>
  <cols>
    <col min="1" max="1" width="43.7109375" customWidth="1"/>
    <col min="2" max="2" width="53.7109375" customWidth="1"/>
    <col min="3" max="11" width="8" customWidth="1"/>
  </cols>
  <sheetData>
    <row r="1" spans="1:11" ht="18.75" x14ac:dyDescent="0.25">
      <c r="A1" s="404" t="s">
        <v>0</v>
      </c>
      <c r="B1" s="419"/>
      <c r="C1" s="582"/>
      <c r="D1" s="419"/>
      <c r="E1" s="3"/>
      <c r="F1" s="3"/>
      <c r="G1" s="419"/>
    </row>
    <row r="2" spans="1:11" x14ac:dyDescent="0.25">
      <c r="A2" s="419"/>
      <c r="B2" s="405"/>
      <c r="C2" s="405"/>
      <c r="D2" s="405"/>
      <c r="E2" s="405"/>
      <c r="F2" s="405"/>
      <c r="G2" s="419"/>
    </row>
    <row r="3" spans="1:11" x14ac:dyDescent="0.25">
      <c r="A3" s="5" t="s">
        <v>1</v>
      </c>
      <c r="B3" s="702" t="s">
        <v>9691</v>
      </c>
      <c r="C3" s="702"/>
      <c r="D3" s="702"/>
      <c r="E3" s="702"/>
      <c r="F3" s="702"/>
      <c r="G3" s="702"/>
      <c r="H3" s="669"/>
      <c r="I3" s="669"/>
      <c r="J3" s="669"/>
      <c r="K3" s="669"/>
    </row>
    <row r="4" spans="1:11" x14ac:dyDescent="0.25">
      <c r="A4" s="6" t="s">
        <v>2</v>
      </c>
      <c r="B4" s="704" t="s">
        <v>9692</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04" t="s">
        <v>9682</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9693</v>
      </c>
      <c r="C14" s="676"/>
      <c r="D14" s="676"/>
      <c r="E14" s="676"/>
      <c r="F14" s="676"/>
      <c r="G14" s="676"/>
      <c r="H14" s="718"/>
      <c r="I14" s="718"/>
      <c r="J14" s="718"/>
      <c r="K14" s="718"/>
    </row>
    <row r="15" spans="1:11" x14ac:dyDescent="0.25">
      <c r="A15" s="6" t="s">
        <v>30</v>
      </c>
      <c r="B15" s="693" t="s">
        <v>9597</v>
      </c>
      <c r="C15" s="693"/>
      <c r="D15" s="693"/>
      <c r="E15" s="693"/>
      <c r="F15" s="693"/>
      <c r="G15" s="693"/>
      <c r="H15" s="718"/>
      <c r="I15" s="718"/>
      <c r="J15" s="718"/>
      <c r="K15" s="718"/>
    </row>
    <row r="16" spans="1:11" x14ac:dyDescent="0.25">
      <c r="A16" s="6" t="s">
        <v>32</v>
      </c>
      <c r="B16" s="704" t="s">
        <v>444</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ht="35.25" customHeight="1" x14ac:dyDescent="0.25">
      <c r="A18" s="113" t="s">
        <v>36</v>
      </c>
      <c r="B18" s="706" t="s">
        <v>9684</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22516</v>
      </c>
      <c r="D21" s="10">
        <f t="shared" ref="D21:F21" si="0">D20-D25</f>
        <v>23053</v>
      </c>
      <c r="E21" s="10">
        <f t="shared" si="0"/>
        <v>23162</v>
      </c>
      <c r="F21" s="10">
        <f t="shared" si="0"/>
        <v>24212</v>
      </c>
      <c r="G21" s="10">
        <f>G20-G25</f>
        <v>24538</v>
      </c>
      <c r="H21" s="10">
        <f t="shared" ref="H21:K21" si="1">H20-H25</f>
        <v>24471</v>
      </c>
      <c r="I21" s="10">
        <f t="shared" si="1"/>
        <v>24384</v>
      </c>
      <c r="J21" s="10">
        <f t="shared" si="1"/>
        <v>25167</v>
      </c>
      <c r="K21" s="10">
        <f t="shared" si="1"/>
        <v>24758</v>
      </c>
    </row>
    <row r="22" spans="1:11" x14ac:dyDescent="0.25">
      <c r="A22" s="6" t="s">
        <v>45</v>
      </c>
      <c r="B22" s="419"/>
      <c r="C22" s="12">
        <f>IFERROR(+(C21/C20),0)</f>
        <v>0.99880228895887857</v>
      </c>
      <c r="D22" s="12">
        <f>IFERROR(+(D21/D20),0)</f>
        <v>0.99857056224551677</v>
      </c>
      <c r="E22" s="12">
        <f>IFERROR(+(E21/E20),0)</f>
        <v>0.99896489260760801</v>
      </c>
      <c r="F22" s="12">
        <f>IFERROR(+(F21/F20),0)</f>
        <v>0.99876247834337106</v>
      </c>
      <c r="G22" s="12">
        <f>G21/G20</f>
        <v>0.99825068142060946</v>
      </c>
      <c r="H22" s="12">
        <f t="shared" ref="H22:K22" si="2">H21/H20</f>
        <v>0.99698512935424732</v>
      </c>
      <c r="I22" s="12">
        <f t="shared" si="2"/>
        <v>0.99664841003842064</v>
      </c>
      <c r="J22" s="12">
        <f t="shared" si="2"/>
        <v>0.99647608489071904</v>
      </c>
      <c r="K22" s="12">
        <f t="shared" si="2"/>
        <v>0.99758239987106134</v>
      </c>
    </row>
    <row r="23" spans="1:11" x14ac:dyDescent="0.25">
      <c r="A23" s="6" t="s">
        <v>46</v>
      </c>
      <c r="B23" s="419" t="s">
        <v>9631</v>
      </c>
      <c r="C23" s="10">
        <v>0</v>
      </c>
      <c r="D23" s="10">
        <v>0</v>
      </c>
      <c r="E23" s="155">
        <v>0</v>
      </c>
      <c r="F23" s="156">
        <v>0</v>
      </c>
      <c r="G23" s="10">
        <v>0</v>
      </c>
      <c r="H23" s="10">
        <v>0</v>
      </c>
      <c r="I23" s="10">
        <v>0</v>
      </c>
      <c r="J23" s="9">
        <v>0</v>
      </c>
      <c r="K23" s="9">
        <v>1</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4.0293335482311224E-5</v>
      </c>
    </row>
    <row r="25" spans="1:11" x14ac:dyDescent="0.25">
      <c r="A25" s="6" t="s">
        <v>48</v>
      </c>
      <c r="B25" s="419"/>
      <c r="C25" s="10">
        <v>27</v>
      </c>
      <c r="D25" s="10">
        <v>33</v>
      </c>
      <c r="E25" s="155">
        <v>24</v>
      </c>
      <c r="F25" s="156">
        <v>30</v>
      </c>
      <c r="G25" s="10">
        <v>43</v>
      </c>
      <c r="H25" s="10">
        <v>74</v>
      </c>
      <c r="I25" s="10">
        <v>82</v>
      </c>
      <c r="J25" s="9">
        <v>89</v>
      </c>
      <c r="K25" s="9">
        <v>60</v>
      </c>
    </row>
    <row r="26" spans="1:11" x14ac:dyDescent="0.25">
      <c r="A26" s="6" t="s">
        <v>49</v>
      </c>
      <c r="B26" s="419"/>
      <c r="C26" s="12">
        <f>IFERROR(+(C25/C20),0)</f>
        <v>1.1977110411214124E-3</v>
      </c>
      <c r="D26" s="12">
        <f>IFERROR(+(D25/D20),0)</f>
        <v>1.4294377544832365E-3</v>
      </c>
      <c r="E26" s="12">
        <f>IFERROR(+(E25/E20),0)</f>
        <v>1.0351073923919607E-3</v>
      </c>
      <c r="F26" s="12">
        <f>IFERROR(+(F25/F20),0)</f>
        <v>1.2375216566289911E-3</v>
      </c>
      <c r="G26" s="12">
        <f>G25/G20</f>
        <v>1.7493185793905862E-3</v>
      </c>
      <c r="H26" s="12">
        <f t="shared" ref="H26:J26" si="4">H25/H20</f>
        <v>3.0148706457526989E-3</v>
      </c>
      <c r="I26" s="12">
        <f t="shared" si="4"/>
        <v>3.3515899615793347E-3</v>
      </c>
      <c r="J26" s="12">
        <f t="shared" si="4"/>
        <v>3.523915109280963E-3</v>
      </c>
      <c r="K26" s="12">
        <f>K25/K20</f>
        <v>2.4176001289386738E-3</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ht="15" customHeight="1" x14ac:dyDescent="0.25">
      <c r="A29" s="584" t="s">
        <v>9685</v>
      </c>
      <c r="B29" s="409"/>
      <c r="C29" s="10">
        <v>22516</v>
      </c>
      <c r="D29" s="10">
        <v>23053</v>
      </c>
      <c r="E29" s="155">
        <v>23162</v>
      </c>
      <c r="F29" s="156">
        <v>24212</v>
      </c>
      <c r="G29">
        <v>24538</v>
      </c>
      <c r="H29">
        <v>24471</v>
      </c>
      <c r="I29">
        <v>24384</v>
      </c>
      <c r="J29">
        <v>25167</v>
      </c>
      <c r="K29">
        <v>24757</v>
      </c>
    </row>
    <row r="30" spans="1:11" ht="15" customHeight="1" x14ac:dyDescent="0.25">
      <c r="A30" s="584" t="s">
        <v>1928</v>
      </c>
      <c r="B30" s="409"/>
      <c r="C30" s="10">
        <v>0</v>
      </c>
      <c r="D30" s="10">
        <v>0</v>
      </c>
      <c r="E30" s="155">
        <v>0</v>
      </c>
      <c r="F30" s="156">
        <v>0</v>
      </c>
      <c r="G30" s="164">
        <v>0</v>
      </c>
      <c r="H30" s="164">
        <v>0</v>
      </c>
      <c r="I30" s="164">
        <v>0</v>
      </c>
      <c r="J30" s="164">
        <v>0</v>
      </c>
      <c r="K30" s="164">
        <v>1</v>
      </c>
    </row>
    <row r="31" spans="1:11" x14ac:dyDescent="0.25">
      <c r="A31" s="167" t="s">
        <v>1522</v>
      </c>
      <c r="C31" s="10">
        <v>27</v>
      </c>
      <c r="D31" s="10">
        <v>33</v>
      </c>
      <c r="E31" s="155">
        <v>24</v>
      </c>
      <c r="F31" s="156">
        <v>30</v>
      </c>
      <c r="G31" s="338">
        <v>43</v>
      </c>
      <c r="H31" s="338">
        <v>74</v>
      </c>
      <c r="I31" s="338">
        <v>82</v>
      </c>
      <c r="J31" s="338">
        <v>89</v>
      </c>
      <c r="K31" s="338">
        <v>60</v>
      </c>
    </row>
    <row r="32" spans="1:11" x14ac:dyDescent="0.25">
      <c r="A32" s="174" t="s">
        <v>1440</v>
      </c>
      <c r="C32" s="160">
        <v>22543</v>
      </c>
      <c r="D32" s="160">
        <v>23086</v>
      </c>
      <c r="E32" s="161">
        <v>23186</v>
      </c>
      <c r="F32" s="162">
        <v>24242</v>
      </c>
      <c r="G32" s="435">
        <v>24581</v>
      </c>
      <c r="H32" s="435">
        <v>24545</v>
      </c>
      <c r="I32" s="435">
        <v>24466</v>
      </c>
      <c r="J32" s="435">
        <v>25256</v>
      </c>
      <c r="K32" s="435">
        <v>24818</v>
      </c>
    </row>
    <row r="34" spans="1:1" x14ac:dyDescent="0.25">
      <c r="A34" s="583"/>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rgb="FFFFFF00"/>
  </sheetPr>
  <dimension ref="A1:K34"/>
  <sheetViews>
    <sheetView topLeftCell="A9" workbookViewId="0"/>
  </sheetViews>
  <sheetFormatPr defaultRowHeight="15" x14ac:dyDescent="0.25"/>
  <cols>
    <col min="1" max="1" width="35.7109375" customWidth="1"/>
    <col min="2" max="2" width="62.5703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3603</v>
      </c>
      <c r="C3" s="672"/>
      <c r="D3" s="672"/>
      <c r="E3" s="672"/>
      <c r="F3" s="672"/>
      <c r="G3" s="672"/>
      <c r="H3" s="669"/>
      <c r="I3" s="669"/>
      <c r="J3" s="669"/>
      <c r="K3" s="669"/>
    </row>
    <row r="4" spans="1:11" x14ac:dyDescent="0.25">
      <c r="A4" s="6" t="s">
        <v>2</v>
      </c>
      <c r="B4" s="717" t="s">
        <v>9694</v>
      </c>
      <c r="C4" s="717"/>
      <c r="D4" s="717"/>
      <c r="E4" s="717"/>
      <c r="F4" s="717"/>
      <c r="G4" s="717"/>
      <c r="H4" s="718"/>
      <c r="I4" s="718"/>
      <c r="J4" s="718"/>
      <c r="K4" s="718"/>
    </row>
    <row r="5" spans="1:11" x14ac:dyDescent="0.25">
      <c r="A5" s="6" t="s">
        <v>5</v>
      </c>
      <c r="B5" s="717" t="s">
        <v>4</v>
      </c>
      <c r="C5" s="717"/>
      <c r="D5" s="717"/>
      <c r="E5" s="717"/>
      <c r="F5" s="717"/>
      <c r="G5" s="717"/>
      <c r="H5" s="718"/>
      <c r="I5" s="718"/>
      <c r="J5" s="718"/>
      <c r="K5" s="718"/>
    </row>
    <row r="6" spans="1:11" x14ac:dyDescent="0.25">
      <c r="A6" s="6" t="s">
        <v>8</v>
      </c>
      <c r="B6" s="717" t="s">
        <v>9695</v>
      </c>
      <c r="C6" s="717"/>
      <c r="D6" s="717"/>
      <c r="E6" s="717"/>
      <c r="F6" s="717"/>
      <c r="G6" s="717"/>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7" t="s">
        <v>9</v>
      </c>
      <c r="C8" s="717"/>
      <c r="D8" s="717"/>
      <c r="E8" s="717"/>
      <c r="F8" s="717"/>
      <c r="G8" s="717"/>
      <c r="H8" s="718"/>
      <c r="I8" s="718"/>
      <c r="J8" s="718"/>
      <c r="K8" s="718"/>
    </row>
    <row r="9" spans="1:11" x14ac:dyDescent="0.25">
      <c r="A9" s="6" t="s">
        <v>15</v>
      </c>
      <c r="B9" s="717" t="s">
        <v>54</v>
      </c>
      <c r="C9" s="717"/>
      <c r="D9" s="717"/>
      <c r="E9" s="717"/>
      <c r="F9" s="717"/>
      <c r="G9" s="717"/>
      <c r="H9" s="718"/>
      <c r="I9" s="718"/>
      <c r="J9" s="718"/>
      <c r="K9" s="718"/>
    </row>
    <row r="10" spans="1:11" x14ac:dyDescent="0.25">
      <c r="A10" s="6" t="s">
        <v>17</v>
      </c>
      <c r="B10" s="717" t="s">
        <v>18</v>
      </c>
      <c r="C10" s="717"/>
      <c r="D10" s="717"/>
      <c r="E10" s="717"/>
      <c r="F10" s="717"/>
      <c r="G10" s="717"/>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76" t="s">
        <v>31</v>
      </c>
      <c r="C12" s="676"/>
      <c r="D12" s="676"/>
      <c r="E12" s="676"/>
      <c r="F12" s="676"/>
      <c r="G12" s="676"/>
      <c r="H12" s="718"/>
      <c r="I12" s="718"/>
      <c r="J12" s="718"/>
      <c r="K12" s="718"/>
    </row>
    <row r="13" spans="1:11" x14ac:dyDescent="0.25">
      <c r="A13" s="6" t="s">
        <v>26</v>
      </c>
      <c r="B13" s="717" t="s">
        <v>9</v>
      </c>
      <c r="C13" s="717"/>
      <c r="D13" s="717"/>
      <c r="E13" s="717"/>
      <c r="F13" s="717"/>
      <c r="G13" s="717"/>
      <c r="H13" s="718"/>
      <c r="I13" s="718"/>
      <c r="J13" s="718"/>
      <c r="K13" s="718"/>
    </row>
    <row r="14" spans="1:11" x14ac:dyDescent="0.25">
      <c r="A14" s="6" t="s">
        <v>28</v>
      </c>
      <c r="B14" s="676" t="s">
        <v>9696</v>
      </c>
      <c r="C14" s="676"/>
      <c r="D14" s="676"/>
      <c r="E14" s="676"/>
      <c r="F14" s="676"/>
      <c r="G14" s="676"/>
      <c r="H14" s="718"/>
      <c r="I14" s="718"/>
      <c r="J14" s="718"/>
      <c r="K14" s="718"/>
    </row>
    <row r="15" spans="1:11" x14ac:dyDescent="0.25">
      <c r="A15" s="6" t="s">
        <v>30</v>
      </c>
      <c r="B15" s="693" t="s">
        <v>6838</v>
      </c>
      <c r="C15" s="693"/>
      <c r="D15" s="693"/>
      <c r="E15" s="693"/>
      <c r="F15" s="693"/>
      <c r="G15" s="693"/>
      <c r="H15" s="718"/>
      <c r="I15" s="718"/>
      <c r="J15" s="718"/>
      <c r="K15" s="718"/>
    </row>
    <row r="16" spans="1:11" x14ac:dyDescent="0.25">
      <c r="A16" s="6" t="s">
        <v>32</v>
      </c>
      <c r="B16" s="717" t="s">
        <v>445</v>
      </c>
      <c r="C16" s="717"/>
      <c r="D16" s="717"/>
      <c r="E16" s="717"/>
      <c r="F16" s="717"/>
      <c r="G16" s="717"/>
      <c r="H16" s="718"/>
      <c r="I16" s="718"/>
      <c r="J16" s="718"/>
      <c r="K16" s="718"/>
    </row>
    <row r="17" spans="1:11" x14ac:dyDescent="0.25">
      <c r="A17" s="6" t="s">
        <v>35</v>
      </c>
      <c r="B17" s="717" t="s">
        <v>9</v>
      </c>
      <c r="C17" s="717"/>
      <c r="D17" s="717"/>
      <c r="E17" s="717"/>
      <c r="F17" s="717"/>
      <c r="G17" s="717"/>
      <c r="H17" s="718"/>
      <c r="I17" s="718"/>
      <c r="J17" s="718"/>
      <c r="K17" s="718"/>
    </row>
    <row r="18" spans="1:11" x14ac:dyDescent="0.25">
      <c r="A18" s="6" t="s">
        <v>36</v>
      </c>
      <c r="B18" s="717" t="s">
        <v>9</v>
      </c>
      <c r="C18" s="717"/>
      <c r="D18" s="717"/>
      <c r="E18" s="717"/>
      <c r="F18" s="717"/>
      <c r="G18" s="717"/>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12040</v>
      </c>
      <c r="D21" s="10">
        <f t="shared" ref="D21:F21" si="0">D20-D25</f>
        <v>12040</v>
      </c>
      <c r="E21" s="10">
        <f t="shared" si="0"/>
        <v>11387</v>
      </c>
      <c r="F21" s="10">
        <f t="shared" si="0"/>
        <v>12350</v>
      </c>
      <c r="G21" s="10">
        <f>G20-G25</f>
        <v>10810</v>
      </c>
      <c r="H21" s="10">
        <f t="shared" ref="H21:K21" si="1">H20-H25</f>
        <v>7747</v>
      </c>
      <c r="I21" s="10">
        <f t="shared" si="1"/>
        <v>7680</v>
      </c>
      <c r="J21" s="10">
        <f t="shared" si="1"/>
        <v>7981</v>
      </c>
      <c r="K21" s="10">
        <f t="shared" si="1"/>
        <v>6851</v>
      </c>
    </row>
    <row r="22" spans="1:11" x14ac:dyDescent="0.25">
      <c r="A22" s="6" t="s">
        <v>45</v>
      </c>
      <c r="B22" s="419"/>
      <c r="C22" s="12">
        <f>IFERROR(+(C21/C20),0)</f>
        <v>0.53409040500377059</v>
      </c>
      <c r="D22" s="12">
        <f>IFERROR(+(D21/D20),0)</f>
        <v>0.52152819890842939</v>
      </c>
      <c r="E22" s="12">
        <f>IFERROR(+(E21/E20),0)</f>
        <v>0.49111532821530235</v>
      </c>
      <c r="F22" s="12">
        <f>IFERROR(+(F21/F20),0)</f>
        <v>0.50944641531226798</v>
      </c>
      <c r="G22" s="12">
        <f>G21/G20</f>
        <v>0.43977055449330782</v>
      </c>
      <c r="H22" s="12">
        <f t="shared" ref="H22:K22" si="2">H21/H20</f>
        <v>0.3156243634141373</v>
      </c>
      <c r="I22" s="12">
        <f t="shared" si="2"/>
        <v>0.31390501103572305</v>
      </c>
      <c r="J22" s="12">
        <f t="shared" si="2"/>
        <v>0.31600411783338611</v>
      </c>
      <c r="K22" s="12">
        <f t="shared" si="2"/>
        <v>0.2760496413893142</v>
      </c>
    </row>
    <row r="23" spans="1:11" x14ac:dyDescent="0.25">
      <c r="A23" s="6" t="s">
        <v>46</v>
      </c>
      <c r="B23" s="507" t="s">
        <v>9697</v>
      </c>
      <c r="C23" s="10">
        <v>49</v>
      </c>
      <c r="D23" s="10">
        <v>54</v>
      </c>
      <c r="E23" s="155">
        <v>50</v>
      </c>
      <c r="F23" s="156">
        <v>68</v>
      </c>
      <c r="G23" s="10">
        <v>58</v>
      </c>
      <c r="H23" s="10">
        <v>66</v>
      </c>
      <c r="I23" s="10">
        <v>25</v>
      </c>
      <c r="J23" s="9">
        <v>28</v>
      </c>
      <c r="K23" s="9">
        <v>30</v>
      </c>
    </row>
    <row r="24" spans="1:11" x14ac:dyDescent="0.25">
      <c r="A24" s="6" t="s">
        <v>47</v>
      </c>
      <c r="B24" s="419"/>
      <c r="C24" s="12">
        <f>IFERROR(+(C23/C20),0)</f>
        <v>2.1736237412944151E-3</v>
      </c>
      <c r="D24" s="12">
        <f>IFERROR(+(D23/D20),0)</f>
        <v>2.3390799618816598E-3</v>
      </c>
      <c r="E24" s="12">
        <f>IFERROR(+(E23/E20),0)</f>
        <v>2.1564737341499178E-3</v>
      </c>
      <c r="F24" s="12">
        <f>IFERROR(+(F23/F20),0)</f>
        <v>2.8050490883590462E-3</v>
      </c>
      <c r="G24" s="12">
        <f>G23/G20</f>
        <v>2.3595459908059072E-3</v>
      </c>
      <c r="H24" s="12">
        <f t="shared" ref="H24:J24" si="3">H23/H20</f>
        <v>2.6889386840497046E-3</v>
      </c>
      <c r="I24" s="12">
        <f t="shared" si="3"/>
        <v>1.0218262077985776E-3</v>
      </c>
      <c r="J24" s="12">
        <f t="shared" si="3"/>
        <v>1.1086474501108647E-3</v>
      </c>
      <c r="K24" s="12">
        <f>K23/K20</f>
        <v>1.2088000644693369E-3</v>
      </c>
    </row>
    <row r="25" spans="1:11" x14ac:dyDescent="0.25">
      <c r="A25" s="6" t="s">
        <v>48</v>
      </c>
      <c r="B25" s="419"/>
      <c r="C25" s="10">
        <v>10503</v>
      </c>
      <c r="D25" s="10">
        <v>11046</v>
      </c>
      <c r="E25" s="155">
        <v>11799</v>
      </c>
      <c r="F25" s="156">
        <v>11892</v>
      </c>
      <c r="G25" s="10">
        <v>13771</v>
      </c>
      <c r="H25" s="10">
        <v>16798</v>
      </c>
      <c r="I25" s="10">
        <v>16786</v>
      </c>
      <c r="J25" s="9">
        <v>17275</v>
      </c>
      <c r="K25" s="9">
        <v>17967</v>
      </c>
    </row>
    <row r="26" spans="1:11" x14ac:dyDescent="0.25">
      <c r="A26" s="6" t="s">
        <v>49</v>
      </c>
      <c r="B26" s="419"/>
      <c r="C26" s="12">
        <f>IFERROR(+(C25/C20),0)</f>
        <v>0.46590959499622941</v>
      </c>
      <c r="D26" s="12">
        <f>IFERROR(+(D25/D20),0)</f>
        <v>0.47847180109157067</v>
      </c>
      <c r="E26" s="12">
        <f>IFERROR(+(E25/E20),0)</f>
        <v>0.50888467178469765</v>
      </c>
      <c r="F26" s="12">
        <f>IFERROR(+(F25/F20),0)</f>
        <v>0.49055358468773202</v>
      </c>
      <c r="G26" s="12">
        <f>G25/G20</f>
        <v>0.56022944550669218</v>
      </c>
      <c r="H26" s="12">
        <f t="shared" ref="H26:J26" si="4">H25/H20</f>
        <v>0.68437563658586276</v>
      </c>
      <c r="I26" s="12">
        <f t="shared" si="4"/>
        <v>0.68609498896427701</v>
      </c>
      <c r="J26" s="12">
        <f t="shared" si="4"/>
        <v>0.68399588216661389</v>
      </c>
      <c r="K26" s="12">
        <f>K25/K20</f>
        <v>0.7239503586106858</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9698</v>
      </c>
      <c r="B29" s="134"/>
      <c r="C29" s="10">
        <v>11991</v>
      </c>
      <c r="D29" s="10">
        <v>11986</v>
      </c>
      <c r="E29" s="155">
        <v>11337</v>
      </c>
      <c r="F29" s="156">
        <v>12282</v>
      </c>
      <c r="G29" s="208">
        <v>10752</v>
      </c>
      <c r="H29" s="208">
        <v>7681</v>
      </c>
      <c r="I29" s="208">
        <v>7655</v>
      </c>
      <c r="J29" s="208">
        <v>7953</v>
      </c>
      <c r="K29" s="208">
        <v>6821</v>
      </c>
    </row>
    <row r="30" spans="1:11" x14ac:dyDescent="0.25">
      <c r="A30" s="207" t="s">
        <v>1530</v>
      </c>
      <c r="B30" s="134"/>
      <c r="C30" s="10">
        <v>49</v>
      </c>
      <c r="D30" s="10">
        <v>54</v>
      </c>
      <c r="E30" s="155">
        <v>50</v>
      </c>
      <c r="F30" s="156">
        <v>68</v>
      </c>
      <c r="G30" s="208">
        <v>58</v>
      </c>
      <c r="H30" s="208">
        <v>66</v>
      </c>
      <c r="I30" s="208">
        <v>25</v>
      </c>
      <c r="J30" s="208">
        <v>28</v>
      </c>
      <c r="K30" s="208">
        <v>30</v>
      </c>
    </row>
    <row r="31" spans="1:11" x14ac:dyDescent="0.25">
      <c r="A31" s="207" t="s">
        <v>1439</v>
      </c>
      <c r="B31" s="134"/>
      <c r="C31" s="10">
        <v>10503</v>
      </c>
      <c r="D31" s="10">
        <v>11046</v>
      </c>
      <c r="E31" s="155">
        <v>11799</v>
      </c>
      <c r="F31" s="156">
        <v>11892</v>
      </c>
      <c r="G31" s="208">
        <v>13771</v>
      </c>
      <c r="H31" s="208">
        <v>16798</v>
      </c>
      <c r="I31" s="208">
        <v>16786</v>
      </c>
      <c r="J31" s="208">
        <v>17275</v>
      </c>
      <c r="K31" s="208">
        <v>17967</v>
      </c>
    </row>
    <row r="32" spans="1:11" x14ac:dyDescent="0.25">
      <c r="A32" s="15" t="s">
        <v>1440</v>
      </c>
      <c r="B32" s="16"/>
      <c r="C32" s="160">
        <v>22543</v>
      </c>
      <c r="D32" s="160">
        <v>23086</v>
      </c>
      <c r="E32" s="161">
        <v>23186</v>
      </c>
      <c r="F32" s="162">
        <v>24242</v>
      </c>
      <c r="G32" s="209">
        <v>24581</v>
      </c>
      <c r="H32" s="209">
        <v>24545</v>
      </c>
      <c r="I32" s="209">
        <v>24466</v>
      </c>
      <c r="J32" s="209">
        <v>25256</v>
      </c>
      <c r="K32" s="209">
        <v>24818</v>
      </c>
    </row>
    <row r="33" spans="1:7" x14ac:dyDescent="0.25">
      <c r="A33" s="15"/>
      <c r="B33" s="16"/>
      <c r="C33" s="8"/>
      <c r="D33" s="8"/>
      <c r="E33" s="8"/>
      <c r="F33" s="8"/>
      <c r="G33" s="8"/>
    </row>
    <row r="34" spans="1:7" x14ac:dyDescent="0.25">
      <c r="A34" s="15"/>
      <c r="B34" s="16"/>
      <c r="C34" s="8"/>
      <c r="D34" s="8"/>
      <c r="E34" s="8"/>
      <c r="F34" s="8"/>
      <c r="G34" s="8"/>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31496062992125984" right="0.31496062992125984" top="0.74803149606299213" bottom="0.74803149606299213" header="0.31496062992125984" footer="0.31496062992125984"/>
  <pageSetup paperSize="9" scale="90"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rgb="FFFFFF00"/>
    <pageSetUpPr fitToPage="1"/>
  </sheetPr>
  <dimension ref="A1:K43"/>
  <sheetViews>
    <sheetView topLeftCell="A16" workbookViewId="0">
      <selection activeCell="G43" sqref="G43"/>
    </sheetView>
  </sheetViews>
  <sheetFormatPr defaultRowHeight="15" x14ac:dyDescent="0.25"/>
  <cols>
    <col min="1" max="1" width="36.85546875" customWidth="1"/>
    <col min="2" max="2" width="50.855468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4689</v>
      </c>
      <c r="C3" s="702"/>
      <c r="D3" s="702"/>
      <c r="E3" s="702"/>
      <c r="F3" s="702"/>
      <c r="G3" s="702"/>
      <c r="H3" s="669"/>
      <c r="I3" s="669"/>
      <c r="J3" s="669"/>
      <c r="K3" s="669"/>
    </row>
    <row r="4" spans="1:11" x14ac:dyDescent="0.25">
      <c r="A4" s="6" t="s">
        <v>2</v>
      </c>
      <c r="B4" s="704" t="s">
        <v>9699</v>
      </c>
      <c r="C4" s="704"/>
      <c r="D4" s="704"/>
      <c r="E4" s="704"/>
      <c r="F4" s="704"/>
      <c r="G4" s="704"/>
      <c r="H4" s="718"/>
      <c r="I4" s="718"/>
      <c r="J4" s="718"/>
      <c r="K4" s="718"/>
    </row>
    <row r="5" spans="1:11" x14ac:dyDescent="0.25">
      <c r="A5" s="6" t="s">
        <v>5</v>
      </c>
      <c r="B5" s="704" t="s">
        <v>9700</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54</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686" t="s">
        <v>9</v>
      </c>
      <c r="C11" s="686"/>
      <c r="D11" s="686"/>
      <c r="E11" s="686"/>
      <c r="F11" s="686"/>
      <c r="G11" s="686"/>
      <c r="H11" s="718"/>
      <c r="I11" s="718"/>
      <c r="J11" s="718"/>
      <c r="K11" s="718"/>
    </row>
    <row r="12" spans="1:11" x14ac:dyDescent="0.25">
      <c r="A12" s="6" t="s">
        <v>22</v>
      </c>
      <c r="B12" s="676" t="s">
        <v>31</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9701</v>
      </c>
      <c r="C14" s="676"/>
      <c r="D14" s="676"/>
      <c r="E14" s="676"/>
      <c r="F14" s="676"/>
      <c r="G14" s="67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704" t="s">
        <v>446</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9702</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6</v>
      </c>
      <c r="D21" s="10">
        <f t="shared" ref="D21:F21" si="0">D20-D25</f>
        <v>7</v>
      </c>
      <c r="E21" s="10">
        <f t="shared" si="0"/>
        <v>2</v>
      </c>
      <c r="F21" s="10">
        <f t="shared" si="0"/>
        <v>9</v>
      </c>
      <c r="G21" s="10">
        <f>G20-G25</f>
        <v>8</v>
      </c>
      <c r="H21" s="10">
        <f t="shared" ref="H21:K21" si="1">H20-H25</f>
        <v>15</v>
      </c>
      <c r="I21" s="10">
        <f t="shared" si="1"/>
        <v>29</v>
      </c>
      <c r="J21" s="10">
        <f t="shared" si="1"/>
        <v>30</v>
      </c>
      <c r="K21" s="10">
        <f t="shared" si="1"/>
        <v>23</v>
      </c>
    </row>
    <row r="22" spans="1:11" x14ac:dyDescent="0.25">
      <c r="A22" s="6" t="s">
        <v>45</v>
      </c>
      <c r="B22" s="419"/>
      <c r="C22" s="12">
        <f>IFERROR(+(C21/C20),0)</f>
        <v>2.6615800913809166E-4</v>
      </c>
      <c r="D22" s="12">
        <f>IFERROR(+(D21/D20),0)</f>
        <v>3.0321406913280777E-4</v>
      </c>
      <c r="E22" s="12">
        <f>IFERROR(+(E21/E20),0)</f>
        <v>8.6258949365996718E-5</v>
      </c>
      <c r="F22" s="12">
        <f>IFERROR(+(F21/F20),0)</f>
        <v>3.712564969886973E-4</v>
      </c>
      <c r="G22" s="12">
        <f>G21/G20</f>
        <v>3.2545461942150441E-4</v>
      </c>
      <c r="H22" s="12">
        <f t="shared" ref="H22:K22" si="2">H21/H20</f>
        <v>6.1112242819311472E-4</v>
      </c>
      <c r="I22" s="12">
        <f t="shared" si="2"/>
        <v>1.1853184010463501E-3</v>
      </c>
      <c r="J22" s="12">
        <f t="shared" si="2"/>
        <v>1.1878365536902122E-3</v>
      </c>
      <c r="K22" s="12">
        <f t="shared" si="2"/>
        <v>9.2674671609315818E-4</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338">
        <v>22537</v>
      </c>
      <c r="D25" s="338">
        <v>23079</v>
      </c>
      <c r="E25" s="338">
        <v>23184</v>
      </c>
      <c r="F25" s="338">
        <v>24233</v>
      </c>
      <c r="G25" s="10">
        <v>24573</v>
      </c>
      <c r="H25" s="10">
        <v>24530</v>
      </c>
      <c r="I25" s="10">
        <v>24437</v>
      </c>
      <c r="J25" s="9">
        <v>25226</v>
      </c>
      <c r="K25" s="9">
        <v>24795</v>
      </c>
    </row>
    <row r="26" spans="1:11" x14ac:dyDescent="0.25">
      <c r="A26" s="6" t="s">
        <v>49</v>
      </c>
      <c r="B26" s="419"/>
      <c r="C26" s="12">
        <f>IFERROR(+(C25/C20),0)</f>
        <v>0.9997338419908619</v>
      </c>
      <c r="D26" s="12">
        <f>IFERROR(+(D25/D20),0)</f>
        <v>0.99969678593086719</v>
      </c>
      <c r="E26" s="12">
        <f>IFERROR(+(E25/E20),0)</f>
        <v>0.99991374105063402</v>
      </c>
      <c r="F26" s="12">
        <f>IFERROR(+(F25/F20),0)</f>
        <v>0.99962874350301134</v>
      </c>
      <c r="G26" s="12">
        <f>G25/G20</f>
        <v>0.99967454538057854</v>
      </c>
      <c r="H26" s="12">
        <f t="shared" ref="H26:J26" si="4">H25/H20</f>
        <v>0.99938887757180683</v>
      </c>
      <c r="I26" s="12">
        <f t="shared" si="4"/>
        <v>0.9988146815989537</v>
      </c>
      <c r="J26" s="12">
        <f t="shared" si="4"/>
        <v>0.99881216344630974</v>
      </c>
      <c r="K26" s="12">
        <f>K25/K20</f>
        <v>0.99907325328390684</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9703</v>
      </c>
      <c r="B29" s="409"/>
      <c r="C29" s="721" t="s">
        <v>10807</v>
      </c>
      <c r="D29" s="721"/>
      <c r="E29" s="721"/>
      <c r="F29" s="721"/>
      <c r="G29" s="721"/>
      <c r="H29" s="669"/>
      <c r="I29" s="669"/>
      <c r="J29" s="669"/>
      <c r="K29" s="669"/>
    </row>
    <row r="30" spans="1:11" x14ac:dyDescent="0.25">
      <c r="A30" s="167" t="s">
        <v>9663</v>
      </c>
      <c r="B30" s="409"/>
      <c r="C30" s="721" t="s">
        <v>10807</v>
      </c>
      <c r="D30" s="721"/>
      <c r="E30" s="721"/>
      <c r="F30" s="721"/>
      <c r="G30" s="721"/>
      <c r="H30" s="669"/>
      <c r="I30" s="669"/>
      <c r="J30" s="669"/>
      <c r="K30" s="669"/>
    </row>
    <row r="31" spans="1:11" x14ac:dyDescent="0.25">
      <c r="A31" s="167" t="s">
        <v>9664</v>
      </c>
      <c r="B31" s="409"/>
      <c r="C31" s="721" t="s">
        <v>10807</v>
      </c>
      <c r="D31" s="721"/>
      <c r="E31" s="721"/>
      <c r="F31" s="721"/>
      <c r="G31" s="721"/>
      <c r="H31" s="669"/>
      <c r="I31" s="669"/>
      <c r="J31" s="669"/>
      <c r="K31" s="669"/>
    </row>
    <row r="32" spans="1:11" x14ac:dyDescent="0.25">
      <c r="A32" s="167" t="s">
        <v>9704</v>
      </c>
      <c r="B32" s="409"/>
      <c r="C32" s="721" t="s">
        <v>10807</v>
      </c>
      <c r="D32" s="721"/>
      <c r="E32" s="721"/>
      <c r="F32" s="721"/>
      <c r="G32" s="721"/>
      <c r="H32" s="669"/>
      <c r="I32" s="669"/>
      <c r="J32" s="669"/>
      <c r="K32" s="669"/>
    </row>
    <row r="33" spans="1:11" x14ac:dyDescent="0.25">
      <c r="A33" s="167" t="s">
        <v>9705</v>
      </c>
      <c r="B33" s="409"/>
      <c r="C33" s="721" t="s">
        <v>10807</v>
      </c>
      <c r="D33" s="721"/>
      <c r="E33" s="721"/>
      <c r="F33" s="721"/>
      <c r="G33" s="721"/>
      <c r="H33" s="669"/>
      <c r="I33" s="669"/>
      <c r="J33" s="669"/>
      <c r="K33" s="669"/>
    </row>
    <row r="34" spans="1:11" x14ac:dyDescent="0.25">
      <c r="A34" s="167" t="s">
        <v>9706</v>
      </c>
      <c r="B34" s="409"/>
      <c r="C34" s="721" t="s">
        <v>10807</v>
      </c>
      <c r="D34" s="721"/>
      <c r="E34" s="721"/>
      <c r="F34" s="721"/>
      <c r="G34" s="721"/>
      <c r="H34" s="669"/>
      <c r="I34" s="669"/>
      <c r="J34" s="669"/>
      <c r="K34" s="669"/>
    </row>
    <row r="35" spans="1:11" x14ac:dyDescent="0.25">
      <c r="A35" s="167" t="s">
        <v>9707</v>
      </c>
      <c r="B35" s="409"/>
      <c r="C35" s="721" t="s">
        <v>10807</v>
      </c>
      <c r="D35" s="721"/>
      <c r="E35" s="721"/>
      <c r="F35" s="721"/>
      <c r="G35" s="721"/>
      <c r="H35" s="669"/>
      <c r="I35" s="669"/>
      <c r="J35" s="669"/>
      <c r="K35" s="669"/>
    </row>
    <row r="36" spans="1:11" x14ac:dyDescent="0.25">
      <c r="A36" s="167" t="s">
        <v>9708</v>
      </c>
      <c r="B36" s="409"/>
      <c r="C36" s="172" t="s">
        <v>1542</v>
      </c>
      <c r="D36" s="172" t="s">
        <v>1542</v>
      </c>
      <c r="E36" s="172" t="s">
        <v>1542</v>
      </c>
      <c r="F36" s="172" t="s">
        <v>1542</v>
      </c>
      <c r="G36" s="172" t="s">
        <v>1542</v>
      </c>
      <c r="H36" s="172">
        <v>13</v>
      </c>
      <c r="I36" s="172">
        <v>15</v>
      </c>
      <c r="J36" s="172" t="s">
        <v>1542</v>
      </c>
      <c r="K36" s="172">
        <v>11</v>
      </c>
    </row>
    <row r="37" spans="1:11" x14ac:dyDescent="0.25">
      <c r="A37" s="167" t="s">
        <v>9662</v>
      </c>
      <c r="B37" s="409"/>
      <c r="C37" s="721" t="s">
        <v>10807</v>
      </c>
      <c r="D37" s="721"/>
      <c r="E37" s="721"/>
      <c r="F37" s="721"/>
      <c r="G37" s="721"/>
      <c r="H37" s="669"/>
      <c r="I37" s="669"/>
      <c r="J37" s="669"/>
      <c r="K37" s="669"/>
    </row>
    <row r="38" spans="1:11" x14ac:dyDescent="0.25">
      <c r="A38" s="167" t="s">
        <v>9709</v>
      </c>
      <c r="B38" s="409"/>
      <c r="C38" s="172" t="s">
        <v>1542</v>
      </c>
      <c r="D38" s="172" t="s">
        <v>1542</v>
      </c>
      <c r="E38" s="172" t="s">
        <v>1542</v>
      </c>
      <c r="F38" s="172" t="s">
        <v>1542</v>
      </c>
      <c r="G38" s="172" t="s">
        <v>1542</v>
      </c>
      <c r="H38" s="172" t="s">
        <v>1542</v>
      </c>
      <c r="I38" s="172">
        <v>14</v>
      </c>
      <c r="J38" s="172">
        <v>15</v>
      </c>
      <c r="K38" s="172">
        <v>10</v>
      </c>
    </row>
    <row r="39" spans="1:11" x14ac:dyDescent="0.25">
      <c r="A39" s="167" t="s">
        <v>9710</v>
      </c>
      <c r="B39" s="409"/>
      <c r="C39" s="721" t="s">
        <v>10807</v>
      </c>
      <c r="D39" s="721"/>
      <c r="E39" s="721"/>
      <c r="F39" s="721"/>
      <c r="G39" s="721"/>
      <c r="H39" s="669"/>
      <c r="I39" s="669"/>
      <c r="J39" s="669"/>
      <c r="K39" s="669"/>
    </row>
    <row r="40" spans="1:11" x14ac:dyDescent="0.25">
      <c r="A40" s="167" t="s">
        <v>1522</v>
      </c>
      <c r="B40" s="409"/>
      <c r="C40" s="338">
        <v>22537</v>
      </c>
      <c r="D40" s="338">
        <v>23079</v>
      </c>
      <c r="E40" s="338">
        <v>23184</v>
      </c>
      <c r="F40" s="338">
        <v>24233</v>
      </c>
      <c r="G40" s="338">
        <v>24573</v>
      </c>
      <c r="H40" s="338">
        <v>24530</v>
      </c>
      <c r="I40" s="338">
        <v>24437</v>
      </c>
      <c r="J40" s="338">
        <v>25226</v>
      </c>
      <c r="K40" s="338">
        <v>24795</v>
      </c>
    </row>
    <row r="41" spans="1:11" x14ac:dyDescent="0.25">
      <c r="A41" s="19" t="s">
        <v>1440</v>
      </c>
      <c r="B41" s="409"/>
      <c r="C41" s="132">
        <v>22543</v>
      </c>
      <c r="D41" s="132">
        <v>23086</v>
      </c>
      <c r="E41" s="132">
        <v>23186</v>
      </c>
      <c r="F41" s="132">
        <v>24242</v>
      </c>
      <c r="G41" s="435">
        <v>24581</v>
      </c>
      <c r="H41" s="435">
        <v>24545</v>
      </c>
      <c r="I41" s="435">
        <v>24466</v>
      </c>
      <c r="J41" s="435">
        <v>25256</v>
      </c>
      <c r="K41" s="435">
        <v>24818</v>
      </c>
    </row>
    <row r="42" spans="1:11" x14ac:dyDescent="0.25">
      <c r="A42" s="419"/>
      <c r="B42" s="409"/>
      <c r="C42" s="18"/>
      <c r="D42" s="11"/>
      <c r="E42" s="11"/>
      <c r="F42" s="11"/>
      <c r="G42" s="11"/>
    </row>
    <row r="43" spans="1:11" x14ac:dyDescent="0.25">
      <c r="A43" s="419"/>
      <c r="B43" s="419"/>
      <c r="C43" s="11"/>
      <c r="D43" s="11"/>
      <c r="E43" s="11"/>
      <c r="F43" s="11"/>
      <c r="G43" s="11"/>
    </row>
  </sheetData>
  <mergeCells count="26">
    <mergeCell ref="C34:K34"/>
    <mergeCell ref="C35:K35"/>
    <mergeCell ref="C37:K37"/>
    <mergeCell ref="C39:K39"/>
    <mergeCell ref="C29:K29"/>
    <mergeCell ref="C30:K30"/>
    <mergeCell ref="C31:K31"/>
    <mergeCell ref="C32:K32"/>
    <mergeCell ref="C33:K33"/>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7"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rgb="FFFFFF00"/>
    <pageSetUpPr fitToPage="1"/>
  </sheetPr>
  <dimension ref="A1:K32"/>
  <sheetViews>
    <sheetView topLeftCell="A11" workbookViewId="0">
      <selection activeCell="C47" sqref="C47"/>
    </sheetView>
  </sheetViews>
  <sheetFormatPr defaultRowHeight="15" x14ac:dyDescent="0.25"/>
  <cols>
    <col min="1" max="1" width="38.28515625" customWidth="1"/>
    <col min="2" max="2" width="41.28515625" customWidth="1"/>
    <col min="3" max="11" width="8" customWidth="1"/>
  </cols>
  <sheetData>
    <row r="1" spans="1:11" ht="18.75" x14ac:dyDescent="0.25">
      <c r="A1" s="200" t="s">
        <v>0</v>
      </c>
    </row>
    <row r="3" spans="1:11" x14ac:dyDescent="0.25">
      <c r="A3" s="201" t="s">
        <v>1</v>
      </c>
      <c r="B3" s="678" t="s">
        <v>9711</v>
      </c>
      <c r="C3" s="678"/>
      <c r="D3" s="678"/>
      <c r="E3" s="678"/>
      <c r="F3" s="678"/>
      <c r="G3" s="678"/>
      <c r="H3" s="669"/>
      <c r="I3" s="669"/>
      <c r="J3" s="669"/>
      <c r="K3" s="669"/>
    </row>
    <row r="4" spans="1:11" x14ac:dyDescent="0.25">
      <c r="A4" s="6" t="s">
        <v>2</v>
      </c>
      <c r="B4" s="676" t="s">
        <v>9712</v>
      </c>
      <c r="C4" s="676"/>
      <c r="D4" s="676"/>
      <c r="E4" s="676"/>
      <c r="F4" s="676"/>
      <c r="G4" s="676"/>
      <c r="H4" s="718"/>
      <c r="I4" s="718"/>
      <c r="J4" s="718"/>
      <c r="K4" s="718"/>
    </row>
    <row r="5" spans="1:11" x14ac:dyDescent="0.25">
      <c r="A5" s="6" t="s">
        <v>5</v>
      </c>
      <c r="B5" s="676" t="s">
        <v>16</v>
      </c>
      <c r="C5" s="676"/>
      <c r="D5" s="676"/>
      <c r="E5" s="676"/>
      <c r="F5" s="676"/>
      <c r="G5" s="676"/>
      <c r="H5" s="718"/>
      <c r="I5" s="718"/>
      <c r="J5" s="718"/>
      <c r="K5" s="718"/>
    </row>
    <row r="6" spans="1:11" x14ac:dyDescent="0.25">
      <c r="A6" s="6" t="s">
        <v>8</v>
      </c>
      <c r="B6" s="676" t="s">
        <v>9713</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x14ac:dyDescent="0.25">
      <c r="A9" s="6" t="s">
        <v>15</v>
      </c>
      <c r="B9" s="676" t="s">
        <v>63</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9714</v>
      </c>
      <c r="C11" s="676"/>
      <c r="D11" s="676"/>
      <c r="E11" s="676"/>
      <c r="F11" s="676"/>
      <c r="G11" s="676"/>
      <c r="H11" s="718"/>
      <c r="I11" s="718"/>
      <c r="J11" s="718"/>
      <c r="K11" s="718"/>
    </row>
    <row r="12" spans="1:11" x14ac:dyDescent="0.25">
      <c r="A12" s="6" t="s">
        <v>22</v>
      </c>
      <c r="B12" s="676" t="s">
        <v>34</v>
      </c>
      <c r="C12" s="676"/>
      <c r="D12" s="676"/>
      <c r="E12" s="676"/>
      <c r="F12" s="676"/>
      <c r="G12" s="676"/>
      <c r="H12" s="718"/>
      <c r="I12" s="718"/>
      <c r="J12" s="718"/>
      <c r="K12" s="718"/>
    </row>
    <row r="13" spans="1:11" x14ac:dyDescent="0.25">
      <c r="A13" s="6" t="s">
        <v>26</v>
      </c>
      <c r="B13" s="680" t="s">
        <v>9</v>
      </c>
      <c r="C13" s="676"/>
      <c r="D13" s="676"/>
      <c r="E13" s="676"/>
      <c r="F13" s="676"/>
      <c r="G13" s="676"/>
      <c r="H13" s="718"/>
      <c r="I13" s="718"/>
      <c r="J13" s="718"/>
      <c r="K13" s="718"/>
    </row>
    <row r="14" spans="1:11" x14ac:dyDescent="0.25">
      <c r="A14" s="6" t="s">
        <v>28</v>
      </c>
      <c r="B14" s="686" t="s">
        <v>9</v>
      </c>
      <c r="C14" s="686"/>
      <c r="D14" s="686"/>
      <c r="E14" s="686"/>
      <c r="F14" s="686"/>
      <c r="G14" s="68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676" t="s">
        <v>448</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22543</v>
      </c>
      <c r="D21" s="10">
        <f t="shared" ref="D21:F21" si="0">D20-D25</f>
        <v>23086</v>
      </c>
      <c r="E21" s="10">
        <f t="shared" si="0"/>
        <v>23183</v>
      </c>
      <c r="F21" s="10">
        <f t="shared" si="0"/>
        <v>24242</v>
      </c>
      <c r="G21" s="10">
        <f>+(G20-G25)</f>
        <v>24578</v>
      </c>
      <c r="H21" s="10">
        <f t="shared" ref="H21:K21" si="1">+(H20-H25)</f>
        <v>24540</v>
      </c>
      <c r="I21" s="10">
        <f t="shared" si="1"/>
        <v>24452</v>
      </c>
      <c r="J21" s="10">
        <f t="shared" si="1"/>
        <v>25233</v>
      </c>
      <c r="K21" s="10">
        <f t="shared" si="1"/>
        <v>24788</v>
      </c>
    </row>
    <row r="22" spans="1:11" x14ac:dyDescent="0.25">
      <c r="A22" s="6" t="s">
        <v>45</v>
      </c>
      <c r="B22" s="202"/>
      <c r="C22" s="12">
        <f>IFERROR(+(C21/C20),0)</f>
        <v>1</v>
      </c>
      <c r="D22" s="12">
        <f>IFERROR(+(D21/D20),0)</f>
        <v>1</v>
      </c>
      <c r="E22" s="12">
        <f>IFERROR(+(E21/E20),0)</f>
        <v>0.99987061157595103</v>
      </c>
      <c r="F22" s="12">
        <f>IFERROR(+(F21/F20),0)</f>
        <v>1</v>
      </c>
      <c r="G22" s="12">
        <f t="shared" ref="G22:H22" si="2">+(G21/G20)</f>
        <v>0.99987795451771688</v>
      </c>
      <c r="H22" s="12">
        <f t="shared" si="2"/>
        <v>0.99979629252393565</v>
      </c>
      <c r="I22" s="12">
        <f>+(I21/I20)</f>
        <v>0.99942777732363275</v>
      </c>
      <c r="J22" s="12">
        <f>+(J21/J20)</f>
        <v>0.99908932530883754</v>
      </c>
      <c r="K22" s="12">
        <f>+(K21/K20)</f>
        <v>0.99879119993553067</v>
      </c>
    </row>
    <row r="23" spans="1:11" x14ac:dyDescent="0.25">
      <c r="A23" s="6" t="s">
        <v>46</v>
      </c>
      <c r="B23" s="202"/>
      <c r="C23" s="10">
        <v>0</v>
      </c>
      <c r="D23" s="10">
        <v>0</v>
      </c>
      <c r="E23" s="155">
        <v>0</v>
      </c>
      <c r="F23" s="156">
        <v>0</v>
      </c>
      <c r="G23" s="10">
        <v>0</v>
      </c>
      <c r="H23" s="10">
        <v>0</v>
      </c>
      <c r="I23" s="10">
        <v>0</v>
      </c>
      <c r="J23" s="155">
        <v>0</v>
      </c>
      <c r="K23" s="156">
        <v>0</v>
      </c>
    </row>
    <row r="24" spans="1:11"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row>
    <row r="25" spans="1:11" x14ac:dyDescent="0.25">
      <c r="A25" s="6" t="s">
        <v>48</v>
      </c>
      <c r="B25" s="202"/>
      <c r="C25" s="10">
        <v>0</v>
      </c>
      <c r="D25" s="10">
        <v>0</v>
      </c>
      <c r="E25" s="155">
        <v>3</v>
      </c>
      <c r="F25" s="156">
        <v>0</v>
      </c>
      <c r="G25" s="338">
        <v>3</v>
      </c>
      <c r="H25" s="338">
        <v>5</v>
      </c>
      <c r="I25" s="338">
        <v>14</v>
      </c>
      <c r="J25" s="338">
        <v>23</v>
      </c>
      <c r="K25" s="217">
        <v>30</v>
      </c>
    </row>
    <row r="26" spans="1:11" x14ac:dyDescent="0.25">
      <c r="A26" s="6" t="s">
        <v>49</v>
      </c>
      <c r="B26" s="202"/>
      <c r="C26" s="12">
        <f>IFERROR(+(C25/C20),0)</f>
        <v>0</v>
      </c>
      <c r="D26" s="12">
        <f>IFERROR(+(D25/D20),0)</f>
        <v>0</v>
      </c>
      <c r="E26" s="12">
        <f>IFERROR(+(E25/E20),0)</f>
        <v>1.2938842404899508E-4</v>
      </c>
      <c r="F26" s="12">
        <f>IFERROR(+(F25/F20),0)</f>
        <v>0</v>
      </c>
      <c r="G26" s="12">
        <f t="shared" ref="G26:H26" si="4">+(G25/G20)</f>
        <v>1.2204548228306415E-4</v>
      </c>
      <c r="H26" s="12">
        <f t="shared" si="4"/>
        <v>2.0370747606437156E-4</v>
      </c>
      <c r="I26" s="12">
        <f>+(I25/I20)</f>
        <v>5.7222267636720351E-4</v>
      </c>
      <c r="J26" s="12">
        <f>+(J25/J20)</f>
        <v>9.1067469116249604E-4</v>
      </c>
      <c r="K26" s="12">
        <f>+(K25/K20)</f>
        <v>1.2088000644693369E-3</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54" t="s">
        <v>1883</v>
      </c>
      <c r="C29" s="10">
        <v>22543</v>
      </c>
      <c r="D29" s="10">
        <v>23086</v>
      </c>
      <c r="E29" s="155">
        <v>23183</v>
      </c>
      <c r="F29" s="156">
        <v>24242</v>
      </c>
      <c r="G29" s="13">
        <v>24578</v>
      </c>
      <c r="H29" s="13">
        <v>24540</v>
      </c>
      <c r="I29" s="13">
        <v>24452</v>
      </c>
      <c r="J29" s="13">
        <v>25233</v>
      </c>
      <c r="K29" s="13">
        <v>24788</v>
      </c>
    </row>
    <row r="30" spans="1:11" x14ac:dyDescent="0.25">
      <c r="A30" s="54" t="s">
        <v>1439</v>
      </c>
      <c r="C30" s="10">
        <v>0</v>
      </c>
      <c r="D30" s="10">
        <v>0</v>
      </c>
      <c r="E30" s="155">
        <v>3</v>
      </c>
      <c r="F30" s="156">
        <v>0</v>
      </c>
      <c r="G30" s="13">
        <v>3</v>
      </c>
      <c r="H30" s="13">
        <v>5</v>
      </c>
      <c r="I30" s="13">
        <v>14</v>
      </c>
      <c r="J30" s="13">
        <v>23</v>
      </c>
      <c r="K30" s="13">
        <v>30</v>
      </c>
    </row>
    <row r="31" spans="1:11" x14ac:dyDescent="0.25">
      <c r="A31" s="6" t="s">
        <v>53</v>
      </c>
      <c r="C31" s="160">
        <v>22543</v>
      </c>
      <c r="D31" s="160">
        <v>23086</v>
      </c>
      <c r="E31" s="161">
        <v>23186</v>
      </c>
      <c r="F31" s="162">
        <v>24242</v>
      </c>
      <c r="G31" s="166">
        <v>24581</v>
      </c>
      <c r="H31" s="166">
        <v>24545</v>
      </c>
      <c r="I31" s="166">
        <v>24466</v>
      </c>
      <c r="J31" s="166">
        <v>25256</v>
      </c>
      <c r="K31" s="166">
        <v>24818</v>
      </c>
    </row>
    <row r="32" spans="1:11"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1" fitToHeight="0"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rgb="FFFFFF00"/>
    <pageSetUpPr fitToPage="1"/>
  </sheetPr>
  <dimension ref="A1:K46"/>
  <sheetViews>
    <sheetView topLeftCell="A19" workbookViewId="0">
      <selection activeCell="F42" sqref="F42"/>
    </sheetView>
  </sheetViews>
  <sheetFormatPr defaultRowHeight="15" x14ac:dyDescent="0.25"/>
  <cols>
    <col min="1" max="1" width="39" customWidth="1"/>
    <col min="2" max="2" width="41.28515625" customWidth="1"/>
    <col min="3" max="11" width="8" customWidth="1"/>
  </cols>
  <sheetData>
    <row r="1" spans="1:11" ht="18.75" x14ac:dyDescent="0.25">
      <c r="A1" s="200" t="s">
        <v>0</v>
      </c>
    </row>
    <row r="3" spans="1:11" x14ac:dyDescent="0.25">
      <c r="A3" s="201" t="s">
        <v>1</v>
      </c>
      <c r="B3" s="678" t="s">
        <v>9715</v>
      </c>
      <c r="C3" s="678"/>
      <c r="D3" s="678"/>
      <c r="E3" s="678"/>
      <c r="F3" s="678"/>
      <c r="G3" s="678"/>
      <c r="H3" s="669"/>
      <c r="I3" s="669"/>
      <c r="J3" s="669"/>
      <c r="K3" s="669"/>
    </row>
    <row r="4" spans="1:11" x14ac:dyDescent="0.25">
      <c r="A4" s="6" t="s">
        <v>2</v>
      </c>
      <c r="B4" s="676" t="s">
        <v>9716</v>
      </c>
      <c r="C4" s="676"/>
      <c r="D4" s="676"/>
      <c r="E4" s="676"/>
      <c r="F4" s="676"/>
      <c r="G4" s="676"/>
      <c r="H4" s="718"/>
      <c r="I4" s="718"/>
      <c r="J4" s="718"/>
      <c r="K4" s="718"/>
    </row>
    <row r="5" spans="1:11" x14ac:dyDescent="0.25">
      <c r="A5" s="6" t="s">
        <v>5</v>
      </c>
      <c r="B5" s="676" t="s">
        <v>9717</v>
      </c>
      <c r="C5" s="676"/>
      <c r="D5" s="676"/>
      <c r="E5" s="676"/>
      <c r="F5" s="676"/>
      <c r="G5" s="676"/>
      <c r="H5" s="718"/>
      <c r="I5" s="718"/>
      <c r="J5" s="718"/>
      <c r="K5" s="718"/>
    </row>
    <row r="6" spans="1:11" x14ac:dyDescent="0.25">
      <c r="A6" s="6" t="s">
        <v>8</v>
      </c>
      <c r="B6" s="676" t="s">
        <v>9</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ht="15" customHeight="1" x14ac:dyDescent="0.25">
      <c r="A9" s="6" t="s">
        <v>15</v>
      </c>
      <c r="B9" s="676" t="s">
        <v>6538</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80" t="s">
        <v>9</v>
      </c>
      <c r="C13" s="676"/>
      <c r="D13" s="676"/>
      <c r="E13" s="676"/>
      <c r="F13" s="676"/>
      <c r="G13" s="676"/>
      <c r="H13" s="718"/>
      <c r="I13" s="718"/>
      <c r="J13" s="718"/>
      <c r="K13" s="718"/>
    </row>
    <row r="14" spans="1:11" x14ac:dyDescent="0.25">
      <c r="A14" s="6" t="s">
        <v>28</v>
      </c>
      <c r="B14" s="676" t="s">
        <v>9718</v>
      </c>
      <c r="C14" s="676"/>
      <c r="D14" s="676"/>
      <c r="E14" s="676"/>
      <c r="F14" s="676"/>
      <c r="G14" s="676"/>
      <c r="H14" s="718"/>
      <c r="I14" s="718"/>
      <c r="J14" s="718"/>
      <c r="K14" s="718"/>
    </row>
    <row r="15" spans="1:11" x14ac:dyDescent="0.25">
      <c r="A15" s="6" t="s">
        <v>30</v>
      </c>
      <c r="B15" s="676" t="s">
        <v>9569</v>
      </c>
      <c r="C15" s="676"/>
      <c r="D15" s="676"/>
      <c r="E15" s="676"/>
      <c r="F15" s="676"/>
      <c r="G15" s="676"/>
      <c r="H15" s="718"/>
      <c r="I15" s="718"/>
      <c r="J15" s="718"/>
      <c r="K15" s="718"/>
    </row>
    <row r="16" spans="1:11" x14ac:dyDescent="0.25">
      <c r="A16" s="6" t="s">
        <v>32</v>
      </c>
      <c r="B16" s="676" t="s">
        <v>9719</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528">
        <v>24818</v>
      </c>
    </row>
    <row r="21" spans="1:11" x14ac:dyDescent="0.25">
      <c r="A21" s="6" t="s">
        <v>44</v>
      </c>
      <c r="B21" s="202"/>
      <c r="C21" s="10">
        <f>C20-C25</f>
        <v>22541</v>
      </c>
      <c r="D21" s="10">
        <f t="shared" ref="D21:F21" si="0">D20-D25</f>
        <v>23086</v>
      </c>
      <c r="E21" s="10">
        <f t="shared" si="0"/>
        <v>23181</v>
      </c>
      <c r="F21" s="10">
        <f t="shared" si="0"/>
        <v>24239</v>
      </c>
      <c r="G21" s="10">
        <f>+(G20-G25)</f>
        <v>24579</v>
      </c>
      <c r="H21" s="10">
        <f t="shared" ref="H21:K21" si="1">+(H20-H25)</f>
        <v>24356</v>
      </c>
      <c r="I21" s="10">
        <f t="shared" si="1"/>
        <v>23724</v>
      </c>
      <c r="J21" s="10">
        <f t="shared" si="1"/>
        <v>22571</v>
      </c>
      <c r="K21" s="10">
        <f t="shared" si="1"/>
        <v>15679</v>
      </c>
    </row>
    <row r="22" spans="1:11" x14ac:dyDescent="0.25">
      <c r="A22" s="6" t="s">
        <v>45</v>
      </c>
      <c r="B22" s="202"/>
      <c r="C22" s="12">
        <f>IFERROR(+(C21/C20),0)</f>
        <v>0.99991128066362067</v>
      </c>
      <c r="D22" s="12">
        <f>IFERROR(+(D21/D20),0)</f>
        <v>1</v>
      </c>
      <c r="E22" s="12">
        <f>IFERROR(+(E21/E20),0)</f>
        <v>0.99978435262658505</v>
      </c>
      <c r="F22" s="12">
        <f>IFERROR(+(F21/F20),0)</f>
        <v>0.99987624783433715</v>
      </c>
      <c r="G22" s="12">
        <f t="shared" ref="G22:H22" si="2">+(G21/G20)</f>
        <v>0.99991863634514466</v>
      </c>
      <c r="H22" s="12">
        <f t="shared" si="2"/>
        <v>0.99229985740476678</v>
      </c>
      <c r="I22" s="12">
        <f>+(I21/I20)</f>
        <v>0.96967219815253824</v>
      </c>
      <c r="J22" s="12">
        <f>+(J21/J20)</f>
        <v>0.89368862844472596</v>
      </c>
      <c r="K22" s="12">
        <f>+(K21/K20)</f>
        <v>0.63175920702715771</v>
      </c>
    </row>
    <row r="23" spans="1:11" x14ac:dyDescent="0.25">
      <c r="A23" s="6" t="s">
        <v>46</v>
      </c>
      <c r="B23" s="202"/>
      <c r="C23" s="10">
        <v>0</v>
      </c>
      <c r="D23" s="10">
        <v>0</v>
      </c>
      <c r="E23" s="155">
        <v>0</v>
      </c>
      <c r="F23" s="156">
        <v>0</v>
      </c>
      <c r="G23" s="10">
        <v>0</v>
      </c>
      <c r="H23" s="10">
        <v>0</v>
      </c>
      <c r="I23" s="10">
        <v>0</v>
      </c>
      <c r="J23" s="155">
        <v>0</v>
      </c>
      <c r="K23" s="528">
        <v>0</v>
      </c>
    </row>
    <row r="24" spans="1:11"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row>
    <row r="25" spans="1:11" x14ac:dyDescent="0.25">
      <c r="A25" s="6" t="s">
        <v>48</v>
      </c>
      <c r="B25" s="202"/>
      <c r="C25" s="10">
        <v>2</v>
      </c>
      <c r="D25" s="10">
        <v>0</v>
      </c>
      <c r="E25" s="155">
        <v>5</v>
      </c>
      <c r="F25" s="156">
        <v>3</v>
      </c>
      <c r="G25" s="170">
        <v>2</v>
      </c>
      <c r="H25" s="170">
        <v>189</v>
      </c>
      <c r="I25" s="170">
        <v>742</v>
      </c>
      <c r="J25" s="170">
        <v>2685</v>
      </c>
      <c r="K25" s="170">
        <v>9139</v>
      </c>
    </row>
    <row r="26" spans="1:11" x14ac:dyDescent="0.25">
      <c r="A26" s="6" t="s">
        <v>49</v>
      </c>
      <c r="B26" s="202"/>
      <c r="C26" s="12">
        <f>IFERROR(+(C25/C20),0)</f>
        <v>8.8719336379363886E-5</v>
      </c>
      <c r="D26" s="12">
        <f>IFERROR(+(D25/D20),0)</f>
        <v>0</v>
      </c>
      <c r="E26" s="12">
        <f>IFERROR(+(E25/E20),0)</f>
        <v>2.1564737341499182E-4</v>
      </c>
      <c r="F26" s="12">
        <f>IFERROR(+(F25/F20),0)</f>
        <v>1.2375216566289909E-4</v>
      </c>
      <c r="G26" s="12">
        <f t="shared" ref="G26:H26" si="4">+(G25/G20)</f>
        <v>8.1363654855376102E-5</v>
      </c>
      <c r="H26" s="12">
        <f t="shared" si="4"/>
        <v>7.7001425952332447E-3</v>
      </c>
      <c r="I26" s="12">
        <f>+(I25/I20)</f>
        <v>3.0327801847461783E-2</v>
      </c>
      <c r="J26" s="12">
        <f>+(J25/J20)</f>
        <v>0.106311371555274</v>
      </c>
      <c r="K26" s="12">
        <f>+(K25/K20)</f>
        <v>0.36824079297284229</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14" t="s">
        <v>6545</v>
      </c>
      <c r="B29" s="207" t="s">
        <v>6552</v>
      </c>
      <c r="C29" s="164">
        <v>303</v>
      </c>
      <c r="D29" s="10">
        <v>273</v>
      </c>
      <c r="E29" s="155">
        <v>258</v>
      </c>
      <c r="F29" s="156">
        <v>81</v>
      </c>
      <c r="G29" s="547">
        <v>24</v>
      </c>
      <c r="H29" s="547">
        <v>0</v>
      </c>
      <c r="I29" s="547">
        <v>0</v>
      </c>
      <c r="J29" s="547">
        <v>0</v>
      </c>
      <c r="K29" s="547">
        <v>0</v>
      </c>
    </row>
    <row r="30" spans="1:11" x14ac:dyDescent="0.25">
      <c r="A30" s="214" t="s">
        <v>6792</v>
      </c>
      <c r="B30" s="207" t="s">
        <v>9720</v>
      </c>
      <c r="C30" s="164">
        <v>2578</v>
      </c>
      <c r="D30" s="10">
        <v>2576</v>
      </c>
      <c r="E30" s="155">
        <v>2589</v>
      </c>
      <c r="F30" s="156">
        <v>2624</v>
      </c>
      <c r="G30" s="547">
        <v>2641</v>
      </c>
      <c r="H30" s="547">
        <v>2495</v>
      </c>
      <c r="I30" s="547">
        <v>2459</v>
      </c>
      <c r="J30" s="547">
        <v>2247</v>
      </c>
      <c r="K30" s="547">
        <v>280</v>
      </c>
    </row>
    <row r="31" spans="1:11" x14ac:dyDescent="0.25">
      <c r="A31" s="214" t="s">
        <v>9721</v>
      </c>
      <c r="B31" s="409" t="s">
        <v>281</v>
      </c>
      <c r="C31" s="164">
        <v>3682</v>
      </c>
      <c r="D31" s="10">
        <v>3950</v>
      </c>
      <c r="E31" s="155">
        <v>3968</v>
      </c>
      <c r="F31" s="156">
        <v>4033</v>
      </c>
      <c r="G31" s="547">
        <v>4058</v>
      </c>
      <c r="H31" s="547">
        <v>3994</v>
      </c>
      <c r="I31" s="547">
        <v>3945</v>
      </c>
      <c r="J31" s="547">
        <v>4041</v>
      </c>
      <c r="K31" s="547">
        <v>3947</v>
      </c>
    </row>
    <row r="32" spans="1:11" x14ac:dyDescent="0.25">
      <c r="A32" s="214" t="s">
        <v>7194</v>
      </c>
      <c r="B32" s="409" t="s">
        <v>9722</v>
      </c>
      <c r="C32" s="164">
        <v>855</v>
      </c>
      <c r="D32" s="10">
        <v>869</v>
      </c>
      <c r="E32" s="155">
        <v>853</v>
      </c>
      <c r="F32" s="156">
        <v>1008</v>
      </c>
      <c r="G32" s="547">
        <v>1120</v>
      </c>
      <c r="H32" s="547">
        <v>1259</v>
      </c>
      <c r="I32" s="547">
        <v>1247</v>
      </c>
      <c r="J32" s="547">
        <v>1315</v>
      </c>
      <c r="K32" s="547">
        <v>175</v>
      </c>
    </row>
    <row r="33" spans="1:11" x14ac:dyDescent="0.25">
      <c r="A33" s="214" t="s">
        <v>6795</v>
      </c>
      <c r="B33" s="325" t="s">
        <v>282</v>
      </c>
      <c r="C33" s="164">
        <v>1866</v>
      </c>
      <c r="D33" s="10">
        <v>1772</v>
      </c>
      <c r="E33" s="155">
        <v>1837</v>
      </c>
      <c r="F33" s="156">
        <v>1825</v>
      </c>
      <c r="G33" s="547">
        <v>1894</v>
      </c>
      <c r="H33" s="547">
        <v>1885</v>
      </c>
      <c r="I33" s="547">
        <v>1837</v>
      </c>
      <c r="J33" s="547">
        <v>1930</v>
      </c>
      <c r="K33" s="547">
        <v>2036</v>
      </c>
    </row>
    <row r="34" spans="1:11" x14ac:dyDescent="0.25">
      <c r="A34" t="s">
        <v>2540</v>
      </c>
      <c r="B34" t="s">
        <v>6581</v>
      </c>
      <c r="C34" s="164">
        <v>1882</v>
      </c>
      <c r="D34" s="10">
        <v>2025</v>
      </c>
      <c r="E34" s="155">
        <v>2028</v>
      </c>
      <c r="F34" s="156">
        <v>2140</v>
      </c>
      <c r="G34" s="547">
        <v>2396</v>
      </c>
      <c r="H34" s="547">
        <v>2474</v>
      </c>
      <c r="I34" s="547">
        <v>2570</v>
      </c>
      <c r="J34" s="547">
        <v>2769</v>
      </c>
      <c r="K34" s="547">
        <v>2188</v>
      </c>
    </row>
    <row r="35" spans="1:11" x14ac:dyDescent="0.25">
      <c r="A35" t="s">
        <v>6796</v>
      </c>
      <c r="B35" t="s">
        <v>9723</v>
      </c>
      <c r="C35" s="164">
        <v>232</v>
      </c>
      <c r="D35" s="10">
        <v>247</v>
      </c>
      <c r="E35" s="155">
        <v>180</v>
      </c>
      <c r="F35" s="156">
        <v>205</v>
      </c>
      <c r="G35" s="547">
        <v>216</v>
      </c>
      <c r="H35" s="547">
        <v>181</v>
      </c>
      <c r="I35" s="547">
        <v>132</v>
      </c>
      <c r="J35" s="547">
        <v>135</v>
      </c>
      <c r="K35" s="547">
        <v>43</v>
      </c>
    </row>
    <row r="36" spans="1:11" x14ac:dyDescent="0.25">
      <c r="A36" t="s">
        <v>9724</v>
      </c>
      <c r="B36" t="s">
        <v>9725</v>
      </c>
      <c r="C36" s="721" t="s">
        <v>10807</v>
      </c>
      <c r="D36" s="721"/>
      <c r="E36" s="721"/>
      <c r="F36" s="721"/>
      <c r="G36" s="721"/>
      <c r="H36" s="669"/>
      <c r="I36" s="669"/>
      <c r="J36" s="669"/>
      <c r="K36" s="669"/>
    </row>
    <row r="37" spans="1:11" x14ac:dyDescent="0.25">
      <c r="A37" t="s">
        <v>9726</v>
      </c>
      <c r="B37" t="s">
        <v>9727</v>
      </c>
      <c r="C37" s="721" t="s">
        <v>10807</v>
      </c>
      <c r="D37" s="721"/>
      <c r="E37" s="721"/>
      <c r="F37" s="721"/>
      <c r="G37" s="721"/>
      <c r="H37" s="669"/>
      <c r="I37" s="669"/>
      <c r="J37" s="669"/>
      <c r="K37" s="669"/>
    </row>
    <row r="38" spans="1:11" x14ac:dyDescent="0.25">
      <c r="A38" t="s">
        <v>2283</v>
      </c>
      <c r="B38" t="s">
        <v>9728</v>
      </c>
      <c r="C38" s="164">
        <v>13</v>
      </c>
      <c r="D38" s="10">
        <v>16</v>
      </c>
      <c r="E38" s="155">
        <v>17</v>
      </c>
      <c r="F38" s="156">
        <v>23</v>
      </c>
      <c r="G38" s="547">
        <v>20</v>
      </c>
      <c r="H38" s="474" t="s">
        <v>2748</v>
      </c>
      <c r="I38" s="474" t="s">
        <v>2258</v>
      </c>
      <c r="J38" s="547">
        <v>12</v>
      </c>
      <c r="K38" s="547">
        <v>13</v>
      </c>
    </row>
    <row r="39" spans="1:11" x14ac:dyDescent="0.25">
      <c r="A39" t="s">
        <v>9729</v>
      </c>
      <c r="B39" t="s">
        <v>9730</v>
      </c>
      <c r="C39" s="164">
        <v>352</v>
      </c>
      <c r="D39" s="10">
        <v>360</v>
      </c>
      <c r="E39" s="155">
        <v>303</v>
      </c>
      <c r="F39" s="156">
        <v>374</v>
      </c>
      <c r="G39" s="547">
        <v>416</v>
      </c>
      <c r="H39" s="547">
        <v>421</v>
      </c>
      <c r="I39" s="547">
        <v>415</v>
      </c>
      <c r="J39" s="547">
        <v>387</v>
      </c>
      <c r="K39" s="547">
        <v>177</v>
      </c>
    </row>
    <row r="40" spans="1:11" x14ac:dyDescent="0.25">
      <c r="A40" t="s">
        <v>6798</v>
      </c>
      <c r="B40" t="s">
        <v>6586</v>
      </c>
      <c r="C40" s="164">
        <v>755</v>
      </c>
      <c r="D40" s="10">
        <v>775</v>
      </c>
      <c r="E40" s="155">
        <v>740</v>
      </c>
      <c r="F40" s="156">
        <v>708</v>
      </c>
      <c r="G40" s="547">
        <v>525</v>
      </c>
      <c r="H40" s="547">
        <v>461</v>
      </c>
      <c r="I40" s="547">
        <v>366</v>
      </c>
      <c r="J40" s="474" t="s">
        <v>1542</v>
      </c>
      <c r="K40" s="547" t="s">
        <v>1542</v>
      </c>
    </row>
    <row r="41" spans="1:11" x14ac:dyDescent="0.25">
      <c r="A41" t="s">
        <v>1627</v>
      </c>
      <c r="B41" t="s">
        <v>9731</v>
      </c>
      <c r="C41" s="164">
        <v>435</v>
      </c>
      <c r="D41" s="10">
        <v>449</v>
      </c>
      <c r="E41" s="155">
        <v>458</v>
      </c>
      <c r="F41" s="156">
        <v>492</v>
      </c>
      <c r="G41" s="547">
        <v>322</v>
      </c>
      <c r="H41" s="547">
        <v>313</v>
      </c>
      <c r="I41" s="547">
        <v>272</v>
      </c>
      <c r="J41" s="547">
        <v>10</v>
      </c>
      <c r="K41" s="547" t="s">
        <v>1542</v>
      </c>
    </row>
    <row r="42" spans="1:11" x14ac:dyDescent="0.25">
      <c r="A42" t="s">
        <v>1749</v>
      </c>
      <c r="B42" t="s">
        <v>9732</v>
      </c>
      <c r="C42" s="164">
        <v>1828</v>
      </c>
      <c r="D42" s="10">
        <v>1830</v>
      </c>
      <c r="E42" s="155">
        <v>1891</v>
      </c>
      <c r="F42" s="156">
        <v>1800</v>
      </c>
      <c r="G42" s="547">
        <v>1701</v>
      </c>
      <c r="H42" s="547">
        <v>1522</v>
      </c>
      <c r="I42" s="547">
        <v>1324</v>
      </c>
      <c r="J42" s="547">
        <v>1370</v>
      </c>
      <c r="K42" s="547">
        <v>1112</v>
      </c>
    </row>
    <row r="43" spans="1:11" x14ac:dyDescent="0.25">
      <c r="A43" t="s">
        <v>6799</v>
      </c>
      <c r="B43" t="s">
        <v>6800</v>
      </c>
      <c r="C43" s="164">
        <v>4086</v>
      </c>
      <c r="D43" s="10">
        <v>4191</v>
      </c>
      <c r="E43" s="155">
        <v>4343</v>
      </c>
      <c r="F43" s="156">
        <v>5051</v>
      </c>
      <c r="G43" s="547">
        <v>5331</v>
      </c>
      <c r="H43" s="547">
        <v>5536</v>
      </c>
      <c r="I43" s="547">
        <v>5325</v>
      </c>
      <c r="J43" s="547">
        <v>5453</v>
      </c>
      <c r="K43" s="547">
        <v>5582</v>
      </c>
    </row>
    <row r="44" spans="1:11" x14ac:dyDescent="0.25">
      <c r="A44" t="s">
        <v>9733</v>
      </c>
      <c r="B44" t="s">
        <v>9734</v>
      </c>
      <c r="C44" s="164">
        <v>3672</v>
      </c>
      <c r="D44" s="10">
        <v>3750</v>
      </c>
      <c r="E44" s="155">
        <v>3708</v>
      </c>
      <c r="F44" s="156">
        <v>3868</v>
      </c>
      <c r="G44" s="547">
        <v>3904</v>
      </c>
      <c r="H44" s="547">
        <v>3784</v>
      </c>
      <c r="I44" s="547">
        <v>3813</v>
      </c>
      <c r="J44" s="547">
        <v>2895</v>
      </c>
      <c r="K44" s="547">
        <v>121</v>
      </c>
    </row>
    <row r="45" spans="1:11" x14ac:dyDescent="0.25">
      <c r="A45" t="s">
        <v>1439</v>
      </c>
      <c r="B45" t="s">
        <v>1439</v>
      </c>
      <c r="C45" s="628">
        <v>2</v>
      </c>
      <c r="D45" s="628">
        <v>0</v>
      </c>
      <c r="E45" s="155">
        <v>5</v>
      </c>
      <c r="F45" s="627">
        <v>3</v>
      </c>
      <c r="G45" s="170">
        <v>2</v>
      </c>
      <c r="H45" s="547">
        <v>189</v>
      </c>
      <c r="I45" s="547">
        <v>742</v>
      </c>
      <c r="J45" s="547">
        <v>2685</v>
      </c>
      <c r="K45" s="547">
        <v>9139</v>
      </c>
    </row>
    <row r="46" spans="1:11" x14ac:dyDescent="0.25">
      <c r="A46" s="132" t="s">
        <v>53</v>
      </c>
      <c r="C46" s="160">
        <v>22543</v>
      </c>
      <c r="D46" s="160">
        <v>23086</v>
      </c>
      <c r="E46" s="161">
        <v>23186</v>
      </c>
      <c r="F46" s="162">
        <v>24242</v>
      </c>
      <c r="G46" s="585">
        <v>24581</v>
      </c>
      <c r="H46" s="585">
        <v>24545</v>
      </c>
      <c r="I46" s="585">
        <v>24466</v>
      </c>
      <c r="J46" s="585">
        <v>25256</v>
      </c>
      <c r="K46" s="585">
        <v>24818</v>
      </c>
    </row>
  </sheetData>
  <mergeCells count="19">
    <mergeCell ref="B15:K15"/>
    <mergeCell ref="B16:K16"/>
    <mergeCell ref="B14:K14"/>
    <mergeCell ref="B3:K3"/>
    <mergeCell ref="B4:K4"/>
    <mergeCell ref="B5:K5"/>
    <mergeCell ref="B6:K6"/>
    <mergeCell ref="B7:K7"/>
    <mergeCell ref="B8:K8"/>
    <mergeCell ref="B9:K9"/>
    <mergeCell ref="B10:K10"/>
    <mergeCell ref="B11:K11"/>
    <mergeCell ref="B12:K12"/>
    <mergeCell ref="B13:K13"/>
    <mergeCell ref="B17:K17"/>
    <mergeCell ref="B18:K18"/>
    <mergeCell ref="C27:K27"/>
    <mergeCell ref="C36:K36"/>
    <mergeCell ref="C37:K37"/>
  </mergeCells>
  <pageMargins left="0.7" right="0.7" top="0.75" bottom="0.75" header="0.3" footer="0.3"/>
  <pageSetup paperSize="9" scale="72"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rgb="FFFFFF00"/>
    <pageSetUpPr fitToPage="1"/>
  </sheetPr>
  <dimension ref="A1:K68"/>
  <sheetViews>
    <sheetView topLeftCell="A46" workbookViewId="0">
      <selection activeCell="A30" sqref="A30:XFD30"/>
    </sheetView>
  </sheetViews>
  <sheetFormatPr defaultRowHeight="15" x14ac:dyDescent="0.25"/>
  <cols>
    <col min="1" max="1" width="41.28515625" customWidth="1"/>
    <col min="2" max="2" width="51.28515625" customWidth="1"/>
    <col min="3" max="11" width="8" customWidth="1"/>
  </cols>
  <sheetData>
    <row r="1" spans="1:11" ht="21" x14ac:dyDescent="0.35">
      <c r="A1" s="200" t="s">
        <v>0</v>
      </c>
      <c r="C1" s="447"/>
    </row>
    <row r="3" spans="1:11" x14ac:dyDescent="0.25">
      <c r="A3" s="201" t="s">
        <v>1</v>
      </c>
      <c r="B3" s="678" t="s">
        <v>9735</v>
      </c>
      <c r="C3" s="678"/>
      <c r="D3" s="678"/>
      <c r="E3" s="678"/>
      <c r="F3" s="678"/>
      <c r="G3" s="678"/>
      <c r="H3" s="669"/>
      <c r="I3" s="669"/>
      <c r="J3" s="669"/>
      <c r="K3" s="669"/>
    </row>
    <row r="4" spans="1:11" x14ac:dyDescent="0.25">
      <c r="A4" s="6" t="s">
        <v>2</v>
      </c>
      <c r="B4" s="676" t="s">
        <v>9736</v>
      </c>
      <c r="C4" s="676"/>
      <c r="D4" s="676"/>
      <c r="E4" s="676"/>
      <c r="F4" s="676"/>
      <c r="G4" s="676"/>
      <c r="H4" s="718"/>
      <c r="I4" s="718"/>
      <c r="J4" s="718"/>
      <c r="K4" s="718"/>
    </row>
    <row r="5" spans="1:11" x14ac:dyDescent="0.25">
      <c r="A5" s="6" t="s">
        <v>5</v>
      </c>
      <c r="B5" s="676" t="s">
        <v>9737</v>
      </c>
      <c r="C5" s="676"/>
      <c r="D5" s="676"/>
      <c r="E5" s="676"/>
      <c r="F5" s="676"/>
      <c r="G5" s="676"/>
      <c r="H5" s="718"/>
      <c r="I5" s="718"/>
      <c r="J5" s="718"/>
      <c r="K5" s="718"/>
    </row>
    <row r="6" spans="1:11" x14ac:dyDescent="0.25">
      <c r="A6" s="6" t="s">
        <v>8</v>
      </c>
      <c r="B6" s="680" t="s">
        <v>9</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ht="15" customHeight="1" x14ac:dyDescent="0.25">
      <c r="A9" s="6" t="s">
        <v>15</v>
      </c>
      <c r="B9" s="676" t="s">
        <v>6538</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80" t="s">
        <v>9</v>
      </c>
      <c r="C13" s="676"/>
      <c r="D13" s="676"/>
      <c r="E13" s="676"/>
      <c r="F13" s="676"/>
      <c r="G13" s="676"/>
      <c r="H13" s="718"/>
      <c r="I13" s="718"/>
      <c r="J13" s="718"/>
      <c r="K13" s="718"/>
    </row>
    <row r="14" spans="1:11" x14ac:dyDescent="0.25">
      <c r="A14" s="6" t="s">
        <v>28</v>
      </c>
      <c r="B14" s="676" t="s">
        <v>9738</v>
      </c>
      <c r="C14" s="676"/>
      <c r="D14" s="676"/>
      <c r="E14" s="676"/>
      <c r="F14" s="676"/>
      <c r="G14" s="676"/>
      <c r="H14" s="718"/>
      <c r="I14" s="718"/>
      <c r="J14" s="718"/>
      <c r="K14" s="718"/>
    </row>
    <row r="15" spans="1:11" x14ac:dyDescent="0.25">
      <c r="A15" s="6" t="s">
        <v>30</v>
      </c>
      <c r="B15" s="676" t="s">
        <v>9739</v>
      </c>
      <c r="C15" s="686"/>
      <c r="D15" s="686"/>
      <c r="E15" s="686"/>
      <c r="F15" s="686"/>
      <c r="G15" s="686"/>
      <c r="H15" s="718"/>
      <c r="I15" s="718"/>
      <c r="J15" s="718"/>
      <c r="K15" s="718"/>
    </row>
    <row r="16" spans="1:11" x14ac:dyDescent="0.25">
      <c r="A16" s="6" t="s">
        <v>32</v>
      </c>
      <c r="B16" s="676" t="s">
        <v>9740</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22542</v>
      </c>
      <c r="D21" s="10">
        <f t="shared" ref="D21:F21" si="0">D20-D25</f>
        <v>23086</v>
      </c>
      <c r="E21" s="10">
        <f t="shared" si="0"/>
        <v>23181</v>
      </c>
      <c r="F21" s="10">
        <f t="shared" si="0"/>
        <v>24239</v>
      </c>
      <c r="G21" s="10">
        <f>+(G20-G25)</f>
        <v>24579</v>
      </c>
      <c r="H21" s="10">
        <f t="shared" ref="H21:K21" si="1">+(H20-H25)</f>
        <v>24429</v>
      </c>
      <c r="I21" s="10">
        <f t="shared" si="1"/>
        <v>24175</v>
      </c>
      <c r="J21" s="10">
        <f t="shared" si="1"/>
        <v>22661</v>
      </c>
      <c r="K21" s="10">
        <f t="shared" si="1"/>
        <v>16081</v>
      </c>
    </row>
    <row r="22" spans="1:11" x14ac:dyDescent="0.25">
      <c r="A22" s="6" t="s">
        <v>45</v>
      </c>
      <c r="B22" s="202"/>
      <c r="C22" s="12">
        <f>IFERROR(+(C21/C20),0)</f>
        <v>0.99995564033181028</v>
      </c>
      <c r="D22" s="12">
        <f>IFERROR(+(D21/D20),0)</f>
        <v>1</v>
      </c>
      <c r="E22" s="12">
        <f>IFERROR(+(E21/E20),0)</f>
        <v>0.99978435262658505</v>
      </c>
      <c r="F22" s="12">
        <f>IFERROR(+(F21/F20),0)</f>
        <v>0.99987624783433715</v>
      </c>
      <c r="G22" s="12">
        <f t="shared" ref="G22:H22" si="2">+(G21/G20)</f>
        <v>0.99991863634514466</v>
      </c>
      <c r="H22" s="12">
        <f t="shared" si="2"/>
        <v>0.99527398655530663</v>
      </c>
      <c r="I22" s="12">
        <f>+(I21/I20)</f>
        <v>0.98810594294122456</v>
      </c>
      <c r="J22" s="12">
        <f>+(J21/J20)</f>
        <v>0.89725213810579663</v>
      </c>
      <c r="K22" s="12">
        <f>+(K21/K20)</f>
        <v>0.64795712789104687</v>
      </c>
    </row>
    <row r="23" spans="1:11" x14ac:dyDescent="0.25">
      <c r="A23" s="6" t="s">
        <v>46</v>
      </c>
      <c r="B23" s="202"/>
      <c r="C23" s="10">
        <v>0</v>
      </c>
      <c r="D23" s="10">
        <v>0</v>
      </c>
      <c r="E23" s="155">
        <v>0</v>
      </c>
      <c r="F23" s="156">
        <v>0</v>
      </c>
      <c r="G23" s="10">
        <v>0</v>
      </c>
      <c r="H23" s="10">
        <v>1</v>
      </c>
      <c r="I23" s="10">
        <v>3</v>
      </c>
      <c r="J23" s="155">
        <v>10</v>
      </c>
      <c r="K23" s="156">
        <v>9</v>
      </c>
    </row>
    <row r="24" spans="1:11" x14ac:dyDescent="0.25">
      <c r="A24" s="6" t="s">
        <v>47</v>
      </c>
      <c r="B24" s="202"/>
      <c r="C24" s="12">
        <f>IFERROR(+(C23/C20),0)</f>
        <v>0</v>
      </c>
      <c r="D24" s="12">
        <f>IFERROR(+(D23/D20),0)</f>
        <v>0</v>
      </c>
      <c r="E24" s="12">
        <f>IFERROR(+(E23/E20),0)</f>
        <v>0</v>
      </c>
      <c r="F24" s="12">
        <f>IFERROR(+(F23/F20),0)</f>
        <v>0</v>
      </c>
      <c r="G24" s="12">
        <f>+G23/G20</f>
        <v>0</v>
      </c>
      <c r="H24" s="12">
        <f t="shared" ref="H24:K24" si="3">+H23/H20</f>
        <v>4.074149521287431E-5</v>
      </c>
      <c r="I24" s="12">
        <f t="shared" si="3"/>
        <v>1.2261914493582932E-4</v>
      </c>
      <c r="J24" s="12">
        <f t="shared" si="3"/>
        <v>3.9594551789673741E-4</v>
      </c>
      <c r="K24" s="12">
        <f t="shared" si="3"/>
        <v>3.6264001934080105E-4</v>
      </c>
    </row>
    <row r="25" spans="1:11" x14ac:dyDescent="0.25">
      <c r="A25" s="6" t="s">
        <v>48</v>
      </c>
      <c r="B25" s="202"/>
      <c r="C25" s="10">
        <v>1</v>
      </c>
      <c r="D25" s="10">
        <v>0</v>
      </c>
      <c r="E25" s="155">
        <v>5</v>
      </c>
      <c r="F25" s="156">
        <v>3</v>
      </c>
      <c r="G25" s="338">
        <v>2</v>
      </c>
      <c r="H25" s="338">
        <v>116</v>
      </c>
      <c r="I25" s="338">
        <v>291</v>
      </c>
      <c r="J25" s="338">
        <v>2595</v>
      </c>
      <c r="K25" s="217">
        <v>8737</v>
      </c>
    </row>
    <row r="26" spans="1:11" x14ac:dyDescent="0.25">
      <c r="A26" s="6" t="s">
        <v>49</v>
      </c>
      <c r="B26" s="202"/>
      <c r="C26" s="12">
        <f>IFERROR(+(C25/C20),0)</f>
        <v>4.4359668189681943E-5</v>
      </c>
      <c r="D26" s="12">
        <f>IFERROR(+(D25/D20),0)</f>
        <v>0</v>
      </c>
      <c r="E26" s="12">
        <f>IFERROR(+(E25/E20),0)</f>
        <v>2.1564737341499182E-4</v>
      </c>
      <c r="F26" s="12">
        <f>IFERROR(+(F25/F20),0)</f>
        <v>1.2375216566289909E-4</v>
      </c>
      <c r="G26" s="12">
        <f t="shared" ref="G26:H26" si="4">+(G25/G20)</f>
        <v>8.1363654855376102E-5</v>
      </c>
      <c r="H26" s="12">
        <f t="shared" si="4"/>
        <v>4.7260134446934204E-3</v>
      </c>
      <c r="I26" s="12">
        <f>+(I25/I20)</f>
        <v>1.1894057058775444E-2</v>
      </c>
      <c r="J26" s="12">
        <f>+(J25/J20)</f>
        <v>0.10274786189420336</v>
      </c>
      <c r="K26" s="12">
        <f>+(K25/K20)</f>
        <v>0.35204287210895319</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337" t="s">
        <v>9741</v>
      </c>
      <c r="B29" s="207" t="s">
        <v>9742</v>
      </c>
      <c r="C29" s="10">
        <v>429</v>
      </c>
      <c r="D29" s="10">
        <v>431</v>
      </c>
      <c r="E29" s="155">
        <v>443</v>
      </c>
      <c r="F29" s="156">
        <v>443</v>
      </c>
      <c r="G29" s="13">
        <v>456</v>
      </c>
      <c r="H29" s="13">
        <v>413</v>
      </c>
      <c r="I29" s="13">
        <v>415</v>
      </c>
      <c r="J29" s="13">
        <v>453</v>
      </c>
      <c r="K29" s="13">
        <v>438</v>
      </c>
    </row>
    <row r="30" spans="1:11" x14ac:dyDescent="0.25">
      <c r="A30" s="337" t="s">
        <v>9743</v>
      </c>
      <c r="B30" s="207" t="s">
        <v>9744</v>
      </c>
      <c r="C30" s="10">
        <v>461</v>
      </c>
      <c r="D30" s="10">
        <v>499</v>
      </c>
      <c r="E30" s="155">
        <v>512</v>
      </c>
      <c r="F30" s="156">
        <v>426</v>
      </c>
      <c r="G30" s="13">
        <v>349</v>
      </c>
      <c r="H30" s="383" t="s">
        <v>1542</v>
      </c>
      <c r="I30" s="13">
        <v>0</v>
      </c>
      <c r="J30" s="13">
        <v>0</v>
      </c>
      <c r="K30" s="13">
        <v>0</v>
      </c>
    </row>
    <row r="31" spans="1:11" x14ac:dyDescent="0.25">
      <c r="A31" s="337" t="s">
        <v>6791</v>
      </c>
      <c r="B31" s="409" t="s">
        <v>2585</v>
      </c>
      <c r="C31" s="10">
        <v>289</v>
      </c>
      <c r="D31" s="10">
        <v>258</v>
      </c>
      <c r="E31" s="155">
        <v>181</v>
      </c>
      <c r="F31" s="156">
        <v>171</v>
      </c>
      <c r="G31" s="13">
        <v>140</v>
      </c>
      <c r="H31" s="13">
        <v>143</v>
      </c>
      <c r="I31" s="13">
        <v>71</v>
      </c>
      <c r="J31" s="13">
        <v>117</v>
      </c>
      <c r="K31" s="13">
        <v>164</v>
      </c>
    </row>
    <row r="32" spans="1:11" x14ac:dyDescent="0.25">
      <c r="A32" s="337" t="s">
        <v>6792</v>
      </c>
      <c r="B32" s="409" t="s">
        <v>6793</v>
      </c>
      <c r="C32" s="10">
        <v>505</v>
      </c>
      <c r="D32" s="10">
        <v>515</v>
      </c>
      <c r="E32" s="155">
        <v>590</v>
      </c>
      <c r="F32" s="156">
        <v>707</v>
      </c>
      <c r="G32" s="13">
        <v>701</v>
      </c>
      <c r="H32" s="13">
        <v>938</v>
      </c>
      <c r="I32" s="13">
        <v>927</v>
      </c>
      <c r="J32" s="13">
        <v>936</v>
      </c>
      <c r="K32" s="13">
        <v>210</v>
      </c>
    </row>
    <row r="33" spans="1:11" x14ac:dyDescent="0.25">
      <c r="A33" s="337" t="s">
        <v>5813</v>
      </c>
      <c r="B33" s="325" t="s">
        <v>9745</v>
      </c>
      <c r="C33" s="10">
        <v>129</v>
      </c>
      <c r="D33" s="10">
        <v>121</v>
      </c>
      <c r="E33" s="155">
        <v>117</v>
      </c>
      <c r="F33" s="156">
        <v>133</v>
      </c>
      <c r="G33" s="13">
        <v>122</v>
      </c>
      <c r="H33" s="13">
        <v>125</v>
      </c>
      <c r="I33" s="13">
        <v>155</v>
      </c>
      <c r="J33" s="13">
        <v>110</v>
      </c>
      <c r="K33" s="383" t="s">
        <v>1542</v>
      </c>
    </row>
    <row r="34" spans="1:11" x14ac:dyDescent="0.25">
      <c r="A34" s="337" t="s">
        <v>9746</v>
      </c>
      <c r="B34" s="409" t="s">
        <v>9747</v>
      </c>
      <c r="C34" s="10">
        <v>86</v>
      </c>
      <c r="D34" s="10">
        <v>139</v>
      </c>
      <c r="E34" s="155">
        <v>121</v>
      </c>
      <c r="F34" s="156">
        <v>126</v>
      </c>
      <c r="G34" s="13">
        <v>127</v>
      </c>
      <c r="H34" s="13">
        <v>116</v>
      </c>
      <c r="I34" s="13">
        <v>131</v>
      </c>
      <c r="J34" s="13">
        <v>84</v>
      </c>
      <c r="K34" s="13">
        <v>33</v>
      </c>
    </row>
    <row r="35" spans="1:11" x14ac:dyDescent="0.25">
      <c r="A35" s="337" t="s">
        <v>9748</v>
      </c>
      <c r="B35" s="325" t="s">
        <v>9749</v>
      </c>
      <c r="C35" s="10">
        <v>185</v>
      </c>
      <c r="D35" s="10">
        <v>207</v>
      </c>
      <c r="E35" s="155">
        <v>201</v>
      </c>
      <c r="F35" s="156">
        <v>240</v>
      </c>
      <c r="G35" s="13">
        <v>223</v>
      </c>
      <c r="H35" s="13">
        <v>225</v>
      </c>
      <c r="I35" s="13">
        <v>248</v>
      </c>
      <c r="J35" s="13">
        <v>116</v>
      </c>
      <c r="K35" s="383" t="s">
        <v>1542</v>
      </c>
    </row>
    <row r="36" spans="1:11" x14ac:dyDescent="0.25">
      <c r="A36" s="337" t="s">
        <v>9750</v>
      </c>
      <c r="B36" s="325" t="s">
        <v>9751</v>
      </c>
      <c r="C36" s="10">
        <v>691</v>
      </c>
      <c r="D36" s="10">
        <v>661</v>
      </c>
      <c r="E36" s="155">
        <v>595</v>
      </c>
      <c r="F36" s="156">
        <v>600</v>
      </c>
      <c r="G36" s="13">
        <v>567</v>
      </c>
      <c r="H36" s="13">
        <v>618</v>
      </c>
      <c r="I36" s="13">
        <v>511</v>
      </c>
      <c r="J36" s="13">
        <v>489</v>
      </c>
      <c r="K36" s="13">
        <v>21</v>
      </c>
    </row>
    <row r="37" spans="1:11" x14ac:dyDescent="0.25">
      <c r="A37" s="337" t="s">
        <v>9721</v>
      </c>
      <c r="B37" s="325" t="s">
        <v>281</v>
      </c>
      <c r="C37" s="10">
        <v>2120</v>
      </c>
      <c r="D37" s="10">
        <v>2130</v>
      </c>
      <c r="E37" s="155">
        <v>2362</v>
      </c>
      <c r="F37" s="156">
        <v>2402</v>
      </c>
      <c r="G37" s="13">
        <v>2346</v>
      </c>
      <c r="H37" s="13">
        <v>2443</v>
      </c>
      <c r="I37" s="13">
        <v>2430</v>
      </c>
      <c r="J37" s="13">
        <v>2472</v>
      </c>
      <c r="K37" s="13">
        <v>2346</v>
      </c>
    </row>
    <row r="38" spans="1:11" x14ac:dyDescent="0.25">
      <c r="A38" s="337" t="s">
        <v>1568</v>
      </c>
      <c r="B38" s="325" t="s">
        <v>9752</v>
      </c>
      <c r="C38" s="10">
        <v>850</v>
      </c>
      <c r="D38" s="10">
        <v>915</v>
      </c>
      <c r="E38" s="155">
        <v>965</v>
      </c>
      <c r="F38" s="156">
        <v>1002</v>
      </c>
      <c r="G38" s="13">
        <v>1046</v>
      </c>
      <c r="H38" s="13">
        <v>992</v>
      </c>
      <c r="I38" s="13">
        <v>1020</v>
      </c>
      <c r="J38" s="13">
        <v>1040</v>
      </c>
      <c r="K38" s="13">
        <v>926</v>
      </c>
    </row>
    <row r="39" spans="1:11" x14ac:dyDescent="0.25">
      <c r="A39" s="337" t="s">
        <v>9753</v>
      </c>
      <c r="B39" s="325" t="s">
        <v>9754</v>
      </c>
      <c r="C39" s="10">
        <v>356</v>
      </c>
      <c r="D39" s="10">
        <v>385</v>
      </c>
      <c r="E39" s="155">
        <v>357</v>
      </c>
      <c r="F39" s="156">
        <v>366</v>
      </c>
      <c r="G39" s="13">
        <v>385</v>
      </c>
      <c r="H39" s="13">
        <v>438</v>
      </c>
      <c r="I39" s="13">
        <v>489</v>
      </c>
      <c r="J39" s="13">
        <v>328</v>
      </c>
      <c r="K39" s="383" t="s">
        <v>1542</v>
      </c>
    </row>
    <row r="40" spans="1:11" x14ac:dyDescent="0.25">
      <c r="A40" s="337" t="s">
        <v>9755</v>
      </c>
      <c r="B40" s="325" t="s">
        <v>9756</v>
      </c>
      <c r="C40" s="10">
        <v>55</v>
      </c>
      <c r="D40" s="10">
        <v>52</v>
      </c>
      <c r="E40" s="155">
        <v>86</v>
      </c>
      <c r="F40" s="156">
        <v>79</v>
      </c>
      <c r="G40" s="13">
        <v>60</v>
      </c>
      <c r="H40" s="13">
        <v>80</v>
      </c>
      <c r="I40" s="13">
        <v>65</v>
      </c>
      <c r="J40" s="13">
        <v>82</v>
      </c>
      <c r="K40" s="13">
        <v>78</v>
      </c>
    </row>
    <row r="41" spans="1:11" x14ac:dyDescent="0.25">
      <c r="A41" s="337" t="s">
        <v>7194</v>
      </c>
      <c r="B41" s="325" t="s">
        <v>9757</v>
      </c>
      <c r="C41" s="10">
        <v>146</v>
      </c>
      <c r="D41" s="10">
        <v>160</v>
      </c>
      <c r="E41" s="155">
        <v>209</v>
      </c>
      <c r="F41" s="156">
        <v>246</v>
      </c>
      <c r="G41" s="13">
        <v>272</v>
      </c>
      <c r="H41" s="13">
        <v>279</v>
      </c>
      <c r="I41" s="13">
        <v>334</v>
      </c>
      <c r="J41" s="13">
        <v>726</v>
      </c>
      <c r="K41" s="13">
        <v>167</v>
      </c>
    </row>
    <row r="42" spans="1:11" x14ac:dyDescent="0.25">
      <c r="A42" s="337" t="s">
        <v>6795</v>
      </c>
      <c r="B42" s="325" t="s">
        <v>282</v>
      </c>
      <c r="C42" s="10">
        <v>1560</v>
      </c>
      <c r="D42" s="10">
        <v>1473</v>
      </c>
      <c r="E42" s="155">
        <v>1558</v>
      </c>
      <c r="F42" s="156">
        <v>1550</v>
      </c>
      <c r="G42" s="13">
        <v>1615</v>
      </c>
      <c r="H42" s="13">
        <v>1587</v>
      </c>
      <c r="I42" s="13">
        <v>1520</v>
      </c>
      <c r="J42" s="13">
        <v>1503</v>
      </c>
      <c r="K42" s="13">
        <v>1481</v>
      </c>
    </row>
    <row r="43" spans="1:11" x14ac:dyDescent="0.25">
      <c r="A43" s="337" t="s">
        <v>2538</v>
      </c>
      <c r="B43" s="325" t="s">
        <v>9758</v>
      </c>
      <c r="C43" s="721" t="s">
        <v>10807</v>
      </c>
      <c r="D43" s="721"/>
      <c r="E43" s="721"/>
      <c r="F43" s="721"/>
      <c r="G43" s="721"/>
      <c r="H43" s="669"/>
      <c r="I43" s="669"/>
      <c r="J43" s="669"/>
      <c r="K43" s="669"/>
    </row>
    <row r="44" spans="1:11" x14ac:dyDescent="0.25">
      <c r="A44" s="337" t="s">
        <v>6796</v>
      </c>
      <c r="B44" s="325" t="s">
        <v>9723</v>
      </c>
      <c r="C44" s="10">
        <v>134</v>
      </c>
      <c r="D44" s="10">
        <v>241</v>
      </c>
      <c r="E44" s="155">
        <v>280</v>
      </c>
      <c r="F44" s="156">
        <v>295</v>
      </c>
      <c r="G44" s="13">
        <v>317</v>
      </c>
      <c r="H44" s="13">
        <v>301</v>
      </c>
      <c r="I44" s="13">
        <v>296</v>
      </c>
      <c r="J44" s="13">
        <v>266</v>
      </c>
      <c r="K44" s="13">
        <v>70</v>
      </c>
    </row>
    <row r="45" spans="1:11" x14ac:dyDescent="0.25">
      <c r="A45" s="337" t="s">
        <v>9759</v>
      </c>
      <c r="B45" s="325" t="s">
        <v>7529</v>
      </c>
      <c r="C45" s="10">
        <v>532</v>
      </c>
      <c r="D45" s="10">
        <v>612</v>
      </c>
      <c r="E45" s="155">
        <v>562</v>
      </c>
      <c r="F45" s="156">
        <v>679</v>
      </c>
      <c r="G45" s="13">
        <v>641</v>
      </c>
      <c r="H45" s="13">
        <v>734</v>
      </c>
      <c r="I45" s="13">
        <v>738</v>
      </c>
      <c r="J45" s="13">
        <v>806</v>
      </c>
      <c r="K45" s="13">
        <v>508</v>
      </c>
    </row>
    <row r="46" spans="1:11" x14ac:dyDescent="0.25">
      <c r="A46" s="337" t="s">
        <v>9760</v>
      </c>
      <c r="B46" s="325" t="s">
        <v>9761</v>
      </c>
      <c r="C46" s="10">
        <v>76</v>
      </c>
      <c r="D46" s="10">
        <v>91</v>
      </c>
      <c r="E46" s="155">
        <v>83</v>
      </c>
      <c r="F46" s="156">
        <v>63</v>
      </c>
      <c r="G46" s="13">
        <v>69</v>
      </c>
      <c r="H46" s="13">
        <v>85</v>
      </c>
      <c r="I46" s="13">
        <v>95</v>
      </c>
      <c r="J46" s="13">
        <v>112</v>
      </c>
      <c r="K46" s="13">
        <v>135</v>
      </c>
    </row>
    <row r="47" spans="1:11" x14ac:dyDescent="0.25">
      <c r="A47" s="337" t="s">
        <v>9729</v>
      </c>
      <c r="B47" s="325" t="s">
        <v>9762</v>
      </c>
      <c r="C47" s="10">
        <v>179</v>
      </c>
      <c r="D47" s="10">
        <v>194</v>
      </c>
      <c r="E47" s="155">
        <v>271</v>
      </c>
      <c r="F47" s="156">
        <v>369</v>
      </c>
      <c r="G47" s="13">
        <v>402</v>
      </c>
      <c r="H47" s="13">
        <v>405</v>
      </c>
      <c r="I47" s="13">
        <v>404</v>
      </c>
      <c r="J47" s="13">
        <v>409</v>
      </c>
      <c r="K47" s="13">
        <v>217</v>
      </c>
    </row>
    <row r="48" spans="1:11" x14ac:dyDescent="0.25">
      <c r="A48" s="337" t="s">
        <v>6798</v>
      </c>
      <c r="B48" s="325" t="s">
        <v>9763</v>
      </c>
      <c r="C48" s="10">
        <v>1273</v>
      </c>
      <c r="D48" s="10">
        <v>1289</v>
      </c>
      <c r="E48" s="155">
        <v>1291</v>
      </c>
      <c r="F48" s="156">
        <v>1350</v>
      </c>
      <c r="G48" s="13">
        <v>978</v>
      </c>
      <c r="H48" s="13">
        <v>787</v>
      </c>
      <c r="I48" s="13">
        <v>322</v>
      </c>
      <c r="J48" s="383" t="s">
        <v>1542</v>
      </c>
      <c r="K48" s="13">
        <v>0</v>
      </c>
    </row>
    <row r="49" spans="1:11" x14ac:dyDescent="0.25">
      <c r="A49" s="337" t="s">
        <v>9764</v>
      </c>
      <c r="B49" s="325" t="s">
        <v>9765</v>
      </c>
      <c r="C49" s="10">
        <v>229</v>
      </c>
      <c r="D49" s="10">
        <v>242</v>
      </c>
      <c r="E49" s="155">
        <v>209</v>
      </c>
      <c r="F49" s="156">
        <v>240</v>
      </c>
      <c r="G49" s="13">
        <v>286</v>
      </c>
      <c r="H49" s="13">
        <v>280</v>
      </c>
      <c r="I49" s="13">
        <v>276</v>
      </c>
      <c r="J49" s="13">
        <v>198</v>
      </c>
      <c r="K49" s="13">
        <v>11</v>
      </c>
    </row>
    <row r="50" spans="1:11" x14ac:dyDescent="0.25">
      <c r="A50" s="337" t="s">
        <v>1749</v>
      </c>
      <c r="B50" s="325" t="s">
        <v>9732</v>
      </c>
      <c r="C50" s="10">
        <v>0</v>
      </c>
      <c r="D50" s="10">
        <v>0</v>
      </c>
      <c r="E50" s="155">
        <v>0</v>
      </c>
      <c r="F50" s="156">
        <v>0</v>
      </c>
      <c r="G50" s="13">
        <v>0</v>
      </c>
      <c r="H50" s="383" t="s">
        <v>1542</v>
      </c>
      <c r="I50" s="383" t="s">
        <v>1542</v>
      </c>
      <c r="J50" s="13">
        <v>19</v>
      </c>
      <c r="K50" s="13">
        <v>22</v>
      </c>
    </row>
    <row r="51" spans="1:11" x14ac:dyDescent="0.25">
      <c r="A51" s="337" t="s">
        <v>9766</v>
      </c>
      <c r="B51" s="325" t="s">
        <v>9767</v>
      </c>
      <c r="C51" s="10">
        <v>661</v>
      </c>
      <c r="D51" s="10">
        <v>610</v>
      </c>
      <c r="E51" s="155">
        <v>623</v>
      </c>
      <c r="F51" s="156">
        <v>635</v>
      </c>
      <c r="G51" s="13">
        <v>688</v>
      </c>
      <c r="H51" s="13">
        <v>728</v>
      </c>
      <c r="I51" s="13">
        <v>624</v>
      </c>
      <c r="J51" s="13">
        <v>447</v>
      </c>
      <c r="K51" s="13">
        <v>22</v>
      </c>
    </row>
    <row r="52" spans="1:11" x14ac:dyDescent="0.25">
      <c r="A52" s="337" t="s">
        <v>9768</v>
      </c>
      <c r="B52" s="325" t="s">
        <v>9769</v>
      </c>
      <c r="C52" s="10">
        <v>43</v>
      </c>
      <c r="D52" s="10">
        <v>52</v>
      </c>
      <c r="E52" s="155">
        <v>56</v>
      </c>
      <c r="F52" s="156">
        <v>60</v>
      </c>
      <c r="G52" s="13">
        <v>84</v>
      </c>
      <c r="H52" s="13">
        <v>83</v>
      </c>
      <c r="I52" s="13">
        <v>100</v>
      </c>
      <c r="J52" s="13">
        <v>172</v>
      </c>
      <c r="K52" s="13">
        <v>277</v>
      </c>
    </row>
    <row r="53" spans="1:11" x14ac:dyDescent="0.25">
      <c r="A53" s="337" t="s">
        <v>9770</v>
      </c>
      <c r="B53" s="325" t="s">
        <v>9771</v>
      </c>
      <c r="C53" s="10">
        <v>117</v>
      </c>
      <c r="D53" s="10">
        <v>151</v>
      </c>
      <c r="E53" s="155">
        <v>50</v>
      </c>
      <c r="F53" s="156">
        <v>100</v>
      </c>
      <c r="G53" s="13">
        <v>217</v>
      </c>
      <c r="H53" s="13">
        <v>388</v>
      </c>
      <c r="I53" s="13">
        <v>259</v>
      </c>
      <c r="J53" s="13">
        <v>158</v>
      </c>
      <c r="K53" s="13">
        <v>178</v>
      </c>
    </row>
    <row r="54" spans="1:11" x14ac:dyDescent="0.25">
      <c r="A54" s="337" t="s">
        <v>1785</v>
      </c>
      <c r="B54" s="325" t="s">
        <v>9772</v>
      </c>
      <c r="C54" s="10">
        <v>695</v>
      </c>
      <c r="D54" s="10">
        <v>694</v>
      </c>
      <c r="E54" s="155">
        <v>753</v>
      </c>
      <c r="F54" s="156">
        <v>700</v>
      </c>
      <c r="G54" s="13">
        <v>741</v>
      </c>
      <c r="H54" s="13">
        <v>659</v>
      </c>
      <c r="I54" s="13">
        <v>600</v>
      </c>
      <c r="J54" s="13">
        <v>619</v>
      </c>
      <c r="K54" s="13">
        <v>459</v>
      </c>
    </row>
    <row r="55" spans="1:11" x14ac:dyDescent="0.25">
      <c r="A55" s="337" t="s">
        <v>1655</v>
      </c>
      <c r="B55" s="325" t="s">
        <v>9773</v>
      </c>
      <c r="C55" s="10">
        <v>240</v>
      </c>
      <c r="D55" s="10">
        <v>308</v>
      </c>
      <c r="E55" s="155">
        <v>208</v>
      </c>
      <c r="F55" s="156">
        <v>238</v>
      </c>
      <c r="G55" s="13">
        <v>277</v>
      </c>
      <c r="H55" s="13">
        <v>383</v>
      </c>
      <c r="I55" s="13">
        <v>395</v>
      </c>
      <c r="J55" s="13">
        <v>539</v>
      </c>
      <c r="K55" s="13">
        <v>571</v>
      </c>
    </row>
    <row r="56" spans="1:11" x14ac:dyDescent="0.25">
      <c r="A56" s="337" t="s">
        <v>6799</v>
      </c>
      <c r="B56" s="325" t="s">
        <v>6800</v>
      </c>
      <c r="C56" s="10">
        <v>3064</v>
      </c>
      <c r="D56" s="10">
        <v>3116</v>
      </c>
      <c r="E56" s="155">
        <v>3382</v>
      </c>
      <c r="F56" s="156">
        <v>3393</v>
      </c>
      <c r="G56" s="13">
        <v>3541</v>
      </c>
      <c r="H56" s="13">
        <v>3702</v>
      </c>
      <c r="I56" s="13">
        <v>3711</v>
      </c>
      <c r="J56" s="13">
        <v>3830</v>
      </c>
      <c r="K56" s="13">
        <v>3782</v>
      </c>
    </row>
    <row r="57" spans="1:11" x14ac:dyDescent="0.25">
      <c r="A57" s="337" t="s">
        <v>9774</v>
      </c>
      <c r="B57" s="325" t="s">
        <v>7533</v>
      </c>
      <c r="C57" s="10">
        <v>263</v>
      </c>
      <c r="D57" s="10">
        <v>311</v>
      </c>
      <c r="E57" s="155">
        <v>359</v>
      </c>
      <c r="F57" s="156">
        <v>335</v>
      </c>
      <c r="G57" s="13">
        <v>362</v>
      </c>
      <c r="H57" s="13">
        <v>378</v>
      </c>
      <c r="I57" s="13">
        <v>346</v>
      </c>
      <c r="J57" s="13">
        <v>345</v>
      </c>
      <c r="K57" s="13">
        <v>326</v>
      </c>
    </row>
    <row r="58" spans="1:11" x14ac:dyDescent="0.25">
      <c r="A58" s="337" t="s">
        <v>1806</v>
      </c>
      <c r="B58" s="325" t="s">
        <v>7548</v>
      </c>
      <c r="C58" s="10">
        <v>272</v>
      </c>
      <c r="D58" s="10">
        <v>267</v>
      </c>
      <c r="E58" s="155">
        <v>319</v>
      </c>
      <c r="F58" s="156">
        <v>313</v>
      </c>
      <c r="G58" s="13">
        <v>371</v>
      </c>
      <c r="H58" s="13">
        <v>342</v>
      </c>
      <c r="I58" s="13">
        <v>349</v>
      </c>
      <c r="J58" s="13">
        <v>350</v>
      </c>
      <c r="K58" s="13">
        <v>347</v>
      </c>
    </row>
    <row r="59" spans="1:11" x14ac:dyDescent="0.25">
      <c r="A59" s="337" t="s">
        <v>9775</v>
      </c>
      <c r="B59" s="325" t="s">
        <v>9776</v>
      </c>
      <c r="C59" s="721" t="s">
        <v>10807</v>
      </c>
      <c r="D59" s="721"/>
      <c r="E59" s="721"/>
      <c r="F59" s="721"/>
      <c r="G59" s="721"/>
      <c r="H59" s="669"/>
      <c r="I59" s="669"/>
      <c r="J59" s="669"/>
      <c r="K59" s="669"/>
    </row>
    <row r="60" spans="1:11" x14ac:dyDescent="0.25">
      <c r="A60" s="337" t="s">
        <v>9777</v>
      </c>
      <c r="B60" s="325" t="s">
        <v>9778</v>
      </c>
      <c r="C60" s="10">
        <v>979</v>
      </c>
      <c r="D60" s="10">
        <v>1090</v>
      </c>
      <c r="E60" s="155">
        <v>950</v>
      </c>
      <c r="F60" s="156">
        <v>1038</v>
      </c>
      <c r="G60" s="13">
        <v>1073</v>
      </c>
      <c r="H60" s="13">
        <v>931</v>
      </c>
      <c r="I60" s="13">
        <v>974</v>
      </c>
      <c r="J60" s="13">
        <v>1026</v>
      </c>
      <c r="K60" s="13">
        <v>1036</v>
      </c>
    </row>
    <row r="61" spans="1:11" x14ac:dyDescent="0.25">
      <c r="A61" s="337" t="s">
        <v>6801</v>
      </c>
      <c r="B61" s="325" t="s">
        <v>9779</v>
      </c>
      <c r="C61" s="10">
        <v>165</v>
      </c>
      <c r="D61" s="10">
        <v>181</v>
      </c>
      <c r="E61" s="155">
        <v>180</v>
      </c>
      <c r="F61" s="156">
        <v>74</v>
      </c>
      <c r="G61" s="13">
        <v>131</v>
      </c>
      <c r="H61" s="383" t="s">
        <v>1542</v>
      </c>
      <c r="I61" s="13">
        <v>41</v>
      </c>
      <c r="J61" s="383" t="s">
        <v>1542</v>
      </c>
      <c r="K61" s="13">
        <v>10</v>
      </c>
    </row>
    <row r="62" spans="1:11" x14ac:dyDescent="0.25">
      <c r="A62" s="337" t="s">
        <v>4723</v>
      </c>
      <c r="B62" s="325" t="s">
        <v>9780</v>
      </c>
      <c r="C62" s="10">
        <v>1659</v>
      </c>
      <c r="D62" s="10">
        <v>1618</v>
      </c>
      <c r="E62" s="155">
        <v>1288</v>
      </c>
      <c r="F62" s="156">
        <v>1308</v>
      </c>
      <c r="G62" s="13">
        <v>1356</v>
      </c>
      <c r="H62" s="13">
        <v>1230</v>
      </c>
      <c r="I62" s="13">
        <v>1526</v>
      </c>
      <c r="J62" s="13">
        <v>947</v>
      </c>
      <c r="K62" s="13">
        <v>870</v>
      </c>
    </row>
    <row r="63" spans="1:11" x14ac:dyDescent="0.25">
      <c r="A63" s="337" t="s">
        <v>9733</v>
      </c>
      <c r="B63" s="325" t="s">
        <v>9734</v>
      </c>
      <c r="C63" s="10">
        <v>3067</v>
      </c>
      <c r="D63" s="10">
        <v>3097</v>
      </c>
      <c r="E63" s="155">
        <v>3078</v>
      </c>
      <c r="F63" s="156">
        <v>3253</v>
      </c>
      <c r="G63" s="13">
        <v>3287</v>
      </c>
      <c r="H63" s="13">
        <v>3269</v>
      </c>
      <c r="I63" s="13">
        <v>3362</v>
      </c>
      <c r="J63" s="13">
        <v>2536</v>
      </c>
      <c r="K63" s="13">
        <v>52</v>
      </c>
    </row>
    <row r="64" spans="1:11" x14ac:dyDescent="0.25">
      <c r="A64" s="337" t="s">
        <v>1675</v>
      </c>
      <c r="B64" s="325" t="s">
        <v>9781</v>
      </c>
      <c r="C64" s="10">
        <v>524</v>
      </c>
      <c r="D64" s="10">
        <v>499</v>
      </c>
      <c r="E64" s="155">
        <v>481</v>
      </c>
      <c r="F64" s="156">
        <v>531</v>
      </c>
      <c r="G64" s="13">
        <v>518</v>
      </c>
      <c r="H64" s="13">
        <v>577</v>
      </c>
      <c r="I64" s="13">
        <v>555</v>
      </c>
      <c r="J64" s="13">
        <v>571</v>
      </c>
      <c r="K64" s="13">
        <v>446</v>
      </c>
    </row>
    <row r="65" spans="1:11" x14ac:dyDescent="0.25">
      <c r="A65" s="337" t="s">
        <v>9782</v>
      </c>
      <c r="B65" s="325" t="s">
        <v>9783</v>
      </c>
      <c r="C65" s="10">
        <v>308</v>
      </c>
      <c r="D65" s="10">
        <v>283</v>
      </c>
      <c r="E65" s="155">
        <v>256</v>
      </c>
      <c r="F65" s="156">
        <v>550</v>
      </c>
      <c r="G65" s="13">
        <v>616</v>
      </c>
      <c r="H65" s="13">
        <v>579</v>
      </c>
      <c r="I65" s="13">
        <v>690</v>
      </c>
      <c r="J65" s="13">
        <v>717</v>
      </c>
      <c r="K65" s="13">
        <v>860</v>
      </c>
    </row>
    <row r="66" spans="1:11" x14ac:dyDescent="0.25">
      <c r="A66" s="337" t="s">
        <v>9784</v>
      </c>
      <c r="B66" s="325" t="s">
        <v>9785</v>
      </c>
      <c r="C66" s="10">
        <v>200</v>
      </c>
      <c r="D66" s="10">
        <v>194</v>
      </c>
      <c r="E66" s="155">
        <v>205</v>
      </c>
      <c r="F66" s="156">
        <v>224</v>
      </c>
      <c r="G66" s="13">
        <v>214</v>
      </c>
      <c r="H66" s="13">
        <v>174</v>
      </c>
      <c r="I66" s="13">
        <v>183</v>
      </c>
      <c r="J66" s="13">
        <v>114</v>
      </c>
      <c r="K66" s="383" t="s">
        <v>1542</v>
      </c>
    </row>
    <row r="67" spans="1:11" x14ac:dyDescent="0.25">
      <c r="A67" s="586" t="s">
        <v>1439</v>
      </c>
      <c r="B67" s="28" t="s">
        <v>1439</v>
      </c>
      <c r="C67" s="628">
        <v>1</v>
      </c>
      <c r="D67" s="628">
        <v>0</v>
      </c>
      <c r="E67" s="155">
        <v>5</v>
      </c>
      <c r="F67" s="627">
        <v>3</v>
      </c>
      <c r="G67" s="338">
        <v>2</v>
      </c>
      <c r="H67" s="13">
        <v>116</v>
      </c>
      <c r="I67" s="13">
        <v>291</v>
      </c>
      <c r="J67" s="13">
        <v>2595</v>
      </c>
      <c r="K67" s="13">
        <v>8737</v>
      </c>
    </row>
    <row r="68" spans="1:11" x14ac:dyDescent="0.25">
      <c r="A68" s="384" t="s">
        <v>53</v>
      </c>
      <c r="C68" s="160">
        <v>22543</v>
      </c>
      <c r="D68" s="160">
        <v>23086</v>
      </c>
      <c r="E68" s="161">
        <v>23186</v>
      </c>
      <c r="F68" s="162">
        <v>24242</v>
      </c>
      <c r="G68" s="166">
        <v>24581</v>
      </c>
      <c r="H68" s="166">
        <v>24545</v>
      </c>
      <c r="I68" s="166">
        <v>24466</v>
      </c>
      <c r="J68" s="166">
        <v>25256</v>
      </c>
      <c r="K68" s="166">
        <v>24818</v>
      </c>
    </row>
  </sheetData>
  <mergeCells count="19">
    <mergeCell ref="B15:K15"/>
    <mergeCell ref="B16:K16"/>
    <mergeCell ref="B14:K14"/>
    <mergeCell ref="B3:K3"/>
    <mergeCell ref="B4:K4"/>
    <mergeCell ref="B5:K5"/>
    <mergeCell ref="B6:K6"/>
    <mergeCell ref="B7:K7"/>
    <mergeCell ref="B8:K8"/>
    <mergeCell ref="B9:K9"/>
    <mergeCell ref="B10:K10"/>
    <mergeCell ref="B11:K11"/>
    <mergeCell ref="B12:K12"/>
    <mergeCell ref="B13:K13"/>
    <mergeCell ref="B17:K17"/>
    <mergeCell ref="B18:K18"/>
    <mergeCell ref="C27:K27"/>
    <mergeCell ref="C43:K43"/>
    <mergeCell ref="C59:K59"/>
  </mergeCells>
  <pageMargins left="0.7" right="0.7" top="0.75" bottom="0.75" header="0.3" footer="0.3"/>
  <pageSetup paperSize="9" scale="84" fitToHeight="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rgb="FFFFFF00"/>
    <pageSetUpPr fitToPage="1"/>
  </sheetPr>
  <dimension ref="A1:K32"/>
  <sheetViews>
    <sheetView topLeftCell="A8" workbookViewId="0">
      <selection activeCell="G34" sqref="G34"/>
    </sheetView>
  </sheetViews>
  <sheetFormatPr defaultRowHeight="15" x14ac:dyDescent="0.25"/>
  <cols>
    <col min="1" max="1" width="38.5703125" customWidth="1"/>
    <col min="2" max="2" width="41.28515625" customWidth="1"/>
    <col min="3" max="11" width="8" customWidth="1"/>
  </cols>
  <sheetData>
    <row r="1" spans="1:11" ht="18.75" x14ac:dyDescent="0.25">
      <c r="A1" s="200" t="s">
        <v>0</v>
      </c>
      <c r="C1" s="582"/>
    </row>
    <row r="3" spans="1:11" x14ac:dyDescent="0.25">
      <c r="A3" s="201" t="s">
        <v>1</v>
      </c>
      <c r="B3" s="678" t="s">
        <v>451</v>
      </c>
      <c r="C3" s="678"/>
      <c r="D3" s="678"/>
      <c r="E3" s="678"/>
      <c r="F3" s="678"/>
      <c r="G3" s="678"/>
      <c r="H3" s="669"/>
      <c r="I3" s="669"/>
      <c r="J3" s="669"/>
      <c r="K3" s="669"/>
    </row>
    <row r="4" spans="1:11" x14ac:dyDescent="0.25">
      <c r="A4" s="6" t="s">
        <v>2</v>
      </c>
      <c r="B4" s="676" t="s">
        <v>9786</v>
      </c>
      <c r="C4" s="676"/>
      <c r="D4" s="676"/>
      <c r="E4" s="676"/>
      <c r="F4" s="676"/>
      <c r="G4" s="676"/>
      <c r="H4" s="718"/>
      <c r="I4" s="718"/>
      <c r="J4" s="718"/>
      <c r="K4" s="718"/>
    </row>
    <row r="5" spans="1:11" x14ac:dyDescent="0.25">
      <c r="A5" s="6" t="s">
        <v>5</v>
      </c>
      <c r="B5" s="676" t="s">
        <v>6</v>
      </c>
      <c r="C5" s="676"/>
      <c r="D5" s="676"/>
      <c r="E5" s="676"/>
      <c r="F5" s="676"/>
      <c r="G5" s="676"/>
      <c r="H5" s="718"/>
      <c r="I5" s="718"/>
      <c r="J5" s="718"/>
      <c r="K5" s="718"/>
    </row>
    <row r="6" spans="1:11" x14ac:dyDescent="0.25">
      <c r="A6" s="6" t="s">
        <v>8</v>
      </c>
      <c r="B6" s="676" t="s">
        <v>9</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x14ac:dyDescent="0.25">
      <c r="A9" s="6" t="s">
        <v>15</v>
      </c>
      <c r="B9" s="676" t="s">
        <v>63</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9787</v>
      </c>
      <c r="C11" s="676"/>
      <c r="D11" s="676"/>
      <c r="E11" s="676"/>
      <c r="F11" s="676"/>
      <c r="G11" s="676"/>
      <c r="H11" s="718"/>
      <c r="I11" s="718"/>
      <c r="J11" s="718"/>
      <c r="K11" s="718"/>
    </row>
    <row r="12" spans="1:11" x14ac:dyDescent="0.25">
      <c r="A12" s="6" t="s">
        <v>22</v>
      </c>
      <c r="B12" s="676" t="s">
        <v>23</v>
      </c>
      <c r="C12" s="676"/>
      <c r="D12" s="676"/>
      <c r="E12" s="676"/>
      <c r="F12" s="676"/>
      <c r="G12" s="676"/>
      <c r="H12" s="723"/>
      <c r="I12" s="723"/>
      <c r="J12" s="723"/>
      <c r="K12" s="723"/>
    </row>
    <row r="13" spans="1:11" x14ac:dyDescent="0.25">
      <c r="A13" s="6" t="s">
        <v>26</v>
      </c>
      <c r="B13" s="680" t="s">
        <v>9</v>
      </c>
      <c r="C13" s="676"/>
      <c r="D13" s="676"/>
      <c r="E13" s="676"/>
      <c r="F13" s="676"/>
      <c r="G13" s="676"/>
      <c r="H13" s="718"/>
      <c r="I13" s="718"/>
      <c r="J13" s="718"/>
      <c r="K13" s="718"/>
    </row>
    <row r="14" spans="1:11" x14ac:dyDescent="0.25">
      <c r="A14" s="6" t="s">
        <v>28</v>
      </c>
      <c r="B14" s="676" t="s">
        <v>9788</v>
      </c>
      <c r="C14" s="676"/>
      <c r="D14" s="676"/>
      <c r="E14" s="676"/>
      <c r="F14" s="676"/>
      <c r="G14" s="676"/>
      <c r="H14" s="723"/>
      <c r="I14" s="723"/>
      <c r="J14" s="723"/>
      <c r="K14" s="723"/>
    </row>
    <row r="15" spans="1:11" x14ac:dyDescent="0.25">
      <c r="A15" s="6" t="s">
        <v>30</v>
      </c>
      <c r="B15" s="676" t="s">
        <v>9739</v>
      </c>
      <c r="C15" s="686"/>
      <c r="D15" s="686"/>
      <c r="E15" s="686"/>
      <c r="F15" s="686"/>
      <c r="G15" s="686"/>
      <c r="H15" s="718"/>
      <c r="I15" s="718"/>
      <c r="J15" s="718"/>
      <c r="K15" s="718"/>
    </row>
    <row r="16" spans="1:11" x14ac:dyDescent="0.25">
      <c r="A16" s="6" t="s">
        <v>32</v>
      </c>
      <c r="B16" s="676" t="s">
        <v>9789</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22543</v>
      </c>
      <c r="D21" s="10">
        <f t="shared" ref="D21:F21" si="0">D20-D25</f>
        <v>23086</v>
      </c>
      <c r="E21" s="10">
        <f t="shared" si="0"/>
        <v>23186</v>
      </c>
      <c r="F21" s="10">
        <f t="shared" si="0"/>
        <v>24242</v>
      </c>
      <c r="G21" s="10">
        <f>+(G20-G25)</f>
        <v>24581</v>
      </c>
      <c r="H21" s="10">
        <f t="shared" ref="H21:K21" si="1">+(H20-H25)</f>
        <v>24545</v>
      </c>
      <c r="I21" s="10">
        <f t="shared" si="1"/>
        <v>24466</v>
      </c>
      <c r="J21" s="10">
        <f t="shared" si="1"/>
        <v>25256</v>
      </c>
      <c r="K21" s="10">
        <f t="shared" si="1"/>
        <v>24818</v>
      </c>
    </row>
    <row r="22" spans="1:11" x14ac:dyDescent="0.25">
      <c r="A22" s="6" t="s">
        <v>45</v>
      </c>
      <c r="B22" s="202"/>
      <c r="C22" s="12">
        <f>IFERROR(+(C21/C20),0)</f>
        <v>1</v>
      </c>
      <c r="D22" s="12">
        <f>IFERROR(+(D21/D20),0)</f>
        <v>1</v>
      </c>
      <c r="E22" s="12">
        <f>IFERROR(+(E21/E20),0)</f>
        <v>1</v>
      </c>
      <c r="F22" s="12">
        <f>IFERROR(+(F21/F20),0)</f>
        <v>1</v>
      </c>
      <c r="G22" s="12">
        <f t="shared" ref="G22:H22" si="2">+(G21/G20)</f>
        <v>1</v>
      </c>
      <c r="H22" s="12">
        <f t="shared" si="2"/>
        <v>1</v>
      </c>
      <c r="I22" s="12">
        <f>+(I21/I20)</f>
        <v>1</v>
      </c>
      <c r="J22" s="12">
        <f>+(J21/J20)</f>
        <v>1</v>
      </c>
      <c r="K22" s="12">
        <f>+(K21/K20)</f>
        <v>1</v>
      </c>
    </row>
    <row r="23" spans="1:11" x14ac:dyDescent="0.25">
      <c r="A23" s="6" t="s">
        <v>46</v>
      </c>
      <c r="B23" s="202"/>
      <c r="C23" s="10">
        <v>0</v>
      </c>
      <c r="D23" s="10">
        <v>0</v>
      </c>
      <c r="E23" s="155">
        <v>0</v>
      </c>
      <c r="F23" s="156">
        <v>0</v>
      </c>
      <c r="G23" s="10">
        <v>0</v>
      </c>
      <c r="H23" s="10">
        <v>0</v>
      </c>
      <c r="I23" s="10">
        <v>0</v>
      </c>
      <c r="J23" s="155">
        <v>0</v>
      </c>
      <c r="K23" s="156">
        <v>0</v>
      </c>
    </row>
    <row r="24" spans="1:11"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row>
    <row r="25" spans="1:11" x14ac:dyDescent="0.25">
      <c r="A25" s="6" t="s">
        <v>48</v>
      </c>
      <c r="B25" s="202"/>
      <c r="C25" s="10">
        <v>0</v>
      </c>
      <c r="D25" s="10">
        <v>0</v>
      </c>
      <c r="E25" s="155">
        <v>0</v>
      </c>
      <c r="F25" s="156">
        <v>0</v>
      </c>
      <c r="G25" s="338">
        <v>0</v>
      </c>
      <c r="H25" s="338">
        <v>0</v>
      </c>
      <c r="I25" s="338">
        <v>0</v>
      </c>
      <c r="J25" s="338">
        <v>0</v>
      </c>
      <c r="K25" s="217">
        <v>0</v>
      </c>
    </row>
    <row r="26" spans="1:11" x14ac:dyDescent="0.25">
      <c r="A26" s="6" t="s">
        <v>49</v>
      </c>
      <c r="B26" s="202"/>
      <c r="C26" s="12">
        <f>IFERROR(+(C25/C20),0)</f>
        <v>0</v>
      </c>
      <c r="D26" s="12">
        <f>IFERROR(+(D25/D20),0)</f>
        <v>0</v>
      </c>
      <c r="E26" s="12">
        <f>IFERROR(+(E25/E20),0)</f>
        <v>0</v>
      </c>
      <c r="F26" s="12">
        <f>IFERROR(+(F25/F20),0)</f>
        <v>0</v>
      </c>
      <c r="G26" s="12">
        <f t="shared" ref="G26:H26" si="4">+(G25/G20)</f>
        <v>0</v>
      </c>
      <c r="H26" s="12">
        <f t="shared" si="4"/>
        <v>0</v>
      </c>
      <c r="I26" s="12">
        <f>+(I25/I20)</f>
        <v>0</v>
      </c>
      <c r="J26" s="12">
        <f>+(J25/J20)</f>
        <v>0</v>
      </c>
      <c r="K26" s="12">
        <f>+(K25/K20)</f>
        <v>0</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14" t="s">
        <v>67</v>
      </c>
      <c r="B29" s="207" t="s">
        <v>18</v>
      </c>
      <c r="C29" s="10">
        <v>72</v>
      </c>
      <c r="D29" s="10">
        <v>60</v>
      </c>
      <c r="E29" s="155">
        <v>188</v>
      </c>
      <c r="F29" s="156">
        <v>357</v>
      </c>
      <c r="G29" s="170">
        <v>389</v>
      </c>
      <c r="H29" s="170">
        <v>367</v>
      </c>
      <c r="I29" s="170">
        <v>436</v>
      </c>
      <c r="J29" s="170">
        <v>219</v>
      </c>
      <c r="K29" s="443">
        <v>300</v>
      </c>
    </row>
    <row r="30" spans="1:11" x14ac:dyDescent="0.25">
      <c r="A30" t="s">
        <v>66</v>
      </c>
      <c r="B30" t="s">
        <v>25</v>
      </c>
      <c r="C30" s="10">
        <v>22471</v>
      </c>
      <c r="D30" s="10">
        <v>23026</v>
      </c>
      <c r="E30" s="155">
        <v>22998</v>
      </c>
      <c r="F30" s="156">
        <v>23885</v>
      </c>
      <c r="G30" s="13">
        <v>24192</v>
      </c>
      <c r="H30" s="13">
        <v>24178</v>
      </c>
      <c r="I30" s="13">
        <v>24030</v>
      </c>
      <c r="J30" s="13">
        <v>25037</v>
      </c>
      <c r="K30" s="13">
        <v>24518</v>
      </c>
    </row>
    <row r="31" spans="1:11" s="132" customFormat="1" x14ac:dyDescent="0.25">
      <c r="A31" s="132" t="s">
        <v>53</v>
      </c>
      <c r="C31" s="160">
        <v>22543</v>
      </c>
      <c r="D31" s="160">
        <v>23086</v>
      </c>
      <c r="E31" s="161">
        <v>23186</v>
      </c>
      <c r="F31" s="162">
        <v>24242</v>
      </c>
      <c r="G31" s="166">
        <v>24581</v>
      </c>
      <c r="H31" s="166">
        <v>24545</v>
      </c>
      <c r="I31" s="166">
        <v>24466</v>
      </c>
      <c r="J31" s="166">
        <v>25256</v>
      </c>
      <c r="K31" s="166">
        <v>24818</v>
      </c>
    </row>
    <row r="32" spans="1:11"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1"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500-000000000000}">
          <x14:formula1>
            <xm:f>'http://www.hscbusiness.hscni.net/Users/jmurp017/AppData/Local/Microsoft/Windows/Temporary Internet Files/Content.Outlook/PKQHG6R6/[Template - Diane - p1 - delivery details.xlsx]Notes'!#REF!</xm:f>
          </x14:formula1>
          <xm:sqref>B5:K5</xm:sqref>
        </x14:dataValidation>
        <x14:dataValidation type="list" allowBlank="1" showInputMessage="1" showErrorMessage="1" xr:uid="{00000000-0002-0000-7500-000001000000}">
          <x14:formula1>
            <xm:f>'http://www.hscbusiness.hscni.net/Users/jmurp017/AppData/Local/Microsoft/Windows/Temporary Internet Files/Content.Outlook/PKQHG6R6/[Template - Diane - p1 - delivery details.xlsx]Notes'!#REF!</xm:f>
          </x14:formula1>
          <xm:sqref>B12:K12</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rgb="FFFFFF00"/>
    <pageSetUpPr fitToPage="1"/>
  </sheetPr>
  <dimension ref="A1:K33"/>
  <sheetViews>
    <sheetView topLeftCell="A14" workbookViewId="0">
      <selection activeCell="F41" sqref="F41"/>
    </sheetView>
  </sheetViews>
  <sheetFormatPr defaultRowHeight="15" x14ac:dyDescent="0.25"/>
  <cols>
    <col min="1" max="1" width="38.5703125" customWidth="1"/>
    <col min="2" max="2" width="41.28515625" customWidth="1"/>
    <col min="3" max="11" width="8" customWidth="1"/>
  </cols>
  <sheetData>
    <row r="1" spans="1:11" ht="18.75" x14ac:dyDescent="0.25">
      <c r="A1" s="200" t="s">
        <v>0</v>
      </c>
    </row>
    <row r="3" spans="1:11" x14ac:dyDescent="0.25">
      <c r="A3" s="201" t="s">
        <v>1</v>
      </c>
      <c r="B3" s="678" t="s">
        <v>9790</v>
      </c>
      <c r="C3" s="678"/>
      <c r="D3" s="678"/>
      <c r="E3" s="678"/>
      <c r="F3" s="678"/>
      <c r="G3" s="678"/>
      <c r="H3" s="669"/>
      <c r="I3" s="669"/>
      <c r="J3" s="669"/>
      <c r="K3" s="669"/>
    </row>
    <row r="4" spans="1:11" x14ac:dyDescent="0.25">
      <c r="A4" s="6" t="s">
        <v>2</v>
      </c>
      <c r="B4" s="693" t="s">
        <v>9791</v>
      </c>
      <c r="C4" s="724"/>
      <c r="D4" s="724"/>
      <c r="E4" s="724"/>
      <c r="F4" s="724"/>
      <c r="G4" s="724"/>
      <c r="H4" s="718"/>
      <c r="I4" s="718"/>
      <c r="J4" s="718"/>
      <c r="K4" s="718"/>
    </row>
    <row r="5" spans="1:11" x14ac:dyDescent="0.25">
      <c r="A5" s="6" t="s">
        <v>5</v>
      </c>
      <c r="B5" s="676" t="s">
        <v>9792</v>
      </c>
      <c r="C5" s="676"/>
      <c r="D5" s="676"/>
      <c r="E5" s="676"/>
      <c r="F5" s="676"/>
      <c r="G5" s="676"/>
      <c r="H5" s="718"/>
      <c r="I5" s="718"/>
      <c r="J5" s="718"/>
      <c r="K5" s="718"/>
    </row>
    <row r="6" spans="1:11" x14ac:dyDescent="0.25">
      <c r="A6" s="6" t="s">
        <v>8</v>
      </c>
      <c r="B6" s="676" t="s">
        <v>9</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ht="29.25" customHeight="1" x14ac:dyDescent="0.25">
      <c r="A9" s="113" t="s">
        <v>15</v>
      </c>
      <c r="B9" s="676" t="s">
        <v>9793</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80" t="s">
        <v>9</v>
      </c>
      <c r="C13" s="676"/>
      <c r="D13" s="676"/>
      <c r="E13" s="676"/>
      <c r="F13" s="676"/>
      <c r="G13" s="676"/>
      <c r="H13" s="718"/>
      <c r="I13" s="718"/>
      <c r="J13" s="718"/>
      <c r="K13" s="718"/>
    </row>
    <row r="14" spans="1:11" x14ac:dyDescent="0.25">
      <c r="A14" s="6" t="s">
        <v>28</v>
      </c>
      <c r="B14" s="676" t="s">
        <v>9794</v>
      </c>
      <c r="C14" s="676"/>
      <c r="D14" s="676"/>
      <c r="E14" s="676"/>
      <c r="F14" s="676"/>
      <c r="G14" s="676"/>
      <c r="H14" s="718"/>
      <c r="I14" s="718"/>
      <c r="J14" s="718"/>
      <c r="K14" s="718"/>
    </row>
    <row r="15" spans="1:11" x14ac:dyDescent="0.25">
      <c r="A15" s="6" t="s">
        <v>30</v>
      </c>
      <c r="B15" s="676" t="s">
        <v>9569</v>
      </c>
      <c r="C15" s="676"/>
      <c r="D15" s="676"/>
      <c r="E15" s="676"/>
      <c r="F15" s="676"/>
      <c r="G15" s="676"/>
      <c r="H15" s="718"/>
      <c r="I15" s="718"/>
      <c r="J15" s="718"/>
      <c r="K15" s="718"/>
    </row>
    <row r="16" spans="1:11" x14ac:dyDescent="0.25">
      <c r="A16" s="6" t="s">
        <v>32</v>
      </c>
      <c r="B16" s="676" t="s">
        <v>452</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528">
        <v>24818</v>
      </c>
    </row>
    <row r="21" spans="1:11" x14ac:dyDescent="0.25">
      <c r="A21" s="6" t="s">
        <v>44</v>
      </c>
      <c r="B21" s="202"/>
      <c r="C21" s="10">
        <f>C20-C25</f>
        <v>22471</v>
      </c>
      <c r="D21" s="10">
        <f t="shared" ref="D21:F21" si="0">D20-D25</f>
        <v>23026</v>
      </c>
      <c r="E21" s="10">
        <f t="shared" si="0"/>
        <v>22998</v>
      </c>
      <c r="F21" s="10">
        <f t="shared" si="0"/>
        <v>23885</v>
      </c>
      <c r="G21" s="10">
        <f>+(G20-G25)</f>
        <v>24192</v>
      </c>
      <c r="H21" s="10">
        <f t="shared" ref="H21:K21" si="1">+(H20-H25)</f>
        <v>24178</v>
      </c>
      <c r="I21" s="10">
        <f t="shared" si="1"/>
        <v>24028</v>
      </c>
      <c r="J21" s="10">
        <f t="shared" si="1"/>
        <v>25045</v>
      </c>
      <c r="K21" s="10">
        <f t="shared" si="1"/>
        <v>24539</v>
      </c>
    </row>
    <row r="22" spans="1:11" x14ac:dyDescent="0.25">
      <c r="A22" s="6" t="s">
        <v>45</v>
      </c>
      <c r="B22" s="202"/>
      <c r="C22" s="12">
        <f>IFERROR(+(C21/C20),0)</f>
        <v>0.99680610389034285</v>
      </c>
      <c r="D22" s="12">
        <f>IFERROR(+(D21/D20),0)</f>
        <v>0.99740102226457594</v>
      </c>
      <c r="E22" s="12">
        <f>IFERROR(+(E21/E20),0)</f>
        <v>0.99189165875959628</v>
      </c>
      <c r="F22" s="12">
        <f>IFERROR(+(F21/F20),0)</f>
        <v>0.98527349228611505</v>
      </c>
      <c r="G22" s="12">
        <f t="shared" ref="G22:H22" si="2">+(G21/G20)</f>
        <v>0.9841747691306294</v>
      </c>
      <c r="H22" s="12">
        <f t="shared" si="2"/>
        <v>0.9850478712568751</v>
      </c>
      <c r="I22" s="12">
        <f>+(I21/I20)</f>
        <v>0.98209760483936892</v>
      </c>
      <c r="J22" s="12">
        <f>+(J21/J20)</f>
        <v>0.99164554957237883</v>
      </c>
      <c r="K22" s="12">
        <f>+(K21/K20)</f>
        <v>0.98875815940043521</v>
      </c>
    </row>
    <row r="23" spans="1:11" x14ac:dyDescent="0.25">
      <c r="A23" s="6" t="s">
        <v>46</v>
      </c>
      <c r="B23" s="202"/>
      <c r="C23" s="10">
        <v>0</v>
      </c>
      <c r="D23" s="10">
        <v>0</v>
      </c>
      <c r="E23" s="155">
        <v>0</v>
      </c>
      <c r="F23" s="156">
        <v>0</v>
      </c>
      <c r="G23" s="10">
        <v>0</v>
      </c>
      <c r="H23" s="10">
        <v>0</v>
      </c>
      <c r="I23" s="10">
        <v>0</v>
      </c>
      <c r="J23" s="155">
        <v>0</v>
      </c>
      <c r="K23" s="528">
        <v>0</v>
      </c>
    </row>
    <row r="24" spans="1:11"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row>
    <row r="25" spans="1:11" x14ac:dyDescent="0.25">
      <c r="A25" s="6" t="s">
        <v>48</v>
      </c>
      <c r="B25" s="202"/>
      <c r="C25" s="10">
        <v>72</v>
      </c>
      <c r="D25" s="10">
        <v>60</v>
      </c>
      <c r="E25" s="155">
        <v>188</v>
      </c>
      <c r="F25" s="156">
        <v>357</v>
      </c>
      <c r="G25" s="338">
        <v>389</v>
      </c>
      <c r="H25" s="338">
        <v>367</v>
      </c>
      <c r="I25" s="338">
        <v>438</v>
      </c>
      <c r="J25" s="338">
        <v>211</v>
      </c>
      <c r="K25" s="338">
        <v>279</v>
      </c>
    </row>
    <row r="26" spans="1:11" x14ac:dyDescent="0.25">
      <c r="A26" s="6" t="s">
        <v>49</v>
      </c>
      <c r="B26" s="202"/>
      <c r="C26" s="12">
        <f>IFERROR(+(C25/C20),0)</f>
        <v>3.1938961096570997E-3</v>
      </c>
      <c r="D26" s="12">
        <f>IFERROR(+(D25/D20),0)</f>
        <v>2.5989777354240664E-3</v>
      </c>
      <c r="E26" s="12">
        <f>IFERROR(+(E25/E20),0)</f>
        <v>8.1083412404036916E-3</v>
      </c>
      <c r="F26" s="12">
        <f>IFERROR(+(F25/F20),0)</f>
        <v>1.4726507713884993E-2</v>
      </c>
      <c r="G26" s="12">
        <f t="shared" ref="G26:H26" si="4">+(G25/G20)</f>
        <v>1.5825230869370651E-2</v>
      </c>
      <c r="H26" s="12">
        <f t="shared" si="4"/>
        <v>1.4952128743124873E-2</v>
      </c>
      <c r="I26" s="12">
        <f>+(I25/I20)</f>
        <v>1.7902395160631079E-2</v>
      </c>
      <c r="J26" s="12">
        <f>+(J25/J20)</f>
        <v>8.3544504276211601E-3</v>
      </c>
      <c r="K26" s="12">
        <f>+(K25/K20)</f>
        <v>1.1241840599564831E-2</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ht="45" x14ac:dyDescent="0.25">
      <c r="A29" s="587" t="s">
        <v>9795</v>
      </c>
      <c r="B29" s="207" t="s">
        <v>9796</v>
      </c>
      <c r="C29" s="10">
        <v>22471</v>
      </c>
      <c r="D29" s="10">
        <v>23026</v>
      </c>
      <c r="E29" s="155">
        <v>22998</v>
      </c>
      <c r="F29" s="156">
        <v>23885</v>
      </c>
      <c r="G29" s="588">
        <v>24192</v>
      </c>
      <c r="H29" s="588">
        <v>24178</v>
      </c>
      <c r="I29" s="588">
        <v>24028</v>
      </c>
      <c r="J29" s="588">
        <v>25045</v>
      </c>
      <c r="K29" s="588">
        <v>24539</v>
      </c>
    </row>
    <row r="30" spans="1:11" x14ac:dyDescent="0.25">
      <c r="A30" s="214" t="s">
        <v>1439</v>
      </c>
      <c r="B30" s="207" t="s">
        <v>1439</v>
      </c>
      <c r="C30" s="10">
        <v>72</v>
      </c>
      <c r="D30" s="10">
        <v>60</v>
      </c>
      <c r="E30" s="155">
        <v>188</v>
      </c>
      <c r="F30" s="156">
        <v>357</v>
      </c>
      <c r="G30" s="588">
        <v>389</v>
      </c>
      <c r="H30" s="588">
        <v>367</v>
      </c>
      <c r="I30" s="588">
        <v>438</v>
      </c>
      <c r="J30" s="588">
        <v>211</v>
      </c>
      <c r="K30" s="588">
        <v>279</v>
      </c>
    </row>
    <row r="31" spans="1:11" x14ac:dyDescent="0.25">
      <c r="A31" s="475" t="s">
        <v>53</v>
      </c>
      <c r="B31" s="409"/>
      <c r="C31" s="160">
        <v>22543</v>
      </c>
      <c r="D31" s="160">
        <v>23086</v>
      </c>
      <c r="E31" s="161">
        <v>23186</v>
      </c>
      <c r="F31" s="162">
        <v>24242</v>
      </c>
      <c r="G31" s="548">
        <v>24581</v>
      </c>
      <c r="H31" s="548">
        <v>24545</v>
      </c>
      <c r="I31" s="548">
        <v>24466</v>
      </c>
      <c r="J31" s="548">
        <v>25256</v>
      </c>
      <c r="K31" s="548">
        <v>24818</v>
      </c>
    </row>
    <row r="32" spans="1:11" x14ac:dyDescent="0.25">
      <c r="C32" s="10"/>
      <c r="D32" s="10"/>
      <c r="E32" s="155"/>
      <c r="F32" s="156"/>
    </row>
    <row r="33" spans="1:1" x14ac:dyDescent="0.25">
      <c r="A33" s="40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K40"/>
  <sheetViews>
    <sheetView topLeftCell="A16" workbookViewId="0">
      <selection activeCell="K35" sqref="K35"/>
    </sheetView>
  </sheetViews>
  <sheetFormatPr defaultRowHeight="15" x14ac:dyDescent="0.25"/>
  <cols>
    <col min="1" max="1" width="41.42578125" customWidth="1"/>
    <col min="2" max="2" width="64.42578125" customWidth="1"/>
    <col min="3" max="7" width="12.7109375" customWidth="1"/>
  </cols>
  <sheetData>
    <row r="1" spans="1:7" ht="18.75" x14ac:dyDescent="0.25">
      <c r="A1" s="200" t="s">
        <v>0</v>
      </c>
      <c r="B1" s="202"/>
      <c r="C1" s="202"/>
      <c r="D1" s="202"/>
      <c r="E1" s="202"/>
      <c r="F1" s="202"/>
      <c r="G1" s="202"/>
    </row>
    <row r="3" spans="1:7" x14ac:dyDescent="0.25">
      <c r="A3" s="201" t="s">
        <v>1</v>
      </c>
      <c r="B3" s="678" t="s">
        <v>6859</v>
      </c>
      <c r="C3" s="678"/>
      <c r="D3" s="678"/>
      <c r="E3" s="678"/>
      <c r="F3" s="678"/>
      <c r="G3" s="678"/>
    </row>
    <row r="4" spans="1:7" x14ac:dyDescent="0.25">
      <c r="A4" s="6" t="s">
        <v>2</v>
      </c>
      <c r="B4" s="674" t="s">
        <v>6860</v>
      </c>
      <c r="C4" s="674"/>
      <c r="D4" s="674"/>
      <c r="E4" s="674"/>
      <c r="F4" s="674"/>
      <c r="G4" s="674"/>
    </row>
    <row r="5" spans="1:7" x14ac:dyDescent="0.25">
      <c r="A5" s="6" t="s">
        <v>5</v>
      </c>
      <c r="B5" s="674" t="s">
        <v>6</v>
      </c>
      <c r="C5" s="674"/>
      <c r="D5" s="674"/>
      <c r="E5" s="674"/>
      <c r="F5" s="674"/>
      <c r="G5" s="674"/>
    </row>
    <row r="6" spans="1:7" x14ac:dyDescent="0.25">
      <c r="A6" s="6" t="s">
        <v>8</v>
      </c>
      <c r="B6" s="675" t="s">
        <v>9</v>
      </c>
      <c r="C6" s="674"/>
      <c r="D6" s="674"/>
      <c r="E6" s="674"/>
      <c r="F6" s="674"/>
      <c r="G6" s="674"/>
    </row>
    <row r="7" spans="1:7" x14ac:dyDescent="0.25">
      <c r="A7" s="6" t="s">
        <v>11</v>
      </c>
      <c r="B7" s="674" t="s">
        <v>6861</v>
      </c>
      <c r="C7" s="674"/>
      <c r="D7" s="674"/>
      <c r="E7" s="674"/>
      <c r="F7" s="674"/>
      <c r="G7" s="674"/>
    </row>
    <row r="8" spans="1:7" x14ac:dyDescent="0.25">
      <c r="A8" s="6" t="s">
        <v>13</v>
      </c>
      <c r="B8" s="680" t="s">
        <v>9</v>
      </c>
      <c r="C8" s="676"/>
      <c r="D8" s="676"/>
      <c r="E8" s="676"/>
      <c r="F8" s="676"/>
      <c r="G8" s="676"/>
    </row>
    <row r="9" spans="1:7" x14ac:dyDescent="0.25">
      <c r="A9" s="6" t="s">
        <v>15</v>
      </c>
      <c r="B9" s="674" t="s">
        <v>63</v>
      </c>
      <c r="C9" s="674"/>
      <c r="D9" s="674"/>
      <c r="E9" s="674"/>
      <c r="F9" s="674"/>
      <c r="G9" s="674"/>
    </row>
    <row r="10" spans="1:7" x14ac:dyDescent="0.25">
      <c r="A10" s="6" t="s">
        <v>17</v>
      </c>
      <c r="B10" s="674" t="s">
        <v>18</v>
      </c>
      <c r="C10" s="674"/>
      <c r="D10" s="674"/>
      <c r="E10" s="674"/>
      <c r="F10" s="674"/>
      <c r="G10" s="674"/>
    </row>
    <row r="11" spans="1:7" x14ac:dyDescent="0.25">
      <c r="A11" s="6" t="s">
        <v>19</v>
      </c>
      <c r="B11" s="676" t="s">
        <v>1509</v>
      </c>
      <c r="C11" s="676"/>
      <c r="D11" s="676"/>
      <c r="E11" s="676"/>
      <c r="F11" s="676"/>
      <c r="G11" s="676"/>
    </row>
    <row r="12" spans="1:7" x14ac:dyDescent="0.25">
      <c r="A12" s="6" t="s">
        <v>3519</v>
      </c>
      <c r="B12" s="674" t="s">
        <v>23</v>
      </c>
      <c r="C12" s="674"/>
      <c r="D12" s="674"/>
      <c r="E12" s="674"/>
      <c r="F12" s="674"/>
      <c r="G12" s="674"/>
    </row>
    <row r="13" spans="1:7" x14ac:dyDescent="0.25">
      <c r="A13" s="6" t="s">
        <v>26</v>
      </c>
      <c r="B13" s="674" t="s">
        <v>6862</v>
      </c>
      <c r="C13" s="674"/>
      <c r="D13" s="674"/>
      <c r="E13" s="674"/>
      <c r="F13" s="674"/>
      <c r="G13" s="674"/>
    </row>
    <row r="14" spans="1:7" x14ac:dyDescent="0.25">
      <c r="A14" s="6" t="s">
        <v>28</v>
      </c>
      <c r="B14" s="674" t="s">
        <v>6850</v>
      </c>
      <c r="C14" s="674"/>
      <c r="D14" s="674"/>
      <c r="E14" s="674"/>
      <c r="F14" s="674"/>
      <c r="G14" s="674"/>
    </row>
    <row r="15" spans="1:7" x14ac:dyDescent="0.25">
      <c r="A15" s="6" t="s">
        <v>30</v>
      </c>
      <c r="B15" s="675" t="s">
        <v>9</v>
      </c>
      <c r="C15" s="674"/>
      <c r="D15" s="674"/>
      <c r="E15" s="674"/>
      <c r="F15" s="674"/>
      <c r="G15" s="674"/>
    </row>
    <row r="16" spans="1:7" x14ac:dyDescent="0.25">
      <c r="A16" s="6" t="s">
        <v>32</v>
      </c>
      <c r="B16" s="674" t="s">
        <v>6863</v>
      </c>
      <c r="C16" s="674"/>
      <c r="D16" s="674"/>
      <c r="E16" s="674"/>
      <c r="F16" s="674"/>
      <c r="G16" s="674"/>
    </row>
    <row r="17" spans="1:11" x14ac:dyDescent="0.25">
      <c r="A17" s="6" t="s">
        <v>35</v>
      </c>
      <c r="B17" s="675" t="s">
        <v>9</v>
      </c>
      <c r="C17" s="674"/>
      <c r="D17" s="674"/>
      <c r="E17" s="674"/>
      <c r="F17" s="674"/>
      <c r="G17" s="674"/>
    </row>
    <row r="18" spans="1:11" x14ac:dyDescent="0.25">
      <c r="A18" s="6" t="s">
        <v>36</v>
      </c>
      <c r="B18" s="674" t="s">
        <v>9</v>
      </c>
      <c r="C18" s="674"/>
      <c r="D18" s="674"/>
      <c r="E18" s="674"/>
      <c r="F18" s="674"/>
      <c r="G18" s="674"/>
    </row>
    <row r="19" spans="1:11" x14ac:dyDescent="0.25">
      <c r="A19" s="7" t="s">
        <v>37</v>
      </c>
      <c r="B19" s="202"/>
      <c r="C19" s="433" t="s">
        <v>4089</v>
      </c>
      <c r="D19" s="433" t="s">
        <v>4088</v>
      </c>
      <c r="E19" s="433" t="s">
        <v>4087</v>
      </c>
      <c r="F19" s="433" t="s">
        <v>2110</v>
      </c>
      <c r="G19" s="433" t="s">
        <v>2073</v>
      </c>
      <c r="H19" s="433" t="s">
        <v>2074</v>
      </c>
      <c r="I19" s="433" t="s">
        <v>2075</v>
      </c>
      <c r="J19" s="433" t="s">
        <v>2076</v>
      </c>
      <c r="K19" s="434" t="s">
        <v>2077</v>
      </c>
    </row>
    <row r="20" spans="1:11" x14ac:dyDescent="0.25">
      <c r="A20" s="6" t="s">
        <v>43</v>
      </c>
      <c r="B20" s="202"/>
      <c r="C20" s="10">
        <v>22543</v>
      </c>
      <c r="D20" s="10">
        <v>23086</v>
      </c>
      <c r="E20" s="10">
        <v>23186</v>
      </c>
      <c r="F20" s="155">
        <v>24242</v>
      </c>
      <c r="G20" s="10">
        <v>24581</v>
      </c>
      <c r="H20" s="10">
        <v>24545</v>
      </c>
      <c r="I20" s="10">
        <v>24466</v>
      </c>
      <c r="J20" s="155">
        <v>25256</v>
      </c>
      <c r="K20" s="156">
        <v>24818</v>
      </c>
    </row>
    <row r="21" spans="1:11" x14ac:dyDescent="0.25">
      <c r="A21" s="6" t="s">
        <v>44</v>
      </c>
      <c r="B21" s="202"/>
      <c r="C21" s="10">
        <v>22543</v>
      </c>
      <c r="D21" s="10">
        <v>23086</v>
      </c>
      <c r="E21" s="10">
        <v>23184</v>
      </c>
      <c r="F21" s="10">
        <v>24242</v>
      </c>
      <c r="G21" s="10">
        <f>+(G20-G25)</f>
        <v>24580</v>
      </c>
      <c r="H21" s="10">
        <f t="shared" ref="H21:K21" si="0">+(H20-H25)</f>
        <v>24545</v>
      </c>
      <c r="I21" s="10">
        <f t="shared" si="0"/>
        <v>24460</v>
      </c>
      <c r="J21" s="10">
        <f t="shared" si="0"/>
        <v>25250</v>
      </c>
      <c r="K21" s="10">
        <f t="shared" si="0"/>
        <v>24809</v>
      </c>
    </row>
    <row r="22" spans="1:11" x14ac:dyDescent="0.25">
      <c r="A22" s="6" t="s">
        <v>45</v>
      </c>
      <c r="B22" s="202"/>
      <c r="C22" s="12">
        <f>+(C21/C20)</f>
        <v>1</v>
      </c>
      <c r="D22" s="12">
        <f t="shared" ref="D22:F22" si="1">+(D21/D20)</f>
        <v>1</v>
      </c>
      <c r="E22" s="12">
        <f t="shared" si="1"/>
        <v>0.99991374105063402</v>
      </c>
      <c r="F22" s="12">
        <f t="shared" si="1"/>
        <v>1</v>
      </c>
      <c r="G22" s="12">
        <f>+(G21/G20)</f>
        <v>0.99995931817257233</v>
      </c>
      <c r="H22" s="12">
        <f t="shared" ref="H22:K22" si="2">+(H21/H20)</f>
        <v>1</v>
      </c>
      <c r="I22" s="12">
        <f t="shared" si="2"/>
        <v>0.99975476171012834</v>
      </c>
      <c r="J22" s="12">
        <f t="shared" si="2"/>
        <v>0.9997624326892619</v>
      </c>
      <c r="K22" s="12">
        <f t="shared" si="2"/>
        <v>0.99963735998065917</v>
      </c>
    </row>
    <row r="23" spans="1:11" x14ac:dyDescent="0.25">
      <c r="A23" s="6" t="s">
        <v>46</v>
      </c>
      <c r="B23" s="202"/>
      <c r="C23" s="338">
        <v>0</v>
      </c>
      <c r="D23" s="338">
        <v>0</v>
      </c>
      <c r="E23" s="338">
        <v>0</v>
      </c>
      <c r="F23" s="527">
        <v>0</v>
      </c>
      <c r="G23" s="338">
        <v>0</v>
      </c>
      <c r="H23" s="338">
        <v>0</v>
      </c>
      <c r="I23" s="338">
        <v>0</v>
      </c>
      <c r="J23" s="338">
        <v>0</v>
      </c>
      <c r="K23" s="217">
        <v>0</v>
      </c>
    </row>
    <row r="24" spans="1:11" x14ac:dyDescent="0.25">
      <c r="A24" s="6" t="s">
        <v>47</v>
      </c>
      <c r="B24" s="202"/>
      <c r="C24" s="12">
        <v>0</v>
      </c>
      <c r="D24" s="12">
        <v>0</v>
      </c>
      <c r="E24" s="12">
        <v>0</v>
      </c>
      <c r="F24" s="12">
        <f>+(F23/F20)</f>
        <v>0</v>
      </c>
      <c r="G24" s="12">
        <v>0</v>
      </c>
      <c r="H24" s="12">
        <v>0</v>
      </c>
      <c r="I24" s="12">
        <v>0</v>
      </c>
      <c r="J24" s="12">
        <f>+(J23/J20)</f>
        <v>0</v>
      </c>
      <c r="K24" s="12">
        <f t="shared" ref="K24" si="3">+(K23/K20)</f>
        <v>0</v>
      </c>
    </row>
    <row r="25" spans="1:11" x14ac:dyDescent="0.25">
      <c r="A25" s="6" t="s">
        <v>48</v>
      </c>
      <c r="B25" s="202"/>
      <c r="C25" s="338">
        <v>0</v>
      </c>
      <c r="D25" s="338">
        <v>0</v>
      </c>
      <c r="E25" s="338">
        <v>2</v>
      </c>
      <c r="F25" s="527">
        <v>0</v>
      </c>
      <c r="G25" s="338">
        <v>1</v>
      </c>
      <c r="H25" s="338">
        <v>0</v>
      </c>
      <c r="I25" s="338">
        <v>6</v>
      </c>
      <c r="J25" s="338">
        <v>6</v>
      </c>
      <c r="K25" s="217">
        <v>9</v>
      </c>
    </row>
    <row r="26" spans="1:11" x14ac:dyDescent="0.25">
      <c r="A26" s="6" t="s">
        <v>49</v>
      </c>
      <c r="B26" s="202"/>
      <c r="C26" s="12">
        <f>+(C25/C20)</f>
        <v>0</v>
      </c>
      <c r="D26" s="12">
        <f t="shared" ref="D26:F26" si="4">+(D25/D20)</f>
        <v>0</v>
      </c>
      <c r="E26" s="12">
        <f t="shared" si="4"/>
        <v>8.6258949365996718E-5</v>
      </c>
      <c r="F26" s="12">
        <f t="shared" si="4"/>
        <v>0</v>
      </c>
      <c r="G26" s="12">
        <f>+(G25/G20)</f>
        <v>4.0681827427688051E-5</v>
      </c>
      <c r="H26" s="12">
        <f t="shared" ref="H26:K26" si="5">+(H25/H20)</f>
        <v>0</v>
      </c>
      <c r="I26" s="12">
        <f t="shared" si="5"/>
        <v>2.4523828987165863E-4</v>
      </c>
      <c r="J26" s="12">
        <f t="shared" si="5"/>
        <v>2.3756731073804245E-4</v>
      </c>
      <c r="K26" s="12">
        <f t="shared" si="5"/>
        <v>3.6264001934080105E-4</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3" t="s">
        <v>4087</v>
      </c>
      <c r="F28" s="433" t="s">
        <v>2110</v>
      </c>
      <c r="G28" s="433" t="s">
        <v>2073</v>
      </c>
      <c r="H28" s="433" t="s">
        <v>2074</v>
      </c>
      <c r="I28" s="433" t="s">
        <v>2075</v>
      </c>
      <c r="J28" s="433" t="s">
        <v>2076</v>
      </c>
      <c r="K28" s="434" t="s">
        <v>2077</v>
      </c>
    </row>
    <row r="29" spans="1:11" x14ac:dyDescent="0.25">
      <c r="A29" s="214" t="s">
        <v>1563</v>
      </c>
      <c r="B29" s="214" t="s">
        <v>6864</v>
      </c>
      <c r="C29" s="13">
        <v>182</v>
      </c>
      <c r="D29" s="13">
        <v>179</v>
      </c>
      <c r="E29" s="13">
        <v>199</v>
      </c>
      <c r="F29" s="13">
        <v>191</v>
      </c>
      <c r="G29" s="13">
        <v>222</v>
      </c>
      <c r="H29" s="13">
        <v>315</v>
      </c>
      <c r="I29" s="13">
        <v>296</v>
      </c>
      <c r="J29" s="13">
        <v>271</v>
      </c>
      <c r="K29" s="13">
        <v>231</v>
      </c>
    </row>
    <row r="30" spans="1:11" x14ac:dyDescent="0.25">
      <c r="A30" s="214" t="s">
        <v>1434</v>
      </c>
      <c r="B30" s="214" t="s">
        <v>6865</v>
      </c>
      <c r="C30" s="13">
        <v>35</v>
      </c>
      <c r="D30" s="13">
        <v>48</v>
      </c>
      <c r="E30" s="13">
        <v>34</v>
      </c>
      <c r="F30" s="13">
        <v>59</v>
      </c>
      <c r="G30" s="13">
        <v>61</v>
      </c>
      <c r="H30" s="13">
        <v>83</v>
      </c>
      <c r="I30" s="13">
        <v>92</v>
      </c>
      <c r="J30" s="13">
        <v>88</v>
      </c>
      <c r="K30" s="13">
        <v>73</v>
      </c>
    </row>
    <row r="31" spans="1:11" x14ac:dyDescent="0.25">
      <c r="A31" s="214" t="s">
        <v>2353</v>
      </c>
      <c r="B31" s="214" t="s">
        <v>6866</v>
      </c>
      <c r="C31" s="13">
        <v>8808</v>
      </c>
      <c r="D31" s="13">
        <v>9419</v>
      </c>
      <c r="E31" s="13">
        <v>10116</v>
      </c>
      <c r="F31" s="13">
        <v>11378</v>
      </c>
      <c r="G31" s="13">
        <v>10727</v>
      </c>
      <c r="H31" s="13">
        <v>11206</v>
      </c>
      <c r="I31" s="13">
        <v>11927</v>
      </c>
      <c r="J31" s="13">
        <v>12855</v>
      </c>
      <c r="K31" s="13">
        <v>12807</v>
      </c>
    </row>
    <row r="32" spans="1:11" x14ac:dyDescent="0.25">
      <c r="A32" s="337" t="s">
        <v>67</v>
      </c>
      <c r="B32" s="337" t="s">
        <v>2266</v>
      </c>
      <c r="C32" s="611" t="s">
        <v>1542</v>
      </c>
      <c r="D32" s="611" t="s">
        <v>1542</v>
      </c>
      <c r="E32" s="611" t="s">
        <v>1542</v>
      </c>
      <c r="F32" s="611" t="s">
        <v>1542</v>
      </c>
      <c r="G32" s="611" t="s">
        <v>1542</v>
      </c>
      <c r="H32" s="611" t="s">
        <v>1542</v>
      </c>
      <c r="I32" s="611" t="s">
        <v>1542</v>
      </c>
      <c r="J32" s="611" t="s">
        <v>1542</v>
      </c>
      <c r="K32" s="611" t="s">
        <v>1542</v>
      </c>
    </row>
    <row r="33" spans="1:11" x14ac:dyDescent="0.25">
      <c r="A33" s="214" t="s">
        <v>1641</v>
      </c>
      <c r="B33" s="214" t="s">
        <v>117</v>
      </c>
      <c r="C33" s="611" t="s">
        <v>1542</v>
      </c>
      <c r="D33" s="13">
        <v>14</v>
      </c>
      <c r="E33" s="13">
        <v>16</v>
      </c>
      <c r="F33" s="13">
        <v>33</v>
      </c>
      <c r="G33" s="13">
        <v>20</v>
      </c>
      <c r="H33" s="13">
        <v>20</v>
      </c>
      <c r="I33" s="13">
        <v>13</v>
      </c>
      <c r="J33" s="13">
        <v>13</v>
      </c>
      <c r="K33" s="13">
        <v>14</v>
      </c>
    </row>
    <row r="34" spans="1:11" x14ac:dyDescent="0.25">
      <c r="A34" s="214" t="s">
        <v>1654</v>
      </c>
      <c r="B34" s="214" t="s">
        <v>6867</v>
      </c>
      <c r="C34" s="13">
        <v>74</v>
      </c>
      <c r="D34" s="13">
        <v>95</v>
      </c>
      <c r="E34" s="13">
        <v>87</v>
      </c>
      <c r="F34" s="13">
        <v>104</v>
      </c>
      <c r="G34" s="13">
        <v>92</v>
      </c>
      <c r="H34" s="13">
        <v>113</v>
      </c>
      <c r="I34" s="13">
        <v>112</v>
      </c>
      <c r="J34" s="13">
        <v>139</v>
      </c>
      <c r="K34" s="13">
        <v>129</v>
      </c>
    </row>
    <row r="35" spans="1:11" x14ac:dyDescent="0.25">
      <c r="A35" s="214" t="s">
        <v>1660</v>
      </c>
      <c r="B35" s="214" t="s">
        <v>6868</v>
      </c>
      <c r="C35" s="383">
        <v>10</v>
      </c>
      <c r="D35" s="383">
        <v>11</v>
      </c>
      <c r="E35" s="383">
        <v>13</v>
      </c>
      <c r="F35" s="611" t="s">
        <v>1542</v>
      </c>
      <c r="G35" s="383" t="s">
        <v>1542</v>
      </c>
      <c r="H35" s="611" t="s">
        <v>1542</v>
      </c>
      <c r="I35" s="611" t="s">
        <v>1542</v>
      </c>
      <c r="J35" s="611" t="s">
        <v>1542</v>
      </c>
      <c r="K35" s="611" t="s">
        <v>1542</v>
      </c>
    </row>
    <row r="36" spans="1:11" x14ac:dyDescent="0.25">
      <c r="A36" s="214" t="s">
        <v>1664</v>
      </c>
      <c r="B36" s="214" t="s">
        <v>6869</v>
      </c>
      <c r="C36" s="13">
        <v>9489</v>
      </c>
      <c r="D36" s="13">
        <v>9305</v>
      </c>
      <c r="E36" s="13">
        <v>9174</v>
      </c>
      <c r="F36" s="13">
        <v>9257</v>
      </c>
      <c r="G36" s="13">
        <v>9630</v>
      </c>
      <c r="H36" s="13">
        <v>9113</v>
      </c>
      <c r="I36" s="13">
        <v>8719</v>
      </c>
      <c r="J36" s="13">
        <v>8501</v>
      </c>
      <c r="K36" s="13">
        <v>8181</v>
      </c>
    </row>
    <row r="37" spans="1:11" x14ac:dyDescent="0.25">
      <c r="A37" s="214" t="s">
        <v>1672</v>
      </c>
      <c r="B37" s="214" t="s">
        <v>1673</v>
      </c>
      <c r="C37" s="13">
        <v>3938</v>
      </c>
      <c r="D37" s="13">
        <v>4007</v>
      </c>
      <c r="E37" s="13">
        <v>3538</v>
      </c>
      <c r="F37" s="13">
        <v>3203</v>
      </c>
      <c r="G37" s="13">
        <v>3812</v>
      </c>
      <c r="H37" s="13">
        <v>3684</v>
      </c>
      <c r="I37" s="13">
        <v>3291</v>
      </c>
      <c r="J37" s="13">
        <v>3372</v>
      </c>
      <c r="K37" s="13">
        <v>3365</v>
      </c>
    </row>
    <row r="38" spans="1:11" x14ac:dyDescent="0.25">
      <c r="A38" s="214" t="s">
        <v>5831</v>
      </c>
      <c r="B38" s="214" t="s">
        <v>6870</v>
      </c>
      <c r="C38" s="611" t="s">
        <v>1542</v>
      </c>
      <c r="D38" s="611" t="s">
        <v>1542</v>
      </c>
      <c r="E38" s="611" t="s">
        <v>1542</v>
      </c>
      <c r="F38" s="611" t="s">
        <v>1542</v>
      </c>
      <c r="G38" s="13">
        <v>10</v>
      </c>
      <c r="H38" s="383" t="s">
        <v>1542</v>
      </c>
      <c r="I38" s="383" t="s">
        <v>1542</v>
      </c>
      <c r="J38" s="383" t="s">
        <v>1542</v>
      </c>
      <c r="K38" s="383" t="s">
        <v>1542</v>
      </c>
    </row>
    <row r="39" spans="1:11" x14ac:dyDescent="0.25">
      <c r="A39" s="224" t="s">
        <v>1436</v>
      </c>
      <c r="B39" s="224" t="s">
        <v>1436</v>
      </c>
      <c r="C39" s="611" t="s">
        <v>1542</v>
      </c>
      <c r="D39" s="611" t="s">
        <v>1542</v>
      </c>
      <c r="E39" s="611" t="s">
        <v>1542</v>
      </c>
      <c r="F39" s="611" t="s">
        <v>1542</v>
      </c>
      <c r="G39" s="611" t="s">
        <v>1542</v>
      </c>
      <c r="H39" s="611" t="s">
        <v>1542</v>
      </c>
      <c r="I39" s="611" t="s">
        <v>1542</v>
      </c>
      <c r="J39" s="611" t="s">
        <v>1542</v>
      </c>
      <c r="K39" s="383" t="s">
        <v>1542</v>
      </c>
    </row>
    <row r="40" spans="1:11" x14ac:dyDescent="0.25">
      <c r="A40" s="132" t="s">
        <v>53</v>
      </c>
      <c r="B40" s="132"/>
      <c r="C40" s="166">
        <v>22543</v>
      </c>
      <c r="D40" s="166">
        <v>23086</v>
      </c>
      <c r="E40" s="166">
        <v>23186</v>
      </c>
      <c r="F40" s="166">
        <v>24242</v>
      </c>
      <c r="G40" s="166">
        <v>24581</v>
      </c>
      <c r="H40" s="166">
        <v>24545</v>
      </c>
      <c r="I40" s="166">
        <v>24466</v>
      </c>
      <c r="J40" s="166">
        <v>25256</v>
      </c>
      <c r="K40" s="166">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G27:K27"/>
  </mergeCells>
  <pageMargins left="0.7" right="0.7" top="0.75" bottom="0.75" header="0.3" footer="0.3"/>
  <pageSetup paperSize="9" scale="77"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rgb="FFFFFF00"/>
    <pageSetUpPr fitToPage="1"/>
  </sheetPr>
  <dimension ref="A1:N38"/>
  <sheetViews>
    <sheetView topLeftCell="A13" workbookViewId="0">
      <selection activeCell="A35" sqref="A35:XFD35"/>
    </sheetView>
  </sheetViews>
  <sheetFormatPr defaultRowHeight="15" x14ac:dyDescent="0.25"/>
  <cols>
    <col min="1" max="1" width="38.7109375" customWidth="1"/>
    <col min="2" max="2" width="41.28515625" customWidth="1"/>
    <col min="3" max="11" width="8" customWidth="1"/>
  </cols>
  <sheetData>
    <row r="1" spans="1:13" ht="18.75" x14ac:dyDescent="0.25">
      <c r="A1" s="200" t="s">
        <v>0</v>
      </c>
    </row>
    <row r="3" spans="1:13" x14ac:dyDescent="0.25">
      <c r="A3" s="201" t="s">
        <v>1</v>
      </c>
      <c r="B3" s="678" t="s">
        <v>9797</v>
      </c>
      <c r="C3" s="678"/>
      <c r="D3" s="678"/>
      <c r="E3" s="678"/>
      <c r="F3" s="678"/>
      <c r="G3" s="678"/>
      <c r="H3" s="669"/>
      <c r="I3" s="669"/>
      <c r="J3" s="669"/>
      <c r="K3" s="669"/>
    </row>
    <row r="4" spans="1:13" x14ac:dyDescent="0.25">
      <c r="A4" s="6" t="s">
        <v>2</v>
      </c>
      <c r="B4" s="676" t="s">
        <v>9798</v>
      </c>
      <c r="C4" s="676"/>
      <c r="D4" s="676"/>
      <c r="E4" s="676"/>
      <c r="F4" s="676"/>
      <c r="G4" s="676"/>
      <c r="H4" s="718"/>
      <c r="I4" s="718"/>
      <c r="J4" s="718"/>
      <c r="K4" s="718"/>
    </row>
    <row r="5" spans="1:13" x14ac:dyDescent="0.25">
      <c r="A5" s="6" t="s">
        <v>5</v>
      </c>
      <c r="B5" s="676" t="s">
        <v>16</v>
      </c>
      <c r="C5" s="676"/>
      <c r="D5" s="676"/>
      <c r="E5" s="676"/>
      <c r="F5" s="676"/>
      <c r="G5" s="676"/>
      <c r="H5" s="718"/>
      <c r="I5" s="718"/>
      <c r="J5" s="718"/>
      <c r="K5" s="718"/>
      <c r="L5" s="331" t="s">
        <v>57</v>
      </c>
      <c r="M5" s="331" t="s">
        <v>9799</v>
      </c>
    </row>
    <row r="6" spans="1:13" x14ac:dyDescent="0.25">
      <c r="A6" s="6" t="s">
        <v>8</v>
      </c>
      <c r="B6" s="676" t="s">
        <v>9</v>
      </c>
      <c r="C6" s="676"/>
      <c r="D6" s="676"/>
      <c r="E6" s="676"/>
      <c r="F6" s="676"/>
      <c r="G6" s="676"/>
      <c r="H6" s="718"/>
      <c r="I6" s="718"/>
      <c r="J6" s="718"/>
      <c r="K6" s="718"/>
      <c r="L6" s="118" t="s">
        <v>1955</v>
      </c>
      <c r="M6" t="s">
        <v>1380</v>
      </c>
    </row>
    <row r="7" spans="1:13" x14ac:dyDescent="0.25">
      <c r="A7" s="6" t="s">
        <v>11</v>
      </c>
      <c r="B7" s="686" t="s">
        <v>9</v>
      </c>
      <c r="C7" s="686"/>
      <c r="D7" s="686"/>
      <c r="E7" s="686"/>
      <c r="F7" s="686"/>
      <c r="G7" s="686"/>
      <c r="H7" s="718"/>
      <c r="I7" s="718"/>
      <c r="J7" s="718"/>
      <c r="K7" s="718"/>
      <c r="L7" s="118" t="s">
        <v>58</v>
      </c>
      <c r="M7" t="s">
        <v>9800</v>
      </c>
    </row>
    <row r="8" spans="1:13" x14ac:dyDescent="0.25">
      <c r="A8" s="6" t="s">
        <v>13</v>
      </c>
      <c r="B8" s="680" t="s">
        <v>9</v>
      </c>
      <c r="C8" s="676"/>
      <c r="D8" s="676"/>
      <c r="E8" s="676"/>
      <c r="F8" s="676"/>
      <c r="G8" s="676"/>
      <c r="H8" s="718"/>
      <c r="I8" s="718"/>
      <c r="J8" s="718"/>
      <c r="K8" s="718"/>
      <c r="L8" s="118" t="s">
        <v>59</v>
      </c>
      <c r="M8" t="s">
        <v>9801</v>
      </c>
    </row>
    <row r="9" spans="1:13" ht="30" customHeight="1" x14ac:dyDescent="0.25">
      <c r="A9" s="113" t="s">
        <v>15</v>
      </c>
      <c r="B9" s="682" t="s">
        <v>9802</v>
      </c>
      <c r="C9" s="682"/>
      <c r="D9" s="682"/>
      <c r="E9" s="682"/>
      <c r="F9" s="682"/>
      <c r="G9" s="682"/>
      <c r="H9" s="718"/>
      <c r="I9" s="718"/>
      <c r="J9" s="718"/>
      <c r="K9" s="718"/>
      <c r="L9" s="118" t="s">
        <v>60</v>
      </c>
      <c r="M9" t="s">
        <v>9803</v>
      </c>
    </row>
    <row r="10" spans="1:13" x14ac:dyDescent="0.25">
      <c r="A10" s="6" t="s">
        <v>17</v>
      </c>
      <c r="B10" s="676" t="s">
        <v>18</v>
      </c>
      <c r="C10" s="676"/>
      <c r="D10" s="676"/>
      <c r="E10" s="676"/>
      <c r="F10" s="676"/>
      <c r="G10" s="676"/>
      <c r="H10" s="718"/>
      <c r="I10" s="718"/>
      <c r="J10" s="718"/>
      <c r="K10" s="718"/>
      <c r="L10" s="118" t="s">
        <v>61</v>
      </c>
      <c r="M10" t="s">
        <v>9804</v>
      </c>
    </row>
    <row r="11" spans="1:13" x14ac:dyDescent="0.25">
      <c r="A11" s="6" t="s">
        <v>19</v>
      </c>
      <c r="B11" s="676" t="s">
        <v>70</v>
      </c>
      <c r="C11" s="676"/>
      <c r="D11" s="676"/>
      <c r="E11" s="676"/>
      <c r="F11" s="676"/>
      <c r="G11" s="676"/>
      <c r="H11" s="718"/>
      <c r="I11" s="718"/>
      <c r="J11" s="718"/>
      <c r="K11" s="718"/>
      <c r="L11" s="118" t="s">
        <v>62</v>
      </c>
      <c r="M11" t="s">
        <v>9805</v>
      </c>
    </row>
    <row r="12" spans="1:13" x14ac:dyDescent="0.25">
      <c r="A12" s="6" t="s">
        <v>22</v>
      </c>
      <c r="B12" s="686" t="s">
        <v>9</v>
      </c>
      <c r="C12" s="686"/>
      <c r="D12" s="686"/>
      <c r="E12" s="686"/>
      <c r="F12" s="686"/>
      <c r="G12" s="686"/>
      <c r="H12" s="718"/>
      <c r="I12" s="718"/>
      <c r="J12" s="718"/>
      <c r="K12" s="718"/>
      <c r="L12" s="118" t="s">
        <v>77</v>
      </c>
      <c r="M12" t="s">
        <v>9806</v>
      </c>
    </row>
    <row r="13" spans="1:13" x14ac:dyDescent="0.25">
      <c r="A13" s="6" t="s">
        <v>26</v>
      </c>
      <c r="B13" s="680" t="s">
        <v>9807</v>
      </c>
      <c r="C13" s="676"/>
      <c r="D13" s="676"/>
      <c r="E13" s="676"/>
      <c r="F13" s="676"/>
      <c r="G13" s="676"/>
      <c r="H13" s="718"/>
      <c r="I13" s="718"/>
      <c r="J13" s="718"/>
      <c r="K13" s="718"/>
      <c r="L13" s="118" t="s">
        <v>1963</v>
      </c>
      <c r="M13" t="s">
        <v>9808</v>
      </c>
    </row>
    <row r="14" spans="1:13" x14ac:dyDescent="0.25">
      <c r="A14" s="6" t="s">
        <v>28</v>
      </c>
      <c r="B14" s="676" t="s">
        <v>9809</v>
      </c>
      <c r="C14" s="676"/>
      <c r="D14" s="676"/>
      <c r="E14" s="676"/>
      <c r="F14" s="676"/>
      <c r="G14" s="676"/>
      <c r="H14" s="718"/>
      <c r="I14" s="718"/>
      <c r="J14" s="718"/>
      <c r="K14" s="718"/>
      <c r="L14" s="118" t="s">
        <v>2010</v>
      </c>
      <c r="M14" t="s">
        <v>9810</v>
      </c>
    </row>
    <row r="15" spans="1:13" x14ac:dyDescent="0.25">
      <c r="A15" s="6" t="s">
        <v>30</v>
      </c>
      <c r="B15" s="676" t="s">
        <v>9569</v>
      </c>
      <c r="C15" s="676"/>
      <c r="D15" s="676"/>
      <c r="E15" s="676"/>
      <c r="F15" s="676"/>
      <c r="G15" s="676"/>
      <c r="H15" s="718"/>
      <c r="I15" s="718"/>
      <c r="J15" s="718"/>
      <c r="K15" s="718"/>
      <c r="L15" s="118" t="s">
        <v>2012</v>
      </c>
      <c r="M15" t="s">
        <v>9811</v>
      </c>
    </row>
    <row r="16" spans="1:13" x14ac:dyDescent="0.25">
      <c r="A16" s="6" t="s">
        <v>32</v>
      </c>
      <c r="B16" s="676" t="s">
        <v>453</v>
      </c>
      <c r="C16" s="676"/>
      <c r="D16" s="676"/>
      <c r="E16" s="676"/>
      <c r="F16" s="676"/>
      <c r="G16" s="676"/>
      <c r="H16" s="718"/>
      <c r="I16" s="718"/>
      <c r="J16" s="718"/>
      <c r="K16" s="718"/>
    </row>
    <row r="17" spans="1:14" x14ac:dyDescent="0.25">
      <c r="A17" s="6" t="s">
        <v>35</v>
      </c>
      <c r="B17" s="722" t="s">
        <v>9</v>
      </c>
      <c r="C17" s="686"/>
      <c r="D17" s="686"/>
      <c r="E17" s="686"/>
      <c r="F17" s="686"/>
      <c r="G17" s="686"/>
      <c r="H17" s="718"/>
      <c r="I17" s="718"/>
      <c r="J17" s="718"/>
      <c r="K17" s="718"/>
    </row>
    <row r="18" spans="1:14" x14ac:dyDescent="0.25">
      <c r="A18" s="6" t="s">
        <v>36</v>
      </c>
      <c r="B18" s="676" t="s">
        <v>9</v>
      </c>
      <c r="C18" s="676"/>
      <c r="D18" s="676"/>
      <c r="E18" s="676"/>
      <c r="F18" s="676"/>
      <c r="G18" s="676"/>
      <c r="H18" s="718"/>
      <c r="I18" s="718"/>
      <c r="J18" s="718"/>
      <c r="K18" s="718"/>
    </row>
    <row r="19" spans="1:14" x14ac:dyDescent="0.25">
      <c r="A19" s="7" t="s">
        <v>37</v>
      </c>
      <c r="B19" s="202"/>
      <c r="C19" s="154" t="s">
        <v>1433</v>
      </c>
      <c r="D19" s="154" t="s">
        <v>137</v>
      </c>
      <c r="E19" s="154" t="s">
        <v>138</v>
      </c>
      <c r="F19" s="154" t="s">
        <v>139</v>
      </c>
      <c r="G19" s="8" t="s">
        <v>38</v>
      </c>
      <c r="H19" s="8" t="s">
        <v>39</v>
      </c>
      <c r="I19" s="8" t="s">
        <v>40</v>
      </c>
      <c r="J19" s="8" t="s">
        <v>41</v>
      </c>
      <c r="K19" s="8" t="s">
        <v>42</v>
      </c>
      <c r="N19" s="118"/>
    </row>
    <row r="20" spans="1:14" x14ac:dyDescent="0.25">
      <c r="A20" s="6" t="s">
        <v>43</v>
      </c>
      <c r="B20" s="202"/>
      <c r="C20" s="10">
        <v>22543</v>
      </c>
      <c r="D20" s="10">
        <v>23086</v>
      </c>
      <c r="E20" s="155">
        <v>23186</v>
      </c>
      <c r="F20" s="156">
        <v>24242</v>
      </c>
      <c r="G20" s="10">
        <v>24581</v>
      </c>
      <c r="H20" s="10">
        <v>24545</v>
      </c>
      <c r="I20" s="10">
        <v>24466</v>
      </c>
      <c r="J20" s="155">
        <v>25256</v>
      </c>
      <c r="K20" s="528">
        <v>24818</v>
      </c>
      <c r="N20" s="118"/>
    </row>
    <row r="21" spans="1:14" x14ac:dyDescent="0.25">
      <c r="A21" s="6" t="s">
        <v>44</v>
      </c>
      <c r="B21" s="202"/>
      <c r="C21" s="10">
        <f>C20-C25</f>
        <v>22541</v>
      </c>
      <c r="D21" s="10">
        <f t="shared" ref="D21:F21" si="0">D20-D25</f>
        <v>23086</v>
      </c>
      <c r="E21" s="10">
        <f t="shared" si="0"/>
        <v>23180</v>
      </c>
      <c r="F21" s="10">
        <f t="shared" si="0"/>
        <v>24238</v>
      </c>
      <c r="G21" s="10">
        <f>+(G20-G25)</f>
        <v>24578</v>
      </c>
      <c r="H21" s="10">
        <f t="shared" ref="H21:K21" si="1">+(H20-H25)</f>
        <v>17424</v>
      </c>
      <c r="I21" s="10">
        <f t="shared" si="1"/>
        <v>7063</v>
      </c>
      <c r="J21" s="10">
        <f t="shared" si="1"/>
        <v>8470</v>
      </c>
      <c r="K21" s="10">
        <f t="shared" si="1"/>
        <v>8640</v>
      </c>
      <c r="N21" s="118"/>
    </row>
    <row r="22" spans="1:14" x14ac:dyDescent="0.25">
      <c r="A22" s="6" t="s">
        <v>45</v>
      </c>
      <c r="B22" s="202"/>
      <c r="C22" s="12">
        <f>IFERROR(+(C21/C20),0)</f>
        <v>0.99991128066362067</v>
      </c>
      <c r="D22" s="12">
        <f>IFERROR(+(D21/D20),0)</f>
        <v>1</v>
      </c>
      <c r="E22" s="12">
        <f>IFERROR(+(E21/E20),0)</f>
        <v>0.99974122315190206</v>
      </c>
      <c r="F22" s="12">
        <f>IFERROR(+(F21/F20),0)</f>
        <v>0.9998349971124495</v>
      </c>
      <c r="G22" s="12">
        <f t="shared" ref="G22:H22" si="2">+(G21/G20)</f>
        <v>0.99987795451771688</v>
      </c>
      <c r="H22" s="12">
        <f t="shared" si="2"/>
        <v>0.70987981258912203</v>
      </c>
      <c r="I22" s="12">
        <f>+(I21/I20)</f>
        <v>0.28868634022725415</v>
      </c>
      <c r="J22" s="12">
        <f>+(J21/J20)</f>
        <v>0.33536585365853661</v>
      </c>
      <c r="K22" s="12">
        <f>+(K21/K20)</f>
        <v>0.34813441856716898</v>
      </c>
    </row>
    <row r="23" spans="1:14" x14ac:dyDescent="0.25">
      <c r="A23" s="6" t="s">
        <v>46</v>
      </c>
      <c r="B23" s="202"/>
      <c r="C23" s="10">
        <v>0</v>
      </c>
      <c r="D23" s="10">
        <v>0</v>
      </c>
      <c r="E23" s="155">
        <v>0</v>
      </c>
      <c r="F23" s="156">
        <v>0</v>
      </c>
      <c r="G23" s="10">
        <v>0</v>
      </c>
      <c r="H23" s="10">
        <v>0</v>
      </c>
      <c r="I23" s="10">
        <v>0</v>
      </c>
      <c r="J23" s="155">
        <v>0</v>
      </c>
      <c r="K23" s="528">
        <v>0</v>
      </c>
    </row>
    <row r="24" spans="1:14"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row>
    <row r="25" spans="1:14" x14ac:dyDescent="0.25">
      <c r="A25" s="6" t="s">
        <v>48</v>
      </c>
      <c r="B25" s="202"/>
      <c r="C25" s="10">
        <v>2</v>
      </c>
      <c r="D25" s="10">
        <v>0</v>
      </c>
      <c r="E25" s="155">
        <v>6</v>
      </c>
      <c r="F25" s="156">
        <v>4</v>
      </c>
      <c r="G25" s="170">
        <v>3</v>
      </c>
      <c r="H25" s="170">
        <v>7121</v>
      </c>
      <c r="I25" s="170">
        <v>17403</v>
      </c>
      <c r="J25" s="170">
        <v>16786</v>
      </c>
      <c r="K25" s="170">
        <v>16178</v>
      </c>
    </row>
    <row r="26" spans="1:14" x14ac:dyDescent="0.25">
      <c r="A26" s="6" t="s">
        <v>49</v>
      </c>
      <c r="B26" s="202"/>
      <c r="C26" s="12">
        <f>IFERROR(+(C25/C20),0)</f>
        <v>8.8719336379363886E-5</v>
      </c>
      <c r="D26" s="12">
        <f>IFERROR(+(D25/D20),0)</f>
        <v>0</v>
      </c>
      <c r="E26" s="12">
        <f>IFERROR(+(E25/E20),0)</f>
        <v>2.5877684809799017E-4</v>
      </c>
      <c r="F26" s="12">
        <f>IFERROR(+(F25/F20),0)</f>
        <v>1.6500288755053212E-4</v>
      </c>
      <c r="G26" s="12">
        <f t="shared" ref="G26:H26" si="4">+(G25/G20)</f>
        <v>1.2204548228306415E-4</v>
      </c>
      <c r="H26" s="12">
        <f t="shared" si="4"/>
        <v>0.29012018741087797</v>
      </c>
      <c r="I26" s="12">
        <f>+(I25/I20)</f>
        <v>0.71131365977274585</v>
      </c>
      <c r="J26" s="12">
        <f>+(J25/J20)</f>
        <v>0.66463414634146345</v>
      </c>
      <c r="K26" s="12">
        <f>+(K25/K20)</f>
        <v>0.65186558143283102</v>
      </c>
    </row>
    <row r="27" spans="1:14" x14ac:dyDescent="0.25">
      <c r="A27" s="203" t="s">
        <v>50</v>
      </c>
      <c r="B27" s="202"/>
      <c r="C27" s="677" t="s">
        <v>51</v>
      </c>
      <c r="D27" s="720"/>
      <c r="E27" s="720"/>
      <c r="F27" s="720"/>
      <c r="G27" s="720"/>
      <c r="H27" s="720"/>
      <c r="I27" s="720"/>
      <c r="J27" s="720"/>
      <c r="K27" s="720"/>
    </row>
    <row r="28" spans="1:14" x14ac:dyDescent="0.25">
      <c r="A28" s="15" t="s">
        <v>52</v>
      </c>
      <c r="B28" s="16" t="s">
        <v>2</v>
      </c>
      <c r="C28" s="154" t="s">
        <v>1433</v>
      </c>
      <c r="D28" s="154" t="s">
        <v>137</v>
      </c>
      <c r="E28" s="154" t="s">
        <v>138</v>
      </c>
      <c r="F28" s="154" t="s">
        <v>139</v>
      </c>
      <c r="G28" s="8" t="s">
        <v>38</v>
      </c>
      <c r="H28" s="8" t="s">
        <v>39</v>
      </c>
      <c r="I28" s="8" t="s">
        <v>40</v>
      </c>
      <c r="J28" s="8" t="s">
        <v>41</v>
      </c>
      <c r="K28" s="8" t="s">
        <v>42</v>
      </c>
    </row>
    <row r="29" spans="1:14" ht="14.25" customHeight="1" x14ac:dyDescent="0.25">
      <c r="A29" s="214">
        <v>0</v>
      </c>
      <c r="B29" s="207" t="s">
        <v>18</v>
      </c>
      <c r="C29" s="10">
        <v>22455</v>
      </c>
      <c r="D29" s="10">
        <v>22965</v>
      </c>
      <c r="E29" s="155">
        <v>23033</v>
      </c>
      <c r="F29" s="156">
        <v>24048</v>
      </c>
      <c r="G29" s="443">
        <v>24437</v>
      </c>
      <c r="H29" s="443">
        <v>17254</v>
      </c>
      <c r="I29" s="443">
        <v>6907</v>
      </c>
      <c r="J29" s="443">
        <v>8333</v>
      </c>
      <c r="K29" s="443">
        <v>8513</v>
      </c>
    </row>
    <row r="30" spans="1:14" ht="14.25" customHeight="1" x14ac:dyDescent="0.25">
      <c r="A30" s="214">
        <v>1</v>
      </c>
      <c r="B30" s="207" t="s">
        <v>9812</v>
      </c>
      <c r="C30" s="10">
        <v>10</v>
      </c>
      <c r="D30" s="10">
        <v>10</v>
      </c>
      <c r="E30" s="155">
        <v>12</v>
      </c>
      <c r="F30" s="156">
        <v>17</v>
      </c>
      <c r="G30" s="443">
        <v>16</v>
      </c>
      <c r="H30" s="443">
        <v>28</v>
      </c>
      <c r="I30" s="443" t="s">
        <v>2257</v>
      </c>
      <c r="J30" s="443" t="s">
        <v>1542</v>
      </c>
      <c r="K30" s="443" t="s">
        <v>1542</v>
      </c>
    </row>
    <row r="31" spans="1:14" ht="14.25" customHeight="1" x14ac:dyDescent="0.25">
      <c r="A31" s="214">
        <v>2</v>
      </c>
      <c r="B31" s="409" t="s">
        <v>9813</v>
      </c>
      <c r="C31" s="10">
        <v>69</v>
      </c>
      <c r="D31" s="443" t="s">
        <v>1542</v>
      </c>
      <c r="E31" s="155">
        <v>0</v>
      </c>
      <c r="F31" s="156">
        <v>0</v>
      </c>
      <c r="G31" s="443">
        <v>124</v>
      </c>
      <c r="H31" s="443">
        <v>138</v>
      </c>
      <c r="I31" s="443">
        <v>125</v>
      </c>
      <c r="J31" s="443">
        <v>110</v>
      </c>
      <c r="K31" s="443">
        <v>94</v>
      </c>
    </row>
    <row r="32" spans="1:14" ht="14.25" customHeight="1" x14ac:dyDescent="0.25">
      <c r="A32" s="214">
        <v>3</v>
      </c>
      <c r="B32" s="409" t="s">
        <v>9814</v>
      </c>
      <c r="C32" s="721" t="s">
        <v>10807</v>
      </c>
      <c r="D32" s="721"/>
      <c r="E32" s="721"/>
      <c r="F32" s="721"/>
      <c r="G32" s="721"/>
      <c r="H32" s="669"/>
      <c r="I32" s="669"/>
      <c r="J32" s="669"/>
      <c r="K32" s="669"/>
    </row>
    <row r="33" spans="1:11" ht="14.25" customHeight="1" x14ac:dyDescent="0.25">
      <c r="A33" s="214">
        <v>4</v>
      </c>
      <c r="B33" s="409" t="s">
        <v>9815</v>
      </c>
      <c r="C33" s="721" t="s">
        <v>10807</v>
      </c>
      <c r="D33" s="721"/>
      <c r="E33" s="721"/>
      <c r="F33" s="721"/>
      <c r="G33" s="721"/>
      <c r="H33" s="669"/>
      <c r="I33" s="669"/>
      <c r="J33" s="669"/>
      <c r="K33" s="669"/>
    </row>
    <row r="34" spans="1:11" ht="14.25" customHeight="1" x14ac:dyDescent="0.25">
      <c r="A34" s="214">
        <v>6</v>
      </c>
      <c r="B34" s="409" t="s">
        <v>9816</v>
      </c>
      <c r="C34" s="721" t="s">
        <v>10807</v>
      </c>
      <c r="D34" s="721"/>
      <c r="E34" s="721"/>
      <c r="F34" s="721"/>
      <c r="G34" s="721"/>
      <c r="H34" s="669"/>
      <c r="I34" s="669"/>
      <c r="J34" s="669"/>
      <c r="K34" s="669"/>
    </row>
    <row r="35" spans="1:11" ht="14.25" customHeight="1" x14ac:dyDescent="0.25">
      <c r="A35" s="214">
        <v>98</v>
      </c>
      <c r="B35" s="409" t="s">
        <v>9817</v>
      </c>
      <c r="C35" s="443" t="s">
        <v>1542</v>
      </c>
      <c r="D35" s="10">
        <v>107</v>
      </c>
      <c r="E35" s="155">
        <v>132</v>
      </c>
      <c r="F35" s="156">
        <v>173</v>
      </c>
      <c r="G35" s="443">
        <v>0</v>
      </c>
      <c r="H35" s="443">
        <v>0</v>
      </c>
      <c r="I35" s="443">
        <v>0</v>
      </c>
      <c r="J35" s="443">
        <v>0</v>
      </c>
      <c r="K35" s="443">
        <v>0</v>
      </c>
    </row>
    <row r="36" spans="1:11" ht="14.25" customHeight="1" x14ac:dyDescent="0.25">
      <c r="A36" s="167">
        <v>99</v>
      </c>
      <c r="B36" t="s">
        <v>1673</v>
      </c>
      <c r="C36" s="10">
        <v>0</v>
      </c>
      <c r="D36" s="10">
        <v>0</v>
      </c>
      <c r="E36" s="155">
        <v>0</v>
      </c>
      <c r="F36" s="156">
        <v>0</v>
      </c>
      <c r="G36" s="383">
        <v>0</v>
      </c>
      <c r="H36" s="383" t="s">
        <v>1542</v>
      </c>
      <c r="I36" s="383">
        <v>15</v>
      </c>
      <c r="J36" s="443" t="s">
        <v>2748</v>
      </c>
      <c r="K36" s="383">
        <v>27</v>
      </c>
    </row>
    <row r="37" spans="1:11" ht="14.25" customHeight="1" x14ac:dyDescent="0.25">
      <c r="A37" t="s">
        <v>1439</v>
      </c>
      <c r="B37" t="s">
        <v>1439</v>
      </c>
      <c r="C37" s="443" t="s">
        <v>1542</v>
      </c>
      <c r="D37" s="10">
        <v>0</v>
      </c>
      <c r="E37" s="443" t="s">
        <v>1542</v>
      </c>
      <c r="F37" s="443" t="s">
        <v>1542</v>
      </c>
      <c r="G37" s="443" t="s">
        <v>1542</v>
      </c>
      <c r="H37" s="383">
        <v>7121</v>
      </c>
      <c r="I37" s="383">
        <v>17403</v>
      </c>
      <c r="J37" s="383">
        <v>16786</v>
      </c>
      <c r="K37" s="383">
        <v>16178</v>
      </c>
    </row>
    <row r="38" spans="1:11" s="132" customFormat="1" ht="14.25" customHeight="1" x14ac:dyDescent="0.25">
      <c r="A38" s="132" t="s">
        <v>53</v>
      </c>
      <c r="C38" s="160">
        <v>22543</v>
      </c>
      <c r="D38" s="160">
        <v>23086</v>
      </c>
      <c r="E38" s="161">
        <v>23186</v>
      </c>
      <c r="F38" s="162">
        <v>24242</v>
      </c>
      <c r="G38" s="387">
        <v>24581</v>
      </c>
      <c r="H38" s="387">
        <v>24545</v>
      </c>
      <c r="I38" s="387">
        <v>24466</v>
      </c>
      <c r="J38" s="387">
        <v>25256</v>
      </c>
      <c r="K38" s="387">
        <v>24818</v>
      </c>
    </row>
  </sheetData>
  <mergeCells count="20">
    <mergeCell ref="B15:K15"/>
    <mergeCell ref="B16:K16"/>
    <mergeCell ref="B17:K17"/>
    <mergeCell ref="B14:K14"/>
    <mergeCell ref="B3:K3"/>
    <mergeCell ref="B4:K4"/>
    <mergeCell ref="B5:K5"/>
    <mergeCell ref="B6:K6"/>
    <mergeCell ref="B7:K7"/>
    <mergeCell ref="B8:K8"/>
    <mergeCell ref="B9:K9"/>
    <mergeCell ref="B10:K10"/>
    <mergeCell ref="B11:K11"/>
    <mergeCell ref="B12:K12"/>
    <mergeCell ref="B13:K13"/>
    <mergeCell ref="B18:K18"/>
    <mergeCell ref="C27:K27"/>
    <mergeCell ref="C32:K32"/>
    <mergeCell ref="C33:K33"/>
    <mergeCell ref="C34:K34"/>
  </mergeCells>
  <pageMargins left="0.7" right="0.7" top="0.75" bottom="0.75" header="0.3" footer="0.3"/>
  <pageSetup paperSize="9" scale="91" fitToHeight="0"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rgb="FFFFFF00"/>
    <pageSetUpPr fitToPage="1"/>
  </sheetPr>
  <dimension ref="A1:K33"/>
  <sheetViews>
    <sheetView topLeftCell="A10" workbookViewId="0">
      <selection activeCell="C30" sqref="C30:K30"/>
    </sheetView>
  </sheetViews>
  <sheetFormatPr defaultRowHeight="15" x14ac:dyDescent="0.25"/>
  <cols>
    <col min="1" max="1" width="38.28515625" customWidth="1"/>
    <col min="2" max="2" width="41.28515625" customWidth="1"/>
    <col min="3" max="11" width="8" customWidth="1"/>
  </cols>
  <sheetData>
    <row r="1" spans="1:11" ht="18.75" x14ac:dyDescent="0.25">
      <c r="A1" s="200" t="s">
        <v>0</v>
      </c>
      <c r="C1" s="583"/>
    </row>
    <row r="3" spans="1:11" x14ac:dyDescent="0.25">
      <c r="A3" s="201" t="s">
        <v>1</v>
      </c>
      <c r="B3" s="678" t="s">
        <v>9818</v>
      </c>
      <c r="C3" s="678"/>
      <c r="D3" s="678"/>
      <c r="E3" s="678"/>
      <c r="F3" s="678"/>
      <c r="G3" s="678"/>
      <c r="H3" s="669"/>
      <c r="I3" s="669"/>
      <c r="J3" s="669"/>
      <c r="K3" s="669"/>
    </row>
    <row r="4" spans="1:11" x14ac:dyDescent="0.25">
      <c r="A4" s="6" t="s">
        <v>2</v>
      </c>
      <c r="B4" s="676" t="s">
        <v>9819</v>
      </c>
      <c r="C4" s="676"/>
      <c r="D4" s="676"/>
      <c r="E4" s="676"/>
      <c r="F4" s="676"/>
      <c r="G4" s="676"/>
      <c r="H4" s="718"/>
      <c r="I4" s="718"/>
      <c r="J4" s="718"/>
      <c r="K4" s="718"/>
    </row>
    <row r="5" spans="1:11" x14ac:dyDescent="0.25">
      <c r="A5" s="6" t="s">
        <v>5</v>
      </c>
      <c r="B5" s="676" t="s">
        <v>6</v>
      </c>
      <c r="C5" s="676"/>
      <c r="D5" s="676"/>
      <c r="E5" s="676"/>
      <c r="F5" s="676"/>
      <c r="G5" s="676"/>
      <c r="H5" s="718"/>
      <c r="I5" s="718"/>
      <c r="J5" s="718"/>
      <c r="K5" s="718"/>
    </row>
    <row r="6" spans="1:11" x14ac:dyDescent="0.25">
      <c r="A6" s="6" t="s">
        <v>8</v>
      </c>
      <c r="B6" s="676" t="s">
        <v>9</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ht="30" customHeight="1" x14ac:dyDescent="0.25">
      <c r="A9" s="113" t="s">
        <v>15</v>
      </c>
      <c r="B9" s="682" t="s">
        <v>9820</v>
      </c>
      <c r="C9" s="682"/>
      <c r="D9" s="682"/>
      <c r="E9" s="682"/>
      <c r="F9" s="682"/>
      <c r="G9" s="682"/>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76" t="s">
        <v>9821</v>
      </c>
      <c r="C13" s="676"/>
      <c r="D13" s="676"/>
      <c r="E13" s="676"/>
      <c r="F13" s="676"/>
      <c r="G13" s="676"/>
      <c r="H13" s="718"/>
      <c r="I13" s="718"/>
      <c r="J13" s="718"/>
      <c r="K13" s="718"/>
    </row>
    <row r="14" spans="1:11" x14ac:dyDescent="0.25">
      <c r="A14" s="6" t="s">
        <v>28</v>
      </c>
      <c r="B14" s="686" t="s">
        <v>9</v>
      </c>
      <c r="C14" s="686"/>
      <c r="D14" s="686"/>
      <c r="E14" s="686"/>
      <c r="F14" s="686"/>
      <c r="G14" s="686"/>
      <c r="H14" s="718"/>
      <c r="I14" s="718"/>
      <c r="J14" s="718"/>
      <c r="K14" s="718"/>
    </row>
    <row r="15" spans="1:11" x14ac:dyDescent="0.25">
      <c r="A15" s="6" t="s">
        <v>30</v>
      </c>
      <c r="B15" s="676" t="s">
        <v>9569</v>
      </c>
      <c r="C15" s="676"/>
      <c r="D15" s="676"/>
      <c r="E15" s="676"/>
      <c r="F15" s="676"/>
      <c r="G15" s="676"/>
      <c r="H15" s="718"/>
      <c r="I15" s="718"/>
      <c r="J15" s="718"/>
      <c r="K15" s="718"/>
    </row>
    <row r="16" spans="1:11" x14ac:dyDescent="0.25">
      <c r="A16" s="6" t="s">
        <v>32</v>
      </c>
      <c r="B16" s="676" t="s">
        <v>9822</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528">
        <v>24818</v>
      </c>
    </row>
    <row r="21" spans="1:11" x14ac:dyDescent="0.25">
      <c r="A21" s="6" t="s">
        <v>44</v>
      </c>
      <c r="B21" s="202"/>
      <c r="C21" s="10">
        <f>C20-C25</f>
        <v>22543</v>
      </c>
      <c r="D21" s="10">
        <f t="shared" ref="D21:F21" si="0">D20-D25</f>
        <v>23086</v>
      </c>
      <c r="E21" s="10">
        <f t="shared" si="0"/>
        <v>23186</v>
      </c>
      <c r="F21" s="10">
        <f t="shared" si="0"/>
        <v>24242</v>
      </c>
      <c r="G21" s="10">
        <f>+(G20-G25)</f>
        <v>24581</v>
      </c>
      <c r="H21" s="10">
        <f t="shared" ref="H21:K21" si="1">+(H20-H25)</f>
        <v>24545</v>
      </c>
      <c r="I21" s="10">
        <f t="shared" si="1"/>
        <v>24466</v>
      </c>
      <c r="J21" s="10">
        <f t="shared" si="1"/>
        <v>25256</v>
      </c>
      <c r="K21" s="10">
        <f t="shared" si="1"/>
        <v>24818</v>
      </c>
    </row>
    <row r="22" spans="1:11" x14ac:dyDescent="0.25">
      <c r="A22" s="6" t="s">
        <v>45</v>
      </c>
      <c r="B22" s="202"/>
      <c r="C22" s="12">
        <f>IFERROR(+(C21/C20),0)</f>
        <v>1</v>
      </c>
      <c r="D22" s="12">
        <f>IFERROR(+(D21/D20),0)</f>
        <v>1</v>
      </c>
      <c r="E22" s="12">
        <f>IFERROR(+(E21/E20),0)</f>
        <v>1</v>
      </c>
      <c r="F22" s="12">
        <f>IFERROR(+(F21/F20),0)</f>
        <v>1</v>
      </c>
      <c r="G22" s="12">
        <f t="shared" ref="G22:H22" si="2">+(G21/G20)</f>
        <v>1</v>
      </c>
      <c r="H22" s="12">
        <f t="shared" si="2"/>
        <v>1</v>
      </c>
      <c r="I22" s="12">
        <f>+(I21/I20)</f>
        <v>1</v>
      </c>
      <c r="J22" s="12">
        <f>+(J21/J20)</f>
        <v>1</v>
      </c>
      <c r="K22" s="12">
        <f>+(K21/K20)</f>
        <v>1</v>
      </c>
    </row>
    <row r="23" spans="1:11" x14ac:dyDescent="0.25">
      <c r="A23" s="6" t="s">
        <v>46</v>
      </c>
      <c r="B23" s="202"/>
      <c r="C23" s="10">
        <v>0</v>
      </c>
      <c r="D23" s="10">
        <v>0</v>
      </c>
      <c r="E23" s="155">
        <v>0</v>
      </c>
      <c r="F23" s="156">
        <v>0</v>
      </c>
      <c r="G23" s="10">
        <v>0</v>
      </c>
      <c r="H23" s="10">
        <v>0</v>
      </c>
      <c r="I23" s="10">
        <v>0</v>
      </c>
      <c r="J23" s="155">
        <v>0</v>
      </c>
      <c r="K23" s="528">
        <v>0</v>
      </c>
    </row>
    <row r="24" spans="1:11"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row>
    <row r="25" spans="1:11" x14ac:dyDescent="0.25">
      <c r="A25" s="6" t="s">
        <v>48</v>
      </c>
      <c r="B25" s="202"/>
      <c r="C25" s="10">
        <v>0</v>
      </c>
      <c r="D25" s="10">
        <v>0</v>
      </c>
      <c r="E25" s="155">
        <v>0</v>
      </c>
      <c r="F25" s="156">
        <v>0</v>
      </c>
      <c r="G25" s="338">
        <v>0</v>
      </c>
      <c r="H25" s="338">
        <v>0</v>
      </c>
      <c r="I25" s="338">
        <v>0</v>
      </c>
      <c r="J25" s="527">
        <v>0</v>
      </c>
      <c r="K25" s="527">
        <v>0</v>
      </c>
    </row>
    <row r="26" spans="1:11" x14ac:dyDescent="0.25">
      <c r="A26" s="6" t="s">
        <v>49</v>
      </c>
      <c r="B26" s="202"/>
      <c r="C26" s="12">
        <f>IFERROR(+(C25/C20),0)</f>
        <v>0</v>
      </c>
      <c r="D26" s="12">
        <f>IFERROR(+(D25/D20),0)</f>
        <v>0</v>
      </c>
      <c r="E26" s="12">
        <f>IFERROR(+(E25/E20),0)</f>
        <v>0</v>
      </c>
      <c r="F26" s="12">
        <f>IFERROR(+(F25/F20),0)</f>
        <v>0</v>
      </c>
      <c r="G26" s="12">
        <f t="shared" ref="G26:H26" si="4">+(G25/G20)</f>
        <v>0</v>
      </c>
      <c r="H26" s="12">
        <f t="shared" si="4"/>
        <v>0</v>
      </c>
      <c r="I26" s="12">
        <f>+(I25/I20)</f>
        <v>0</v>
      </c>
      <c r="J26" s="12">
        <f>+(J25/J20)</f>
        <v>0</v>
      </c>
      <c r="K26" s="12">
        <f>+(K25/K20)</f>
        <v>0</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1380</v>
      </c>
      <c r="C29" s="10">
        <v>22457</v>
      </c>
      <c r="D29" s="10">
        <v>22965</v>
      </c>
      <c r="E29" s="155">
        <v>23039</v>
      </c>
      <c r="F29" s="156">
        <v>24052</v>
      </c>
      <c r="G29" s="190">
        <v>24440</v>
      </c>
      <c r="H29" s="190">
        <v>24377</v>
      </c>
      <c r="I29" s="190">
        <v>24325</v>
      </c>
      <c r="J29" s="190">
        <v>25145</v>
      </c>
      <c r="K29" s="190">
        <v>24718</v>
      </c>
    </row>
    <row r="30" spans="1:11" x14ac:dyDescent="0.25">
      <c r="A30" t="s">
        <v>9823</v>
      </c>
      <c r="C30" s="721" t="s">
        <v>10807</v>
      </c>
      <c r="D30" s="721"/>
      <c r="E30" s="721"/>
      <c r="F30" s="721"/>
      <c r="G30" s="721"/>
      <c r="H30" s="669"/>
      <c r="I30" s="669"/>
      <c r="J30" s="669"/>
      <c r="K30" s="669"/>
    </row>
    <row r="31" spans="1:11" x14ac:dyDescent="0.25">
      <c r="A31" t="s">
        <v>9824</v>
      </c>
      <c r="C31" s="190" t="s">
        <v>2257</v>
      </c>
      <c r="D31" s="190" t="s">
        <v>2257</v>
      </c>
      <c r="E31" s="190" t="s">
        <v>2257</v>
      </c>
      <c r="F31" s="190" t="s">
        <v>2258</v>
      </c>
      <c r="G31" s="190" t="s">
        <v>2258</v>
      </c>
      <c r="H31" s="190" t="s">
        <v>2748</v>
      </c>
      <c r="I31" s="190" t="s">
        <v>2258</v>
      </c>
      <c r="J31" s="190" t="s">
        <v>1542</v>
      </c>
      <c r="K31" s="190" t="s">
        <v>1542</v>
      </c>
    </row>
    <row r="32" spans="1:11" x14ac:dyDescent="0.25">
      <c r="A32" t="s">
        <v>9825</v>
      </c>
      <c r="C32" s="10" t="s">
        <v>2049</v>
      </c>
      <c r="D32" s="10" t="s">
        <v>4120</v>
      </c>
      <c r="E32" s="155">
        <v>132</v>
      </c>
      <c r="F32" s="156">
        <v>173</v>
      </c>
      <c r="G32" s="190">
        <v>124</v>
      </c>
      <c r="H32" s="190">
        <v>138</v>
      </c>
      <c r="I32" s="190">
        <v>125</v>
      </c>
      <c r="J32" s="190" t="s">
        <v>4765</v>
      </c>
      <c r="K32" s="190">
        <v>94</v>
      </c>
    </row>
    <row r="33" spans="1:11" s="132" customFormat="1" x14ac:dyDescent="0.25">
      <c r="A33" s="132" t="s">
        <v>53</v>
      </c>
      <c r="C33" s="160">
        <v>22543</v>
      </c>
      <c r="D33" s="160">
        <v>23086</v>
      </c>
      <c r="E33" s="161">
        <v>23186</v>
      </c>
      <c r="F33" s="162">
        <v>24242</v>
      </c>
      <c r="G33" s="255">
        <v>24581</v>
      </c>
      <c r="H33" s="255">
        <v>24545</v>
      </c>
      <c r="I33" s="255">
        <v>24466</v>
      </c>
      <c r="J33" s="255">
        <v>25256</v>
      </c>
      <c r="K33" s="255">
        <v>24818</v>
      </c>
    </row>
  </sheetData>
  <mergeCells count="18">
    <mergeCell ref="B16:K16"/>
    <mergeCell ref="B17:K17"/>
    <mergeCell ref="B18:K18"/>
    <mergeCell ref="C27:K27"/>
    <mergeCell ref="C30:K30"/>
    <mergeCell ref="B15:K15"/>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91" fitToHeight="0"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FFFF00"/>
    <pageSetUpPr fitToPage="1"/>
  </sheetPr>
  <dimension ref="A1:K32"/>
  <sheetViews>
    <sheetView topLeftCell="A11" workbookViewId="0">
      <selection activeCell="F37" sqref="F37"/>
    </sheetView>
  </sheetViews>
  <sheetFormatPr defaultRowHeight="15" x14ac:dyDescent="0.25"/>
  <cols>
    <col min="1" max="1" width="38.140625" customWidth="1"/>
    <col min="2" max="2" width="67.5703125" customWidth="1"/>
    <col min="3" max="11" width="8" customWidth="1"/>
  </cols>
  <sheetData>
    <row r="1" spans="1:11" ht="18.75" x14ac:dyDescent="0.25">
      <c r="A1" s="200" t="s">
        <v>0</v>
      </c>
    </row>
    <row r="3" spans="1:11" x14ac:dyDescent="0.25">
      <c r="A3" s="201" t="s">
        <v>1</v>
      </c>
      <c r="B3" s="678" t="s">
        <v>9826</v>
      </c>
      <c r="C3" s="678"/>
      <c r="D3" s="678"/>
      <c r="E3" s="678"/>
      <c r="F3" s="678"/>
      <c r="G3" s="678"/>
      <c r="H3" s="669"/>
      <c r="I3" s="669"/>
      <c r="J3" s="669"/>
      <c r="K3" s="669"/>
    </row>
    <row r="4" spans="1:11" x14ac:dyDescent="0.25">
      <c r="A4" s="6" t="s">
        <v>2</v>
      </c>
      <c r="B4" s="676" t="s">
        <v>9827</v>
      </c>
      <c r="C4" s="676"/>
      <c r="D4" s="676"/>
      <c r="E4" s="676"/>
      <c r="F4" s="676"/>
      <c r="G4" s="676"/>
      <c r="H4" s="718"/>
      <c r="I4" s="718"/>
      <c r="J4" s="718"/>
      <c r="K4" s="718"/>
    </row>
    <row r="5" spans="1:11" x14ac:dyDescent="0.25">
      <c r="A5" s="6" t="s">
        <v>5</v>
      </c>
      <c r="B5" s="676" t="s">
        <v>2080</v>
      </c>
      <c r="C5" s="676"/>
      <c r="D5" s="676"/>
      <c r="E5" s="676"/>
      <c r="F5" s="676"/>
      <c r="G5" s="676"/>
      <c r="H5" s="718"/>
      <c r="I5" s="718"/>
      <c r="J5" s="718"/>
      <c r="K5" s="718"/>
    </row>
    <row r="6" spans="1:11" x14ac:dyDescent="0.25">
      <c r="A6" s="6" t="s">
        <v>8</v>
      </c>
      <c r="B6" s="676" t="s">
        <v>9</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ht="47.25" customHeight="1" x14ac:dyDescent="0.25">
      <c r="A9" s="113" t="s">
        <v>15</v>
      </c>
      <c r="B9" s="682" t="s">
        <v>9828</v>
      </c>
      <c r="C9" s="682"/>
      <c r="D9" s="682"/>
      <c r="E9" s="682"/>
      <c r="F9" s="682"/>
      <c r="G9" s="682"/>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80" t="s">
        <v>9</v>
      </c>
      <c r="C13" s="676"/>
      <c r="D13" s="676"/>
      <c r="E13" s="676"/>
      <c r="F13" s="676"/>
      <c r="G13" s="676"/>
      <c r="H13" s="718"/>
      <c r="I13" s="718"/>
      <c r="J13" s="718"/>
      <c r="K13" s="718"/>
    </row>
    <row r="14" spans="1:11" x14ac:dyDescent="0.25">
      <c r="A14" s="6" t="s">
        <v>28</v>
      </c>
      <c r="B14" s="686" t="s">
        <v>9</v>
      </c>
      <c r="C14" s="686"/>
      <c r="D14" s="686"/>
      <c r="E14" s="686"/>
      <c r="F14" s="686"/>
      <c r="G14" s="686"/>
      <c r="H14" s="718"/>
      <c r="I14" s="718"/>
      <c r="J14" s="718"/>
      <c r="K14" s="718"/>
    </row>
    <row r="15" spans="1:11" x14ac:dyDescent="0.25">
      <c r="A15" s="6" t="s">
        <v>30</v>
      </c>
      <c r="B15" s="676" t="s">
        <v>9569</v>
      </c>
      <c r="C15" s="676"/>
      <c r="D15" s="676"/>
      <c r="E15" s="676"/>
      <c r="F15" s="676"/>
      <c r="G15" s="676"/>
      <c r="H15" s="718"/>
      <c r="I15" s="718"/>
      <c r="J15" s="718"/>
      <c r="K15" s="718"/>
    </row>
    <row r="16" spans="1:11" x14ac:dyDescent="0.25">
      <c r="A16" s="6" t="s">
        <v>32</v>
      </c>
      <c r="B16" s="676" t="s">
        <v>455</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86</v>
      </c>
      <c r="D21" s="10">
        <f t="shared" ref="D21:F21" si="0">D20-D25</f>
        <v>121</v>
      </c>
      <c r="E21" s="10">
        <f t="shared" si="0"/>
        <v>147</v>
      </c>
      <c r="F21" s="10">
        <f t="shared" si="0"/>
        <v>190</v>
      </c>
      <c r="G21" s="10">
        <f>+(G20-G25)</f>
        <v>146</v>
      </c>
      <c r="H21" s="10">
        <f t="shared" ref="H21:K21" si="1">+(H20-H25)</f>
        <v>349</v>
      </c>
      <c r="I21" s="10">
        <f t="shared" si="1"/>
        <v>2961</v>
      </c>
      <c r="J21" s="10">
        <f t="shared" si="1"/>
        <v>3313</v>
      </c>
      <c r="K21" s="10">
        <f t="shared" si="1"/>
        <v>3639</v>
      </c>
    </row>
    <row r="22" spans="1:11" x14ac:dyDescent="0.25">
      <c r="A22" s="6" t="s">
        <v>45</v>
      </c>
      <c r="B22" s="202"/>
      <c r="C22" s="12">
        <f>IFERROR(+(C21/C20),0)</f>
        <v>3.8149314643126471E-3</v>
      </c>
      <c r="D22" s="12">
        <f>IFERROR(+(D21/D20),0)</f>
        <v>5.2412717664385338E-3</v>
      </c>
      <c r="E22" s="12">
        <f>IFERROR(+(E21/E20),0)</f>
        <v>6.3400327784007594E-3</v>
      </c>
      <c r="F22" s="12">
        <f>IFERROR(+(F21/F20),0)</f>
        <v>7.8376371586502767E-3</v>
      </c>
      <c r="G22" s="12">
        <f t="shared" ref="G22:H22" si="2">+(G21/G20)</f>
        <v>5.9395468044424558E-3</v>
      </c>
      <c r="H22" s="12">
        <f t="shared" si="2"/>
        <v>1.4218781829293136E-2</v>
      </c>
      <c r="I22" s="12">
        <f>+(I21/I20)</f>
        <v>0.12102509605166353</v>
      </c>
      <c r="J22" s="12">
        <f>+(J21/J20)</f>
        <v>0.13117675007918911</v>
      </c>
      <c r="K22" s="12">
        <f>+(K21/K20)</f>
        <v>0.14662744782013054</v>
      </c>
    </row>
    <row r="23" spans="1:11" x14ac:dyDescent="0.25">
      <c r="A23" s="6" t="s">
        <v>46</v>
      </c>
      <c r="B23" s="202" t="s">
        <v>9829</v>
      </c>
      <c r="C23" s="10">
        <v>1</v>
      </c>
      <c r="D23" s="10">
        <v>1</v>
      </c>
      <c r="E23" s="155">
        <v>4</v>
      </c>
      <c r="F23" s="156">
        <v>2</v>
      </c>
      <c r="G23" s="10">
        <v>2</v>
      </c>
      <c r="H23" s="10">
        <v>2</v>
      </c>
      <c r="I23" s="10">
        <v>3</v>
      </c>
      <c r="J23" s="155">
        <v>1</v>
      </c>
      <c r="K23" s="156">
        <v>19</v>
      </c>
    </row>
    <row r="24" spans="1:11" x14ac:dyDescent="0.25">
      <c r="A24" s="6" t="s">
        <v>47</v>
      </c>
      <c r="B24" s="202"/>
      <c r="C24" s="12">
        <f>IFERROR(+(C23/C20),0)</f>
        <v>4.4359668189681943E-5</v>
      </c>
      <c r="D24" s="12">
        <f>IFERROR(+(D23/D20),0)</f>
        <v>4.3316295590401111E-5</v>
      </c>
      <c r="E24" s="12">
        <f>IFERROR(+(E23/E20),0)</f>
        <v>1.7251789873199344E-4</v>
      </c>
      <c r="F24" s="12">
        <f>IFERROR(+(F23/F20),0)</f>
        <v>8.2501443775266062E-5</v>
      </c>
      <c r="G24" s="12">
        <f>+G23/G20</f>
        <v>8.1363654855376102E-5</v>
      </c>
      <c r="H24" s="12">
        <f t="shared" ref="H24:K24" si="3">+H23/H20</f>
        <v>8.1482990425748621E-5</v>
      </c>
      <c r="I24" s="12">
        <f t="shared" si="3"/>
        <v>1.2261914493582932E-4</v>
      </c>
      <c r="J24" s="12">
        <f t="shared" si="3"/>
        <v>3.9594551789673741E-5</v>
      </c>
      <c r="K24" s="12">
        <f t="shared" si="3"/>
        <v>7.6557337416391326E-4</v>
      </c>
    </row>
    <row r="25" spans="1:11" x14ac:dyDescent="0.25">
      <c r="A25" s="6" t="s">
        <v>48</v>
      </c>
      <c r="B25" s="202"/>
      <c r="C25" s="10">
        <v>22457</v>
      </c>
      <c r="D25" s="10">
        <v>22965</v>
      </c>
      <c r="E25" s="155">
        <v>23039</v>
      </c>
      <c r="F25" s="156">
        <v>24052</v>
      </c>
      <c r="G25" s="170">
        <v>24435</v>
      </c>
      <c r="H25" s="170">
        <v>24196</v>
      </c>
      <c r="I25" s="170">
        <v>21505</v>
      </c>
      <c r="J25" s="170">
        <v>21943</v>
      </c>
      <c r="K25" s="443">
        <v>21179</v>
      </c>
    </row>
    <row r="26" spans="1:11" x14ac:dyDescent="0.25">
      <c r="A26" s="6" t="s">
        <v>49</v>
      </c>
      <c r="B26" s="202"/>
      <c r="C26" s="12">
        <f>IFERROR(+(C25/C20),0)</f>
        <v>0.99618506853568733</v>
      </c>
      <c r="D26" s="12">
        <f>IFERROR(+(D25/D20),0)</f>
        <v>0.99475872823356148</v>
      </c>
      <c r="E26" s="12">
        <f>IFERROR(+(E25/E20),0)</f>
        <v>0.99365996722159922</v>
      </c>
      <c r="F26" s="12">
        <f>IFERROR(+(F25/F20),0)</f>
        <v>0.99216236284134973</v>
      </c>
      <c r="G26" s="12">
        <f t="shared" ref="G26:H26" si="4">+(G25/G20)</f>
        <v>0.99406045319555758</v>
      </c>
      <c r="H26" s="12">
        <f t="shared" si="4"/>
        <v>0.98578121817070685</v>
      </c>
      <c r="I26" s="12">
        <f>+(I25/I20)</f>
        <v>0.87897490394833644</v>
      </c>
      <c r="J26" s="12">
        <f>+(J25/J20)</f>
        <v>0.86882324992081095</v>
      </c>
      <c r="K26" s="12">
        <f>+(K25/K20)</f>
        <v>0.8533725521798694</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589" t="s">
        <v>2022</v>
      </c>
      <c r="B29" s="207"/>
      <c r="C29" s="10">
        <v>86</v>
      </c>
      <c r="D29" s="10">
        <v>121</v>
      </c>
      <c r="E29" s="155">
        <v>147</v>
      </c>
      <c r="F29" s="156">
        <v>190</v>
      </c>
      <c r="G29" s="170">
        <v>146</v>
      </c>
      <c r="H29" s="170">
        <v>349</v>
      </c>
      <c r="I29" s="170">
        <v>2961</v>
      </c>
      <c r="J29" s="170">
        <v>3313</v>
      </c>
      <c r="K29" s="443">
        <v>3639</v>
      </c>
    </row>
    <row r="30" spans="1:11" x14ac:dyDescent="0.25">
      <c r="A30" s="589" t="s">
        <v>1439</v>
      </c>
      <c r="B30" s="207"/>
      <c r="C30" s="10">
        <v>22457</v>
      </c>
      <c r="D30" s="10">
        <v>22965</v>
      </c>
      <c r="E30" s="155">
        <v>23039</v>
      </c>
      <c r="F30" s="156">
        <v>24052</v>
      </c>
      <c r="G30" s="170">
        <v>24435</v>
      </c>
      <c r="H30" s="170">
        <v>24196</v>
      </c>
      <c r="I30" s="170">
        <v>21505</v>
      </c>
      <c r="J30" s="170">
        <v>21943</v>
      </c>
      <c r="K30" s="443">
        <v>21179</v>
      </c>
    </row>
    <row r="31" spans="1:11" x14ac:dyDescent="0.25">
      <c r="A31" s="590" t="s">
        <v>53</v>
      </c>
      <c r="B31" s="15"/>
      <c r="C31" s="160">
        <v>22543</v>
      </c>
      <c r="D31" s="160">
        <v>23086</v>
      </c>
      <c r="E31" s="161">
        <v>23186</v>
      </c>
      <c r="F31" s="162">
        <v>24242</v>
      </c>
      <c r="G31" s="525">
        <v>24581</v>
      </c>
      <c r="H31" s="525">
        <v>24545</v>
      </c>
      <c r="I31" s="525">
        <v>24466</v>
      </c>
      <c r="J31" s="525">
        <v>25256</v>
      </c>
      <c r="K31" s="526">
        <v>24818</v>
      </c>
    </row>
    <row r="32" spans="1:11"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77" fitToHeight="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FFFF00"/>
    <pageSetUpPr fitToPage="1"/>
  </sheetPr>
  <dimension ref="A1:K32"/>
  <sheetViews>
    <sheetView topLeftCell="A8" workbookViewId="0">
      <selection activeCell="F41" sqref="F41"/>
    </sheetView>
  </sheetViews>
  <sheetFormatPr defaultRowHeight="15" x14ac:dyDescent="0.25"/>
  <cols>
    <col min="1" max="1" width="38.85546875" customWidth="1"/>
    <col min="2" max="2" width="46.5703125" customWidth="1"/>
    <col min="3" max="11" width="8" customWidth="1"/>
  </cols>
  <sheetData>
    <row r="1" spans="1:11" ht="18.75" x14ac:dyDescent="0.25">
      <c r="A1" s="200" t="s">
        <v>0</v>
      </c>
    </row>
    <row r="3" spans="1:11" x14ac:dyDescent="0.25">
      <c r="A3" s="201" t="s">
        <v>1</v>
      </c>
      <c r="B3" s="678" t="s">
        <v>9830</v>
      </c>
      <c r="C3" s="678"/>
      <c r="D3" s="678"/>
      <c r="E3" s="678"/>
      <c r="F3" s="678"/>
      <c r="G3" s="678"/>
      <c r="H3" s="669"/>
      <c r="I3" s="669"/>
      <c r="J3" s="669"/>
      <c r="K3" s="669"/>
    </row>
    <row r="4" spans="1:11" x14ac:dyDescent="0.25">
      <c r="A4" s="6" t="s">
        <v>2</v>
      </c>
      <c r="B4" s="676" t="s">
        <v>9831</v>
      </c>
      <c r="C4" s="676"/>
      <c r="D4" s="676"/>
      <c r="E4" s="676"/>
      <c r="F4" s="676"/>
      <c r="G4" s="676"/>
      <c r="H4" s="718"/>
      <c r="I4" s="718"/>
      <c r="J4" s="718"/>
      <c r="K4" s="718"/>
    </row>
    <row r="5" spans="1:11" x14ac:dyDescent="0.25">
      <c r="A5" s="6" t="s">
        <v>5</v>
      </c>
      <c r="B5" s="676" t="s">
        <v>7</v>
      </c>
      <c r="C5" s="676"/>
      <c r="D5" s="676"/>
      <c r="E5" s="676"/>
      <c r="F5" s="676"/>
      <c r="G5" s="676"/>
      <c r="H5" s="718"/>
      <c r="I5" s="718"/>
      <c r="J5" s="718"/>
      <c r="K5" s="718"/>
    </row>
    <row r="6" spans="1:11" x14ac:dyDescent="0.25">
      <c r="A6" s="6" t="s">
        <v>8</v>
      </c>
      <c r="B6" s="676" t="s">
        <v>1525</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x14ac:dyDescent="0.25">
      <c r="A9" s="6" t="s">
        <v>15</v>
      </c>
      <c r="B9" s="676" t="s">
        <v>63</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9832</v>
      </c>
      <c r="C11" s="676"/>
      <c r="D11" s="676"/>
      <c r="E11" s="676"/>
      <c r="F11" s="676"/>
      <c r="G11" s="676"/>
      <c r="H11" s="718"/>
      <c r="I11" s="718"/>
      <c r="J11" s="718"/>
      <c r="K11" s="718"/>
    </row>
    <row r="12" spans="1:11" x14ac:dyDescent="0.25">
      <c r="A12" s="6" t="s">
        <v>22</v>
      </c>
      <c r="B12" s="676" t="s">
        <v>23</v>
      </c>
      <c r="C12" s="676"/>
      <c r="D12" s="676"/>
      <c r="E12" s="676"/>
      <c r="F12" s="676"/>
      <c r="G12" s="676"/>
      <c r="H12" s="723"/>
      <c r="I12" s="723"/>
      <c r="J12" s="723"/>
      <c r="K12" s="723"/>
    </row>
    <row r="13" spans="1:11" x14ac:dyDescent="0.25">
      <c r="A13" s="6" t="s">
        <v>26</v>
      </c>
      <c r="B13" s="676" t="s">
        <v>9833</v>
      </c>
      <c r="C13" s="676"/>
      <c r="D13" s="676"/>
      <c r="E13" s="676"/>
      <c r="F13" s="676"/>
      <c r="G13" s="676"/>
      <c r="H13" s="718"/>
      <c r="I13" s="718"/>
      <c r="J13" s="718"/>
      <c r="K13" s="718"/>
    </row>
    <row r="14" spans="1:11" x14ac:dyDescent="0.25">
      <c r="A14" s="6" t="s">
        <v>28</v>
      </c>
      <c r="B14" s="676" t="s">
        <v>9834</v>
      </c>
      <c r="C14" s="676"/>
      <c r="D14" s="676"/>
      <c r="E14" s="676"/>
      <c r="F14" s="676"/>
      <c r="G14" s="676"/>
      <c r="H14" s="723"/>
      <c r="I14" s="723"/>
      <c r="J14" s="723"/>
      <c r="K14" s="723"/>
    </row>
    <row r="15" spans="1:11" x14ac:dyDescent="0.25">
      <c r="A15" s="6" t="s">
        <v>30</v>
      </c>
      <c r="B15" s="676" t="s">
        <v>9569</v>
      </c>
      <c r="C15" s="676"/>
      <c r="D15" s="676"/>
      <c r="E15" s="676"/>
      <c r="F15" s="676"/>
      <c r="G15" s="676"/>
      <c r="H15" s="718"/>
      <c r="I15" s="718"/>
      <c r="J15" s="718"/>
      <c r="K15" s="718"/>
    </row>
    <row r="16" spans="1:11" x14ac:dyDescent="0.25">
      <c r="A16" s="6" t="s">
        <v>32</v>
      </c>
      <c r="B16" s="676" t="s">
        <v>456</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22543</v>
      </c>
      <c r="D21" s="10">
        <f t="shared" ref="D21:F21" si="0">D20-D25</f>
        <v>23086</v>
      </c>
      <c r="E21" s="10">
        <f t="shared" si="0"/>
        <v>23183</v>
      </c>
      <c r="F21" s="10">
        <f t="shared" si="0"/>
        <v>24242</v>
      </c>
      <c r="G21" s="10">
        <f>+(G20-G25)</f>
        <v>24578</v>
      </c>
      <c r="H21" s="10">
        <f t="shared" ref="H21:K21" si="1">+(H20-H25)</f>
        <v>24540</v>
      </c>
      <c r="I21" s="10">
        <f t="shared" si="1"/>
        <v>24452</v>
      </c>
      <c r="J21" s="10">
        <f t="shared" si="1"/>
        <v>25235</v>
      </c>
      <c r="K21" s="10">
        <f t="shared" si="1"/>
        <v>24788</v>
      </c>
    </row>
    <row r="22" spans="1:11" x14ac:dyDescent="0.25">
      <c r="A22" s="6" t="s">
        <v>45</v>
      </c>
      <c r="B22" s="202"/>
      <c r="C22" s="12">
        <f>IFERROR(+(C21/C20),0)</f>
        <v>1</v>
      </c>
      <c r="D22" s="12">
        <f>IFERROR(+(D21/D20),0)</f>
        <v>1</v>
      </c>
      <c r="E22" s="12">
        <f>IFERROR(+(E21/E20),0)</f>
        <v>0.99987061157595103</v>
      </c>
      <c r="F22" s="12">
        <f>IFERROR(+(F21/F20),0)</f>
        <v>1</v>
      </c>
      <c r="G22" s="12">
        <f t="shared" ref="G22:H22" si="2">+(G21/G20)</f>
        <v>0.99987795451771688</v>
      </c>
      <c r="H22" s="12">
        <f t="shared" si="2"/>
        <v>0.99979629252393565</v>
      </c>
      <c r="I22" s="12">
        <f>+(I21/I20)</f>
        <v>0.99942777732363275</v>
      </c>
      <c r="J22" s="12">
        <f>+(J21/J20)</f>
        <v>0.99916851441241683</v>
      </c>
      <c r="K22" s="12">
        <f>+(K21/K20)</f>
        <v>0.99879119993553067</v>
      </c>
    </row>
    <row r="23" spans="1:11" x14ac:dyDescent="0.25">
      <c r="A23" s="6" t="s">
        <v>46</v>
      </c>
      <c r="B23" s="202"/>
      <c r="C23" s="10">
        <v>0</v>
      </c>
      <c r="D23" s="10">
        <v>0</v>
      </c>
      <c r="E23" s="155">
        <v>0</v>
      </c>
      <c r="F23" s="156">
        <v>0</v>
      </c>
      <c r="G23" s="10">
        <v>0</v>
      </c>
      <c r="H23" s="10">
        <v>0</v>
      </c>
      <c r="I23" s="10">
        <v>0</v>
      </c>
      <c r="J23" s="155">
        <v>0</v>
      </c>
      <c r="K23" s="156">
        <v>0</v>
      </c>
    </row>
    <row r="24" spans="1:11"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row>
    <row r="25" spans="1:11" x14ac:dyDescent="0.25">
      <c r="A25" s="6" t="s">
        <v>48</v>
      </c>
      <c r="B25" s="202"/>
      <c r="C25" s="10">
        <v>0</v>
      </c>
      <c r="D25" s="10">
        <v>0</v>
      </c>
      <c r="E25" s="155">
        <v>3</v>
      </c>
      <c r="F25" s="156">
        <v>0</v>
      </c>
      <c r="G25" s="338">
        <v>3</v>
      </c>
      <c r="H25" s="338">
        <v>5</v>
      </c>
      <c r="I25" s="338">
        <v>14</v>
      </c>
      <c r="J25" s="338">
        <v>21</v>
      </c>
      <c r="K25" s="217">
        <v>30</v>
      </c>
    </row>
    <row r="26" spans="1:11" x14ac:dyDescent="0.25">
      <c r="A26" s="6" t="s">
        <v>49</v>
      </c>
      <c r="B26" s="202"/>
      <c r="C26" s="12">
        <f>IFERROR(+(C25/C20),0)</f>
        <v>0</v>
      </c>
      <c r="D26" s="12">
        <f>IFERROR(+(D25/D20),0)</f>
        <v>0</v>
      </c>
      <c r="E26" s="12">
        <f>IFERROR(+(E25/E20),0)</f>
        <v>1.2938842404899508E-4</v>
      </c>
      <c r="F26" s="12">
        <f>IFERROR(+(F25/F20),0)</f>
        <v>0</v>
      </c>
      <c r="G26" s="12">
        <f t="shared" ref="G26:H26" si="4">+(G25/G20)</f>
        <v>1.2204548228306415E-4</v>
      </c>
      <c r="H26" s="12">
        <f t="shared" si="4"/>
        <v>2.0370747606437156E-4</v>
      </c>
      <c r="I26" s="12">
        <f>+(I25/I20)</f>
        <v>5.7222267636720351E-4</v>
      </c>
      <c r="J26" s="12">
        <f>+(J25/J20)</f>
        <v>8.3148558758314856E-4</v>
      </c>
      <c r="K26" s="12">
        <f>+(K25/K20)</f>
        <v>1.2088000644693369E-3</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589" t="s">
        <v>2022</v>
      </c>
      <c r="B29" s="215"/>
      <c r="C29" s="10">
        <v>22543</v>
      </c>
      <c r="D29" s="10">
        <v>23086</v>
      </c>
      <c r="E29" s="155">
        <v>23183</v>
      </c>
      <c r="F29" s="156">
        <v>24242</v>
      </c>
      <c r="G29" s="170">
        <v>24578</v>
      </c>
      <c r="H29" s="170">
        <v>24540</v>
      </c>
      <c r="I29" s="170">
        <v>24452</v>
      </c>
      <c r="J29" s="170">
        <v>25235</v>
      </c>
      <c r="K29" s="443">
        <v>24788</v>
      </c>
    </row>
    <row r="30" spans="1:11" x14ac:dyDescent="0.25">
      <c r="A30" s="589" t="s">
        <v>1439</v>
      </c>
      <c r="B30" s="215"/>
      <c r="C30" s="10">
        <v>0</v>
      </c>
      <c r="D30" s="10">
        <v>0</v>
      </c>
      <c r="E30" s="155">
        <v>3</v>
      </c>
      <c r="F30" s="156">
        <v>0</v>
      </c>
      <c r="G30" s="170">
        <v>3</v>
      </c>
      <c r="H30" s="170">
        <v>5</v>
      </c>
      <c r="I30" s="170">
        <v>14</v>
      </c>
      <c r="J30" s="170">
        <v>21</v>
      </c>
      <c r="K30" s="443">
        <v>30</v>
      </c>
    </row>
    <row r="31" spans="1:11" x14ac:dyDescent="0.25">
      <c r="A31" s="590" t="s">
        <v>53</v>
      </c>
      <c r="B31" s="215"/>
      <c r="C31" s="160">
        <v>22543</v>
      </c>
      <c r="D31" s="160">
        <v>23086</v>
      </c>
      <c r="E31" s="161">
        <v>23186</v>
      </c>
      <c r="F31" s="162">
        <v>24242</v>
      </c>
      <c r="G31" s="525">
        <v>24581</v>
      </c>
      <c r="H31" s="525">
        <v>24545</v>
      </c>
      <c r="I31" s="525">
        <v>24466</v>
      </c>
      <c r="J31" s="525">
        <v>25256</v>
      </c>
      <c r="K31" s="526">
        <v>24818</v>
      </c>
    </row>
    <row r="32" spans="1:11"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8"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7A00-000000000000}">
          <x14:formula1>
            <xm:f>'http://www.hscbusiness.hscni.net/Users/jmurp017/AppData/Local/Microsoft/Windows/Temporary Internet Files/Content.Outlook/PKQHG6R6/[Template - Diane - p1 - delivery details.xlsx]Notes'!#REF!</xm:f>
          </x14:formula1>
          <xm:sqref>B5:K5</xm:sqref>
        </x14:dataValidation>
        <x14:dataValidation type="list" allowBlank="1" showInputMessage="1" showErrorMessage="1" xr:uid="{00000000-0002-0000-7A00-000001000000}">
          <x14:formula1>
            <xm:f>'http://www.hscbusiness.hscni.net/Users/jmurp017/AppData/Local/Microsoft/Windows/Temporary Internet Files/Content.Outlook/PKQHG6R6/[Template - Diane - p1 - delivery details.xlsx]Notes'!#REF!</xm:f>
          </x14:formula1>
          <xm:sqref>B12:K12</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FFFF00"/>
    <pageSetUpPr fitToPage="1"/>
  </sheetPr>
  <dimension ref="A1:K32"/>
  <sheetViews>
    <sheetView topLeftCell="A8" workbookViewId="0">
      <selection activeCell="F41" sqref="F41"/>
    </sheetView>
  </sheetViews>
  <sheetFormatPr defaultRowHeight="15" x14ac:dyDescent="0.25"/>
  <cols>
    <col min="1" max="1" width="39.28515625" customWidth="1"/>
    <col min="2" max="2" width="41.28515625" customWidth="1"/>
    <col min="3" max="11" width="8" customWidth="1"/>
  </cols>
  <sheetData>
    <row r="1" spans="1:11" ht="18.75" x14ac:dyDescent="0.25">
      <c r="A1" s="200" t="s">
        <v>0</v>
      </c>
      <c r="C1" s="591"/>
    </row>
    <row r="3" spans="1:11" x14ac:dyDescent="0.25">
      <c r="A3" s="201" t="s">
        <v>1</v>
      </c>
      <c r="B3" s="678" t="s">
        <v>9835</v>
      </c>
      <c r="C3" s="678"/>
      <c r="D3" s="678"/>
      <c r="E3" s="678"/>
      <c r="F3" s="678"/>
      <c r="G3" s="678"/>
      <c r="H3" s="669"/>
      <c r="I3" s="669"/>
      <c r="J3" s="669"/>
      <c r="K3" s="669"/>
    </row>
    <row r="4" spans="1:11" x14ac:dyDescent="0.25">
      <c r="A4" s="6" t="s">
        <v>2</v>
      </c>
      <c r="B4" s="676" t="s">
        <v>9836</v>
      </c>
      <c r="C4" s="676"/>
      <c r="D4" s="676"/>
      <c r="E4" s="676"/>
      <c r="F4" s="676"/>
      <c r="G4" s="676"/>
      <c r="H4" s="718"/>
      <c r="I4" s="718"/>
      <c r="J4" s="718"/>
      <c r="K4" s="718"/>
    </row>
    <row r="5" spans="1:11" x14ac:dyDescent="0.25">
      <c r="A5" s="6" t="s">
        <v>5</v>
      </c>
      <c r="B5" s="676" t="s">
        <v>16</v>
      </c>
      <c r="C5" s="676"/>
      <c r="D5" s="676"/>
      <c r="E5" s="676"/>
      <c r="F5" s="676"/>
      <c r="G5" s="676"/>
      <c r="H5" s="718"/>
      <c r="I5" s="718"/>
      <c r="J5" s="718"/>
      <c r="K5" s="718"/>
    </row>
    <row r="6" spans="1:11" x14ac:dyDescent="0.25">
      <c r="A6" s="6" t="s">
        <v>8</v>
      </c>
      <c r="B6" s="676" t="s">
        <v>3518</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x14ac:dyDescent="0.25">
      <c r="A9" s="6" t="s">
        <v>15</v>
      </c>
      <c r="B9" s="676" t="s">
        <v>63</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76" t="s">
        <v>9837</v>
      </c>
      <c r="C12" s="676"/>
      <c r="D12" s="676"/>
      <c r="E12" s="676"/>
      <c r="F12" s="676"/>
      <c r="G12" s="676"/>
      <c r="H12" s="718"/>
      <c r="I12" s="718"/>
      <c r="J12" s="718"/>
      <c r="K12" s="718"/>
    </row>
    <row r="13" spans="1:11" x14ac:dyDescent="0.25">
      <c r="A13" s="6" t="s">
        <v>26</v>
      </c>
      <c r="B13" s="680" t="s">
        <v>9838</v>
      </c>
      <c r="C13" s="676"/>
      <c r="D13" s="676"/>
      <c r="E13" s="676"/>
      <c r="F13" s="676"/>
      <c r="G13" s="676"/>
      <c r="H13" s="718"/>
      <c r="I13" s="718"/>
      <c r="J13" s="718"/>
      <c r="K13" s="718"/>
    </row>
    <row r="14" spans="1:11" x14ac:dyDescent="0.25">
      <c r="A14" s="6" t="s">
        <v>28</v>
      </c>
      <c r="B14" s="680" t="s">
        <v>9839</v>
      </c>
      <c r="C14" s="676"/>
      <c r="D14" s="676"/>
      <c r="E14" s="676"/>
      <c r="F14" s="676"/>
      <c r="G14" s="676"/>
      <c r="H14" s="718"/>
      <c r="I14" s="718"/>
      <c r="J14" s="718"/>
      <c r="K14" s="718"/>
    </row>
    <row r="15" spans="1:11" x14ac:dyDescent="0.25">
      <c r="A15" s="6" t="s">
        <v>30</v>
      </c>
      <c r="B15" s="676" t="s">
        <v>9569</v>
      </c>
      <c r="C15" s="676"/>
      <c r="D15" s="676"/>
      <c r="E15" s="676"/>
      <c r="F15" s="676"/>
      <c r="G15" s="676"/>
      <c r="H15" s="718"/>
      <c r="I15" s="718"/>
      <c r="J15" s="718"/>
      <c r="K15" s="718"/>
    </row>
    <row r="16" spans="1:11" x14ac:dyDescent="0.25">
      <c r="A16" s="6" t="s">
        <v>32</v>
      </c>
      <c r="B16" s="693" t="s">
        <v>460</v>
      </c>
      <c r="C16" s="693"/>
      <c r="D16" s="693"/>
      <c r="E16" s="693"/>
      <c r="F16" s="693"/>
      <c r="G16" s="693"/>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22543</v>
      </c>
      <c r="D21" s="10">
        <f t="shared" ref="D21:F21" si="0">D20-D25</f>
        <v>23086</v>
      </c>
      <c r="E21" s="10">
        <f t="shared" si="0"/>
        <v>23183</v>
      </c>
      <c r="F21" s="10">
        <f t="shared" si="0"/>
        <v>24242</v>
      </c>
      <c r="G21" s="10">
        <f>+(G20-G25)</f>
        <v>24578</v>
      </c>
      <c r="H21" s="10">
        <f t="shared" ref="H21:K21" si="1">+(H20-H25)</f>
        <v>24540</v>
      </c>
      <c r="I21" s="10">
        <f t="shared" si="1"/>
        <v>24452</v>
      </c>
      <c r="J21" s="10">
        <f t="shared" si="1"/>
        <v>25235</v>
      </c>
      <c r="K21" s="10">
        <f t="shared" si="1"/>
        <v>24788</v>
      </c>
    </row>
    <row r="22" spans="1:11" x14ac:dyDescent="0.25">
      <c r="A22" s="6" t="s">
        <v>45</v>
      </c>
      <c r="B22" s="202"/>
      <c r="C22" s="12">
        <f>IFERROR(+(C21/C20),0)</f>
        <v>1</v>
      </c>
      <c r="D22" s="12">
        <f>IFERROR(+(D21/D20),0)</f>
        <v>1</v>
      </c>
      <c r="E22" s="12">
        <f>IFERROR(+(E21/E20),0)</f>
        <v>0.99987061157595103</v>
      </c>
      <c r="F22" s="12">
        <f>IFERROR(+(F21/F20),0)</f>
        <v>1</v>
      </c>
      <c r="G22" s="12">
        <f t="shared" ref="G22:H22" si="2">+(G21/G20)</f>
        <v>0.99987795451771688</v>
      </c>
      <c r="H22" s="12">
        <f t="shared" si="2"/>
        <v>0.99979629252393565</v>
      </c>
      <c r="I22" s="12">
        <f>+(I21/I20)</f>
        <v>0.99942777732363275</v>
      </c>
      <c r="J22" s="12">
        <f>+(J21/J20)</f>
        <v>0.99916851441241683</v>
      </c>
      <c r="K22" s="12">
        <f>+(K21/K20)</f>
        <v>0.99879119993553067</v>
      </c>
    </row>
    <row r="23" spans="1:11" x14ac:dyDescent="0.25">
      <c r="A23" s="6" t="s">
        <v>46</v>
      </c>
      <c r="B23" s="202"/>
      <c r="C23" s="10">
        <v>1</v>
      </c>
      <c r="D23" s="10">
        <v>1</v>
      </c>
      <c r="E23" s="155">
        <v>0</v>
      </c>
      <c r="F23" s="156">
        <v>0</v>
      </c>
      <c r="G23" s="10">
        <v>0</v>
      </c>
      <c r="H23" s="10">
        <v>0</v>
      </c>
      <c r="I23" s="10">
        <v>0</v>
      </c>
      <c r="J23" s="155">
        <v>0</v>
      </c>
      <c r="K23" s="156">
        <v>2</v>
      </c>
    </row>
    <row r="24" spans="1:11" x14ac:dyDescent="0.25">
      <c r="A24" s="6" t="s">
        <v>47</v>
      </c>
      <c r="B24" s="202"/>
      <c r="C24" s="12">
        <f>IFERROR(+(C23/C20),0)</f>
        <v>4.4359668189681943E-5</v>
      </c>
      <c r="D24" s="12">
        <f>IFERROR(+(D23/D20),0)</f>
        <v>4.3316295590401111E-5</v>
      </c>
      <c r="E24" s="12">
        <f>IFERROR(+(E23/E20),0)</f>
        <v>0</v>
      </c>
      <c r="F24" s="12">
        <f>IFERROR(+(F23/F20),0)</f>
        <v>0</v>
      </c>
      <c r="G24" s="12">
        <f>+G23/G20</f>
        <v>0</v>
      </c>
      <c r="H24" s="12">
        <f t="shared" ref="H24:K24" si="3">+H23/H20</f>
        <v>0</v>
      </c>
      <c r="I24" s="12">
        <f t="shared" si="3"/>
        <v>0</v>
      </c>
      <c r="J24" s="12">
        <f t="shared" si="3"/>
        <v>0</v>
      </c>
      <c r="K24" s="12">
        <f t="shared" si="3"/>
        <v>8.0586670964622449E-5</v>
      </c>
    </row>
    <row r="25" spans="1:11" x14ac:dyDescent="0.25">
      <c r="A25" s="6" t="s">
        <v>48</v>
      </c>
      <c r="B25" s="202"/>
      <c r="C25" s="10">
        <v>0</v>
      </c>
      <c r="D25" s="10">
        <v>0</v>
      </c>
      <c r="E25" s="155">
        <v>3</v>
      </c>
      <c r="F25" s="156">
        <v>0</v>
      </c>
      <c r="G25" s="338">
        <v>3</v>
      </c>
      <c r="H25" s="338">
        <v>5</v>
      </c>
      <c r="I25" s="338">
        <v>14</v>
      </c>
      <c r="J25" s="338">
        <v>21</v>
      </c>
      <c r="K25" s="217">
        <v>30</v>
      </c>
    </row>
    <row r="26" spans="1:11" x14ac:dyDescent="0.25">
      <c r="A26" s="6" t="s">
        <v>49</v>
      </c>
      <c r="B26" s="202"/>
      <c r="C26" s="12">
        <f>IFERROR(+(C25/C20),0)</f>
        <v>0</v>
      </c>
      <c r="D26" s="12">
        <f>IFERROR(+(D25/D20),0)</f>
        <v>0</v>
      </c>
      <c r="E26" s="12">
        <f>IFERROR(+(E25/E20),0)</f>
        <v>1.2938842404899508E-4</v>
      </c>
      <c r="F26" s="12">
        <f>IFERROR(+(F25/F20),0)</f>
        <v>0</v>
      </c>
      <c r="G26" s="12">
        <f t="shared" ref="G26:H26" si="4">+(G25/G20)</f>
        <v>1.2204548228306415E-4</v>
      </c>
      <c r="H26" s="12">
        <f t="shared" si="4"/>
        <v>2.0370747606437156E-4</v>
      </c>
      <c r="I26" s="12">
        <f>+(I25/I20)</f>
        <v>5.7222267636720351E-4</v>
      </c>
      <c r="J26" s="12">
        <f>+(J25/J20)</f>
        <v>8.3148558758314856E-4</v>
      </c>
      <c r="K26" s="12">
        <f>+(K25/K20)</f>
        <v>1.2088000644693369E-3</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54" t="s">
        <v>1883</v>
      </c>
      <c r="B29" s="215"/>
      <c r="C29" s="10">
        <v>22543</v>
      </c>
      <c r="D29" s="10">
        <v>23086</v>
      </c>
      <c r="E29" s="155">
        <v>23183</v>
      </c>
      <c r="F29" s="156">
        <v>24242</v>
      </c>
      <c r="G29" s="170">
        <v>24578</v>
      </c>
      <c r="H29" s="170">
        <v>24540</v>
      </c>
      <c r="I29" s="170">
        <v>24452</v>
      </c>
      <c r="J29" s="170">
        <v>25235</v>
      </c>
      <c r="K29" s="443">
        <v>24788</v>
      </c>
    </row>
    <row r="30" spans="1:11" x14ac:dyDescent="0.25">
      <c r="A30" s="54" t="s">
        <v>1439</v>
      </c>
      <c r="B30" s="215"/>
      <c r="C30" s="10">
        <v>0</v>
      </c>
      <c r="D30" s="10">
        <v>0</v>
      </c>
      <c r="E30" s="155">
        <v>3</v>
      </c>
      <c r="F30" s="156">
        <v>0</v>
      </c>
      <c r="G30" s="170">
        <v>3</v>
      </c>
      <c r="H30" s="170">
        <v>5</v>
      </c>
      <c r="I30" s="170">
        <v>14</v>
      </c>
      <c r="J30" s="170">
        <v>21</v>
      </c>
      <c r="K30" s="443">
        <v>30</v>
      </c>
    </row>
    <row r="31" spans="1:11" x14ac:dyDescent="0.25">
      <c r="A31" s="6" t="s">
        <v>53</v>
      </c>
      <c r="B31" s="215"/>
      <c r="C31" s="160">
        <v>22543</v>
      </c>
      <c r="D31" s="160">
        <v>23086</v>
      </c>
      <c r="E31" s="161">
        <v>23186</v>
      </c>
      <c r="F31" s="162">
        <v>24242</v>
      </c>
      <c r="G31" s="525">
        <v>24581</v>
      </c>
      <c r="H31" s="525">
        <v>24545</v>
      </c>
      <c r="I31" s="525">
        <v>24466</v>
      </c>
      <c r="J31" s="525">
        <v>25256</v>
      </c>
      <c r="K31" s="526">
        <v>24818</v>
      </c>
    </row>
    <row r="32" spans="1:11"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7B00-000000000000}">
          <x14:formula1>
            <xm:f>'http://www.hscbusiness.hscni.net/Users/jmurp017/AppData/Local/Microsoft/Windows/Temporary Internet Files/Content.Outlook/PKQHG6R6/[Template - Diane - p1 - delivery details.xlsx]Notes'!#REF!</xm:f>
          </x14:formula1>
          <xm:sqref>B5:K5</xm:sqref>
        </x14:dataValidation>
      </x14:dataValidations>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FFFF00"/>
    <pageSetUpPr fitToPage="1"/>
  </sheetPr>
  <dimension ref="A1:K32"/>
  <sheetViews>
    <sheetView topLeftCell="A8" workbookViewId="0">
      <selection activeCell="F41" sqref="F41"/>
    </sheetView>
  </sheetViews>
  <sheetFormatPr defaultRowHeight="15" x14ac:dyDescent="0.25"/>
  <cols>
    <col min="1" max="1" width="37" customWidth="1"/>
    <col min="2" max="2" width="48.42578125" customWidth="1"/>
    <col min="3" max="11" width="8" customWidth="1"/>
  </cols>
  <sheetData>
    <row r="1" spans="1:11" ht="18.75" x14ac:dyDescent="0.25">
      <c r="A1" s="200" t="s">
        <v>0</v>
      </c>
      <c r="C1" s="583"/>
    </row>
    <row r="3" spans="1:11" x14ac:dyDescent="0.25">
      <c r="A3" s="201" t="s">
        <v>1</v>
      </c>
      <c r="B3" s="678" t="s">
        <v>9840</v>
      </c>
      <c r="C3" s="678"/>
      <c r="D3" s="678"/>
      <c r="E3" s="678"/>
      <c r="F3" s="678"/>
      <c r="G3" s="678"/>
      <c r="H3" s="669"/>
      <c r="I3" s="669"/>
      <c r="J3" s="669"/>
      <c r="K3" s="669"/>
    </row>
    <row r="4" spans="1:11" x14ac:dyDescent="0.25">
      <c r="A4" s="6" t="s">
        <v>2</v>
      </c>
      <c r="B4" s="676" t="s">
        <v>9841</v>
      </c>
      <c r="C4" s="676"/>
      <c r="D4" s="676"/>
      <c r="E4" s="676"/>
      <c r="F4" s="676"/>
      <c r="G4" s="676"/>
      <c r="H4" s="718"/>
      <c r="I4" s="718"/>
      <c r="J4" s="718"/>
      <c r="K4" s="718"/>
    </row>
    <row r="5" spans="1:11" x14ac:dyDescent="0.25">
      <c r="A5" s="6" t="s">
        <v>5</v>
      </c>
      <c r="B5" s="676" t="s">
        <v>16</v>
      </c>
      <c r="C5" s="676"/>
      <c r="D5" s="676"/>
      <c r="E5" s="676"/>
      <c r="F5" s="676"/>
      <c r="G5" s="676"/>
      <c r="H5" s="718"/>
      <c r="I5" s="718"/>
      <c r="J5" s="718"/>
      <c r="K5" s="718"/>
    </row>
    <row r="6" spans="1:11" x14ac:dyDescent="0.25">
      <c r="A6" s="6" t="s">
        <v>8</v>
      </c>
      <c r="B6" s="676" t="s">
        <v>2438</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x14ac:dyDescent="0.25">
      <c r="A9" s="6" t="s">
        <v>15</v>
      </c>
      <c r="B9" s="676" t="s">
        <v>63</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76" t="s">
        <v>9842</v>
      </c>
      <c r="C13" s="676"/>
      <c r="D13" s="676"/>
      <c r="E13" s="676"/>
      <c r="F13" s="676"/>
      <c r="G13" s="676"/>
      <c r="H13" s="718"/>
      <c r="I13" s="718"/>
      <c r="J13" s="718"/>
      <c r="K13" s="718"/>
    </row>
    <row r="14" spans="1:11" x14ac:dyDescent="0.25">
      <c r="A14" s="6" t="s">
        <v>28</v>
      </c>
      <c r="B14" s="676" t="s">
        <v>3522</v>
      </c>
      <c r="C14" s="676"/>
      <c r="D14" s="676"/>
      <c r="E14" s="676"/>
      <c r="F14" s="676"/>
      <c r="G14" s="67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676" t="s">
        <v>461</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22543</v>
      </c>
      <c r="D21" s="10">
        <f t="shared" ref="D21:F21" si="0">D20-D25</f>
        <v>23086</v>
      </c>
      <c r="E21" s="10">
        <f t="shared" si="0"/>
        <v>23183</v>
      </c>
      <c r="F21" s="10">
        <f t="shared" si="0"/>
        <v>24242</v>
      </c>
      <c r="G21" s="10">
        <f>+(G20-G25)</f>
        <v>24578</v>
      </c>
      <c r="H21" s="10">
        <f t="shared" ref="H21:K21" si="1">+(H20-H25)</f>
        <v>24540</v>
      </c>
      <c r="I21" s="10">
        <f t="shared" si="1"/>
        <v>24452</v>
      </c>
      <c r="J21" s="10">
        <f t="shared" si="1"/>
        <v>25235</v>
      </c>
      <c r="K21" s="10">
        <f t="shared" si="1"/>
        <v>24788</v>
      </c>
    </row>
    <row r="22" spans="1:11" x14ac:dyDescent="0.25">
      <c r="A22" s="6" t="s">
        <v>45</v>
      </c>
      <c r="B22" s="202"/>
      <c r="C22" s="12">
        <f>IFERROR(+(C21/C20),0)</f>
        <v>1</v>
      </c>
      <c r="D22" s="12">
        <f>IFERROR(+(D21/D20),0)</f>
        <v>1</v>
      </c>
      <c r="E22" s="12">
        <f>IFERROR(+(E21/E20),0)</f>
        <v>0.99987061157595103</v>
      </c>
      <c r="F22" s="12">
        <f>IFERROR(+(F21/F20),0)</f>
        <v>1</v>
      </c>
      <c r="G22" s="12">
        <f t="shared" ref="G22:H22" si="2">+(G21/G20)</f>
        <v>0.99987795451771688</v>
      </c>
      <c r="H22" s="12">
        <f t="shared" si="2"/>
        <v>0.99979629252393565</v>
      </c>
      <c r="I22" s="12">
        <f>+(I21/I20)</f>
        <v>0.99942777732363275</v>
      </c>
      <c r="J22" s="12">
        <f>+(J21/J20)</f>
        <v>0.99916851441241683</v>
      </c>
      <c r="K22" s="12">
        <f>+(K21/K20)</f>
        <v>0.99879119993553067</v>
      </c>
    </row>
    <row r="23" spans="1:11" x14ac:dyDescent="0.25">
      <c r="A23" s="6" t="s">
        <v>46</v>
      </c>
      <c r="B23" s="202"/>
      <c r="C23" s="10">
        <v>1</v>
      </c>
      <c r="D23" s="10">
        <v>1</v>
      </c>
      <c r="E23" s="155">
        <v>0</v>
      </c>
      <c r="F23" s="156">
        <v>0</v>
      </c>
      <c r="G23" s="10">
        <v>0</v>
      </c>
      <c r="H23" s="10">
        <v>1</v>
      </c>
      <c r="I23" s="10">
        <v>1</v>
      </c>
      <c r="J23" s="155">
        <v>0</v>
      </c>
      <c r="K23" s="156">
        <v>5</v>
      </c>
    </row>
    <row r="24" spans="1:11" x14ac:dyDescent="0.25">
      <c r="A24" s="6" t="s">
        <v>47</v>
      </c>
      <c r="B24" s="202"/>
      <c r="C24" s="12">
        <f>IFERROR(+(C23/C20),0)</f>
        <v>4.4359668189681943E-5</v>
      </c>
      <c r="D24" s="12">
        <f>IFERROR(+(D23/D20),0)</f>
        <v>4.3316295590401111E-5</v>
      </c>
      <c r="E24" s="12">
        <f>IFERROR(+(E23/E20),0)</f>
        <v>0</v>
      </c>
      <c r="F24" s="12">
        <f>IFERROR(+(F23/F20),0)</f>
        <v>0</v>
      </c>
      <c r="G24" s="12">
        <f>+G23/G20</f>
        <v>0</v>
      </c>
      <c r="H24" s="12">
        <f t="shared" ref="H24:K24" si="3">+H23/H20</f>
        <v>4.074149521287431E-5</v>
      </c>
      <c r="I24" s="12">
        <f t="shared" si="3"/>
        <v>4.0873048311943103E-5</v>
      </c>
      <c r="J24" s="12">
        <f t="shared" si="3"/>
        <v>0</v>
      </c>
      <c r="K24" s="12">
        <f t="shared" si="3"/>
        <v>2.0146667741155613E-4</v>
      </c>
    </row>
    <row r="25" spans="1:11" x14ac:dyDescent="0.25">
      <c r="A25" s="6" t="s">
        <v>48</v>
      </c>
      <c r="B25" s="202"/>
      <c r="C25" s="10">
        <v>0</v>
      </c>
      <c r="D25" s="10">
        <v>0</v>
      </c>
      <c r="E25" s="155">
        <v>3</v>
      </c>
      <c r="F25" s="156">
        <v>0</v>
      </c>
      <c r="G25" s="338">
        <v>3</v>
      </c>
      <c r="H25" s="338">
        <v>5</v>
      </c>
      <c r="I25" s="338">
        <v>14</v>
      </c>
      <c r="J25" s="338">
        <v>21</v>
      </c>
      <c r="K25" s="217">
        <v>30</v>
      </c>
    </row>
    <row r="26" spans="1:11" x14ac:dyDescent="0.25">
      <c r="A26" s="6" t="s">
        <v>49</v>
      </c>
      <c r="B26" s="202"/>
      <c r="C26" s="12">
        <f>IFERROR(+(C25/C20),0)</f>
        <v>0</v>
      </c>
      <c r="D26" s="12">
        <f>IFERROR(+(D25/D20),0)</f>
        <v>0</v>
      </c>
      <c r="E26" s="12">
        <f>IFERROR(+(E25/E20),0)</f>
        <v>1.2938842404899508E-4</v>
      </c>
      <c r="F26" s="12">
        <f>IFERROR(+(F25/F20),0)</f>
        <v>0</v>
      </c>
      <c r="G26" s="12">
        <f t="shared" ref="G26:H26" si="4">+(G25/G20)</f>
        <v>1.2204548228306415E-4</v>
      </c>
      <c r="H26" s="12">
        <f t="shared" si="4"/>
        <v>2.0370747606437156E-4</v>
      </c>
      <c r="I26" s="12">
        <f>+(I25/I20)</f>
        <v>5.7222267636720351E-4</v>
      </c>
      <c r="J26" s="12">
        <f>+(J25/J20)</f>
        <v>8.3148558758314856E-4</v>
      </c>
      <c r="K26" s="12">
        <f>+(K25/K20)</f>
        <v>1.2088000644693369E-3</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54" t="s">
        <v>1883</v>
      </c>
      <c r="B29" s="207"/>
      <c r="C29" s="10">
        <v>22543</v>
      </c>
      <c r="D29" s="10">
        <v>23086</v>
      </c>
      <c r="E29" s="155">
        <v>23183</v>
      </c>
      <c r="F29" s="156">
        <v>24242</v>
      </c>
      <c r="G29" s="170">
        <v>24578</v>
      </c>
      <c r="H29" s="170">
        <v>24540</v>
      </c>
      <c r="I29" s="170">
        <v>24452</v>
      </c>
      <c r="J29" s="170">
        <v>25235</v>
      </c>
      <c r="K29" s="519">
        <v>24788</v>
      </c>
    </row>
    <row r="30" spans="1:11" x14ac:dyDescent="0.25">
      <c r="A30" s="54" t="s">
        <v>1439</v>
      </c>
      <c r="B30" s="207"/>
      <c r="C30" s="10">
        <v>0</v>
      </c>
      <c r="D30" s="10">
        <v>0</v>
      </c>
      <c r="E30" s="155">
        <v>3</v>
      </c>
      <c r="F30" s="156">
        <v>0</v>
      </c>
      <c r="G30" s="170">
        <v>3</v>
      </c>
      <c r="H30" s="170">
        <v>5</v>
      </c>
      <c r="I30" s="170">
        <v>14</v>
      </c>
      <c r="J30" s="170">
        <v>21</v>
      </c>
      <c r="K30" s="519">
        <v>30</v>
      </c>
    </row>
    <row r="31" spans="1:11" x14ac:dyDescent="0.25">
      <c r="A31" s="6" t="s">
        <v>53</v>
      </c>
      <c r="B31" s="409"/>
      <c r="C31" s="160">
        <v>22543</v>
      </c>
      <c r="D31" s="160">
        <v>23086</v>
      </c>
      <c r="E31" s="161">
        <v>23186</v>
      </c>
      <c r="F31" s="162">
        <v>24242</v>
      </c>
      <c r="G31" s="525">
        <v>24581</v>
      </c>
      <c r="H31" s="525">
        <v>24545</v>
      </c>
      <c r="I31" s="525">
        <v>24466</v>
      </c>
      <c r="J31" s="525">
        <v>25256</v>
      </c>
      <c r="K31" s="253">
        <v>24818</v>
      </c>
    </row>
    <row r="32" spans="1:11"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8" fitToHeight="0"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rgb="FFFFFF00"/>
    <pageSetUpPr fitToPage="1"/>
  </sheetPr>
  <dimension ref="A1:K32"/>
  <sheetViews>
    <sheetView topLeftCell="A8" workbookViewId="0">
      <selection activeCell="F41" sqref="F41"/>
    </sheetView>
  </sheetViews>
  <sheetFormatPr defaultRowHeight="15" x14ac:dyDescent="0.25"/>
  <cols>
    <col min="1" max="1" width="39.5703125" customWidth="1"/>
    <col min="2" max="2" width="41.28515625" customWidth="1"/>
    <col min="3" max="11" width="8" customWidth="1"/>
  </cols>
  <sheetData>
    <row r="1" spans="1:11" ht="18.75" x14ac:dyDescent="0.25">
      <c r="A1" s="200" t="s">
        <v>0</v>
      </c>
      <c r="C1" s="583"/>
    </row>
    <row r="3" spans="1:11" x14ac:dyDescent="0.25">
      <c r="A3" s="201" t="s">
        <v>1</v>
      </c>
      <c r="B3" s="678" t="s">
        <v>9843</v>
      </c>
      <c r="C3" s="678"/>
      <c r="D3" s="678"/>
      <c r="E3" s="678"/>
      <c r="F3" s="678"/>
      <c r="G3" s="678"/>
      <c r="H3" s="669"/>
      <c r="I3" s="669"/>
      <c r="J3" s="669"/>
      <c r="K3" s="669"/>
    </row>
    <row r="4" spans="1:11" x14ac:dyDescent="0.25">
      <c r="A4" s="6" t="s">
        <v>2</v>
      </c>
      <c r="B4" s="676" t="s">
        <v>9844</v>
      </c>
      <c r="C4" s="676"/>
      <c r="D4" s="676"/>
      <c r="E4" s="676"/>
      <c r="F4" s="676"/>
      <c r="G4" s="676"/>
      <c r="H4" s="718"/>
      <c r="I4" s="718"/>
      <c r="J4" s="718"/>
      <c r="K4" s="718"/>
    </row>
    <row r="5" spans="1:11" x14ac:dyDescent="0.25">
      <c r="A5" s="6" t="s">
        <v>5</v>
      </c>
      <c r="B5" s="676" t="s">
        <v>9845</v>
      </c>
      <c r="C5" s="676"/>
      <c r="D5" s="676"/>
      <c r="E5" s="676"/>
      <c r="F5" s="676"/>
      <c r="G5" s="676"/>
      <c r="H5" s="718"/>
      <c r="I5" s="718"/>
      <c r="J5" s="718"/>
      <c r="K5" s="718"/>
    </row>
    <row r="6" spans="1:11" x14ac:dyDescent="0.25">
      <c r="A6" s="6" t="s">
        <v>8</v>
      </c>
      <c r="B6" s="676" t="s">
        <v>9846</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x14ac:dyDescent="0.25">
      <c r="A9" s="6" t="s">
        <v>15</v>
      </c>
      <c r="B9" s="676" t="s">
        <v>63</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86" t="s">
        <v>9</v>
      </c>
      <c r="C11" s="686"/>
      <c r="D11" s="686"/>
      <c r="E11" s="686"/>
      <c r="F11" s="686"/>
      <c r="G11" s="686"/>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76" t="s">
        <v>9847</v>
      </c>
      <c r="C13" s="676"/>
      <c r="D13" s="676"/>
      <c r="E13" s="676"/>
      <c r="F13" s="676"/>
      <c r="G13" s="676"/>
      <c r="H13" s="718"/>
      <c r="I13" s="718"/>
      <c r="J13" s="718"/>
      <c r="K13" s="718"/>
    </row>
    <row r="14" spans="1:11" x14ac:dyDescent="0.25">
      <c r="A14" s="6" t="s">
        <v>28</v>
      </c>
      <c r="B14" s="676" t="s">
        <v>3522</v>
      </c>
      <c r="C14" s="676"/>
      <c r="D14" s="676"/>
      <c r="E14" s="676"/>
      <c r="F14" s="676"/>
      <c r="G14" s="67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676" t="s">
        <v>462</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22543</v>
      </c>
      <c r="D21" s="10">
        <f t="shared" ref="D21:F21" si="0">D20-D25</f>
        <v>23086</v>
      </c>
      <c r="E21" s="10">
        <f t="shared" si="0"/>
        <v>23186</v>
      </c>
      <c r="F21" s="10">
        <f t="shared" si="0"/>
        <v>24242</v>
      </c>
      <c r="G21" s="10">
        <f>+(G20-G25)</f>
        <v>24581</v>
      </c>
      <c r="H21" s="10">
        <f t="shared" ref="H21:K21" si="1">+(H20-H25)</f>
        <v>24545</v>
      </c>
      <c r="I21" s="10">
        <f t="shared" si="1"/>
        <v>24466</v>
      </c>
      <c r="J21" s="10">
        <f t="shared" si="1"/>
        <v>25256</v>
      </c>
      <c r="K21" s="10">
        <f t="shared" si="1"/>
        <v>24818</v>
      </c>
    </row>
    <row r="22" spans="1:11" x14ac:dyDescent="0.25">
      <c r="A22" s="6" t="s">
        <v>45</v>
      </c>
      <c r="B22" s="202"/>
      <c r="C22" s="12">
        <f>IFERROR(+(C21/C20),0)</f>
        <v>1</v>
      </c>
      <c r="D22" s="12">
        <f>IFERROR(+(D21/D20),0)</f>
        <v>1</v>
      </c>
      <c r="E22" s="12">
        <f>IFERROR(+(E21/E20),0)</f>
        <v>1</v>
      </c>
      <c r="F22" s="12">
        <f>IFERROR(+(F21/F20),0)</f>
        <v>1</v>
      </c>
      <c r="G22" s="12">
        <f t="shared" ref="G22:H22" si="2">+(G21/G20)</f>
        <v>1</v>
      </c>
      <c r="H22" s="12">
        <f t="shared" si="2"/>
        <v>1</v>
      </c>
      <c r="I22" s="12">
        <f>+(I21/I20)</f>
        <v>1</v>
      </c>
      <c r="J22" s="12">
        <f>+(J21/J20)</f>
        <v>1</v>
      </c>
      <c r="K22" s="12">
        <f>+(K21/K20)</f>
        <v>1</v>
      </c>
    </row>
    <row r="23" spans="1:11" x14ac:dyDescent="0.25">
      <c r="A23" s="6" t="s">
        <v>46</v>
      </c>
      <c r="B23" s="202"/>
      <c r="C23" s="10">
        <v>1</v>
      </c>
      <c r="D23" s="10">
        <v>1</v>
      </c>
      <c r="E23" s="155">
        <v>3</v>
      </c>
      <c r="F23" s="156">
        <v>0</v>
      </c>
      <c r="G23" s="10">
        <v>3</v>
      </c>
      <c r="H23" s="10">
        <v>5</v>
      </c>
      <c r="I23" s="10">
        <v>14</v>
      </c>
      <c r="J23" s="155">
        <v>21</v>
      </c>
      <c r="K23" s="156">
        <v>32</v>
      </c>
    </row>
    <row r="24" spans="1:11" x14ac:dyDescent="0.25">
      <c r="A24" s="6" t="s">
        <v>47</v>
      </c>
      <c r="B24" s="202"/>
      <c r="C24" s="12">
        <f>IFERROR(+(C23/C20),0)</f>
        <v>4.4359668189681943E-5</v>
      </c>
      <c r="D24" s="12">
        <f>IFERROR(+(D23/D20),0)</f>
        <v>4.3316295590401111E-5</v>
      </c>
      <c r="E24" s="12">
        <f>IFERROR(+(E23/E20),0)</f>
        <v>1.2938842404899508E-4</v>
      </c>
      <c r="F24" s="12">
        <f>IFERROR(+(F23/F20),0)</f>
        <v>0</v>
      </c>
      <c r="G24" s="12">
        <f>+G23/G20</f>
        <v>1.2204548228306415E-4</v>
      </c>
      <c r="H24" s="12">
        <f t="shared" ref="H24:K24" si="3">+H23/H20</f>
        <v>2.0370747606437156E-4</v>
      </c>
      <c r="I24" s="12">
        <f t="shared" si="3"/>
        <v>5.7222267636720351E-4</v>
      </c>
      <c r="J24" s="12">
        <f t="shared" si="3"/>
        <v>8.3148558758314856E-4</v>
      </c>
      <c r="K24" s="414">
        <f t="shared" si="3"/>
        <v>1.2893867354339592E-3</v>
      </c>
    </row>
    <row r="25" spans="1:11" x14ac:dyDescent="0.25">
      <c r="A25" s="6" t="s">
        <v>48</v>
      </c>
      <c r="B25" s="202"/>
      <c r="C25" s="10">
        <v>0</v>
      </c>
      <c r="D25" s="10">
        <v>0</v>
      </c>
      <c r="E25" s="155">
        <v>0</v>
      </c>
      <c r="F25" s="156">
        <v>0</v>
      </c>
      <c r="G25" s="338">
        <v>0</v>
      </c>
      <c r="H25" s="338">
        <v>0</v>
      </c>
      <c r="I25" s="338">
        <v>0</v>
      </c>
      <c r="J25" s="338">
        <v>0</v>
      </c>
      <c r="K25" s="217">
        <v>0</v>
      </c>
    </row>
    <row r="26" spans="1:11" x14ac:dyDescent="0.25">
      <c r="A26" s="6" t="s">
        <v>49</v>
      </c>
      <c r="B26" s="202"/>
      <c r="C26" s="12">
        <f>IFERROR(+(C25/C20),0)</f>
        <v>0</v>
      </c>
      <c r="D26" s="12">
        <f>IFERROR(+(D25/D20),0)</f>
        <v>0</v>
      </c>
      <c r="E26" s="12">
        <f>IFERROR(+(E25/E20),0)</f>
        <v>0</v>
      </c>
      <c r="F26" s="12">
        <f>IFERROR(+(F25/F20),0)</f>
        <v>0</v>
      </c>
      <c r="G26" s="12">
        <f t="shared" ref="G26:H26" si="4">+(G25/G20)</f>
        <v>0</v>
      </c>
      <c r="H26" s="12">
        <f t="shared" si="4"/>
        <v>0</v>
      </c>
      <c r="I26" s="12">
        <f>+(I25/I20)</f>
        <v>0</v>
      </c>
      <c r="J26" s="12">
        <f>+(J25/J20)</f>
        <v>0</v>
      </c>
      <c r="K26" s="414">
        <f>+(K25/K20)</f>
        <v>0</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54" t="s">
        <v>1883</v>
      </c>
      <c r="B29" s="207"/>
      <c r="C29" s="10">
        <v>22543</v>
      </c>
      <c r="D29" s="10">
        <v>23086</v>
      </c>
      <c r="E29" s="155">
        <v>23186</v>
      </c>
      <c r="F29" s="156">
        <v>24242</v>
      </c>
      <c r="G29" s="170">
        <v>24581</v>
      </c>
      <c r="H29" s="170">
        <v>24545</v>
      </c>
      <c r="I29" s="170">
        <v>24466</v>
      </c>
      <c r="J29" s="170">
        <v>25256</v>
      </c>
      <c r="K29" s="519">
        <v>24818</v>
      </c>
    </row>
    <row r="30" spans="1:11" x14ac:dyDescent="0.25">
      <c r="A30" s="6" t="s">
        <v>53</v>
      </c>
      <c r="B30" s="409"/>
      <c r="C30" s="160">
        <v>22543</v>
      </c>
      <c r="D30" s="160">
        <v>23086</v>
      </c>
      <c r="E30" s="161">
        <v>23186</v>
      </c>
      <c r="F30" s="162">
        <v>24242</v>
      </c>
      <c r="G30" s="525">
        <v>24581</v>
      </c>
      <c r="H30" s="525">
        <v>24545</v>
      </c>
      <c r="I30" s="525">
        <v>24466</v>
      </c>
      <c r="J30" s="525">
        <v>25256</v>
      </c>
      <c r="K30" s="253">
        <v>24818</v>
      </c>
    </row>
    <row r="31" spans="1:11" x14ac:dyDescent="0.25">
      <c r="C31" s="10"/>
      <c r="D31" s="10"/>
      <c r="E31" s="155"/>
      <c r="F31" s="156"/>
    </row>
    <row r="32" spans="1:11"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0" fitToHeight="0"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rgb="FFFFFF00"/>
    <pageSetUpPr fitToPage="1"/>
  </sheetPr>
  <dimension ref="A1:M43"/>
  <sheetViews>
    <sheetView topLeftCell="A19" workbookViewId="0">
      <selection activeCell="L29" sqref="L29"/>
    </sheetView>
  </sheetViews>
  <sheetFormatPr defaultRowHeight="15" x14ac:dyDescent="0.25"/>
  <cols>
    <col min="1" max="1" width="42.5703125" bestFit="1" customWidth="1"/>
    <col min="2" max="2" width="44.7109375" customWidth="1"/>
    <col min="3" max="11" width="8" customWidth="1"/>
  </cols>
  <sheetData>
    <row r="1" spans="1:13" ht="18.75" x14ac:dyDescent="0.25">
      <c r="A1" s="200" t="s">
        <v>0</v>
      </c>
    </row>
    <row r="3" spans="1:13" x14ac:dyDescent="0.25">
      <c r="A3" s="201" t="s">
        <v>1</v>
      </c>
      <c r="B3" s="678" t="s">
        <v>9848</v>
      </c>
      <c r="C3" s="678"/>
      <c r="D3" s="678"/>
      <c r="E3" s="678"/>
      <c r="F3" s="678"/>
      <c r="G3" s="678"/>
      <c r="H3" s="669"/>
      <c r="I3" s="669"/>
      <c r="J3" s="669"/>
      <c r="K3" s="669"/>
    </row>
    <row r="4" spans="1:13" x14ac:dyDescent="0.25">
      <c r="A4" s="6" t="s">
        <v>2</v>
      </c>
      <c r="B4" s="676" t="s">
        <v>9849</v>
      </c>
      <c r="C4" s="676"/>
      <c r="D4" s="676"/>
      <c r="E4" s="676"/>
      <c r="F4" s="676"/>
      <c r="G4" s="676"/>
      <c r="H4" s="718"/>
      <c r="I4" s="718"/>
      <c r="J4" s="718"/>
      <c r="K4" s="718"/>
    </row>
    <row r="5" spans="1:13" x14ac:dyDescent="0.25">
      <c r="A5" s="6" t="s">
        <v>5</v>
      </c>
      <c r="B5" s="676" t="s">
        <v>6</v>
      </c>
      <c r="C5" s="676"/>
      <c r="D5" s="676"/>
      <c r="E5" s="676"/>
      <c r="F5" s="676"/>
      <c r="G5" s="676"/>
      <c r="H5" s="718"/>
      <c r="I5" s="718"/>
      <c r="J5" s="718"/>
      <c r="K5" s="718"/>
    </row>
    <row r="6" spans="1:13" x14ac:dyDescent="0.25">
      <c r="A6" s="6" t="s">
        <v>8</v>
      </c>
      <c r="B6" s="676" t="s">
        <v>9</v>
      </c>
      <c r="C6" s="676"/>
      <c r="D6" s="676"/>
      <c r="E6" s="676"/>
      <c r="F6" s="676"/>
      <c r="G6" s="676"/>
      <c r="H6" s="718"/>
      <c r="I6" s="718"/>
      <c r="J6" s="718"/>
      <c r="K6" s="718"/>
      <c r="L6" s="331" t="s">
        <v>57</v>
      </c>
      <c r="M6" s="331" t="s">
        <v>2</v>
      </c>
    </row>
    <row r="7" spans="1:13" x14ac:dyDescent="0.25">
      <c r="A7" s="6" t="s">
        <v>11</v>
      </c>
      <c r="B7" s="686" t="s">
        <v>9</v>
      </c>
      <c r="C7" s="686"/>
      <c r="D7" s="686"/>
      <c r="E7" s="686"/>
      <c r="F7" s="686"/>
      <c r="G7" s="686"/>
      <c r="H7" s="718"/>
      <c r="I7" s="718"/>
      <c r="J7" s="718"/>
      <c r="K7" s="718"/>
      <c r="L7" t="s">
        <v>6791</v>
      </c>
      <c r="M7" t="s">
        <v>9850</v>
      </c>
    </row>
    <row r="8" spans="1:13" x14ac:dyDescent="0.25">
      <c r="A8" s="6" t="s">
        <v>13</v>
      </c>
      <c r="B8" s="680" t="s">
        <v>9</v>
      </c>
      <c r="C8" s="676"/>
      <c r="D8" s="676"/>
      <c r="E8" s="676"/>
      <c r="F8" s="676"/>
      <c r="G8" s="676"/>
      <c r="H8" s="718"/>
      <c r="I8" s="718"/>
      <c r="J8" s="718"/>
      <c r="K8" s="718"/>
      <c r="L8" t="s">
        <v>6792</v>
      </c>
      <c r="M8" t="s">
        <v>9851</v>
      </c>
    </row>
    <row r="9" spans="1:13" x14ac:dyDescent="0.25">
      <c r="A9" s="6" t="s">
        <v>15</v>
      </c>
      <c r="B9" s="676" t="s">
        <v>9852</v>
      </c>
      <c r="C9" s="676"/>
      <c r="D9" s="676"/>
      <c r="E9" s="676"/>
      <c r="F9" s="676"/>
      <c r="G9" s="676"/>
      <c r="H9" s="718"/>
      <c r="I9" s="718"/>
      <c r="J9" s="718"/>
      <c r="K9" s="718"/>
      <c r="L9" t="s">
        <v>9721</v>
      </c>
      <c r="M9" t="s">
        <v>9853</v>
      </c>
    </row>
    <row r="10" spans="1:13" x14ac:dyDescent="0.25">
      <c r="A10" s="6" t="s">
        <v>17</v>
      </c>
      <c r="B10" s="676" t="s">
        <v>18</v>
      </c>
      <c r="C10" s="676"/>
      <c r="D10" s="676"/>
      <c r="E10" s="676"/>
      <c r="F10" s="676"/>
      <c r="G10" s="676"/>
      <c r="H10" s="718"/>
      <c r="I10" s="718"/>
      <c r="J10" s="718"/>
      <c r="K10" s="718"/>
      <c r="L10" t="s">
        <v>7194</v>
      </c>
      <c r="M10" t="s">
        <v>9854</v>
      </c>
    </row>
    <row r="11" spans="1:13" x14ac:dyDescent="0.25">
      <c r="A11" s="6" t="s">
        <v>19</v>
      </c>
      <c r="B11" s="676" t="s">
        <v>70</v>
      </c>
      <c r="C11" s="676"/>
      <c r="D11" s="676"/>
      <c r="E11" s="676"/>
      <c r="F11" s="676"/>
      <c r="G11" s="676"/>
      <c r="H11" s="718"/>
      <c r="I11" s="718"/>
      <c r="J11" s="718"/>
      <c r="K11" s="718"/>
      <c r="L11" t="s">
        <v>6795</v>
      </c>
      <c r="M11" t="s">
        <v>9855</v>
      </c>
    </row>
    <row r="12" spans="1:13" x14ac:dyDescent="0.25">
      <c r="A12" s="6" t="s">
        <v>22</v>
      </c>
      <c r="B12" s="676" t="s">
        <v>31</v>
      </c>
      <c r="C12" s="676"/>
      <c r="D12" s="676"/>
      <c r="E12" s="676"/>
      <c r="F12" s="676"/>
      <c r="G12" s="676"/>
      <c r="H12" s="718"/>
      <c r="I12" s="718"/>
      <c r="J12" s="718"/>
      <c r="K12" s="718"/>
      <c r="L12" t="s">
        <v>6796</v>
      </c>
      <c r="M12" t="s">
        <v>9856</v>
      </c>
    </row>
    <row r="13" spans="1:13" x14ac:dyDescent="0.25">
      <c r="A13" s="6" t="s">
        <v>26</v>
      </c>
      <c r="B13" s="676" t="s">
        <v>9857</v>
      </c>
      <c r="C13" s="676"/>
      <c r="D13" s="676"/>
      <c r="E13" s="676"/>
      <c r="F13" s="676"/>
      <c r="G13" s="676"/>
      <c r="H13" s="718"/>
      <c r="I13" s="718"/>
      <c r="J13" s="718"/>
      <c r="K13" s="718"/>
      <c r="L13" t="s">
        <v>6797</v>
      </c>
      <c r="M13" t="s">
        <v>9858</v>
      </c>
    </row>
    <row r="14" spans="1:13" x14ac:dyDescent="0.25">
      <c r="A14" s="6" t="s">
        <v>28</v>
      </c>
      <c r="B14" s="676" t="s">
        <v>9859</v>
      </c>
      <c r="C14" s="676"/>
      <c r="D14" s="676"/>
      <c r="E14" s="676"/>
      <c r="F14" s="676"/>
      <c r="G14" s="676"/>
      <c r="H14" s="718"/>
      <c r="I14" s="718"/>
      <c r="J14" s="718"/>
      <c r="K14" s="718"/>
      <c r="L14" t="s">
        <v>6798</v>
      </c>
      <c r="M14" t="s">
        <v>2657</v>
      </c>
    </row>
    <row r="15" spans="1:13" x14ac:dyDescent="0.25">
      <c r="A15" s="6" t="s">
        <v>30</v>
      </c>
      <c r="B15" s="676" t="s">
        <v>9569</v>
      </c>
      <c r="C15" s="676"/>
      <c r="D15" s="676"/>
      <c r="E15" s="676"/>
      <c r="F15" s="676"/>
      <c r="G15" s="676"/>
      <c r="H15" s="718"/>
      <c r="I15" s="718"/>
      <c r="J15" s="718"/>
      <c r="K15" s="718"/>
      <c r="L15" t="s">
        <v>9860</v>
      </c>
      <c r="M15" t="s">
        <v>9861</v>
      </c>
    </row>
    <row r="16" spans="1:13" x14ac:dyDescent="0.25">
      <c r="A16" s="6" t="s">
        <v>32</v>
      </c>
      <c r="B16" s="676" t="s">
        <v>464</v>
      </c>
      <c r="C16" s="676"/>
      <c r="D16" s="676"/>
      <c r="E16" s="676"/>
      <c r="F16" s="676"/>
      <c r="G16" s="676"/>
      <c r="H16" s="718"/>
      <c r="I16" s="718"/>
      <c r="J16" s="718"/>
      <c r="K16" s="718"/>
      <c r="L16" t="s">
        <v>6799</v>
      </c>
      <c r="M16" t="s">
        <v>9862</v>
      </c>
    </row>
    <row r="17" spans="1:13" x14ac:dyDescent="0.25">
      <c r="A17" s="6" t="s">
        <v>35</v>
      </c>
      <c r="B17" s="722" t="s">
        <v>9</v>
      </c>
      <c r="C17" s="686"/>
      <c r="D17" s="686"/>
      <c r="E17" s="686"/>
      <c r="F17" s="686"/>
      <c r="G17" s="686"/>
      <c r="H17" s="718"/>
      <c r="I17" s="718"/>
      <c r="J17" s="718"/>
      <c r="K17" s="718"/>
      <c r="L17" t="s">
        <v>6801</v>
      </c>
      <c r="M17" t="s">
        <v>9863</v>
      </c>
    </row>
    <row r="18" spans="1:13" x14ac:dyDescent="0.25">
      <c r="A18" s="6" t="s">
        <v>36</v>
      </c>
      <c r="B18" s="676" t="s">
        <v>9</v>
      </c>
      <c r="C18" s="676"/>
      <c r="D18" s="676"/>
      <c r="E18" s="676"/>
      <c r="F18" s="676"/>
      <c r="G18" s="676"/>
      <c r="H18" s="718"/>
      <c r="I18" s="718"/>
      <c r="J18" s="718"/>
      <c r="K18" s="718"/>
    </row>
    <row r="19" spans="1:13" x14ac:dyDescent="0.25">
      <c r="A19" s="7" t="s">
        <v>37</v>
      </c>
      <c r="B19" s="202"/>
      <c r="C19" s="154" t="s">
        <v>1433</v>
      </c>
      <c r="D19" s="154" t="s">
        <v>137</v>
      </c>
      <c r="E19" s="154" t="s">
        <v>138</v>
      </c>
      <c r="F19" s="154" t="s">
        <v>139</v>
      </c>
      <c r="G19" s="8" t="s">
        <v>38</v>
      </c>
      <c r="H19" s="8" t="s">
        <v>39</v>
      </c>
      <c r="I19" s="8" t="s">
        <v>40</v>
      </c>
      <c r="J19" s="8" t="s">
        <v>41</v>
      </c>
      <c r="K19" s="8" t="s">
        <v>42</v>
      </c>
    </row>
    <row r="20" spans="1:13" x14ac:dyDescent="0.25">
      <c r="A20" s="6" t="s">
        <v>43</v>
      </c>
      <c r="B20" s="202"/>
      <c r="C20" s="10">
        <v>22543</v>
      </c>
      <c r="D20" s="10">
        <v>23086</v>
      </c>
      <c r="E20" s="155">
        <v>23186</v>
      </c>
      <c r="F20" s="156">
        <v>24242</v>
      </c>
      <c r="G20" s="10">
        <v>24581</v>
      </c>
      <c r="H20" s="10">
        <v>24545</v>
      </c>
      <c r="I20" s="10">
        <v>24466</v>
      </c>
      <c r="J20" s="155">
        <v>25256</v>
      </c>
      <c r="K20" s="528">
        <v>24818</v>
      </c>
    </row>
    <row r="21" spans="1:13" x14ac:dyDescent="0.25">
      <c r="A21" s="6" t="s">
        <v>44</v>
      </c>
      <c r="B21" s="202"/>
      <c r="C21" s="10">
        <f>C20-C25</f>
        <v>1651</v>
      </c>
      <c r="D21" s="10">
        <f t="shared" ref="D21:F21" si="0">D20-D25</f>
        <v>1603</v>
      </c>
      <c r="E21" s="10">
        <f t="shared" si="0"/>
        <v>1276</v>
      </c>
      <c r="F21" s="10">
        <f t="shared" si="0"/>
        <v>1265</v>
      </c>
      <c r="G21" s="10">
        <f>+(G20-G25)</f>
        <v>285</v>
      </c>
      <c r="H21" s="10">
        <f t="shared" ref="H21:K21" si="1">+(H20-H25)</f>
        <v>3</v>
      </c>
      <c r="I21" s="10">
        <f t="shared" si="1"/>
        <v>6</v>
      </c>
      <c r="J21" s="10">
        <f t="shared" si="1"/>
        <v>0</v>
      </c>
      <c r="K21" s="393">
        <f t="shared" si="1"/>
        <v>0</v>
      </c>
    </row>
    <row r="22" spans="1:13" x14ac:dyDescent="0.25">
      <c r="A22" s="6" t="s">
        <v>45</v>
      </c>
      <c r="B22" s="202"/>
      <c r="C22" s="12">
        <f>IFERROR(+(C21/C20),0)</f>
        <v>7.3237812181164888E-2</v>
      </c>
      <c r="D22" s="12">
        <f>IFERROR(+(D21/D20),0)</f>
        <v>6.9436021831412981E-2</v>
      </c>
      <c r="E22" s="12">
        <f>IFERROR(+(E21/E20),0)</f>
        <v>5.5033209695505909E-2</v>
      </c>
      <c r="F22" s="12">
        <f>IFERROR(+(F21/F20),0)</f>
        <v>5.218216318785579E-2</v>
      </c>
      <c r="G22" s="12">
        <f t="shared" ref="G22:H22" si="2">+(G21/G20)</f>
        <v>1.1594320816891095E-2</v>
      </c>
      <c r="H22" s="12">
        <f t="shared" si="2"/>
        <v>1.2222448563862294E-4</v>
      </c>
      <c r="I22" s="12">
        <f>+(I21/I20)</f>
        <v>2.4523828987165863E-4</v>
      </c>
      <c r="J22" s="12">
        <f>+(J21/J20)</f>
        <v>0</v>
      </c>
      <c r="K22" s="414">
        <f>+(K21/K20)</f>
        <v>0</v>
      </c>
    </row>
    <row r="23" spans="1:13" x14ac:dyDescent="0.25">
      <c r="A23" s="6" t="s">
        <v>46</v>
      </c>
      <c r="B23" s="202"/>
      <c r="C23" s="10">
        <v>0</v>
      </c>
      <c r="D23" s="10">
        <v>0</v>
      </c>
      <c r="E23" s="155">
        <v>0</v>
      </c>
      <c r="F23" s="156">
        <v>0</v>
      </c>
      <c r="G23" s="10">
        <v>0</v>
      </c>
      <c r="H23" s="10">
        <v>0</v>
      </c>
      <c r="I23" s="10">
        <v>0</v>
      </c>
      <c r="J23" s="155">
        <v>0</v>
      </c>
      <c r="K23" s="528">
        <v>0</v>
      </c>
    </row>
    <row r="24" spans="1:13"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414">
        <f t="shared" si="3"/>
        <v>0</v>
      </c>
    </row>
    <row r="25" spans="1:13" x14ac:dyDescent="0.25">
      <c r="A25" s="6" t="s">
        <v>48</v>
      </c>
      <c r="B25" s="202"/>
      <c r="C25" s="10">
        <v>20892</v>
      </c>
      <c r="D25" s="10">
        <v>21483</v>
      </c>
      <c r="E25" s="155">
        <v>21910</v>
      </c>
      <c r="F25" s="156">
        <v>22977</v>
      </c>
      <c r="G25" s="170">
        <v>24296</v>
      </c>
      <c r="H25" s="170">
        <v>24542</v>
      </c>
      <c r="I25" s="170">
        <v>24460</v>
      </c>
      <c r="J25" s="170">
        <v>25256</v>
      </c>
      <c r="K25" s="519">
        <v>24818</v>
      </c>
    </row>
    <row r="26" spans="1:13" x14ac:dyDescent="0.25">
      <c r="A26" s="6" t="s">
        <v>49</v>
      </c>
      <c r="B26" s="202"/>
      <c r="C26" s="12">
        <f>IFERROR(+(C25/C20),0)</f>
        <v>0.92676218781883513</v>
      </c>
      <c r="D26" s="12">
        <f>IFERROR(+(D25/D20),0)</f>
        <v>0.93056397816858705</v>
      </c>
      <c r="E26" s="12">
        <f>IFERROR(+(E25/E20),0)</f>
        <v>0.94496679030449404</v>
      </c>
      <c r="F26" s="12">
        <f>IFERROR(+(F25/F20),0)</f>
        <v>0.94781783681214427</v>
      </c>
      <c r="G26" s="12">
        <f t="shared" ref="G26:H26" si="4">+(G25/G20)</f>
        <v>0.98840567918310895</v>
      </c>
      <c r="H26" s="12">
        <f t="shared" si="4"/>
        <v>0.99987777551436141</v>
      </c>
      <c r="I26" s="12">
        <f>+(I25/I20)</f>
        <v>0.99975476171012834</v>
      </c>
      <c r="J26" s="12">
        <f>+(J25/J20)</f>
        <v>1</v>
      </c>
      <c r="K26" s="414">
        <f>+(K25/K20)</f>
        <v>1</v>
      </c>
    </row>
    <row r="27" spans="1:13" x14ac:dyDescent="0.25">
      <c r="A27" s="203" t="s">
        <v>50</v>
      </c>
      <c r="B27" s="202"/>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s="214" t="s">
        <v>6791</v>
      </c>
      <c r="B29" s="207" t="s">
        <v>9864</v>
      </c>
      <c r="C29">
        <v>36</v>
      </c>
      <c r="D29">
        <v>31</v>
      </c>
      <c r="E29">
        <v>35</v>
      </c>
      <c r="F29">
        <v>33</v>
      </c>
      <c r="G29" s="170">
        <v>11</v>
      </c>
      <c r="H29" s="443" t="s">
        <v>1542</v>
      </c>
      <c r="I29" s="443" t="s">
        <v>1542</v>
      </c>
      <c r="J29" s="443" t="s">
        <v>1542</v>
      </c>
      <c r="K29" s="443" t="s">
        <v>1542</v>
      </c>
    </row>
    <row r="30" spans="1:13" x14ac:dyDescent="0.25">
      <c r="A30" s="214" t="s">
        <v>6792</v>
      </c>
      <c r="B30" s="207" t="s">
        <v>9865</v>
      </c>
      <c r="C30">
        <v>123</v>
      </c>
      <c r="D30">
        <v>114</v>
      </c>
      <c r="E30">
        <v>96</v>
      </c>
      <c r="F30">
        <v>88</v>
      </c>
      <c r="G30" s="170">
        <v>19</v>
      </c>
      <c r="H30" s="443" t="s">
        <v>1542</v>
      </c>
      <c r="I30" s="443" t="s">
        <v>1542</v>
      </c>
      <c r="J30" s="443" t="s">
        <v>1542</v>
      </c>
      <c r="K30" s="443" t="s">
        <v>1542</v>
      </c>
    </row>
    <row r="31" spans="1:13" x14ac:dyDescent="0.25">
      <c r="A31" s="214" t="s">
        <v>9721</v>
      </c>
      <c r="B31" s="409" t="s">
        <v>9866</v>
      </c>
      <c r="C31" s="721" t="s">
        <v>10807</v>
      </c>
      <c r="D31" s="721"/>
      <c r="E31" s="721"/>
      <c r="F31" s="721"/>
      <c r="G31" s="721"/>
      <c r="H31" s="669"/>
      <c r="I31" s="669"/>
      <c r="J31" s="669"/>
      <c r="K31" s="669"/>
    </row>
    <row r="32" spans="1:13" x14ac:dyDescent="0.25">
      <c r="A32" s="214" t="s">
        <v>6794</v>
      </c>
      <c r="B32" s="409" t="s">
        <v>9867</v>
      </c>
      <c r="C32" s="443" t="s">
        <v>1542</v>
      </c>
      <c r="D32" s="443" t="s">
        <v>1542</v>
      </c>
      <c r="E32" s="443" t="s">
        <v>1542</v>
      </c>
      <c r="F32" s="443" t="s">
        <v>1542</v>
      </c>
      <c r="G32" s="170">
        <v>25</v>
      </c>
      <c r="H32" s="443" t="s">
        <v>1542</v>
      </c>
      <c r="I32" s="443" t="s">
        <v>1542</v>
      </c>
      <c r="J32" s="443" t="s">
        <v>1542</v>
      </c>
      <c r="K32" s="443" t="s">
        <v>1542</v>
      </c>
    </row>
    <row r="33" spans="1:11" x14ac:dyDescent="0.25">
      <c r="A33" s="214" t="s">
        <v>7194</v>
      </c>
      <c r="B33" s="215" t="s">
        <v>9867</v>
      </c>
      <c r="C33">
        <v>172</v>
      </c>
      <c r="D33">
        <v>192</v>
      </c>
      <c r="E33">
        <v>190</v>
      </c>
      <c r="F33">
        <v>212</v>
      </c>
      <c r="G33" s="443" t="s">
        <v>1542</v>
      </c>
      <c r="H33" s="443" t="s">
        <v>1542</v>
      </c>
      <c r="I33" s="443" t="s">
        <v>1542</v>
      </c>
      <c r="J33" s="443" t="s">
        <v>1542</v>
      </c>
      <c r="K33" s="443" t="s">
        <v>1542</v>
      </c>
    </row>
    <row r="34" spans="1:11" x14ac:dyDescent="0.25">
      <c r="A34" s="214" t="s">
        <v>6795</v>
      </c>
      <c r="B34" s="409" t="s">
        <v>9868</v>
      </c>
      <c r="C34">
        <v>74</v>
      </c>
      <c r="D34">
        <v>107</v>
      </c>
      <c r="E34">
        <v>85</v>
      </c>
      <c r="F34">
        <v>63</v>
      </c>
      <c r="G34" s="170">
        <v>18</v>
      </c>
      <c r="H34" s="443" t="s">
        <v>1542</v>
      </c>
      <c r="I34" s="443" t="s">
        <v>1542</v>
      </c>
      <c r="J34" s="443" t="s">
        <v>1542</v>
      </c>
      <c r="K34" s="443" t="s">
        <v>1542</v>
      </c>
    </row>
    <row r="35" spans="1:11" x14ac:dyDescent="0.25">
      <c r="A35" s="214" t="s">
        <v>6796</v>
      </c>
      <c r="B35" s="409" t="s">
        <v>9869</v>
      </c>
      <c r="C35">
        <v>313</v>
      </c>
      <c r="D35">
        <v>265</v>
      </c>
      <c r="E35">
        <v>171</v>
      </c>
      <c r="F35">
        <v>173</v>
      </c>
      <c r="G35" s="170">
        <v>41</v>
      </c>
      <c r="H35" s="443" t="s">
        <v>1542</v>
      </c>
      <c r="I35" s="443" t="s">
        <v>1542</v>
      </c>
      <c r="J35" s="443" t="s">
        <v>1542</v>
      </c>
      <c r="K35" s="443" t="s">
        <v>1542</v>
      </c>
    </row>
    <row r="36" spans="1:11" x14ac:dyDescent="0.25">
      <c r="A36" s="214" t="s">
        <v>6797</v>
      </c>
      <c r="B36" s="409" t="s">
        <v>9870</v>
      </c>
      <c r="C36">
        <v>577</v>
      </c>
      <c r="D36">
        <v>578</v>
      </c>
      <c r="E36">
        <v>387</v>
      </c>
      <c r="F36">
        <v>366</v>
      </c>
      <c r="G36" s="170">
        <v>114</v>
      </c>
      <c r="H36" s="443" t="s">
        <v>1542</v>
      </c>
      <c r="I36" s="443" t="s">
        <v>1542</v>
      </c>
      <c r="J36" s="443" t="s">
        <v>1542</v>
      </c>
      <c r="K36" s="443" t="s">
        <v>1542</v>
      </c>
    </row>
    <row r="37" spans="1:11" x14ac:dyDescent="0.25">
      <c r="A37" s="214" t="s">
        <v>6798</v>
      </c>
      <c r="B37" s="215" t="s">
        <v>2582</v>
      </c>
      <c r="C37" s="721" t="s">
        <v>10807</v>
      </c>
      <c r="D37" s="721"/>
      <c r="E37" s="721"/>
      <c r="F37" s="721"/>
      <c r="G37" s="721"/>
      <c r="H37" s="669"/>
      <c r="I37" s="669"/>
      <c r="J37" s="669"/>
      <c r="K37" s="669"/>
    </row>
    <row r="38" spans="1:11" x14ac:dyDescent="0.25">
      <c r="A38" s="214" t="s">
        <v>9860</v>
      </c>
      <c r="B38" s="409" t="s">
        <v>9871</v>
      </c>
      <c r="C38">
        <v>41</v>
      </c>
      <c r="D38">
        <v>33</v>
      </c>
      <c r="E38">
        <v>33</v>
      </c>
      <c r="F38">
        <v>28</v>
      </c>
      <c r="G38" s="443" t="s">
        <v>1542</v>
      </c>
      <c r="H38" s="443" t="s">
        <v>1542</v>
      </c>
      <c r="I38" s="443" t="s">
        <v>1542</v>
      </c>
      <c r="J38" s="443" t="s">
        <v>1542</v>
      </c>
      <c r="K38" s="443" t="s">
        <v>1542</v>
      </c>
    </row>
    <row r="39" spans="1:11" x14ac:dyDescent="0.25">
      <c r="A39" s="214" t="s">
        <v>6799</v>
      </c>
      <c r="B39" s="215" t="s">
        <v>6800</v>
      </c>
      <c r="C39">
        <v>176</v>
      </c>
      <c r="D39">
        <v>130</v>
      </c>
      <c r="E39">
        <v>137</v>
      </c>
      <c r="F39">
        <v>131</v>
      </c>
      <c r="G39" s="170">
        <v>18</v>
      </c>
      <c r="H39" s="443" t="s">
        <v>1542</v>
      </c>
      <c r="I39" s="443" t="s">
        <v>1542</v>
      </c>
      <c r="J39" s="443" t="s">
        <v>1542</v>
      </c>
      <c r="K39" s="443" t="s">
        <v>1542</v>
      </c>
    </row>
    <row r="40" spans="1:11" x14ac:dyDescent="0.25">
      <c r="A40" s="214" t="s">
        <v>6801</v>
      </c>
      <c r="B40" s="215" t="s">
        <v>2588</v>
      </c>
      <c r="C40">
        <v>67</v>
      </c>
      <c r="D40">
        <v>71</v>
      </c>
      <c r="E40">
        <v>64</v>
      </c>
      <c r="F40">
        <v>75</v>
      </c>
      <c r="G40" s="170">
        <v>17</v>
      </c>
      <c r="H40" s="443" t="s">
        <v>1542</v>
      </c>
      <c r="I40" s="443" t="s">
        <v>1542</v>
      </c>
      <c r="J40" s="443" t="s">
        <v>1542</v>
      </c>
      <c r="K40" s="443" t="s">
        <v>1542</v>
      </c>
    </row>
    <row r="41" spans="1:11" x14ac:dyDescent="0.25">
      <c r="A41" s="214" t="s">
        <v>9733</v>
      </c>
      <c r="B41" s="215" t="s">
        <v>9872</v>
      </c>
      <c r="C41">
        <v>70</v>
      </c>
      <c r="D41">
        <v>80</v>
      </c>
      <c r="E41">
        <v>71</v>
      </c>
      <c r="F41">
        <v>92</v>
      </c>
      <c r="G41" s="170">
        <v>18</v>
      </c>
      <c r="H41" s="443" t="s">
        <v>1542</v>
      </c>
      <c r="I41" s="443" t="s">
        <v>1542</v>
      </c>
      <c r="J41" s="443" t="s">
        <v>1542</v>
      </c>
      <c r="K41" s="443" t="s">
        <v>1542</v>
      </c>
    </row>
    <row r="42" spans="1:11" x14ac:dyDescent="0.25">
      <c r="A42" t="s">
        <v>1439</v>
      </c>
      <c r="B42" t="s">
        <v>1439</v>
      </c>
      <c r="C42" s="13">
        <v>20892</v>
      </c>
      <c r="D42" s="13">
        <v>21483</v>
      </c>
      <c r="E42" s="13">
        <v>21910</v>
      </c>
      <c r="F42" s="13">
        <v>22977</v>
      </c>
      <c r="G42" s="13">
        <v>24296</v>
      </c>
      <c r="H42" s="13">
        <v>24542</v>
      </c>
      <c r="I42" s="13">
        <v>24460</v>
      </c>
      <c r="J42" s="13">
        <v>25256</v>
      </c>
      <c r="K42" s="13">
        <v>24818</v>
      </c>
    </row>
    <row r="43" spans="1:11" s="132" customFormat="1" x14ac:dyDescent="0.25">
      <c r="A43" s="132" t="s">
        <v>53</v>
      </c>
      <c r="C43" s="166">
        <v>22543</v>
      </c>
      <c r="D43" s="166">
        <v>23086</v>
      </c>
      <c r="E43" s="166">
        <v>23186</v>
      </c>
      <c r="F43" s="166">
        <v>24242</v>
      </c>
      <c r="G43" s="166">
        <v>24581</v>
      </c>
      <c r="H43" s="166">
        <v>24545</v>
      </c>
      <c r="I43" s="166">
        <v>24466</v>
      </c>
      <c r="J43" s="166">
        <v>25256</v>
      </c>
      <c r="K43" s="166">
        <v>24818</v>
      </c>
    </row>
  </sheetData>
  <mergeCells count="19">
    <mergeCell ref="C31:K31"/>
    <mergeCell ref="B18:K18"/>
    <mergeCell ref="C27:K27"/>
    <mergeCell ref="C37:K37"/>
    <mergeCell ref="B14:K14"/>
    <mergeCell ref="B3:K3"/>
    <mergeCell ref="B4:K4"/>
    <mergeCell ref="B5:K5"/>
    <mergeCell ref="B6:K6"/>
    <mergeCell ref="B7:K7"/>
    <mergeCell ref="B13:K13"/>
    <mergeCell ref="B15:K15"/>
    <mergeCell ref="B16:K16"/>
    <mergeCell ref="B17:K17"/>
    <mergeCell ref="B8:K8"/>
    <mergeCell ref="B9:K9"/>
    <mergeCell ref="B10:K10"/>
    <mergeCell ref="B11:K11"/>
    <mergeCell ref="B12:K12"/>
  </mergeCells>
  <pageMargins left="0.7" right="0.7" top="0.75" bottom="0.75" header="0.3" footer="0.3"/>
  <pageSetup paperSize="9" scale="86" fitToHeight="0"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rgb="FFFFFF00"/>
    <pageSetUpPr fitToPage="1"/>
  </sheetPr>
  <dimension ref="A1:M69"/>
  <sheetViews>
    <sheetView topLeftCell="A8" workbookViewId="0">
      <selection activeCell="I32" sqref="I32"/>
    </sheetView>
  </sheetViews>
  <sheetFormatPr defaultRowHeight="15" x14ac:dyDescent="0.25"/>
  <cols>
    <col min="1" max="1" width="37.85546875" customWidth="1"/>
    <col min="2" max="2" width="41.28515625" customWidth="1"/>
    <col min="3" max="11" width="8" customWidth="1"/>
    <col min="12" max="12" width="11.28515625" customWidth="1"/>
  </cols>
  <sheetData>
    <row r="1" spans="1:13" ht="18.75" x14ac:dyDescent="0.25">
      <c r="A1" s="200" t="s">
        <v>0</v>
      </c>
    </row>
    <row r="3" spans="1:13" x14ac:dyDescent="0.25">
      <c r="A3" s="201" t="s">
        <v>1</v>
      </c>
      <c r="B3" s="678" t="s">
        <v>9873</v>
      </c>
      <c r="C3" s="678"/>
      <c r="D3" s="678"/>
      <c r="E3" s="678"/>
      <c r="F3" s="678"/>
      <c r="G3" s="678"/>
      <c r="H3" s="669"/>
      <c r="I3" s="669"/>
      <c r="J3" s="669"/>
      <c r="K3" s="669"/>
    </row>
    <row r="4" spans="1:13" x14ac:dyDescent="0.25">
      <c r="A4" s="6" t="s">
        <v>2</v>
      </c>
      <c r="B4" s="676" t="s">
        <v>9874</v>
      </c>
      <c r="C4" s="676"/>
      <c r="D4" s="676"/>
      <c r="E4" s="676"/>
      <c r="F4" s="676"/>
      <c r="G4" s="676"/>
      <c r="H4" s="718"/>
      <c r="I4" s="718"/>
      <c r="J4" s="718"/>
      <c r="K4" s="718"/>
    </row>
    <row r="5" spans="1:13" x14ac:dyDescent="0.25">
      <c r="A5" s="6" t="s">
        <v>5</v>
      </c>
      <c r="B5" s="676" t="s">
        <v>6</v>
      </c>
      <c r="C5" s="676"/>
      <c r="D5" s="676"/>
      <c r="E5" s="676"/>
      <c r="F5" s="676"/>
      <c r="G5" s="676"/>
      <c r="H5" s="718"/>
      <c r="I5" s="718"/>
      <c r="J5" s="718"/>
      <c r="K5" s="718"/>
    </row>
    <row r="6" spans="1:13" x14ac:dyDescent="0.25">
      <c r="A6" s="6" t="s">
        <v>8</v>
      </c>
      <c r="B6" s="676" t="s">
        <v>9</v>
      </c>
      <c r="C6" s="676"/>
      <c r="D6" s="676"/>
      <c r="E6" s="676"/>
      <c r="F6" s="676"/>
      <c r="G6" s="676"/>
      <c r="H6" s="718"/>
      <c r="I6" s="718"/>
      <c r="J6" s="718"/>
      <c r="K6" s="718"/>
      <c r="L6" s="331" t="s">
        <v>57</v>
      </c>
      <c r="M6" s="331" t="s">
        <v>2</v>
      </c>
    </row>
    <row r="7" spans="1:13" x14ac:dyDescent="0.25">
      <c r="A7" s="6" t="s">
        <v>11</v>
      </c>
      <c r="B7" s="686"/>
      <c r="C7" s="686"/>
      <c r="D7" s="686"/>
      <c r="E7" s="686"/>
      <c r="F7" s="686"/>
      <c r="G7" s="686"/>
      <c r="H7" s="718"/>
      <c r="I7" s="718"/>
      <c r="J7" s="718"/>
      <c r="K7" s="718"/>
      <c r="L7" t="s">
        <v>9875</v>
      </c>
      <c r="M7" t="s">
        <v>9876</v>
      </c>
    </row>
    <row r="8" spans="1:13" x14ac:dyDescent="0.25">
      <c r="A8" s="6" t="s">
        <v>13</v>
      </c>
      <c r="B8" s="680" t="s">
        <v>9</v>
      </c>
      <c r="C8" s="676"/>
      <c r="D8" s="676"/>
      <c r="E8" s="676"/>
      <c r="F8" s="676"/>
      <c r="G8" s="676"/>
      <c r="H8" s="718"/>
      <c r="I8" s="718"/>
      <c r="J8" s="718"/>
      <c r="K8" s="718"/>
      <c r="L8" t="s">
        <v>2534</v>
      </c>
      <c r="M8" t="s">
        <v>9877</v>
      </c>
    </row>
    <row r="9" spans="1:13" x14ac:dyDescent="0.25">
      <c r="A9" s="6" t="s">
        <v>15</v>
      </c>
      <c r="B9" s="676" t="s">
        <v>63</v>
      </c>
      <c r="C9" s="676"/>
      <c r="D9" s="676"/>
      <c r="E9" s="676"/>
      <c r="F9" s="676"/>
      <c r="G9" s="676"/>
      <c r="H9" s="718"/>
      <c r="I9" s="718"/>
      <c r="J9" s="718"/>
      <c r="K9" s="718"/>
      <c r="L9" t="s">
        <v>9878</v>
      </c>
      <c r="M9" t="s">
        <v>9879</v>
      </c>
    </row>
    <row r="10" spans="1:13" x14ac:dyDescent="0.25">
      <c r="A10" s="6" t="s">
        <v>17</v>
      </c>
      <c r="B10" s="676" t="s">
        <v>18</v>
      </c>
      <c r="C10" s="676"/>
      <c r="D10" s="676"/>
      <c r="E10" s="676"/>
      <c r="F10" s="676"/>
      <c r="G10" s="676"/>
      <c r="H10" s="718"/>
      <c r="I10" s="718"/>
      <c r="J10" s="718"/>
      <c r="K10" s="718"/>
      <c r="L10" t="s">
        <v>9880</v>
      </c>
      <c r="M10" t="s">
        <v>9881</v>
      </c>
    </row>
    <row r="11" spans="1:13" x14ac:dyDescent="0.25">
      <c r="A11" s="6" t="s">
        <v>19</v>
      </c>
      <c r="B11" s="676" t="s">
        <v>70</v>
      </c>
      <c r="C11" s="676"/>
      <c r="D11" s="676"/>
      <c r="E11" s="676"/>
      <c r="F11" s="676"/>
      <c r="G11" s="676"/>
      <c r="H11" s="718"/>
      <c r="I11" s="718"/>
      <c r="J11" s="718"/>
      <c r="K11" s="718"/>
      <c r="L11" t="s">
        <v>9882</v>
      </c>
      <c r="M11" t="s">
        <v>3883</v>
      </c>
    </row>
    <row r="12" spans="1:13" x14ac:dyDescent="0.25">
      <c r="A12" s="6" t="s">
        <v>22</v>
      </c>
      <c r="B12" s="676" t="s">
        <v>9883</v>
      </c>
      <c r="C12" s="686"/>
      <c r="D12" s="686"/>
      <c r="E12" s="686"/>
      <c r="F12" s="686"/>
      <c r="G12" s="686"/>
      <c r="H12" s="718"/>
      <c r="I12" s="718"/>
      <c r="J12" s="718"/>
      <c r="K12" s="718"/>
      <c r="L12" s="592">
        <v>44208</v>
      </c>
    </row>
    <row r="13" spans="1:13" x14ac:dyDescent="0.25">
      <c r="A13" s="6" t="s">
        <v>26</v>
      </c>
      <c r="B13" s="676" t="s">
        <v>9884</v>
      </c>
      <c r="C13" s="676"/>
      <c r="D13" s="676"/>
      <c r="E13" s="676"/>
      <c r="F13" s="676"/>
      <c r="G13" s="676"/>
      <c r="H13" s="718"/>
      <c r="I13" s="718"/>
      <c r="J13" s="718"/>
      <c r="K13" s="718"/>
    </row>
    <row r="14" spans="1:13" x14ac:dyDescent="0.25">
      <c r="A14" s="6" t="s">
        <v>28</v>
      </c>
      <c r="B14" s="676" t="s">
        <v>9885</v>
      </c>
      <c r="C14" s="676"/>
      <c r="D14" s="676"/>
      <c r="E14" s="676"/>
      <c r="F14" s="676"/>
      <c r="G14" s="676"/>
      <c r="H14" s="718"/>
      <c r="I14" s="718"/>
      <c r="J14" s="718"/>
      <c r="K14" s="718"/>
    </row>
    <row r="15" spans="1:13" x14ac:dyDescent="0.25">
      <c r="A15" s="6" t="s">
        <v>30</v>
      </c>
      <c r="B15" s="676" t="s">
        <v>9569</v>
      </c>
      <c r="C15" s="676"/>
      <c r="D15" s="676"/>
      <c r="E15" s="676"/>
      <c r="F15" s="676"/>
      <c r="G15" s="676"/>
      <c r="H15" s="718"/>
      <c r="I15" s="718"/>
      <c r="J15" s="718"/>
      <c r="K15" s="718"/>
    </row>
    <row r="16" spans="1:13" x14ac:dyDescent="0.25">
      <c r="A16" s="6" t="s">
        <v>32</v>
      </c>
      <c r="B16" s="676" t="s">
        <v>466</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1651</v>
      </c>
      <c r="D21" s="10">
        <f t="shared" ref="D21:F21" si="0">D20-D25</f>
        <v>1603</v>
      </c>
      <c r="E21" s="10">
        <f t="shared" si="0"/>
        <v>1276</v>
      </c>
      <c r="F21" s="10">
        <f t="shared" si="0"/>
        <v>1266</v>
      </c>
      <c r="G21" s="10">
        <f>+(G20-G25)</f>
        <v>285</v>
      </c>
      <c r="H21" s="10">
        <f t="shared" ref="H21:K21" si="1">+(H20-H25)</f>
        <v>3</v>
      </c>
      <c r="I21" s="10">
        <f t="shared" si="1"/>
        <v>5</v>
      </c>
      <c r="J21" s="10">
        <f t="shared" si="1"/>
        <v>0</v>
      </c>
      <c r="K21" s="10">
        <f t="shared" si="1"/>
        <v>0</v>
      </c>
    </row>
    <row r="22" spans="1:11" x14ac:dyDescent="0.25">
      <c r="A22" s="6" t="s">
        <v>45</v>
      </c>
      <c r="B22" s="202"/>
      <c r="C22" s="12">
        <f>IFERROR(+(C21/C20),0)</f>
        <v>7.3237812181164888E-2</v>
      </c>
      <c r="D22" s="12">
        <f>IFERROR(+(D21/D20),0)</f>
        <v>6.9436021831412981E-2</v>
      </c>
      <c r="E22" s="12">
        <f>IFERROR(+(E21/E20),0)</f>
        <v>5.5033209695505909E-2</v>
      </c>
      <c r="F22" s="12">
        <f>IFERROR(+(F21/F20),0)</f>
        <v>5.2223413909743423E-2</v>
      </c>
      <c r="G22" s="12">
        <f t="shared" ref="G22:H22" si="2">+(G21/G20)</f>
        <v>1.1594320816891095E-2</v>
      </c>
      <c r="H22" s="12">
        <f t="shared" si="2"/>
        <v>1.2222448563862294E-4</v>
      </c>
      <c r="I22" s="12">
        <f>+(I21/I20)</f>
        <v>2.0436524155971553E-4</v>
      </c>
      <c r="J22" s="12">
        <f>+(J21/J20)</f>
        <v>0</v>
      </c>
      <c r="K22" s="12">
        <f>+(K21/K20)</f>
        <v>0</v>
      </c>
    </row>
    <row r="23" spans="1:11" x14ac:dyDescent="0.25">
      <c r="A23" s="6" t="s">
        <v>46</v>
      </c>
      <c r="B23" s="202"/>
      <c r="C23" s="10">
        <v>0</v>
      </c>
      <c r="D23" s="10">
        <v>0</v>
      </c>
      <c r="E23" s="155">
        <v>0</v>
      </c>
      <c r="F23" s="156">
        <v>0</v>
      </c>
      <c r="G23" s="10">
        <v>0</v>
      </c>
      <c r="H23" s="10">
        <v>0</v>
      </c>
      <c r="I23" s="10">
        <v>0</v>
      </c>
      <c r="J23" s="155">
        <v>0</v>
      </c>
      <c r="K23" s="156">
        <v>0</v>
      </c>
    </row>
    <row r="24" spans="1:11"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row>
    <row r="25" spans="1:11" x14ac:dyDescent="0.25">
      <c r="A25" s="6" t="s">
        <v>48</v>
      </c>
      <c r="B25" s="202"/>
      <c r="C25" s="10">
        <v>20892</v>
      </c>
      <c r="D25" s="10">
        <v>21483</v>
      </c>
      <c r="E25" s="155">
        <v>21910</v>
      </c>
      <c r="F25" s="156">
        <v>22976</v>
      </c>
      <c r="G25" s="170">
        <v>24296</v>
      </c>
      <c r="H25" s="170">
        <v>24542</v>
      </c>
      <c r="I25" s="170">
        <v>24461</v>
      </c>
      <c r="J25" s="170">
        <v>25256</v>
      </c>
      <c r="K25" s="443">
        <v>24818</v>
      </c>
    </row>
    <row r="26" spans="1:11" x14ac:dyDescent="0.25">
      <c r="A26" s="6" t="s">
        <v>49</v>
      </c>
      <c r="B26" s="202"/>
      <c r="C26" s="12">
        <f>IFERROR(+(C25/C20),0)</f>
        <v>0.92676218781883513</v>
      </c>
      <c r="D26" s="12">
        <f>IFERROR(+(D25/D20),0)</f>
        <v>0.93056397816858705</v>
      </c>
      <c r="E26" s="12">
        <f>IFERROR(+(E25/E20),0)</f>
        <v>0.94496679030449404</v>
      </c>
      <c r="F26" s="12">
        <f>IFERROR(+(F25/F20),0)</f>
        <v>0.94777658609025661</v>
      </c>
      <c r="G26" s="12">
        <f t="shared" ref="G26:H26" si="4">+(G25/G20)</f>
        <v>0.98840567918310895</v>
      </c>
      <c r="H26" s="12">
        <f t="shared" si="4"/>
        <v>0.99987777551436141</v>
      </c>
      <c r="I26" s="12">
        <f>+(I25/I20)</f>
        <v>0.99979563475844024</v>
      </c>
      <c r="J26" s="12">
        <f>+(J25/J20)</f>
        <v>1</v>
      </c>
      <c r="K26" s="12">
        <f>+(K25/K20)</f>
        <v>1</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14" t="s">
        <v>9875</v>
      </c>
      <c r="B29" s="207" t="s">
        <v>9886</v>
      </c>
      <c r="C29" s="10">
        <v>259</v>
      </c>
      <c r="D29" s="10">
        <v>394</v>
      </c>
      <c r="E29" s="155">
        <v>303</v>
      </c>
      <c r="F29" s="156">
        <v>342</v>
      </c>
      <c r="G29" s="443">
        <v>84</v>
      </c>
      <c r="H29" s="443" t="s">
        <v>1542</v>
      </c>
      <c r="I29" s="443" t="s">
        <v>1542</v>
      </c>
      <c r="J29" s="443">
        <v>0</v>
      </c>
      <c r="K29" s="519">
        <v>0</v>
      </c>
    </row>
    <row r="30" spans="1:11" x14ac:dyDescent="0.25">
      <c r="A30" s="214" t="s">
        <v>2534</v>
      </c>
      <c r="B30" s="207" t="s">
        <v>9887</v>
      </c>
      <c r="C30" s="10">
        <v>160</v>
      </c>
      <c r="D30" s="10">
        <v>101</v>
      </c>
      <c r="E30" s="155" t="s">
        <v>10806</v>
      </c>
      <c r="F30" s="156">
        <v>152</v>
      </c>
      <c r="G30" s="443" t="s">
        <v>2748</v>
      </c>
      <c r="H30" s="443" t="s">
        <v>1542</v>
      </c>
      <c r="I30" s="443" t="s">
        <v>1542</v>
      </c>
      <c r="J30" s="443">
        <v>0</v>
      </c>
      <c r="K30" s="519">
        <v>0</v>
      </c>
    </row>
    <row r="31" spans="1:11" x14ac:dyDescent="0.25">
      <c r="A31" s="214" t="s">
        <v>9878</v>
      </c>
      <c r="B31" s="409" t="s">
        <v>9888</v>
      </c>
      <c r="C31" s="10">
        <v>655</v>
      </c>
      <c r="D31" s="10">
        <v>540</v>
      </c>
      <c r="E31" s="155">
        <v>448</v>
      </c>
      <c r="F31" s="156">
        <v>354</v>
      </c>
      <c r="G31" s="443">
        <v>76</v>
      </c>
      <c r="H31" s="443" t="s">
        <v>1542</v>
      </c>
      <c r="I31" s="443" t="s">
        <v>1542</v>
      </c>
      <c r="J31" s="443">
        <v>0</v>
      </c>
      <c r="K31" s="519">
        <v>0</v>
      </c>
    </row>
    <row r="32" spans="1:11" x14ac:dyDescent="0.25">
      <c r="A32" s="214" t="s">
        <v>9880</v>
      </c>
      <c r="B32" s="409" t="s">
        <v>9889</v>
      </c>
      <c r="C32" s="10">
        <v>547</v>
      </c>
      <c r="D32" s="10">
        <v>533</v>
      </c>
      <c r="E32" s="155">
        <v>364</v>
      </c>
      <c r="F32" s="156">
        <v>381</v>
      </c>
      <c r="G32" s="443">
        <v>96</v>
      </c>
      <c r="H32" s="443" t="s">
        <v>1542</v>
      </c>
      <c r="I32" s="443" t="s">
        <v>1542</v>
      </c>
      <c r="J32" s="443">
        <v>0</v>
      </c>
      <c r="K32" s="519">
        <v>0</v>
      </c>
    </row>
    <row r="33" spans="1:11" x14ac:dyDescent="0.25">
      <c r="A33" s="215" t="s">
        <v>9882</v>
      </c>
      <c r="B33" s="215" t="s">
        <v>9890</v>
      </c>
      <c r="C33" s="10">
        <v>30</v>
      </c>
      <c r="D33" s="10">
        <v>35</v>
      </c>
      <c r="E33" s="443" t="s">
        <v>2748</v>
      </c>
      <c r="F33" s="156">
        <v>37</v>
      </c>
      <c r="G33" s="443" t="s">
        <v>1542</v>
      </c>
      <c r="H33" s="443" t="s">
        <v>1542</v>
      </c>
      <c r="I33" s="443" t="s">
        <v>1542</v>
      </c>
      <c r="J33" s="443">
        <v>0</v>
      </c>
      <c r="K33" s="443">
        <v>0</v>
      </c>
    </row>
    <row r="34" spans="1:11" x14ac:dyDescent="0.25">
      <c r="A34" s="215" t="s">
        <v>1439</v>
      </c>
      <c r="B34" s="215" t="s">
        <v>1439</v>
      </c>
      <c r="C34" s="10">
        <v>20892</v>
      </c>
      <c r="D34" s="10">
        <v>21483</v>
      </c>
      <c r="E34" s="155">
        <v>21910</v>
      </c>
      <c r="F34" s="156">
        <v>22976</v>
      </c>
      <c r="G34" s="443">
        <v>24296</v>
      </c>
      <c r="H34" s="443">
        <v>24542</v>
      </c>
      <c r="I34" s="443">
        <v>24461</v>
      </c>
      <c r="J34" s="443">
        <v>25256</v>
      </c>
      <c r="K34" s="443">
        <v>24818</v>
      </c>
    </row>
    <row r="35" spans="1:11" s="132" customFormat="1" x14ac:dyDescent="0.25">
      <c r="A35" s="226" t="s">
        <v>53</v>
      </c>
      <c r="B35" s="226"/>
      <c r="C35" s="160">
        <v>22543</v>
      </c>
      <c r="D35" s="160">
        <v>23086</v>
      </c>
      <c r="E35" s="161">
        <v>23186</v>
      </c>
      <c r="F35" s="162">
        <v>24242</v>
      </c>
      <c r="G35" s="526">
        <v>24581</v>
      </c>
      <c r="H35" s="526">
        <v>24545</v>
      </c>
      <c r="I35" s="526">
        <v>24466</v>
      </c>
      <c r="J35" s="526">
        <v>25256</v>
      </c>
      <c r="K35" s="526">
        <v>24818</v>
      </c>
    </row>
    <row r="36" spans="1:11" x14ac:dyDescent="0.25">
      <c r="A36" s="215"/>
      <c r="B36" s="215"/>
      <c r="C36" s="215"/>
      <c r="D36" s="215"/>
      <c r="E36" s="215"/>
      <c r="F36" s="215"/>
      <c r="G36" s="215"/>
    </row>
    <row r="37" spans="1:11" x14ac:dyDescent="0.25">
      <c r="A37" s="215"/>
      <c r="B37" s="215"/>
      <c r="C37" s="215"/>
      <c r="D37" s="215"/>
      <c r="E37" s="215"/>
      <c r="F37" s="215"/>
      <c r="G37" s="215"/>
    </row>
    <row r="38" spans="1:11" x14ac:dyDescent="0.25">
      <c r="A38" s="215"/>
      <c r="B38" s="215"/>
      <c r="C38" s="215"/>
      <c r="D38" s="215"/>
      <c r="E38" s="215"/>
      <c r="F38" s="215"/>
      <c r="G38" s="215"/>
    </row>
    <row r="39" spans="1:11" x14ac:dyDescent="0.25">
      <c r="A39" s="215"/>
      <c r="B39" s="215"/>
      <c r="C39" s="215"/>
      <c r="D39" s="215"/>
      <c r="E39" s="215"/>
      <c r="F39" s="215"/>
      <c r="G39" s="215"/>
    </row>
    <row r="40" spans="1:11" x14ac:dyDescent="0.25">
      <c r="A40" s="215"/>
      <c r="B40" s="215"/>
      <c r="C40" s="215"/>
      <c r="D40" s="215"/>
      <c r="E40" s="215"/>
      <c r="F40" s="215"/>
      <c r="G40" s="215"/>
    </row>
    <row r="41" spans="1:11" x14ac:dyDescent="0.25">
      <c r="A41" s="215"/>
      <c r="B41" s="215"/>
      <c r="C41" s="215"/>
      <c r="D41" s="215"/>
      <c r="E41" s="215"/>
      <c r="F41" s="215"/>
      <c r="G41" s="215"/>
    </row>
    <row r="42" spans="1:11" x14ac:dyDescent="0.25">
      <c r="A42" s="215"/>
      <c r="B42" s="215"/>
      <c r="C42" s="215"/>
      <c r="D42" s="215"/>
      <c r="E42" s="215"/>
      <c r="F42" s="215"/>
      <c r="G42" s="215"/>
    </row>
    <row r="43" spans="1:11" x14ac:dyDescent="0.25">
      <c r="A43" s="215"/>
      <c r="B43" s="215"/>
      <c r="C43" s="215"/>
      <c r="D43" s="215"/>
      <c r="E43" s="215"/>
      <c r="F43" s="215"/>
      <c r="G43" s="215"/>
    </row>
    <row r="44" spans="1:11" x14ac:dyDescent="0.25">
      <c r="A44" s="215"/>
      <c r="B44" s="215"/>
      <c r="C44" s="215"/>
      <c r="D44" s="215"/>
      <c r="E44" s="215"/>
      <c r="F44" s="215"/>
      <c r="G44" s="215"/>
    </row>
    <row r="45" spans="1:11" x14ac:dyDescent="0.25">
      <c r="A45" s="215"/>
      <c r="B45" s="215"/>
      <c r="C45" s="215"/>
      <c r="D45" s="215"/>
      <c r="E45" s="215"/>
      <c r="F45" s="215"/>
      <c r="G45" s="215"/>
    </row>
    <row r="46" spans="1:11" x14ac:dyDescent="0.25">
      <c r="A46" s="215"/>
      <c r="B46" s="215"/>
      <c r="C46" s="215"/>
      <c r="D46" s="215"/>
      <c r="E46" s="215"/>
      <c r="F46" s="215"/>
      <c r="G46" s="215"/>
    </row>
    <row r="47" spans="1:11" x14ac:dyDescent="0.25">
      <c r="A47" s="215"/>
      <c r="B47" s="215"/>
      <c r="C47" s="215"/>
      <c r="D47" s="215"/>
      <c r="E47" s="215"/>
      <c r="F47" s="215"/>
      <c r="G47" s="215"/>
    </row>
    <row r="48" spans="1:11" x14ac:dyDescent="0.25">
      <c r="A48" s="215"/>
      <c r="B48" s="215"/>
      <c r="C48" s="215"/>
      <c r="D48" s="215"/>
      <c r="E48" s="215"/>
      <c r="F48" s="215"/>
      <c r="G48" s="215"/>
    </row>
    <row r="49" spans="1:7" x14ac:dyDescent="0.25">
      <c r="A49" s="215"/>
      <c r="B49" s="215"/>
      <c r="C49" s="215"/>
      <c r="D49" s="215"/>
      <c r="E49" s="215"/>
      <c r="F49" s="215"/>
      <c r="G49" s="215"/>
    </row>
    <row r="50" spans="1:7" x14ac:dyDescent="0.25">
      <c r="A50" s="215"/>
      <c r="B50" s="215"/>
      <c r="C50" s="215"/>
      <c r="D50" s="215"/>
      <c r="E50" s="215"/>
      <c r="F50" s="215"/>
      <c r="G50" s="215"/>
    </row>
    <row r="51" spans="1:7" x14ac:dyDescent="0.25">
      <c r="A51" s="215"/>
      <c r="B51" s="215"/>
      <c r="C51" s="215"/>
      <c r="D51" s="215"/>
      <c r="E51" s="215"/>
      <c r="F51" s="215"/>
      <c r="G51" s="215"/>
    </row>
    <row r="52" spans="1:7" x14ac:dyDescent="0.25">
      <c r="A52" s="215"/>
      <c r="B52" s="215"/>
      <c r="C52" s="215"/>
      <c r="D52" s="215"/>
      <c r="E52" s="215"/>
      <c r="F52" s="215"/>
      <c r="G52" s="215"/>
    </row>
    <row r="53" spans="1:7" x14ac:dyDescent="0.25">
      <c r="A53" s="215"/>
      <c r="B53" s="215"/>
      <c r="C53" s="215"/>
      <c r="D53" s="215"/>
      <c r="E53" s="215"/>
      <c r="F53" s="215"/>
      <c r="G53" s="215"/>
    </row>
    <row r="54" spans="1:7" x14ac:dyDescent="0.25">
      <c r="A54" s="215"/>
      <c r="B54" s="215"/>
      <c r="C54" s="215"/>
      <c r="D54" s="215"/>
      <c r="E54" s="215"/>
      <c r="F54" s="215"/>
      <c r="G54" s="215"/>
    </row>
    <row r="55" spans="1:7" x14ac:dyDescent="0.25">
      <c r="A55" s="215"/>
      <c r="B55" s="215"/>
      <c r="C55" s="215"/>
      <c r="D55" s="215"/>
      <c r="E55" s="215"/>
      <c r="F55" s="215"/>
      <c r="G55" s="215"/>
    </row>
    <row r="56" spans="1:7" x14ac:dyDescent="0.25">
      <c r="A56" s="215"/>
      <c r="B56" s="215"/>
      <c r="C56" s="215"/>
      <c r="D56" s="215"/>
      <c r="E56" s="215"/>
      <c r="F56" s="215"/>
      <c r="G56" s="215"/>
    </row>
    <row r="57" spans="1:7" x14ac:dyDescent="0.25">
      <c r="A57" s="215"/>
      <c r="B57" s="215"/>
      <c r="C57" s="215"/>
      <c r="D57" s="215"/>
      <c r="E57" s="215"/>
      <c r="F57" s="215"/>
      <c r="G57" s="215"/>
    </row>
    <row r="58" spans="1:7" x14ac:dyDescent="0.25">
      <c r="A58" s="215"/>
      <c r="B58" s="215"/>
      <c r="C58" s="215"/>
      <c r="D58" s="215"/>
      <c r="E58" s="215"/>
      <c r="F58" s="215"/>
      <c r="G58" s="215"/>
    </row>
    <row r="59" spans="1:7" x14ac:dyDescent="0.25">
      <c r="A59" s="215"/>
      <c r="B59" s="215"/>
      <c r="C59" s="215"/>
      <c r="D59" s="215"/>
      <c r="E59" s="215"/>
      <c r="F59" s="215"/>
      <c r="G59" s="215"/>
    </row>
    <row r="60" spans="1:7" x14ac:dyDescent="0.25">
      <c r="A60" s="215"/>
      <c r="B60" s="215"/>
      <c r="C60" s="215"/>
      <c r="D60" s="215"/>
      <c r="E60" s="215"/>
      <c r="F60" s="215"/>
      <c r="G60" s="215"/>
    </row>
    <row r="61" spans="1:7" x14ac:dyDescent="0.25">
      <c r="A61" s="215"/>
      <c r="B61" s="215"/>
      <c r="C61" s="215"/>
      <c r="D61" s="215"/>
      <c r="E61" s="215"/>
      <c r="F61" s="215"/>
      <c r="G61" s="215"/>
    </row>
    <row r="62" spans="1:7" x14ac:dyDescent="0.25">
      <c r="A62" s="215"/>
      <c r="B62" s="215"/>
      <c r="C62" s="215"/>
      <c r="D62" s="215"/>
      <c r="E62" s="215"/>
      <c r="F62" s="215"/>
      <c r="G62" s="215"/>
    </row>
    <row r="63" spans="1:7" x14ac:dyDescent="0.25">
      <c r="A63" s="215"/>
      <c r="B63" s="215"/>
      <c r="C63" s="215"/>
      <c r="D63" s="215"/>
      <c r="E63" s="215"/>
      <c r="F63" s="215"/>
      <c r="G63" s="215"/>
    </row>
    <row r="64" spans="1:7" x14ac:dyDescent="0.25">
      <c r="A64" s="215"/>
      <c r="B64" s="215"/>
      <c r="C64" s="215"/>
      <c r="D64" s="215"/>
      <c r="E64" s="215"/>
      <c r="F64" s="215"/>
      <c r="G64" s="215"/>
    </row>
    <row r="65" spans="1:7" x14ac:dyDescent="0.25">
      <c r="A65" s="215"/>
      <c r="B65" s="215"/>
      <c r="C65" s="215"/>
      <c r="D65" s="215"/>
      <c r="E65" s="215"/>
      <c r="F65" s="215"/>
      <c r="G65" s="215"/>
    </row>
    <row r="66" spans="1:7" x14ac:dyDescent="0.25">
      <c r="A66" s="215"/>
      <c r="B66" s="215"/>
      <c r="C66" s="215"/>
      <c r="D66" s="215"/>
      <c r="E66" s="215"/>
      <c r="F66" s="215"/>
      <c r="G66" s="215"/>
    </row>
    <row r="67" spans="1:7" x14ac:dyDescent="0.25">
      <c r="A67" s="215"/>
      <c r="B67" s="215"/>
      <c r="C67" s="215"/>
      <c r="D67" s="215"/>
      <c r="E67" s="215"/>
      <c r="F67" s="215"/>
      <c r="G67" s="215"/>
    </row>
    <row r="68" spans="1:7" x14ac:dyDescent="0.25">
      <c r="A68" s="215"/>
      <c r="B68" s="215"/>
      <c r="C68" s="215"/>
      <c r="D68" s="215"/>
      <c r="E68" s="215"/>
      <c r="F68" s="215"/>
      <c r="G68" s="215"/>
    </row>
    <row r="69" spans="1:7" x14ac:dyDescent="0.25">
      <c r="A69" s="215"/>
      <c r="B69" s="215"/>
      <c r="C69" s="215"/>
      <c r="D69" s="215"/>
      <c r="E69" s="215"/>
      <c r="F69" s="215"/>
      <c r="G69" s="215"/>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1" fitToHeight="0"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rgb="FFFFFF00"/>
    <pageSetUpPr fitToPage="1"/>
  </sheetPr>
  <dimension ref="A1:K47"/>
  <sheetViews>
    <sheetView topLeftCell="A20" workbookViewId="0">
      <selection activeCell="A40" sqref="A40:XFD40"/>
    </sheetView>
  </sheetViews>
  <sheetFormatPr defaultRowHeight="15" x14ac:dyDescent="0.25"/>
  <cols>
    <col min="1" max="1" width="36.85546875" customWidth="1"/>
    <col min="2" max="2" width="49.140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9891</v>
      </c>
      <c r="C3" s="702"/>
      <c r="D3" s="702"/>
      <c r="E3" s="702"/>
      <c r="F3" s="702"/>
      <c r="G3" s="702"/>
      <c r="H3" s="669"/>
      <c r="I3" s="669"/>
      <c r="J3" s="669"/>
      <c r="K3" s="669"/>
    </row>
    <row r="4" spans="1:11" x14ac:dyDescent="0.25">
      <c r="A4" s="6" t="s">
        <v>2</v>
      </c>
      <c r="B4" s="704" t="s">
        <v>9892</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680" t="s">
        <v>9</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9893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9894</v>
      </c>
      <c r="C14" s="693"/>
      <c r="D14" s="693"/>
      <c r="E14" s="693"/>
      <c r="F14" s="693"/>
      <c r="G14" s="693"/>
      <c r="H14" s="718"/>
      <c r="I14" s="718"/>
      <c r="J14" s="718"/>
      <c r="K14" s="718"/>
    </row>
    <row r="15" spans="1:11" x14ac:dyDescent="0.25">
      <c r="A15" s="6" t="s">
        <v>30</v>
      </c>
      <c r="B15" s="693" t="s">
        <v>7677</v>
      </c>
      <c r="C15" s="693"/>
      <c r="D15" s="693"/>
      <c r="E15" s="693"/>
      <c r="F15" s="693"/>
      <c r="G15" s="693"/>
      <c r="H15" s="718"/>
      <c r="I15" s="718"/>
      <c r="J15" s="718"/>
      <c r="K15" s="718"/>
    </row>
    <row r="16" spans="1:11" x14ac:dyDescent="0.25">
      <c r="A16" s="6" t="s">
        <v>32</v>
      </c>
      <c r="B16" s="704" t="s">
        <v>467</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22251</v>
      </c>
      <c r="D21" s="10">
        <f t="shared" ref="D21:F21" si="0">D20-D25</f>
        <v>22786</v>
      </c>
      <c r="E21" s="10">
        <f t="shared" si="0"/>
        <v>22567</v>
      </c>
      <c r="F21" s="10">
        <f t="shared" si="0"/>
        <v>23625</v>
      </c>
      <c r="G21" s="10">
        <f>G20-G25</f>
        <v>24005</v>
      </c>
      <c r="H21" s="10">
        <f t="shared" ref="H21:K21" si="1">H20-H25</f>
        <v>23895</v>
      </c>
      <c r="I21" s="10">
        <f t="shared" si="1"/>
        <v>23534</v>
      </c>
      <c r="J21" s="10">
        <f t="shared" si="1"/>
        <v>24480</v>
      </c>
      <c r="K21" s="10">
        <f t="shared" si="1"/>
        <v>23971</v>
      </c>
    </row>
    <row r="22" spans="1:11" x14ac:dyDescent="0.25">
      <c r="A22" s="6" t="s">
        <v>45</v>
      </c>
      <c r="B22" s="419"/>
      <c r="C22" s="12">
        <f>IFERROR(+(C21/C20),0)</f>
        <v>0.98704697688861287</v>
      </c>
      <c r="D22" s="12">
        <f>IFERROR(+(D21/D20),0)</f>
        <v>0.98700511132287971</v>
      </c>
      <c r="E22" s="12">
        <f>IFERROR(+(E21/E20),0)</f>
        <v>0.97330285517122406</v>
      </c>
      <c r="F22" s="12">
        <f>IFERROR(+(F21/F20),0)</f>
        <v>0.97454830459533037</v>
      </c>
      <c r="G22" s="12">
        <f>G21/G20</f>
        <v>0.97656726740165167</v>
      </c>
      <c r="H22" s="12">
        <f t="shared" ref="H22:K22" si="2">H21/H20</f>
        <v>0.97351802811163168</v>
      </c>
      <c r="I22" s="12">
        <f t="shared" si="2"/>
        <v>0.96190631897326906</v>
      </c>
      <c r="J22" s="12">
        <f t="shared" si="2"/>
        <v>0.96927462781121321</v>
      </c>
      <c r="K22" s="12">
        <f t="shared" si="2"/>
        <v>0.96587154484648241</v>
      </c>
    </row>
    <row r="23" spans="1:11" x14ac:dyDescent="0.25">
      <c r="A23" s="6" t="s">
        <v>46</v>
      </c>
      <c r="B23" s="419"/>
      <c r="C23" s="10">
        <v>0</v>
      </c>
      <c r="D23" s="10">
        <v>0</v>
      </c>
      <c r="E23" s="155">
        <v>0</v>
      </c>
      <c r="F23" s="156">
        <v>0</v>
      </c>
      <c r="G23" s="10">
        <v>0</v>
      </c>
      <c r="H23" s="10">
        <v>5</v>
      </c>
      <c r="I23" s="10">
        <v>750</v>
      </c>
      <c r="J23" s="9">
        <v>2174</v>
      </c>
      <c r="K23" s="9">
        <v>2417</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2.0370747606437156E-4</v>
      </c>
      <c r="I24" s="12">
        <f t="shared" si="3"/>
        <v>3.0654786233957329E-2</v>
      </c>
      <c r="J24" s="12">
        <f t="shared" si="3"/>
        <v>8.6078555590750713E-2</v>
      </c>
      <c r="K24" s="12">
        <f>K23/K20</f>
        <v>9.7388991860746232E-2</v>
      </c>
    </row>
    <row r="25" spans="1:11" x14ac:dyDescent="0.25">
      <c r="A25" s="6" t="s">
        <v>48</v>
      </c>
      <c r="B25" s="419"/>
      <c r="C25">
        <v>292</v>
      </c>
      <c r="D25">
        <v>300</v>
      </c>
      <c r="E25">
        <v>619</v>
      </c>
      <c r="F25">
        <v>617</v>
      </c>
      <c r="G25" s="10">
        <v>576</v>
      </c>
      <c r="H25" s="10">
        <v>650</v>
      </c>
      <c r="I25" s="10">
        <v>932</v>
      </c>
      <c r="J25" s="9">
        <v>776</v>
      </c>
      <c r="K25" s="9">
        <v>847</v>
      </c>
    </row>
    <row r="26" spans="1:11" x14ac:dyDescent="0.25">
      <c r="A26" s="6" t="s">
        <v>49</v>
      </c>
      <c r="B26" s="419"/>
      <c r="C26" s="12">
        <f>IFERROR(+(C25/C20),0)</f>
        <v>1.2953023111387126E-2</v>
      </c>
      <c r="D26" s="12">
        <f>IFERROR(+(D25/D20),0)</f>
        <v>1.2994888677120333E-2</v>
      </c>
      <c r="E26" s="12">
        <f>IFERROR(+(E25/E20),0)</f>
        <v>2.6697144828775984E-2</v>
      </c>
      <c r="F26" s="12">
        <f>IFERROR(+(F25/F20),0)</f>
        <v>2.5451695404669582E-2</v>
      </c>
      <c r="G26" s="12">
        <f>G25/G20</f>
        <v>2.3432732598348317E-2</v>
      </c>
      <c r="H26" s="12">
        <f t="shared" ref="H26:J26" si="4">H25/H20</f>
        <v>2.6481971888368303E-2</v>
      </c>
      <c r="I26" s="12">
        <f t="shared" si="4"/>
        <v>3.8093681026730976E-2</v>
      </c>
      <c r="J26" s="12">
        <f t="shared" si="4"/>
        <v>3.0725372188786824E-2</v>
      </c>
      <c r="K26" s="12">
        <f>K25/K20</f>
        <v>3.412845515351761E-2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v>0</v>
      </c>
      <c r="B29" s="409" t="s">
        <v>1530</v>
      </c>
      <c r="C29" s="721" t="s">
        <v>10807</v>
      </c>
      <c r="D29" s="721"/>
      <c r="E29" s="721"/>
      <c r="F29" s="721"/>
      <c r="G29" s="721"/>
      <c r="H29" s="669"/>
      <c r="I29" s="669"/>
      <c r="J29" s="669"/>
      <c r="K29" s="669"/>
    </row>
    <row r="30" spans="1:11" x14ac:dyDescent="0.25">
      <c r="A30" s="167" t="s">
        <v>9895</v>
      </c>
      <c r="B30" s="409" t="s">
        <v>1530</v>
      </c>
      <c r="C30" s="721" t="s">
        <v>10807</v>
      </c>
      <c r="D30" s="721"/>
      <c r="E30" s="721"/>
      <c r="F30" s="721"/>
      <c r="G30" s="721"/>
      <c r="H30" s="669"/>
      <c r="I30" s="669"/>
      <c r="J30" s="669"/>
      <c r="K30" s="669"/>
    </row>
    <row r="31" spans="1:11" x14ac:dyDescent="0.25">
      <c r="A31" s="167" t="s">
        <v>9896</v>
      </c>
      <c r="B31" s="409" t="s">
        <v>1530</v>
      </c>
      <c r="C31" s="721" t="s">
        <v>10807</v>
      </c>
      <c r="D31" s="721"/>
      <c r="E31" s="721"/>
      <c r="F31" s="721"/>
      <c r="G31" s="721"/>
      <c r="H31" s="669"/>
      <c r="I31" s="669"/>
      <c r="J31" s="669"/>
      <c r="K31" s="669"/>
    </row>
    <row r="32" spans="1:11" x14ac:dyDescent="0.25">
      <c r="A32" s="167" t="s">
        <v>1555</v>
      </c>
      <c r="B32" s="409" t="s">
        <v>1530</v>
      </c>
      <c r="C32" s="10"/>
      <c r="D32" s="10"/>
      <c r="E32" s="155"/>
      <c r="F32" s="156"/>
      <c r="G32" s="164"/>
      <c r="H32" s="164"/>
      <c r="I32" s="164"/>
      <c r="J32" s="172" t="s">
        <v>1542</v>
      </c>
      <c r="K32" s="164">
        <v>12</v>
      </c>
    </row>
    <row r="33" spans="1:11" x14ac:dyDescent="0.25">
      <c r="A33" s="167" t="s">
        <v>2337</v>
      </c>
      <c r="B33" s="409" t="s">
        <v>1530</v>
      </c>
      <c r="C33" s="721" t="s">
        <v>10807</v>
      </c>
      <c r="D33" s="721"/>
      <c r="E33" s="721"/>
      <c r="F33" s="721"/>
      <c r="G33" s="721"/>
      <c r="H33" s="669"/>
      <c r="I33" s="669"/>
      <c r="J33" s="669"/>
      <c r="K33" s="669"/>
    </row>
    <row r="34" spans="1:11" x14ac:dyDescent="0.25">
      <c r="A34" s="167" t="s">
        <v>1434</v>
      </c>
      <c r="B34" s="409" t="s">
        <v>1530</v>
      </c>
      <c r="G34" s="164"/>
      <c r="H34" s="164"/>
      <c r="I34" s="164">
        <v>78</v>
      </c>
      <c r="J34" s="164">
        <v>204</v>
      </c>
      <c r="K34" s="164">
        <v>325</v>
      </c>
    </row>
    <row r="35" spans="1:11" x14ac:dyDescent="0.25">
      <c r="A35" s="167" t="s">
        <v>2702</v>
      </c>
      <c r="B35" s="409" t="s">
        <v>1530</v>
      </c>
      <c r="G35" s="164"/>
      <c r="H35" s="164"/>
      <c r="I35" s="164">
        <v>105</v>
      </c>
      <c r="J35" s="164">
        <v>292</v>
      </c>
      <c r="K35" s="164">
        <v>357</v>
      </c>
    </row>
    <row r="36" spans="1:11" x14ac:dyDescent="0.25">
      <c r="A36" s="167" t="s">
        <v>1607</v>
      </c>
      <c r="B36" s="409" t="s">
        <v>2900</v>
      </c>
      <c r="C36">
        <v>21468</v>
      </c>
      <c r="D36">
        <v>21943</v>
      </c>
      <c r="E36">
        <v>21683</v>
      </c>
      <c r="F36">
        <v>22686</v>
      </c>
      <c r="G36" s="164">
        <v>23122</v>
      </c>
      <c r="H36" s="164">
        <v>22930</v>
      </c>
      <c r="I36" s="164">
        <v>21910</v>
      </c>
      <c r="J36" s="164">
        <v>21530</v>
      </c>
      <c r="K36" s="164">
        <v>20745</v>
      </c>
    </row>
    <row r="37" spans="1:11" x14ac:dyDescent="0.25">
      <c r="A37" s="167" t="s">
        <v>1622</v>
      </c>
      <c r="B37" s="409" t="s">
        <v>1530</v>
      </c>
      <c r="G37" s="164"/>
      <c r="H37" s="164"/>
      <c r="I37" s="164">
        <v>40</v>
      </c>
      <c r="J37" s="164">
        <v>88</v>
      </c>
      <c r="K37" s="164">
        <v>115</v>
      </c>
    </row>
    <row r="38" spans="1:11" x14ac:dyDescent="0.25">
      <c r="A38" s="167" t="s">
        <v>9897</v>
      </c>
      <c r="B38" s="409" t="s">
        <v>1530</v>
      </c>
      <c r="C38" s="721" t="s">
        <v>10807</v>
      </c>
      <c r="D38" s="721"/>
      <c r="E38" s="721"/>
      <c r="F38" s="721"/>
      <c r="G38" s="721"/>
      <c r="H38" s="669"/>
      <c r="I38" s="669"/>
      <c r="J38" s="669"/>
      <c r="K38" s="669"/>
    </row>
    <row r="39" spans="1:11" x14ac:dyDescent="0.25">
      <c r="A39" s="167" t="s">
        <v>2352</v>
      </c>
      <c r="B39" s="409" t="s">
        <v>1530</v>
      </c>
      <c r="C39" s="721" t="s">
        <v>10807</v>
      </c>
      <c r="D39" s="721"/>
      <c r="E39" s="721"/>
      <c r="F39" s="721"/>
      <c r="G39" s="721"/>
      <c r="H39" s="669"/>
      <c r="I39" s="669"/>
      <c r="J39" s="669"/>
      <c r="K39" s="669"/>
    </row>
    <row r="40" spans="1:11" x14ac:dyDescent="0.25">
      <c r="A40" s="167" t="s">
        <v>67</v>
      </c>
      <c r="B40" s="419" t="s">
        <v>1530</v>
      </c>
      <c r="G40" s="164"/>
      <c r="H40" s="164"/>
      <c r="I40" s="164">
        <v>75</v>
      </c>
      <c r="J40" s="164">
        <v>236</v>
      </c>
      <c r="K40" s="164">
        <v>261</v>
      </c>
    </row>
    <row r="41" spans="1:11" x14ac:dyDescent="0.25">
      <c r="A41" s="167" t="s">
        <v>1641</v>
      </c>
      <c r="B41" t="s">
        <v>1530</v>
      </c>
      <c r="C41" s="721" t="s">
        <v>10807</v>
      </c>
      <c r="D41" s="721"/>
      <c r="E41" s="721"/>
      <c r="F41" s="721"/>
      <c r="G41" s="721"/>
      <c r="H41" s="669"/>
      <c r="I41" s="669"/>
      <c r="J41" s="669"/>
      <c r="K41" s="669"/>
    </row>
    <row r="42" spans="1:11" x14ac:dyDescent="0.25">
      <c r="A42" s="167" t="s">
        <v>1654</v>
      </c>
      <c r="B42" s="394" t="s">
        <v>54</v>
      </c>
      <c r="C42">
        <v>783</v>
      </c>
      <c r="D42">
        <v>843</v>
      </c>
      <c r="E42">
        <v>884</v>
      </c>
      <c r="F42">
        <v>939</v>
      </c>
      <c r="G42" s="164">
        <v>883</v>
      </c>
      <c r="H42" s="164">
        <v>960</v>
      </c>
      <c r="I42" s="164">
        <v>874</v>
      </c>
      <c r="J42" s="164">
        <v>776</v>
      </c>
      <c r="K42" s="164">
        <v>809</v>
      </c>
    </row>
    <row r="43" spans="1:11" x14ac:dyDescent="0.25">
      <c r="A43" s="167" t="s">
        <v>1660</v>
      </c>
      <c r="B43" s="394" t="s">
        <v>1530</v>
      </c>
      <c r="G43" s="164"/>
      <c r="H43" s="164"/>
      <c r="I43" s="172" t="s">
        <v>1542</v>
      </c>
      <c r="J43" s="172" t="s">
        <v>1542</v>
      </c>
      <c r="K43" s="164">
        <v>26</v>
      </c>
    </row>
    <row r="44" spans="1:11" x14ac:dyDescent="0.25">
      <c r="A44" s="167" t="s">
        <v>2270</v>
      </c>
      <c r="B44" t="s">
        <v>1530</v>
      </c>
      <c r="C44" s="721" t="s">
        <v>10807</v>
      </c>
      <c r="D44" s="721"/>
      <c r="E44" s="721"/>
      <c r="F44" s="721"/>
      <c r="G44" s="721"/>
      <c r="H44" s="669"/>
      <c r="I44" s="669"/>
      <c r="J44" s="669"/>
      <c r="K44" s="669"/>
    </row>
    <row r="45" spans="1:11" x14ac:dyDescent="0.25">
      <c r="A45" s="167" t="s">
        <v>66</v>
      </c>
      <c r="B45" t="s">
        <v>1530</v>
      </c>
      <c r="G45" s="164"/>
      <c r="H45" s="172" t="s">
        <v>1542</v>
      </c>
      <c r="I45" s="164">
        <v>448</v>
      </c>
      <c r="J45" s="164">
        <v>1339</v>
      </c>
      <c r="K45" s="164">
        <v>1314</v>
      </c>
    </row>
    <row r="46" spans="1:11" x14ac:dyDescent="0.25">
      <c r="A46" s="167" t="s">
        <v>1522</v>
      </c>
      <c r="B46" t="s">
        <v>1436</v>
      </c>
      <c r="C46">
        <v>292</v>
      </c>
      <c r="D46">
        <v>300</v>
      </c>
      <c r="E46">
        <v>619</v>
      </c>
      <c r="F46">
        <v>617</v>
      </c>
      <c r="G46" s="338">
        <v>576</v>
      </c>
      <c r="H46" s="338">
        <v>650</v>
      </c>
      <c r="I46" s="338">
        <v>932</v>
      </c>
      <c r="J46" s="338">
        <v>776</v>
      </c>
      <c r="K46" s="338">
        <v>847</v>
      </c>
    </row>
    <row r="47" spans="1:11" x14ac:dyDescent="0.25">
      <c r="A47" s="174" t="s">
        <v>1440</v>
      </c>
      <c r="C47" s="160">
        <v>22543</v>
      </c>
      <c r="D47" s="160">
        <v>23086</v>
      </c>
      <c r="E47" s="161">
        <v>23186</v>
      </c>
      <c r="F47" s="162">
        <v>24242</v>
      </c>
      <c r="G47" s="160">
        <v>24581</v>
      </c>
      <c r="H47" s="160">
        <v>24545</v>
      </c>
      <c r="I47" s="161">
        <v>24466</v>
      </c>
      <c r="J47" s="162">
        <v>25256</v>
      </c>
      <c r="K47" s="162">
        <v>24818</v>
      </c>
    </row>
  </sheetData>
  <mergeCells count="25">
    <mergeCell ref="C44:K44"/>
    <mergeCell ref="C39:K39"/>
    <mergeCell ref="C41:K41"/>
    <mergeCell ref="C29:K29"/>
    <mergeCell ref="C30:K30"/>
    <mergeCell ref="C31:K31"/>
    <mergeCell ref="C33:K33"/>
    <mergeCell ref="C38:K38"/>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7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K32"/>
  <sheetViews>
    <sheetView topLeftCell="A7" workbookViewId="0">
      <selection activeCell="A20" sqref="A20:XFD20"/>
    </sheetView>
  </sheetViews>
  <sheetFormatPr defaultRowHeight="15" x14ac:dyDescent="0.25"/>
  <cols>
    <col min="1" max="2" width="41" customWidth="1"/>
    <col min="3" max="7" width="12.7109375" customWidth="1"/>
  </cols>
  <sheetData>
    <row r="1" spans="1:7" ht="18.75" x14ac:dyDescent="0.25">
      <c r="A1" s="200" t="s">
        <v>0</v>
      </c>
      <c r="B1" s="202"/>
      <c r="C1" s="202"/>
      <c r="D1" s="202"/>
      <c r="E1" s="202"/>
      <c r="F1" s="202"/>
      <c r="G1" s="202"/>
    </row>
    <row r="3" spans="1:7" x14ac:dyDescent="0.25">
      <c r="A3" s="201" t="s">
        <v>1</v>
      </c>
      <c r="B3" s="678" t="s">
        <v>6840</v>
      </c>
      <c r="C3" s="678"/>
      <c r="D3" s="678"/>
      <c r="E3" s="678"/>
      <c r="F3" s="678"/>
      <c r="G3" s="678"/>
    </row>
    <row r="4" spans="1:7" x14ac:dyDescent="0.25">
      <c r="A4" s="6" t="s">
        <v>2</v>
      </c>
      <c r="B4" s="674" t="s">
        <v>6841</v>
      </c>
      <c r="C4" s="674"/>
      <c r="D4" s="674"/>
      <c r="E4" s="674"/>
      <c r="F4" s="674"/>
      <c r="G4" s="674"/>
    </row>
    <row r="5" spans="1:7" x14ac:dyDescent="0.25">
      <c r="A5" s="6" t="s">
        <v>5</v>
      </c>
      <c r="B5" s="674" t="s">
        <v>6835</v>
      </c>
      <c r="C5" s="674"/>
      <c r="D5" s="674"/>
      <c r="E5" s="674"/>
      <c r="F5" s="674"/>
      <c r="G5" s="674"/>
    </row>
    <row r="6" spans="1:7" x14ac:dyDescent="0.25">
      <c r="A6" s="6" t="s">
        <v>8</v>
      </c>
      <c r="B6" s="674" t="s">
        <v>3548</v>
      </c>
      <c r="C6" s="674"/>
      <c r="D6" s="674"/>
      <c r="E6" s="674"/>
      <c r="F6" s="674"/>
      <c r="G6" s="674"/>
    </row>
    <row r="7" spans="1:7" x14ac:dyDescent="0.25">
      <c r="A7" s="6" t="s">
        <v>11</v>
      </c>
      <c r="B7" s="679" t="s">
        <v>9</v>
      </c>
      <c r="C7" s="679"/>
      <c r="D7" s="679"/>
      <c r="E7" s="679"/>
      <c r="F7" s="679"/>
      <c r="G7" s="679"/>
    </row>
    <row r="8" spans="1:7" x14ac:dyDescent="0.25">
      <c r="A8" s="6" t="s">
        <v>13</v>
      </c>
      <c r="B8" s="680" t="s">
        <v>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70</v>
      </c>
      <c r="C11" s="676"/>
      <c r="D11" s="676"/>
      <c r="E11" s="676"/>
      <c r="F11" s="676"/>
      <c r="G11" s="676"/>
    </row>
    <row r="12" spans="1:7" x14ac:dyDescent="0.25">
      <c r="A12" s="6" t="s">
        <v>3519</v>
      </c>
      <c r="B12" s="674" t="s">
        <v>23</v>
      </c>
      <c r="C12" s="674"/>
      <c r="D12" s="674"/>
      <c r="E12" s="674"/>
      <c r="F12" s="674"/>
      <c r="G12" s="674"/>
    </row>
    <row r="13" spans="1:7" x14ac:dyDescent="0.25">
      <c r="A13" s="6" t="s">
        <v>26</v>
      </c>
      <c r="B13" s="674" t="s">
        <v>6842</v>
      </c>
      <c r="C13" s="674"/>
      <c r="D13" s="674"/>
      <c r="E13" s="674"/>
      <c r="F13" s="674"/>
      <c r="G13" s="674"/>
    </row>
    <row r="14" spans="1:7" x14ac:dyDescent="0.25">
      <c r="A14" s="6" t="s">
        <v>28</v>
      </c>
      <c r="B14" s="674" t="s">
        <v>6843</v>
      </c>
      <c r="C14" s="674"/>
      <c r="D14" s="674"/>
      <c r="E14" s="674"/>
      <c r="F14" s="674"/>
      <c r="G14" s="674"/>
    </row>
    <row r="15" spans="1:7" x14ac:dyDescent="0.25">
      <c r="A15" s="6" t="s">
        <v>30</v>
      </c>
      <c r="B15" s="674" t="s">
        <v>6838</v>
      </c>
      <c r="C15" s="674"/>
      <c r="D15" s="674"/>
      <c r="E15" s="674"/>
      <c r="F15" s="674"/>
      <c r="G15" s="674"/>
    </row>
    <row r="16" spans="1:7" x14ac:dyDescent="0.25">
      <c r="A16" s="6" t="s">
        <v>32</v>
      </c>
      <c r="B16" s="674" t="s">
        <v>6844</v>
      </c>
      <c r="C16" s="674"/>
      <c r="D16" s="674"/>
      <c r="E16" s="674"/>
      <c r="F16" s="674"/>
      <c r="G16" s="674"/>
    </row>
    <row r="17" spans="1:11" x14ac:dyDescent="0.25">
      <c r="A17" s="6" t="s">
        <v>35</v>
      </c>
      <c r="B17" s="675" t="s">
        <v>9</v>
      </c>
      <c r="C17" s="674"/>
      <c r="D17" s="674"/>
      <c r="E17" s="674"/>
      <c r="F17" s="674"/>
      <c r="G17" s="674"/>
    </row>
    <row r="18" spans="1:11" x14ac:dyDescent="0.25">
      <c r="A18" s="6" t="s">
        <v>36</v>
      </c>
      <c r="B18" s="674" t="s">
        <v>9</v>
      </c>
      <c r="C18" s="674"/>
      <c r="D18" s="674"/>
      <c r="E18" s="674"/>
      <c r="F18" s="674"/>
      <c r="G18" s="674"/>
    </row>
    <row r="19" spans="1:11" x14ac:dyDescent="0.25">
      <c r="A19" s="7" t="s">
        <v>37</v>
      </c>
      <c r="B19" s="202"/>
      <c r="C19" s="433" t="s">
        <v>4089</v>
      </c>
      <c r="D19" s="433" t="s">
        <v>4088</v>
      </c>
      <c r="E19" s="433" t="s">
        <v>4087</v>
      </c>
      <c r="F19" s="433" t="s">
        <v>2110</v>
      </c>
      <c r="G19" s="433" t="s">
        <v>2073</v>
      </c>
      <c r="H19" s="433" t="s">
        <v>2074</v>
      </c>
      <c r="I19" s="433" t="s">
        <v>2075</v>
      </c>
      <c r="J19" s="433" t="s">
        <v>2076</v>
      </c>
      <c r="K19" s="434" t="s">
        <v>2077</v>
      </c>
    </row>
    <row r="20" spans="1:11" x14ac:dyDescent="0.25">
      <c r="A20" s="6" t="s">
        <v>43</v>
      </c>
      <c r="B20" s="202"/>
      <c r="C20" s="10">
        <v>22543</v>
      </c>
      <c r="D20" s="10">
        <v>23086</v>
      </c>
      <c r="E20" s="10">
        <v>23186</v>
      </c>
      <c r="F20" s="155">
        <v>24242</v>
      </c>
      <c r="G20" s="10">
        <v>24581</v>
      </c>
      <c r="H20" s="10">
        <v>24545</v>
      </c>
      <c r="I20" s="10">
        <v>24466</v>
      </c>
      <c r="J20" s="155">
        <v>25256</v>
      </c>
      <c r="K20" s="156">
        <v>24818</v>
      </c>
    </row>
    <row r="21" spans="1:11" x14ac:dyDescent="0.25">
      <c r="A21" s="6" t="s">
        <v>44</v>
      </c>
      <c r="B21" s="202"/>
      <c r="C21" s="10">
        <v>22415</v>
      </c>
      <c r="D21" s="10">
        <v>22951</v>
      </c>
      <c r="E21" s="10">
        <v>22869</v>
      </c>
      <c r="F21" s="10">
        <v>23887</v>
      </c>
      <c r="G21" s="10">
        <f>+(G20-G25)</f>
        <v>24241</v>
      </c>
      <c r="H21" s="10">
        <f>+(H20-H25)</f>
        <v>24222</v>
      </c>
      <c r="I21" s="10">
        <f>+(I20-I25)</f>
        <v>24078</v>
      </c>
      <c r="J21" s="10">
        <f>+(J20-J25)</f>
        <v>24673</v>
      </c>
      <c r="K21" s="10">
        <f>+(K20-K25)</f>
        <v>23957</v>
      </c>
    </row>
    <row r="22" spans="1:11" x14ac:dyDescent="0.25">
      <c r="A22" s="6" t="s">
        <v>45</v>
      </c>
      <c r="B22" s="202"/>
      <c r="C22" s="12">
        <v>0.03</v>
      </c>
      <c r="D22" s="12">
        <f t="shared" ref="D22:K22" si="0">+(D21/D20)</f>
        <v>0.99415230009529587</v>
      </c>
      <c r="E22" s="12">
        <f t="shared" si="0"/>
        <v>0.98632795652548955</v>
      </c>
      <c r="F22" s="12">
        <f t="shared" si="0"/>
        <v>0.98535599372989024</v>
      </c>
      <c r="G22" s="12">
        <f t="shared" si="0"/>
        <v>0.98616817867458606</v>
      </c>
      <c r="H22" s="12">
        <f t="shared" si="0"/>
        <v>0.98684049704624155</v>
      </c>
      <c r="I22" s="12">
        <f t="shared" si="0"/>
        <v>0.98414125725496604</v>
      </c>
      <c r="J22" s="12">
        <f t="shared" si="0"/>
        <v>0.9769163763066202</v>
      </c>
      <c r="K22" s="12">
        <f t="shared" si="0"/>
        <v>0.96530743814973008</v>
      </c>
    </row>
    <row r="23" spans="1:11" x14ac:dyDescent="0.25">
      <c r="A23" s="6" t="s">
        <v>46</v>
      </c>
      <c r="B23" s="202"/>
      <c r="C23" s="10">
        <v>1</v>
      </c>
      <c r="D23" s="10">
        <v>0</v>
      </c>
      <c r="E23" s="10">
        <v>0</v>
      </c>
      <c r="F23" s="10">
        <v>0</v>
      </c>
      <c r="G23" s="338">
        <v>0</v>
      </c>
      <c r="H23" s="338">
        <v>0</v>
      </c>
      <c r="I23" s="338">
        <v>0</v>
      </c>
      <c r="J23" s="338">
        <v>0</v>
      </c>
      <c r="K23" s="217">
        <v>0</v>
      </c>
    </row>
    <row r="24" spans="1:11" x14ac:dyDescent="0.25">
      <c r="A24" s="6" t="s">
        <v>47</v>
      </c>
      <c r="B24" s="202"/>
      <c r="C24" s="12">
        <v>0</v>
      </c>
      <c r="D24" s="12">
        <v>0</v>
      </c>
      <c r="E24" s="12">
        <v>0</v>
      </c>
      <c r="F24" s="12">
        <f t="shared" ref="F24:K24" si="1">+(F23/F20)</f>
        <v>0</v>
      </c>
      <c r="G24" s="12">
        <f t="shared" si="1"/>
        <v>0</v>
      </c>
      <c r="H24" s="12">
        <f t="shared" si="1"/>
        <v>0</v>
      </c>
      <c r="I24" s="12">
        <f t="shared" si="1"/>
        <v>0</v>
      </c>
      <c r="J24" s="12">
        <f t="shared" si="1"/>
        <v>0</v>
      </c>
      <c r="K24" s="12">
        <f t="shared" si="1"/>
        <v>0</v>
      </c>
    </row>
    <row r="25" spans="1:11" x14ac:dyDescent="0.25">
      <c r="A25" s="6" t="s">
        <v>48</v>
      </c>
      <c r="B25" s="202"/>
      <c r="C25" s="10">
        <v>127</v>
      </c>
      <c r="D25" s="10">
        <v>135</v>
      </c>
      <c r="E25" s="10">
        <v>317</v>
      </c>
      <c r="F25" s="10">
        <v>355</v>
      </c>
      <c r="G25" s="338">
        <v>340</v>
      </c>
      <c r="H25" s="338">
        <v>323</v>
      </c>
      <c r="I25" s="338">
        <v>388</v>
      </c>
      <c r="J25" s="338">
        <v>583</v>
      </c>
      <c r="K25" s="217">
        <v>861</v>
      </c>
    </row>
    <row r="26" spans="1:11" x14ac:dyDescent="0.25">
      <c r="A26" s="6" t="s">
        <v>49</v>
      </c>
      <c r="B26" s="202"/>
      <c r="C26" s="12">
        <f t="shared" ref="C26:K26" si="2">+(C25/C20)</f>
        <v>5.6336778600896064E-3</v>
      </c>
      <c r="D26" s="12">
        <f t="shared" si="2"/>
        <v>5.8476999047041497E-3</v>
      </c>
      <c r="E26" s="12">
        <f t="shared" si="2"/>
        <v>1.3672043474510481E-2</v>
      </c>
      <c r="F26" s="12">
        <f t="shared" si="2"/>
        <v>1.4644006270109727E-2</v>
      </c>
      <c r="G26" s="12">
        <f t="shared" si="2"/>
        <v>1.3831821325413938E-2</v>
      </c>
      <c r="H26" s="12">
        <f t="shared" si="2"/>
        <v>1.3159502953758402E-2</v>
      </c>
      <c r="I26" s="12">
        <f t="shared" si="2"/>
        <v>1.5858742745033926E-2</v>
      </c>
      <c r="J26" s="12">
        <f t="shared" si="2"/>
        <v>2.3083623693379792E-2</v>
      </c>
      <c r="K26" s="12">
        <f t="shared" si="2"/>
        <v>3.4692561850269962E-2</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3" t="s">
        <v>4087</v>
      </c>
      <c r="F28" s="433" t="s">
        <v>2110</v>
      </c>
      <c r="G28" s="433" t="s">
        <v>2073</v>
      </c>
      <c r="H28" s="433" t="s">
        <v>2074</v>
      </c>
      <c r="I28" s="433" t="s">
        <v>2075</v>
      </c>
      <c r="J28" s="433" t="s">
        <v>2076</v>
      </c>
      <c r="K28" s="434" t="s">
        <v>2077</v>
      </c>
    </row>
    <row r="29" spans="1:11" x14ac:dyDescent="0.25">
      <c r="A29" s="214" t="s">
        <v>6845</v>
      </c>
      <c r="B29" s="214"/>
      <c r="C29" s="170">
        <v>22415</v>
      </c>
      <c r="D29" s="170">
        <v>22951</v>
      </c>
      <c r="E29" s="170">
        <v>22869</v>
      </c>
      <c r="F29" s="170">
        <v>23887</v>
      </c>
      <c r="G29" s="170">
        <v>24241</v>
      </c>
      <c r="H29" s="170">
        <v>24222</v>
      </c>
      <c r="I29" s="170">
        <v>24078</v>
      </c>
      <c r="J29" s="170">
        <v>24673</v>
      </c>
      <c r="K29" s="443">
        <v>23957</v>
      </c>
    </row>
    <row r="30" spans="1:11" s="524" customFormat="1" x14ac:dyDescent="0.25">
      <c r="A30" s="521" t="s">
        <v>1434</v>
      </c>
      <c r="B30" s="521" t="s">
        <v>1928</v>
      </c>
      <c r="C30" s="522">
        <v>1</v>
      </c>
      <c r="D30" s="522">
        <v>0</v>
      </c>
      <c r="E30" s="522">
        <v>0</v>
      </c>
      <c r="F30" s="522">
        <v>0</v>
      </c>
      <c r="G30" s="522">
        <v>0</v>
      </c>
      <c r="H30" s="522">
        <v>0</v>
      </c>
      <c r="I30" s="522">
        <v>0</v>
      </c>
      <c r="J30" s="522">
        <v>0</v>
      </c>
      <c r="K30" s="523">
        <v>0</v>
      </c>
    </row>
    <row r="31" spans="1:11" x14ac:dyDescent="0.25">
      <c r="A31" s="214" t="s">
        <v>1439</v>
      </c>
      <c r="B31" s="214"/>
      <c r="C31" s="13">
        <v>127</v>
      </c>
      <c r="D31" s="13">
        <v>128</v>
      </c>
      <c r="E31" s="13">
        <v>317</v>
      </c>
      <c r="F31" s="13">
        <v>355</v>
      </c>
      <c r="G31" s="170">
        <v>340</v>
      </c>
      <c r="H31" s="170">
        <v>323</v>
      </c>
      <c r="I31" s="170">
        <v>388</v>
      </c>
      <c r="J31" s="170">
        <v>583</v>
      </c>
      <c r="K31" s="443">
        <v>861</v>
      </c>
    </row>
    <row r="32" spans="1:11" x14ac:dyDescent="0.25">
      <c r="A32" s="132" t="s">
        <v>53</v>
      </c>
      <c r="B32" s="132"/>
      <c r="C32" s="166">
        <v>22543</v>
      </c>
      <c r="D32" s="166">
        <v>23086</v>
      </c>
      <c r="E32" s="166">
        <v>23186</v>
      </c>
      <c r="F32" s="166">
        <v>24242</v>
      </c>
      <c r="G32" s="166">
        <v>24581</v>
      </c>
      <c r="H32" s="166">
        <v>24545</v>
      </c>
      <c r="I32" s="166">
        <v>24466</v>
      </c>
      <c r="J32" s="166">
        <v>25256</v>
      </c>
      <c r="K32" s="387">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G27:K27"/>
  </mergeCells>
  <pageMargins left="0.7" right="0.7" top="0.75" bottom="0.75" header="0.3" footer="0.3"/>
  <pageSetup paperSize="9" scale="90" fitToHeight="0"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rgb="FFFFFF00"/>
    <pageSetUpPr fitToPage="1"/>
  </sheetPr>
  <dimension ref="A1:M32"/>
  <sheetViews>
    <sheetView topLeftCell="A13" workbookViewId="0">
      <selection activeCell="F41" sqref="F41"/>
    </sheetView>
  </sheetViews>
  <sheetFormatPr defaultRowHeight="15" x14ac:dyDescent="0.25"/>
  <cols>
    <col min="1" max="1" width="36.85546875" customWidth="1"/>
    <col min="2" max="2" width="50.140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9898</v>
      </c>
      <c r="C3" s="702"/>
      <c r="D3" s="702"/>
      <c r="E3" s="702"/>
      <c r="F3" s="702"/>
      <c r="G3" s="702"/>
      <c r="H3" s="669"/>
      <c r="I3" s="669"/>
      <c r="J3" s="669"/>
      <c r="K3" s="669"/>
    </row>
    <row r="4" spans="1:11" x14ac:dyDescent="0.25">
      <c r="A4" s="6" t="s">
        <v>2</v>
      </c>
      <c r="B4" s="704" t="s">
        <v>9899</v>
      </c>
      <c r="C4" s="704"/>
      <c r="D4" s="704"/>
      <c r="E4" s="704"/>
      <c r="F4" s="704"/>
      <c r="G4" s="704"/>
      <c r="H4" s="718"/>
      <c r="I4" s="718"/>
      <c r="J4" s="718"/>
      <c r="K4" s="718"/>
    </row>
    <row r="5" spans="1:11" x14ac:dyDescent="0.25">
      <c r="A5" s="6" t="s">
        <v>5</v>
      </c>
      <c r="B5" s="704" t="s">
        <v>9900</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9901</v>
      </c>
      <c r="C9" s="704"/>
      <c r="D9" s="704"/>
      <c r="E9" s="704"/>
      <c r="F9" s="704"/>
      <c r="G9" s="704"/>
      <c r="H9" s="718"/>
      <c r="I9" s="718"/>
      <c r="J9" s="718"/>
      <c r="K9" s="718"/>
    </row>
    <row r="10" spans="1:11" x14ac:dyDescent="0.25">
      <c r="A10" s="6" t="s">
        <v>17</v>
      </c>
      <c r="B10" s="704" t="s">
        <v>9902</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9903</v>
      </c>
      <c r="C14" s="693"/>
      <c r="D14" s="693"/>
      <c r="E14" s="693"/>
      <c r="F14" s="693"/>
      <c r="G14" s="693"/>
      <c r="H14" s="718"/>
      <c r="I14" s="718"/>
      <c r="J14" s="718"/>
      <c r="K14" s="718"/>
    </row>
    <row r="15" spans="1:11" x14ac:dyDescent="0.25">
      <c r="A15" s="6" t="s">
        <v>30</v>
      </c>
      <c r="B15" s="693" t="s">
        <v>7677</v>
      </c>
      <c r="C15" s="693"/>
      <c r="D15" s="693"/>
      <c r="E15" s="693"/>
      <c r="F15" s="693"/>
      <c r="G15" s="693"/>
      <c r="H15" s="718"/>
      <c r="I15" s="718"/>
      <c r="J15" s="718"/>
      <c r="K15" s="718"/>
    </row>
    <row r="16" spans="1:11" x14ac:dyDescent="0.25">
      <c r="A16" s="6" t="s">
        <v>32</v>
      </c>
      <c r="B16" s="704" t="s">
        <v>468</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x14ac:dyDescent="0.25">
      <c r="A18" s="6" t="s">
        <v>36</v>
      </c>
      <c r="B18" s="717" t="s">
        <v>9</v>
      </c>
      <c r="C18" s="706"/>
      <c r="D18" s="706"/>
      <c r="E18" s="706"/>
      <c r="F18" s="706"/>
      <c r="G18" s="706"/>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0">
        <v>22543</v>
      </c>
      <c r="D20" s="10">
        <v>23086</v>
      </c>
      <c r="E20" s="155">
        <v>23186</v>
      </c>
      <c r="F20" s="156">
        <v>24242</v>
      </c>
      <c r="G20" s="10">
        <v>24581</v>
      </c>
      <c r="H20" s="10">
        <v>24545</v>
      </c>
      <c r="I20" s="10">
        <v>24466</v>
      </c>
      <c r="J20" s="11">
        <v>25256</v>
      </c>
      <c r="K20" s="11">
        <v>24818</v>
      </c>
    </row>
    <row r="21" spans="1:13" x14ac:dyDescent="0.25">
      <c r="A21" s="6" t="s">
        <v>44</v>
      </c>
      <c r="B21" s="419"/>
      <c r="C21" s="10">
        <f>C20-C25</f>
        <v>20069</v>
      </c>
      <c r="D21" s="10">
        <f t="shared" ref="D21:F21" si="0">D20-D25</f>
        <v>20938</v>
      </c>
      <c r="E21" s="10">
        <f t="shared" si="0"/>
        <v>20894</v>
      </c>
      <c r="F21" s="10">
        <f t="shared" si="0"/>
        <v>21260</v>
      </c>
      <c r="G21" s="10">
        <f>G20-G25</f>
        <v>21899</v>
      </c>
      <c r="H21" s="10">
        <f t="shared" ref="H21:K21" si="1">H20-H25</f>
        <v>21362</v>
      </c>
      <c r="I21" s="10">
        <f t="shared" si="1"/>
        <v>21262</v>
      </c>
      <c r="J21" s="10">
        <f t="shared" si="1"/>
        <v>23535</v>
      </c>
      <c r="K21" s="10">
        <f t="shared" si="1"/>
        <v>23062</v>
      </c>
    </row>
    <row r="22" spans="1:13" x14ac:dyDescent="0.25">
      <c r="A22" s="6" t="s">
        <v>45</v>
      </c>
      <c r="B22" s="419"/>
      <c r="C22" s="12">
        <f>IFERROR(+(C21/C20),0)</f>
        <v>0.89025418089872688</v>
      </c>
      <c r="D22" s="12">
        <f>IFERROR(+(D21/D20),0)</f>
        <v>0.90695659707181842</v>
      </c>
      <c r="E22" s="12">
        <f>IFERROR(+(E21/E20),0)</f>
        <v>0.90114724402656776</v>
      </c>
      <c r="F22" s="12">
        <f>IFERROR(+(F21/F20),0)</f>
        <v>0.87699034733107828</v>
      </c>
      <c r="G22" s="12">
        <f>G21/G20</f>
        <v>0.89089133883894067</v>
      </c>
      <c r="H22" s="12">
        <f t="shared" ref="H22:K22" si="2">H21/H20</f>
        <v>0.87031982073742109</v>
      </c>
      <c r="I22" s="12">
        <f t="shared" si="2"/>
        <v>0.8690427532085343</v>
      </c>
      <c r="J22" s="12">
        <f t="shared" si="2"/>
        <v>0.93185777636997147</v>
      </c>
      <c r="K22" s="12">
        <f t="shared" si="2"/>
        <v>0.9292449028930615</v>
      </c>
    </row>
    <row r="23" spans="1:13" x14ac:dyDescent="0.25">
      <c r="A23" s="6" t="s">
        <v>46</v>
      </c>
      <c r="B23" s="419"/>
      <c r="C23" s="10">
        <v>0</v>
      </c>
      <c r="D23" s="10">
        <v>0</v>
      </c>
      <c r="E23" s="155">
        <v>0</v>
      </c>
      <c r="F23" s="156">
        <v>1</v>
      </c>
      <c r="G23" s="10">
        <v>0</v>
      </c>
      <c r="H23" s="10">
        <v>1</v>
      </c>
      <c r="I23" s="10">
        <v>1</v>
      </c>
      <c r="J23" s="9">
        <v>0</v>
      </c>
      <c r="K23" s="9">
        <v>0</v>
      </c>
    </row>
    <row r="24" spans="1:13" x14ac:dyDescent="0.25">
      <c r="A24" s="6" t="s">
        <v>47</v>
      </c>
      <c r="B24" s="419"/>
      <c r="C24" s="12">
        <f>IFERROR(+(C23/C20),0)</f>
        <v>0</v>
      </c>
      <c r="D24" s="12">
        <f>IFERROR(+(D23/D20),0)</f>
        <v>0</v>
      </c>
      <c r="E24" s="12">
        <f>IFERROR(+(E23/E20),0)</f>
        <v>0</v>
      </c>
      <c r="F24" s="12">
        <f>IFERROR(+(F23/F20),0)</f>
        <v>4.1250721887633031E-5</v>
      </c>
      <c r="G24" s="12">
        <f>G23/G20</f>
        <v>0</v>
      </c>
      <c r="H24" s="12">
        <f t="shared" ref="H24:J24" si="3">H23/H20</f>
        <v>4.074149521287431E-5</v>
      </c>
      <c r="I24" s="12">
        <f t="shared" si="3"/>
        <v>4.0873048311943103E-5</v>
      </c>
      <c r="J24" s="12">
        <f t="shared" si="3"/>
        <v>0</v>
      </c>
      <c r="K24" s="12">
        <f>K23/K20</f>
        <v>0</v>
      </c>
    </row>
    <row r="25" spans="1:13" x14ac:dyDescent="0.25">
      <c r="A25" s="6" t="s">
        <v>48</v>
      </c>
      <c r="B25" s="419"/>
      <c r="C25" s="10">
        <v>2474</v>
      </c>
      <c r="D25" s="10">
        <v>2148</v>
      </c>
      <c r="E25" s="155">
        <v>2292</v>
      </c>
      <c r="F25" s="156">
        <v>2982</v>
      </c>
      <c r="G25" s="10">
        <v>2682</v>
      </c>
      <c r="H25" s="10">
        <v>3183</v>
      </c>
      <c r="I25" s="10">
        <v>3204</v>
      </c>
      <c r="J25" s="9">
        <v>1721</v>
      </c>
      <c r="K25" s="9">
        <v>1756</v>
      </c>
    </row>
    <row r="26" spans="1:13" x14ac:dyDescent="0.25">
      <c r="A26" s="6" t="s">
        <v>49</v>
      </c>
      <c r="B26" s="419"/>
      <c r="C26" s="12">
        <f>IFERROR(+(C25/C20),0)</f>
        <v>0.10974581910127312</v>
      </c>
      <c r="D26" s="12">
        <f>IFERROR(+(D25/D20),0)</f>
        <v>9.3043402928181584E-2</v>
      </c>
      <c r="E26" s="12">
        <f>IFERROR(+(E25/E20),0)</f>
        <v>9.8852755973432238E-2</v>
      </c>
      <c r="F26" s="12">
        <f>IFERROR(+(F25/F20),0)</f>
        <v>0.12300965266892171</v>
      </c>
      <c r="G26" s="12">
        <f>G25/G20</f>
        <v>0.10910866116105936</v>
      </c>
      <c r="H26" s="12">
        <f t="shared" ref="H26:J26" si="4">H25/H20</f>
        <v>0.12968017926257894</v>
      </c>
      <c r="I26" s="12">
        <f t="shared" si="4"/>
        <v>0.1309572467914657</v>
      </c>
      <c r="J26" s="12">
        <f t="shared" si="4"/>
        <v>6.8142223630028503E-2</v>
      </c>
      <c r="K26" s="12">
        <f>K25/K20</f>
        <v>7.0755097106938517E-2</v>
      </c>
      <c r="M26" s="133"/>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s="207" t="s">
        <v>3515</v>
      </c>
      <c r="B29" s="16"/>
      <c r="C29" s="10">
        <v>20069</v>
      </c>
      <c r="D29" s="10">
        <v>20938</v>
      </c>
      <c r="E29" s="155">
        <v>20894</v>
      </c>
      <c r="F29" s="156">
        <v>21259</v>
      </c>
      <c r="G29" s="10">
        <v>21899</v>
      </c>
      <c r="H29" s="10">
        <v>21361</v>
      </c>
      <c r="I29" s="155">
        <v>21261</v>
      </c>
      <c r="J29" s="156">
        <v>23535</v>
      </c>
      <c r="K29" s="156">
        <v>23062</v>
      </c>
    </row>
    <row r="30" spans="1:13" x14ac:dyDescent="0.25">
      <c r="A30" s="207" t="s">
        <v>1530</v>
      </c>
      <c r="B30" s="16"/>
      <c r="C30" s="10">
        <v>0</v>
      </c>
      <c r="D30" s="10">
        <v>0</v>
      </c>
      <c r="E30" s="155">
        <v>0</v>
      </c>
      <c r="F30" s="156">
        <v>1</v>
      </c>
      <c r="G30" s="208">
        <v>0</v>
      </c>
      <c r="H30" s="208">
        <v>1</v>
      </c>
      <c r="I30" s="208">
        <v>1</v>
      </c>
      <c r="J30" s="208">
        <v>0</v>
      </c>
      <c r="K30" s="208">
        <v>0</v>
      </c>
    </row>
    <row r="31" spans="1:13" x14ac:dyDescent="0.25">
      <c r="A31" s="167" t="s">
        <v>1522</v>
      </c>
      <c r="C31">
        <v>2474</v>
      </c>
      <c r="D31">
        <v>2148</v>
      </c>
      <c r="E31">
        <v>2292</v>
      </c>
      <c r="F31">
        <v>2982</v>
      </c>
      <c r="G31" s="338">
        <v>2682</v>
      </c>
      <c r="H31" s="338">
        <v>3183</v>
      </c>
      <c r="I31" s="338">
        <v>3204</v>
      </c>
      <c r="J31" s="338">
        <v>1721</v>
      </c>
      <c r="K31" s="338">
        <v>1756</v>
      </c>
    </row>
    <row r="32" spans="1:13" x14ac:dyDescent="0.25">
      <c r="A32" s="174" t="s">
        <v>1440</v>
      </c>
      <c r="C32" s="160">
        <v>22543</v>
      </c>
      <c r="D32" s="160">
        <v>23086</v>
      </c>
      <c r="E32" s="161">
        <v>23186</v>
      </c>
      <c r="F32" s="162">
        <v>24242</v>
      </c>
      <c r="G32" s="435">
        <v>24581</v>
      </c>
      <c r="H32" s="435">
        <v>24545</v>
      </c>
      <c r="I32" s="435">
        <v>24466</v>
      </c>
      <c r="J32" s="435">
        <v>25256</v>
      </c>
      <c r="K32" s="435">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rgb="FFFFFF00"/>
    <pageSetUpPr fitToPage="1"/>
  </sheetPr>
  <dimension ref="A1:K40"/>
  <sheetViews>
    <sheetView topLeftCell="A14" workbookViewId="0">
      <selection activeCell="F41" sqref="F41"/>
    </sheetView>
  </sheetViews>
  <sheetFormatPr defaultRowHeight="15" x14ac:dyDescent="0.25"/>
  <cols>
    <col min="1" max="1" width="36.85546875" customWidth="1"/>
    <col min="2" max="2" width="50.42578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9904</v>
      </c>
      <c r="C3" s="702"/>
      <c r="D3" s="702"/>
      <c r="E3" s="702"/>
      <c r="F3" s="702"/>
      <c r="G3" s="702"/>
      <c r="H3" s="669"/>
      <c r="I3" s="669"/>
      <c r="J3" s="669"/>
      <c r="K3" s="669"/>
    </row>
    <row r="4" spans="1:11" x14ac:dyDescent="0.25">
      <c r="A4" s="6" t="s">
        <v>2</v>
      </c>
      <c r="B4" s="704" t="s">
        <v>9905</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80" t="s">
        <v>9</v>
      </c>
      <c r="C13" s="676"/>
      <c r="D13" s="676"/>
      <c r="E13" s="676"/>
      <c r="F13" s="676"/>
      <c r="G13" s="676"/>
      <c r="H13" s="718"/>
      <c r="I13" s="718"/>
      <c r="J13" s="718"/>
      <c r="K13" s="718"/>
    </row>
    <row r="14" spans="1:11" x14ac:dyDescent="0.25">
      <c r="A14" s="6" t="s">
        <v>28</v>
      </c>
      <c r="B14" s="693" t="s">
        <v>9906</v>
      </c>
      <c r="C14" s="693"/>
      <c r="D14" s="693"/>
      <c r="E14" s="693"/>
      <c r="F14" s="693"/>
      <c r="G14" s="693"/>
      <c r="H14" s="718"/>
      <c r="I14" s="718"/>
      <c r="J14" s="718"/>
      <c r="K14" s="718"/>
    </row>
    <row r="15" spans="1:11" x14ac:dyDescent="0.25">
      <c r="A15" s="6" t="s">
        <v>30</v>
      </c>
      <c r="B15" s="693" t="s">
        <v>7677</v>
      </c>
      <c r="C15" s="693"/>
      <c r="D15" s="693"/>
      <c r="E15" s="693"/>
      <c r="F15" s="693"/>
      <c r="G15" s="693"/>
      <c r="H15" s="718"/>
      <c r="I15" s="718"/>
      <c r="J15" s="718"/>
      <c r="K15" s="718"/>
    </row>
    <row r="16" spans="1:11" x14ac:dyDescent="0.25">
      <c r="A16" s="6" t="s">
        <v>32</v>
      </c>
      <c r="B16" s="704" t="s">
        <v>469</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22203</v>
      </c>
      <c r="D21" s="10">
        <f t="shared" ref="D21:F21" si="0">D20-D25</f>
        <v>22735</v>
      </c>
      <c r="E21" s="10">
        <f t="shared" si="0"/>
        <v>22565</v>
      </c>
      <c r="F21" s="10">
        <f t="shared" si="0"/>
        <v>23526</v>
      </c>
      <c r="G21" s="10">
        <f>G20-G25</f>
        <v>24029</v>
      </c>
      <c r="H21" s="10">
        <f t="shared" ref="H21:K21" si="1">H20-H25</f>
        <v>23905</v>
      </c>
      <c r="I21" s="10">
        <f t="shared" si="1"/>
        <v>23798</v>
      </c>
      <c r="J21" s="10">
        <f t="shared" si="1"/>
        <v>24596</v>
      </c>
      <c r="K21" s="10">
        <f t="shared" si="1"/>
        <v>24143</v>
      </c>
    </row>
    <row r="22" spans="1:11" x14ac:dyDescent="0.25">
      <c r="A22" s="6" t="s">
        <v>45</v>
      </c>
      <c r="B22" s="419"/>
      <c r="C22" s="12">
        <f>IFERROR(+(C21/C20),0)</f>
        <v>0.98491771281550811</v>
      </c>
      <c r="D22" s="12">
        <f>IFERROR(+(D21/D20),0)</f>
        <v>0.98479598024776926</v>
      </c>
      <c r="E22" s="12">
        <f>IFERROR(+(E21/E20),0)</f>
        <v>0.97321659622185797</v>
      </c>
      <c r="F22" s="12">
        <f>IFERROR(+(F21/F20),0)</f>
        <v>0.97046448312845479</v>
      </c>
      <c r="G22" s="12">
        <f>G21/G20</f>
        <v>0.97754363125991617</v>
      </c>
      <c r="H22" s="12">
        <f t="shared" ref="H22:K22" si="2">H21/H20</f>
        <v>0.97392544306376039</v>
      </c>
      <c r="I22" s="12">
        <f t="shared" si="2"/>
        <v>0.97269680372762202</v>
      </c>
      <c r="J22" s="12">
        <f t="shared" si="2"/>
        <v>0.97386759581881532</v>
      </c>
      <c r="K22" s="12">
        <f t="shared" si="2"/>
        <v>0.97280199854943994</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340</v>
      </c>
      <c r="D25" s="10">
        <v>351</v>
      </c>
      <c r="E25" s="155">
        <v>621</v>
      </c>
      <c r="F25" s="156">
        <v>716</v>
      </c>
      <c r="G25" s="10">
        <v>552</v>
      </c>
      <c r="H25" s="10">
        <v>640</v>
      </c>
      <c r="I25" s="10">
        <v>668</v>
      </c>
      <c r="J25" s="9">
        <v>660</v>
      </c>
      <c r="K25" s="9">
        <v>675</v>
      </c>
    </row>
    <row r="26" spans="1:11" x14ac:dyDescent="0.25">
      <c r="A26" s="6" t="s">
        <v>49</v>
      </c>
      <c r="B26" s="419"/>
      <c r="C26" s="12">
        <f>IFERROR(+(C25/C20),0)</f>
        <v>1.5082287184491861E-2</v>
      </c>
      <c r="D26" s="12">
        <f>IFERROR(+(D25/D20),0)</f>
        <v>1.5204019752230789E-2</v>
      </c>
      <c r="E26" s="12">
        <f>IFERROR(+(E25/E20),0)</f>
        <v>2.6783403778141982E-2</v>
      </c>
      <c r="F26" s="12">
        <f>IFERROR(+(F25/F20),0)</f>
        <v>2.953551687154525E-2</v>
      </c>
      <c r="G26" s="12">
        <f>G25/G20</f>
        <v>2.2456368740083804E-2</v>
      </c>
      <c r="H26" s="12">
        <f t="shared" ref="H26:J26" si="4">H25/H20</f>
        <v>2.607455693623956E-2</v>
      </c>
      <c r="I26" s="12">
        <f t="shared" si="4"/>
        <v>2.7303196272377993E-2</v>
      </c>
      <c r="J26" s="12">
        <f t="shared" si="4"/>
        <v>2.6132404181184669E-2</v>
      </c>
      <c r="K26" s="12">
        <f>K25/K20</f>
        <v>2.7198001450560078E-2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67</v>
      </c>
      <c r="B29" s="409" t="s">
        <v>18</v>
      </c>
      <c r="C29">
        <v>20961</v>
      </c>
      <c r="D29">
        <v>21543</v>
      </c>
      <c r="E29">
        <v>21410</v>
      </c>
      <c r="F29">
        <v>22388</v>
      </c>
      <c r="G29">
        <v>22914</v>
      </c>
      <c r="H29">
        <v>22797</v>
      </c>
      <c r="I29">
        <v>22746</v>
      </c>
      <c r="J29">
        <v>23619</v>
      </c>
      <c r="K29">
        <v>23100</v>
      </c>
    </row>
    <row r="30" spans="1:11" x14ac:dyDescent="0.25">
      <c r="A30" t="s">
        <v>66</v>
      </c>
      <c r="B30" s="409" t="s">
        <v>25</v>
      </c>
      <c r="C30">
        <v>1242</v>
      </c>
      <c r="D30">
        <v>1192</v>
      </c>
      <c r="E30">
        <v>1155</v>
      </c>
      <c r="F30">
        <v>1138</v>
      </c>
      <c r="G30">
        <v>1115</v>
      </c>
      <c r="H30">
        <v>1108</v>
      </c>
      <c r="I30">
        <v>1052</v>
      </c>
      <c r="J30">
        <v>977</v>
      </c>
      <c r="K30">
        <v>1043</v>
      </c>
    </row>
    <row r="31" spans="1:11" x14ac:dyDescent="0.25">
      <c r="A31" t="s">
        <v>1522</v>
      </c>
      <c r="B31" s="409" t="s">
        <v>1439</v>
      </c>
      <c r="C31">
        <v>340</v>
      </c>
      <c r="D31">
        <v>351</v>
      </c>
      <c r="E31">
        <v>621</v>
      </c>
      <c r="F31">
        <v>716</v>
      </c>
      <c r="G31">
        <v>552</v>
      </c>
      <c r="H31">
        <v>640</v>
      </c>
      <c r="I31">
        <v>668</v>
      </c>
      <c r="J31">
        <v>660</v>
      </c>
      <c r="K31">
        <v>675</v>
      </c>
    </row>
    <row r="32" spans="1:11" x14ac:dyDescent="0.25">
      <c r="A32" s="19" t="s">
        <v>1440</v>
      </c>
      <c r="B32" s="409"/>
      <c r="C32" s="160">
        <v>22543</v>
      </c>
      <c r="D32" s="160">
        <v>23086</v>
      </c>
      <c r="E32" s="161">
        <v>23186</v>
      </c>
      <c r="F32" s="162">
        <v>24242</v>
      </c>
      <c r="G32" s="160">
        <v>24581</v>
      </c>
      <c r="H32" s="160">
        <v>24545</v>
      </c>
      <c r="I32" s="161">
        <v>24466</v>
      </c>
      <c r="J32" s="162">
        <v>25256</v>
      </c>
      <c r="K32" s="162">
        <v>24818</v>
      </c>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09"/>
      <c r="C39" s="18"/>
      <c r="D39" s="11"/>
      <c r="E39" s="11"/>
      <c r="F39" s="11"/>
      <c r="G39" s="11"/>
    </row>
    <row r="40" spans="1:7"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fitToHeight="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FF00"/>
    <pageSetUpPr fitToPage="1"/>
  </sheetPr>
  <dimension ref="A1:K32"/>
  <sheetViews>
    <sheetView topLeftCell="A13" workbookViewId="0">
      <selection activeCell="F41" sqref="F41"/>
    </sheetView>
  </sheetViews>
  <sheetFormatPr defaultRowHeight="15" x14ac:dyDescent="0.25"/>
  <cols>
    <col min="1" max="1" width="36.85546875" customWidth="1"/>
    <col min="2" max="2" width="55.28515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9907</v>
      </c>
      <c r="C3" s="702"/>
      <c r="D3" s="702"/>
      <c r="E3" s="702"/>
      <c r="F3" s="702"/>
      <c r="G3" s="702"/>
      <c r="H3" s="669"/>
      <c r="I3" s="669"/>
      <c r="J3" s="669"/>
      <c r="K3" s="669"/>
    </row>
    <row r="4" spans="1:11" x14ac:dyDescent="0.25">
      <c r="A4" s="6" t="s">
        <v>2</v>
      </c>
      <c r="B4" s="704" t="s">
        <v>9908</v>
      </c>
      <c r="C4" s="704"/>
      <c r="D4" s="704"/>
      <c r="E4" s="704"/>
      <c r="F4" s="704"/>
      <c r="G4" s="704"/>
      <c r="H4" s="718"/>
      <c r="I4" s="718"/>
      <c r="J4" s="718"/>
      <c r="K4" s="718"/>
    </row>
    <row r="5" spans="1:11" x14ac:dyDescent="0.25">
      <c r="A5" s="6" t="s">
        <v>5</v>
      </c>
      <c r="B5" s="704" t="s">
        <v>1932</v>
      </c>
      <c r="C5" s="704"/>
      <c r="D5" s="704"/>
      <c r="E5" s="704"/>
      <c r="F5" s="704"/>
      <c r="G5" s="704"/>
      <c r="H5" s="718"/>
      <c r="I5" s="718"/>
      <c r="J5" s="718"/>
      <c r="K5" s="718"/>
    </row>
    <row r="6" spans="1:11" x14ac:dyDescent="0.25">
      <c r="A6" s="6" t="s">
        <v>8</v>
      </c>
      <c r="B6" s="680" t="s">
        <v>9</v>
      </c>
      <c r="C6" s="676"/>
      <c r="D6" s="676"/>
      <c r="E6" s="676"/>
      <c r="F6" s="676"/>
      <c r="G6" s="676"/>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9901</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31</v>
      </c>
      <c r="C12" s="693"/>
      <c r="D12" s="693"/>
      <c r="E12" s="693"/>
      <c r="F12" s="693"/>
      <c r="G12" s="693"/>
      <c r="H12" s="718"/>
      <c r="I12" s="718"/>
      <c r="J12" s="718"/>
      <c r="K12" s="718"/>
    </row>
    <row r="13" spans="1:11" x14ac:dyDescent="0.25">
      <c r="A13" s="6" t="s">
        <v>26</v>
      </c>
      <c r="B13" s="680" t="s">
        <v>9</v>
      </c>
      <c r="C13" s="676"/>
      <c r="D13" s="676"/>
      <c r="E13" s="676"/>
      <c r="F13" s="676"/>
      <c r="G13" s="676"/>
      <c r="H13" s="718"/>
      <c r="I13" s="718"/>
      <c r="J13" s="718"/>
      <c r="K13" s="718"/>
    </row>
    <row r="14" spans="1:11" x14ac:dyDescent="0.25">
      <c r="A14" s="6" t="s">
        <v>28</v>
      </c>
      <c r="B14" s="693" t="s">
        <v>9909</v>
      </c>
      <c r="C14" s="693"/>
      <c r="D14" s="693"/>
      <c r="E14" s="693"/>
      <c r="F14" s="693"/>
      <c r="G14" s="693"/>
      <c r="H14" s="718"/>
      <c r="I14" s="718"/>
      <c r="J14" s="718"/>
      <c r="K14" s="718"/>
    </row>
    <row r="15" spans="1:11" x14ac:dyDescent="0.25">
      <c r="A15" s="6" t="s">
        <v>30</v>
      </c>
      <c r="B15" s="693" t="s">
        <v>7677</v>
      </c>
      <c r="C15" s="693"/>
      <c r="D15" s="693"/>
      <c r="E15" s="693"/>
      <c r="F15" s="693"/>
      <c r="G15" s="693"/>
      <c r="H15" s="718"/>
      <c r="I15" s="718"/>
      <c r="J15" s="718"/>
      <c r="K15" s="718"/>
    </row>
    <row r="16" spans="1:11" x14ac:dyDescent="0.25">
      <c r="A16" s="6" t="s">
        <v>32</v>
      </c>
      <c r="B16" s="704" t="s">
        <v>470</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1108</v>
      </c>
      <c r="D21" s="10">
        <f t="shared" ref="D21:F21" si="0">D20-D25</f>
        <v>1061</v>
      </c>
      <c r="E21" s="10">
        <f t="shared" si="0"/>
        <v>1016</v>
      </c>
      <c r="F21" s="10">
        <f t="shared" si="0"/>
        <v>1019</v>
      </c>
      <c r="G21" s="10">
        <f>G20-G25</f>
        <v>976</v>
      </c>
      <c r="H21" s="10">
        <f t="shared" ref="H21:K21" si="1">H20-H25</f>
        <v>996</v>
      </c>
      <c r="I21" s="10">
        <f t="shared" si="1"/>
        <v>952</v>
      </c>
      <c r="J21" s="10">
        <f t="shared" si="1"/>
        <v>931</v>
      </c>
      <c r="K21" s="10">
        <f t="shared" si="1"/>
        <v>1006</v>
      </c>
    </row>
    <row r="22" spans="1:11" x14ac:dyDescent="0.25">
      <c r="A22" s="6" t="s">
        <v>45</v>
      </c>
      <c r="B22" s="419"/>
      <c r="C22" s="12">
        <f>IFERROR(+(C21/C20),0)</f>
        <v>4.9150512354167591E-2</v>
      </c>
      <c r="D22" s="12">
        <f>IFERROR(+(D21/D20),0)</f>
        <v>4.595858962141558E-2</v>
      </c>
      <c r="E22" s="12">
        <f>IFERROR(+(E21/E20),0)</f>
        <v>4.3819546277926336E-2</v>
      </c>
      <c r="F22" s="12">
        <f>IFERROR(+(F21/F20),0)</f>
        <v>4.203448560349806E-2</v>
      </c>
      <c r="G22" s="12">
        <f>G21/G20</f>
        <v>3.9705463569423539E-2</v>
      </c>
      <c r="H22" s="12">
        <f t="shared" ref="H22:K22" si="2">H21/H20</f>
        <v>4.0578529232022813E-2</v>
      </c>
      <c r="I22" s="12">
        <f t="shared" si="2"/>
        <v>3.8911141992969835E-2</v>
      </c>
      <c r="J22" s="12">
        <f t="shared" si="2"/>
        <v>3.6862527716186255E-2</v>
      </c>
      <c r="K22" s="12">
        <f t="shared" si="2"/>
        <v>4.0535095495205092E-2</v>
      </c>
    </row>
    <row r="23" spans="1:11" x14ac:dyDescent="0.25">
      <c r="A23" s="6" t="s">
        <v>46</v>
      </c>
      <c r="B23" s="419" t="s">
        <v>9910</v>
      </c>
      <c r="C23" s="10">
        <v>0</v>
      </c>
      <c r="D23" s="10">
        <v>0</v>
      </c>
      <c r="E23" s="155">
        <v>0</v>
      </c>
      <c r="F23" s="156">
        <v>0</v>
      </c>
      <c r="G23" s="10"/>
      <c r="H23" s="10"/>
      <c r="I23" s="10">
        <v>1</v>
      </c>
      <c r="J23" s="9"/>
      <c r="K23" s="9"/>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4.0873048311943103E-5</v>
      </c>
      <c r="J24" s="12">
        <f t="shared" si="3"/>
        <v>0</v>
      </c>
      <c r="K24" s="12">
        <f>K23/K20</f>
        <v>0</v>
      </c>
    </row>
    <row r="25" spans="1:11" x14ac:dyDescent="0.25">
      <c r="A25" s="6" t="s">
        <v>48</v>
      </c>
      <c r="B25" s="419"/>
      <c r="C25" s="10">
        <v>21435</v>
      </c>
      <c r="D25" s="10">
        <v>22025</v>
      </c>
      <c r="E25" s="155">
        <v>22170</v>
      </c>
      <c r="F25" s="156">
        <v>23223</v>
      </c>
      <c r="G25" s="10">
        <v>23605</v>
      </c>
      <c r="H25" s="10">
        <v>23549</v>
      </c>
      <c r="I25" s="10">
        <v>23514</v>
      </c>
      <c r="J25" s="9">
        <v>24325</v>
      </c>
      <c r="K25" s="9">
        <v>23812</v>
      </c>
    </row>
    <row r="26" spans="1:11" x14ac:dyDescent="0.25">
      <c r="A26" s="6" t="s">
        <v>49</v>
      </c>
      <c r="B26" s="419"/>
      <c r="C26" s="12">
        <f>IFERROR(+(C25/C20),0)</f>
        <v>0.95084948764583244</v>
      </c>
      <c r="D26" s="12">
        <f>IFERROR(+(D25/D20),0)</f>
        <v>0.95404141037858448</v>
      </c>
      <c r="E26" s="12">
        <f>IFERROR(+(E25/E20),0)</f>
        <v>0.95618045372207372</v>
      </c>
      <c r="F26" s="12">
        <f>IFERROR(+(F25/F20),0)</f>
        <v>0.9579655143965019</v>
      </c>
      <c r="G26" s="12">
        <f>G25/G20</f>
        <v>0.9602945364305765</v>
      </c>
      <c r="H26" s="12">
        <f t="shared" ref="H26:J26" si="4">H25/H20</f>
        <v>0.95942147076797724</v>
      </c>
      <c r="I26" s="12">
        <f t="shared" si="4"/>
        <v>0.96108885800703014</v>
      </c>
      <c r="J26" s="12">
        <f t="shared" si="4"/>
        <v>0.96313747228381374</v>
      </c>
      <c r="K26" s="12">
        <f>K25/K20</f>
        <v>0.95946490450479494</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1549</v>
      </c>
      <c r="B29" s="409"/>
      <c r="C29">
        <v>1108</v>
      </c>
      <c r="D29">
        <v>1061</v>
      </c>
      <c r="E29">
        <v>1016</v>
      </c>
      <c r="F29">
        <v>1019</v>
      </c>
      <c r="G29">
        <v>976</v>
      </c>
      <c r="H29">
        <v>996</v>
      </c>
      <c r="I29">
        <v>951</v>
      </c>
      <c r="J29">
        <v>931</v>
      </c>
      <c r="K29">
        <v>1006</v>
      </c>
    </row>
    <row r="30" spans="1:11" x14ac:dyDescent="0.25">
      <c r="A30" s="207" t="s">
        <v>1530</v>
      </c>
      <c r="B30" s="409"/>
      <c r="C30" s="10">
        <v>0</v>
      </c>
      <c r="D30" s="10">
        <v>0</v>
      </c>
      <c r="E30" s="155">
        <v>0</v>
      </c>
      <c r="F30" s="156">
        <v>0</v>
      </c>
      <c r="G30" s="208"/>
      <c r="H30" s="208"/>
      <c r="I30" s="208">
        <v>1</v>
      </c>
      <c r="J30" s="208"/>
      <c r="K30" s="208"/>
    </row>
    <row r="31" spans="1:11" x14ac:dyDescent="0.25">
      <c r="A31" s="207" t="s">
        <v>1439</v>
      </c>
      <c r="B31" s="409"/>
      <c r="C31">
        <v>21435</v>
      </c>
      <c r="D31">
        <v>22025</v>
      </c>
      <c r="E31">
        <v>22170</v>
      </c>
      <c r="F31">
        <v>23223</v>
      </c>
      <c r="G31" s="208">
        <v>23605</v>
      </c>
      <c r="H31" s="208">
        <v>23549</v>
      </c>
      <c r="I31" s="208">
        <v>23514</v>
      </c>
      <c r="J31" s="208">
        <v>24325</v>
      </c>
      <c r="K31" s="208">
        <v>23812</v>
      </c>
    </row>
    <row r="32" spans="1:11" x14ac:dyDescent="0.25">
      <c r="A32" s="15" t="s">
        <v>1440</v>
      </c>
      <c r="B32" s="16"/>
      <c r="C32" s="160">
        <v>22543</v>
      </c>
      <c r="D32" s="160">
        <v>23086</v>
      </c>
      <c r="E32" s="161">
        <v>23186</v>
      </c>
      <c r="F32" s="162">
        <v>24242</v>
      </c>
      <c r="G32" s="160">
        <v>24581</v>
      </c>
      <c r="H32" s="160">
        <v>24545</v>
      </c>
      <c r="I32" s="161">
        <v>24466</v>
      </c>
      <c r="J32" s="162">
        <v>25256</v>
      </c>
      <c r="K32"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rgb="FFFFFF00"/>
    <pageSetUpPr fitToPage="1"/>
  </sheetPr>
  <dimension ref="A1:Q48"/>
  <sheetViews>
    <sheetView topLeftCell="A24" workbookViewId="0">
      <selection activeCell="C44" sqref="C44:K44"/>
    </sheetView>
  </sheetViews>
  <sheetFormatPr defaultRowHeight="15" x14ac:dyDescent="0.25"/>
  <cols>
    <col min="1" max="1" width="36.85546875" customWidth="1"/>
    <col min="2" max="2" width="52.5703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4679</v>
      </c>
      <c r="C3" s="702"/>
      <c r="D3" s="702"/>
      <c r="E3" s="702"/>
      <c r="F3" s="702"/>
      <c r="G3" s="702"/>
      <c r="H3" s="669"/>
      <c r="I3" s="669"/>
      <c r="J3" s="669"/>
      <c r="K3" s="669"/>
    </row>
    <row r="4" spans="1:11" x14ac:dyDescent="0.25">
      <c r="A4" s="6" t="s">
        <v>2</v>
      </c>
      <c r="B4" s="704" t="s">
        <v>9911</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9912</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93" t="s">
        <v>31</v>
      </c>
      <c r="C12" s="693"/>
      <c r="D12" s="693"/>
      <c r="E12" s="693"/>
      <c r="F12" s="693"/>
      <c r="G12" s="693"/>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9913</v>
      </c>
      <c r="C14" s="676"/>
      <c r="D14" s="676"/>
      <c r="E14" s="676"/>
      <c r="F14" s="676"/>
      <c r="G14" s="67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704" t="s">
        <v>472</v>
      </c>
      <c r="C16" s="704"/>
      <c r="D16" s="704"/>
      <c r="E16" s="704"/>
      <c r="F16" s="704"/>
      <c r="G16" s="704"/>
      <c r="H16" s="718"/>
      <c r="I16" s="718"/>
      <c r="J16" s="718"/>
      <c r="K16" s="718"/>
    </row>
    <row r="17" spans="1:17" x14ac:dyDescent="0.25">
      <c r="A17" s="6" t="s">
        <v>35</v>
      </c>
      <c r="B17" s="692" t="s">
        <v>9</v>
      </c>
      <c r="C17" s="693"/>
      <c r="D17" s="693"/>
      <c r="E17" s="693"/>
      <c r="F17" s="693"/>
      <c r="G17" s="693"/>
      <c r="H17" s="718"/>
      <c r="I17" s="718"/>
      <c r="J17" s="718"/>
      <c r="K17" s="718"/>
    </row>
    <row r="18" spans="1:17" x14ac:dyDescent="0.25">
      <c r="A18" s="6" t="s">
        <v>36</v>
      </c>
      <c r="B18" s="717" t="s">
        <v>9914</v>
      </c>
      <c r="C18" s="706"/>
      <c r="D18" s="706"/>
      <c r="E18" s="706"/>
      <c r="F18" s="706"/>
      <c r="G18" s="706"/>
      <c r="H18" s="718"/>
      <c r="I18" s="718"/>
      <c r="J18" s="718"/>
      <c r="K18" s="718"/>
    </row>
    <row r="19" spans="1:17" x14ac:dyDescent="0.25">
      <c r="A19" s="7" t="s">
        <v>37</v>
      </c>
      <c r="B19" s="419"/>
      <c r="C19" s="154" t="s">
        <v>1433</v>
      </c>
      <c r="D19" s="154" t="s">
        <v>137</v>
      </c>
      <c r="E19" s="154" t="s">
        <v>138</v>
      </c>
      <c r="F19" s="154" t="s">
        <v>139</v>
      </c>
      <c r="G19" s="8" t="s">
        <v>38</v>
      </c>
      <c r="H19" s="8" t="s">
        <v>39</v>
      </c>
      <c r="I19" s="8" t="s">
        <v>40</v>
      </c>
      <c r="J19" s="8" t="s">
        <v>41</v>
      </c>
      <c r="K19" s="8" t="s">
        <v>42</v>
      </c>
    </row>
    <row r="20" spans="1:17" x14ac:dyDescent="0.25">
      <c r="A20" s="6" t="s">
        <v>43</v>
      </c>
      <c r="B20" s="419"/>
      <c r="C20" s="10">
        <v>22543</v>
      </c>
      <c r="D20" s="10">
        <v>23086</v>
      </c>
      <c r="E20" s="155">
        <v>23186</v>
      </c>
      <c r="F20" s="156">
        <v>24242</v>
      </c>
      <c r="G20" s="10">
        <v>24581</v>
      </c>
      <c r="H20" s="10">
        <v>24545</v>
      </c>
      <c r="I20" s="10">
        <v>24466</v>
      </c>
      <c r="J20" s="11">
        <v>25256</v>
      </c>
      <c r="K20" s="11">
        <v>24818</v>
      </c>
    </row>
    <row r="21" spans="1:17" x14ac:dyDescent="0.25">
      <c r="A21" s="6" t="s">
        <v>44</v>
      </c>
      <c r="B21" s="419"/>
      <c r="C21" s="10">
        <f>C20-C25</f>
        <v>73</v>
      </c>
      <c r="D21" s="10">
        <f t="shared" ref="D21:F21" si="0">D20-D25</f>
        <v>86</v>
      </c>
      <c r="E21" s="10">
        <f t="shared" si="0"/>
        <v>51</v>
      </c>
      <c r="F21" s="10">
        <f t="shared" si="0"/>
        <v>105</v>
      </c>
      <c r="G21" s="10">
        <f>G20-G25</f>
        <v>88</v>
      </c>
      <c r="H21" s="10">
        <f t="shared" ref="H21:K21" si="1">H20-H25</f>
        <v>120</v>
      </c>
      <c r="I21" s="10">
        <f t="shared" si="1"/>
        <v>88</v>
      </c>
      <c r="J21" s="10">
        <f t="shared" si="1"/>
        <v>66</v>
      </c>
      <c r="K21" s="10">
        <f t="shared" si="1"/>
        <v>33</v>
      </c>
    </row>
    <row r="22" spans="1:17" x14ac:dyDescent="0.25">
      <c r="A22" s="6" t="s">
        <v>45</v>
      </c>
      <c r="B22" s="419"/>
      <c r="C22" s="12">
        <f>IFERROR(+(C21/C20),0)</f>
        <v>3.2382557778467816E-3</v>
      </c>
      <c r="D22" s="12">
        <f>IFERROR(+(D21/D20),0)</f>
        <v>3.7252014207744956E-3</v>
      </c>
      <c r="E22" s="12">
        <f>IFERROR(+(E21/E20),0)</f>
        <v>2.1996032088329163E-3</v>
      </c>
      <c r="F22" s="12">
        <f>IFERROR(+(F21/F20),0)</f>
        <v>4.3313257982014689E-3</v>
      </c>
      <c r="G22" s="12">
        <f>G21/G20</f>
        <v>3.5800008136365486E-3</v>
      </c>
      <c r="H22" s="12">
        <f t="shared" ref="H22:K22" si="2">H21/H20</f>
        <v>4.8889794255449178E-3</v>
      </c>
      <c r="I22" s="12">
        <f t="shared" si="2"/>
        <v>3.5968282514509931E-3</v>
      </c>
      <c r="J22" s="12">
        <f t="shared" si="2"/>
        <v>2.6132404181184671E-3</v>
      </c>
      <c r="K22" s="12">
        <f t="shared" si="2"/>
        <v>1.3296800709162704E-3</v>
      </c>
    </row>
    <row r="23" spans="1:17" x14ac:dyDescent="0.25">
      <c r="A23" s="6" t="s">
        <v>46</v>
      </c>
      <c r="B23" s="419"/>
      <c r="C23" s="10">
        <v>0</v>
      </c>
      <c r="D23" s="10">
        <v>1</v>
      </c>
      <c r="E23" s="155">
        <v>0</v>
      </c>
      <c r="F23" s="156">
        <v>2</v>
      </c>
      <c r="G23" s="10">
        <v>1</v>
      </c>
      <c r="H23" s="10">
        <v>1</v>
      </c>
      <c r="I23" s="10">
        <v>1</v>
      </c>
      <c r="J23" s="9"/>
      <c r="K23" s="9"/>
    </row>
    <row r="24" spans="1:17" x14ac:dyDescent="0.25">
      <c r="A24" s="6" t="s">
        <v>47</v>
      </c>
      <c r="B24" s="419"/>
      <c r="C24" s="12">
        <f>IFERROR(+(C23/C20),0)</f>
        <v>0</v>
      </c>
      <c r="D24" s="12">
        <f>IFERROR(+(D23/D20),0)</f>
        <v>4.3316295590401111E-5</v>
      </c>
      <c r="E24" s="12">
        <f>IFERROR(+(E23/E20),0)</f>
        <v>0</v>
      </c>
      <c r="F24" s="12">
        <f>IFERROR(+(F23/F20),0)</f>
        <v>8.2501443775266062E-5</v>
      </c>
      <c r="G24" s="12">
        <f>G23/G20</f>
        <v>4.0681827427688051E-5</v>
      </c>
      <c r="H24" s="12">
        <f t="shared" ref="H24:J24" si="3">H23/H20</f>
        <v>4.074149521287431E-5</v>
      </c>
      <c r="I24" s="12">
        <f t="shared" si="3"/>
        <v>4.0873048311943103E-5</v>
      </c>
      <c r="J24" s="12">
        <f t="shared" si="3"/>
        <v>0</v>
      </c>
      <c r="K24" s="12">
        <f>K23/K20</f>
        <v>0</v>
      </c>
    </row>
    <row r="25" spans="1:17" x14ac:dyDescent="0.25">
      <c r="A25" s="6" t="s">
        <v>48</v>
      </c>
      <c r="B25" s="419"/>
      <c r="C25" s="10">
        <v>22470</v>
      </c>
      <c r="D25" s="10">
        <v>23000</v>
      </c>
      <c r="E25" s="155">
        <v>23135</v>
      </c>
      <c r="F25" s="156">
        <v>24137</v>
      </c>
      <c r="G25" s="10">
        <v>24493</v>
      </c>
      <c r="H25" s="10">
        <v>24425</v>
      </c>
      <c r="I25" s="10">
        <v>24378</v>
      </c>
      <c r="J25" s="9">
        <v>25190</v>
      </c>
      <c r="K25" s="9">
        <v>24785</v>
      </c>
    </row>
    <row r="26" spans="1:17" x14ac:dyDescent="0.25">
      <c r="A26" s="6" t="s">
        <v>49</v>
      </c>
      <c r="B26" s="419"/>
      <c r="C26" s="12">
        <f>IFERROR(+(C25/C20),0)</f>
        <v>0.99676174422215325</v>
      </c>
      <c r="D26" s="12">
        <f>IFERROR(+(D25/D20),0)</f>
        <v>0.99627479857922552</v>
      </c>
      <c r="E26" s="12">
        <f>IFERROR(+(E25/E20),0)</f>
        <v>0.99780039679116705</v>
      </c>
      <c r="F26" s="12">
        <f>IFERROR(+(F25/F20),0)</f>
        <v>0.9956686742017985</v>
      </c>
      <c r="G26" s="12">
        <f>G25/G20</f>
        <v>0.99641999918636348</v>
      </c>
      <c r="H26" s="12">
        <f t="shared" ref="H26:J26" si="4">H25/H20</f>
        <v>0.99511102057445511</v>
      </c>
      <c r="I26" s="12">
        <f t="shared" si="4"/>
        <v>0.99640317174854898</v>
      </c>
      <c r="J26" s="12">
        <f t="shared" si="4"/>
        <v>0.9973867595818815</v>
      </c>
      <c r="K26" s="12">
        <f>K25/K20</f>
        <v>0.99867031992908373</v>
      </c>
    </row>
    <row r="27" spans="1:17" x14ac:dyDescent="0.25">
      <c r="A27" s="7" t="s">
        <v>50</v>
      </c>
      <c r="B27" s="419"/>
      <c r="C27" s="677" t="s">
        <v>51</v>
      </c>
      <c r="D27" s="720"/>
      <c r="E27" s="720"/>
      <c r="F27" s="720"/>
      <c r="G27" s="720"/>
      <c r="H27" s="720"/>
      <c r="I27" s="720"/>
      <c r="J27" s="720"/>
      <c r="K27" s="720"/>
    </row>
    <row r="28" spans="1:17" x14ac:dyDescent="0.25">
      <c r="A28" s="15" t="s">
        <v>52</v>
      </c>
      <c r="B28" s="16" t="s">
        <v>2</v>
      </c>
      <c r="C28" s="154" t="s">
        <v>1433</v>
      </c>
      <c r="D28" s="154" t="s">
        <v>137</v>
      </c>
      <c r="E28" s="154" t="s">
        <v>138</v>
      </c>
      <c r="F28" s="154" t="s">
        <v>139</v>
      </c>
      <c r="G28" s="8" t="s">
        <v>38</v>
      </c>
      <c r="H28" s="8" t="s">
        <v>39</v>
      </c>
      <c r="I28" s="8" t="s">
        <v>40</v>
      </c>
      <c r="J28" s="8" t="s">
        <v>41</v>
      </c>
      <c r="K28" s="8" t="s">
        <v>42</v>
      </c>
      <c r="O28" s="154"/>
      <c r="Q28" s="154"/>
    </row>
    <row r="29" spans="1:17" x14ac:dyDescent="0.25">
      <c r="A29" s="15">
        <v>4.5999999999999996</v>
      </c>
      <c r="B29" s="409" t="s">
        <v>1530</v>
      </c>
      <c r="C29" s="721" t="s">
        <v>10807</v>
      </c>
      <c r="D29" s="721"/>
      <c r="E29" s="721"/>
      <c r="F29" s="721"/>
      <c r="G29" s="721"/>
      <c r="H29" s="669"/>
      <c r="I29" s="669"/>
      <c r="J29" s="669"/>
      <c r="K29" s="669"/>
    </row>
    <row r="30" spans="1:17" x14ac:dyDescent="0.25">
      <c r="A30" s="167" t="s">
        <v>9</v>
      </c>
      <c r="B30" s="409" t="s">
        <v>1530</v>
      </c>
      <c r="C30" s="721" t="s">
        <v>10807</v>
      </c>
      <c r="D30" s="721"/>
      <c r="E30" s="721"/>
      <c r="F30" s="721"/>
      <c r="G30" s="721"/>
      <c r="H30" s="669"/>
      <c r="I30" s="669"/>
      <c r="J30" s="669"/>
      <c r="K30" s="669"/>
    </row>
    <row r="31" spans="1:17" x14ac:dyDescent="0.25">
      <c r="A31" s="167" t="s">
        <v>9896</v>
      </c>
      <c r="B31" s="409" t="s">
        <v>1530</v>
      </c>
      <c r="C31" s="721" t="s">
        <v>10807</v>
      </c>
      <c r="D31" s="721"/>
      <c r="E31" s="721"/>
      <c r="F31" s="721"/>
      <c r="G31" s="721"/>
      <c r="H31" s="669"/>
      <c r="I31" s="669"/>
      <c r="J31" s="669"/>
      <c r="K31" s="669"/>
    </row>
    <row r="32" spans="1:17" x14ac:dyDescent="0.25">
      <c r="A32" t="s">
        <v>9915</v>
      </c>
      <c r="B32" s="409" t="s">
        <v>1530</v>
      </c>
      <c r="C32" s="721" t="s">
        <v>10807</v>
      </c>
      <c r="D32" s="721"/>
      <c r="E32" s="721"/>
      <c r="F32" s="721"/>
      <c r="G32" s="721"/>
      <c r="H32" s="669"/>
      <c r="I32" s="669"/>
      <c r="J32" s="669"/>
      <c r="K32" s="669"/>
    </row>
    <row r="33" spans="1:11" x14ac:dyDescent="0.25">
      <c r="A33" s="167" t="s">
        <v>9916</v>
      </c>
      <c r="B33" s="409"/>
      <c r="C33" s="721" t="s">
        <v>10807</v>
      </c>
      <c r="D33" s="721"/>
      <c r="E33" s="721"/>
      <c r="F33" s="721"/>
      <c r="G33" s="721"/>
      <c r="H33" s="669"/>
      <c r="I33" s="669"/>
      <c r="J33" s="669"/>
      <c r="K33" s="669"/>
    </row>
    <row r="34" spans="1:11" x14ac:dyDescent="0.25">
      <c r="A34" s="167" t="s">
        <v>9667</v>
      </c>
      <c r="B34" s="409"/>
      <c r="C34">
        <v>11</v>
      </c>
      <c r="D34" s="172" t="s">
        <v>1542</v>
      </c>
      <c r="E34" s="172" t="s">
        <v>1542</v>
      </c>
      <c r="F34" s="172" t="s">
        <v>1542</v>
      </c>
      <c r="G34" s="164">
        <v>11</v>
      </c>
      <c r="H34" s="172" t="s">
        <v>1542</v>
      </c>
      <c r="I34" s="172" t="s">
        <v>1542</v>
      </c>
      <c r="J34" s="172" t="s">
        <v>1542</v>
      </c>
      <c r="K34" s="172" t="s">
        <v>1542</v>
      </c>
    </row>
    <row r="35" spans="1:11" x14ac:dyDescent="0.25">
      <c r="A35" s="167" t="s">
        <v>9663</v>
      </c>
      <c r="B35" s="409"/>
      <c r="C35">
        <v>10</v>
      </c>
      <c r="D35">
        <v>19</v>
      </c>
      <c r="E35">
        <v>14</v>
      </c>
      <c r="F35">
        <v>23</v>
      </c>
      <c r="G35" s="164">
        <v>21</v>
      </c>
      <c r="H35" s="164">
        <v>27</v>
      </c>
      <c r="I35" s="164">
        <v>15</v>
      </c>
      <c r="J35" s="164">
        <v>12</v>
      </c>
      <c r="K35" s="172" t="s">
        <v>1542</v>
      </c>
    </row>
    <row r="36" spans="1:11" x14ac:dyDescent="0.25">
      <c r="A36" s="167" t="s">
        <v>9669</v>
      </c>
      <c r="B36" s="409"/>
      <c r="C36" s="721" t="s">
        <v>10807</v>
      </c>
      <c r="D36" s="721"/>
      <c r="E36" s="721"/>
      <c r="F36" s="721"/>
      <c r="G36" s="721"/>
      <c r="H36" s="669"/>
      <c r="I36" s="669"/>
      <c r="J36" s="669"/>
      <c r="K36" s="669"/>
    </row>
    <row r="37" spans="1:11" x14ac:dyDescent="0.25">
      <c r="A37" s="167" t="s">
        <v>9665</v>
      </c>
      <c r="B37" s="409"/>
      <c r="C37" s="721" t="s">
        <v>10807</v>
      </c>
      <c r="D37" s="721"/>
      <c r="E37" s="721"/>
      <c r="F37" s="721"/>
      <c r="G37" s="721"/>
      <c r="H37" s="669"/>
      <c r="I37" s="669"/>
      <c r="J37" s="669"/>
      <c r="K37" s="669"/>
    </row>
    <row r="38" spans="1:11" x14ac:dyDescent="0.25">
      <c r="A38" s="167" t="s">
        <v>7106</v>
      </c>
      <c r="B38" s="409"/>
      <c r="C38" s="721" t="s">
        <v>10807</v>
      </c>
      <c r="D38" s="721"/>
      <c r="E38" s="721"/>
      <c r="F38" s="721"/>
      <c r="G38" s="721"/>
      <c r="H38" s="669"/>
      <c r="I38" s="669"/>
      <c r="J38" s="669"/>
      <c r="K38" s="669"/>
    </row>
    <row r="39" spans="1:11" x14ac:dyDescent="0.25">
      <c r="A39" s="167" t="s">
        <v>9668</v>
      </c>
      <c r="B39" s="409"/>
      <c r="C39" s="721" t="s">
        <v>10807</v>
      </c>
      <c r="D39" s="721"/>
      <c r="E39" s="721"/>
      <c r="F39" s="721"/>
      <c r="G39" s="721"/>
      <c r="H39" s="669"/>
      <c r="I39" s="669"/>
      <c r="J39" s="669"/>
      <c r="K39" s="669"/>
    </row>
    <row r="40" spans="1:11" x14ac:dyDescent="0.25">
      <c r="A40" s="167" t="s">
        <v>9664</v>
      </c>
      <c r="B40" s="409"/>
      <c r="C40" s="721" t="s">
        <v>10807</v>
      </c>
      <c r="D40" s="721"/>
      <c r="E40" s="721"/>
      <c r="F40" s="721"/>
      <c r="G40" s="721"/>
      <c r="H40" s="669"/>
      <c r="I40" s="669"/>
      <c r="J40" s="669"/>
      <c r="K40" s="669"/>
    </row>
    <row r="41" spans="1:11" x14ac:dyDescent="0.25">
      <c r="A41" s="167" t="s">
        <v>9666</v>
      </c>
      <c r="B41" s="409"/>
      <c r="C41">
        <v>12</v>
      </c>
      <c r="D41">
        <v>15</v>
      </c>
      <c r="E41" s="172" t="s">
        <v>1542</v>
      </c>
      <c r="F41">
        <v>12</v>
      </c>
      <c r="G41" s="164">
        <v>16</v>
      </c>
      <c r="H41" s="164">
        <v>20</v>
      </c>
      <c r="I41" s="164">
        <v>13</v>
      </c>
      <c r="J41" s="172" t="s">
        <v>1542</v>
      </c>
      <c r="K41" s="172" t="s">
        <v>1542</v>
      </c>
    </row>
    <row r="42" spans="1:11" x14ac:dyDescent="0.25">
      <c r="A42" s="167" t="s">
        <v>9662</v>
      </c>
      <c r="B42" s="419"/>
      <c r="C42">
        <v>28</v>
      </c>
      <c r="D42">
        <v>36</v>
      </c>
      <c r="E42">
        <v>24</v>
      </c>
      <c r="F42">
        <v>44</v>
      </c>
      <c r="G42" s="164">
        <v>29</v>
      </c>
      <c r="H42" s="164">
        <v>49</v>
      </c>
      <c r="I42" s="164">
        <v>42</v>
      </c>
      <c r="J42" s="164">
        <v>35</v>
      </c>
      <c r="K42" s="164">
        <v>10</v>
      </c>
    </row>
    <row r="43" spans="1:11" x14ac:dyDescent="0.25">
      <c r="A43" s="167" t="s">
        <v>9917</v>
      </c>
      <c r="B43" t="s">
        <v>1530</v>
      </c>
      <c r="C43" s="721" t="s">
        <v>10807</v>
      </c>
      <c r="D43" s="721"/>
      <c r="E43" s="721"/>
      <c r="F43" s="721"/>
      <c r="G43" s="721"/>
      <c r="H43" s="669"/>
      <c r="I43" s="669"/>
      <c r="J43" s="669"/>
      <c r="K43" s="669"/>
    </row>
    <row r="44" spans="1:11" x14ac:dyDescent="0.25">
      <c r="A44" t="s">
        <v>9918</v>
      </c>
      <c r="B44" t="s">
        <v>1530</v>
      </c>
      <c r="C44" s="721" t="s">
        <v>10807</v>
      </c>
      <c r="D44" s="721"/>
      <c r="E44" s="721"/>
      <c r="F44" s="721"/>
      <c r="G44" s="721"/>
      <c r="H44" s="669"/>
      <c r="I44" s="669"/>
      <c r="J44" s="669"/>
      <c r="K44" s="669"/>
    </row>
    <row r="45" spans="1:11" x14ac:dyDescent="0.25">
      <c r="A45" t="s">
        <v>9919</v>
      </c>
      <c r="C45" s="721" t="s">
        <v>10807</v>
      </c>
      <c r="D45" s="721"/>
      <c r="E45" s="721"/>
      <c r="F45" s="721"/>
      <c r="G45" s="721"/>
      <c r="H45" s="669"/>
      <c r="I45" s="669"/>
      <c r="J45" s="669"/>
      <c r="K45" s="669"/>
    </row>
    <row r="46" spans="1:11" x14ac:dyDescent="0.25">
      <c r="A46" t="s">
        <v>9920</v>
      </c>
      <c r="C46" s="721" t="s">
        <v>10807</v>
      </c>
      <c r="D46" s="721"/>
      <c r="E46" s="721"/>
      <c r="F46" s="721"/>
      <c r="G46" s="721"/>
      <c r="H46" s="669"/>
      <c r="I46" s="669"/>
      <c r="J46" s="669"/>
      <c r="K46" s="669"/>
    </row>
    <row r="47" spans="1:11" x14ac:dyDescent="0.25">
      <c r="A47" s="167" t="s">
        <v>1522</v>
      </c>
      <c r="B47" s="215"/>
      <c r="C47" s="164">
        <v>22470</v>
      </c>
      <c r="D47">
        <v>23000</v>
      </c>
      <c r="E47">
        <v>23135</v>
      </c>
      <c r="F47">
        <v>24137</v>
      </c>
      <c r="G47" s="338">
        <v>24493</v>
      </c>
      <c r="H47" s="338">
        <v>24425</v>
      </c>
      <c r="I47" s="338">
        <v>24378</v>
      </c>
      <c r="J47" s="338">
        <v>25190</v>
      </c>
      <c r="K47" s="338">
        <v>24785</v>
      </c>
    </row>
    <row r="48" spans="1:11" x14ac:dyDescent="0.25">
      <c r="A48" s="174" t="s">
        <v>1440</v>
      </c>
      <c r="B48" s="215"/>
      <c r="C48" s="160">
        <v>22543</v>
      </c>
      <c r="D48" s="160">
        <v>23086</v>
      </c>
      <c r="E48" s="161">
        <v>23186</v>
      </c>
      <c r="F48" s="162">
        <v>24242</v>
      </c>
      <c r="G48" s="435">
        <v>24581</v>
      </c>
      <c r="H48" s="435">
        <v>24545</v>
      </c>
      <c r="I48" s="435">
        <v>24466</v>
      </c>
      <c r="J48" s="435">
        <v>25256</v>
      </c>
      <c r="K48" s="435">
        <v>24818</v>
      </c>
    </row>
  </sheetData>
  <mergeCells count="31">
    <mergeCell ref="C45:K45"/>
    <mergeCell ref="C46:K46"/>
    <mergeCell ref="C36:K36"/>
    <mergeCell ref="C37:K37"/>
    <mergeCell ref="C38:K38"/>
    <mergeCell ref="C39:K39"/>
    <mergeCell ref="C40:K40"/>
    <mergeCell ref="C43:K43"/>
    <mergeCell ref="C44:K44"/>
    <mergeCell ref="C29:K29"/>
    <mergeCell ref="C30:K30"/>
    <mergeCell ref="C31:K31"/>
    <mergeCell ref="C32:K32"/>
    <mergeCell ref="C33:K33"/>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77"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rgb="FF0070C0"/>
    <pageSetUpPr fitToPage="1"/>
  </sheetPr>
  <dimension ref="A1:K40"/>
  <sheetViews>
    <sheetView topLeftCell="A12" workbookViewId="0">
      <selection activeCell="F41" sqref="F41"/>
    </sheetView>
  </sheetViews>
  <sheetFormatPr defaultRowHeight="15" x14ac:dyDescent="0.25"/>
  <cols>
    <col min="1" max="1" width="36.85546875" customWidth="1"/>
    <col min="2" max="2" width="57" customWidth="1"/>
    <col min="3" max="11" width="8" customWidth="1"/>
  </cols>
  <sheetData>
    <row r="1" spans="1:11" ht="18.75" x14ac:dyDescent="0.25">
      <c r="A1" s="404" t="s">
        <v>0</v>
      </c>
      <c r="B1" s="419"/>
      <c r="C1" s="593" t="s">
        <v>9921</v>
      </c>
      <c r="D1" s="419"/>
      <c r="E1" s="3"/>
      <c r="F1" s="3"/>
      <c r="G1" s="419"/>
    </row>
    <row r="2" spans="1:11" x14ac:dyDescent="0.25">
      <c r="A2" s="419"/>
      <c r="B2" s="405"/>
      <c r="C2" s="405"/>
      <c r="D2" s="405"/>
      <c r="E2" s="405"/>
      <c r="F2" s="405"/>
      <c r="G2" s="419"/>
    </row>
    <row r="3" spans="1:11" x14ac:dyDescent="0.25">
      <c r="A3" s="5" t="s">
        <v>1</v>
      </c>
      <c r="B3" s="702" t="s">
        <v>9922</v>
      </c>
      <c r="C3" s="702"/>
      <c r="D3" s="702"/>
      <c r="E3" s="702"/>
      <c r="F3" s="702"/>
      <c r="G3" s="702"/>
      <c r="H3" s="669"/>
      <c r="I3" s="669"/>
      <c r="J3" s="669"/>
      <c r="K3" s="669"/>
    </row>
    <row r="4" spans="1:11" x14ac:dyDescent="0.25">
      <c r="A4" s="6" t="s">
        <v>2</v>
      </c>
      <c r="B4" s="704" t="s">
        <v>473</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9912</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686" t="s">
        <v>9</v>
      </c>
      <c r="C11" s="686"/>
      <c r="D11" s="686"/>
      <c r="E11" s="686"/>
      <c r="F11" s="686"/>
      <c r="G11" s="686"/>
      <c r="H11" s="718"/>
      <c r="I11" s="718"/>
      <c r="J11" s="718"/>
      <c r="K11" s="718"/>
    </row>
    <row r="12" spans="1:11" x14ac:dyDescent="0.25">
      <c r="A12" s="6" t="s">
        <v>22</v>
      </c>
      <c r="B12" s="693" t="s">
        <v>31</v>
      </c>
      <c r="C12" s="693"/>
      <c r="D12" s="693"/>
      <c r="E12" s="693"/>
      <c r="F12" s="693"/>
      <c r="G12" s="693"/>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9923</v>
      </c>
      <c r="C14" s="676"/>
      <c r="D14" s="676"/>
      <c r="E14" s="676"/>
      <c r="F14" s="676"/>
      <c r="G14" s="67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704" t="s">
        <v>473</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9924</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0</v>
      </c>
      <c r="D20" s="10">
        <v>0</v>
      </c>
      <c r="E20" s="155">
        <v>0</v>
      </c>
      <c r="F20" s="156">
        <v>0</v>
      </c>
      <c r="G20" s="10">
        <v>24581</v>
      </c>
      <c r="H20" s="10">
        <v>24545</v>
      </c>
      <c r="I20" s="10">
        <v>24466</v>
      </c>
      <c r="J20" s="11">
        <v>25256</v>
      </c>
      <c r="K20" s="11">
        <v>24818</v>
      </c>
    </row>
    <row r="21" spans="1:11" x14ac:dyDescent="0.25">
      <c r="A21" s="6" t="s">
        <v>44</v>
      </c>
      <c r="B21" s="419"/>
      <c r="C21" s="10">
        <f>C20-C25</f>
        <v>0</v>
      </c>
      <c r="D21" s="10">
        <f t="shared" ref="D21:F21" si="0">D20-D25</f>
        <v>0</v>
      </c>
      <c r="E21" s="10">
        <f t="shared" si="0"/>
        <v>0</v>
      </c>
      <c r="F21" s="10">
        <f t="shared" si="0"/>
        <v>0</v>
      </c>
      <c r="G21" s="10">
        <f>G20-G25</f>
        <v>0</v>
      </c>
      <c r="H21" s="10">
        <f t="shared" ref="H21:K21" si="1">H20-H25</f>
        <v>0</v>
      </c>
      <c r="I21" s="10">
        <f t="shared" si="1"/>
        <v>0</v>
      </c>
      <c r="J21" s="10">
        <f t="shared" si="1"/>
        <v>4</v>
      </c>
      <c r="K21" s="10">
        <f t="shared" si="1"/>
        <v>0</v>
      </c>
    </row>
    <row r="22" spans="1:11" x14ac:dyDescent="0.25">
      <c r="A22" s="6" t="s">
        <v>45</v>
      </c>
      <c r="B22" s="419"/>
      <c r="C22" s="12">
        <f>IFERROR(+(C21/C20),0)</f>
        <v>0</v>
      </c>
      <c r="D22" s="12">
        <f>IFERROR(+(D21/D20),0)</f>
        <v>0</v>
      </c>
      <c r="E22" s="12">
        <f>IFERROR(+(E21/E20),0)</f>
        <v>0</v>
      </c>
      <c r="F22" s="12">
        <f>IFERROR(+(F21/F20),0)</f>
        <v>0</v>
      </c>
      <c r="G22" s="12">
        <f>G21/G20</f>
        <v>0</v>
      </c>
      <c r="H22" s="12">
        <f t="shared" ref="H22:K22" si="2">H21/H20</f>
        <v>0</v>
      </c>
      <c r="I22" s="12">
        <f t="shared" si="2"/>
        <v>0</v>
      </c>
      <c r="J22" s="12">
        <f t="shared" si="2"/>
        <v>1.5837820715869496E-4</v>
      </c>
      <c r="K22" s="12">
        <f t="shared" si="2"/>
        <v>0</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0</v>
      </c>
      <c r="D25" s="10">
        <v>0</v>
      </c>
      <c r="E25" s="155">
        <v>0</v>
      </c>
      <c r="F25" s="156">
        <v>0</v>
      </c>
      <c r="G25" s="10">
        <v>24581</v>
      </c>
      <c r="H25" s="10">
        <v>24545</v>
      </c>
      <c r="I25" s="10">
        <v>24466</v>
      </c>
      <c r="J25" s="9">
        <v>25252</v>
      </c>
      <c r="K25" s="9">
        <v>24818</v>
      </c>
    </row>
    <row r="26" spans="1:11" x14ac:dyDescent="0.25">
      <c r="A26" s="6" t="s">
        <v>49</v>
      </c>
      <c r="B26" s="419"/>
      <c r="C26" s="12">
        <f>IFERROR(+(C25/C20),0)</f>
        <v>0</v>
      </c>
      <c r="D26" s="12">
        <f>IFERROR(+(D25/D20),0)</f>
        <v>0</v>
      </c>
      <c r="E26" s="12">
        <f>IFERROR(+(E25/E20),0)</f>
        <v>0</v>
      </c>
      <c r="F26" s="12">
        <f>IFERROR(+(F25/F20),0)</f>
        <v>0</v>
      </c>
      <c r="G26" s="12">
        <f>G25/G20</f>
        <v>1</v>
      </c>
      <c r="H26" s="12">
        <f t="shared" ref="H26:J26" si="4">H25/H20</f>
        <v>1</v>
      </c>
      <c r="I26" s="12">
        <f t="shared" si="4"/>
        <v>1</v>
      </c>
      <c r="J26" s="12">
        <f t="shared" si="4"/>
        <v>0.99984162179284131</v>
      </c>
      <c r="K26" s="12">
        <f>K25/K20</f>
        <v>1</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9663</v>
      </c>
      <c r="B29" s="409"/>
      <c r="D29" s="392"/>
      <c r="E29" s="392"/>
      <c r="F29" s="392"/>
      <c r="G29" s="721" t="s">
        <v>10807</v>
      </c>
      <c r="H29" s="669"/>
      <c r="I29" s="669"/>
      <c r="J29" s="669"/>
      <c r="K29" s="669"/>
    </row>
    <row r="30" spans="1:11" x14ac:dyDescent="0.25">
      <c r="A30" s="167" t="s">
        <v>9925</v>
      </c>
      <c r="B30" s="409"/>
      <c r="D30" s="392"/>
      <c r="E30" s="392"/>
      <c r="F30" s="392"/>
      <c r="G30" s="721" t="s">
        <v>10807</v>
      </c>
      <c r="H30" s="669"/>
      <c r="I30" s="669"/>
      <c r="J30" s="669"/>
      <c r="K30" s="669"/>
    </row>
    <row r="31" spans="1:11" x14ac:dyDescent="0.25">
      <c r="A31" s="167" t="s">
        <v>9926</v>
      </c>
      <c r="B31" s="409"/>
      <c r="D31" s="392"/>
      <c r="E31" s="392"/>
      <c r="F31" s="392"/>
      <c r="G31" s="721" t="s">
        <v>10807</v>
      </c>
      <c r="H31" s="669"/>
      <c r="I31" s="669"/>
      <c r="J31" s="669"/>
      <c r="K31" s="669"/>
    </row>
    <row r="32" spans="1:11" x14ac:dyDescent="0.25">
      <c r="A32" s="167" t="s">
        <v>9927</v>
      </c>
      <c r="B32" s="409"/>
      <c r="D32" s="392"/>
      <c r="E32" s="392"/>
      <c r="F32" s="392"/>
      <c r="G32" s="721" t="s">
        <v>10807</v>
      </c>
      <c r="H32" s="669"/>
      <c r="I32" s="669"/>
      <c r="J32" s="669"/>
      <c r="K32" s="669"/>
    </row>
    <row r="33" spans="1:11" x14ac:dyDescent="0.25">
      <c r="A33" s="167" t="s">
        <v>1522</v>
      </c>
      <c r="B33" s="409"/>
      <c r="G33" s="338">
        <v>24581</v>
      </c>
      <c r="H33" s="338">
        <v>24545</v>
      </c>
      <c r="I33" s="338">
        <v>24466</v>
      </c>
      <c r="J33" s="338">
        <v>25252</v>
      </c>
      <c r="K33" s="338">
        <v>24818</v>
      </c>
    </row>
    <row r="34" spans="1:11" x14ac:dyDescent="0.25">
      <c r="A34" s="19" t="s">
        <v>1440</v>
      </c>
      <c r="B34" s="409"/>
      <c r="C34" s="132">
        <v>0</v>
      </c>
      <c r="D34" s="132">
        <v>0</v>
      </c>
      <c r="E34" s="132">
        <v>0</v>
      </c>
      <c r="F34" s="132">
        <v>0</v>
      </c>
      <c r="G34" s="435">
        <v>24581</v>
      </c>
      <c r="H34" s="435">
        <v>24545</v>
      </c>
      <c r="I34" s="435">
        <v>24466</v>
      </c>
      <c r="J34" s="435">
        <v>25256</v>
      </c>
      <c r="K34" s="435">
        <v>24818</v>
      </c>
    </row>
    <row r="35" spans="1:11" x14ac:dyDescent="0.25">
      <c r="A35" s="419"/>
      <c r="B35" s="409"/>
      <c r="C35" s="18"/>
      <c r="D35" s="11"/>
      <c r="E35" s="11"/>
      <c r="F35" s="11"/>
      <c r="G35" s="11"/>
    </row>
    <row r="36" spans="1:11" x14ac:dyDescent="0.25">
      <c r="A36" s="419"/>
      <c r="B36" s="409"/>
      <c r="C36" s="18"/>
      <c r="D36" s="11"/>
      <c r="E36" s="11"/>
      <c r="F36" s="11"/>
      <c r="G36" s="11"/>
    </row>
    <row r="37" spans="1:11" x14ac:dyDescent="0.25">
      <c r="A37" s="419"/>
      <c r="B37" s="409"/>
      <c r="C37" s="18"/>
      <c r="D37" s="11"/>
      <c r="E37" s="11"/>
      <c r="F37" s="11"/>
      <c r="G37" s="11"/>
    </row>
    <row r="38" spans="1:11" x14ac:dyDescent="0.25">
      <c r="A38" s="419"/>
      <c r="B38" s="409"/>
      <c r="C38" s="18"/>
      <c r="D38" s="11"/>
      <c r="E38" s="11"/>
      <c r="F38" s="11"/>
      <c r="G38" s="11"/>
    </row>
    <row r="39" spans="1:11" x14ac:dyDescent="0.25">
      <c r="A39" s="419"/>
      <c r="B39" s="409"/>
      <c r="C39" s="18"/>
      <c r="D39" s="11"/>
      <c r="E39" s="11"/>
      <c r="F39" s="11"/>
      <c r="G39" s="11"/>
    </row>
    <row r="40" spans="1:11" x14ac:dyDescent="0.25">
      <c r="A40" s="419"/>
      <c r="B40" s="419"/>
      <c r="C40" s="11"/>
      <c r="D40" s="11"/>
      <c r="E40" s="11"/>
      <c r="F40" s="11"/>
      <c r="G40" s="11"/>
    </row>
  </sheetData>
  <mergeCells count="21">
    <mergeCell ref="B14:K14"/>
    <mergeCell ref="B3:K3"/>
    <mergeCell ref="B4:K4"/>
    <mergeCell ref="B5:K5"/>
    <mergeCell ref="B6:K6"/>
    <mergeCell ref="B7:K7"/>
    <mergeCell ref="B8:K8"/>
    <mergeCell ref="B9:K9"/>
    <mergeCell ref="B10:K10"/>
    <mergeCell ref="B11:K11"/>
    <mergeCell ref="B12:K12"/>
    <mergeCell ref="B13:K13"/>
    <mergeCell ref="G30:K30"/>
    <mergeCell ref="G31:K31"/>
    <mergeCell ref="G32:K32"/>
    <mergeCell ref="B15:K15"/>
    <mergeCell ref="B16:K16"/>
    <mergeCell ref="B17:K17"/>
    <mergeCell ref="B18:K18"/>
    <mergeCell ref="C27:K27"/>
    <mergeCell ref="G29:K29"/>
  </mergeCells>
  <pageMargins left="0.7" right="0.7" top="0.75" bottom="0.75" header="0.3" footer="0.3"/>
  <pageSetup paperSize="9" scale="97"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FF00"/>
    <pageSetUpPr fitToPage="1"/>
  </sheetPr>
  <dimension ref="A1:M32"/>
  <sheetViews>
    <sheetView topLeftCell="A15" workbookViewId="0">
      <selection activeCell="F41" sqref="F41"/>
    </sheetView>
  </sheetViews>
  <sheetFormatPr defaultRowHeight="15" x14ac:dyDescent="0.25"/>
  <cols>
    <col min="1" max="1" width="36.85546875" customWidth="1"/>
    <col min="2" max="2" width="53.71093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9928</v>
      </c>
      <c r="C3" s="702"/>
      <c r="D3" s="702"/>
      <c r="E3" s="702"/>
      <c r="F3" s="702"/>
      <c r="G3" s="702"/>
      <c r="H3" s="669"/>
      <c r="I3" s="669"/>
      <c r="J3" s="669"/>
      <c r="K3" s="669"/>
    </row>
    <row r="4" spans="1:11" x14ac:dyDescent="0.25">
      <c r="A4" s="6" t="s">
        <v>2</v>
      </c>
      <c r="B4" s="704" t="s">
        <v>9929</v>
      </c>
      <c r="C4" s="704"/>
      <c r="D4" s="704"/>
      <c r="E4" s="704"/>
      <c r="F4" s="704"/>
      <c r="G4" s="704"/>
      <c r="H4" s="718"/>
      <c r="I4" s="718"/>
      <c r="J4" s="718"/>
      <c r="K4" s="718"/>
    </row>
    <row r="5" spans="1:11" x14ac:dyDescent="0.25">
      <c r="A5" s="6" t="s">
        <v>5</v>
      </c>
      <c r="B5" s="704" t="s">
        <v>9900</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273</v>
      </c>
      <c r="C9" s="704"/>
      <c r="D9" s="704"/>
      <c r="E9" s="704"/>
      <c r="F9" s="704"/>
      <c r="G9" s="704"/>
      <c r="H9" s="718"/>
      <c r="I9" s="718"/>
      <c r="J9" s="718"/>
      <c r="K9" s="718"/>
    </row>
    <row r="10" spans="1:11" x14ac:dyDescent="0.25">
      <c r="A10" s="6" t="s">
        <v>17</v>
      </c>
      <c r="B10" s="704" t="s">
        <v>9930</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31</v>
      </c>
      <c r="C12" s="693"/>
      <c r="D12" s="693"/>
      <c r="E12" s="693"/>
      <c r="F12" s="693"/>
      <c r="G12" s="693"/>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9931</v>
      </c>
      <c r="C14" s="693"/>
      <c r="D14" s="693"/>
      <c r="E14" s="693"/>
      <c r="F14" s="693"/>
      <c r="G14" s="693"/>
      <c r="H14" s="718"/>
      <c r="I14" s="718"/>
      <c r="J14" s="718"/>
      <c r="K14" s="718"/>
    </row>
    <row r="15" spans="1:11" x14ac:dyDescent="0.25">
      <c r="A15" s="6" t="s">
        <v>30</v>
      </c>
      <c r="B15" s="693" t="s">
        <v>7387</v>
      </c>
      <c r="C15" s="693"/>
      <c r="D15" s="693"/>
      <c r="E15" s="693"/>
      <c r="F15" s="693"/>
      <c r="G15" s="693"/>
      <c r="H15" s="718"/>
      <c r="I15" s="718"/>
      <c r="J15" s="718"/>
      <c r="K15" s="718"/>
    </row>
    <row r="16" spans="1:11" x14ac:dyDescent="0.25">
      <c r="A16" s="6" t="s">
        <v>32</v>
      </c>
      <c r="B16" s="704" t="s">
        <v>474</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x14ac:dyDescent="0.25">
      <c r="A18" s="6" t="s">
        <v>36</v>
      </c>
      <c r="B18" s="717" t="s">
        <v>9</v>
      </c>
      <c r="C18" s="706"/>
      <c r="D18" s="706"/>
      <c r="E18" s="706"/>
      <c r="F18" s="706"/>
      <c r="G18" s="706"/>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0">
        <v>22543</v>
      </c>
      <c r="D20" s="10">
        <v>23086</v>
      </c>
      <c r="E20" s="155">
        <v>23186</v>
      </c>
      <c r="F20" s="156">
        <v>24242</v>
      </c>
      <c r="G20" s="10">
        <v>24581</v>
      </c>
      <c r="H20" s="10">
        <v>24545</v>
      </c>
      <c r="I20" s="10">
        <v>24466</v>
      </c>
      <c r="J20" s="11">
        <v>25256</v>
      </c>
      <c r="K20" s="11">
        <v>24818</v>
      </c>
    </row>
    <row r="21" spans="1:13" x14ac:dyDescent="0.25">
      <c r="A21" s="6" t="s">
        <v>44</v>
      </c>
      <c r="B21" s="419"/>
      <c r="C21" s="10">
        <f>C20-C25</f>
        <v>22149</v>
      </c>
      <c r="D21" s="10">
        <f t="shared" ref="D21:F21" si="0">D20-D25</f>
        <v>22676</v>
      </c>
      <c r="E21" s="10">
        <f t="shared" si="0"/>
        <v>22514</v>
      </c>
      <c r="F21" s="10">
        <f t="shared" si="0"/>
        <v>23333</v>
      </c>
      <c r="G21" s="10">
        <f>G20-G25</f>
        <v>23474</v>
      </c>
      <c r="H21" s="10">
        <f t="shared" ref="H21:K21" si="1">H20-H25</f>
        <v>23225</v>
      </c>
      <c r="I21" s="10">
        <f t="shared" si="1"/>
        <v>22980</v>
      </c>
      <c r="J21" s="10">
        <f t="shared" si="1"/>
        <v>23417</v>
      </c>
      <c r="K21" s="10">
        <f t="shared" si="1"/>
        <v>22707</v>
      </c>
    </row>
    <row r="22" spans="1:13" x14ac:dyDescent="0.25">
      <c r="A22" s="6" t="s">
        <v>45</v>
      </c>
      <c r="B22" s="419"/>
      <c r="C22" s="12">
        <f>IFERROR(+(C21/C20),0)</f>
        <v>0.98252229073326536</v>
      </c>
      <c r="D22" s="12">
        <f>IFERROR(+(D21/D20),0)</f>
        <v>0.9822403188079355</v>
      </c>
      <c r="E22" s="12">
        <f>IFERROR(+(E21/E20),0)</f>
        <v>0.97101699301302513</v>
      </c>
      <c r="F22" s="12">
        <f>IFERROR(+(F21/F20),0)</f>
        <v>0.96250309380414156</v>
      </c>
      <c r="G22" s="12">
        <f>G21/G20</f>
        <v>0.95496521703754933</v>
      </c>
      <c r="H22" s="12">
        <f t="shared" ref="H22:K22" si="2">H21/H20</f>
        <v>0.94622122631900596</v>
      </c>
      <c r="I22" s="12">
        <f t="shared" si="2"/>
        <v>0.93926265020845257</v>
      </c>
      <c r="J22" s="12">
        <f t="shared" si="2"/>
        <v>0.92718561925878995</v>
      </c>
      <c r="K22" s="12">
        <f t="shared" si="2"/>
        <v>0.91494076879684105</v>
      </c>
    </row>
    <row r="23" spans="1:13" x14ac:dyDescent="0.25">
      <c r="A23" s="6" t="s">
        <v>46</v>
      </c>
      <c r="B23" s="419" t="s">
        <v>9932</v>
      </c>
      <c r="C23" s="10">
        <v>0</v>
      </c>
      <c r="D23" s="10">
        <v>0</v>
      </c>
      <c r="E23" s="155">
        <v>0</v>
      </c>
      <c r="F23" s="156">
        <v>2</v>
      </c>
      <c r="G23" s="10">
        <v>0</v>
      </c>
      <c r="H23" s="10">
        <v>1</v>
      </c>
      <c r="I23" s="10">
        <v>2</v>
      </c>
      <c r="J23" s="9">
        <v>6</v>
      </c>
      <c r="K23" s="9">
        <v>5</v>
      </c>
    </row>
    <row r="24" spans="1:13" x14ac:dyDescent="0.25">
      <c r="A24" s="6" t="s">
        <v>47</v>
      </c>
      <c r="B24" s="419"/>
      <c r="C24" s="12">
        <f>IFERROR(+(C23/C20),0)</f>
        <v>0</v>
      </c>
      <c r="D24" s="12">
        <f>IFERROR(+(D23/D20),0)</f>
        <v>0</v>
      </c>
      <c r="E24" s="12">
        <f>IFERROR(+(E23/E20),0)</f>
        <v>0</v>
      </c>
      <c r="F24" s="12">
        <f>IFERROR(+(F23/F20),0)</f>
        <v>8.2501443775266062E-5</v>
      </c>
      <c r="G24" s="12">
        <f>G23/G20</f>
        <v>0</v>
      </c>
      <c r="H24" s="12">
        <f t="shared" ref="H24:J24" si="3">H23/H20</f>
        <v>4.074149521287431E-5</v>
      </c>
      <c r="I24" s="12">
        <f t="shared" si="3"/>
        <v>8.1746096623886206E-5</v>
      </c>
      <c r="J24" s="12">
        <f t="shared" si="3"/>
        <v>2.3756731073804245E-4</v>
      </c>
      <c r="K24" s="12">
        <f>K23/K20</f>
        <v>2.0146667741155613E-4</v>
      </c>
    </row>
    <row r="25" spans="1:13" x14ac:dyDescent="0.25">
      <c r="A25" s="6" t="s">
        <v>48</v>
      </c>
      <c r="B25" s="419"/>
      <c r="C25" s="10">
        <v>394</v>
      </c>
      <c r="D25" s="10">
        <v>410</v>
      </c>
      <c r="E25" s="155">
        <v>672</v>
      </c>
      <c r="F25" s="156">
        <v>909</v>
      </c>
      <c r="G25" s="10">
        <v>1107</v>
      </c>
      <c r="H25" s="10">
        <v>1320</v>
      </c>
      <c r="I25" s="10">
        <v>1486</v>
      </c>
      <c r="J25" s="9">
        <v>1839</v>
      </c>
      <c r="K25" s="9">
        <v>2111</v>
      </c>
    </row>
    <row r="26" spans="1:13" x14ac:dyDescent="0.25">
      <c r="A26" s="6" t="s">
        <v>49</v>
      </c>
      <c r="B26" s="419"/>
      <c r="C26" s="12">
        <f>IFERROR(+(C25/C20),0)</f>
        <v>1.7477709266734684E-2</v>
      </c>
      <c r="D26" s="12">
        <f>IFERROR(+(D25/D20),0)</f>
        <v>1.7759681192064454E-2</v>
      </c>
      <c r="E26" s="12">
        <f>IFERROR(+(E25/E20),0)</f>
        <v>2.89830069869749E-2</v>
      </c>
      <c r="F26" s="12">
        <f>IFERROR(+(F25/F20),0)</f>
        <v>3.749690619585843E-2</v>
      </c>
      <c r="G26" s="12">
        <f>G25/G20</f>
        <v>4.503478296245067E-2</v>
      </c>
      <c r="H26" s="12">
        <f t="shared" ref="H26:J26" si="4">H25/H20</f>
        <v>5.3778773680994089E-2</v>
      </c>
      <c r="I26" s="12">
        <f t="shared" si="4"/>
        <v>6.0737349791547456E-2</v>
      </c>
      <c r="J26" s="12">
        <f t="shared" si="4"/>
        <v>7.2814380741210008E-2</v>
      </c>
      <c r="K26" s="12">
        <f>K25/K20</f>
        <v>8.5059231203159003E-2</v>
      </c>
      <c r="M26" s="133"/>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s="207" t="s">
        <v>3515</v>
      </c>
      <c r="B29" s="16"/>
      <c r="C29" s="10">
        <v>22149</v>
      </c>
      <c r="D29" s="10">
        <v>22676</v>
      </c>
      <c r="E29" s="155">
        <v>22514</v>
      </c>
      <c r="F29" s="156">
        <v>23331</v>
      </c>
      <c r="G29" s="208">
        <v>23474</v>
      </c>
      <c r="H29" s="208">
        <v>23224</v>
      </c>
      <c r="I29" s="208">
        <v>22978</v>
      </c>
      <c r="J29" s="208">
        <v>23411</v>
      </c>
      <c r="K29" s="208">
        <v>22702</v>
      </c>
    </row>
    <row r="30" spans="1:13" x14ac:dyDescent="0.25">
      <c r="A30" s="207" t="s">
        <v>1530</v>
      </c>
      <c r="B30" s="16"/>
      <c r="C30" s="10">
        <v>0</v>
      </c>
      <c r="D30" s="10">
        <v>0</v>
      </c>
      <c r="E30" s="155">
        <v>0</v>
      </c>
      <c r="F30" s="156">
        <v>2</v>
      </c>
      <c r="G30" s="208">
        <v>0</v>
      </c>
      <c r="H30" s="208">
        <v>1</v>
      </c>
      <c r="I30" s="208">
        <v>2</v>
      </c>
      <c r="J30" s="208">
        <v>6</v>
      </c>
      <c r="K30" s="208">
        <v>5</v>
      </c>
    </row>
    <row r="31" spans="1:13" x14ac:dyDescent="0.25">
      <c r="A31" s="167" t="s">
        <v>1522</v>
      </c>
      <c r="C31" s="10">
        <v>394</v>
      </c>
      <c r="D31" s="10">
        <v>410</v>
      </c>
      <c r="E31" s="155">
        <v>672</v>
      </c>
      <c r="F31" s="156">
        <v>909</v>
      </c>
      <c r="G31" s="338">
        <v>1107</v>
      </c>
      <c r="H31" s="338">
        <v>1320</v>
      </c>
      <c r="I31" s="338">
        <v>1486</v>
      </c>
      <c r="J31" s="338">
        <v>1839</v>
      </c>
      <c r="K31" s="338">
        <v>2111</v>
      </c>
    </row>
    <row r="32" spans="1:13" x14ac:dyDescent="0.25">
      <c r="A32" s="174" t="s">
        <v>1440</v>
      </c>
      <c r="C32" s="160">
        <v>22543</v>
      </c>
      <c r="D32" s="160">
        <v>23086</v>
      </c>
      <c r="E32" s="161">
        <v>23186</v>
      </c>
      <c r="F32" s="162">
        <v>24242</v>
      </c>
      <c r="G32" s="435">
        <v>24581</v>
      </c>
      <c r="H32" s="435">
        <v>24545</v>
      </c>
      <c r="I32" s="435">
        <v>24466</v>
      </c>
      <c r="J32" s="575">
        <v>25256</v>
      </c>
      <c r="K32" s="435">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rgb="FFFFFF00"/>
    <pageSetUpPr fitToPage="1"/>
  </sheetPr>
  <dimension ref="A1:Q32"/>
  <sheetViews>
    <sheetView topLeftCell="A8" zoomScaleNormal="100" workbookViewId="0">
      <selection activeCell="F41" sqref="F41"/>
    </sheetView>
  </sheetViews>
  <sheetFormatPr defaultRowHeight="15" x14ac:dyDescent="0.25"/>
  <cols>
    <col min="1" max="1" width="42.5703125" bestFit="1" customWidth="1"/>
    <col min="2" max="2" width="50.855468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9933</v>
      </c>
      <c r="C3" s="702"/>
      <c r="D3" s="702"/>
      <c r="E3" s="702"/>
      <c r="F3" s="702"/>
      <c r="G3" s="702"/>
      <c r="H3" s="669"/>
      <c r="I3" s="669"/>
      <c r="J3" s="669"/>
      <c r="K3" s="669"/>
    </row>
    <row r="4" spans="1:11" x14ac:dyDescent="0.25">
      <c r="A4" s="6" t="s">
        <v>2</v>
      </c>
      <c r="B4" s="704" t="s">
        <v>9934</v>
      </c>
      <c r="C4" s="704"/>
      <c r="D4" s="704"/>
      <c r="E4" s="704"/>
      <c r="F4" s="704"/>
      <c r="G4" s="704"/>
      <c r="H4" s="718"/>
      <c r="I4" s="718"/>
      <c r="J4" s="718"/>
      <c r="K4" s="718"/>
    </row>
    <row r="5" spans="1:11" x14ac:dyDescent="0.25">
      <c r="A5" s="6" t="s">
        <v>5</v>
      </c>
      <c r="B5" s="704" t="s">
        <v>9900</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9935</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9936</v>
      </c>
      <c r="C14" s="693"/>
      <c r="D14" s="693"/>
      <c r="E14" s="693"/>
      <c r="F14" s="693"/>
      <c r="G14" s="693"/>
      <c r="H14" s="718"/>
      <c r="I14" s="718"/>
      <c r="J14" s="718"/>
      <c r="K14" s="718"/>
    </row>
    <row r="15" spans="1:11" x14ac:dyDescent="0.25">
      <c r="A15" s="6" t="s">
        <v>30</v>
      </c>
      <c r="B15" s="693" t="s">
        <v>7387</v>
      </c>
      <c r="C15" s="693"/>
      <c r="D15" s="693"/>
      <c r="E15" s="693"/>
      <c r="F15" s="693"/>
      <c r="G15" s="693"/>
      <c r="H15" s="718"/>
      <c r="I15" s="718"/>
      <c r="J15" s="718"/>
      <c r="K15" s="718"/>
    </row>
    <row r="16" spans="1:11" x14ac:dyDescent="0.25">
      <c r="A16" s="6" t="s">
        <v>32</v>
      </c>
      <c r="B16" s="704" t="s">
        <v>475</v>
      </c>
      <c r="C16" s="704"/>
      <c r="D16" s="704"/>
      <c r="E16" s="704"/>
      <c r="F16" s="704"/>
      <c r="G16" s="704"/>
      <c r="H16" s="718"/>
      <c r="I16" s="718"/>
      <c r="J16" s="718"/>
      <c r="K16" s="718"/>
    </row>
    <row r="17" spans="1:17" x14ac:dyDescent="0.25">
      <c r="A17" s="6" t="s">
        <v>35</v>
      </c>
      <c r="B17" s="692" t="s">
        <v>9</v>
      </c>
      <c r="C17" s="693"/>
      <c r="D17" s="693"/>
      <c r="E17" s="693"/>
      <c r="F17" s="693"/>
      <c r="G17" s="693"/>
      <c r="H17" s="718"/>
      <c r="I17" s="718"/>
      <c r="J17" s="718"/>
      <c r="K17" s="718"/>
    </row>
    <row r="18" spans="1:17" x14ac:dyDescent="0.25">
      <c r="A18" s="6" t="s">
        <v>36</v>
      </c>
      <c r="B18" s="717" t="s">
        <v>9</v>
      </c>
      <c r="C18" s="706"/>
      <c r="D18" s="706"/>
      <c r="E18" s="706"/>
      <c r="F18" s="706"/>
      <c r="G18" s="706"/>
      <c r="H18" s="718"/>
      <c r="I18" s="718"/>
      <c r="J18" s="718"/>
      <c r="K18" s="718"/>
    </row>
    <row r="19" spans="1:17" x14ac:dyDescent="0.25">
      <c r="A19" s="7" t="s">
        <v>37</v>
      </c>
      <c r="B19" s="419"/>
      <c r="C19" s="154" t="s">
        <v>1433</v>
      </c>
      <c r="D19" s="154" t="s">
        <v>137</v>
      </c>
      <c r="E19" s="154" t="s">
        <v>138</v>
      </c>
      <c r="F19" s="154" t="s">
        <v>139</v>
      </c>
      <c r="G19" s="8" t="s">
        <v>38</v>
      </c>
      <c r="H19" s="8" t="s">
        <v>39</v>
      </c>
      <c r="I19" s="8" t="s">
        <v>40</v>
      </c>
      <c r="J19" s="8" t="s">
        <v>41</v>
      </c>
      <c r="K19" s="8" t="s">
        <v>42</v>
      </c>
    </row>
    <row r="20" spans="1:17" x14ac:dyDescent="0.25">
      <c r="A20" s="6" t="s">
        <v>43</v>
      </c>
      <c r="B20" s="419"/>
      <c r="C20" s="160">
        <v>22543</v>
      </c>
      <c r="D20" s="160">
        <v>23086</v>
      </c>
      <c r="E20" s="161">
        <v>23186</v>
      </c>
      <c r="F20" s="162">
        <v>24242</v>
      </c>
      <c r="G20" s="10">
        <v>24581</v>
      </c>
      <c r="H20" s="10">
        <v>24545</v>
      </c>
      <c r="I20" s="10">
        <v>24466</v>
      </c>
      <c r="J20" s="11">
        <v>25256</v>
      </c>
      <c r="K20" s="11">
        <v>24818</v>
      </c>
    </row>
    <row r="21" spans="1:17" x14ac:dyDescent="0.25">
      <c r="A21" s="6" t="s">
        <v>44</v>
      </c>
      <c r="B21" s="419"/>
      <c r="C21" s="10">
        <f>C20-C25</f>
        <v>22397</v>
      </c>
      <c r="D21" s="10">
        <f t="shared" ref="D21:F21" si="0">D20-D25</f>
        <v>22876</v>
      </c>
      <c r="E21" s="10">
        <f t="shared" si="0"/>
        <v>22722</v>
      </c>
      <c r="F21" s="10">
        <f t="shared" si="0"/>
        <v>23766</v>
      </c>
      <c r="G21" s="10">
        <f>G20-G25</f>
        <v>24075</v>
      </c>
      <c r="H21" s="10">
        <f t="shared" ref="H21:K21" si="1">H20-H25</f>
        <v>24047</v>
      </c>
      <c r="I21" s="10">
        <f t="shared" si="1"/>
        <v>23902</v>
      </c>
      <c r="J21" s="10">
        <f t="shared" si="1"/>
        <v>24472</v>
      </c>
      <c r="K21" s="10">
        <f t="shared" si="1"/>
        <v>23872</v>
      </c>
    </row>
    <row r="22" spans="1:17" x14ac:dyDescent="0.25">
      <c r="A22" s="6" t="s">
        <v>45</v>
      </c>
      <c r="B22" s="419"/>
      <c r="C22" s="12">
        <f>IFERROR(+(C21/C20),0)</f>
        <v>0.99352348844430649</v>
      </c>
      <c r="D22" s="12">
        <f>IFERROR(+(D21/D20),0)</f>
        <v>0.9909035779260158</v>
      </c>
      <c r="E22" s="12">
        <f>IFERROR(+(E21/E20),0)</f>
        <v>0.97998792374708876</v>
      </c>
      <c r="F22" s="12">
        <f>IFERROR(+(F21/F20),0)</f>
        <v>0.98036465638148662</v>
      </c>
      <c r="G22" s="12">
        <f>G21/G20</f>
        <v>0.97941499532158982</v>
      </c>
      <c r="H22" s="12">
        <f t="shared" ref="H22:K22" si="2">H21/H20</f>
        <v>0.97971073538398856</v>
      </c>
      <c r="I22" s="12">
        <f t="shared" si="2"/>
        <v>0.9769476007520641</v>
      </c>
      <c r="J22" s="12">
        <f t="shared" si="2"/>
        <v>0.96895787139689582</v>
      </c>
      <c r="K22" s="12">
        <f t="shared" si="2"/>
        <v>0.96188250463373359</v>
      </c>
    </row>
    <row r="23" spans="1:17" x14ac:dyDescent="0.25">
      <c r="A23" s="6" t="s">
        <v>46</v>
      </c>
      <c r="B23" s="419" t="s">
        <v>9932</v>
      </c>
      <c r="C23" s="10">
        <v>0</v>
      </c>
      <c r="D23" s="10">
        <v>0</v>
      </c>
      <c r="E23" s="155">
        <v>1</v>
      </c>
      <c r="F23" s="156">
        <v>0</v>
      </c>
      <c r="G23" s="10">
        <v>0</v>
      </c>
      <c r="H23" s="10">
        <v>0</v>
      </c>
      <c r="I23" s="10">
        <v>0</v>
      </c>
      <c r="J23" s="9">
        <v>1</v>
      </c>
      <c r="K23" s="9">
        <v>2</v>
      </c>
    </row>
    <row r="24" spans="1:17" x14ac:dyDescent="0.25">
      <c r="A24" s="6" t="s">
        <v>47</v>
      </c>
      <c r="B24" s="419"/>
      <c r="C24" s="12">
        <f>IFERROR(+(C23/C20),0)</f>
        <v>0</v>
      </c>
      <c r="D24" s="12">
        <f>IFERROR(+(D23/D20),0)</f>
        <v>0</v>
      </c>
      <c r="E24" s="12">
        <f>IFERROR(+(E23/E20),0)</f>
        <v>4.3129474682998359E-5</v>
      </c>
      <c r="F24" s="12">
        <f>IFERROR(+(F23/F20),0)</f>
        <v>0</v>
      </c>
      <c r="G24" s="12">
        <f>G23/G20</f>
        <v>0</v>
      </c>
      <c r="H24" s="12">
        <f t="shared" ref="H24:J24" si="3">H23/H20</f>
        <v>0</v>
      </c>
      <c r="I24" s="12">
        <f t="shared" si="3"/>
        <v>0</v>
      </c>
      <c r="J24" s="12">
        <f t="shared" si="3"/>
        <v>3.9594551789673741E-5</v>
      </c>
      <c r="K24" s="12">
        <f>K23/K20</f>
        <v>8.0586670964622449E-5</v>
      </c>
      <c r="M24" s="187"/>
      <c r="N24" s="187"/>
      <c r="O24" s="187"/>
      <c r="P24" s="187"/>
      <c r="Q24" s="187"/>
    </row>
    <row r="25" spans="1:17" x14ac:dyDescent="0.25">
      <c r="A25" s="6" t="s">
        <v>48</v>
      </c>
      <c r="B25" s="419"/>
      <c r="C25" s="10">
        <v>146</v>
      </c>
      <c r="D25" s="10">
        <v>210</v>
      </c>
      <c r="E25" s="155">
        <v>464</v>
      </c>
      <c r="F25" s="156">
        <v>476</v>
      </c>
      <c r="G25" s="10">
        <v>506</v>
      </c>
      <c r="H25" s="10">
        <v>498</v>
      </c>
      <c r="I25" s="10">
        <v>564</v>
      </c>
      <c r="J25" s="9">
        <v>784</v>
      </c>
      <c r="K25" s="9">
        <v>946</v>
      </c>
    </row>
    <row r="26" spans="1:17" x14ac:dyDescent="0.25">
      <c r="A26" s="6" t="s">
        <v>49</v>
      </c>
      <c r="B26" s="419"/>
      <c r="C26" s="12">
        <f>IFERROR(+(C25/C20),0)</f>
        <v>6.4765115556935631E-3</v>
      </c>
      <c r="D26" s="12">
        <f>IFERROR(+(D25/D20),0)</f>
        <v>9.0964220739842335E-3</v>
      </c>
      <c r="E26" s="12">
        <f>IFERROR(+(E25/E20),0)</f>
        <v>2.0012076252911241E-2</v>
      </c>
      <c r="F26" s="12">
        <f>IFERROR(+(F25/F20),0)</f>
        <v>1.9635343618513323E-2</v>
      </c>
      <c r="G26" s="12">
        <f>G25/G20</f>
        <v>2.0585004678410155E-2</v>
      </c>
      <c r="H26" s="12">
        <f t="shared" ref="H26:J26" si="4">H25/H20</f>
        <v>2.0289264616011406E-2</v>
      </c>
      <c r="I26" s="12">
        <f t="shared" si="4"/>
        <v>2.3052399247935913E-2</v>
      </c>
      <c r="J26" s="12">
        <f t="shared" si="4"/>
        <v>3.1042128603104215E-2</v>
      </c>
      <c r="K26" s="12">
        <f>K25/K20</f>
        <v>3.8117495366266421E-2</v>
      </c>
    </row>
    <row r="27" spans="1:17" x14ac:dyDescent="0.25">
      <c r="A27" s="7" t="s">
        <v>50</v>
      </c>
      <c r="B27" s="419"/>
      <c r="C27" s="677" t="s">
        <v>51</v>
      </c>
      <c r="D27" s="720"/>
      <c r="E27" s="720"/>
      <c r="F27" s="720"/>
      <c r="G27" s="720"/>
      <c r="H27" s="720"/>
      <c r="I27" s="720"/>
      <c r="J27" s="720"/>
      <c r="K27" s="720"/>
    </row>
    <row r="28" spans="1:17" x14ac:dyDescent="0.25">
      <c r="A28" s="15" t="s">
        <v>52</v>
      </c>
      <c r="B28" s="16" t="s">
        <v>2</v>
      </c>
      <c r="C28" s="154" t="s">
        <v>1433</v>
      </c>
      <c r="D28" s="154" t="s">
        <v>137</v>
      </c>
      <c r="E28" s="154" t="s">
        <v>138</v>
      </c>
      <c r="F28" s="154" t="s">
        <v>139</v>
      </c>
      <c r="G28" s="8" t="s">
        <v>38</v>
      </c>
      <c r="H28" s="8" t="s">
        <v>39</v>
      </c>
      <c r="I28" s="8" t="s">
        <v>40</v>
      </c>
      <c r="J28" s="8" t="s">
        <v>41</v>
      </c>
      <c r="K28" s="8" t="s">
        <v>42</v>
      </c>
    </row>
    <row r="29" spans="1:17" x14ac:dyDescent="0.25">
      <c r="A29" s="584" t="s">
        <v>9937</v>
      </c>
      <c r="B29" s="16"/>
      <c r="C29" s="10">
        <v>22397</v>
      </c>
      <c r="D29" s="10">
        <v>22876</v>
      </c>
      <c r="E29" s="155">
        <v>22721</v>
      </c>
      <c r="F29" s="156">
        <v>23766</v>
      </c>
      <c r="G29" s="10">
        <v>24075</v>
      </c>
      <c r="H29" s="10">
        <v>24047</v>
      </c>
      <c r="I29" s="155">
        <v>23902</v>
      </c>
      <c r="J29" s="156">
        <v>24471</v>
      </c>
      <c r="K29" s="156">
        <v>23870</v>
      </c>
    </row>
    <row r="30" spans="1:17" x14ac:dyDescent="0.25">
      <c r="A30" s="207" t="s">
        <v>1530</v>
      </c>
      <c r="B30" s="16"/>
      <c r="C30" s="10">
        <v>0</v>
      </c>
      <c r="D30" s="10">
        <v>0</v>
      </c>
      <c r="E30" s="155">
        <v>1</v>
      </c>
      <c r="F30" s="156">
        <v>0</v>
      </c>
      <c r="G30" s="208">
        <v>0</v>
      </c>
      <c r="H30" s="208">
        <v>0</v>
      </c>
      <c r="I30" s="208">
        <v>0</v>
      </c>
      <c r="J30" s="208">
        <v>1</v>
      </c>
      <c r="K30" s="208">
        <v>2</v>
      </c>
    </row>
    <row r="31" spans="1:17" x14ac:dyDescent="0.25">
      <c r="A31" s="167" t="s">
        <v>1522</v>
      </c>
      <c r="C31" s="10">
        <v>146</v>
      </c>
      <c r="D31" s="10">
        <v>210</v>
      </c>
      <c r="E31" s="155">
        <v>464</v>
      </c>
      <c r="F31" s="156">
        <v>476</v>
      </c>
      <c r="G31" s="338">
        <v>506</v>
      </c>
      <c r="H31" s="338">
        <v>498</v>
      </c>
      <c r="I31" s="338">
        <v>564</v>
      </c>
      <c r="J31" s="338">
        <v>784</v>
      </c>
      <c r="K31" s="338">
        <v>946</v>
      </c>
    </row>
    <row r="32" spans="1:17" x14ac:dyDescent="0.25">
      <c r="A32" s="174" t="s">
        <v>1440</v>
      </c>
      <c r="C32" s="160">
        <v>22543</v>
      </c>
      <c r="D32" s="160">
        <v>23086</v>
      </c>
      <c r="E32" s="161">
        <v>23186</v>
      </c>
      <c r="F32" s="162">
        <v>24242</v>
      </c>
      <c r="G32" s="160">
        <v>24581</v>
      </c>
      <c r="H32" s="160">
        <v>24545</v>
      </c>
      <c r="I32" s="161">
        <v>24466</v>
      </c>
      <c r="J32" s="162">
        <v>25256</v>
      </c>
      <c r="K32"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0866141732283472" right="0.70866141732283472" top="0.74803149606299213" bottom="0.74803149606299213" header="0.31496062992125984" footer="0.31496062992125984"/>
  <pageSetup paperSize="9" scale="96"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FF00"/>
    <pageSetUpPr fitToPage="1"/>
  </sheetPr>
  <dimension ref="A1:R33"/>
  <sheetViews>
    <sheetView topLeftCell="A9" workbookViewId="0">
      <selection activeCell="F41" sqref="F41"/>
    </sheetView>
  </sheetViews>
  <sheetFormatPr defaultRowHeight="15" x14ac:dyDescent="0.25"/>
  <cols>
    <col min="1" max="1" width="36.85546875" customWidth="1"/>
    <col min="2" max="2" width="57.28515625" customWidth="1"/>
    <col min="3" max="11" width="8" customWidth="1"/>
  </cols>
  <sheetData>
    <row r="1" spans="1:11" ht="18.75" x14ac:dyDescent="0.25">
      <c r="A1" s="404" t="s">
        <v>0</v>
      </c>
      <c r="B1" s="419"/>
      <c r="C1" s="451"/>
      <c r="D1" s="419"/>
      <c r="E1" s="3"/>
      <c r="F1" s="3"/>
      <c r="G1" s="419"/>
    </row>
    <row r="2" spans="1:11" x14ac:dyDescent="0.25">
      <c r="A2" s="419"/>
      <c r="B2" s="405"/>
      <c r="C2" s="405"/>
      <c r="D2" s="405"/>
      <c r="E2" s="405"/>
      <c r="F2" s="405"/>
      <c r="G2" s="419"/>
    </row>
    <row r="3" spans="1:11" x14ac:dyDescent="0.25">
      <c r="A3" s="5" t="s">
        <v>1</v>
      </c>
      <c r="B3" s="702" t="s">
        <v>9938</v>
      </c>
      <c r="C3" s="702"/>
      <c r="D3" s="702"/>
      <c r="E3" s="702"/>
      <c r="F3" s="702"/>
      <c r="G3" s="702"/>
      <c r="H3" s="669"/>
      <c r="I3" s="669"/>
      <c r="J3" s="669"/>
      <c r="K3" s="669"/>
    </row>
    <row r="4" spans="1:11" x14ac:dyDescent="0.25">
      <c r="A4" s="6" t="s">
        <v>2</v>
      </c>
      <c r="B4" s="704" t="s">
        <v>9939</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9940</v>
      </c>
      <c r="C14" s="693"/>
      <c r="D14" s="693"/>
      <c r="E14" s="693"/>
      <c r="F14" s="693"/>
      <c r="G14" s="693"/>
      <c r="H14" s="718"/>
      <c r="I14" s="718"/>
      <c r="J14" s="718"/>
      <c r="K14" s="718"/>
    </row>
    <row r="15" spans="1:11" x14ac:dyDescent="0.25">
      <c r="A15" s="6" t="s">
        <v>30</v>
      </c>
      <c r="B15" s="693" t="s">
        <v>9941</v>
      </c>
      <c r="C15" s="693"/>
      <c r="D15" s="693"/>
      <c r="E15" s="693"/>
      <c r="F15" s="693"/>
      <c r="G15" s="693"/>
      <c r="H15" s="718"/>
      <c r="I15" s="718"/>
      <c r="J15" s="718"/>
      <c r="K15" s="718"/>
    </row>
    <row r="16" spans="1:11" x14ac:dyDescent="0.25">
      <c r="A16" s="6" t="s">
        <v>32</v>
      </c>
      <c r="B16" s="704" t="s">
        <v>9942</v>
      </c>
      <c r="C16" s="704"/>
      <c r="D16" s="704"/>
      <c r="E16" s="704"/>
      <c r="F16" s="704"/>
      <c r="G16" s="704"/>
      <c r="H16" s="718"/>
      <c r="I16" s="718"/>
      <c r="J16" s="718"/>
      <c r="K16" s="718"/>
    </row>
    <row r="17" spans="1:18" x14ac:dyDescent="0.25">
      <c r="A17" s="6" t="s">
        <v>35</v>
      </c>
      <c r="B17" s="692" t="s">
        <v>9</v>
      </c>
      <c r="C17" s="693"/>
      <c r="D17" s="693"/>
      <c r="E17" s="693"/>
      <c r="F17" s="693"/>
      <c r="G17" s="693"/>
      <c r="H17" s="718"/>
      <c r="I17" s="718"/>
      <c r="J17" s="718"/>
      <c r="K17" s="718"/>
    </row>
    <row r="18" spans="1:18" x14ac:dyDescent="0.25">
      <c r="A18" s="6" t="s">
        <v>36</v>
      </c>
      <c r="B18" s="717" t="s">
        <v>9943</v>
      </c>
      <c r="C18" s="706"/>
      <c r="D18" s="706"/>
      <c r="E18" s="706"/>
      <c r="F18" s="706"/>
      <c r="G18" s="706"/>
      <c r="H18" s="718"/>
      <c r="I18" s="718"/>
      <c r="J18" s="718"/>
      <c r="K18" s="718"/>
    </row>
    <row r="19" spans="1:18" x14ac:dyDescent="0.25">
      <c r="A19" s="7" t="s">
        <v>37</v>
      </c>
      <c r="B19" s="419"/>
      <c r="C19" s="154" t="s">
        <v>1433</v>
      </c>
      <c r="D19" s="154" t="s">
        <v>137</v>
      </c>
      <c r="E19" s="154" t="s">
        <v>138</v>
      </c>
      <c r="F19" s="154" t="s">
        <v>139</v>
      </c>
      <c r="G19" s="8" t="s">
        <v>38</v>
      </c>
      <c r="H19" s="8" t="s">
        <v>39</v>
      </c>
      <c r="I19" s="8" t="s">
        <v>40</v>
      </c>
      <c r="J19" s="8" t="s">
        <v>41</v>
      </c>
      <c r="K19" s="8" t="s">
        <v>42</v>
      </c>
    </row>
    <row r="20" spans="1:18" x14ac:dyDescent="0.25">
      <c r="A20" s="6" t="s">
        <v>43</v>
      </c>
      <c r="B20" s="419"/>
      <c r="C20" s="10">
        <v>22543</v>
      </c>
      <c r="D20" s="10">
        <v>23086</v>
      </c>
      <c r="E20" s="155">
        <v>23186</v>
      </c>
      <c r="F20" s="156">
        <v>24242</v>
      </c>
      <c r="G20" s="10">
        <v>24581</v>
      </c>
      <c r="H20" s="10">
        <v>24545</v>
      </c>
      <c r="I20" s="10">
        <v>24466</v>
      </c>
      <c r="J20" s="11">
        <v>25256</v>
      </c>
      <c r="K20" s="11">
        <v>24818</v>
      </c>
    </row>
    <row r="21" spans="1:18" x14ac:dyDescent="0.25">
      <c r="A21" s="6" t="s">
        <v>44</v>
      </c>
      <c r="B21" s="419"/>
      <c r="C21" s="10">
        <f>C20-C25</f>
        <v>22511</v>
      </c>
      <c r="D21" s="10">
        <f t="shared" ref="D21:F21" si="0">D20-D25</f>
        <v>23060</v>
      </c>
      <c r="E21" s="10">
        <f t="shared" si="0"/>
        <v>22997</v>
      </c>
      <c r="F21" s="10">
        <f t="shared" si="0"/>
        <v>23896</v>
      </c>
      <c r="G21" s="10">
        <f>G20-G25</f>
        <v>24150</v>
      </c>
      <c r="H21" s="10">
        <f t="shared" ref="H21:K21" si="1">H20-H25</f>
        <v>24178</v>
      </c>
      <c r="I21" s="10">
        <f t="shared" si="1"/>
        <v>24093</v>
      </c>
      <c r="J21" s="10">
        <f t="shared" si="1"/>
        <v>24944</v>
      </c>
      <c r="K21" s="10">
        <f t="shared" si="1"/>
        <v>24421</v>
      </c>
    </row>
    <row r="22" spans="1:18" x14ac:dyDescent="0.25">
      <c r="A22" s="6" t="s">
        <v>45</v>
      </c>
      <c r="B22" s="419"/>
      <c r="C22" s="12">
        <f>IFERROR(+(C21/C20),0)</f>
        <v>0.99858049061793019</v>
      </c>
      <c r="D22" s="12">
        <f>IFERROR(+(D21/D20),0)</f>
        <v>0.99887377631464958</v>
      </c>
      <c r="E22" s="12">
        <f>IFERROR(+(E21/E20),0)</f>
        <v>0.99184852928491329</v>
      </c>
      <c r="F22" s="12">
        <f>IFERROR(+(F21/F20),0)</f>
        <v>0.98572725022687901</v>
      </c>
      <c r="G22" s="12">
        <f>G21/G20</f>
        <v>0.98246613237866642</v>
      </c>
      <c r="H22" s="12">
        <f t="shared" ref="H22:K22" si="2">H21/H20</f>
        <v>0.9850478712568751</v>
      </c>
      <c r="I22" s="12">
        <f t="shared" si="2"/>
        <v>0.9847543529796452</v>
      </c>
      <c r="J22" s="12">
        <f t="shared" si="2"/>
        <v>0.98764649984162178</v>
      </c>
      <c r="K22" s="12">
        <f t="shared" si="2"/>
        <v>0.98400354581352245</v>
      </c>
    </row>
    <row r="23" spans="1:18" x14ac:dyDescent="0.25">
      <c r="A23" s="6" t="s">
        <v>46</v>
      </c>
      <c r="B23" s="419" t="s">
        <v>9944</v>
      </c>
      <c r="C23" s="10">
        <v>0</v>
      </c>
      <c r="D23" s="10">
        <v>0</v>
      </c>
      <c r="E23" s="155">
        <v>0</v>
      </c>
      <c r="F23" s="156">
        <v>0</v>
      </c>
      <c r="G23" s="10">
        <v>0</v>
      </c>
      <c r="H23" s="10">
        <v>0</v>
      </c>
      <c r="I23" s="10">
        <v>6</v>
      </c>
      <c r="J23" s="9">
        <v>28</v>
      </c>
      <c r="K23" s="9">
        <v>26</v>
      </c>
    </row>
    <row r="24" spans="1:18"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2.4523828987165863E-4</v>
      </c>
      <c r="J24" s="12">
        <f t="shared" si="3"/>
        <v>1.1086474501108647E-3</v>
      </c>
      <c r="K24" s="12">
        <f>K23/K20</f>
        <v>1.0476267225400918E-3</v>
      </c>
    </row>
    <row r="25" spans="1:18" x14ac:dyDescent="0.25">
      <c r="A25" s="6" t="s">
        <v>48</v>
      </c>
      <c r="B25" s="419"/>
      <c r="C25" s="164">
        <v>32</v>
      </c>
      <c r="D25" s="164">
        <v>26</v>
      </c>
      <c r="E25" s="164">
        <v>189</v>
      </c>
      <c r="F25" s="164">
        <v>346</v>
      </c>
      <c r="G25" s="10">
        <v>431</v>
      </c>
      <c r="H25" s="10">
        <v>367</v>
      </c>
      <c r="I25" s="10">
        <v>373</v>
      </c>
      <c r="J25" s="9">
        <v>312</v>
      </c>
      <c r="K25" s="9">
        <v>397</v>
      </c>
    </row>
    <row r="26" spans="1:18" x14ac:dyDescent="0.25">
      <c r="A26" s="6" t="s">
        <v>49</v>
      </c>
      <c r="B26" s="419"/>
      <c r="C26" s="12">
        <f>IFERROR(+(C25/C20),0)</f>
        <v>1.4195093820698222E-3</v>
      </c>
      <c r="D26" s="12">
        <f>IFERROR(+(D25/D20),0)</f>
        <v>1.1262236853504287E-3</v>
      </c>
      <c r="E26" s="12">
        <f>IFERROR(+(E25/E20),0)</f>
        <v>8.1514707150866905E-3</v>
      </c>
      <c r="F26" s="12">
        <f>IFERROR(+(F25/F20),0)</f>
        <v>1.427274977312103E-2</v>
      </c>
      <c r="G26" s="12">
        <f>G25/G20</f>
        <v>1.7533867621333549E-2</v>
      </c>
      <c r="H26" s="12">
        <f t="shared" ref="H26:J26" si="4">H25/H20</f>
        <v>1.4952128743124873E-2</v>
      </c>
      <c r="I26" s="12">
        <f t="shared" si="4"/>
        <v>1.5245647020354778E-2</v>
      </c>
      <c r="J26" s="12">
        <f t="shared" si="4"/>
        <v>1.2353500158378208E-2</v>
      </c>
      <c r="K26" s="12">
        <f>K25/K20</f>
        <v>1.5996454186477556E-2</v>
      </c>
      <c r="M26" s="133"/>
    </row>
    <row r="27" spans="1:18" x14ac:dyDescent="0.25">
      <c r="A27" s="7" t="s">
        <v>50</v>
      </c>
      <c r="B27" s="419"/>
      <c r="C27" s="677" t="s">
        <v>51</v>
      </c>
      <c r="D27" s="720"/>
      <c r="E27" s="720"/>
      <c r="F27" s="720"/>
      <c r="G27" s="720"/>
      <c r="H27" s="720"/>
      <c r="I27" s="720"/>
      <c r="J27" s="720"/>
      <c r="K27" s="720"/>
    </row>
    <row r="28" spans="1:18" x14ac:dyDescent="0.25">
      <c r="A28" s="15" t="s">
        <v>52</v>
      </c>
      <c r="B28" s="16" t="s">
        <v>2</v>
      </c>
      <c r="C28" s="154" t="s">
        <v>1433</v>
      </c>
      <c r="D28" s="154" t="s">
        <v>137</v>
      </c>
      <c r="E28" s="154" t="s">
        <v>138</v>
      </c>
      <c r="F28" s="154" t="s">
        <v>139</v>
      </c>
      <c r="G28" s="8" t="s">
        <v>38</v>
      </c>
      <c r="H28" s="8" t="s">
        <v>39</v>
      </c>
      <c r="I28" s="8" t="s">
        <v>40</v>
      </c>
      <c r="J28" s="8" t="s">
        <v>41</v>
      </c>
      <c r="K28" s="8" t="s">
        <v>42</v>
      </c>
    </row>
    <row r="29" spans="1:18" x14ac:dyDescent="0.25">
      <c r="A29" s="207" t="s">
        <v>67</v>
      </c>
      <c r="B29" s="409" t="s">
        <v>18</v>
      </c>
      <c r="C29" s="164">
        <v>21987</v>
      </c>
      <c r="D29" s="164">
        <v>22544</v>
      </c>
      <c r="E29" s="164">
        <v>22380</v>
      </c>
      <c r="F29" s="164">
        <v>23179</v>
      </c>
      <c r="G29" s="164">
        <v>23323</v>
      </c>
      <c r="H29" s="164">
        <v>23078</v>
      </c>
      <c r="I29" s="164">
        <v>22573</v>
      </c>
      <c r="J29" s="164">
        <v>22786</v>
      </c>
      <c r="K29" s="164">
        <v>22104</v>
      </c>
      <c r="L29" s="167"/>
      <c r="M29" s="164"/>
      <c r="N29" s="164"/>
      <c r="O29" s="164"/>
      <c r="P29" s="164"/>
      <c r="Q29" s="164"/>
      <c r="R29" s="164"/>
    </row>
    <row r="30" spans="1:18" x14ac:dyDescent="0.25">
      <c r="A30" s="207" t="s">
        <v>66</v>
      </c>
      <c r="B30" s="409" t="s">
        <v>25</v>
      </c>
      <c r="C30" s="164">
        <v>524</v>
      </c>
      <c r="D30" s="164">
        <v>516</v>
      </c>
      <c r="E30" s="164">
        <v>617</v>
      </c>
      <c r="F30" s="164">
        <v>717</v>
      </c>
      <c r="G30" s="164">
        <v>827</v>
      </c>
      <c r="H30" s="164">
        <v>1100</v>
      </c>
      <c r="I30" s="164">
        <v>1514</v>
      </c>
      <c r="J30" s="164">
        <v>2130</v>
      </c>
      <c r="K30" s="164">
        <v>2291</v>
      </c>
      <c r="L30" s="167"/>
      <c r="M30" s="164"/>
      <c r="N30" s="164"/>
      <c r="O30" s="164"/>
      <c r="P30" s="164"/>
      <c r="Q30" s="164"/>
      <c r="R30" s="164"/>
    </row>
    <row r="31" spans="1:18" x14ac:dyDescent="0.25">
      <c r="A31" s="207" t="s">
        <v>1530</v>
      </c>
      <c r="B31" s="409" t="s">
        <v>1530</v>
      </c>
      <c r="C31" s="10">
        <v>0</v>
      </c>
      <c r="D31" s="10">
        <v>0</v>
      </c>
      <c r="E31" s="155">
        <v>0</v>
      </c>
      <c r="F31" s="156">
        <v>0</v>
      </c>
      <c r="G31" s="208">
        <v>0</v>
      </c>
      <c r="H31" s="208">
        <v>0</v>
      </c>
      <c r="I31" s="208">
        <v>6</v>
      </c>
      <c r="J31" s="208">
        <v>28</v>
      </c>
      <c r="K31" s="208">
        <v>26</v>
      </c>
      <c r="L31" s="167"/>
      <c r="M31" s="164"/>
      <c r="N31" s="164"/>
      <c r="O31" s="164"/>
      <c r="P31" s="164"/>
      <c r="Q31" s="164"/>
      <c r="R31" s="164"/>
    </row>
    <row r="32" spans="1:18" x14ac:dyDescent="0.25">
      <c r="A32" s="167" t="s">
        <v>1522</v>
      </c>
      <c r="B32" s="394" t="s">
        <v>1439</v>
      </c>
      <c r="C32" s="164">
        <v>32</v>
      </c>
      <c r="D32" s="164">
        <v>26</v>
      </c>
      <c r="E32" s="164">
        <v>189</v>
      </c>
      <c r="F32" s="164">
        <v>346</v>
      </c>
      <c r="G32" s="338">
        <v>431</v>
      </c>
      <c r="H32" s="338">
        <v>367</v>
      </c>
      <c r="I32" s="338">
        <v>373</v>
      </c>
      <c r="J32" s="338">
        <v>312</v>
      </c>
      <c r="K32" s="338">
        <v>397</v>
      </c>
    </row>
    <row r="33" spans="1:11" x14ac:dyDescent="0.25">
      <c r="A33" s="174" t="s">
        <v>1440</v>
      </c>
      <c r="B33" s="302"/>
      <c r="C33" s="160">
        <v>22543</v>
      </c>
      <c r="D33" s="160">
        <v>23086</v>
      </c>
      <c r="E33" s="161">
        <v>23186</v>
      </c>
      <c r="F33" s="162">
        <v>24242</v>
      </c>
      <c r="G33" s="160">
        <v>24581</v>
      </c>
      <c r="H33" s="160">
        <v>24545</v>
      </c>
      <c r="I33" s="161">
        <v>24466</v>
      </c>
      <c r="J33" s="162">
        <v>25256</v>
      </c>
      <c r="K33"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7"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0070C0"/>
    <pageSetUpPr fitToPage="1"/>
  </sheetPr>
  <dimension ref="A1:M32"/>
  <sheetViews>
    <sheetView topLeftCell="A8" workbookViewId="0">
      <selection activeCell="F41" sqref="F41"/>
    </sheetView>
  </sheetViews>
  <sheetFormatPr defaultRowHeight="15" x14ac:dyDescent="0.25"/>
  <cols>
    <col min="1" max="1" width="36.85546875" customWidth="1"/>
    <col min="2" max="2" width="57.28515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9945</v>
      </c>
      <c r="C3" s="702"/>
      <c r="D3" s="702"/>
      <c r="E3" s="702"/>
      <c r="F3" s="702"/>
      <c r="G3" s="702"/>
      <c r="H3" s="669"/>
      <c r="I3" s="669"/>
      <c r="J3" s="669"/>
      <c r="K3" s="669"/>
    </row>
    <row r="4" spans="1:11" x14ac:dyDescent="0.25">
      <c r="A4" s="6" t="s">
        <v>2</v>
      </c>
      <c r="B4" s="704" t="s">
        <v>9946</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399" t="s">
        <v>70</v>
      </c>
      <c r="C11" s="593" t="s">
        <v>9921</v>
      </c>
      <c r="D11" s="399"/>
      <c r="E11" s="399"/>
      <c r="F11" s="399"/>
      <c r="G11" s="399"/>
      <c r="H11" s="401"/>
      <c r="I11" s="401"/>
      <c r="J11" s="401"/>
      <c r="K11" s="401"/>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9947</v>
      </c>
      <c r="C14" s="693"/>
      <c r="D14" s="693"/>
      <c r="E14" s="693"/>
      <c r="F14" s="693"/>
      <c r="G14" s="693"/>
      <c r="H14" s="718"/>
      <c r="I14" s="718"/>
      <c r="J14" s="718"/>
      <c r="K14" s="718"/>
    </row>
    <row r="15" spans="1:11" x14ac:dyDescent="0.25">
      <c r="A15" s="6" t="s">
        <v>30</v>
      </c>
      <c r="B15" s="693" t="s">
        <v>7677</v>
      </c>
      <c r="C15" s="693"/>
      <c r="D15" s="693"/>
      <c r="E15" s="693"/>
      <c r="F15" s="693"/>
      <c r="G15" s="693"/>
      <c r="H15" s="718"/>
      <c r="I15" s="718"/>
      <c r="J15" s="718"/>
      <c r="K15" s="718"/>
    </row>
    <row r="16" spans="1:11" x14ac:dyDescent="0.25">
      <c r="A16" s="6" t="s">
        <v>32</v>
      </c>
      <c r="B16" s="704" t="s">
        <v>9948</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x14ac:dyDescent="0.25">
      <c r="A18" s="6" t="s">
        <v>36</v>
      </c>
      <c r="B18" s="717" t="s">
        <v>9949</v>
      </c>
      <c r="C18" s="706"/>
      <c r="D18" s="706"/>
      <c r="E18" s="706"/>
      <c r="F18" s="706"/>
      <c r="G18" s="706"/>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0">
        <v>0</v>
      </c>
      <c r="D20" s="10">
        <v>0</v>
      </c>
      <c r="E20" s="155">
        <v>0</v>
      </c>
      <c r="F20" s="156">
        <v>0</v>
      </c>
      <c r="G20" s="10">
        <v>24581</v>
      </c>
      <c r="H20" s="10">
        <v>24545</v>
      </c>
      <c r="I20" s="10">
        <v>24466</v>
      </c>
      <c r="J20" s="11">
        <v>25256</v>
      </c>
      <c r="K20" s="11">
        <v>24818</v>
      </c>
    </row>
    <row r="21" spans="1:13" x14ac:dyDescent="0.25">
      <c r="A21" s="6" t="s">
        <v>44</v>
      </c>
      <c r="B21" s="419"/>
      <c r="C21" s="10">
        <f>C20-C25</f>
        <v>0</v>
      </c>
      <c r="D21" s="10">
        <f t="shared" ref="D21:F21" si="0">D20-D25</f>
        <v>0</v>
      </c>
      <c r="E21" s="10">
        <f t="shared" si="0"/>
        <v>0</v>
      </c>
      <c r="F21" s="10">
        <f t="shared" si="0"/>
        <v>0</v>
      </c>
      <c r="G21" s="10">
        <f>G20-G25</f>
        <v>23766</v>
      </c>
      <c r="H21" s="10">
        <f t="shared" ref="H21:K21" si="1">H20-H25</f>
        <v>23603</v>
      </c>
      <c r="I21" s="10">
        <f t="shared" si="1"/>
        <v>23494</v>
      </c>
      <c r="J21" s="10">
        <f t="shared" si="1"/>
        <v>24287</v>
      </c>
      <c r="K21" s="10">
        <f t="shared" si="1"/>
        <v>23756</v>
      </c>
    </row>
    <row r="22" spans="1:13" x14ac:dyDescent="0.25">
      <c r="A22" s="6" t="s">
        <v>45</v>
      </c>
      <c r="B22" s="419"/>
      <c r="C22" s="12">
        <f>IFERROR(+(C21/C20),0)</f>
        <v>0</v>
      </c>
      <c r="D22" s="12">
        <f>IFERROR(+(D21/D20),0)</f>
        <v>0</v>
      </c>
      <c r="E22" s="12">
        <f>IFERROR(+(E21/E20),0)</f>
        <v>0</v>
      </c>
      <c r="F22" s="12">
        <f>IFERROR(+(F21/F20),0)</f>
        <v>0</v>
      </c>
      <c r="G22" s="12">
        <f>G21/G20</f>
        <v>0.96684431064643428</v>
      </c>
      <c r="H22" s="12">
        <f t="shared" ref="H22:K22" si="2">H21/H20</f>
        <v>0.96162151150947239</v>
      </c>
      <c r="I22" s="12">
        <f t="shared" si="2"/>
        <v>0.96027139704079134</v>
      </c>
      <c r="J22" s="12">
        <f t="shared" si="2"/>
        <v>0.9616328793158061</v>
      </c>
      <c r="K22" s="12">
        <f t="shared" si="2"/>
        <v>0.9572084777177855</v>
      </c>
    </row>
    <row r="23" spans="1:13" x14ac:dyDescent="0.25">
      <c r="A23" s="6" t="s">
        <v>46</v>
      </c>
      <c r="B23" s="419" t="s">
        <v>9950</v>
      </c>
      <c r="C23" s="10">
        <v>0</v>
      </c>
      <c r="D23" s="10">
        <v>0</v>
      </c>
      <c r="E23" s="155">
        <v>0</v>
      </c>
      <c r="F23" s="156">
        <v>0</v>
      </c>
      <c r="G23" s="10">
        <v>1</v>
      </c>
      <c r="H23" s="10">
        <v>0</v>
      </c>
      <c r="I23" s="10">
        <v>2</v>
      </c>
      <c r="J23" s="9">
        <v>0</v>
      </c>
      <c r="K23" s="9">
        <v>1</v>
      </c>
    </row>
    <row r="24" spans="1:13" x14ac:dyDescent="0.25">
      <c r="A24" s="6" t="s">
        <v>47</v>
      </c>
      <c r="B24" s="419"/>
      <c r="C24" s="12">
        <f>IFERROR(+(C23/C20),0)</f>
        <v>0</v>
      </c>
      <c r="D24" s="12">
        <f>IFERROR(+(D23/D20),0)</f>
        <v>0</v>
      </c>
      <c r="E24" s="12">
        <f>IFERROR(+(E23/E20),0)</f>
        <v>0</v>
      </c>
      <c r="F24" s="12">
        <f>IFERROR(+(F23/F20),0)</f>
        <v>0</v>
      </c>
      <c r="G24" s="12">
        <f>G23/G20</f>
        <v>4.0681827427688051E-5</v>
      </c>
      <c r="H24" s="12">
        <f t="shared" ref="H24:J24" si="3">H23/H20</f>
        <v>0</v>
      </c>
      <c r="I24" s="12">
        <f t="shared" si="3"/>
        <v>8.1746096623886206E-5</v>
      </c>
      <c r="J24" s="12">
        <f t="shared" si="3"/>
        <v>0</v>
      </c>
      <c r="K24" s="12">
        <f>K23/K20</f>
        <v>4.0293335482311224E-5</v>
      </c>
    </row>
    <row r="25" spans="1:13" x14ac:dyDescent="0.25">
      <c r="A25" s="6" t="s">
        <v>48</v>
      </c>
      <c r="B25" s="419"/>
      <c r="C25" s="10">
        <v>0</v>
      </c>
      <c r="D25" s="10">
        <v>0</v>
      </c>
      <c r="E25" s="155">
        <v>0</v>
      </c>
      <c r="F25" s="156">
        <v>0</v>
      </c>
      <c r="G25" s="10">
        <v>815</v>
      </c>
      <c r="H25" s="10">
        <v>942</v>
      </c>
      <c r="I25" s="10">
        <v>972</v>
      </c>
      <c r="J25" s="9">
        <v>969</v>
      </c>
      <c r="K25" s="9">
        <v>1062</v>
      </c>
    </row>
    <row r="26" spans="1:13" x14ac:dyDescent="0.25">
      <c r="A26" s="6" t="s">
        <v>49</v>
      </c>
      <c r="B26" s="419"/>
      <c r="C26" s="12">
        <f>IFERROR(+(C25/C20),0)</f>
        <v>0</v>
      </c>
      <c r="D26" s="12">
        <f>IFERROR(+(D25/D20),0)</f>
        <v>0</v>
      </c>
      <c r="E26" s="12">
        <f>IFERROR(+(E25/E20),0)</f>
        <v>0</v>
      </c>
      <c r="F26" s="12">
        <f>IFERROR(+(F25/F20),0)</f>
        <v>0</v>
      </c>
      <c r="G26" s="12">
        <f>G25/G20</f>
        <v>3.3155689353565762E-2</v>
      </c>
      <c r="H26" s="12">
        <f t="shared" ref="H26:J26" si="4">H25/H20</f>
        <v>3.83784884905276E-2</v>
      </c>
      <c r="I26" s="12">
        <f t="shared" si="4"/>
        <v>3.97286029592087E-2</v>
      </c>
      <c r="J26" s="12">
        <f t="shared" si="4"/>
        <v>3.8367120684193852E-2</v>
      </c>
      <c r="K26" s="12">
        <f>K25/K20</f>
        <v>4.2791522282214521E-2</v>
      </c>
      <c r="M26" s="133"/>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s="207" t="s">
        <v>9951</v>
      </c>
      <c r="B29" s="409"/>
      <c r="C29" s="10">
        <v>0</v>
      </c>
      <c r="D29" s="10">
        <v>0</v>
      </c>
      <c r="E29" s="155">
        <v>0</v>
      </c>
      <c r="F29" s="156">
        <v>0</v>
      </c>
      <c r="G29" s="208">
        <v>23765</v>
      </c>
      <c r="H29" s="208">
        <v>23603</v>
      </c>
      <c r="I29" s="208">
        <v>23492</v>
      </c>
      <c r="J29" s="208">
        <v>24287</v>
      </c>
      <c r="K29" s="208">
        <v>23755</v>
      </c>
    </row>
    <row r="30" spans="1:13" x14ac:dyDescent="0.25">
      <c r="A30" s="207" t="s">
        <v>1530</v>
      </c>
      <c r="B30" s="409"/>
      <c r="C30" s="10">
        <v>0</v>
      </c>
      <c r="D30" s="10">
        <v>0</v>
      </c>
      <c r="E30" s="155">
        <v>0</v>
      </c>
      <c r="F30" s="156">
        <v>0</v>
      </c>
      <c r="G30" s="208">
        <v>1</v>
      </c>
      <c r="H30" s="208">
        <v>0</v>
      </c>
      <c r="I30" s="208">
        <v>2</v>
      </c>
      <c r="J30" s="208">
        <v>0</v>
      </c>
      <c r="K30" s="208">
        <v>1</v>
      </c>
    </row>
    <row r="31" spans="1:13" x14ac:dyDescent="0.25">
      <c r="A31" s="207" t="s">
        <v>1439</v>
      </c>
      <c r="B31" s="409"/>
      <c r="C31" s="10">
        <v>0</v>
      </c>
      <c r="D31" s="10">
        <v>0</v>
      </c>
      <c r="E31" s="155">
        <v>0</v>
      </c>
      <c r="F31" s="156">
        <v>0</v>
      </c>
      <c r="G31" s="338">
        <v>815</v>
      </c>
      <c r="H31" s="338">
        <v>942</v>
      </c>
      <c r="I31" s="338">
        <v>972</v>
      </c>
      <c r="J31" s="338">
        <v>969</v>
      </c>
      <c r="K31" s="338">
        <v>1062</v>
      </c>
    </row>
    <row r="32" spans="1:13" x14ac:dyDescent="0.25">
      <c r="A32" s="15" t="s">
        <v>1440</v>
      </c>
      <c r="B32" s="16"/>
      <c r="C32" s="160">
        <v>0</v>
      </c>
      <c r="D32" s="160">
        <v>0</v>
      </c>
      <c r="E32" s="161">
        <v>0</v>
      </c>
      <c r="F32" s="162">
        <v>0</v>
      </c>
      <c r="G32" s="435">
        <v>24581</v>
      </c>
      <c r="H32" s="435">
        <v>24545</v>
      </c>
      <c r="I32" s="435">
        <v>24466</v>
      </c>
      <c r="J32" s="435">
        <v>25256</v>
      </c>
      <c r="K32" s="435">
        <v>24818</v>
      </c>
    </row>
  </sheetData>
  <mergeCells count="16">
    <mergeCell ref="B8:K8"/>
    <mergeCell ref="B3:K3"/>
    <mergeCell ref="B4:K4"/>
    <mergeCell ref="B5:K5"/>
    <mergeCell ref="B6:K6"/>
    <mergeCell ref="B7:K7"/>
    <mergeCell ref="B16:K16"/>
    <mergeCell ref="B17:K17"/>
    <mergeCell ref="B18:K18"/>
    <mergeCell ref="C27:K27"/>
    <mergeCell ref="B9:K9"/>
    <mergeCell ref="B10:K10"/>
    <mergeCell ref="B12:K12"/>
    <mergeCell ref="B13:K13"/>
    <mergeCell ref="B14:K14"/>
    <mergeCell ref="B15:K15"/>
  </mergeCells>
  <pageMargins left="0.7" right="0.7" top="0.75" bottom="0.75" header="0.3" footer="0.3"/>
  <pageSetup paperSize="9" scale="97"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0070C0"/>
    <pageSetUpPr fitToPage="1"/>
  </sheetPr>
  <dimension ref="A1:K32"/>
  <sheetViews>
    <sheetView topLeftCell="A8" workbookViewId="0">
      <selection activeCell="M11" sqref="M11"/>
    </sheetView>
  </sheetViews>
  <sheetFormatPr defaultRowHeight="15" x14ac:dyDescent="0.25"/>
  <cols>
    <col min="1" max="1" width="41" customWidth="1"/>
    <col min="2" max="2" width="59.5703125" customWidth="1"/>
    <col min="3" max="11" width="8" customWidth="1"/>
  </cols>
  <sheetData>
    <row r="1" spans="1:11" ht="18.75" x14ac:dyDescent="0.25">
      <c r="A1" s="404" t="s">
        <v>0</v>
      </c>
      <c r="B1" s="419"/>
      <c r="C1" s="593" t="s">
        <v>9921</v>
      </c>
      <c r="D1" s="419"/>
      <c r="E1" s="3"/>
      <c r="F1" s="3"/>
      <c r="G1" s="419"/>
    </row>
    <row r="2" spans="1:11" x14ac:dyDescent="0.25">
      <c r="A2" s="419"/>
      <c r="B2" s="405"/>
      <c r="C2" s="405"/>
      <c r="D2" s="405"/>
      <c r="E2" s="405"/>
      <c r="F2" s="405"/>
      <c r="G2" s="419"/>
    </row>
    <row r="3" spans="1:11" x14ac:dyDescent="0.25">
      <c r="A3" s="5" t="s">
        <v>1</v>
      </c>
      <c r="B3" s="702" t="s">
        <v>9952</v>
      </c>
      <c r="C3" s="702"/>
      <c r="D3" s="702"/>
      <c r="E3" s="702"/>
      <c r="F3" s="702"/>
      <c r="G3" s="702"/>
      <c r="H3" s="669"/>
      <c r="I3" s="669"/>
      <c r="J3" s="669"/>
      <c r="K3" s="669"/>
    </row>
    <row r="4" spans="1:11" x14ac:dyDescent="0.25">
      <c r="A4" s="6" t="s">
        <v>2</v>
      </c>
      <c r="B4" s="704" t="s">
        <v>9953</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9954</v>
      </c>
      <c r="C7" s="676"/>
      <c r="D7" s="676"/>
      <c r="E7" s="676"/>
      <c r="F7" s="676"/>
      <c r="G7" s="676"/>
      <c r="H7" s="723"/>
      <c r="I7" s="723"/>
      <c r="J7" s="723"/>
      <c r="K7" s="723"/>
    </row>
    <row r="8" spans="1:11" x14ac:dyDescent="0.25">
      <c r="A8" s="6" t="s">
        <v>13</v>
      </c>
      <c r="B8" s="719" t="s">
        <v>9</v>
      </c>
      <c r="C8" s="704"/>
      <c r="D8" s="704"/>
      <c r="E8" s="704"/>
      <c r="F8" s="704"/>
      <c r="G8" s="704"/>
      <c r="H8" s="718"/>
      <c r="I8" s="718"/>
      <c r="J8" s="718"/>
      <c r="K8" s="718"/>
    </row>
    <row r="9" spans="1:11" x14ac:dyDescent="0.25">
      <c r="A9" s="6" t="s">
        <v>15</v>
      </c>
      <c r="B9" s="704" t="s">
        <v>54</v>
      </c>
      <c r="C9" s="704"/>
      <c r="D9" s="704"/>
      <c r="E9" s="704"/>
      <c r="F9" s="704"/>
      <c r="G9" s="704"/>
      <c r="H9" s="718"/>
      <c r="I9" s="718"/>
      <c r="J9" s="718"/>
      <c r="K9" s="718"/>
    </row>
    <row r="10" spans="1:11" x14ac:dyDescent="0.25">
      <c r="A10" s="6" t="s">
        <v>17</v>
      </c>
      <c r="B10" s="704" t="s">
        <v>25</v>
      </c>
      <c r="C10" s="704"/>
      <c r="D10" s="704"/>
      <c r="E10" s="704"/>
      <c r="F10" s="704"/>
      <c r="G10" s="704"/>
      <c r="H10" s="718"/>
      <c r="I10" s="718"/>
      <c r="J10" s="718"/>
      <c r="K10" s="718"/>
    </row>
    <row r="11" spans="1:11" x14ac:dyDescent="0.25">
      <c r="A11" s="6" t="s">
        <v>19</v>
      </c>
      <c r="B11" s="704" t="s">
        <v>9955</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9956</v>
      </c>
      <c r="C14" s="676"/>
      <c r="D14" s="676"/>
      <c r="E14" s="676"/>
      <c r="F14" s="676"/>
      <c r="G14" s="676"/>
      <c r="H14" s="718"/>
      <c r="I14" s="718"/>
      <c r="J14" s="718"/>
      <c r="K14" s="718"/>
    </row>
    <row r="15" spans="1:11" x14ac:dyDescent="0.25">
      <c r="A15" s="6" t="s">
        <v>30</v>
      </c>
      <c r="B15" s="692" t="s">
        <v>9</v>
      </c>
      <c r="C15" s="693"/>
      <c r="D15" s="693"/>
      <c r="E15" s="693"/>
      <c r="F15" s="693"/>
      <c r="G15" s="693"/>
      <c r="H15" s="718"/>
      <c r="I15" s="718"/>
      <c r="J15" s="718"/>
      <c r="K15" s="718"/>
    </row>
    <row r="16" spans="1:11" x14ac:dyDescent="0.25">
      <c r="A16" s="6" t="s">
        <v>32</v>
      </c>
      <c r="B16" s="704" t="s">
        <v>9957</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0</v>
      </c>
      <c r="D20" s="10">
        <v>0</v>
      </c>
      <c r="E20" s="155">
        <v>0</v>
      </c>
      <c r="F20" s="156">
        <v>0</v>
      </c>
      <c r="G20" s="10">
        <v>24581</v>
      </c>
      <c r="H20" s="10">
        <v>24545</v>
      </c>
      <c r="I20" s="10">
        <v>24466</v>
      </c>
      <c r="J20" s="11">
        <v>25256</v>
      </c>
      <c r="K20" s="11">
        <v>24818</v>
      </c>
    </row>
    <row r="21" spans="1:11" x14ac:dyDescent="0.25">
      <c r="A21" s="6" t="s">
        <v>44</v>
      </c>
      <c r="B21" s="419"/>
      <c r="C21" s="10">
        <f>C20-C25</f>
        <v>0</v>
      </c>
      <c r="D21" s="10">
        <f t="shared" ref="D21:F21" si="0">D20-D25</f>
        <v>0</v>
      </c>
      <c r="E21" s="10">
        <f t="shared" si="0"/>
        <v>0</v>
      </c>
      <c r="F21" s="10">
        <f t="shared" si="0"/>
        <v>0</v>
      </c>
      <c r="G21" s="10">
        <f>G20-G25</f>
        <v>9070</v>
      </c>
      <c r="H21" s="10">
        <f t="shared" ref="H21:K21" si="1">H20-H25</f>
        <v>9535</v>
      </c>
      <c r="I21" s="10">
        <f t="shared" si="1"/>
        <v>9808</v>
      </c>
      <c r="J21" s="10">
        <f t="shared" si="1"/>
        <v>10187</v>
      </c>
      <c r="K21" s="10">
        <f t="shared" si="1"/>
        <v>10699</v>
      </c>
    </row>
    <row r="22" spans="1:11" x14ac:dyDescent="0.25">
      <c r="A22" s="6" t="s">
        <v>45</v>
      </c>
      <c r="B22" s="419"/>
      <c r="C22" s="12">
        <f>IFERROR(+(C21/C20),0)</f>
        <v>0</v>
      </c>
      <c r="D22" s="12">
        <f>IFERROR(+(D21/D20),0)</f>
        <v>0</v>
      </c>
      <c r="E22" s="12">
        <f>IFERROR(+(E21/E20),0)</f>
        <v>0</v>
      </c>
      <c r="F22" s="12">
        <f>IFERROR(+(F21/F20),0)</f>
        <v>0</v>
      </c>
      <c r="G22" s="12">
        <f>G21/G20</f>
        <v>0.36898417476913065</v>
      </c>
      <c r="H22" s="12">
        <f t="shared" ref="H22:K22" si="2">H21/H20</f>
        <v>0.38847015685475655</v>
      </c>
      <c r="I22" s="12">
        <f t="shared" si="2"/>
        <v>0.400882857843538</v>
      </c>
      <c r="J22" s="12">
        <f t="shared" si="2"/>
        <v>0.40334969908140639</v>
      </c>
      <c r="K22" s="12">
        <f t="shared" si="2"/>
        <v>0.43109839632524782</v>
      </c>
    </row>
    <row r="23" spans="1:11" x14ac:dyDescent="0.25">
      <c r="A23" s="6" t="s">
        <v>46</v>
      </c>
      <c r="B23" s="419" t="s">
        <v>9958</v>
      </c>
      <c r="C23" s="10">
        <v>0</v>
      </c>
      <c r="D23" s="10">
        <v>0</v>
      </c>
      <c r="E23" s="155">
        <v>0</v>
      </c>
      <c r="F23" s="156">
        <v>0</v>
      </c>
      <c r="G23" s="10">
        <v>241</v>
      </c>
      <c r="H23" s="10">
        <v>227</v>
      </c>
      <c r="I23" s="10">
        <v>236</v>
      </c>
      <c r="J23" s="9">
        <v>213</v>
      </c>
      <c r="K23" s="9">
        <v>218</v>
      </c>
    </row>
    <row r="24" spans="1:11" x14ac:dyDescent="0.25">
      <c r="A24" s="6" t="s">
        <v>47</v>
      </c>
      <c r="C24" s="12">
        <f>IFERROR(+(C23/C20),0)</f>
        <v>0</v>
      </c>
      <c r="D24" s="12">
        <f>IFERROR(+(D23/D20),0)</f>
        <v>0</v>
      </c>
      <c r="E24" s="12">
        <f>IFERROR(+(E23/E20),0)</f>
        <v>0</v>
      </c>
      <c r="F24" s="12">
        <f>IFERROR(+(F23/F20),0)</f>
        <v>0</v>
      </c>
      <c r="G24" s="12">
        <f>G23/G20</f>
        <v>9.8043204100728212E-3</v>
      </c>
      <c r="H24" s="12">
        <f t="shared" ref="H24:J24" si="3">H23/H20</f>
        <v>9.2483194133224696E-3</v>
      </c>
      <c r="I24" s="12">
        <f t="shared" si="3"/>
        <v>9.6460394016185721E-3</v>
      </c>
      <c r="J24" s="12">
        <f t="shared" si="3"/>
        <v>8.4336395312005069E-3</v>
      </c>
      <c r="K24" s="12">
        <f>K23/K20</f>
        <v>8.7839471351438478E-3</v>
      </c>
    </row>
    <row r="25" spans="1:11" x14ac:dyDescent="0.25">
      <c r="A25" s="6" t="s">
        <v>48</v>
      </c>
      <c r="B25" s="419"/>
      <c r="C25" s="10">
        <v>0</v>
      </c>
      <c r="D25" s="10">
        <v>0</v>
      </c>
      <c r="E25" s="155">
        <v>0</v>
      </c>
      <c r="F25" s="156">
        <v>0</v>
      </c>
      <c r="G25">
        <v>15511</v>
      </c>
      <c r="H25" s="10">
        <v>15010</v>
      </c>
      <c r="I25" s="10">
        <v>14658</v>
      </c>
      <c r="J25" s="9">
        <v>15069</v>
      </c>
      <c r="K25" s="9">
        <v>14119</v>
      </c>
    </row>
    <row r="26" spans="1:11" x14ac:dyDescent="0.25">
      <c r="A26" s="6" t="s">
        <v>49</v>
      </c>
      <c r="B26" s="419"/>
      <c r="C26" s="12">
        <f>IFERROR(+(C25/C20),0)</f>
        <v>0</v>
      </c>
      <c r="D26" s="12">
        <f>IFERROR(+(D25/D20),0)</f>
        <v>0</v>
      </c>
      <c r="E26" s="12">
        <f>IFERROR(+(E25/E20),0)</f>
        <v>0</v>
      </c>
      <c r="F26" s="12">
        <f>IFERROR(+(F25/F20),0)</f>
        <v>0</v>
      </c>
      <c r="G26" s="12">
        <f>G25/G20</f>
        <v>0.63101582523086941</v>
      </c>
      <c r="H26" s="12">
        <f t="shared" ref="H26:J26" si="4">H25/H20</f>
        <v>0.61152984314524339</v>
      </c>
      <c r="I26" s="12">
        <f t="shared" si="4"/>
        <v>0.59911714215646206</v>
      </c>
      <c r="J26" s="12">
        <f t="shared" si="4"/>
        <v>0.59665030091859361</v>
      </c>
      <c r="K26" s="12">
        <f>K25/K20</f>
        <v>0.56890160367475218</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54" t="s">
        <v>9959</v>
      </c>
      <c r="C29" s="10">
        <v>0</v>
      </c>
      <c r="D29" s="10">
        <v>0</v>
      </c>
      <c r="E29" s="155">
        <v>0</v>
      </c>
      <c r="F29" s="156">
        <v>0</v>
      </c>
      <c r="G29">
        <v>8829</v>
      </c>
      <c r="H29">
        <v>9308</v>
      </c>
      <c r="I29">
        <v>9572</v>
      </c>
      <c r="J29">
        <v>9974</v>
      </c>
      <c r="K29">
        <v>10481</v>
      </c>
    </row>
    <row r="30" spans="1:11" x14ac:dyDescent="0.25">
      <c r="A30" t="s">
        <v>1439</v>
      </c>
      <c r="C30" s="10">
        <v>0</v>
      </c>
      <c r="D30" s="10">
        <v>0</v>
      </c>
      <c r="E30" s="155">
        <v>0</v>
      </c>
      <c r="F30" s="156">
        <v>0</v>
      </c>
      <c r="G30">
        <v>15511</v>
      </c>
      <c r="H30">
        <v>15010</v>
      </c>
      <c r="I30">
        <v>14658</v>
      </c>
      <c r="J30">
        <v>15069</v>
      </c>
      <c r="K30">
        <v>14119</v>
      </c>
    </row>
    <row r="31" spans="1:11" x14ac:dyDescent="0.25">
      <c r="A31" t="s">
        <v>1530</v>
      </c>
      <c r="C31" s="10">
        <v>0</v>
      </c>
      <c r="D31" s="10">
        <v>0</v>
      </c>
      <c r="E31" s="155">
        <v>0</v>
      </c>
      <c r="F31" s="156">
        <v>0</v>
      </c>
      <c r="G31">
        <v>241</v>
      </c>
      <c r="H31">
        <v>227</v>
      </c>
      <c r="I31">
        <v>236</v>
      </c>
      <c r="J31">
        <v>213</v>
      </c>
      <c r="K31">
        <v>218</v>
      </c>
    </row>
    <row r="32" spans="1:11" x14ac:dyDescent="0.25">
      <c r="A32" s="132" t="s">
        <v>1440</v>
      </c>
      <c r="C32" s="160">
        <v>0</v>
      </c>
      <c r="D32" s="160">
        <v>0</v>
      </c>
      <c r="E32" s="161">
        <v>0</v>
      </c>
      <c r="F32" s="162">
        <v>0</v>
      </c>
      <c r="G32" s="132">
        <v>24581</v>
      </c>
      <c r="H32" s="132">
        <v>24545</v>
      </c>
      <c r="I32" s="132">
        <v>24466</v>
      </c>
      <c r="J32" s="132">
        <v>25256</v>
      </c>
      <c r="K32" s="13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7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K39"/>
  <sheetViews>
    <sheetView topLeftCell="A13" zoomScaleNormal="100" workbookViewId="0">
      <selection activeCell="F32" sqref="F32"/>
    </sheetView>
  </sheetViews>
  <sheetFormatPr defaultRowHeight="15" x14ac:dyDescent="0.25"/>
  <cols>
    <col min="1" max="1" width="36" customWidth="1"/>
    <col min="2" max="2" width="41.28515625" customWidth="1"/>
    <col min="3" max="3" width="12.5703125" customWidth="1"/>
    <col min="4" max="7" width="12.7109375" customWidth="1"/>
  </cols>
  <sheetData>
    <row r="1" spans="1:7" ht="21" x14ac:dyDescent="0.25">
      <c r="A1" s="200" t="s">
        <v>0</v>
      </c>
      <c r="B1" s="202"/>
      <c r="C1" s="202"/>
      <c r="D1" s="517"/>
      <c r="E1" s="202"/>
      <c r="F1" s="202"/>
      <c r="G1" s="202"/>
    </row>
    <row r="3" spans="1:7" x14ac:dyDescent="0.25">
      <c r="A3" s="5" t="s">
        <v>1</v>
      </c>
      <c r="B3" s="678" t="s">
        <v>6846</v>
      </c>
      <c r="C3" s="678"/>
      <c r="D3" s="678"/>
      <c r="E3" s="678"/>
      <c r="F3" s="678"/>
      <c r="G3" s="678"/>
    </row>
    <row r="4" spans="1:7" x14ac:dyDescent="0.25">
      <c r="A4" s="6" t="s">
        <v>2</v>
      </c>
      <c r="B4" s="674" t="s">
        <v>6847</v>
      </c>
      <c r="C4" s="674"/>
      <c r="D4" s="674"/>
      <c r="E4" s="674"/>
      <c r="F4" s="674"/>
      <c r="G4" s="674"/>
    </row>
    <row r="5" spans="1:7" x14ac:dyDescent="0.25">
      <c r="A5" s="6" t="s">
        <v>5</v>
      </c>
      <c r="B5" s="674" t="s">
        <v>6</v>
      </c>
      <c r="C5" s="674"/>
      <c r="D5" s="674"/>
      <c r="E5" s="674"/>
      <c r="F5" s="674"/>
      <c r="G5" s="674"/>
    </row>
    <row r="6" spans="1:7" x14ac:dyDescent="0.25">
      <c r="A6" s="6" t="s">
        <v>8</v>
      </c>
      <c r="B6" s="675" t="s">
        <v>9</v>
      </c>
      <c r="C6" s="674"/>
      <c r="D6" s="674"/>
      <c r="E6" s="674"/>
      <c r="F6" s="674"/>
      <c r="G6" s="674"/>
    </row>
    <row r="7" spans="1:7" x14ac:dyDescent="0.25">
      <c r="A7" s="6" t="s">
        <v>11</v>
      </c>
      <c r="B7" s="674" t="s">
        <v>6848</v>
      </c>
      <c r="C7" s="674"/>
      <c r="D7" s="674"/>
      <c r="E7" s="674"/>
      <c r="F7" s="674"/>
      <c r="G7" s="674"/>
    </row>
    <row r="8" spans="1:7" x14ac:dyDescent="0.25">
      <c r="A8" s="6" t="s">
        <v>13</v>
      </c>
      <c r="B8" s="680" t="s">
        <v>9</v>
      </c>
      <c r="C8" s="676"/>
      <c r="D8" s="676"/>
      <c r="E8" s="676"/>
      <c r="F8" s="676"/>
      <c r="G8" s="676"/>
    </row>
    <row r="9" spans="1:7" x14ac:dyDescent="0.25">
      <c r="A9" s="6" t="s">
        <v>15</v>
      </c>
      <c r="B9" s="674" t="s">
        <v>63</v>
      </c>
      <c r="C9" s="674"/>
      <c r="D9" s="674"/>
      <c r="E9" s="674"/>
      <c r="F9" s="674"/>
      <c r="G9" s="674"/>
    </row>
    <row r="10" spans="1:7" x14ac:dyDescent="0.25">
      <c r="A10" s="6" t="s">
        <v>17</v>
      </c>
      <c r="B10" s="674" t="s">
        <v>18</v>
      </c>
      <c r="C10" s="674"/>
      <c r="D10" s="674"/>
      <c r="E10" s="674"/>
      <c r="F10" s="674"/>
      <c r="G10" s="674"/>
    </row>
    <row r="11" spans="1:7" x14ac:dyDescent="0.25">
      <c r="A11" s="6" t="s">
        <v>19</v>
      </c>
      <c r="B11" s="676" t="s">
        <v>1509</v>
      </c>
      <c r="C11" s="676"/>
      <c r="D11" s="676"/>
      <c r="E11" s="676"/>
      <c r="F11" s="676"/>
      <c r="G11" s="676"/>
    </row>
    <row r="12" spans="1:7" x14ac:dyDescent="0.25">
      <c r="A12" s="6" t="s">
        <v>3519</v>
      </c>
      <c r="B12" s="674" t="s">
        <v>23</v>
      </c>
      <c r="C12" s="674"/>
      <c r="D12" s="674"/>
      <c r="E12" s="674"/>
      <c r="F12" s="674"/>
      <c r="G12" s="674"/>
    </row>
    <row r="13" spans="1:7" x14ac:dyDescent="0.25">
      <c r="A13" s="6" t="s">
        <v>26</v>
      </c>
      <c r="B13" s="674" t="s">
        <v>6849</v>
      </c>
      <c r="C13" s="674"/>
      <c r="D13" s="674"/>
      <c r="E13" s="674"/>
      <c r="F13" s="674"/>
      <c r="G13" s="674"/>
    </row>
    <row r="14" spans="1:7" x14ac:dyDescent="0.25">
      <c r="A14" s="6" t="s">
        <v>28</v>
      </c>
      <c r="B14" s="674" t="s">
        <v>6850</v>
      </c>
      <c r="C14" s="674"/>
      <c r="D14" s="674"/>
      <c r="E14" s="674"/>
      <c r="F14" s="674"/>
      <c r="G14" s="674"/>
    </row>
    <row r="15" spans="1:7" x14ac:dyDescent="0.25">
      <c r="A15" s="6" t="s">
        <v>30</v>
      </c>
      <c r="B15" s="675" t="s">
        <v>9</v>
      </c>
      <c r="C15" s="674"/>
      <c r="D15" s="674"/>
      <c r="E15" s="674"/>
      <c r="F15" s="674"/>
      <c r="G15" s="674"/>
    </row>
    <row r="16" spans="1:7" x14ac:dyDescent="0.25">
      <c r="A16" s="6" t="s">
        <v>32</v>
      </c>
      <c r="B16" s="674" t="s">
        <v>6847</v>
      </c>
      <c r="C16" s="674"/>
      <c r="D16" s="674"/>
      <c r="E16" s="674"/>
      <c r="F16" s="674"/>
      <c r="G16" s="674"/>
    </row>
    <row r="17" spans="1:11" x14ac:dyDescent="0.25">
      <c r="A17" s="6" t="s">
        <v>35</v>
      </c>
      <c r="B17" s="681" t="s">
        <v>9</v>
      </c>
      <c r="C17" s="679"/>
      <c r="D17" s="679"/>
      <c r="E17" s="679"/>
      <c r="F17" s="679"/>
      <c r="G17" s="679"/>
    </row>
    <row r="18" spans="1:11" x14ac:dyDescent="0.25">
      <c r="A18" s="6" t="s">
        <v>36</v>
      </c>
      <c r="B18" s="674"/>
      <c r="C18" s="674"/>
      <c r="D18" s="674"/>
      <c r="E18" s="674"/>
      <c r="F18" s="674"/>
      <c r="G18" s="674"/>
    </row>
    <row r="19" spans="1:11" x14ac:dyDescent="0.25">
      <c r="A19" s="7" t="s">
        <v>37</v>
      </c>
      <c r="B19" s="202"/>
      <c r="C19" s="433" t="s">
        <v>4089</v>
      </c>
      <c r="D19" s="433" t="s">
        <v>4088</v>
      </c>
      <c r="E19" s="433" t="s">
        <v>4087</v>
      </c>
      <c r="F19" s="433" t="s">
        <v>2110</v>
      </c>
      <c r="G19" s="433" t="s">
        <v>2073</v>
      </c>
      <c r="H19" s="433" t="s">
        <v>2074</v>
      </c>
      <c r="I19" s="433" t="s">
        <v>2075</v>
      </c>
      <c r="J19" s="433" t="s">
        <v>2076</v>
      </c>
      <c r="K19" s="434" t="s">
        <v>2077</v>
      </c>
    </row>
    <row r="20" spans="1:11" x14ac:dyDescent="0.25">
      <c r="A20" s="6" t="s">
        <v>43</v>
      </c>
      <c r="B20" s="202"/>
      <c r="C20" s="170">
        <v>22541</v>
      </c>
      <c r="D20" s="170">
        <v>23080</v>
      </c>
      <c r="E20" s="170">
        <v>23182</v>
      </c>
      <c r="F20" s="170">
        <v>24242</v>
      </c>
      <c r="G20" s="170">
        <v>24573</v>
      </c>
      <c r="H20" s="170">
        <v>24542</v>
      </c>
      <c r="I20" s="170">
        <v>24459</v>
      </c>
      <c r="J20" s="170">
        <v>25247</v>
      </c>
      <c r="K20" s="443">
        <v>24807</v>
      </c>
    </row>
    <row r="21" spans="1:11" x14ac:dyDescent="0.25">
      <c r="A21" s="6" t="s">
        <v>44</v>
      </c>
      <c r="B21" s="202"/>
      <c r="C21" s="170">
        <v>22541</v>
      </c>
      <c r="D21" s="170">
        <v>23080</v>
      </c>
      <c r="E21" s="170">
        <v>23182</v>
      </c>
      <c r="F21" s="170">
        <v>24242</v>
      </c>
      <c r="G21" s="10">
        <f>+(G20-G25)</f>
        <v>24573</v>
      </c>
      <c r="H21" s="10">
        <f t="shared" ref="H21:K21" si="0">+(H20-H25)</f>
        <v>24542</v>
      </c>
      <c r="I21" s="10">
        <f t="shared" si="0"/>
        <v>24459</v>
      </c>
      <c r="J21" s="10">
        <f t="shared" si="0"/>
        <v>25247</v>
      </c>
      <c r="K21" s="10">
        <f t="shared" si="0"/>
        <v>24807</v>
      </c>
    </row>
    <row r="22" spans="1:11" x14ac:dyDescent="0.25">
      <c r="A22" s="6" t="s">
        <v>45</v>
      </c>
      <c r="B22" s="202"/>
      <c r="C22" s="12">
        <f>+(C21/C20)</f>
        <v>1</v>
      </c>
      <c r="D22" s="12">
        <f t="shared" ref="D22:F22" si="1">+(D21/D20)</f>
        <v>1</v>
      </c>
      <c r="E22" s="12">
        <f t="shared" si="1"/>
        <v>1</v>
      </c>
      <c r="F22" s="12">
        <f t="shared" si="1"/>
        <v>1</v>
      </c>
      <c r="G22" s="12">
        <f>+(G21/G20)</f>
        <v>1</v>
      </c>
      <c r="H22" s="12">
        <f t="shared" ref="H22:K22" si="2">+(H21/H20)</f>
        <v>1</v>
      </c>
      <c r="I22" s="12">
        <f t="shared" si="2"/>
        <v>1</v>
      </c>
      <c r="J22" s="12">
        <f t="shared" si="2"/>
        <v>1</v>
      </c>
      <c r="K22" s="12">
        <f t="shared" si="2"/>
        <v>1</v>
      </c>
    </row>
    <row r="23" spans="1:11" x14ac:dyDescent="0.25">
      <c r="A23" s="6" t="s">
        <v>46</v>
      </c>
      <c r="B23" s="202"/>
      <c r="C23" s="338">
        <v>0</v>
      </c>
      <c r="D23" s="338">
        <v>0</v>
      </c>
      <c r="E23" s="338">
        <v>0</v>
      </c>
      <c r="F23" s="338">
        <v>0</v>
      </c>
      <c r="G23" s="338">
        <v>0</v>
      </c>
      <c r="H23" s="338">
        <v>0</v>
      </c>
      <c r="I23" s="338">
        <v>0</v>
      </c>
      <c r="J23" s="338">
        <v>0</v>
      </c>
      <c r="K23" s="217">
        <v>0</v>
      </c>
    </row>
    <row r="24" spans="1:11" x14ac:dyDescent="0.25">
      <c r="A24" s="6" t="s">
        <v>47</v>
      </c>
      <c r="B24" s="202"/>
      <c r="C24" s="12">
        <v>0</v>
      </c>
      <c r="D24" s="12">
        <v>0</v>
      </c>
      <c r="E24" s="12">
        <v>0</v>
      </c>
      <c r="F24" s="12">
        <f>+(F23/F20)</f>
        <v>0</v>
      </c>
      <c r="G24" s="12">
        <v>0</v>
      </c>
      <c r="H24" s="12">
        <v>0</v>
      </c>
      <c r="I24" s="12">
        <v>0</v>
      </c>
      <c r="J24" s="12">
        <f>+(J23/J20)</f>
        <v>0</v>
      </c>
      <c r="K24" s="12">
        <f t="shared" ref="K24" si="3">+(K23/K20)</f>
        <v>0</v>
      </c>
    </row>
    <row r="25" spans="1:11" x14ac:dyDescent="0.25">
      <c r="A25" s="6" t="s">
        <v>48</v>
      </c>
      <c r="B25" s="202"/>
      <c r="C25" s="338">
        <v>0</v>
      </c>
      <c r="D25" s="338">
        <v>0</v>
      </c>
      <c r="E25" s="338">
        <v>0</v>
      </c>
      <c r="F25" s="338">
        <v>0</v>
      </c>
      <c r="G25" s="338">
        <v>0</v>
      </c>
      <c r="H25" s="338">
        <v>0</v>
      </c>
      <c r="I25" s="338">
        <v>0</v>
      </c>
      <c r="J25" s="338">
        <v>0</v>
      </c>
      <c r="K25" s="217">
        <v>0</v>
      </c>
    </row>
    <row r="26" spans="1:11" x14ac:dyDescent="0.25">
      <c r="A26" s="6" t="s">
        <v>49</v>
      </c>
      <c r="B26" s="202"/>
      <c r="C26" s="12">
        <f>+(C25/C20)</f>
        <v>0</v>
      </c>
      <c r="D26" s="12">
        <f t="shared" ref="D26:F26" si="4">+(D25/D20)</f>
        <v>0</v>
      </c>
      <c r="E26" s="12">
        <f t="shared" si="4"/>
        <v>0</v>
      </c>
      <c r="F26" s="12">
        <f t="shared" si="4"/>
        <v>0</v>
      </c>
      <c r="G26" s="12">
        <f>+(G25/G20)</f>
        <v>0</v>
      </c>
      <c r="H26" s="12">
        <f t="shared" ref="H26:K26" si="5">+(H25/H20)</f>
        <v>0</v>
      </c>
      <c r="I26" s="12">
        <f t="shared" si="5"/>
        <v>0</v>
      </c>
      <c r="J26" s="12">
        <f t="shared" si="5"/>
        <v>0</v>
      </c>
      <c r="K26" s="12">
        <f t="shared" si="5"/>
        <v>0</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3" t="s">
        <v>2110</v>
      </c>
      <c r="G28" s="433" t="s">
        <v>2073</v>
      </c>
      <c r="H28" s="433" t="s">
        <v>2074</v>
      </c>
      <c r="I28" s="433" t="s">
        <v>2075</v>
      </c>
      <c r="J28" s="433" t="s">
        <v>2076</v>
      </c>
      <c r="K28" s="433" t="s">
        <v>2077</v>
      </c>
    </row>
    <row r="29" spans="1:11" s="292" customFormat="1" x14ac:dyDescent="0.25">
      <c r="A29" s="223" t="s">
        <v>6851</v>
      </c>
      <c r="B29" s="223"/>
      <c r="C29" s="245">
        <v>10</v>
      </c>
      <c r="D29" s="245" t="s">
        <v>10806</v>
      </c>
      <c r="E29" s="245" t="s">
        <v>10806</v>
      </c>
      <c r="F29" s="245" t="s">
        <v>1542</v>
      </c>
      <c r="G29" s="474" t="s">
        <v>6852</v>
      </c>
      <c r="H29" s="474" t="s">
        <v>6852</v>
      </c>
      <c r="I29" s="474" t="s">
        <v>6852</v>
      </c>
      <c r="J29" s="474" t="s">
        <v>6852</v>
      </c>
      <c r="K29" s="474" t="s">
        <v>6852</v>
      </c>
    </row>
    <row r="30" spans="1:11" x14ac:dyDescent="0.25">
      <c r="A30" s="215" t="s">
        <v>6853</v>
      </c>
      <c r="B30" s="215"/>
      <c r="C30" s="172">
        <v>182</v>
      </c>
      <c r="D30" s="172">
        <v>179</v>
      </c>
      <c r="E30" s="172">
        <v>199</v>
      </c>
      <c r="F30" s="172">
        <v>191</v>
      </c>
      <c r="G30" s="443">
        <v>230</v>
      </c>
      <c r="H30" s="443">
        <v>323</v>
      </c>
      <c r="I30" s="443">
        <v>299</v>
      </c>
      <c r="J30" s="443">
        <v>282</v>
      </c>
      <c r="K30" s="443">
        <v>230</v>
      </c>
    </row>
    <row r="31" spans="1:11" x14ac:dyDescent="0.25">
      <c r="A31" s="215" t="s">
        <v>6854</v>
      </c>
      <c r="B31" s="215"/>
      <c r="C31" s="172">
        <v>35</v>
      </c>
      <c r="D31" s="172">
        <v>48</v>
      </c>
      <c r="E31" s="172">
        <v>34</v>
      </c>
      <c r="F31" s="172">
        <v>59</v>
      </c>
      <c r="G31" s="443">
        <v>59</v>
      </c>
      <c r="H31" s="443">
        <v>80</v>
      </c>
      <c r="I31" s="443">
        <v>93</v>
      </c>
      <c r="J31" s="443">
        <v>90</v>
      </c>
      <c r="K31" s="443">
        <v>84</v>
      </c>
    </row>
    <row r="32" spans="1:11" x14ac:dyDescent="0.25">
      <c r="A32" s="215" t="s">
        <v>6855</v>
      </c>
      <c r="B32" s="215"/>
      <c r="C32" s="172">
        <v>8810</v>
      </c>
      <c r="D32" s="172">
        <v>9420</v>
      </c>
      <c r="E32" s="172">
        <v>10113</v>
      </c>
      <c r="F32" s="172">
        <v>11376</v>
      </c>
      <c r="G32" s="443">
        <v>11111</v>
      </c>
      <c r="H32" s="443">
        <v>11581</v>
      </c>
      <c r="I32" s="443">
        <v>12200</v>
      </c>
      <c r="J32" s="443">
        <v>13057</v>
      </c>
      <c r="K32" s="443">
        <v>12998</v>
      </c>
    </row>
    <row r="33" spans="1:11" x14ac:dyDescent="0.25">
      <c r="A33" s="215" t="s">
        <v>2240</v>
      </c>
      <c r="B33" s="215"/>
      <c r="C33" s="172" t="s">
        <v>1542</v>
      </c>
      <c r="D33" s="172">
        <v>14</v>
      </c>
      <c r="E33" s="172">
        <v>16</v>
      </c>
      <c r="F33" s="172">
        <v>33</v>
      </c>
      <c r="G33" s="443" t="s">
        <v>10806</v>
      </c>
      <c r="H33" s="443" t="s">
        <v>10806</v>
      </c>
      <c r="I33" s="443" t="s">
        <v>10806</v>
      </c>
      <c r="J33" s="443" t="s">
        <v>10806</v>
      </c>
      <c r="K33" s="443">
        <v>13</v>
      </c>
    </row>
    <row r="34" spans="1:11" x14ac:dyDescent="0.25">
      <c r="A34" s="215" t="s">
        <v>6856</v>
      </c>
      <c r="B34" s="215"/>
      <c r="C34" s="172">
        <v>74</v>
      </c>
      <c r="D34" s="172">
        <v>95</v>
      </c>
      <c r="E34" s="172">
        <v>87</v>
      </c>
      <c r="F34" s="172">
        <v>104</v>
      </c>
      <c r="G34" s="443">
        <v>99</v>
      </c>
      <c r="H34" s="443">
        <v>116</v>
      </c>
      <c r="I34" s="443">
        <v>127</v>
      </c>
      <c r="J34" s="443">
        <v>153</v>
      </c>
      <c r="K34" s="443">
        <v>143</v>
      </c>
    </row>
    <row r="35" spans="1:11" x14ac:dyDescent="0.25">
      <c r="A35" s="215" t="s">
        <v>6857</v>
      </c>
      <c r="B35" s="215"/>
      <c r="C35" s="172">
        <v>9487</v>
      </c>
      <c r="D35" s="172">
        <v>9303</v>
      </c>
      <c r="E35" s="172">
        <v>9176</v>
      </c>
      <c r="F35" s="172">
        <v>9258</v>
      </c>
      <c r="G35" s="443">
        <v>9486</v>
      </c>
      <c r="H35" s="443">
        <v>8927</v>
      </c>
      <c r="I35" s="443">
        <v>8559</v>
      </c>
      <c r="J35" s="443">
        <v>8359</v>
      </c>
      <c r="K35" s="443">
        <v>8017</v>
      </c>
    </row>
    <row r="36" spans="1:11" x14ac:dyDescent="0.25">
      <c r="A36" s="215" t="s">
        <v>2244</v>
      </c>
      <c r="B36" s="215"/>
      <c r="C36" s="172">
        <v>3936</v>
      </c>
      <c r="D36" s="172">
        <v>4003</v>
      </c>
      <c r="E36" s="172">
        <v>3537</v>
      </c>
      <c r="F36" s="172">
        <v>3204</v>
      </c>
      <c r="G36" s="443">
        <v>3560</v>
      </c>
      <c r="H36" s="443">
        <v>3489</v>
      </c>
      <c r="I36" s="443">
        <v>3160</v>
      </c>
      <c r="J36" s="443">
        <v>3286</v>
      </c>
      <c r="K36" s="443">
        <v>3312</v>
      </c>
    </row>
    <row r="37" spans="1:11" x14ac:dyDescent="0.25">
      <c r="A37" s="215" t="s">
        <v>6858</v>
      </c>
      <c r="B37" s="215"/>
      <c r="C37" s="172" t="s">
        <v>1542</v>
      </c>
      <c r="D37" s="172" t="s">
        <v>1542</v>
      </c>
      <c r="E37" s="172" t="s">
        <v>1542</v>
      </c>
      <c r="F37" s="172" t="s">
        <v>1542</v>
      </c>
      <c r="G37" s="443" t="s">
        <v>1542</v>
      </c>
      <c r="H37" s="443" t="s">
        <v>1542</v>
      </c>
      <c r="I37" s="443" t="s">
        <v>1542</v>
      </c>
      <c r="J37" s="443" t="s">
        <v>1542</v>
      </c>
      <c r="K37" s="443">
        <v>10</v>
      </c>
    </row>
    <row r="38" spans="1:11" x14ac:dyDescent="0.25">
      <c r="A38" s="226" t="s">
        <v>53</v>
      </c>
      <c r="B38" s="215"/>
      <c r="C38" s="525">
        <v>22541</v>
      </c>
      <c r="D38" s="525">
        <v>23080</v>
      </c>
      <c r="E38" s="525">
        <v>23182</v>
      </c>
      <c r="F38" s="525">
        <v>24242</v>
      </c>
      <c r="G38" s="525">
        <v>24573</v>
      </c>
      <c r="H38" s="525">
        <v>24542</v>
      </c>
      <c r="I38" s="525">
        <v>24459</v>
      </c>
      <c r="J38" s="525">
        <v>25247</v>
      </c>
      <c r="K38" s="526">
        <v>24807</v>
      </c>
    </row>
    <row r="39" spans="1:11" x14ac:dyDescent="0.25">
      <c r="C39" s="132"/>
      <c r="D39" s="132"/>
      <c r="E39" s="132"/>
      <c r="F39" s="132"/>
      <c r="G39" s="132"/>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87" orientation="landscape"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FFFF00"/>
    <pageSetUpPr fitToPage="1"/>
  </sheetPr>
  <dimension ref="A1:K40"/>
  <sheetViews>
    <sheetView topLeftCell="A12" workbookViewId="0">
      <selection activeCell="F41" sqref="F41"/>
    </sheetView>
  </sheetViews>
  <sheetFormatPr defaultRowHeight="15" x14ac:dyDescent="0.25"/>
  <cols>
    <col min="1" max="1" width="36.85546875" customWidth="1"/>
    <col min="2" max="2" width="57.28515625" customWidth="1"/>
    <col min="3" max="11" width="8" customWidth="1"/>
  </cols>
  <sheetData>
    <row r="1" spans="1:11" ht="18.75" x14ac:dyDescent="0.25">
      <c r="A1" s="404" t="s">
        <v>0</v>
      </c>
      <c r="B1" s="419"/>
      <c r="C1" s="451"/>
      <c r="D1" s="419"/>
      <c r="E1" s="3"/>
      <c r="F1" s="3"/>
      <c r="G1" s="419"/>
    </row>
    <row r="2" spans="1:11" x14ac:dyDescent="0.25">
      <c r="A2" s="419"/>
      <c r="B2" s="405"/>
      <c r="C2" s="405"/>
      <c r="D2" s="405"/>
      <c r="E2" s="405"/>
      <c r="F2" s="405"/>
      <c r="G2" s="419"/>
    </row>
    <row r="3" spans="1:11" x14ac:dyDescent="0.25">
      <c r="A3" s="5" t="s">
        <v>1</v>
      </c>
      <c r="B3" s="702" t="s">
        <v>9960</v>
      </c>
      <c r="C3" s="702"/>
      <c r="D3" s="702"/>
      <c r="E3" s="702"/>
      <c r="F3" s="702"/>
      <c r="G3" s="702"/>
      <c r="H3" s="669"/>
      <c r="I3" s="669"/>
      <c r="J3" s="669"/>
      <c r="K3" s="669"/>
    </row>
    <row r="4" spans="1:11" x14ac:dyDescent="0.25">
      <c r="A4" s="6" t="s">
        <v>2</v>
      </c>
      <c r="B4" s="704" t="s">
        <v>9961</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9962</v>
      </c>
      <c r="C7" s="676"/>
      <c r="D7" s="676"/>
      <c r="E7" s="676"/>
      <c r="F7" s="676"/>
      <c r="G7" s="676"/>
      <c r="H7" s="723"/>
      <c r="I7" s="723"/>
      <c r="J7" s="723"/>
      <c r="K7" s="723"/>
    </row>
    <row r="8" spans="1:11" x14ac:dyDescent="0.25">
      <c r="A8" s="6" t="s">
        <v>13</v>
      </c>
      <c r="B8" s="719" t="s">
        <v>9</v>
      </c>
      <c r="C8" s="704"/>
      <c r="D8" s="704"/>
      <c r="E8" s="704"/>
      <c r="F8" s="704"/>
      <c r="G8" s="704"/>
      <c r="H8" s="718"/>
      <c r="I8" s="718"/>
      <c r="J8" s="718"/>
      <c r="K8" s="718"/>
    </row>
    <row r="9" spans="1:11" x14ac:dyDescent="0.25">
      <c r="A9" s="6" t="s">
        <v>15</v>
      </c>
      <c r="B9" s="704" t="s">
        <v>9963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31</v>
      </c>
      <c r="C12" s="693"/>
      <c r="D12" s="693"/>
      <c r="E12" s="693"/>
      <c r="F12" s="693"/>
      <c r="G12" s="693"/>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9964</v>
      </c>
      <c r="C14" s="693"/>
      <c r="D14" s="693"/>
      <c r="E14" s="693"/>
      <c r="F14" s="693"/>
      <c r="G14" s="693"/>
      <c r="H14" s="718"/>
      <c r="I14" s="718"/>
      <c r="J14" s="718"/>
      <c r="K14" s="718"/>
    </row>
    <row r="15" spans="1:11" x14ac:dyDescent="0.25">
      <c r="A15" s="6" t="s">
        <v>30</v>
      </c>
      <c r="B15" s="692" t="s">
        <v>9</v>
      </c>
      <c r="C15" s="693"/>
      <c r="D15" s="693"/>
      <c r="E15" s="693"/>
      <c r="F15" s="693"/>
      <c r="G15" s="693"/>
      <c r="H15" s="718"/>
      <c r="I15" s="718"/>
      <c r="J15" s="718"/>
      <c r="K15" s="718"/>
    </row>
    <row r="16" spans="1:11" x14ac:dyDescent="0.25">
      <c r="A16" s="6" t="s">
        <v>32</v>
      </c>
      <c r="B16" s="704" t="s">
        <v>479</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9259</v>
      </c>
      <c r="D21" s="10">
        <f t="shared" ref="D21:F21" si="0">D20-D25</f>
        <v>10801</v>
      </c>
      <c r="E21" s="10">
        <f t="shared" si="0"/>
        <v>17195</v>
      </c>
      <c r="F21" s="10">
        <f t="shared" si="0"/>
        <v>22329</v>
      </c>
      <c r="G21" s="10">
        <f>G20-G25</f>
        <v>22795</v>
      </c>
      <c r="H21" s="10">
        <f t="shared" ref="H21:K21" si="1">H20-H25</f>
        <v>22578</v>
      </c>
      <c r="I21" s="10">
        <f t="shared" si="1"/>
        <v>22629</v>
      </c>
      <c r="J21" s="10">
        <f t="shared" si="1"/>
        <v>23311</v>
      </c>
      <c r="K21" s="10">
        <f t="shared" si="1"/>
        <v>22603</v>
      </c>
    </row>
    <row r="22" spans="1:11" x14ac:dyDescent="0.25">
      <c r="A22" s="6" t="s">
        <v>45</v>
      </c>
      <c r="B22" s="419"/>
      <c r="C22" s="12">
        <f>IFERROR(+(C21/C20),0)</f>
        <v>0.41072616776826509</v>
      </c>
      <c r="D22" s="12">
        <f>IFERROR(+(D21/D20),0)</f>
        <v>0.46785930867192238</v>
      </c>
      <c r="E22" s="12">
        <f>IFERROR(+(E21/E20),0)</f>
        <v>0.74161131717415685</v>
      </c>
      <c r="F22" s="12">
        <f>IFERROR(+(F21/F20),0)</f>
        <v>0.92108736902895805</v>
      </c>
      <c r="G22" s="12">
        <f>G21/G20</f>
        <v>0.92734225621414912</v>
      </c>
      <c r="H22" s="12">
        <f t="shared" ref="H22:K22" si="2">H21/H20</f>
        <v>0.91986147891627623</v>
      </c>
      <c r="I22" s="12">
        <f t="shared" si="2"/>
        <v>0.92491621025096049</v>
      </c>
      <c r="J22" s="12">
        <f t="shared" si="2"/>
        <v>0.92298859676908462</v>
      </c>
      <c r="K22" s="12">
        <f t="shared" si="2"/>
        <v>0.91075026190668062</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64">
        <v>13284</v>
      </c>
      <c r="D25" s="164">
        <v>12285</v>
      </c>
      <c r="E25" s="164">
        <v>5991</v>
      </c>
      <c r="F25" s="164">
        <v>1913</v>
      </c>
      <c r="G25" s="10">
        <v>1786</v>
      </c>
      <c r="H25" s="10">
        <v>1967</v>
      </c>
      <c r="I25" s="10">
        <v>1837</v>
      </c>
      <c r="J25" s="9">
        <v>1945</v>
      </c>
      <c r="K25" s="9">
        <v>2215</v>
      </c>
    </row>
    <row r="26" spans="1:11" x14ac:dyDescent="0.25">
      <c r="A26" s="6" t="s">
        <v>49</v>
      </c>
      <c r="B26" s="419"/>
      <c r="C26" s="12">
        <f>IFERROR(+(C25/C20),0)</f>
        <v>0.58927383223173491</v>
      </c>
      <c r="D26" s="12">
        <f>IFERROR(+(D25/D20),0)</f>
        <v>0.53214069132807762</v>
      </c>
      <c r="E26" s="12">
        <f>IFERROR(+(E25/E20),0)</f>
        <v>0.25838868282584321</v>
      </c>
      <c r="F26" s="12">
        <f>IFERROR(+(F25/F20),0)</f>
        <v>7.8912630971041994E-2</v>
      </c>
      <c r="G26" s="12">
        <f>G25/G20</f>
        <v>7.2657743785850867E-2</v>
      </c>
      <c r="H26" s="12">
        <f t="shared" ref="H26:J26" si="4">H25/H20</f>
        <v>8.0138521083723768E-2</v>
      </c>
      <c r="I26" s="12">
        <f t="shared" si="4"/>
        <v>7.5083789749039481E-2</v>
      </c>
      <c r="J26" s="12">
        <f t="shared" si="4"/>
        <v>7.7011403230915432E-2</v>
      </c>
      <c r="K26" s="12">
        <f>K25/K20</f>
        <v>8.9249738093319361E-2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67</v>
      </c>
      <c r="B29" s="409" t="s">
        <v>18</v>
      </c>
      <c r="C29" s="164">
        <v>1188</v>
      </c>
      <c r="D29" s="164">
        <v>1397</v>
      </c>
      <c r="E29" s="164">
        <v>1927</v>
      </c>
      <c r="F29" s="164">
        <v>2349</v>
      </c>
      <c r="G29" s="164">
        <v>2592</v>
      </c>
      <c r="H29" s="164">
        <v>2721</v>
      </c>
      <c r="I29" s="164">
        <v>2802</v>
      </c>
      <c r="J29" s="164">
        <v>2738</v>
      </c>
      <c r="K29" s="164">
        <v>2699</v>
      </c>
    </row>
    <row r="30" spans="1:11" x14ac:dyDescent="0.25">
      <c r="A30" s="167" t="s">
        <v>66</v>
      </c>
      <c r="B30" s="409" t="s">
        <v>25</v>
      </c>
      <c r="C30" s="164">
        <v>8071</v>
      </c>
      <c r="D30" s="164">
        <v>9404</v>
      </c>
      <c r="E30" s="164">
        <v>15268</v>
      </c>
      <c r="F30" s="164">
        <v>19980</v>
      </c>
      <c r="G30" s="164">
        <v>20203</v>
      </c>
      <c r="H30" s="164">
        <v>19857</v>
      </c>
      <c r="I30" s="164">
        <v>19827</v>
      </c>
      <c r="J30" s="164">
        <v>20573</v>
      </c>
      <c r="K30" s="164">
        <v>19904</v>
      </c>
    </row>
    <row r="31" spans="1:11" x14ac:dyDescent="0.25">
      <c r="A31" s="167" t="s">
        <v>1522</v>
      </c>
      <c r="B31" s="409" t="s">
        <v>1436</v>
      </c>
      <c r="C31" s="164">
        <v>13284</v>
      </c>
      <c r="D31" s="164">
        <v>12285</v>
      </c>
      <c r="E31" s="164">
        <v>5991</v>
      </c>
      <c r="F31" s="164">
        <v>1913</v>
      </c>
      <c r="G31" s="338">
        <v>1786</v>
      </c>
      <c r="H31" s="338">
        <v>1967</v>
      </c>
      <c r="I31" s="338">
        <v>1837</v>
      </c>
      <c r="J31" s="338">
        <v>1945</v>
      </c>
      <c r="K31" s="338">
        <v>2215</v>
      </c>
    </row>
    <row r="32" spans="1:11" x14ac:dyDescent="0.25">
      <c r="A32" s="19" t="s">
        <v>1440</v>
      </c>
      <c r="B32" s="409"/>
      <c r="C32" s="160">
        <v>22543</v>
      </c>
      <c r="D32" s="160">
        <v>23086</v>
      </c>
      <c r="E32" s="161">
        <v>23186</v>
      </c>
      <c r="F32" s="162">
        <v>24242</v>
      </c>
      <c r="G32" s="160">
        <v>24581</v>
      </c>
      <c r="H32" s="160">
        <v>24545</v>
      </c>
      <c r="I32" s="161">
        <v>24466</v>
      </c>
      <c r="J32" s="162">
        <v>25256</v>
      </c>
      <c r="K32" s="162">
        <v>24818</v>
      </c>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09"/>
      <c r="C39" s="18"/>
      <c r="D39" s="11"/>
      <c r="E39" s="11"/>
      <c r="F39" s="11"/>
      <c r="G39" s="11"/>
    </row>
    <row r="40" spans="1:7"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76"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rgb="FFFFFF00"/>
    <pageSetUpPr fitToPage="1"/>
  </sheetPr>
  <dimension ref="A1:L32"/>
  <sheetViews>
    <sheetView topLeftCell="A8" workbookViewId="0">
      <selection activeCell="F41" sqref="F41"/>
    </sheetView>
  </sheetViews>
  <sheetFormatPr defaultRowHeight="15" x14ac:dyDescent="0.25"/>
  <cols>
    <col min="1" max="1" width="39" customWidth="1"/>
    <col min="2" max="2" width="41.28515625" customWidth="1"/>
    <col min="3" max="11" width="8" customWidth="1"/>
  </cols>
  <sheetData>
    <row r="1" spans="1:11" ht="18.75" x14ac:dyDescent="0.25">
      <c r="A1" s="200" t="s">
        <v>0</v>
      </c>
    </row>
    <row r="3" spans="1:11" x14ac:dyDescent="0.25">
      <c r="A3" s="201" t="s">
        <v>1</v>
      </c>
      <c r="B3" s="678" t="s">
        <v>9965</v>
      </c>
      <c r="C3" s="678"/>
      <c r="D3" s="678"/>
      <c r="E3" s="678"/>
      <c r="F3" s="678"/>
      <c r="G3" s="678"/>
      <c r="H3" s="678"/>
      <c r="I3" s="669"/>
      <c r="J3" s="669"/>
      <c r="K3" s="669"/>
    </row>
    <row r="4" spans="1:11" x14ac:dyDescent="0.25">
      <c r="A4" s="6" t="s">
        <v>2</v>
      </c>
      <c r="B4" s="676" t="s">
        <v>9966</v>
      </c>
      <c r="C4" s="676"/>
      <c r="D4" s="676"/>
      <c r="E4" s="676"/>
      <c r="F4" s="676"/>
      <c r="G4" s="676"/>
      <c r="H4" s="676"/>
      <c r="I4" s="718"/>
      <c r="J4" s="718"/>
      <c r="K4" s="718"/>
    </row>
    <row r="5" spans="1:11" x14ac:dyDescent="0.25">
      <c r="A5" s="6" t="s">
        <v>5</v>
      </c>
      <c r="B5" s="725" t="s">
        <v>16</v>
      </c>
      <c r="C5" s="725"/>
      <c r="D5" s="725"/>
      <c r="E5" s="725"/>
      <c r="F5" s="725"/>
      <c r="G5" s="725"/>
      <c r="H5" s="718"/>
      <c r="I5" s="718"/>
      <c r="J5" s="718"/>
      <c r="K5" s="718"/>
    </row>
    <row r="6" spans="1:11" x14ac:dyDescent="0.25">
      <c r="A6" s="6" t="s">
        <v>8</v>
      </c>
      <c r="B6" s="676" t="s">
        <v>9967</v>
      </c>
      <c r="C6" s="676"/>
      <c r="D6" s="676"/>
      <c r="E6" s="676"/>
      <c r="F6" s="676"/>
      <c r="G6" s="676"/>
      <c r="H6" s="676"/>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676"/>
      <c r="I8" s="718"/>
      <c r="J8" s="718"/>
      <c r="K8" s="718"/>
    </row>
    <row r="9" spans="1:11" x14ac:dyDescent="0.25">
      <c r="A9" s="6" t="s">
        <v>15</v>
      </c>
      <c r="B9" s="676" t="s">
        <v>63</v>
      </c>
      <c r="C9" s="676"/>
      <c r="D9" s="676"/>
      <c r="E9" s="676"/>
      <c r="F9" s="676"/>
      <c r="G9" s="676"/>
      <c r="H9" s="676"/>
      <c r="I9" s="718"/>
      <c r="J9" s="718"/>
      <c r="K9" s="718"/>
    </row>
    <row r="10" spans="1:11" x14ac:dyDescent="0.25">
      <c r="A10" s="6" t="s">
        <v>17</v>
      </c>
      <c r="B10" s="676" t="s">
        <v>18</v>
      </c>
      <c r="C10" s="676"/>
      <c r="D10" s="676"/>
      <c r="E10" s="676"/>
      <c r="F10" s="676"/>
      <c r="G10" s="676"/>
      <c r="H10" s="676"/>
      <c r="I10" s="718"/>
      <c r="J10" s="718"/>
      <c r="K10" s="718"/>
    </row>
    <row r="11" spans="1:11" x14ac:dyDescent="0.25">
      <c r="A11" s="6" t="s">
        <v>19</v>
      </c>
      <c r="B11" s="676" t="s">
        <v>70</v>
      </c>
      <c r="C11" s="676"/>
      <c r="D11" s="676"/>
      <c r="E11" s="676"/>
      <c r="F11" s="676"/>
      <c r="G11" s="676"/>
      <c r="H11" s="676"/>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80" t="s">
        <v>9</v>
      </c>
      <c r="C13" s="676"/>
      <c r="D13" s="676"/>
      <c r="E13" s="676"/>
      <c r="F13" s="676"/>
      <c r="G13" s="676"/>
      <c r="H13" s="676"/>
      <c r="I13" s="718"/>
      <c r="J13" s="718"/>
      <c r="K13" s="718"/>
    </row>
    <row r="14" spans="1:11" x14ac:dyDescent="0.25">
      <c r="A14" s="6" t="s">
        <v>28</v>
      </c>
      <c r="B14" s="676" t="s">
        <v>9968</v>
      </c>
      <c r="C14" s="676"/>
      <c r="D14" s="676"/>
      <c r="E14" s="676"/>
      <c r="F14" s="676"/>
      <c r="G14" s="676"/>
      <c r="H14" s="676"/>
      <c r="I14" s="718"/>
      <c r="J14" s="718"/>
      <c r="K14" s="718"/>
    </row>
    <row r="15" spans="1:11" x14ac:dyDescent="0.25">
      <c r="A15" s="6" t="s">
        <v>30</v>
      </c>
      <c r="B15" s="676" t="s">
        <v>9969</v>
      </c>
      <c r="C15" s="676"/>
      <c r="D15" s="676"/>
      <c r="E15" s="676"/>
      <c r="F15" s="676"/>
      <c r="G15" s="676"/>
      <c r="H15" s="676"/>
      <c r="I15" s="718"/>
      <c r="J15" s="718"/>
      <c r="K15" s="718"/>
    </row>
    <row r="16" spans="1:11" x14ac:dyDescent="0.25">
      <c r="A16" s="6" t="s">
        <v>32</v>
      </c>
      <c r="B16" s="676" t="s">
        <v>481</v>
      </c>
      <c r="C16" s="676"/>
      <c r="D16" s="676"/>
      <c r="E16" s="676"/>
      <c r="F16" s="676"/>
      <c r="G16" s="676"/>
      <c r="H16" s="676"/>
      <c r="I16" s="718"/>
      <c r="J16" s="718"/>
      <c r="K16" s="718"/>
    </row>
    <row r="17" spans="1:12" x14ac:dyDescent="0.25">
      <c r="A17" s="6" t="s">
        <v>35</v>
      </c>
      <c r="B17" s="722" t="s">
        <v>9</v>
      </c>
      <c r="C17" s="686"/>
      <c r="D17" s="686"/>
      <c r="E17" s="686"/>
      <c r="F17" s="686"/>
      <c r="G17" s="686"/>
      <c r="H17" s="686"/>
      <c r="I17" s="718"/>
      <c r="J17" s="718"/>
      <c r="K17" s="718"/>
    </row>
    <row r="18" spans="1:12" x14ac:dyDescent="0.25">
      <c r="A18" s="6" t="s">
        <v>36</v>
      </c>
      <c r="B18" s="676" t="s">
        <v>9</v>
      </c>
      <c r="C18" s="676"/>
      <c r="D18" s="676"/>
      <c r="E18" s="676"/>
      <c r="F18" s="676"/>
      <c r="G18" s="676"/>
      <c r="H18" s="676"/>
      <c r="I18" s="718"/>
      <c r="J18" s="718"/>
      <c r="K18" s="718"/>
    </row>
    <row r="19" spans="1:12" x14ac:dyDescent="0.25">
      <c r="A19" s="7" t="s">
        <v>37</v>
      </c>
      <c r="B19" s="202"/>
      <c r="C19" s="154" t="s">
        <v>1433</v>
      </c>
      <c r="D19" s="154" t="s">
        <v>137</v>
      </c>
      <c r="E19" s="154" t="s">
        <v>138</v>
      </c>
      <c r="F19" s="154" t="s">
        <v>139</v>
      </c>
      <c r="G19" s="8" t="s">
        <v>38</v>
      </c>
      <c r="H19" s="8" t="s">
        <v>39</v>
      </c>
      <c r="I19" s="8" t="s">
        <v>40</v>
      </c>
      <c r="J19" s="8" t="s">
        <v>41</v>
      </c>
      <c r="K19" s="8" t="s">
        <v>42</v>
      </c>
      <c r="L19" s="8"/>
    </row>
    <row r="20" spans="1:12" x14ac:dyDescent="0.25">
      <c r="A20" s="6" t="s">
        <v>43</v>
      </c>
      <c r="B20" s="202"/>
      <c r="C20" s="10">
        <v>22543</v>
      </c>
      <c r="D20" s="10">
        <v>23086</v>
      </c>
      <c r="E20" s="155">
        <v>23186</v>
      </c>
      <c r="F20" s="156">
        <v>24242</v>
      </c>
      <c r="G20" s="10">
        <v>24581</v>
      </c>
      <c r="H20" s="10">
        <v>24545</v>
      </c>
      <c r="I20" s="10">
        <v>24466</v>
      </c>
      <c r="J20" s="155">
        <v>25256</v>
      </c>
      <c r="K20" s="528">
        <v>24818</v>
      </c>
      <c r="L20" s="10"/>
    </row>
    <row r="21" spans="1:12" x14ac:dyDescent="0.25">
      <c r="A21" s="6" t="s">
        <v>44</v>
      </c>
      <c r="B21" s="202"/>
      <c r="C21" s="10">
        <f>C20-C25</f>
        <v>22535</v>
      </c>
      <c r="D21" s="10">
        <f t="shared" ref="D21:F21" si="0">D20-D25</f>
        <v>23083</v>
      </c>
      <c r="E21" s="10">
        <f t="shared" si="0"/>
        <v>23163</v>
      </c>
      <c r="F21" s="10">
        <f t="shared" si="0"/>
        <v>24218</v>
      </c>
      <c r="G21" s="10">
        <f>+(G20-G25)</f>
        <v>24563</v>
      </c>
      <c r="H21" s="10">
        <f t="shared" ref="H21:K21" si="1">+(H20-H25)</f>
        <v>24520</v>
      </c>
      <c r="I21" s="10">
        <f t="shared" si="1"/>
        <v>24441</v>
      </c>
      <c r="J21" s="10">
        <f t="shared" si="1"/>
        <v>25236</v>
      </c>
      <c r="K21" s="10">
        <f t="shared" si="1"/>
        <v>24795</v>
      </c>
      <c r="L21" s="10"/>
    </row>
    <row r="22" spans="1:12" x14ac:dyDescent="0.25">
      <c r="A22" s="6" t="s">
        <v>45</v>
      </c>
      <c r="B22" s="202"/>
      <c r="C22" s="12">
        <f>IFERROR(+(C21/C20),0)</f>
        <v>0.99964512265448258</v>
      </c>
      <c r="D22" s="12">
        <f>IFERROR(+(D21/D20),0)</f>
        <v>0.9998700511132288</v>
      </c>
      <c r="E22" s="12">
        <f>IFERROR(+(E21/E20),0)</f>
        <v>0.999008022082291</v>
      </c>
      <c r="F22" s="12">
        <f>IFERROR(+(F21/F20),0)</f>
        <v>0.99900998267469676</v>
      </c>
      <c r="G22" s="12">
        <f t="shared" ref="G22:H22" si="2">+(G21/G20)</f>
        <v>0.99926772710630163</v>
      </c>
      <c r="H22" s="12">
        <f t="shared" si="2"/>
        <v>0.99898146261967813</v>
      </c>
      <c r="I22" s="12">
        <f>+(I21/I20)</f>
        <v>0.99897817379220144</v>
      </c>
      <c r="J22" s="12">
        <f>+(J21/J20)</f>
        <v>0.99920810896420653</v>
      </c>
      <c r="K22" s="12">
        <f>+(K21/K20)</f>
        <v>0.99907325328390684</v>
      </c>
      <c r="L22" s="552"/>
    </row>
    <row r="23" spans="1:12" x14ac:dyDescent="0.25">
      <c r="A23" s="6" t="s">
        <v>46</v>
      </c>
      <c r="B23" s="202"/>
      <c r="C23" s="10">
        <v>0</v>
      </c>
      <c r="D23" s="10">
        <v>0</v>
      </c>
      <c r="E23" s="155">
        <v>0</v>
      </c>
      <c r="F23" s="156">
        <v>0</v>
      </c>
      <c r="G23" s="10">
        <v>0</v>
      </c>
      <c r="H23" s="10">
        <v>0</v>
      </c>
      <c r="I23" s="10">
        <v>0</v>
      </c>
      <c r="J23" s="155">
        <v>0</v>
      </c>
      <c r="K23" s="528">
        <v>0</v>
      </c>
      <c r="L23" s="10"/>
    </row>
    <row r="24" spans="1:12"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c r="L24" s="12"/>
    </row>
    <row r="25" spans="1:12" x14ac:dyDescent="0.25">
      <c r="A25" s="6" t="s">
        <v>48</v>
      </c>
      <c r="B25" s="202"/>
      <c r="C25" s="10">
        <v>8</v>
      </c>
      <c r="D25" s="10">
        <v>3</v>
      </c>
      <c r="E25" s="155">
        <v>23</v>
      </c>
      <c r="F25" s="156">
        <v>24</v>
      </c>
      <c r="G25" s="338">
        <v>18</v>
      </c>
      <c r="H25" s="338">
        <v>25</v>
      </c>
      <c r="I25" s="338">
        <v>25</v>
      </c>
      <c r="J25" s="338">
        <v>20</v>
      </c>
      <c r="K25" s="338">
        <v>23</v>
      </c>
      <c r="L25" s="338"/>
    </row>
    <row r="26" spans="1:12" x14ac:dyDescent="0.25">
      <c r="A26" s="6" t="s">
        <v>49</v>
      </c>
      <c r="B26" s="202"/>
      <c r="C26" s="12">
        <f>IFERROR(+(C25/C20),0)</f>
        <v>3.5487734551745555E-4</v>
      </c>
      <c r="D26" s="12">
        <f>IFERROR(+(D25/D20),0)</f>
        <v>1.2994888677120333E-4</v>
      </c>
      <c r="E26" s="12">
        <f>IFERROR(+(E25/E20),0)</f>
        <v>9.9197791770896221E-4</v>
      </c>
      <c r="F26" s="12">
        <f>IFERROR(+(F25/F20),0)</f>
        <v>9.9001732530319274E-4</v>
      </c>
      <c r="G26" s="12">
        <f t="shared" ref="G26:H26" si="4">+(G25/G20)</f>
        <v>7.3227289369838489E-4</v>
      </c>
      <c r="H26" s="12">
        <f t="shared" si="4"/>
        <v>1.0185373803218579E-3</v>
      </c>
      <c r="I26" s="12">
        <f>+(I25/I20)</f>
        <v>1.0218262077985776E-3</v>
      </c>
      <c r="J26" s="12">
        <f>+(J25/J20)</f>
        <v>7.9189103579347482E-4</v>
      </c>
      <c r="K26" s="12">
        <f>+(K25/K20)</f>
        <v>9.2674671609315818E-4</v>
      </c>
      <c r="L26" s="552"/>
    </row>
    <row r="27" spans="1:12" x14ac:dyDescent="0.25">
      <c r="A27" s="203" t="s">
        <v>50</v>
      </c>
      <c r="B27" s="202"/>
      <c r="C27" s="677" t="s">
        <v>51</v>
      </c>
      <c r="D27" s="720"/>
      <c r="E27" s="720"/>
      <c r="F27" s="720"/>
      <c r="G27" s="720"/>
      <c r="H27" s="720"/>
      <c r="I27" s="720"/>
      <c r="J27" s="720"/>
      <c r="K27" s="720"/>
      <c r="L27" s="408"/>
    </row>
    <row r="28" spans="1:12" x14ac:dyDescent="0.25">
      <c r="A28" s="15" t="s">
        <v>52</v>
      </c>
      <c r="B28" s="16" t="s">
        <v>2</v>
      </c>
      <c r="C28" s="154" t="s">
        <v>1433</v>
      </c>
      <c r="D28" s="154" t="s">
        <v>137</v>
      </c>
      <c r="E28" s="154" t="s">
        <v>138</v>
      </c>
      <c r="F28" s="154" t="s">
        <v>139</v>
      </c>
      <c r="G28" s="8" t="s">
        <v>38</v>
      </c>
      <c r="H28" s="8" t="s">
        <v>39</v>
      </c>
      <c r="I28" s="8" t="s">
        <v>40</v>
      </c>
      <c r="J28" s="8" t="s">
        <v>41</v>
      </c>
      <c r="K28" s="8" t="s">
        <v>42</v>
      </c>
      <c r="L28" s="154"/>
    </row>
    <row r="29" spans="1:12" x14ac:dyDescent="0.25">
      <c r="A29" s="214" t="s">
        <v>9970</v>
      </c>
      <c r="B29" s="207"/>
      <c r="C29" s="10">
        <v>22535</v>
      </c>
      <c r="D29" s="10">
        <v>23083</v>
      </c>
      <c r="E29" s="155">
        <v>23163</v>
      </c>
      <c r="F29" s="156">
        <v>24218</v>
      </c>
      <c r="G29" s="170">
        <v>24563</v>
      </c>
      <c r="H29" s="170">
        <v>24520</v>
      </c>
      <c r="I29" s="170">
        <v>24441</v>
      </c>
      <c r="J29" s="170">
        <v>25236</v>
      </c>
      <c r="K29" s="170">
        <v>24795</v>
      </c>
      <c r="L29" s="338"/>
    </row>
    <row r="30" spans="1:12" x14ac:dyDescent="0.25">
      <c r="A30" s="214" t="s">
        <v>1439</v>
      </c>
      <c r="B30" s="207"/>
      <c r="C30" s="10">
        <v>8</v>
      </c>
      <c r="D30" s="10">
        <v>3</v>
      </c>
      <c r="E30" s="155">
        <v>23</v>
      </c>
      <c r="F30" s="156">
        <v>24</v>
      </c>
      <c r="G30" s="170">
        <v>18</v>
      </c>
      <c r="H30" s="170">
        <v>25</v>
      </c>
      <c r="I30" s="170">
        <v>25</v>
      </c>
      <c r="J30" s="170">
        <v>20</v>
      </c>
      <c r="K30" s="170">
        <v>23</v>
      </c>
      <c r="L30" s="338"/>
    </row>
    <row r="31" spans="1:12" x14ac:dyDescent="0.25">
      <c r="A31" s="475" t="s">
        <v>53</v>
      </c>
      <c r="B31" s="409"/>
      <c r="C31" s="160">
        <v>22543</v>
      </c>
      <c r="D31" s="160">
        <v>23086</v>
      </c>
      <c r="E31" s="161">
        <v>23186</v>
      </c>
      <c r="F31" s="162">
        <v>24242</v>
      </c>
      <c r="G31" s="160">
        <v>24581</v>
      </c>
      <c r="H31" s="160">
        <v>24545</v>
      </c>
      <c r="I31" s="161">
        <v>24466</v>
      </c>
      <c r="J31" s="162">
        <v>25256</v>
      </c>
      <c r="K31" s="162">
        <v>24818</v>
      </c>
      <c r="L31" s="338"/>
    </row>
    <row r="32" spans="1:12"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0" fitToHeight="0"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rgb="FFFFFF00"/>
    <pageSetUpPr fitToPage="1"/>
  </sheetPr>
  <dimension ref="A1:K32"/>
  <sheetViews>
    <sheetView topLeftCell="A11" workbookViewId="0">
      <selection activeCell="F41" sqref="F41"/>
    </sheetView>
  </sheetViews>
  <sheetFormatPr defaultRowHeight="15" x14ac:dyDescent="0.25"/>
  <cols>
    <col min="1" max="1" width="36.85546875" customWidth="1"/>
    <col min="2" max="2" width="49.140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9971</v>
      </c>
      <c r="C3" s="702"/>
      <c r="D3" s="702"/>
      <c r="E3" s="702"/>
      <c r="F3" s="702"/>
      <c r="G3" s="702"/>
      <c r="H3" s="669"/>
      <c r="I3" s="669"/>
      <c r="J3" s="669"/>
      <c r="K3" s="669"/>
    </row>
    <row r="4" spans="1:11" x14ac:dyDescent="0.25">
      <c r="A4" s="6" t="s">
        <v>2</v>
      </c>
      <c r="B4" s="704" t="s">
        <v>9972</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9973</v>
      </c>
      <c r="C14" s="693"/>
      <c r="D14" s="693"/>
      <c r="E14" s="693"/>
      <c r="F14" s="693"/>
      <c r="G14" s="693"/>
      <c r="H14" s="718"/>
      <c r="I14" s="718"/>
      <c r="J14" s="718"/>
      <c r="K14" s="718"/>
    </row>
    <row r="15" spans="1:11" x14ac:dyDescent="0.25">
      <c r="A15" s="6" t="s">
        <v>30</v>
      </c>
      <c r="B15" s="693" t="s">
        <v>9181</v>
      </c>
      <c r="C15" s="693"/>
      <c r="D15" s="693"/>
      <c r="E15" s="693"/>
      <c r="F15" s="693"/>
      <c r="G15" s="693"/>
      <c r="H15" s="718"/>
      <c r="I15" s="718"/>
      <c r="J15" s="718"/>
      <c r="K15" s="718"/>
    </row>
    <row r="16" spans="1:11" x14ac:dyDescent="0.25">
      <c r="A16" s="6" t="s">
        <v>32</v>
      </c>
      <c r="B16" s="704" t="s">
        <v>482</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14273</v>
      </c>
      <c r="D21" s="10">
        <f t="shared" ref="D21:F21" si="0">D20-D25</f>
        <v>22835</v>
      </c>
      <c r="E21" s="10">
        <f t="shared" si="0"/>
        <v>22725</v>
      </c>
      <c r="F21" s="10">
        <f t="shared" si="0"/>
        <v>23687</v>
      </c>
      <c r="G21" s="10">
        <f>G20-G25</f>
        <v>24049</v>
      </c>
      <c r="H21" s="10">
        <f t="shared" ref="H21:K21" si="1">H20-H25</f>
        <v>23924</v>
      </c>
      <c r="I21" s="10">
        <f t="shared" si="1"/>
        <v>23817</v>
      </c>
      <c r="J21" s="10">
        <f t="shared" si="1"/>
        <v>24655</v>
      </c>
      <c r="K21" s="10">
        <f t="shared" si="1"/>
        <v>24148</v>
      </c>
    </row>
    <row r="22" spans="1:11" x14ac:dyDescent="0.25">
      <c r="A22" s="6" t="s">
        <v>45</v>
      </c>
      <c r="B22" s="419"/>
      <c r="C22" s="12">
        <f>IFERROR(+(C21/C20),0)</f>
        <v>0.63314554407133039</v>
      </c>
      <c r="D22" s="12">
        <f>IFERROR(+(D21/D20),0)</f>
        <v>0.98912760980680936</v>
      </c>
      <c r="E22" s="12">
        <f>IFERROR(+(E21/E20),0)</f>
        <v>0.98011731217113773</v>
      </c>
      <c r="F22" s="12">
        <f>IFERROR(+(F21/F20),0)</f>
        <v>0.97710584935236366</v>
      </c>
      <c r="G22" s="12">
        <f>G21/G20</f>
        <v>0.97835726780846999</v>
      </c>
      <c r="H22" s="12">
        <f t="shared" ref="H22:K22" si="2">H21/H20</f>
        <v>0.97469953147280508</v>
      </c>
      <c r="I22" s="12">
        <f t="shared" si="2"/>
        <v>0.97347339164554891</v>
      </c>
      <c r="J22" s="12">
        <f t="shared" si="2"/>
        <v>0.97620367437440603</v>
      </c>
      <c r="K22" s="12">
        <f t="shared" si="2"/>
        <v>0.97300346522685144</v>
      </c>
    </row>
    <row r="23" spans="1:11" x14ac:dyDescent="0.25">
      <c r="A23" s="6" t="s">
        <v>46</v>
      </c>
      <c r="B23" s="419"/>
      <c r="C23" s="10">
        <v>0</v>
      </c>
      <c r="D23" s="10">
        <v>0</v>
      </c>
      <c r="E23" s="155">
        <v>1</v>
      </c>
      <c r="F23" s="156">
        <v>0</v>
      </c>
      <c r="G23" s="10">
        <v>0</v>
      </c>
      <c r="H23" s="10">
        <v>0</v>
      </c>
      <c r="I23" s="10">
        <v>0</v>
      </c>
      <c r="J23" s="9">
        <v>1</v>
      </c>
      <c r="K23" s="9">
        <v>0</v>
      </c>
    </row>
    <row r="24" spans="1:11" x14ac:dyDescent="0.25">
      <c r="A24" s="6" t="s">
        <v>47</v>
      </c>
      <c r="B24" s="419"/>
      <c r="C24" s="12">
        <f>IFERROR(+(C23/C20),0)</f>
        <v>0</v>
      </c>
      <c r="D24" s="12">
        <f>IFERROR(+(D23/D20),0)</f>
        <v>0</v>
      </c>
      <c r="E24" s="12">
        <f>IFERROR(+(E23/E20),0)</f>
        <v>4.3129474682998359E-5</v>
      </c>
      <c r="F24" s="12">
        <f>IFERROR(+(F23/F20),0)</f>
        <v>0</v>
      </c>
      <c r="G24" s="12">
        <f>G23/G20</f>
        <v>0</v>
      </c>
      <c r="H24" s="12">
        <f t="shared" ref="H24:J24" si="3">H23/H20</f>
        <v>0</v>
      </c>
      <c r="I24" s="12">
        <f t="shared" si="3"/>
        <v>0</v>
      </c>
      <c r="J24" s="12">
        <f t="shared" si="3"/>
        <v>3.9594551789673741E-5</v>
      </c>
      <c r="K24" s="12">
        <f>K23/K20</f>
        <v>0</v>
      </c>
    </row>
    <row r="25" spans="1:11" x14ac:dyDescent="0.25">
      <c r="A25" s="6" t="s">
        <v>48</v>
      </c>
      <c r="B25" s="419"/>
      <c r="C25" s="10">
        <v>8270</v>
      </c>
      <c r="D25" s="10">
        <v>251</v>
      </c>
      <c r="E25" s="155">
        <v>461</v>
      </c>
      <c r="F25" s="156">
        <v>555</v>
      </c>
      <c r="G25" s="10">
        <v>532</v>
      </c>
      <c r="H25" s="10">
        <v>621</v>
      </c>
      <c r="I25" s="10">
        <v>649</v>
      </c>
      <c r="J25" s="9">
        <v>601</v>
      </c>
      <c r="K25" s="9">
        <v>670</v>
      </c>
    </row>
    <row r="26" spans="1:11" x14ac:dyDescent="0.25">
      <c r="A26" s="6" t="s">
        <v>49</v>
      </c>
      <c r="B26" s="419"/>
      <c r="C26" s="12">
        <f>IFERROR(+(C25/C20),0)</f>
        <v>0.36685445592866966</v>
      </c>
      <c r="D26" s="12">
        <f>IFERROR(+(D25/D20),0)</f>
        <v>1.0872390193190678E-2</v>
      </c>
      <c r="E26" s="12">
        <f>IFERROR(+(E25/E20),0)</f>
        <v>1.9882687828862246E-2</v>
      </c>
      <c r="F26" s="12">
        <f>IFERROR(+(F25/F20),0)</f>
        <v>2.2894150647636332E-2</v>
      </c>
      <c r="G26" s="12">
        <f>G25/G20</f>
        <v>2.1642732191530043E-2</v>
      </c>
      <c r="H26" s="12">
        <f t="shared" ref="H26:J26" si="4">H25/H20</f>
        <v>2.5300468527194947E-2</v>
      </c>
      <c r="I26" s="12">
        <f t="shared" si="4"/>
        <v>2.6526608354451076E-2</v>
      </c>
      <c r="J26" s="12">
        <f t="shared" si="4"/>
        <v>2.3796325625593917E-2</v>
      </c>
      <c r="K26" s="12">
        <f>K25/K20</f>
        <v>2.699653477314852E-2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3515</v>
      </c>
      <c r="B29" s="16"/>
      <c r="C29" s="10">
        <v>14273</v>
      </c>
      <c r="D29" s="10">
        <v>22835</v>
      </c>
      <c r="E29" s="155">
        <v>22724</v>
      </c>
      <c r="F29" s="156">
        <v>23687</v>
      </c>
      <c r="G29" s="208">
        <v>24049</v>
      </c>
      <c r="H29" s="208">
        <v>23924</v>
      </c>
      <c r="I29" s="208">
        <v>23817</v>
      </c>
      <c r="J29" s="208">
        <v>24654</v>
      </c>
      <c r="K29" s="208">
        <v>24148</v>
      </c>
    </row>
    <row r="30" spans="1:11" x14ac:dyDescent="0.25">
      <c r="A30" s="207" t="s">
        <v>1530</v>
      </c>
      <c r="B30" s="16"/>
      <c r="C30" s="10">
        <v>0</v>
      </c>
      <c r="D30" s="10">
        <v>0</v>
      </c>
      <c r="E30" s="155">
        <v>1</v>
      </c>
      <c r="F30" s="156">
        <v>0</v>
      </c>
      <c r="G30" s="208">
        <v>0</v>
      </c>
      <c r="H30" s="208">
        <v>0</v>
      </c>
      <c r="I30" s="208">
        <v>0</v>
      </c>
      <c r="J30" s="208">
        <v>1</v>
      </c>
      <c r="K30" s="208">
        <v>0</v>
      </c>
    </row>
    <row r="31" spans="1:11" x14ac:dyDescent="0.25">
      <c r="A31" s="167" t="s">
        <v>1522</v>
      </c>
      <c r="C31" s="10">
        <v>8270</v>
      </c>
      <c r="D31" s="10">
        <v>251</v>
      </c>
      <c r="E31" s="155">
        <v>461</v>
      </c>
      <c r="F31" s="156">
        <v>555</v>
      </c>
      <c r="G31" s="338">
        <v>532</v>
      </c>
      <c r="H31" s="338">
        <v>621</v>
      </c>
      <c r="I31" s="338">
        <v>649</v>
      </c>
      <c r="J31" s="338">
        <v>601</v>
      </c>
      <c r="K31" s="338">
        <v>670</v>
      </c>
    </row>
    <row r="32" spans="1:11" x14ac:dyDescent="0.25">
      <c r="A32" s="132" t="s">
        <v>1440</v>
      </c>
      <c r="C32" s="160">
        <v>22543</v>
      </c>
      <c r="D32" s="160">
        <v>23086</v>
      </c>
      <c r="E32" s="161">
        <v>23186</v>
      </c>
      <c r="F32" s="162">
        <v>24242</v>
      </c>
      <c r="G32" s="160">
        <v>24581</v>
      </c>
      <c r="H32" s="160">
        <v>24545</v>
      </c>
      <c r="I32" s="161">
        <v>24466</v>
      </c>
      <c r="J32" s="162">
        <v>25256</v>
      </c>
      <c r="K32"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rgb="FFFFFF00"/>
    <pageSetUpPr fitToPage="1"/>
  </sheetPr>
  <dimension ref="A1:K33"/>
  <sheetViews>
    <sheetView topLeftCell="A14" workbookViewId="0">
      <selection activeCell="F41" sqref="F41"/>
    </sheetView>
  </sheetViews>
  <sheetFormatPr defaultRowHeight="15" x14ac:dyDescent="0.25"/>
  <cols>
    <col min="1" max="1" width="36.85546875" customWidth="1"/>
    <col min="2" max="2" width="54.28515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9974</v>
      </c>
      <c r="C3" s="702"/>
      <c r="D3" s="702"/>
      <c r="E3" s="702"/>
      <c r="F3" s="702"/>
      <c r="G3" s="702"/>
      <c r="H3" s="669"/>
      <c r="I3" s="669"/>
      <c r="J3" s="669"/>
      <c r="K3" s="669"/>
    </row>
    <row r="4" spans="1:11" x14ac:dyDescent="0.25">
      <c r="A4" s="6" t="s">
        <v>2</v>
      </c>
      <c r="B4" s="704" t="s">
        <v>9975</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9976</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9977</v>
      </c>
      <c r="C14" s="693"/>
      <c r="D14" s="693"/>
      <c r="E14" s="693"/>
      <c r="F14" s="693"/>
      <c r="G14" s="693"/>
      <c r="H14" s="718"/>
      <c r="I14" s="718"/>
      <c r="J14" s="718"/>
      <c r="K14" s="718"/>
    </row>
    <row r="15" spans="1:11" x14ac:dyDescent="0.25">
      <c r="A15" s="6" t="s">
        <v>30</v>
      </c>
      <c r="B15" s="693" t="s">
        <v>9181</v>
      </c>
      <c r="C15" s="693"/>
      <c r="D15" s="693"/>
      <c r="E15" s="693"/>
      <c r="F15" s="693"/>
      <c r="G15" s="693"/>
      <c r="H15" s="718"/>
      <c r="I15" s="718"/>
      <c r="J15" s="718"/>
      <c r="K15" s="718"/>
    </row>
    <row r="16" spans="1:11" x14ac:dyDescent="0.25">
      <c r="A16" s="6" t="s">
        <v>32</v>
      </c>
      <c r="B16" s="704" t="s">
        <v>483</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14263</v>
      </c>
      <c r="D21" s="10">
        <f t="shared" ref="D21:F21" si="0">D20-D25</f>
        <v>22829</v>
      </c>
      <c r="E21" s="10">
        <f t="shared" si="0"/>
        <v>22699</v>
      </c>
      <c r="F21" s="10">
        <f t="shared" si="0"/>
        <v>23673</v>
      </c>
      <c r="G21" s="10">
        <f>G20-G25</f>
        <v>23978</v>
      </c>
      <c r="H21" s="10">
        <f t="shared" ref="H21:K21" si="1">H20-H25</f>
        <v>23876</v>
      </c>
      <c r="I21" s="10">
        <f t="shared" si="1"/>
        <v>23734</v>
      </c>
      <c r="J21" s="10">
        <f t="shared" si="1"/>
        <v>24500</v>
      </c>
      <c r="K21" s="10">
        <f t="shared" si="1"/>
        <v>23998</v>
      </c>
    </row>
    <row r="22" spans="1:11" x14ac:dyDescent="0.25">
      <c r="A22" s="6" t="s">
        <v>45</v>
      </c>
      <c r="B22" s="419"/>
      <c r="C22" s="12">
        <f>IFERROR(+(C21/C20),0)</f>
        <v>0.63270194738943353</v>
      </c>
      <c r="D22" s="12">
        <f>IFERROR(+(D21/D20),0)</f>
        <v>0.98886771203326695</v>
      </c>
      <c r="E22" s="12">
        <f>IFERROR(+(E21/E20),0)</f>
        <v>0.97899594582937977</v>
      </c>
      <c r="F22" s="12">
        <f>IFERROR(+(F21/F20),0)</f>
        <v>0.97652833924593685</v>
      </c>
      <c r="G22" s="12">
        <f>G21/G20</f>
        <v>0.97546885806110406</v>
      </c>
      <c r="H22" s="12">
        <f t="shared" ref="H22:K22" si="2">H21/H20</f>
        <v>0.9727439397025871</v>
      </c>
      <c r="I22" s="12">
        <f t="shared" si="2"/>
        <v>0.97008092863565765</v>
      </c>
      <c r="J22" s="12">
        <f t="shared" si="2"/>
        <v>0.97006651884700668</v>
      </c>
      <c r="K22" s="12">
        <f t="shared" si="2"/>
        <v>0.9669594649045048</v>
      </c>
    </row>
    <row r="23" spans="1:11" x14ac:dyDescent="0.25">
      <c r="A23" s="6" t="s">
        <v>46</v>
      </c>
      <c r="B23" s="419"/>
      <c r="C23" s="10">
        <v>0</v>
      </c>
      <c r="D23" s="10">
        <v>0</v>
      </c>
      <c r="E23" s="155">
        <v>0</v>
      </c>
      <c r="F23" s="156">
        <v>3</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1.2375216566289909E-4</v>
      </c>
      <c r="G24" s="12">
        <f>G23/G20</f>
        <v>0</v>
      </c>
      <c r="H24" s="12">
        <f t="shared" ref="H24:J24" si="3">H23/H20</f>
        <v>0</v>
      </c>
      <c r="I24" s="12">
        <f t="shared" si="3"/>
        <v>0</v>
      </c>
      <c r="J24" s="12">
        <f t="shared" si="3"/>
        <v>0</v>
      </c>
      <c r="K24" s="12">
        <f>K23/K20</f>
        <v>0</v>
      </c>
    </row>
    <row r="25" spans="1:11" x14ac:dyDescent="0.25">
      <c r="A25" s="6" t="s">
        <v>48</v>
      </c>
      <c r="B25" s="419"/>
      <c r="C25" s="10">
        <v>8280</v>
      </c>
      <c r="D25" s="10">
        <v>257</v>
      </c>
      <c r="E25" s="155">
        <v>487</v>
      </c>
      <c r="F25" s="156">
        <v>569</v>
      </c>
      <c r="G25" s="10">
        <v>603</v>
      </c>
      <c r="H25" s="10">
        <v>669</v>
      </c>
      <c r="I25" s="10">
        <v>732</v>
      </c>
      <c r="J25" s="9">
        <v>756</v>
      </c>
      <c r="K25" s="9">
        <v>820</v>
      </c>
    </row>
    <row r="26" spans="1:11" x14ac:dyDescent="0.25">
      <c r="A26" s="6" t="s">
        <v>49</v>
      </c>
      <c r="B26" s="419"/>
      <c r="C26" s="12">
        <f>IFERROR(+(C25/C20),0)</f>
        <v>0.36729805261056647</v>
      </c>
      <c r="D26" s="12">
        <f>IFERROR(+(D25/D20),0)</f>
        <v>1.1132287966733085E-2</v>
      </c>
      <c r="E26" s="12">
        <f>IFERROR(+(E25/E20),0)</f>
        <v>2.1004054170620203E-2</v>
      </c>
      <c r="F26" s="12">
        <f>IFERROR(+(F25/F20),0)</f>
        <v>2.3471660754063196E-2</v>
      </c>
      <c r="G26" s="12">
        <f>G25/G20</f>
        <v>2.4531141938895894E-2</v>
      </c>
      <c r="H26" s="12">
        <f t="shared" ref="H26:J26" si="4">H25/H20</f>
        <v>2.7256060297412916E-2</v>
      </c>
      <c r="I26" s="12">
        <f t="shared" si="4"/>
        <v>2.9919071364342353E-2</v>
      </c>
      <c r="J26" s="12">
        <f t="shared" si="4"/>
        <v>2.9933481152993349E-2</v>
      </c>
      <c r="K26" s="12">
        <f>K25/K20</f>
        <v>3.3040535095495205E-2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3515</v>
      </c>
      <c r="B29" s="16"/>
      <c r="C29" s="10">
        <v>14263</v>
      </c>
      <c r="D29" s="10">
        <v>22829</v>
      </c>
      <c r="E29" s="155">
        <v>22699</v>
      </c>
      <c r="F29" s="156">
        <v>23670</v>
      </c>
      <c r="G29" s="8">
        <v>23978</v>
      </c>
      <c r="H29" s="8">
        <v>23876</v>
      </c>
      <c r="I29" s="8">
        <v>23734</v>
      </c>
      <c r="J29" s="8">
        <v>24500</v>
      </c>
      <c r="K29" s="8">
        <v>23998</v>
      </c>
    </row>
    <row r="30" spans="1:11" x14ac:dyDescent="0.25">
      <c r="A30" s="207" t="s">
        <v>1530</v>
      </c>
      <c r="B30" s="16"/>
      <c r="C30" s="10">
        <v>0</v>
      </c>
      <c r="D30" s="10">
        <v>0</v>
      </c>
      <c r="E30" s="155">
        <v>0</v>
      </c>
      <c r="F30" s="156">
        <v>3</v>
      </c>
      <c r="G30" s="208">
        <v>0</v>
      </c>
      <c r="H30" s="208">
        <v>0</v>
      </c>
      <c r="I30" s="208">
        <v>0</v>
      </c>
      <c r="J30" s="208">
        <v>0</v>
      </c>
      <c r="K30" s="208">
        <v>0</v>
      </c>
    </row>
    <row r="31" spans="1:11" x14ac:dyDescent="0.25">
      <c r="A31" s="167" t="s">
        <v>1522</v>
      </c>
      <c r="C31" s="10">
        <v>8280</v>
      </c>
      <c r="D31" s="10">
        <v>257</v>
      </c>
      <c r="E31" s="155">
        <v>487</v>
      </c>
      <c r="F31" s="156">
        <v>569</v>
      </c>
      <c r="G31" s="338">
        <v>603</v>
      </c>
      <c r="H31" s="338">
        <v>669</v>
      </c>
      <c r="I31" s="338">
        <v>732</v>
      </c>
      <c r="J31" s="338">
        <v>756</v>
      </c>
      <c r="K31" s="338">
        <v>820</v>
      </c>
    </row>
    <row r="32" spans="1:11" x14ac:dyDescent="0.25">
      <c r="A32" s="174" t="s">
        <v>1440</v>
      </c>
      <c r="C32" s="160">
        <v>22543</v>
      </c>
      <c r="D32" s="160">
        <v>23086</v>
      </c>
      <c r="E32" s="161">
        <v>23186</v>
      </c>
      <c r="F32" s="162">
        <v>24242</v>
      </c>
      <c r="G32" s="160">
        <v>24581</v>
      </c>
      <c r="H32" s="160">
        <v>24545</v>
      </c>
      <c r="I32" s="161">
        <v>24466</v>
      </c>
      <c r="J32" s="162">
        <v>25256</v>
      </c>
      <c r="K32" s="162">
        <v>24818</v>
      </c>
    </row>
    <row r="33" spans="3:6" x14ac:dyDescent="0.25">
      <c r="C33" s="10"/>
      <c r="D33" s="10"/>
      <c r="E33" s="155"/>
      <c r="F33"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rgb="FFFFFF00"/>
    <pageSetUpPr fitToPage="1"/>
  </sheetPr>
  <dimension ref="A1:K32"/>
  <sheetViews>
    <sheetView topLeftCell="A15" workbookViewId="0">
      <selection activeCell="F41" sqref="F41"/>
    </sheetView>
  </sheetViews>
  <sheetFormatPr defaultRowHeight="15" x14ac:dyDescent="0.25"/>
  <cols>
    <col min="1" max="2" width="36.855468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9978</v>
      </c>
      <c r="C3" s="702"/>
      <c r="D3" s="702"/>
      <c r="E3" s="702"/>
      <c r="F3" s="702"/>
      <c r="G3" s="702"/>
      <c r="H3" s="669"/>
      <c r="I3" s="669"/>
      <c r="J3" s="669"/>
      <c r="K3" s="669"/>
    </row>
    <row r="4" spans="1:11" x14ac:dyDescent="0.25">
      <c r="A4" s="6" t="s">
        <v>2</v>
      </c>
      <c r="B4" s="704" t="s">
        <v>9979</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9980</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9981</v>
      </c>
      <c r="C14" s="693"/>
      <c r="D14" s="693"/>
      <c r="E14" s="693"/>
      <c r="F14" s="693"/>
      <c r="G14" s="693"/>
      <c r="H14" s="718"/>
      <c r="I14" s="718"/>
      <c r="J14" s="718"/>
      <c r="K14" s="718"/>
    </row>
    <row r="15" spans="1:11" x14ac:dyDescent="0.25">
      <c r="A15" s="6" t="s">
        <v>30</v>
      </c>
      <c r="B15" s="693" t="s">
        <v>9181</v>
      </c>
      <c r="C15" s="693"/>
      <c r="D15" s="693"/>
      <c r="E15" s="693"/>
      <c r="F15" s="693"/>
      <c r="G15" s="693"/>
      <c r="H15" s="718"/>
      <c r="I15" s="718"/>
      <c r="J15" s="718"/>
      <c r="K15" s="718"/>
    </row>
    <row r="16" spans="1:11" x14ac:dyDescent="0.25">
      <c r="A16" s="6" t="s">
        <v>32</v>
      </c>
      <c r="B16" s="704" t="s">
        <v>484</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14257</v>
      </c>
      <c r="D21" s="10">
        <f t="shared" ref="D21:F21" si="0">D20-D25</f>
        <v>22827</v>
      </c>
      <c r="E21" s="10">
        <f t="shared" si="0"/>
        <v>22689</v>
      </c>
      <c r="F21" s="10">
        <f t="shared" si="0"/>
        <v>23671</v>
      </c>
      <c r="G21" s="10">
        <f>G20-G25</f>
        <v>23973</v>
      </c>
      <c r="H21" s="10">
        <f t="shared" ref="H21:K21" si="1">H20-H25</f>
        <v>23858</v>
      </c>
      <c r="I21" s="10">
        <f t="shared" si="1"/>
        <v>23702</v>
      </c>
      <c r="J21" s="10">
        <f t="shared" si="1"/>
        <v>24471</v>
      </c>
      <c r="K21" s="10">
        <f t="shared" si="1"/>
        <v>23969</v>
      </c>
    </row>
    <row r="22" spans="1:11" x14ac:dyDescent="0.25">
      <c r="A22" s="6" t="s">
        <v>45</v>
      </c>
      <c r="B22" s="419"/>
      <c r="C22" s="12">
        <f>IFERROR(+(C21/C20),0)</f>
        <v>0.63243578938029543</v>
      </c>
      <c r="D22" s="12">
        <f>IFERROR(+(D21/D20),0)</f>
        <v>0.98878107944208615</v>
      </c>
      <c r="E22" s="12">
        <f>IFERROR(+(E21/E20),0)</f>
        <v>0.97856465108254986</v>
      </c>
      <c r="F22" s="12">
        <f>IFERROR(+(F21/F20),0)</f>
        <v>0.97644583780216154</v>
      </c>
      <c r="G22" s="12">
        <f>G21/G20</f>
        <v>0.97526544892396572</v>
      </c>
      <c r="H22" s="12">
        <f t="shared" ref="H22:K22" si="2">H21/H20</f>
        <v>0.97201059278875535</v>
      </c>
      <c r="I22" s="12">
        <f t="shared" si="2"/>
        <v>0.96877299108967552</v>
      </c>
      <c r="J22" s="12">
        <f t="shared" si="2"/>
        <v>0.96891827684510612</v>
      </c>
      <c r="K22" s="12">
        <f t="shared" si="2"/>
        <v>0.96579095817551774</v>
      </c>
    </row>
    <row r="23" spans="1:11" x14ac:dyDescent="0.25">
      <c r="A23" s="6" t="s">
        <v>46</v>
      </c>
      <c r="B23" s="419" t="s">
        <v>9982</v>
      </c>
      <c r="C23" s="10">
        <v>0</v>
      </c>
      <c r="D23" s="10">
        <v>0</v>
      </c>
      <c r="E23" s="155">
        <v>0</v>
      </c>
      <c r="F23" s="156">
        <v>1</v>
      </c>
      <c r="G23" s="10">
        <v>2</v>
      </c>
      <c r="H23" s="10">
        <v>10</v>
      </c>
      <c r="I23" s="10">
        <v>2</v>
      </c>
      <c r="J23" s="9">
        <v>4</v>
      </c>
      <c r="K23" s="9">
        <v>0</v>
      </c>
    </row>
    <row r="24" spans="1:11" x14ac:dyDescent="0.25">
      <c r="A24" s="6" t="s">
        <v>47</v>
      </c>
      <c r="B24" s="419"/>
      <c r="C24" s="12">
        <f>IFERROR(+(C23/C20),0)</f>
        <v>0</v>
      </c>
      <c r="D24" s="12">
        <f>IFERROR(+(D23/D20),0)</f>
        <v>0</v>
      </c>
      <c r="E24" s="12">
        <f>IFERROR(+(E23/E20),0)</f>
        <v>0</v>
      </c>
      <c r="F24" s="12">
        <f>IFERROR(+(F23/F20),0)</f>
        <v>4.1250721887633031E-5</v>
      </c>
      <c r="G24" s="12">
        <f>G23/G20</f>
        <v>8.1363654855376102E-5</v>
      </c>
      <c r="H24" s="12">
        <f t="shared" ref="H24:J24" si="3">H23/H20</f>
        <v>4.0741495212874313E-4</v>
      </c>
      <c r="I24" s="12">
        <f t="shared" si="3"/>
        <v>8.1746096623886206E-5</v>
      </c>
      <c r="J24" s="12">
        <f t="shared" si="3"/>
        <v>1.5837820715869496E-4</v>
      </c>
      <c r="K24" s="12">
        <f>K23/K20</f>
        <v>0</v>
      </c>
    </row>
    <row r="25" spans="1:11" x14ac:dyDescent="0.25">
      <c r="A25" s="6" t="s">
        <v>48</v>
      </c>
      <c r="B25" s="419"/>
      <c r="C25" s="10">
        <v>8286</v>
      </c>
      <c r="D25" s="10">
        <v>259</v>
      </c>
      <c r="E25" s="155">
        <v>497</v>
      </c>
      <c r="F25" s="156">
        <v>571</v>
      </c>
      <c r="G25" s="10">
        <v>608</v>
      </c>
      <c r="H25" s="10">
        <v>687</v>
      </c>
      <c r="I25" s="10">
        <v>764</v>
      </c>
      <c r="J25" s="9">
        <v>785</v>
      </c>
      <c r="K25" s="9">
        <v>849</v>
      </c>
    </row>
    <row r="26" spans="1:11" x14ac:dyDescent="0.25">
      <c r="A26" s="6" t="s">
        <v>49</v>
      </c>
      <c r="B26" s="419"/>
      <c r="C26" s="12">
        <f>IFERROR(+(C25/C20),0)</f>
        <v>0.36756421061970457</v>
      </c>
      <c r="D26" s="12">
        <f>IFERROR(+(D25/D20),0)</f>
        <v>1.1218920557913887E-2</v>
      </c>
      <c r="E26" s="12">
        <f>IFERROR(+(E25/E20),0)</f>
        <v>2.1435348917450185E-2</v>
      </c>
      <c r="F26" s="12">
        <f>IFERROR(+(F25/F20),0)</f>
        <v>2.3554162197838461E-2</v>
      </c>
      <c r="G26" s="12">
        <f>G25/G20</f>
        <v>2.4734551076034336E-2</v>
      </c>
      <c r="H26" s="12">
        <f t="shared" ref="H26:J26" si="4">H25/H20</f>
        <v>2.7989407211244651E-2</v>
      </c>
      <c r="I26" s="12">
        <f t="shared" si="4"/>
        <v>3.1227008910324532E-2</v>
      </c>
      <c r="J26" s="12">
        <f t="shared" si="4"/>
        <v>3.1081723154893888E-2</v>
      </c>
      <c r="K26" s="12">
        <f>K25/K20</f>
        <v>3.4209041824482228E-2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5" t="s">
        <v>3515</v>
      </c>
      <c r="B29" s="16"/>
      <c r="C29" s="10">
        <v>14257</v>
      </c>
      <c r="D29" s="10">
        <v>22827</v>
      </c>
      <c r="E29" s="155">
        <v>22689</v>
      </c>
      <c r="F29" s="156">
        <v>23670</v>
      </c>
      <c r="G29" s="8">
        <v>23971</v>
      </c>
      <c r="H29" s="8">
        <v>23848</v>
      </c>
      <c r="I29" s="8">
        <v>23700</v>
      </c>
      <c r="J29" s="8">
        <v>24467</v>
      </c>
      <c r="K29" s="8">
        <v>23969</v>
      </c>
    </row>
    <row r="30" spans="1:11" x14ac:dyDescent="0.25">
      <c r="A30" s="167" t="s">
        <v>1522</v>
      </c>
      <c r="C30" s="10">
        <v>8286</v>
      </c>
      <c r="D30" s="10">
        <v>259</v>
      </c>
      <c r="E30" s="155">
        <v>497</v>
      </c>
      <c r="F30" s="156">
        <v>571</v>
      </c>
      <c r="G30" s="164">
        <v>608</v>
      </c>
      <c r="H30" s="164">
        <v>687</v>
      </c>
      <c r="I30" s="164">
        <v>764</v>
      </c>
      <c r="J30" s="164">
        <v>785</v>
      </c>
      <c r="K30" s="164">
        <v>849</v>
      </c>
    </row>
    <row r="31" spans="1:11" x14ac:dyDescent="0.25">
      <c r="A31" s="167" t="s">
        <v>1530</v>
      </c>
      <c r="C31" s="10">
        <v>0</v>
      </c>
      <c r="D31" s="10">
        <v>0</v>
      </c>
      <c r="E31" s="155">
        <v>0</v>
      </c>
      <c r="F31" s="156">
        <v>1</v>
      </c>
      <c r="G31" s="338">
        <v>2</v>
      </c>
      <c r="H31" s="338">
        <v>10</v>
      </c>
      <c r="I31" s="338">
        <v>2</v>
      </c>
      <c r="J31" s="338">
        <v>4</v>
      </c>
      <c r="K31" s="338">
        <v>0</v>
      </c>
    </row>
    <row r="32" spans="1:11" x14ac:dyDescent="0.25">
      <c r="A32" s="174" t="s">
        <v>1440</v>
      </c>
      <c r="C32" s="160">
        <v>22543</v>
      </c>
      <c r="D32" s="160">
        <v>23086</v>
      </c>
      <c r="E32" s="161">
        <v>23186</v>
      </c>
      <c r="F32" s="162">
        <v>24242</v>
      </c>
      <c r="G32" s="160">
        <v>24581</v>
      </c>
      <c r="H32" s="160">
        <v>24545</v>
      </c>
      <c r="I32" s="161">
        <v>24466</v>
      </c>
      <c r="J32" s="162">
        <v>25256</v>
      </c>
      <c r="K32"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7"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rgb="FFFFFF00"/>
    <pageSetUpPr fitToPage="1"/>
  </sheetPr>
  <dimension ref="A1:M32"/>
  <sheetViews>
    <sheetView topLeftCell="A12" workbookViewId="0">
      <selection activeCell="F41" sqref="F41"/>
    </sheetView>
  </sheetViews>
  <sheetFormatPr defaultRowHeight="15" x14ac:dyDescent="0.25"/>
  <cols>
    <col min="1" max="1" width="36.85546875" customWidth="1"/>
    <col min="2" max="2" width="55.140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9983</v>
      </c>
      <c r="C3" s="702"/>
      <c r="D3" s="702"/>
      <c r="E3" s="702"/>
      <c r="F3" s="702"/>
      <c r="G3" s="702"/>
      <c r="H3" s="669"/>
      <c r="I3" s="669"/>
      <c r="J3" s="669"/>
      <c r="K3" s="669"/>
    </row>
    <row r="4" spans="1:11" x14ac:dyDescent="0.25">
      <c r="A4" s="6" t="s">
        <v>2</v>
      </c>
      <c r="B4" s="704" t="s">
        <v>9984</v>
      </c>
      <c r="C4" s="704"/>
      <c r="D4" s="704"/>
      <c r="E4" s="704"/>
      <c r="F4" s="704"/>
      <c r="G4" s="704"/>
      <c r="H4" s="718"/>
      <c r="I4" s="718"/>
      <c r="J4" s="718"/>
      <c r="K4" s="718"/>
    </row>
    <row r="5" spans="1:11" x14ac:dyDescent="0.25">
      <c r="A5" s="6" t="s">
        <v>5</v>
      </c>
      <c r="B5" s="704" t="s">
        <v>16</v>
      </c>
      <c r="C5" s="704"/>
      <c r="D5" s="704"/>
      <c r="E5" s="704"/>
      <c r="F5" s="704"/>
      <c r="G5" s="704"/>
      <c r="H5" s="718"/>
      <c r="I5" s="718"/>
      <c r="J5" s="718"/>
      <c r="K5" s="718"/>
    </row>
    <row r="6" spans="1:11" x14ac:dyDescent="0.25">
      <c r="A6" s="6" t="s">
        <v>8</v>
      </c>
      <c r="B6" s="704" t="s">
        <v>5842</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23</v>
      </c>
      <c r="C12" s="693"/>
      <c r="D12" s="693"/>
      <c r="E12" s="693"/>
      <c r="F12" s="693"/>
      <c r="G12" s="693"/>
      <c r="H12" s="718"/>
      <c r="I12" s="718"/>
      <c r="J12" s="718"/>
      <c r="K12" s="718"/>
    </row>
    <row r="13" spans="1:11" x14ac:dyDescent="0.25">
      <c r="A13" s="6" t="s">
        <v>26</v>
      </c>
      <c r="B13" s="704" t="s">
        <v>9985</v>
      </c>
      <c r="C13" s="704"/>
      <c r="D13" s="704"/>
      <c r="E13" s="704"/>
      <c r="F13" s="704"/>
      <c r="G13" s="704"/>
      <c r="H13" s="718"/>
      <c r="I13" s="718"/>
      <c r="J13" s="718"/>
      <c r="K13" s="718"/>
    </row>
    <row r="14" spans="1:11" x14ac:dyDescent="0.25">
      <c r="A14" s="6" t="s">
        <v>28</v>
      </c>
      <c r="B14" s="693" t="s">
        <v>9986</v>
      </c>
      <c r="C14" s="693"/>
      <c r="D14" s="693"/>
      <c r="E14" s="693"/>
      <c r="F14" s="693"/>
      <c r="G14" s="693"/>
      <c r="H14" s="718"/>
      <c r="I14" s="718"/>
      <c r="J14" s="718"/>
      <c r="K14" s="718"/>
    </row>
    <row r="15" spans="1:11" x14ac:dyDescent="0.25">
      <c r="A15" s="6" t="s">
        <v>30</v>
      </c>
      <c r="B15" s="693" t="s">
        <v>6838</v>
      </c>
      <c r="C15" s="693"/>
      <c r="D15" s="693"/>
      <c r="E15" s="693"/>
      <c r="F15" s="693"/>
      <c r="G15" s="693"/>
      <c r="H15" s="718"/>
      <c r="I15" s="718"/>
      <c r="J15" s="718"/>
      <c r="K15" s="718"/>
    </row>
    <row r="16" spans="1:11" x14ac:dyDescent="0.25">
      <c r="A16" s="6" t="s">
        <v>32</v>
      </c>
      <c r="B16" s="704" t="s">
        <v>485</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x14ac:dyDescent="0.25">
      <c r="A18" s="6" t="s">
        <v>36</v>
      </c>
      <c r="B18" s="717" t="s">
        <v>9</v>
      </c>
      <c r="C18" s="706"/>
      <c r="D18" s="706"/>
      <c r="E18" s="706"/>
      <c r="F18" s="706"/>
      <c r="G18" s="706"/>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0">
        <v>22543</v>
      </c>
      <c r="D20" s="10">
        <v>23086</v>
      </c>
      <c r="E20" s="155">
        <v>23186</v>
      </c>
      <c r="F20" s="156">
        <v>24242</v>
      </c>
      <c r="G20" s="10">
        <v>24581</v>
      </c>
      <c r="H20" s="10">
        <v>24545</v>
      </c>
      <c r="I20" s="10">
        <v>24466</v>
      </c>
      <c r="J20" s="11">
        <v>25256</v>
      </c>
      <c r="K20" s="11">
        <v>24818</v>
      </c>
    </row>
    <row r="21" spans="1:13" x14ac:dyDescent="0.25">
      <c r="A21" s="6" t="s">
        <v>44</v>
      </c>
      <c r="B21" s="419"/>
      <c r="C21" s="10">
        <f>C20-C25</f>
        <v>22499</v>
      </c>
      <c r="D21" s="10">
        <f t="shared" ref="D21:F21" si="0">D20-D25</f>
        <v>23036</v>
      </c>
      <c r="E21" s="10">
        <f t="shared" si="0"/>
        <v>23078</v>
      </c>
      <c r="F21" s="10">
        <f t="shared" si="0"/>
        <v>24094</v>
      </c>
      <c r="G21" s="10">
        <f>G20-G25</f>
        <v>24425</v>
      </c>
      <c r="H21" s="10">
        <f t="shared" ref="H21:K21" si="1">H20-H25</f>
        <v>24298</v>
      </c>
      <c r="I21" s="10">
        <f t="shared" si="1"/>
        <v>24079</v>
      </c>
      <c r="J21" s="10">
        <f t="shared" si="1"/>
        <v>24673</v>
      </c>
      <c r="K21" s="10">
        <f t="shared" si="1"/>
        <v>23957</v>
      </c>
    </row>
    <row r="22" spans="1:13" x14ac:dyDescent="0.25">
      <c r="A22" s="6" t="s">
        <v>45</v>
      </c>
      <c r="B22" s="419"/>
      <c r="C22" s="12">
        <f>IFERROR(+(C21/C20),0)</f>
        <v>0.998048174599654</v>
      </c>
      <c r="D22" s="12">
        <f>IFERROR(+(D21/D20),0)</f>
        <v>0.99783418522047995</v>
      </c>
      <c r="E22" s="12">
        <f>IFERROR(+(E21/E20),0)</f>
        <v>0.99534201673423617</v>
      </c>
      <c r="F22" s="12">
        <f>IFERROR(+(F21/F20),0)</f>
        <v>0.99389489316063029</v>
      </c>
      <c r="G22" s="12">
        <f>G21/G20</f>
        <v>0.99365363492128067</v>
      </c>
      <c r="H22" s="12">
        <f t="shared" ref="H22:K22" si="2">H21/H20</f>
        <v>0.9899368506824201</v>
      </c>
      <c r="I22" s="12">
        <f t="shared" si="2"/>
        <v>0.98418213030327806</v>
      </c>
      <c r="J22" s="12">
        <f t="shared" si="2"/>
        <v>0.9769163763066202</v>
      </c>
      <c r="K22" s="12">
        <f t="shared" si="2"/>
        <v>0.96530743814973008</v>
      </c>
    </row>
    <row r="23" spans="1:13" x14ac:dyDescent="0.25">
      <c r="A23" s="6" t="s">
        <v>46</v>
      </c>
      <c r="B23" s="419"/>
      <c r="C23" s="10">
        <v>0</v>
      </c>
      <c r="D23" s="10">
        <v>0</v>
      </c>
      <c r="E23" s="155">
        <v>0</v>
      </c>
      <c r="F23" s="156">
        <v>0</v>
      </c>
      <c r="G23" s="10">
        <v>0</v>
      </c>
      <c r="H23" s="10">
        <v>0</v>
      </c>
      <c r="I23" s="10">
        <v>0</v>
      </c>
      <c r="J23" s="9">
        <v>0</v>
      </c>
      <c r="K23" s="9">
        <v>0</v>
      </c>
    </row>
    <row r="24" spans="1:13"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3" x14ac:dyDescent="0.25">
      <c r="A25" s="6" t="s">
        <v>48</v>
      </c>
      <c r="B25" s="419"/>
      <c r="C25" s="10">
        <v>44</v>
      </c>
      <c r="D25" s="10">
        <v>50</v>
      </c>
      <c r="E25" s="155">
        <v>108</v>
      </c>
      <c r="F25" s="156">
        <v>148</v>
      </c>
      <c r="G25" s="10">
        <v>156</v>
      </c>
      <c r="H25" s="10">
        <v>247</v>
      </c>
      <c r="I25" s="10">
        <v>387</v>
      </c>
      <c r="J25" s="9">
        <v>583</v>
      </c>
      <c r="K25" s="9">
        <v>861</v>
      </c>
    </row>
    <row r="26" spans="1:13" x14ac:dyDescent="0.25">
      <c r="A26" s="6" t="s">
        <v>49</v>
      </c>
      <c r="B26" s="419"/>
      <c r="C26" s="12">
        <f>IFERROR(+(C25/C20),0)</f>
        <v>1.9518254003460054E-3</v>
      </c>
      <c r="D26" s="12">
        <f>IFERROR(+(D25/D20),0)</f>
        <v>2.1658147795200556E-3</v>
      </c>
      <c r="E26" s="12">
        <f>IFERROR(+(E25/E20),0)</f>
        <v>4.6579832657638234E-3</v>
      </c>
      <c r="F26" s="12">
        <f>IFERROR(+(F25/F20),0)</f>
        <v>6.1051068393696891E-3</v>
      </c>
      <c r="G26" s="12">
        <f>G25/G20</f>
        <v>6.3463650787193363E-3</v>
      </c>
      <c r="H26" s="12">
        <f t="shared" ref="H26:J26" si="4">H25/H20</f>
        <v>1.0063149317579956E-2</v>
      </c>
      <c r="I26" s="12">
        <f t="shared" si="4"/>
        <v>1.581786969672198E-2</v>
      </c>
      <c r="J26" s="12">
        <f t="shared" si="4"/>
        <v>2.3083623693379792E-2</v>
      </c>
      <c r="K26" s="12">
        <f>K25/K20</f>
        <v>3.4692561850269962E-2</v>
      </c>
      <c r="M26" s="133"/>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s="207" t="s">
        <v>9987</v>
      </c>
      <c r="B29" s="16"/>
      <c r="C29" s="10">
        <v>22499</v>
      </c>
      <c r="D29" s="10">
        <v>23036</v>
      </c>
      <c r="E29" s="155">
        <v>23078</v>
      </c>
      <c r="F29" s="156">
        <v>24094</v>
      </c>
      <c r="G29" s="208">
        <v>24425</v>
      </c>
      <c r="H29" s="208">
        <v>24298</v>
      </c>
      <c r="I29" s="208">
        <v>24079</v>
      </c>
      <c r="J29" s="208">
        <v>24673</v>
      </c>
      <c r="K29" s="208">
        <v>23957</v>
      </c>
    </row>
    <row r="30" spans="1:13" x14ac:dyDescent="0.25">
      <c r="A30" s="167" t="s">
        <v>1522</v>
      </c>
      <c r="C30" s="10">
        <v>44</v>
      </c>
      <c r="D30" s="10">
        <v>50</v>
      </c>
      <c r="E30" s="155">
        <v>108</v>
      </c>
      <c r="F30" s="156">
        <v>148</v>
      </c>
      <c r="G30" s="338">
        <v>156</v>
      </c>
      <c r="H30" s="338">
        <v>247</v>
      </c>
      <c r="I30" s="338">
        <v>387</v>
      </c>
      <c r="J30" s="338">
        <v>583</v>
      </c>
      <c r="K30" s="338">
        <v>861</v>
      </c>
    </row>
    <row r="31" spans="1:13" x14ac:dyDescent="0.25">
      <c r="A31" s="132" t="s">
        <v>1440</v>
      </c>
      <c r="C31" s="160">
        <v>22543</v>
      </c>
      <c r="D31" s="160">
        <v>23086</v>
      </c>
      <c r="E31" s="161">
        <v>23186</v>
      </c>
      <c r="F31" s="162">
        <v>24242</v>
      </c>
      <c r="G31" s="160">
        <v>24581</v>
      </c>
      <c r="H31" s="160">
        <v>24545</v>
      </c>
      <c r="I31" s="161">
        <v>24466</v>
      </c>
      <c r="J31" s="162">
        <v>25256</v>
      </c>
      <c r="K31" s="162">
        <v>24818</v>
      </c>
    </row>
    <row r="32" spans="1:13"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tabColor rgb="FFFFFF00"/>
    <pageSetUpPr fitToPage="1"/>
  </sheetPr>
  <dimension ref="A1:L35"/>
  <sheetViews>
    <sheetView topLeftCell="A13" workbookViewId="0">
      <selection activeCell="F41" sqref="F41"/>
    </sheetView>
  </sheetViews>
  <sheetFormatPr defaultRowHeight="15" x14ac:dyDescent="0.25"/>
  <cols>
    <col min="1" max="1" width="36.85546875" customWidth="1"/>
    <col min="2" max="2" width="62.28515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9988</v>
      </c>
      <c r="C3" s="702"/>
      <c r="D3" s="702"/>
      <c r="E3" s="702"/>
      <c r="F3" s="702"/>
      <c r="G3" s="702"/>
      <c r="H3" s="669"/>
      <c r="I3" s="669"/>
      <c r="J3" s="669"/>
      <c r="K3" s="669"/>
    </row>
    <row r="4" spans="1:11" x14ac:dyDescent="0.25">
      <c r="A4" s="6" t="s">
        <v>2</v>
      </c>
      <c r="B4" s="704" t="s">
        <v>9989</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9990</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9991</v>
      </c>
      <c r="C14" s="693"/>
      <c r="D14" s="693"/>
      <c r="E14" s="693"/>
      <c r="F14" s="693"/>
      <c r="G14" s="693"/>
      <c r="H14" s="718"/>
      <c r="I14" s="718"/>
      <c r="J14" s="718"/>
      <c r="K14" s="718"/>
    </row>
    <row r="15" spans="1:11" x14ac:dyDescent="0.25">
      <c r="A15" s="6" t="s">
        <v>30</v>
      </c>
      <c r="B15" s="693" t="s">
        <v>9181</v>
      </c>
      <c r="C15" s="693"/>
      <c r="D15" s="693"/>
      <c r="E15" s="693"/>
      <c r="F15" s="693"/>
      <c r="G15" s="693"/>
      <c r="H15" s="718"/>
      <c r="I15" s="718"/>
      <c r="J15" s="718"/>
      <c r="K15" s="718"/>
    </row>
    <row r="16" spans="1:11" x14ac:dyDescent="0.25">
      <c r="A16" s="6" t="s">
        <v>32</v>
      </c>
      <c r="B16" s="704" t="s">
        <v>9992</v>
      </c>
      <c r="C16" s="704"/>
      <c r="D16" s="704"/>
      <c r="E16" s="704"/>
      <c r="F16" s="704"/>
      <c r="G16" s="704"/>
      <c r="H16" s="718"/>
      <c r="I16" s="718"/>
      <c r="J16" s="718"/>
      <c r="K16" s="718"/>
    </row>
    <row r="17" spans="1:12" x14ac:dyDescent="0.25">
      <c r="A17" s="6" t="s">
        <v>35</v>
      </c>
      <c r="B17" s="692" t="s">
        <v>9</v>
      </c>
      <c r="C17" s="693"/>
      <c r="D17" s="693"/>
      <c r="E17" s="693"/>
      <c r="F17" s="693"/>
      <c r="G17" s="693"/>
      <c r="H17" s="718"/>
      <c r="I17" s="718"/>
      <c r="J17" s="718"/>
      <c r="K17" s="718"/>
    </row>
    <row r="18" spans="1:12" x14ac:dyDescent="0.25">
      <c r="A18" s="6" t="s">
        <v>36</v>
      </c>
      <c r="B18" s="717" t="s">
        <v>9</v>
      </c>
      <c r="C18" s="706"/>
      <c r="D18" s="706"/>
      <c r="E18" s="706"/>
      <c r="F18" s="706"/>
      <c r="G18" s="706"/>
      <c r="H18" s="718"/>
      <c r="I18" s="718"/>
      <c r="J18" s="718"/>
      <c r="K18" s="718"/>
    </row>
    <row r="19" spans="1:12" x14ac:dyDescent="0.25">
      <c r="A19" s="7" t="s">
        <v>37</v>
      </c>
      <c r="B19" s="419"/>
      <c r="C19" s="154" t="s">
        <v>1433</v>
      </c>
      <c r="D19" s="154" t="s">
        <v>137</v>
      </c>
      <c r="E19" s="154" t="s">
        <v>138</v>
      </c>
      <c r="F19" s="154" t="s">
        <v>139</v>
      </c>
      <c r="G19" s="8" t="s">
        <v>38</v>
      </c>
      <c r="H19" s="8" t="s">
        <v>39</v>
      </c>
      <c r="I19" s="8" t="s">
        <v>40</v>
      </c>
      <c r="J19" s="8" t="s">
        <v>41</v>
      </c>
      <c r="K19" s="8" t="s">
        <v>42</v>
      </c>
    </row>
    <row r="20" spans="1:12" x14ac:dyDescent="0.25">
      <c r="A20" s="6" t="s">
        <v>43</v>
      </c>
      <c r="B20" s="419"/>
      <c r="C20" s="10">
        <v>22543</v>
      </c>
      <c r="D20" s="10">
        <v>23086</v>
      </c>
      <c r="E20" s="155">
        <v>23186</v>
      </c>
      <c r="F20" s="156">
        <v>24242</v>
      </c>
      <c r="G20" s="10">
        <v>24581</v>
      </c>
      <c r="H20" s="10">
        <v>24545</v>
      </c>
      <c r="I20" s="10">
        <v>24466</v>
      </c>
      <c r="J20" s="11">
        <v>25256</v>
      </c>
      <c r="K20" s="11">
        <v>24818</v>
      </c>
    </row>
    <row r="21" spans="1:12" x14ac:dyDescent="0.25">
      <c r="A21" s="6" t="s">
        <v>44</v>
      </c>
      <c r="B21" s="419"/>
      <c r="C21" s="10">
        <f>C20-C25</f>
        <v>14235</v>
      </c>
      <c r="D21" s="10">
        <f t="shared" ref="D21:F21" si="0">D20-D25</f>
        <v>22791</v>
      </c>
      <c r="E21" s="10">
        <f t="shared" si="0"/>
        <v>22641</v>
      </c>
      <c r="F21" s="10">
        <f t="shared" si="0"/>
        <v>23627</v>
      </c>
      <c r="G21" s="10">
        <f>G20-G25</f>
        <v>23952</v>
      </c>
      <c r="H21" s="10">
        <f t="shared" ref="H21:K21" si="1">H20-H25</f>
        <v>23812</v>
      </c>
      <c r="I21" s="10">
        <f t="shared" si="1"/>
        <v>23650</v>
      </c>
      <c r="J21" s="10">
        <f t="shared" si="1"/>
        <v>24375</v>
      </c>
      <c r="K21" s="10">
        <f t="shared" si="1"/>
        <v>23862</v>
      </c>
    </row>
    <row r="22" spans="1:12" x14ac:dyDescent="0.25">
      <c r="A22" s="6" t="s">
        <v>45</v>
      </c>
      <c r="B22" s="419"/>
      <c r="C22" s="12">
        <f>IFERROR(+(C21/C20),0)</f>
        <v>0.63145987668012238</v>
      </c>
      <c r="D22" s="12">
        <f>IFERROR(+(D21/D20),0)</f>
        <v>0.98722169280083172</v>
      </c>
      <c r="E22" s="12">
        <f>IFERROR(+(E21/E20),0)</f>
        <v>0.97649443629776589</v>
      </c>
      <c r="F22" s="12">
        <f>IFERROR(+(F21/F20),0)</f>
        <v>0.97463080603910568</v>
      </c>
      <c r="G22" s="12">
        <f>G21/G20</f>
        <v>0.97441113054798423</v>
      </c>
      <c r="H22" s="12">
        <f t="shared" ref="H22:K22" si="2">H21/H20</f>
        <v>0.97013648400896313</v>
      </c>
      <c r="I22" s="12">
        <f t="shared" si="2"/>
        <v>0.96664759257745447</v>
      </c>
      <c r="J22" s="12">
        <f t="shared" si="2"/>
        <v>0.96511719987329747</v>
      </c>
      <c r="K22" s="12">
        <f t="shared" si="2"/>
        <v>0.96147957127891048</v>
      </c>
    </row>
    <row r="23" spans="1:12" x14ac:dyDescent="0.25">
      <c r="A23" s="6" t="s">
        <v>46</v>
      </c>
      <c r="B23" s="419" t="s">
        <v>9993</v>
      </c>
      <c r="C23" s="10">
        <v>5</v>
      </c>
      <c r="D23" s="10">
        <v>3</v>
      </c>
      <c r="E23" s="155">
        <v>7</v>
      </c>
      <c r="F23" s="156">
        <v>2</v>
      </c>
      <c r="G23" s="10">
        <v>5</v>
      </c>
      <c r="H23" s="10">
        <v>13</v>
      </c>
      <c r="I23" s="10">
        <v>1</v>
      </c>
      <c r="J23" s="9">
        <v>14</v>
      </c>
      <c r="K23" s="9">
        <v>6</v>
      </c>
    </row>
    <row r="24" spans="1:12" x14ac:dyDescent="0.25">
      <c r="A24" s="6" t="s">
        <v>47</v>
      </c>
      <c r="B24" s="419"/>
      <c r="C24" s="12">
        <f>IFERROR(+(C23/C20),0)</f>
        <v>2.2179834094840972E-4</v>
      </c>
      <c r="D24" s="12">
        <f>IFERROR(+(D23/D20),0)</f>
        <v>1.2994888677120333E-4</v>
      </c>
      <c r="E24" s="12">
        <f>IFERROR(+(E23/E20),0)</f>
        <v>3.0190632278098852E-4</v>
      </c>
      <c r="F24" s="12">
        <f>IFERROR(+(F23/F20),0)</f>
        <v>8.2501443775266062E-5</v>
      </c>
      <c r="G24" s="12">
        <f>G23/G20</f>
        <v>2.0340913713844027E-4</v>
      </c>
      <c r="H24" s="12">
        <f t="shared" ref="H24:J24" si="3">H23/H20</f>
        <v>5.2963943776736602E-4</v>
      </c>
      <c r="I24" s="12">
        <f t="shared" si="3"/>
        <v>4.0873048311943103E-5</v>
      </c>
      <c r="J24" s="12">
        <f t="shared" si="3"/>
        <v>5.5432372505543237E-4</v>
      </c>
      <c r="K24" s="12">
        <f>K23/K20</f>
        <v>2.4176001289386736E-4</v>
      </c>
    </row>
    <row r="25" spans="1:12" x14ac:dyDescent="0.25">
      <c r="A25" s="6" t="s">
        <v>48</v>
      </c>
      <c r="B25" s="419"/>
      <c r="C25" s="10">
        <v>8308</v>
      </c>
      <c r="D25" s="10">
        <v>295</v>
      </c>
      <c r="E25" s="155">
        <v>545</v>
      </c>
      <c r="F25" s="156">
        <v>615</v>
      </c>
      <c r="G25" s="10">
        <v>629</v>
      </c>
      <c r="H25" s="10">
        <v>733</v>
      </c>
      <c r="I25" s="10">
        <v>816</v>
      </c>
      <c r="J25" s="9">
        <v>881</v>
      </c>
      <c r="K25" s="9">
        <v>956</v>
      </c>
    </row>
    <row r="26" spans="1:12" x14ac:dyDescent="0.25">
      <c r="A26" s="6" t="s">
        <v>49</v>
      </c>
      <c r="B26" s="419"/>
      <c r="C26" s="12">
        <f>IFERROR(+(C25/C20),0)</f>
        <v>0.36854012331987757</v>
      </c>
      <c r="D26" s="12">
        <f>IFERROR(+(D25/D20),0)</f>
        <v>1.2778307199168327E-2</v>
      </c>
      <c r="E26" s="12">
        <f>IFERROR(+(E25/E20),0)</f>
        <v>2.3505563702234108E-2</v>
      </c>
      <c r="F26" s="12">
        <f>IFERROR(+(F25/F20),0)</f>
        <v>2.5369193960894317E-2</v>
      </c>
      <c r="G26" s="12">
        <f>G25/G20</f>
        <v>2.5588869452015786E-2</v>
      </c>
      <c r="H26" s="12">
        <f t="shared" ref="H26:J26" si="4">H25/H20</f>
        <v>2.9863515991036871E-2</v>
      </c>
      <c r="I26" s="12">
        <f t="shared" si="4"/>
        <v>3.3352407422545575E-2</v>
      </c>
      <c r="J26" s="12">
        <f t="shared" si="4"/>
        <v>3.4882800126702564E-2</v>
      </c>
      <c r="K26" s="12">
        <f>K25/K20</f>
        <v>3.8520428721089531E-2</v>
      </c>
    </row>
    <row r="27" spans="1:12" x14ac:dyDescent="0.25">
      <c r="A27" s="7" t="s">
        <v>50</v>
      </c>
      <c r="B27" s="419"/>
      <c r="C27" s="677" t="s">
        <v>51</v>
      </c>
      <c r="D27" s="720"/>
      <c r="E27" s="720"/>
      <c r="F27" s="720"/>
      <c r="G27" s="720"/>
      <c r="H27" s="720"/>
      <c r="I27" s="720"/>
      <c r="J27" s="720"/>
      <c r="K27" s="720"/>
    </row>
    <row r="28" spans="1:12" x14ac:dyDescent="0.25">
      <c r="A28" s="15" t="s">
        <v>52</v>
      </c>
      <c r="B28" s="16" t="s">
        <v>2</v>
      </c>
      <c r="C28" s="154" t="s">
        <v>1433</v>
      </c>
      <c r="D28" s="154" t="s">
        <v>137</v>
      </c>
      <c r="E28" s="154" t="s">
        <v>138</v>
      </c>
      <c r="F28" s="154" t="s">
        <v>139</v>
      </c>
      <c r="G28" s="8" t="s">
        <v>38</v>
      </c>
      <c r="H28" s="8" t="s">
        <v>39</v>
      </c>
      <c r="I28" s="8" t="s">
        <v>40</v>
      </c>
      <c r="J28" s="8" t="s">
        <v>41</v>
      </c>
      <c r="K28" s="8" t="s">
        <v>42</v>
      </c>
    </row>
    <row r="29" spans="1:12" x14ac:dyDescent="0.25">
      <c r="A29" s="207" t="s">
        <v>3515</v>
      </c>
      <c r="B29" s="16"/>
      <c r="C29" s="10">
        <v>14230</v>
      </c>
      <c r="D29" s="10">
        <v>22788</v>
      </c>
      <c r="E29" s="155">
        <v>22634</v>
      </c>
      <c r="F29" s="156">
        <v>23625</v>
      </c>
      <c r="G29" s="239">
        <v>23947</v>
      </c>
      <c r="H29" s="239">
        <v>23799</v>
      </c>
      <c r="I29" s="239">
        <v>23649</v>
      </c>
      <c r="J29" s="239">
        <v>24361</v>
      </c>
      <c r="K29" s="239">
        <v>23856</v>
      </c>
    </row>
    <row r="30" spans="1:12" x14ac:dyDescent="0.25">
      <c r="A30" s="167" t="s">
        <v>1522</v>
      </c>
      <c r="C30" s="10">
        <v>8308</v>
      </c>
      <c r="D30" s="10">
        <v>295</v>
      </c>
      <c r="E30" s="155">
        <v>545</v>
      </c>
      <c r="F30" s="156">
        <v>615</v>
      </c>
      <c r="G30" s="164">
        <v>629</v>
      </c>
      <c r="H30" s="164">
        <v>733</v>
      </c>
      <c r="I30" s="164">
        <v>816</v>
      </c>
      <c r="J30" s="164">
        <v>881</v>
      </c>
      <c r="K30" s="164">
        <v>956</v>
      </c>
    </row>
    <row r="31" spans="1:12" x14ac:dyDescent="0.25">
      <c r="A31" s="167" t="s">
        <v>1530</v>
      </c>
      <c r="C31" s="10">
        <v>5</v>
      </c>
      <c r="D31" s="10">
        <v>3</v>
      </c>
      <c r="E31" s="155">
        <v>7</v>
      </c>
      <c r="F31" s="156">
        <v>2</v>
      </c>
      <c r="G31" s="10">
        <v>5</v>
      </c>
      <c r="H31" s="10">
        <v>13</v>
      </c>
      <c r="I31" s="10">
        <v>1</v>
      </c>
      <c r="J31" s="372">
        <v>14</v>
      </c>
      <c r="K31" s="372">
        <v>6</v>
      </c>
      <c r="L31" s="215"/>
    </row>
    <row r="32" spans="1:12" x14ac:dyDescent="0.25">
      <c r="A32" s="132" t="s">
        <v>1440</v>
      </c>
      <c r="C32" s="160">
        <v>22543</v>
      </c>
      <c r="D32" s="160">
        <v>23086</v>
      </c>
      <c r="E32" s="161">
        <v>23186</v>
      </c>
      <c r="F32" s="162">
        <v>24242</v>
      </c>
      <c r="G32" s="160">
        <v>24581</v>
      </c>
      <c r="H32" s="160">
        <v>24545</v>
      </c>
      <c r="I32" s="161">
        <v>24466</v>
      </c>
      <c r="J32" s="162">
        <v>25256</v>
      </c>
      <c r="K32" s="162">
        <v>24818</v>
      </c>
      <c r="L32" s="215"/>
    </row>
    <row r="35" spans="3:7" x14ac:dyDescent="0.25">
      <c r="C35" s="13"/>
      <c r="D35" s="13"/>
      <c r="E35" s="13"/>
      <c r="F35" s="13"/>
      <c r="G35" s="13"/>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7" orientation="landscape"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tabColor rgb="FFFFFF00"/>
    <pageSetUpPr fitToPage="1"/>
  </sheetPr>
  <dimension ref="A1:L32"/>
  <sheetViews>
    <sheetView topLeftCell="A13" workbookViewId="0">
      <selection activeCell="F41" sqref="F41"/>
    </sheetView>
  </sheetViews>
  <sheetFormatPr defaultRowHeight="15" x14ac:dyDescent="0.25"/>
  <cols>
    <col min="1" max="1" width="37.5703125" customWidth="1"/>
    <col min="2" max="2" width="41.28515625" customWidth="1"/>
    <col min="3" max="11" width="8" customWidth="1"/>
  </cols>
  <sheetData>
    <row r="1" spans="1:11" ht="18.75" x14ac:dyDescent="0.25">
      <c r="A1" s="200" t="s">
        <v>0</v>
      </c>
    </row>
    <row r="3" spans="1:11" x14ac:dyDescent="0.25">
      <c r="A3" s="201" t="s">
        <v>1</v>
      </c>
      <c r="B3" s="678" t="s">
        <v>9994</v>
      </c>
      <c r="C3" s="678"/>
      <c r="D3" s="678"/>
      <c r="E3" s="678"/>
      <c r="F3" s="678"/>
      <c r="G3" s="678"/>
      <c r="H3" s="678"/>
      <c r="I3" s="669"/>
      <c r="J3" s="669"/>
      <c r="K3" s="669"/>
    </row>
    <row r="4" spans="1:11" x14ac:dyDescent="0.25">
      <c r="A4" s="6" t="s">
        <v>2</v>
      </c>
      <c r="B4" s="676" t="s">
        <v>9995</v>
      </c>
      <c r="C4" s="676"/>
      <c r="D4" s="676"/>
      <c r="E4" s="676"/>
      <c r="F4" s="676"/>
      <c r="G4" s="676"/>
      <c r="H4" s="676"/>
      <c r="I4" s="718"/>
      <c r="J4" s="718"/>
      <c r="K4" s="718"/>
    </row>
    <row r="5" spans="1:11" x14ac:dyDescent="0.25">
      <c r="A5" s="6" t="s">
        <v>5</v>
      </c>
      <c r="B5" s="676" t="s">
        <v>16</v>
      </c>
      <c r="C5" s="676"/>
      <c r="D5" s="676"/>
      <c r="E5" s="676"/>
      <c r="F5" s="676"/>
      <c r="G5" s="676"/>
      <c r="H5" s="676"/>
      <c r="I5" s="718"/>
      <c r="J5" s="718"/>
      <c r="K5" s="718"/>
    </row>
    <row r="6" spans="1:11" x14ac:dyDescent="0.25">
      <c r="A6" s="6" t="s">
        <v>8</v>
      </c>
      <c r="B6" s="676" t="s">
        <v>97</v>
      </c>
      <c r="C6" s="676"/>
      <c r="D6" s="676"/>
      <c r="E6" s="676"/>
      <c r="F6" s="676"/>
      <c r="G6" s="676"/>
      <c r="H6" s="676"/>
      <c r="I6" s="718"/>
      <c r="J6" s="718"/>
      <c r="K6" s="718"/>
    </row>
    <row r="7" spans="1:11" x14ac:dyDescent="0.25">
      <c r="A7" s="6" t="s">
        <v>11</v>
      </c>
      <c r="B7" s="686" t="s">
        <v>9</v>
      </c>
      <c r="C7" s="686"/>
      <c r="D7" s="686"/>
      <c r="E7" s="686"/>
      <c r="F7" s="686"/>
      <c r="G7" s="686"/>
      <c r="H7" s="686"/>
      <c r="I7" s="718"/>
      <c r="J7" s="718"/>
      <c r="K7" s="718"/>
    </row>
    <row r="8" spans="1:11" x14ac:dyDescent="0.25">
      <c r="A8" s="6" t="s">
        <v>13</v>
      </c>
      <c r="B8" s="680" t="s">
        <v>9</v>
      </c>
      <c r="C8" s="676"/>
      <c r="D8" s="676"/>
      <c r="E8" s="676"/>
      <c r="F8" s="676"/>
      <c r="G8" s="676"/>
      <c r="H8" s="676"/>
      <c r="I8" s="718"/>
      <c r="J8" s="718"/>
      <c r="K8" s="718"/>
    </row>
    <row r="9" spans="1:11" x14ac:dyDescent="0.25">
      <c r="A9" s="6" t="s">
        <v>15</v>
      </c>
      <c r="B9" s="676" t="s">
        <v>63</v>
      </c>
      <c r="C9" s="676"/>
      <c r="D9" s="676"/>
      <c r="E9" s="676"/>
      <c r="F9" s="676"/>
      <c r="G9" s="676"/>
      <c r="H9" s="676"/>
      <c r="I9" s="718"/>
      <c r="J9" s="718"/>
      <c r="K9" s="718"/>
    </row>
    <row r="10" spans="1:11" x14ac:dyDescent="0.25">
      <c r="A10" s="6" t="s">
        <v>17</v>
      </c>
      <c r="B10" s="676" t="s">
        <v>18</v>
      </c>
      <c r="C10" s="676"/>
      <c r="D10" s="676"/>
      <c r="E10" s="676"/>
      <c r="F10" s="676"/>
      <c r="G10" s="676"/>
      <c r="H10" s="676"/>
      <c r="I10" s="718"/>
      <c r="J10" s="718"/>
      <c r="K10" s="718"/>
    </row>
    <row r="11" spans="1:11" x14ac:dyDescent="0.25">
      <c r="A11" s="6" t="s">
        <v>19</v>
      </c>
      <c r="B11" s="676" t="s">
        <v>70</v>
      </c>
      <c r="C11" s="676"/>
      <c r="D11" s="676"/>
      <c r="E11" s="676"/>
      <c r="F11" s="676"/>
      <c r="G11" s="676"/>
      <c r="H11" s="676"/>
      <c r="I11" s="718"/>
      <c r="J11" s="718"/>
      <c r="K11" s="718"/>
    </row>
    <row r="12" spans="1:11" x14ac:dyDescent="0.25">
      <c r="A12" s="6" t="s">
        <v>22</v>
      </c>
      <c r="B12" s="686" t="s">
        <v>9</v>
      </c>
      <c r="C12" s="686"/>
      <c r="D12" s="686"/>
      <c r="E12" s="686"/>
      <c r="F12" s="686"/>
      <c r="G12" s="686"/>
      <c r="H12" s="686"/>
      <c r="I12" s="718"/>
      <c r="J12" s="718"/>
      <c r="K12" s="718"/>
    </row>
    <row r="13" spans="1:11" x14ac:dyDescent="0.25">
      <c r="A13" s="6" t="s">
        <v>26</v>
      </c>
      <c r="B13" s="680" t="s">
        <v>9</v>
      </c>
      <c r="C13" s="676"/>
      <c r="D13" s="676"/>
      <c r="E13" s="676"/>
      <c r="F13" s="676"/>
      <c r="G13" s="676"/>
      <c r="H13" s="676"/>
      <c r="I13" s="718"/>
      <c r="J13" s="718"/>
      <c r="K13" s="718"/>
    </row>
    <row r="14" spans="1:11" x14ac:dyDescent="0.25">
      <c r="A14" s="6" t="s">
        <v>28</v>
      </c>
      <c r="B14" s="676" t="s">
        <v>9996</v>
      </c>
      <c r="C14" s="676"/>
      <c r="D14" s="676"/>
      <c r="E14" s="676"/>
      <c r="F14" s="676"/>
      <c r="G14" s="676"/>
      <c r="H14" s="676"/>
      <c r="I14" s="718"/>
      <c r="J14" s="718"/>
      <c r="K14" s="718"/>
    </row>
    <row r="15" spans="1:11" x14ac:dyDescent="0.25">
      <c r="A15" s="6" t="s">
        <v>30</v>
      </c>
      <c r="B15" s="676" t="s">
        <v>9997</v>
      </c>
      <c r="C15" s="676"/>
      <c r="D15" s="676"/>
      <c r="E15" s="676"/>
      <c r="F15" s="676"/>
      <c r="G15" s="676"/>
      <c r="H15" s="676"/>
      <c r="I15" s="718"/>
      <c r="J15" s="718"/>
      <c r="K15" s="718"/>
    </row>
    <row r="16" spans="1:11" x14ac:dyDescent="0.25">
      <c r="A16" s="6" t="s">
        <v>32</v>
      </c>
      <c r="B16" s="676" t="s">
        <v>487</v>
      </c>
      <c r="C16" s="676"/>
      <c r="D16" s="676"/>
      <c r="E16" s="676"/>
      <c r="F16" s="676"/>
      <c r="G16" s="676"/>
      <c r="H16" s="676"/>
      <c r="I16" s="718"/>
      <c r="J16" s="718"/>
      <c r="K16" s="718"/>
    </row>
    <row r="17" spans="1:12" x14ac:dyDescent="0.25">
      <c r="A17" s="6" t="s">
        <v>35</v>
      </c>
      <c r="B17" s="722" t="s">
        <v>9</v>
      </c>
      <c r="C17" s="686"/>
      <c r="D17" s="686"/>
      <c r="E17" s="686"/>
      <c r="F17" s="686"/>
      <c r="G17" s="686"/>
      <c r="H17" s="686"/>
      <c r="I17" s="718"/>
      <c r="J17" s="718"/>
      <c r="K17" s="718"/>
    </row>
    <row r="18" spans="1:12" x14ac:dyDescent="0.25">
      <c r="A18" s="6" t="s">
        <v>36</v>
      </c>
      <c r="B18" s="676" t="s">
        <v>9998</v>
      </c>
      <c r="C18" s="676"/>
      <c r="D18" s="676"/>
      <c r="E18" s="676"/>
      <c r="F18" s="676"/>
      <c r="G18" s="676"/>
      <c r="H18" s="676"/>
      <c r="I18" s="718"/>
      <c r="J18" s="718"/>
      <c r="K18" s="718"/>
    </row>
    <row r="19" spans="1:12" x14ac:dyDescent="0.25">
      <c r="A19" s="7" t="s">
        <v>37</v>
      </c>
      <c r="B19" s="202"/>
      <c r="C19" s="154" t="s">
        <v>1433</v>
      </c>
      <c r="D19" s="154" t="s">
        <v>137</v>
      </c>
      <c r="E19" s="154" t="s">
        <v>138</v>
      </c>
      <c r="F19" s="154" t="s">
        <v>139</v>
      </c>
      <c r="G19" s="8" t="s">
        <v>38</v>
      </c>
      <c r="H19" s="8" t="s">
        <v>39</v>
      </c>
      <c r="I19" s="8" t="s">
        <v>40</v>
      </c>
      <c r="J19" s="8" t="s">
        <v>41</v>
      </c>
      <c r="K19" s="8" t="s">
        <v>42</v>
      </c>
      <c r="L19" s="211"/>
    </row>
    <row r="20" spans="1:12" x14ac:dyDescent="0.25">
      <c r="A20" s="6" t="s">
        <v>43</v>
      </c>
      <c r="B20" s="202"/>
      <c r="C20" s="10">
        <v>22543</v>
      </c>
      <c r="D20" s="10">
        <v>23086</v>
      </c>
      <c r="E20" s="155">
        <v>23186</v>
      </c>
      <c r="F20" s="156">
        <v>24242</v>
      </c>
      <c r="G20" s="10">
        <v>24581</v>
      </c>
      <c r="H20" s="10">
        <v>24545</v>
      </c>
      <c r="I20" s="10">
        <v>24466</v>
      </c>
      <c r="J20" s="155">
        <v>25256</v>
      </c>
      <c r="K20" s="156">
        <v>24818</v>
      </c>
      <c r="L20" s="156"/>
    </row>
    <row r="21" spans="1:12" x14ac:dyDescent="0.25">
      <c r="A21" s="6" t="s">
        <v>44</v>
      </c>
      <c r="B21" s="202"/>
      <c r="C21" s="10">
        <f>C20-C25</f>
        <v>22524</v>
      </c>
      <c r="D21" s="10">
        <f t="shared" ref="D21:F21" si="0">D20-D25</f>
        <v>23084</v>
      </c>
      <c r="E21" s="10">
        <f t="shared" si="0"/>
        <v>23174</v>
      </c>
      <c r="F21" s="10">
        <f t="shared" si="0"/>
        <v>24217</v>
      </c>
      <c r="G21" s="10">
        <f>+(G20-G25)</f>
        <v>24566</v>
      </c>
      <c r="H21" s="10">
        <f t="shared" ref="H21:K21" si="1">+(H20-H25)</f>
        <v>24523</v>
      </c>
      <c r="I21" s="10">
        <f t="shared" si="1"/>
        <v>24446</v>
      </c>
      <c r="J21" s="10">
        <f t="shared" si="1"/>
        <v>25239</v>
      </c>
      <c r="K21" s="10">
        <f t="shared" si="1"/>
        <v>24794</v>
      </c>
      <c r="L21" s="10"/>
    </row>
    <row r="22" spans="1:12" x14ac:dyDescent="0.25">
      <c r="A22" s="6" t="s">
        <v>45</v>
      </c>
      <c r="B22" s="202"/>
      <c r="C22" s="12">
        <f>IFERROR(+(C21/C20),0)</f>
        <v>0.99915716630439599</v>
      </c>
      <c r="D22" s="12">
        <f>IFERROR(+(D21/D20),0)</f>
        <v>0.9999133674088192</v>
      </c>
      <c r="E22" s="12">
        <f>IFERROR(+(E21/E20),0)</f>
        <v>0.99948244630380401</v>
      </c>
      <c r="F22" s="12">
        <f>IFERROR(+(F21/F20),0)</f>
        <v>0.99896873195280922</v>
      </c>
      <c r="G22" s="12">
        <f t="shared" ref="G22:H22" si="2">+(G21/G20)</f>
        <v>0.99938977258858464</v>
      </c>
      <c r="H22" s="12">
        <f t="shared" si="2"/>
        <v>0.99910368710531672</v>
      </c>
      <c r="I22" s="12">
        <f>+(I21/I20)</f>
        <v>0.99918253903376109</v>
      </c>
      <c r="J22" s="12">
        <f>+(J21/J20)</f>
        <v>0.99932689261957552</v>
      </c>
      <c r="K22" s="12">
        <f>+(K21/K20)</f>
        <v>0.99903295994842456</v>
      </c>
      <c r="L22" s="12"/>
    </row>
    <row r="23" spans="1:12" x14ac:dyDescent="0.25">
      <c r="A23" s="6" t="s">
        <v>46</v>
      </c>
      <c r="B23" s="202"/>
      <c r="C23" s="10">
        <v>0</v>
      </c>
      <c r="D23" s="10">
        <v>0</v>
      </c>
      <c r="E23" s="155">
        <v>0</v>
      </c>
      <c r="F23" s="156">
        <v>0</v>
      </c>
      <c r="G23" s="10">
        <v>0</v>
      </c>
      <c r="H23" s="10">
        <v>0</v>
      </c>
      <c r="I23" s="10">
        <v>0</v>
      </c>
      <c r="J23" s="155">
        <v>0</v>
      </c>
      <c r="K23" s="156">
        <v>0</v>
      </c>
      <c r="L23" s="156"/>
    </row>
    <row r="24" spans="1:12"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c r="L24" s="12"/>
    </row>
    <row r="25" spans="1:12" x14ac:dyDescent="0.25">
      <c r="A25" s="6" t="s">
        <v>48</v>
      </c>
      <c r="B25" s="202"/>
      <c r="C25" s="10">
        <v>19</v>
      </c>
      <c r="D25" s="10">
        <v>2</v>
      </c>
      <c r="E25" s="155">
        <v>12</v>
      </c>
      <c r="F25" s="156">
        <v>25</v>
      </c>
      <c r="G25" s="338">
        <v>15</v>
      </c>
      <c r="H25" s="338">
        <v>22</v>
      </c>
      <c r="I25" s="338">
        <v>20</v>
      </c>
      <c r="J25" s="338">
        <v>17</v>
      </c>
      <c r="K25" s="217">
        <v>24</v>
      </c>
      <c r="L25" s="217"/>
    </row>
    <row r="26" spans="1:12" x14ac:dyDescent="0.25">
      <c r="A26" s="6" t="s">
        <v>49</v>
      </c>
      <c r="B26" s="202"/>
      <c r="C26" s="12">
        <f>IFERROR(+(C25/C20),0)</f>
        <v>8.4283369560395689E-4</v>
      </c>
      <c r="D26" s="12">
        <f>IFERROR(+(D25/D20),0)</f>
        <v>8.6632591180802222E-5</v>
      </c>
      <c r="E26" s="12">
        <f>IFERROR(+(E25/E20),0)</f>
        <v>5.1755369619598034E-4</v>
      </c>
      <c r="F26" s="12">
        <f>IFERROR(+(F25/F20),0)</f>
        <v>1.0312680471908258E-3</v>
      </c>
      <c r="G26" s="12">
        <f t="shared" ref="G26:H26" si="4">+(G25/G20)</f>
        <v>6.1022741141532073E-4</v>
      </c>
      <c r="H26" s="12">
        <f t="shared" si="4"/>
        <v>8.9631289468323485E-4</v>
      </c>
      <c r="I26" s="12">
        <f>+(I25/I20)</f>
        <v>8.1746096623886214E-4</v>
      </c>
      <c r="J26" s="12">
        <f>+(J25/J20)</f>
        <v>6.7310738042445359E-4</v>
      </c>
      <c r="K26" s="12">
        <f>+(K25/K20)</f>
        <v>9.6704005157546944E-4</v>
      </c>
      <c r="L26" s="12"/>
    </row>
    <row r="27" spans="1:12" x14ac:dyDescent="0.25">
      <c r="A27" s="203" t="s">
        <v>50</v>
      </c>
      <c r="B27" s="202"/>
      <c r="C27" s="677" t="s">
        <v>51</v>
      </c>
      <c r="D27" s="720"/>
      <c r="E27" s="720"/>
      <c r="F27" s="720"/>
      <c r="G27" s="720"/>
      <c r="H27" s="720"/>
      <c r="I27" s="720"/>
      <c r="J27" s="720"/>
      <c r="K27" s="720"/>
      <c r="L27" s="720"/>
    </row>
    <row r="28" spans="1:12" x14ac:dyDescent="0.25">
      <c r="A28" s="15" t="s">
        <v>52</v>
      </c>
      <c r="B28" s="16" t="s">
        <v>2</v>
      </c>
      <c r="C28" s="154" t="s">
        <v>1433</v>
      </c>
      <c r="D28" s="154" t="s">
        <v>137</v>
      </c>
      <c r="E28" s="154" t="s">
        <v>138</v>
      </c>
      <c r="F28" s="154" t="s">
        <v>139</v>
      </c>
      <c r="G28" s="8" t="s">
        <v>38</v>
      </c>
      <c r="H28" s="8" t="s">
        <v>39</v>
      </c>
      <c r="I28" s="8" t="s">
        <v>40</v>
      </c>
      <c r="J28" s="8" t="s">
        <v>41</v>
      </c>
      <c r="K28" s="8" t="s">
        <v>42</v>
      </c>
      <c r="L28" s="211"/>
    </row>
    <row r="29" spans="1:12" x14ac:dyDescent="0.25">
      <c r="A29" s="214" t="s">
        <v>9999</v>
      </c>
      <c r="B29" s="207"/>
      <c r="C29" s="10">
        <v>22524</v>
      </c>
      <c r="D29" s="10">
        <v>23084</v>
      </c>
      <c r="E29" s="155">
        <v>23174</v>
      </c>
      <c r="F29" s="156">
        <v>24217</v>
      </c>
      <c r="G29" s="170">
        <v>24566</v>
      </c>
      <c r="H29" s="170">
        <v>24523</v>
      </c>
      <c r="I29" s="170">
        <v>24446</v>
      </c>
      <c r="J29" s="170">
        <v>25239</v>
      </c>
      <c r="K29" s="443">
        <v>24794</v>
      </c>
      <c r="L29" s="443"/>
    </row>
    <row r="30" spans="1:12" x14ac:dyDescent="0.25">
      <c r="A30" s="214" t="s">
        <v>1439</v>
      </c>
      <c r="B30" s="207"/>
      <c r="C30" s="10">
        <v>19</v>
      </c>
      <c r="D30" s="10">
        <v>2</v>
      </c>
      <c r="E30" s="155">
        <v>12</v>
      </c>
      <c r="F30" s="156">
        <v>25</v>
      </c>
      <c r="G30" s="170">
        <v>15</v>
      </c>
      <c r="H30" s="170">
        <v>22</v>
      </c>
      <c r="I30" s="170">
        <v>20</v>
      </c>
      <c r="J30" s="170">
        <v>17</v>
      </c>
      <c r="K30" s="443">
        <v>24</v>
      </c>
      <c r="L30" s="443"/>
    </row>
    <row r="31" spans="1:12" x14ac:dyDescent="0.25">
      <c r="A31" s="475" t="s">
        <v>53</v>
      </c>
      <c r="B31" s="409"/>
      <c r="C31" s="160">
        <v>22543</v>
      </c>
      <c r="D31" s="160">
        <v>23086</v>
      </c>
      <c r="E31" s="161">
        <v>23186</v>
      </c>
      <c r="F31" s="162">
        <v>24242</v>
      </c>
      <c r="G31" s="594">
        <v>24581</v>
      </c>
      <c r="H31" s="594">
        <v>24545</v>
      </c>
      <c r="I31" s="594">
        <v>24466</v>
      </c>
      <c r="J31" s="594">
        <v>25256</v>
      </c>
      <c r="K31" s="595">
        <v>24818</v>
      </c>
      <c r="L31" s="595"/>
    </row>
    <row r="32" spans="1:12"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L27"/>
  </mergeCells>
  <pageMargins left="0.7" right="0.7" top="0.75" bottom="0.75" header="0.3" footer="0.3"/>
  <pageSetup paperSize="9" scale="91" fitToHeight="0" orientation="landscape"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FFFF00"/>
    <pageSetUpPr fitToPage="1"/>
  </sheetPr>
  <dimension ref="A1:K40"/>
  <sheetViews>
    <sheetView topLeftCell="A12" workbookViewId="0">
      <selection activeCell="F41" sqref="F41"/>
    </sheetView>
  </sheetViews>
  <sheetFormatPr defaultRowHeight="15" x14ac:dyDescent="0.25"/>
  <cols>
    <col min="1" max="1" width="36.85546875" customWidth="1"/>
    <col min="2" max="2" width="51.5703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10000</v>
      </c>
      <c r="C3" s="702"/>
      <c r="D3" s="702"/>
      <c r="E3" s="702"/>
      <c r="F3" s="702"/>
      <c r="G3" s="702"/>
      <c r="H3" s="669"/>
      <c r="I3" s="669"/>
      <c r="J3" s="669"/>
      <c r="K3" s="669"/>
    </row>
    <row r="4" spans="1:11" x14ac:dyDescent="0.25">
      <c r="A4" s="6" t="s">
        <v>2</v>
      </c>
      <c r="B4" s="704" t="s">
        <v>10001</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31</v>
      </c>
      <c r="C12" s="693"/>
      <c r="D12" s="693"/>
      <c r="E12" s="693"/>
      <c r="F12" s="693"/>
      <c r="G12" s="693"/>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10002</v>
      </c>
      <c r="C14" s="693"/>
      <c r="D14" s="693"/>
      <c r="E14" s="693"/>
      <c r="F14" s="693"/>
      <c r="G14" s="693"/>
      <c r="H14" s="718"/>
      <c r="I14" s="718"/>
      <c r="J14" s="718"/>
      <c r="K14" s="718"/>
    </row>
    <row r="15" spans="1:11" x14ac:dyDescent="0.25">
      <c r="A15" s="6" t="s">
        <v>30</v>
      </c>
      <c r="B15" s="693" t="s">
        <v>10003</v>
      </c>
      <c r="C15" s="693"/>
      <c r="D15" s="693"/>
      <c r="E15" s="693"/>
      <c r="F15" s="693"/>
      <c r="G15" s="693"/>
      <c r="H15" s="718"/>
      <c r="I15" s="718"/>
      <c r="J15" s="718"/>
      <c r="K15" s="718"/>
    </row>
    <row r="16" spans="1:11" x14ac:dyDescent="0.25">
      <c r="A16" s="6" t="s">
        <v>32</v>
      </c>
      <c r="B16" s="704" t="s">
        <v>488</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22389</v>
      </c>
      <c r="D21" s="10">
        <f t="shared" ref="D21:F21" si="0">D20-D25</f>
        <v>22889</v>
      </c>
      <c r="E21" s="10">
        <f t="shared" si="0"/>
        <v>22739</v>
      </c>
      <c r="F21" s="10">
        <f t="shared" si="0"/>
        <v>23601</v>
      </c>
      <c r="G21" s="10">
        <f>G20-G25</f>
        <v>23922</v>
      </c>
      <c r="H21" s="10">
        <f t="shared" ref="H21:K21" si="1">H20-H25</f>
        <v>23754</v>
      </c>
      <c r="I21" s="10">
        <f t="shared" si="1"/>
        <v>23621</v>
      </c>
      <c r="J21" s="10">
        <f t="shared" si="1"/>
        <v>24609</v>
      </c>
      <c r="K21" s="10">
        <f t="shared" si="1"/>
        <v>23951</v>
      </c>
    </row>
    <row r="22" spans="1:11" x14ac:dyDescent="0.25">
      <c r="A22" s="6" t="s">
        <v>45</v>
      </c>
      <c r="B22" s="419"/>
      <c r="C22" s="12">
        <f>IFERROR(+(C21/C20),0)</f>
        <v>0.99316861109878896</v>
      </c>
      <c r="D22" s="12">
        <f>IFERROR(+(D21/D20),0)</f>
        <v>0.99146668976869101</v>
      </c>
      <c r="E22" s="12">
        <f>IFERROR(+(E21/E20),0)</f>
        <v>0.98072112481669971</v>
      </c>
      <c r="F22" s="12">
        <f>IFERROR(+(F21/F20),0)</f>
        <v>0.97355828727002724</v>
      </c>
      <c r="G22" s="12">
        <f>G21/G20</f>
        <v>0.97319067572515361</v>
      </c>
      <c r="H22" s="12">
        <f t="shared" ref="H22:K22" si="2">H21/H20</f>
        <v>0.96777347728661645</v>
      </c>
      <c r="I22" s="12">
        <f t="shared" si="2"/>
        <v>0.96546227417640806</v>
      </c>
      <c r="J22" s="12">
        <f t="shared" si="2"/>
        <v>0.97438232499208111</v>
      </c>
      <c r="K22" s="12">
        <f t="shared" si="2"/>
        <v>0.96506567813683619</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154</v>
      </c>
      <c r="D25" s="10">
        <v>197</v>
      </c>
      <c r="E25" s="155">
        <v>447</v>
      </c>
      <c r="F25" s="156">
        <v>641</v>
      </c>
      <c r="G25" s="10">
        <v>659</v>
      </c>
      <c r="H25" s="10">
        <v>791</v>
      </c>
      <c r="I25" s="10">
        <v>845</v>
      </c>
      <c r="J25" s="9">
        <v>647</v>
      </c>
      <c r="K25" s="9">
        <v>867</v>
      </c>
    </row>
    <row r="26" spans="1:11" x14ac:dyDescent="0.25">
      <c r="A26" s="6" t="s">
        <v>49</v>
      </c>
      <c r="B26" s="419"/>
      <c r="C26" s="12">
        <f>IFERROR(+(C25/C20),0)</f>
        <v>6.8313889012110189E-3</v>
      </c>
      <c r="D26" s="12">
        <f>IFERROR(+(D25/D20),0)</f>
        <v>8.5333102313090176E-3</v>
      </c>
      <c r="E26" s="12">
        <f>IFERROR(+(E25/E20),0)</f>
        <v>1.9278875183300268E-2</v>
      </c>
      <c r="F26" s="12">
        <f>IFERROR(+(F25/F20),0)</f>
        <v>2.6441712729972776E-2</v>
      </c>
      <c r="G26" s="12">
        <f>G25/G20</f>
        <v>2.6809324274846426E-2</v>
      </c>
      <c r="H26" s="12">
        <f t="shared" ref="H26:J26" si="4">H25/H20</f>
        <v>3.2226522713383582E-2</v>
      </c>
      <c r="I26" s="12">
        <f t="shared" si="4"/>
        <v>3.4537725823591922E-2</v>
      </c>
      <c r="J26" s="12">
        <f t="shared" si="4"/>
        <v>2.5617675007918912E-2</v>
      </c>
      <c r="K26" s="12">
        <f>K25/K20</f>
        <v>3.4934321863163829E-2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67</v>
      </c>
      <c r="B29" s="409" t="s">
        <v>18</v>
      </c>
      <c r="C29" s="10">
        <v>21105</v>
      </c>
      <c r="D29" s="10">
        <v>21527</v>
      </c>
      <c r="E29" s="155">
        <v>21355</v>
      </c>
      <c r="F29" s="156">
        <v>22186</v>
      </c>
      <c r="G29" s="13">
        <v>22422</v>
      </c>
      <c r="H29" s="13">
        <v>22278</v>
      </c>
      <c r="I29" s="13">
        <v>22100</v>
      </c>
      <c r="J29" s="13">
        <v>22906</v>
      </c>
      <c r="K29" s="13">
        <v>22338</v>
      </c>
    </row>
    <row r="30" spans="1:11" x14ac:dyDescent="0.25">
      <c r="A30" t="s">
        <v>66</v>
      </c>
      <c r="B30" s="409" t="s">
        <v>25</v>
      </c>
      <c r="C30" s="10">
        <v>1284</v>
      </c>
      <c r="D30" s="10">
        <v>1362</v>
      </c>
      <c r="E30" s="155">
        <v>1384</v>
      </c>
      <c r="F30" s="156">
        <v>1415</v>
      </c>
      <c r="G30" s="13">
        <v>1500</v>
      </c>
      <c r="H30" s="13">
        <v>1476</v>
      </c>
      <c r="I30" s="13">
        <v>1521</v>
      </c>
      <c r="J30" s="13">
        <v>1703</v>
      </c>
      <c r="K30" s="13">
        <v>1613</v>
      </c>
    </row>
    <row r="31" spans="1:11" x14ac:dyDescent="0.25">
      <c r="A31" t="s">
        <v>1522</v>
      </c>
      <c r="B31" s="409" t="s">
        <v>1436</v>
      </c>
      <c r="C31" s="10">
        <v>154</v>
      </c>
      <c r="D31" s="10">
        <v>197</v>
      </c>
      <c r="E31" s="155">
        <v>447</v>
      </c>
      <c r="F31" s="156">
        <v>641</v>
      </c>
      <c r="G31">
        <v>659</v>
      </c>
      <c r="H31">
        <v>791</v>
      </c>
      <c r="I31">
        <v>845</v>
      </c>
      <c r="J31">
        <v>647</v>
      </c>
      <c r="K31">
        <v>867</v>
      </c>
    </row>
    <row r="32" spans="1:11" x14ac:dyDescent="0.25">
      <c r="A32" s="19" t="s">
        <v>1440</v>
      </c>
      <c r="B32" s="409"/>
      <c r="C32" s="160">
        <v>22543</v>
      </c>
      <c r="D32" s="160">
        <v>23086</v>
      </c>
      <c r="E32" s="161">
        <v>23186</v>
      </c>
      <c r="F32" s="162">
        <v>24242</v>
      </c>
      <c r="G32" s="594">
        <v>24581</v>
      </c>
      <c r="H32" s="594">
        <v>24545</v>
      </c>
      <c r="I32" s="594">
        <v>24466</v>
      </c>
      <c r="J32" s="594">
        <v>25256</v>
      </c>
      <c r="K32" s="595">
        <v>24818</v>
      </c>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09"/>
      <c r="C39" s="18"/>
      <c r="D39" s="11"/>
      <c r="E39" s="11"/>
      <c r="F39" s="11"/>
      <c r="G39" s="11"/>
    </row>
    <row r="40" spans="1:7"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tabColor rgb="FFFFFF00"/>
    <pageSetUpPr fitToPage="1"/>
  </sheetPr>
  <dimension ref="A1:K33"/>
  <sheetViews>
    <sheetView topLeftCell="A15" workbookViewId="0">
      <selection activeCell="F41" sqref="F41"/>
    </sheetView>
  </sheetViews>
  <sheetFormatPr defaultRowHeight="15" x14ac:dyDescent="0.25"/>
  <cols>
    <col min="1" max="1" width="36.85546875" customWidth="1"/>
    <col min="2" max="2" width="52.28515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10004</v>
      </c>
      <c r="C3" s="702"/>
      <c r="D3" s="702"/>
      <c r="E3" s="702"/>
      <c r="F3" s="702"/>
      <c r="G3" s="702"/>
      <c r="H3" s="669"/>
      <c r="I3" s="669"/>
      <c r="J3" s="669"/>
      <c r="K3" s="669"/>
    </row>
    <row r="4" spans="1:11" x14ac:dyDescent="0.25">
      <c r="A4" s="6" t="s">
        <v>2</v>
      </c>
      <c r="B4" s="704" t="s">
        <v>10005</v>
      </c>
      <c r="C4" s="704"/>
      <c r="D4" s="704"/>
      <c r="E4" s="704"/>
      <c r="F4" s="704"/>
      <c r="G4" s="704"/>
      <c r="H4" s="718"/>
      <c r="I4" s="718"/>
      <c r="J4" s="718"/>
      <c r="K4" s="718"/>
    </row>
    <row r="5" spans="1:11" x14ac:dyDescent="0.25">
      <c r="A5" s="6" t="s">
        <v>5</v>
      </c>
      <c r="B5" s="704" t="s">
        <v>10006</v>
      </c>
      <c r="C5" s="704"/>
      <c r="D5" s="704"/>
      <c r="E5" s="704"/>
      <c r="F5" s="704"/>
      <c r="G5" s="704"/>
      <c r="H5" s="718"/>
      <c r="I5" s="718"/>
      <c r="J5" s="718"/>
      <c r="K5" s="718"/>
    </row>
    <row r="6" spans="1:11" x14ac:dyDescent="0.25">
      <c r="A6" s="6" t="s">
        <v>8</v>
      </c>
      <c r="B6" s="704" t="s">
        <v>10007</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23</v>
      </c>
      <c r="C12" s="693"/>
      <c r="D12" s="693"/>
      <c r="E12" s="693"/>
      <c r="F12" s="693"/>
      <c r="G12" s="693"/>
      <c r="H12" s="718"/>
      <c r="I12" s="718"/>
      <c r="J12" s="718"/>
      <c r="K12" s="718"/>
    </row>
    <row r="13" spans="1:11" x14ac:dyDescent="0.25">
      <c r="A13" s="6" t="s">
        <v>26</v>
      </c>
      <c r="B13" s="704" t="s">
        <v>9985</v>
      </c>
      <c r="C13" s="704"/>
      <c r="D13" s="704"/>
      <c r="E13" s="704"/>
      <c r="F13" s="704"/>
      <c r="G13" s="704"/>
      <c r="H13" s="718"/>
      <c r="I13" s="718"/>
      <c r="J13" s="718"/>
      <c r="K13" s="718"/>
    </row>
    <row r="14" spans="1:11" x14ac:dyDescent="0.25">
      <c r="A14" s="6" t="s">
        <v>28</v>
      </c>
      <c r="B14" s="693" t="s">
        <v>10008</v>
      </c>
      <c r="C14" s="693"/>
      <c r="D14" s="693"/>
      <c r="E14" s="693"/>
      <c r="F14" s="693"/>
      <c r="G14" s="693"/>
      <c r="H14" s="718"/>
      <c r="I14" s="718"/>
      <c r="J14" s="718"/>
      <c r="K14" s="718"/>
    </row>
    <row r="15" spans="1:11" x14ac:dyDescent="0.25">
      <c r="A15" s="6" t="s">
        <v>30</v>
      </c>
      <c r="B15" s="693" t="s">
        <v>6838</v>
      </c>
      <c r="C15" s="693"/>
      <c r="D15" s="693"/>
      <c r="E15" s="693"/>
      <c r="F15" s="693"/>
      <c r="G15" s="693"/>
      <c r="H15" s="718"/>
      <c r="I15" s="718"/>
      <c r="J15" s="718"/>
      <c r="K15" s="718"/>
    </row>
    <row r="16" spans="1:11" x14ac:dyDescent="0.25">
      <c r="A16" s="6" t="s">
        <v>32</v>
      </c>
      <c r="B16" s="704" t="s">
        <v>489</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22415</v>
      </c>
      <c r="D21" s="10">
        <f t="shared" ref="D21:F21" si="0">D20-D25</f>
        <v>22951</v>
      </c>
      <c r="E21" s="10">
        <f t="shared" si="0"/>
        <v>22869</v>
      </c>
      <c r="F21" s="10">
        <f t="shared" si="0"/>
        <v>23887</v>
      </c>
      <c r="G21" s="10">
        <f>G20-G25</f>
        <v>24241</v>
      </c>
      <c r="H21" s="10">
        <f t="shared" ref="H21:K21" si="1">H20-H25</f>
        <v>24223</v>
      </c>
      <c r="I21" s="10">
        <f t="shared" si="1"/>
        <v>24078</v>
      </c>
      <c r="J21" s="10">
        <f t="shared" si="1"/>
        <v>24672</v>
      </c>
      <c r="K21" s="10">
        <f t="shared" si="1"/>
        <v>23957</v>
      </c>
    </row>
    <row r="22" spans="1:11" x14ac:dyDescent="0.25">
      <c r="A22" s="6" t="s">
        <v>45</v>
      </c>
      <c r="B22" s="419"/>
      <c r="C22" s="12">
        <f>IFERROR(+(C21/C20),0)</f>
        <v>0.99432196247172067</v>
      </c>
      <c r="D22" s="12">
        <f>IFERROR(+(D21/D20),0)</f>
        <v>0.99415230009529587</v>
      </c>
      <c r="E22" s="12">
        <f>IFERROR(+(E21/E20),0)</f>
        <v>0.98632795652548955</v>
      </c>
      <c r="F22" s="12">
        <f>IFERROR(+(F21/F20),0)</f>
        <v>0.98535599372989024</v>
      </c>
      <c r="G22" s="12">
        <f>G21/G20</f>
        <v>0.98616817867458606</v>
      </c>
      <c r="H22" s="12">
        <f t="shared" ref="H22:K22" si="2">H21/H20</f>
        <v>0.98688123854145449</v>
      </c>
      <c r="I22" s="12">
        <f t="shared" si="2"/>
        <v>0.98414125725496604</v>
      </c>
      <c r="J22" s="12">
        <f t="shared" si="2"/>
        <v>0.9768767817548305</v>
      </c>
      <c r="K22" s="12">
        <f t="shared" si="2"/>
        <v>0.96530743814973008</v>
      </c>
    </row>
    <row r="23" spans="1:11" x14ac:dyDescent="0.25">
      <c r="A23" s="6" t="s">
        <v>46</v>
      </c>
      <c r="B23" s="419"/>
      <c r="C23" s="10">
        <v>2</v>
      </c>
      <c r="D23" s="10">
        <v>0</v>
      </c>
      <c r="E23" s="155">
        <v>0</v>
      </c>
      <c r="F23" s="156">
        <v>0</v>
      </c>
      <c r="G23" s="10">
        <v>0</v>
      </c>
      <c r="H23" s="10">
        <v>0</v>
      </c>
      <c r="I23" s="10">
        <v>0</v>
      </c>
      <c r="J23" s="9">
        <v>0</v>
      </c>
      <c r="K23" s="9">
        <v>0</v>
      </c>
    </row>
    <row r="24" spans="1:11" x14ac:dyDescent="0.25">
      <c r="A24" s="6" t="s">
        <v>47</v>
      </c>
      <c r="B24" s="419"/>
      <c r="C24" s="12">
        <f>IFERROR(+(C23/C20),0)</f>
        <v>8.8719336379363886E-5</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128</v>
      </c>
      <c r="D25" s="10">
        <v>135</v>
      </c>
      <c r="E25" s="155">
        <v>317</v>
      </c>
      <c r="F25" s="156">
        <v>355</v>
      </c>
      <c r="G25" s="10">
        <v>340</v>
      </c>
      <c r="H25" s="10">
        <v>322</v>
      </c>
      <c r="I25" s="10">
        <v>388</v>
      </c>
      <c r="J25" s="9">
        <v>584</v>
      </c>
      <c r="K25" s="9">
        <v>861</v>
      </c>
    </row>
    <row r="26" spans="1:11" x14ac:dyDescent="0.25">
      <c r="A26" s="6" t="s">
        <v>49</v>
      </c>
      <c r="B26" s="419"/>
      <c r="C26" s="12">
        <f>IFERROR(+(C25/C20),0)</f>
        <v>5.6780375282792887E-3</v>
      </c>
      <c r="D26" s="12">
        <f>IFERROR(+(D25/D20),0)</f>
        <v>5.8476999047041497E-3</v>
      </c>
      <c r="E26" s="12">
        <f>IFERROR(+(E25/E20),0)</f>
        <v>1.3672043474510481E-2</v>
      </c>
      <c r="F26" s="12">
        <f>IFERROR(+(F25/F20),0)</f>
        <v>1.4644006270109727E-2</v>
      </c>
      <c r="G26" s="12">
        <f>G25/G20</f>
        <v>1.3831821325413938E-2</v>
      </c>
      <c r="H26" s="12">
        <f t="shared" ref="H26:J26" si="4">H25/H20</f>
        <v>1.3118761458545529E-2</v>
      </c>
      <c r="I26" s="12">
        <f t="shared" si="4"/>
        <v>1.5858742745033926E-2</v>
      </c>
      <c r="J26" s="12">
        <f t="shared" si="4"/>
        <v>2.3123218245169466E-2</v>
      </c>
      <c r="K26" s="12">
        <f>K25/K20</f>
        <v>3.4692561850269962E-2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10009</v>
      </c>
      <c r="B29" s="409"/>
      <c r="C29" s="10">
        <v>22413</v>
      </c>
      <c r="D29" s="10">
        <v>22951</v>
      </c>
      <c r="E29" s="155">
        <v>22869</v>
      </c>
      <c r="F29" s="156">
        <v>23887</v>
      </c>
      <c r="G29" s="13">
        <v>24241</v>
      </c>
      <c r="H29" s="13">
        <v>24223</v>
      </c>
      <c r="I29" s="13">
        <v>24078</v>
      </c>
      <c r="J29" s="13">
        <v>24672</v>
      </c>
      <c r="K29" s="13">
        <v>23957</v>
      </c>
    </row>
    <row r="30" spans="1:11" x14ac:dyDescent="0.25">
      <c r="A30" s="167" t="s">
        <v>1530</v>
      </c>
      <c r="C30" s="10">
        <v>2</v>
      </c>
      <c r="D30" s="10">
        <v>0</v>
      </c>
      <c r="E30" s="155">
        <v>0</v>
      </c>
      <c r="F30" s="156">
        <v>0</v>
      </c>
      <c r="G30" s="10">
        <v>0</v>
      </c>
      <c r="H30" s="10">
        <v>0</v>
      </c>
      <c r="I30" s="10">
        <v>0</v>
      </c>
      <c r="J30" s="155">
        <v>0</v>
      </c>
      <c r="K30" s="156">
        <v>0</v>
      </c>
    </row>
    <row r="31" spans="1:11" x14ac:dyDescent="0.25">
      <c r="A31" s="167" t="s">
        <v>1522</v>
      </c>
      <c r="C31" s="10">
        <v>128</v>
      </c>
      <c r="D31" s="10">
        <v>135</v>
      </c>
      <c r="E31" s="155">
        <v>317</v>
      </c>
      <c r="F31" s="156">
        <v>355</v>
      </c>
      <c r="G31" s="338">
        <v>340</v>
      </c>
      <c r="H31" s="338">
        <v>322</v>
      </c>
      <c r="I31" s="338">
        <v>388</v>
      </c>
      <c r="J31" s="338">
        <v>584</v>
      </c>
      <c r="K31" s="338">
        <v>861</v>
      </c>
    </row>
    <row r="32" spans="1:11" x14ac:dyDescent="0.25">
      <c r="A32" s="132" t="s">
        <v>1440</v>
      </c>
      <c r="C32" s="160">
        <v>22543</v>
      </c>
      <c r="D32" s="160">
        <v>23086</v>
      </c>
      <c r="E32" s="161">
        <v>23186</v>
      </c>
      <c r="F32" s="162">
        <v>24242</v>
      </c>
      <c r="G32" s="594">
        <v>24581</v>
      </c>
      <c r="H32" s="594">
        <v>24545</v>
      </c>
      <c r="I32" s="594">
        <v>24466</v>
      </c>
      <c r="J32" s="594">
        <v>25256</v>
      </c>
      <c r="K32" s="595">
        <v>24818</v>
      </c>
    </row>
    <row r="33" spans="3:6" x14ac:dyDescent="0.25">
      <c r="C33" s="10"/>
      <c r="D33" s="10"/>
      <c r="E33" s="155"/>
      <c r="F33"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G30"/>
  <sheetViews>
    <sheetView topLeftCell="A7" workbookViewId="0">
      <selection activeCell="A20" sqref="A20:XFD20"/>
    </sheetView>
  </sheetViews>
  <sheetFormatPr defaultRowHeight="15" x14ac:dyDescent="0.25"/>
  <cols>
    <col min="1" max="1" width="36" customWidth="1"/>
    <col min="2" max="2" width="69.28515625" customWidth="1"/>
    <col min="3" max="7" width="12.7109375" customWidth="1"/>
  </cols>
  <sheetData>
    <row r="1" spans="1:7" ht="18.75" x14ac:dyDescent="0.25">
      <c r="A1" s="200" t="s">
        <v>0</v>
      </c>
      <c r="B1" s="202"/>
      <c r="C1" s="202"/>
      <c r="D1" s="202"/>
      <c r="E1" s="202"/>
      <c r="F1" s="202"/>
      <c r="G1" s="202"/>
    </row>
    <row r="3" spans="1:7" x14ac:dyDescent="0.25">
      <c r="A3" s="201" t="s">
        <v>1</v>
      </c>
      <c r="B3" s="678" t="s">
        <v>6871</v>
      </c>
      <c r="C3" s="678"/>
      <c r="D3" s="678"/>
      <c r="E3" s="678"/>
      <c r="F3" s="678"/>
      <c r="G3" s="678"/>
    </row>
    <row r="4" spans="1:7" ht="32.25" customHeight="1" x14ac:dyDescent="0.25">
      <c r="A4" s="113" t="s">
        <v>2</v>
      </c>
      <c r="B4" s="682" t="s">
        <v>6872</v>
      </c>
      <c r="C4" s="682"/>
      <c r="D4" s="682"/>
      <c r="E4" s="682"/>
      <c r="F4" s="682"/>
      <c r="G4" s="682"/>
    </row>
    <row r="5" spans="1:7" x14ac:dyDescent="0.25">
      <c r="A5" s="6" t="s">
        <v>5</v>
      </c>
      <c r="B5" s="683" t="s">
        <v>16</v>
      </c>
      <c r="C5" s="683"/>
      <c r="D5" s="683"/>
      <c r="E5" s="683"/>
      <c r="F5" s="683"/>
      <c r="G5" s="683"/>
    </row>
    <row r="6" spans="1:7" x14ac:dyDescent="0.25">
      <c r="A6" s="6" t="s">
        <v>8</v>
      </c>
      <c r="B6" s="675" t="s">
        <v>9</v>
      </c>
      <c r="C6" s="674"/>
      <c r="D6" s="674"/>
      <c r="E6" s="674"/>
      <c r="F6" s="674"/>
      <c r="G6" s="674"/>
    </row>
    <row r="7" spans="1:7" x14ac:dyDescent="0.25">
      <c r="A7" s="6" t="s">
        <v>11</v>
      </c>
      <c r="B7" s="674" t="s">
        <v>6873</v>
      </c>
      <c r="C7" s="674"/>
      <c r="D7" s="674"/>
      <c r="E7" s="674"/>
      <c r="F7" s="674"/>
      <c r="G7" s="674"/>
    </row>
    <row r="8" spans="1:7" x14ac:dyDescent="0.25">
      <c r="A8" s="6" t="s">
        <v>13</v>
      </c>
      <c r="B8" s="676" t="s">
        <v>6239</v>
      </c>
      <c r="C8" s="676"/>
      <c r="D8" s="676"/>
      <c r="E8" s="676"/>
      <c r="F8" s="676"/>
      <c r="G8" s="676"/>
    </row>
    <row r="9" spans="1:7" x14ac:dyDescent="0.25">
      <c r="A9" s="6" t="s">
        <v>15</v>
      </c>
      <c r="B9" s="674" t="s">
        <v>63</v>
      </c>
      <c r="C9" s="674"/>
      <c r="D9" s="674"/>
      <c r="E9" s="674"/>
      <c r="F9" s="674"/>
      <c r="G9" s="674"/>
    </row>
    <row r="10" spans="1:7" x14ac:dyDescent="0.25">
      <c r="A10" s="6" t="s">
        <v>17</v>
      </c>
      <c r="B10" s="674" t="s">
        <v>25</v>
      </c>
      <c r="C10" s="674"/>
      <c r="D10" s="674"/>
      <c r="E10" s="674"/>
      <c r="F10" s="674"/>
      <c r="G10" s="674"/>
    </row>
    <row r="11" spans="1:7" x14ac:dyDescent="0.25">
      <c r="A11" s="6" t="s">
        <v>19</v>
      </c>
      <c r="B11" s="676" t="s">
        <v>1509</v>
      </c>
      <c r="C11" s="676"/>
      <c r="D11" s="676"/>
      <c r="E11" s="676"/>
      <c r="F11" s="676"/>
      <c r="G11" s="676"/>
    </row>
    <row r="12" spans="1:7" x14ac:dyDescent="0.25">
      <c r="A12" s="6" t="s">
        <v>3519</v>
      </c>
      <c r="B12" s="674" t="s">
        <v>34</v>
      </c>
      <c r="C12" s="674"/>
      <c r="D12" s="674"/>
      <c r="E12" s="674"/>
      <c r="F12" s="674"/>
      <c r="G12" s="674"/>
    </row>
    <row r="13" spans="1:7" x14ac:dyDescent="0.25">
      <c r="A13" s="6" t="s">
        <v>26</v>
      </c>
      <c r="B13" s="681" t="s">
        <v>9</v>
      </c>
      <c r="C13" s="679"/>
      <c r="D13" s="679"/>
      <c r="E13" s="679"/>
      <c r="F13" s="679"/>
      <c r="G13" s="679"/>
    </row>
    <row r="14" spans="1:7" x14ac:dyDescent="0.25">
      <c r="A14" s="6" t="s">
        <v>28</v>
      </c>
      <c r="B14" s="674" t="s">
        <v>6874</v>
      </c>
      <c r="C14" s="674"/>
      <c r="D14" s="674"/>
      <c r="E14" s="674"/>
      <c r="F14" s="674"/>
      <c r="G14" s="674"/>
    </row>
    <row r="15" spans="1:7" x14ac:dyDescent="0.25">
      <c r="A15" s="6" t="s">
        <v>30</v>
      </c>
      <c r="B15" s="674" t="s">
        <v>6875</v>
      </c>
      <c r="C15" s="674"/>
      <c r="D15" s="674"/>
      <c r="E15" s="674"/>
      <c r="F15" s="674"/>
      <c r="G15" s="674"/>
    </row>
    <row r="16" spans="1:7" x14ac:dyDescent="0.25">
      <c r="A16" s="6" t="s">
        <v>32</v>
      </c>
      <c r="B16" s="674" t="s">
        <v>328</v>
      </c>
      <c r="C16" s="674"/>
      <c r="D16" s="674"/>
      <c r="E16" s="674"/>
      <c r="F16" s="674"/>
      <c r="G16" s="674"/>
    </row>
    <row r="17" spans="1:7" x14ac:dyDescent="0.25">
      <c r="A17" s="6" t="s">
        <v>35</v>
      </c>
      <c r="B17" s="675" t="s">
        <v>9</v>
      </c>
      <c r="C17" s="674"/>
      <c r="D17" s="674"/>
      <c r="E17" s="674"/>
      <c r="F17" s="674"/>
      <c r="G17" s="674"/>
    </row>
    <row r="18" spans="1:7" ht="62.25" customHeight="1" x14ac:dyDescent="0.25">
      <c r="A18" s="113" t="s">
        <v>36</v>
      </c>
      <c r="B18" s="676" t="s">
        <v>6876</v>
      </c>
      <c r="C18" s="676"/>
      <c r="D18" s="676"/>
      <c r="E18" s="676"/>
      <c r="F18" s="676"/>
      <c r="G18" s="676"/>
    </row>
    <row r="19" spans="1:7" x14ac:dyDescent="0.25">
      <c r="A19" s="7" t="s">
        <v>37</v>
      </c>
      <c r="B19" s="202"/>
      <c r="C19" s="433" t="s">
        <v>2073</v>
      </c>
      <c r="D19" s="433" t="s">
        <v>2074</v>
      </c>
      <c r="E19" s="433" t="s">
        <v>2075</v>
      </c>
      <c r="F19" s="433" t="s">
        <v>2076</v>
      </c>
      <c r="G19" s="434" t="s">
        <v>2077</v>
      </c>
    </row>
    <row r="20" spans="1:7" x14ac:dyDescent="0.25">
      <c r="A20" s="6" t="s">
        <v>43</v>
      </c>
      <c r="B20" s="202"/>
      <c r="C20" s="10">
        <v>24581</v>
      </c>
      <c r="D20" s="10">
        <v>24545</v>
      </c>
      <c r="E20" s="10">
        <v>24466</v>
      </c>
      <c r="F20" s="155">
        <v>25256</v>
      </c>
      <c r="G20" s="156">
        <v>24818</v>
      </c>
    </row>
    <row r="21" spans="1:7" x14ac:dyDescent="0.25">
      <c r="A21" s="6" t="s">
        <v>44</v>
      </c>
      <c r="B21" s="202"/>
      <c r="C21" s="10">
        <f>+(C20-C25)</f>
        <v>24488</v>
      </c>
      <c r="D21" s="10">
        <f t="shared" ref="D21:G21" si="0">+(D20-D25)</f>
        <v>24403</v>
      </c>
      <c r="E21" s="10">
        <f t="shared" si="0"/>
        <v>24302</v>
      </c>
      <c r="F21" s="10">
        <f t="shared" si="0"/>
        <v>25010</v>
      </c>
      <c r="G21" s="10">
        <f t="shared" si="0"/>
        <v>24558</v>
      </c>
    </row>
    <row r="22" spans="1:7" x14ac:dyDescent="0.25">
      <c r="A22" s="6" t="s">
        <v>45</v>
      </c>
      <c r="B22" s="202"/>
      <c r="C22" s="12">
        <f>+(C21/C20)</f>
        <v>0.99621659004922503</v>
      </c>
      <c r="D22" s="12">
        <f t="shared" ref="D22:G22" si="1">+(D21/D20)</f>
        <v>0.99421470767977183</v>
      </c>
      <c r="E22" s="12">
        <f t="shared" si="1"/>
        <v>0.99329682007684128</v>
      </c>
      <c r="F22" s="12">
        <f t="shared" si="1"/>
        <v>0.99025974025974028</v>
      </c>
      <c r="G22" s="12">
        <f t="shared" si="1"/>
        <v>0.98952373277459904</v>
      </c>
    </row>
    <row r="23" spans="1:7" x14ac:dyDescent="0.25">
      <c r="A23" s="6" t="s">
        <v>46</v>
      </c>
      <c r="B23" s="202" t="s">
        <v>6877</v>
      </c>
      <c r="C23" s="338">
        <v>1</v>
      </c>
      <c r="D23" s="338">
        <v>0</v>
      </c>
      <c r="E23" s="338">
        <v>0</v>
      </c>
      <c r="F23" s="338">
        <v>2</v>
      </c>
      <c r="G23" s="217">
        <v>1</v>
      </c>
    </row>
    <row r="24" spans="1:7" x14ac:dyDescent="0.25">
      <c r="A24" s="6" t="s">
        <v>47</v>
      </c>
      <c r="B24" s="202"/>
      <c r="C24" s="12">
        <f>+(C23/C20)</f>
        <v>4.0681827427688051E-5</v>
      </c>
      <c r="D24" s="12">
        <f t="shared" ref="D24:G24" si="2">+(D23/D20)</f>
        <v>0</v>
      </c>
      <c r="E24" s="12">
        <f t="shared" si="2"/>
        <v>0</v>
      </c>
      <c r="F24" s="12">
        <f t="shared" si="2"/>
        <v>7.9189103579347482E-5</v>
      </c>
      <c r="G24" s="12">
        <f t="shared" si="2"/>
        <v>4.0293335482311224E-5</v>
      </c>
    </row>
    <row r="25" spans="1:7" x14ac:dyDescent="0.25">
      <c r="A25" s="6" t="s">
        <v>48</v>
      </c>
      <c r="B25" s="202"/>
      <c r="C25" s="338">
        <v>93</v>
      </c>
      <c r="D25" s="338">
        <v>142</v>
      </c>
      <c r="E25" s="338">
        <v>164</v>
      </c>
      <c r="F25" s="338">
        <v>246</v>
      </c>
      <c r="G25" s="217">
        <v>260</v>
      </c>
    </row>
    <row r="26" spans="1:7" x14ac:dyDescent="0.25">
      <c r="A26" s="6" t="s">
        <v>49</v>
      </c>
      <c r="B26" s="202"/>
      <c r="C26" s="12">
        <f>+(C25/C20)</f>
        <v>3.7834099507749889E-3</v>
      </c>
      <c r="D26" s="12">
        <f t="shared" ref="D26:G26" si="3">+(D25/D20)</f>
        <v>5.7852923202281522E-3</v>
      </c>
      <c r="E26" s="12">
        <f t="shared" si="3"/>
        <v>6.7031799231586694E-3</v>
      </c>
      <c r="F26" s="12">
        <f t="shared" si="3"/>
        <v>9.74025974025974E-3</v>
      </c>
      <c r="G26" s="12">
        <f t="shared" si="3"/>
        <v>1.0476267225400919E-2</v>
      </c>
    </row>
    <row r="27" spans="1:7" x14ac:dyDescent="0.25">
      <c r="A27" s="203" t="s">
        <v>50</v>
      </c>
      <c r="B27" s="202"/>
      <c r="C27" s="677" t="s">
        <v>51</v>
      </c>
      <c r="D27" s="677"/>
      <c r="E27" s="677"/>
      <c r="F27" s="677"/>
      <c r="G27" s="677"/>
    </row>
    <row r="28" spans="1:7" x14ac:dyDescent="0.25">
      <c r="A28" s="15" t="s">
        <v>52</v>
      </c>
      <c r="B28" s="16" t="s">
        <v>2</v>
      </c>
      <c r="C28" s="433" t="s">
        <v>2073</v>
      </c>
      <c r="D28" s="433" t="s">
        <v>2074</v>
      </c>
      <c r="E28" s="433" t="s">
        <v>2075</v>
      </c>
      <c r="F28" s="433" t="s">
        <v>2076</v>
      </c>
      <c r="G28" s="434" t="s">
        <v>2077</v>
      </c>
    </row>
    <row r="29" spans="1:7" x14ac:dyDescent="0.25">
      <c r="A29" s="214" t="s">
        <v>6878</v>
      </c>
      <c r="B29" s="214"/>
      <c r="C29" s="170"/>
      <c r="D29" s="170"/>
      <c r="E29" s="170"/>
      <c r="F29" s="170"/>
      <c r="G29" s="443"/>
    </row>
    <row r="30" spans="1:7" x14ac:dyDescent="0.25">
      <c r="A30" s="225" t="s">
        <v>53</v>
      </c>
      <c r="B30" s="132"/>
      <c r="C30" s="160">
        <v>24488</v>
      </c>
      <c r="D30" s="160">
        <v>24403</v>
      </c>
      <c r="E30" s="160">
        <v>24302</v>
      </c>
      <c r="F30" s="160">
        <v>25010</v>
      </c>
      <c r="G30" s="160">
        <v>24558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77" orientation="landscape"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tabColor rgb="FFFFFF00"/>
    <pageSetUpPr fitToPage="1"/>
  </sheetPr>
  <dimension ref="A1:Q32"/>
  <sheetViews>
    <sheetView topLeftCell="A13" workbookViewId="0">
      <selection activeCell="F41" sqref="F41"/>
    </sheetView>
  </sheetViews>
  <sheetFormatPr defaultRowHeight="15" x14ac:dyDescent="0.25"/>
  <cols>
    <col min="1" max="1" width="36.85546875" customWidth="1"/>
    <col min="2" max="2" width="52.71093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3597</v>
      </c>
      <c r="C3" s="702"/>
      <c r="D3" s="702"/>
      <c r="E3" s="702"/>
      <c r="F3" s="702"/>
      <c r="G3" s="702"/>
      <c r="H3" s="669"/>
      <c r="I3" s="669"/>
      <c r="J3" s="669"/>
      <c r="K3" s="669"/>
    </row>
    <row r="4" spans="1:11" x14ac:dyDescent="0.25">
      <c r="A4" s="6" t="s">
        <v>2</v>
      </c>
      <c r="B4" s="704" t="s">
        <v>10010</v>
      </c>
      <c r="C4" s="704"/>
      <c r="D4" s="704"/>
      <c r="E4" s="704"/>
      <c r="F4" s="704"/>
      <c r="G4" s="704"/>
      <c r="H4" s="718"/>
      <c r="I4" s="718"/>
      <c r="J4" s="718"/>
      <c r="K4" s="718"/>
    </row>
    <row r="5" spans="1:11" x14ac:dyDescent="0.25">
      <c r="A5" s="6" t="s">
        <v>5</v>
      </c>
      <c r="B5" s="704" t="s">
        <v>16</v>
      </c>
      <c r="C5" s="704"/>
      <c r="D5" s="704"/>
      <c r="E5" s="704"/>
      <c r="F5" s="704"/>
      <c r="G5" s="704"/>
      <c r="H5" s="718"/>
      <c r="I5" s="718"/>
      <c r="J5" s="718"/>
      <c r="K5" s="718"/>
    </row>
    <row r="6" spans="1:11" x14ac:dyDescent="0.25">
      <c r="A6" s="6" t="s">
        <v>8</v>
      </c>
      <c r="B6" s="704" t="s">
        <v>10011</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54</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10012</v>
      </c>
      <c r="C14" s="693"/>
      <c r="D14" s="693"/>
      <c r="E14" s="693"/>
      <c r="F14" s="693"/>
      <c r="G14" s="693"/>
      <c r="H14" s="718"/>
      <c r="I14" s="718"/>
      <c r="J14" s="718"/>
      <c r="K14" s="718"/>
    </row>
    <row r="15" spans="1:11" x14ac:dyDescent="0.25">
      <c r="A15" s="6" t="s">
        <v>30</v>
      </c>
      <c r="B15" s="693" t="s">
        <v>10013</v>
      </c>
      <c r="C15" s="693"/>
      <c r="D15" s="693"/>
      <c r="E15" s="693"/>
      <c r="F15" s="693"/>
      <c r="G15" s="693"/>
      <c r="H15" s="718"/>
      <c r="I15" s="718"/>
      <c r="J15" s="718"/>
      <c r="K15" s="718"/>
    </row>
    <row r="16" spans="1:11" x14ac:dyDescent="0.25">
      <c r="A16" s="6" t="s">
        <v>32</v>
      </c>
      <c r="B16" s="704" t="s">
        <v>490</v>
      </c>
      <c r="C16" s="704"/>
      <c r="D16" s="704"/>
      <c r="E16" s="704"/>
      <c r="F16" s="704"/>
      <c r="G16" s="704"/>
      <c r="H16" s="718"/>
      <c r="I16" s="718"/>
      <c r="J16" s="718"/>
      <c r="K16" s="718"/>
    </row>
    <row r="17" spans="1:17" x14ac:dyDescent="0.25">
      <c r="A17" s="6" t="s">
        <v>35</v>
      </c>
      <c r="B17" s="692" t="s">
        <v>9</v>
      </c>
      <c r="C17" s="693"/>
      <c r="D17" s="693"/>
      <c r="E17" s="693"/>
      <c r="F17" s="693"/>
      <c r="G17" s="693"/>
      <c r="H17" s="718"/>
      <c r="I17" s="718"/>
      <c r="J17" s="718"/>
      <c r="K17" s="718"/>
    </row>
    <row r="18" spans="1:17" x14ac:dyDescent="0.25">
      <c r="A18" s="6" t="s">
        <v>36</v>
      </c>
      <c r="B18" s="717" t="s">
        <v>10014</v>
      </c>
      <c r="C18" s="706"/>
      <c r="D18" s="706"/>
      <c r="E18" s="706"/>
      <c r="F18" s="706"/>
      <c r="G18" s="706"/>
      <c r="H18" s="718"/>
      <c r="I18" s="718"/>
      <c r="J18" s="718"/>
      <c r="K18" s="718"/>
    </row>
    <row r="19" spans="1:17" x14ac:dyDescent="0.25">
      <c r="A19" s="7" t="s">
        <v>37</v>
      </c>
      <c r="B19" s="419"/>
      <c r="C19" s="154" t="s">
        <v>1433</v>
      </c>
      <c r="D19" s="154" t="s">
        <v>137</v>
      </c>
      <c r="E19" s="154" t="s">
        <v>138</v>
      </c>
      <c r="F19" s="154" t="s">
        <v>139</v>
      </c>
      <c r="G19" s="8" t="s">
        <v>38</v>
      </c>
      <c r="H19" s="8" t="s">
        <v>39</v>
      </c>
      <c r="I19" s="8" t="s">
        <v>40</v>
      </c>
      <c r="J19" s="8" t="s">
        <v>41</v>
      </c>
      <c r="K19" s="8" t="s">
        <v>42</v>
      </c>
    </row>
    <row r="20" spans="1:17" x14ac:dyDescent="0.25">
      <c r="A20" s="6" t="s">
        <v>43</v>
      </c>
      <c r="B20" s="419"/>
      <c r="C20" s="10">
        <v>22543</v>
      </c>
      <c r="D20" s="10">
        <v>23086</v>
      </c>
      <c r="E20" s="155">
        <v>23186</v>
      </c>
      <c r="F20" s="156">
        <v>24242</v>
      </c>
      <c r="G20" s="10">
        <v>24581</v>
      </c>
      <c r="H20" s="10">
        <v>24545</v>
      </c>
      <c r="I20" s="10">
        <v>24466</v>
      </c>
      <c r="J20" s="11">
        <v>25256</v>
      </c>
      <c r="K20" s="11">
        <v>24818</v>
      </c>
    </row>
    <row r="21" spans="1:17" x14ac:dyDescent="0.25">
      <c r="A21" s="6" t="s">
        <v>44</v>
      </c>
      <c r="B21" s="419"/>
      <c r="C21" s="10">
        <f>C20-C25</f>
        <v>21848</v>
      </c>
      <c r="D21" s="10">
        <f t="shared" ref="D21:F21" si="0">D20-D25</f>
        <v>21869</v>
      </c>
      <c r="E21" s="10">
        <f t="shared" si="0"/>
        <v>21014</v>
      </c>
      <c r="F21" s="10">
        <f t="shared" si="0"/>
        <v>21920</v>
      </c>
      <c r="G21" s="10">
        <f>G20-G25</f>
        <v>20580</v>
      </c>
      <c r="H21" s="10">
        <f t="shared" ref="H21:K21" si="1">H20-H25</f>
        <v>17418</v>
      </c>
      <c r="I21" s="10">
        <f t="shared" si="1"/>
        <v>16918</v>
      </c>
      <c r="J21" s="10">
        <f t="shared" si="1"/>
        <v>16539</v>
      </c>
      <c r="K21" s="10">
        <f t="shared" si="1"/>
        <v>15756</v>
      </c>
    </row>
    <row r="22" spans="1:17" x14ac:dyDescent="0.25">
      <c r="A22" s="6" t="s">
        <v>45</v>
      </c>
      <c r="B22" s="419"/>
      <c r="C22" s="12">
        <f>IFERROR(+(C21/C20),0)</f>
        <v>0.96917003060817108</v>
      </c>
      <c r="D22" s="12">
        <f>IFERROR(+(D21/D20),0)</f>
        <v>0.94728406826648182</v>
      </c>
      <c r="E22" s="12">
        <f>IFERROR(+(E21/E20),0)</f>
        <v>0.90632278098852759</v>
      </c>
      <c r="F22" s="12">
        <f>IFERROR(+(F21/F20),0)</f>
        <v>0.90421582377691612</v>
      </c>
      <c r="G22" s="12">
        <f>G21/G20</f>
        <v>0.83723200846182011</v>
      </c>
      <c r="H22" s="12">
        <f t="shared" ref="H22:K22" si="2">H21/H20</f>
        <v>0.70963536361784474</v>
      </c>
      <c r="I22" s="12">
        <f t="shared" si="2"/>
        <v>0.69149023134145349</v>
      </c>
      <c r="J22" s="12">
        <f t="shared" si="2"/>
        <v>0.65485429204941403</v>
      </c>
      <c r="K22" s="12">
        <f t="shared" si="2"/>
        <v>0.63486179385929564</v>
      </c>
    </row>
    <row r="23" spans="1:17" x14ac:dyDescent="0.25">
      <c r="A23" s="6" t="s">
        <v>46</v>
      </c>
      <c r="B23" s="419" t="s">
        <v>10015</v>
      </c>
      <c r="C23" s="10">
        <v>0</v>
      </c>
      <c r="D23" s="10">
        <v>0</v>
      </c>
      <c r="E23" s="155">
        <v>1</v>
      </c>
      <c r="F23" s="156">
        <v>2</v>
      </c>
      <c r="G23" s="10">
        <v>0</v>
      </c>
      <c r="H23" s="10">
        <v>3</v>
      </c>
      <c r="I23" s="10">
        <v>2</v>
      </c>
      <c r="J23" s="9">
        <v>3</v>
      </c>
      <c r="K23" s="9">
        <v>1</v>
      </c>
    </row>
    <row r="24" spans="1:17" x14ac:dyDescent="0.25">
      <c r="A24" s="6" t="s">
        <v>47</v>
      </c>
      <c r="B24" s="419"/>
      <c r="C24" s="12">
        <f>IFERROR(+(C23/C20),0)</f>
        <v>0</v>
      </c>
      <c r="D24" s="12">
        <f>IFERROR(+(D23/D20),0)</f>
        <v>0</v>
      </c>
      <c r="E24" s="12">
        <f>IFERROR(+(E23/E20),0)</f>
        <v>4.3129474682998359E-5</v>
      </c>
      <c r="F24" s="12">
        <f>IFERROR(+(F23/F20),0)</f>
        <v>8.2501443775266062E-5</v>
      </c>
      <c r="G24" s="12">
        <f>G23/G20</f>
        <v>0</v>
      </c>
      <c r="H24" s="12">
        <f t="shared" ref="H24:J24" si="3">H23/H20</f>
        <v>1.2222448563862294E-4</v>
      </c>
      <c r="I24" s="12">
        <f t="shared" si="3"/>
        <v>8.1746096623886206E-5</v>
      </c>
      <c r="J24" s="12">
        <f t="shared" si="3"/>
        <v>1.1878365536902122E-4</v>
      </c>
      <c r="K24" s="12">
        <f>K23/K20</f>
        <v>4.0293335482311224E-5</v>
      </c>
    </row>
    <row r="25" spans="1:17" x14ac:dyDescent="0.25">
      <c r="A25" s="6" t="s">
        <v>48</v>
      </c>
      <c r="B25" s="419"/>
      <c r="C25" s="10">
        <v>695</v>
      </c>
      <c r="D25" s="10">
        <v>1217</v>
      </c>
      <c r="E25" s="155">
        <v>2172</v>
      </c>
      <c r="F25" s="156">
        <v>2322</v>
      </c>
      <c r="G25" s="10">
        <v>4001</v>
      </c>
      <c r="H25" s="10">
        <v>7127</v>
      </c>
      <c r="I25" s="10">
        <v>7548</v>
      </c>
      <c r="J25" s="9">
        <v>8717</v>
      </c>
      <c r="K25" s="9">
        <v>9062</v>
      </c>
    </row>
    <row r="26" spans="1:17" x14ac:dyDescent="0.25">
      <c r="A26" s="6" t="s">
        <v>49</v>
      </c>
      <c r="B26" s="419"/>
      <c r="C26" s="12">
        <f>IFERROR(+(C25/C20),0)</f>
        <v>3.082996939182895E-2</v>
      </c>
      <c r="D26" s="12">
        <f>IFERROR(+(D25/D20),0)</f>
        <v>5.271593173351815E-2</v>
      </c>
      <c r="E26" s="12">
        <f>IFERROR(+(E25/E20),0)</f>
        <v>9.367721901147244E-2</v>
      </c>
      <c r="F26" s="12">
        <f>IFERROR(+(F25/F20),0)</f>
        <v>9.5784176223083897E-2</v>
      </c>
      <c r="G26" s="12">
        <f>G25/G20</f>
        <v>0.16276799153817989</v>
      </c>
      <c r="H26" s="12">
        <f t="shared" ref="H26:J26" si="4">H25/H20</f>
        <v>0.29036463638215521</v>
      </c>
      <c r="I26" s="12">
        <f t="shared" si="4"/>
        <v>0.30850976865854657</v>
      </c>
      <c r="J26" s="12">
        <f t="shared" si="4"/>
        <v>0.34514570795058602</v>
      </c>
      <c r="K26" s="12">
        <f>K25/K20</f>
        <v>0.3651382061407043</v>
      </c>
    </row>
    <row r="27" spans="1:17" x14ac:dyDescent="0.25">
      <c r="A27" s="7" t="s">
        <v>50</v>
      </c>
      <c r="B27" s="419"/>
      <c r="C27" s="677" t="s">
        <v>51</v>
      </c>
      <c r="D27" s="720"/>
      <c r="E27" s="720"/>
      <c r="F27" s="720"/>
      <c r="G27" s="720"/>
      <c r="H27" s="720"/>
      <c r="I27" s="720"/>
      <c r="J27" s="720"/>
      <c r="K27" s="720"/>
    </row>
    <row r="28" spans="1:17" x14ac:dyDescent="0.25">
      <c r="A28" s="15" t="s">
        <v>52</v>
      </c>
      <c r="B28" s="16" t="s">
        <v>2</v>
      </c>
      <c r="C28" s="154" t="s">
        <v>1433</v>
      </c>
      <c r="D28" s="154" t="s">
        <v>137</v>
      </c>
      <c r="E28" s="154" t="s">
        <v>138</v>
      </c>
      <c r="F28" s="154" t="s">
        <v>139</v>
      </c>
      <c r="G28" s="8" t="s">
        <v>38</v>
      </c>
      <c r="H28" s="8" t="s">
        <v>39</v>
      </c>
      <c r="I28" s="8" t="s">
        <v>40</v>
      </c>
      <c r="J28" s="8" t="s">
        <v>41</v>
      </c>
      <c r="K28" s="8" t="s">
        <v>42</v>
      </c>
    </row>
    <row r="29" spans="1:17" x14ac:dyDescent="0.25">
      <c r="A29" s="167" t="s">
        <v>10009</v>
      </c>
      <c r="B29" s="16"/>
      <c r="C29" s="10">
        <v>21848</v>
      </c>
      <c r="D29" s="10">
        <v>21869</v>
      </c>
      <c r="E29" s="155">
        <v>21013</v>
      </c>
      <c r="F29" s="156">
        <v>21918</v>
      </c>
      <c r="G29" s="208">
        <v>20580</v>
      </c>
      <c r="H29" s="208">
        <v>17415</v>
      </c>
      <c r="I29" s="208">
        <v>16916</v>
      </c>
      <c r="J29" s="208">
        <v>16536</v>
      </c>
      <c r="K29" s="208">
        <v>15755</v>
      </c>
    </row>
    <row r="30" spans="1:17" x14ac:dyDescent="0.25">
      <c r="A30" s="167" t="s">
        <v>1530</v>
      </c>
      <c r="B30" s="16"/>
      <c r="C30" s="10">
        <v>0</v>
      </c>
      <c r="D30" s="10">
        <v>0</v>
      </c>
      <c r="E30" s="155">
        <v>1</v>
      </c>
      <c r="F30" s="156">
        <v>2</v>
      </c>
      <c r="G30" s="208">
        <v>0</v>
      </c>
      <c r="H30" s="208">
        <v>3</v>
      </c>
      <c r="I30" s="208">
        <v>2</v>
      </c>
      <c r="J30" s="208">
        <v>3</v>
      </c>
      <c r="K30" s="208">
        <v>1</v>
      </c>
    </row>
    <row r="31" spans="1:17" x14ac:dyDescent="0.25">
      <c r="A31" s="167" t="s">
        <v>1522</v>
      </c>
      <c r="B31" s="16"/>
      <c r="C31" s="10">
        <v>695</v>
      </c>
      <c r="D31" s="10">
        <v>1217</v>
      </c>
      <c r="E31" s="155">
        <v>2172</v>
      </c>
      <c r="F31" s="156">
        <v>2322</v>
      </c>
      <c r="G31" s="208">
        <v>4001</v>
      </c>
      <c r="H31" s="208">
        <v>7127</v>
      </c>
      <c r="I31" s="208">
        <v>7548</v>
      </c>
      <c r="J31" s="208">
        <v>8717</v>
      </c>
      <c r="K31" s="208">
        <v>9062</v>
      </c>
      <c r="Q31">
        <v>695</v>
      </c>
    </row>
    <row r="32" spans="1:17" x14ac:dyDescent="0.25">
      <c r="A32" s="132" t="s">
        <v>1440</v>
      </c>
      <c r="B32" s="16"/>
      <c r="C32" s="160">
        <v>22543</v>
      </c>
      <c r="D32" s="160">
        <v>23086</v>
      </c>
      <c r="E32" s="161">
        <v>23186</v>
      </c>
      <c r="F32" s="162">
        <v>24242</v>
      </c>
      <c r="G32" s="160">
        <v>24581</v>
      </c>
      <c r="H32" s="160">
        <v>24545</v>
      </c>
      <c r="I32" s="161">
        <v>24466</v>
      </c>
      <c r="J32" s="162">
        <v>25256</v>
      </c>
      <c r="K32"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tabColor rgb="FFFFFF00"/>
    <pageSetUpPr fitToPage="1"/>
  </sheetPr>
  <dimension ref="A1:K35"/>
  <sheetViews>
    <sheetView topLeftCell="A13" workbookViewId="0">
      <selection activeCell="F41" sqref="F41"/>
    </sheetView>
  </sheetViews>
  <sheetFormatPr defaultRowHeight="15" x14ac:dyDescent="0.25"/>
  <cols>
    <col min="1" max="1" width="36.85546875" customWidth="1"/>
    <col min="2" max="2" width="55.28515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10016</v>
      </c>
      <c r="C3" s="702"/>
      <c r="D3" s="702"/>
      <c r="E3" s="702"/>
      <c r="F3" s="702"/>
      <c r="G3" s="702"/>
      <c r="H3" s="669"/>
      <c r="I3" s="669"/>
      <c r="J3" s="669"/>
      <c r="K3" s="669"/>
    </row>
    <row r="4" spans="1:11" x14ac:dyDescent="0.25">
      <c r="A4" s="6" t="s">
        <v>2</v>
      </c>
      <c r="B4" s="704" t="s">
        <v>10017</v>
      </c>
      <c r="C4" s="704"/>
      <c r="D4" s="704"/>
      <c r="E4" s="704"/>
      <c r="F4" s="704"/>
      <c r="G4" s="704"/>
      <c r="H4" s="718"/>
      <c r="I4" s="718"/>
      <c r="J4" s="718"/>
      <c r="K4" s="718"/>
    </row>
    <row r="5" spans="1:11" x14ac:dyDescent="0.25">
      <c r="A5" s="6" t="s">
        <v>5</v>
      </c>
      <c r="B5" s="704" t="s">
        <v>2080</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54</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04" t="s">
        <v>9</v>
      </c>
      <c r="C13" s="704"/>
      <c r="D13" s="704"/>
      <c r="E13" s="704"/>
      <c r="F13" s="704"/>
      <c r="G13" s="704"/>
      <c r="H13" s="718"/>
      <c r="I13" s="718"/>
      <c r="J13" s="718"/>
      <c r="K13" s="718"/>
    </row>
    <row r="14" spans="1:11" x14ac:dyDescent="0.25">
      <c r="A14" s="6" t="s">
        <v>28</v>
      </c>
      <c r="B14" s="693" t="s">
        <v>10018</v>
      </c>
      <c r="C14" s="693"/>
      <c r="D14" s="693"/>
      <c r="E14" s="693"/>
      <c r="F14" s="693"/>
      <c r="G14" s="693"/>
      <c r="H14" s="718"/>
      <c r="I14" s="718"/>
      <c r="J14" s="718"/>
      <c r="K14" s="718"/>
    </row>
    <row r="15" spans="1:11" x14ac:dyDescent="0.25">
      <c r="A15" s="6" t="s">
        <v>30</v>
      </c>
      <c r="B15" s="693" t="s">
        <v>10013</v>
      </c>
      <c r="C15" s="693"/>
      <c r="D15" s="693"/>
      <c r="E15" s="693"/>
      <c r="F15" s="693"/>
      <c r="G15" s="693"/>
      <c r="H15" s="718"/>
      <c r="I15" s="718"/>
      <c r="J15" s="718"/>
      <c r="K15" s="718"/>
    </row>
    <row r="16" spans="1:11" x14ac:dyDescent="0.25">
      <c r="A16" s="6" t="s">
        <v>32</v>
      </c>
      <c r="B16" s="704" t="s">
        <v>491</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10014</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11049</v>
      </c>
      <c r="D21" s="10">
        <f t="shared" ref="D21:F21" si="0">D20-D25</f>
        <v>10587</v>
      </c>
      <c r="E21" s="10">
        <f t="shared" si="0"/>
        <v>9877</v>
      </c>
      <c r="F21" s="10">
        <f t="shared" si="0"/>
        <v>9460</v>
      </c>
      <c r="G21" s="10">
        <f>G20-G25</f>
        <v>9265</v>
      </c>
      <c r="H21" s="10">
        <f t="shared" ref="H21:K21" si="1">H20-H25</f>
        <v>9227</v>
      </c>
      <c r="I21" s="10">
        <f t="shared" si="1"/>
        <v>8316</v>
      </c>
      <c r="J21" s="10">
        <f t="shared" si="1"/>
        <v>7559</v>
      </c>
      <c r="K21" s="10">
        <f t="shared" si="1"/>
        <v>6972</v>
      </c>
    </row>
    <row r="22" spans="1:11" x14ac:dyDescent="0.25">
      <c r="A22" s="6" t="s">
        <v>45</v>
      </c>
      <c r="B22" s="419"/>
      <c r="C22" s="12">
        <f>IFERROR(+(C21/C20),0)</f>
        <v>0.49012997382779577</v>
      </c>
      <c r="D22" s="12">
        <f>IFERROR(+(D21/D20),0)</f>
        <v>0.45858962141557652</v>
      </c>
      <c r="E22" s="12">
        <f>IFERROR(+(E21/E20),0)</f>
        <v>0.42598982144397479</v>
      </c>
      <c r="F22" s="12">
        <f>IFERROR(+(F21/F20),0)</f>
        <v>0.39023182905700848</v>
      </c>
      <c r="G22" s="12">
        <f>G21/G20</f>
        <v>0.37691713111752978</v>
      </c>
      <c r="H22" s="12">
        <f t="shared" ref="H22:K22" si="2">H21/H20</f>
        <v>0.37592177632919127</v>
      </c>
      <c r="I22" s="12">
        <f t="shared" si="2"/>
        <v>0.33990026976211885</v>
      </c>
      <c r="J22" s="12">
        <f t="shared" si="2"/>
        <v>0.29929521697814382</v>
      </c>
      <c r="K22" s="12">
        <f t="shared" si="2"/>
        <v>0.28092513498267385</v>
      </c>
    </row>
    <row r="23" spans="1:11" x14ac:dyDescent="0.25">
      <c r="A23" s="6" t="s">
        <v>46</v>
      </c>
      <c r="B23" s="419" t="s">
        <v>10019</v>
      </c>
      <c r="C23" s="10">
        <v>40</v>
      </c>
      <c r="D23" s="10">
        <v>46</v>
      </c>
      <c r="E23" s="155">
        <v>56</v>
      </c>
      <c r="F23" s="156">
        <v>33</v>
      </c>
      <c r="G23" s="10">
        <v>55</v>
      </c>
      <c r="H23" s="10">
        <v>3</v>
      </c>
      <c r="I23" s="10">
        <v>7</v>
      </c>
      <c r="J23" s="9">
        <v>2</v>
      </c>
      <c r="K23" s="9">
        <v>12</v>
      </c>
    </row>
    <row r="24" spans="1:11" x14ac:dyDescent="0.25">
      <c r="A24" s="6" t="s">
        <v>47</v>
      </c>
      <c r="B24" s="419"/>
      <c r="C24" s="12">
        <f>IFERROR(+(C23/C20),0)</f>
        <v>1.7743867275872777E-3</v>
      </c>
      <c r="D24" s="12">
        <f>IFERROR(+(D23/D20),0)</f>
        <v>1.9925495971584509E-3</v>
      </c>
      <c r="E24" s="12">
        <f>IFERROR(+(E23/E20),0)</f>
        <v>2.4152505822479082E-3</v>
      </c>
      <c r="F24" s="12">
        <f>IFERROR(+(F23/F20),0)</f>
        <v>1.36127382229189E-3</v>
      </c>
      <c r="G24" s="12">
        <f>G23/G20</f>
        <v>2.2375005085228427E-3</v>
      </c>
      <c r="H24" s="12">
        <f t="shared" ref="H24:J24" si="3">H23/H20</f>
        <v>1.2222448563862294E-4</v>
      </c>
      <c r="I24" s="12">
        <f t="shared" si="3"/>
        <v>2.8611133818360175E-4</v>
      </c>
      <c r="J24" s="12">
        <f t="shared" si="3"/>
        <v>7.9189103579347482E-5</v>
      </c>
      <c r="K24" s="12">
        <f>K23/K20</f>
        <v>4.8352002578773472E-4</v>
      </c>
    </row>
    <row r="25" spans="1:11" x14ac:dyDescent="0.25">
      <c r="A25" s="6" t="s">
        <v>48</v>
      </c>
      <c r="B25" s="419"/>
      <c r="C25" s="10">
        <v>11494</v>
      </c>
      <c r="D25" s="10">
        <v>12499</v>
      </c>
      <c r="E25" s="155">
        <v>13309</v>
      </c>
      <c r="F25" s="156">
        <v>14782</v>
      </c>
      <c r="G25" s="10">
        <v>15316</v>
      </c>
      <c r="H25" s="10">
        <v>15318</v>
      </c>
      <c r="I25" s="10">
        <v>16150</v>
      </c>
      <c r="J25" s="9">
        <v>17697</v>
      </c>
      <c r="K25" s="9">
        <v>17846</v>
      </c>
    </row>
    <row r="26" spans="1:11" x14ac:dyDescent="0.25">
      <c r="A26" s="6" t="s">
        <v>49</v>
      </c>
      <c r="B26" s="419"/>
      <c r="C26" s="12">
        <f>IFERROR(+(C25/C20),0)</f>
        <v>0.50987002617220423</v>
      </c>
      <c r="D26" s="12">
        <f>IFERROR(+(D25/D20),0)</f>
        <v>0.54141037858442342</v>
      </c>
      <c r="E26" s="12">
        <f>IFERROR(+(E25/E20),0)</f>
        <v>0.57401017855602521</v>
      </c>
      <c r="F26" s="12">
        <f>IFERROR(+(F25/F20),0)</f>
        <v>0.60976817094299152</v>
      </c>
      <c r="G26" s="12">
        <f>G25/G20</f>
        <v>0.62308286888247022</v>
      </c>
      <c r="H26" s="12">
        <f t="shared" ref="H26:J26" si="4">H25/H20</f>
        <v>0.62407822367080867</v>
      </c>
      <c r="I26" s="12">
        <f t="shared" si="4"/>
        <v>0.66009973023788115</v>
      </c>
      <c r="J26" s="12">
        <f t="shared" si="4"/>
        <v>0.70070478302185624</v>
      </c>
      <c r="K26" s="12">
        <f>K25/K20</f>
        <v>0.71907486501732609</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1529</v>
      </c>
      <c r="B29" s="409"/>
      <c r="C29" s="10">
        <v>11009</v>
      </c>
      <c r="D29" s="10">
        <v>10541</v>
      </c>
      <c r="E29" s="155">
        <v>9821</v>
      </c>
      <c r="F29" s="156">
        <v>9427</v>
      </c>
      <c r="G29" s="208">
        <v>9210</v>
      </c>
      <c r="H29" s="208">
        <v>9224</v>
      </c>
      <c r="I29" s="208">
        <v>8309</v>
      </c>
      <c r="J29" s="208">
        <v>7557</v>
      </c>
      <c r="K29" s="208">
        <v>6960</v>
      </c>
    </row>
    <row r="30" spans="1:11" x14ac:dyDescent="0.25">
      <c r="A30" s="207" t="s">
        <v>1530</v>
      </c>
      <c r="B30" s="409"/>
      <c r="C30" s="10">
        <v>40</v>
      </c>
      <c r="D30" s="10">
        <v>46</v>
      </c>
      <c r="E30" s="155">
        <v>56</v>
      </c>
      <c r="F30" s="156">
        <v>33</v>
      </c>
      <c r="G30" s="10">
        <v>55</v>
      </c>
      <c r="H30" s="10">
        <v>3</v>
      </c>
      <c r="I30" s="10">
        <v>7</v>
      </c>
      <c r="J30" s="9">
        <v>2</v>
      </c>
      <c r="K30" s="9">
        <v>12</v>
      </c>
    </row>
    <row r="31" spans="1:11" x14ac:dyDescent="0.25">
      <c r="A31" s="167" t="s">
        <v>1522</v>
      </c>
      <c r="C31" s="10">
        <v>11494</v>
      </c>
      <c r="D31" s="10">
        <v>12499</v>
      </c>
      <c r="E31" s="155">
        <v>13309</v>
      </c>
      <c r="F31" s="156">
        <v>14782</v>
      </c>
      <c r="G31" s="338">
        <v>15316</v>
      </c>
      <c r="H31" s="338">
        <v>15318</v>
      </c>
      <c r="I31" s="338">
        <v>16150</v>
      </c>
      <c r="J31" s="338">
        <v>17697</v>
      </c>
      <c r="K31" s="338">
        <v>17846</v>
      </c>
    </row>
    <row r="32" spans="1:11" x14ac:dyDescent="0.25">
      <c r="A32" s="132" t="s">
        <v>1440</v>
      </c>
      <c r="C32" s="160">
        <v>22543</v>
      </c>
      <c r="D32" s="160">
        <v>23086</v>
      </c>
      <c r="E32" s="161">
        <v>23186</v>
      </c>
      <c r="F32" s="162">
        <v>24242</v>
      </c>
      <c r="G32" s="435">
        <v>24581</v>
      </c>
      <c r="H32" s="435">
        <v>24545</v>
      </c>
      <c r="I32" s="435">
        <v>24466</v>
      </c>
      <c r="J32" s="435">
        <v>25256</v>
      </c>
      <c r="K32" s="435">
        <v>24818</v>
      </c>
    </row>
    <row r="35" spans="3:7" x14ac:dyDescent="0.25">
      <c r="C35" s="13"/>
      <c r="D35" s="13"/>
      <c r="E35" s="13"/>
      <c r="F35" s="13"/>
      <c r="G35" s="13"/>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tabColor rgb="FFFFFF00"/>
    <pageSetUpPr fitToPage="1"/>
  </sheetPr>
  <dimension ref="A1:K32"/>
  <sheetViews>
    <sheetView topLeftCell="A13" workbookViewId="0">
      <selection activeCell="F41" sqref="F41"/>
    </sheetView>
  </sheetViews>
  <sheetFormatPr defaultRowHeight="15" x14ac:dyDescent="0.25"/>
  <cols>
    <col min="1" max="1" width="36.85546875" customWidth="1"/>
    <col min="2" max="2" width="57.42578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10020</v>
      </c>
      <c r="C3" s="702"/>
      <c r="D3" s="702"/>
      <c r="E3" s="702"/>
      <c r="F3" s="702"/>
      <c r="G3" s="702"/>
      <c r="H3" s="669"/>
      <c r="I3" s="669"/>
      <c r="J3" s="669"/>
      <c r="K3" s="669"/>
    </row>
    <row r="4" spans="1:11" x14ac:dyDescent="0.25">
      <c r="A4" s="6" t="s">
        <v>2</v>
      </c>
      <c r="B4" s="704" t="s">
        <v>10021</v>
      </c>
      <c r="C4" s="704"/>
      <c r="D4" s="704"/>
      <c r="E4" s="704"/>
      <c r="F4" s="704"/>
      <c r="G4" s="704"/>
      <c r="H4" s="718"/>
      <c r="I4" s="718"/>
      <c r="J4" s="718"/>
      <c r="K4" s="718"/>
    </row>
    <row r="5" spans="1:11" x14ac:dyDescent="0.25">
      <c r="A5" s="6" t="s">
        <v>5</v>
      </c>
      <c r="B5" s="704" t="s">
        <v>16</v>
      </c>
      <c r="C5" s="704"/>
      <c r="D5" s="704"/>
      <c r="E5" s="704"/>
      <c r="F5" s="704"/>
      <c r="G5" s="704"/>
      <c r="H5" s="718"/>
      <c r="I5" s="718"/>
      <c r="J5" s="718"/>
      <c r="K5" s="718"/>
    </row>
    <row r="6" spans="1:11" x14ac:dyDescent="0.25">
      <c r="A6" s="6" t="s">
        <v>8</v>
      </c>
      <c r="B6" s="704" t="s">
        <v>10011</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10022</v>
      </c>
      <c r="C14" s="693"/>
      <c r="D14" s="693"/>
      <c r="E14" s="693"/>
      <c r="F14" s="693"/>
      <c r="G14" s="693"/>
      <c r="H14" s="718"/>
      <c r="I14" s="718"/>
      <c r="J14" s="718"/>
      <c r="K14" s="718"/>
    </row>
    <row r="15" spans="1:11" x14ac:dyDescent="0.25">
      <c r="A15" s="6" t="s">
        <v>30</v>
      </c>
      <c r="B15" s="693" t="s">
        <v>9274</v>
      </c>
      <c r="C15" s="693"/>
      <c r="D15" s="693"/>
      <c r="E15" s="693"/>
      <c r="F15" s="693"/>
      <c r="G15" s="693"/>
      <c r="H15" s="718"/>
      <c r="I15" s="718"/>
      <c r="J15" s="718"/>
      <c r="K15" s="718"/>
    </row>
    <row r="16" spans="1:11" x14ac:dyDescent="0.25">
      <c r="A16" s="6" t="s">
        <v>32</v>
      </c>
      <c r="B16" s="704" t="s">
        <v>492</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10014</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22356</v>
      </c>
      <c r="D21" s="10">
        <f t="shared" ref="D21:F21" si="0">D20-D25</f>
        <v>22941</v>
      </c>
      <c r="E21" s="10">
        <f t="shared" si="0"/>
        <v>22798</v>
      </c>
      <c r="F21" s="10">
        <f t="shared" si="0"/>
        <v>23737</v>
      </c>
      <c r="G21" s="10">
        <f>G20-G25</f>
        <v>24027</v>
      </c>
      <c r="H21" s="10">
        <f t="shared" ref="H21:K21" si="1">H20-H25</f>
        <v>24116</v>
      </c>
      <c r="I21" s="10">
        <f t="shared" si="1"/>
        <v>24063</v>
      </c>
      <c r="J21" s="10">
        <f t="shared" si="1"/>
        <v>24922</v>
      </c>
      <c r="K21" s="10">
        <f t="shared" si="1"/>
        <v>24360</v>
      </c>
    </row>
    <row r="22" spans="1:11" x14ac:dyDescent="0.25">
      <c r="A22" s="6" t="s">
        <v>45</v>
      </c>
      <c r="B22" s="419"/>
      <c r="C22" s="12">
        <f>IFERROR(+(C21/C20),0)</f>
        <v>0.99170474204852943</v>
      </c>
      <c r="D22" s="12">
        <f>IFERROR(+(D21/D20),0)</f>
        <v>0.99371913713939186</v>
      </c>
      <c r="E22" s="12">
        <f>IFERROR(+(E21/E20),0)</f>
        <v>0.98326576382299669</v>
      </c>
      <c r="F22" s="12">
        <f>IFERROR(+(F21/F20),0)</f>
        <v>0.97916838544674534</v>
      </c>
      <c r="G22" s="12">
        <f>G21/G20</f>
        <v>0.97746226760506083</v>
      </c>
      <c r="H22" s="12">
        <f t="shared" ref="H22:K22" si="2">H21/H20</f>
        <v>0.98252189855367689</v>
      </c>
      <c r="I22" s="12">
        <f t="shared" si="2"/>
        <v>0.98352816153028688</v>
      </c>
      <c r="J22" s="12">
        <f t="shared" si="2"/>
        <v>0.98677541970224902</v>
      </c>
      <c r="K22" s="12">
        <f t="shared" si="2"/>
        <v>0.98154565234910141</v>
      </c>
    </row>
    <row r="23" spans="1:11" x14ac:dyDescent="0.25">
      <c r="A23" s="6" t="s">
        <v>46</v>
      </c>
      <c r="B23" s="419" t="s">
        <v>10015</v>
      </c>
      <c r="C23" s="10">
        <v>0</v>
      </c>
      <c r="D23" s="10">
        <v>0</v>
      </c>
      <c r="E23" s="155">
        <v>0</v>
      </c>
      <c r="F23" s="156">
        <v>0</v>
      </c>
      <c r="G23" s="10">
        <v>2</v>
      </c>
      <c r="H23" s="10">
        <v>0</v>
      </c>
      <c r="I23" s="10">
        <v>2</v>
      </c>
      <c r="J23" s="9">
        <v>14</v>
      </c>
      <c r="K23" s="9">
        <v>29</v>
      </c>
    </row>
    <row r="24" spans="1:11" x14ac:dyDescent="0.25">
      <c r="A24" s="6" t="s">
        <v>47</v>
      </c>
      <c r="B24" s="419"/>
      <c r="C24" s="12">
        <f>IFERROR(+(C23/C20),0)</f>
        <v>0</v>
      </c>
      <c r="D24" s="12">
        <f>IFERROR(+(D23/D20),0)</f>
        <v>0</v>
      </c>
      <c r="E24" s="12">
        <f>IFERROR(+(E23/E20),0)</f>
        <v>0</v>
      </c>
      <c r="F24" s="12">
        <f>IFERROR(+(F23/F20),0)</f>
        <v>0</v>
      </c>
      <c r="G24" s="12">
        <f>G23/G20</f>
        <v>8.1363654855376102E-5</v>
      </c>
      <c r="H24" s="12">
        <f t="shared" ref="H24:J24" si="3">H23/H20</f>
        <v>0</v>
      </c>
      <c r="I24" s="12">
        <f t="shared" si="3"/>
        <v>8.1746096623886206E-5</v>
      </c>
      <c r="J24" s="12">
        <f t="shared" si="3"/>
        <v>5.5432372505543237E-4</v>
      </c>
      <c r="K24" s="12">
        <f>K23/K20</f>
        <v>1.1685067289870256E-3</v>
      </c>
    </row>
    <row r="25" spans="1:11" x14ac:dyDescent="0.25">
      <c r="A25" s="6" t="s">
        <v>48</v>
      </c>
      <c r="B25" s="419"/>
      <c r="C25" s="10">
        <v>187</v>
      </c>
      <c r="D25" s="10">
        <v>145</v>
      </c>
      <c r="E25" s="155">
        <v>388</v>
      </c>
      <c r="F25" s="156">
        <v>505</v>
      </c>
      <c r="G25" s="10">
        <v>554</v>
      </c>
      <c r="H25" s="10">
        <v>429</v>
      </c>
      <c r="I25" s="10">
        <v>403</v>
      </c>
      <c r="J25" s="9">
        <v>334</v>
      </c>
      <c r="K25" s="9">
        <v>458</v>
      </c>
    </row>
    <row r="26" spans="1:11" x14ac:dyDescent="0.25">
      <c r="A26" s="6" t="s">
        <v>49</v>
      </c>
      <c r="B26" s="419"/>
      <c r="C26" s="12">
        <f>IFERROR(+(C25/C20),0)</f>
        <v>8.2952579514705225E-3</v>
      </c>
      <c r="D26" s="12">
        <f>IFERROR(+(D25/D20),0)</f>
        <v>6.280862860608161E-3</v>
      </c>
      <c r="E26" s="12">
        <f>IFERROR(+(E25/E20),0)</f>
        <v>1.6734236177003363E-2</v>
      </c>
      <c r="F26" s="12">
        <f>IFERROR(+(F25/F20),0)</f>
        <v>2.0831614553254683E-2</v>
      </c>
      <c r="G26" s="12">
        <f>G25/G20</f>
        <v>2.253773239493918E-2</v>
      </c>
      <c r="H26" s="12">
        <f t="shared" ref="H26:J26" si="4">H25/H20</f>
        <v>1.7478101446323079E-2</v>
      </c>
      <c r="I26" s="12">
        <f t="shared" si="4"/>
        <v>1.647183846971307E-2</v>
      </c>
      <c r="J26" s="12">
        <f t="shared" si="4"/>
        <v>1.322458029775103E-2</v>
      </c>
      <c r="K26" s="12">
        <f>K25/K20</f>
        <v>1.8454347650898543E-2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10009</v>
      </c>
      <c r="B29" s="16"/>
      <c r="C29" s="10">
        <v>22356</v>
      </c>
      <c r="D29" s="10">
        <v>22941</v>
      </c>
      <c r="E29" s="155">
        <v>22798</v>
      </c>
      <c r="F29" s="156">
        <v>23737</v>
      </c>
      <c r="G29" s="10">
        <v>24025</v>
      </c>
      <c r="H29" s="10">
        <v>24116</v>
      </c>
      <c r="I29" s="155">
        <v>24061</v>
      </c>
      <c r="J29" s="156">
        <v>24908</v>
      </c>
      <c r="K29" s="156">
        <v>24331</v>
      </c>
    </row>
    <row r="30" spans="1:11" x14ac:dyDescent="0.25">
      <c r="A30" s="167" t="s">
        <v>1530</v>
      </c>
      <c r="B30" s="16"/>
      <c r="C30" s="10">
        <v>0</v>
      </c>
      <c r="D30" s="10">
        <v>0</v>
      </c>
      <c r="E30" s="155">
        <v>0</v>
      </c>
      <c r="F30" s="156">
        <v>0</v>
      </c>
      <c r="G30" s="208">
        <v>2</v>
      </c>
      <c r="H30" s="208">
        <v>0</v>
      </c>
      <c r="I30" s="208">
        <v>2</v>
      </c>
      <c r="J30" s="208">
        <v>14</v>
      </c>
      <c r="K30" s="208">
        <v>29</v>
      </c>
    </row>
    <row r="31" spans="1:11" x14ac:dyDescent="0.25">
      <c r="A31" s="167" t="s">
        <v>1522</v>
      </c>
      <c r="C31" s="10">
        <v>187</v>
      </c>
      <c r="D31" s="10">
        <v>145</v>
      </c>
      <c r="E31" s="155">
        <v>388</v>
      </c>
      <c r="F31" s="156">
        <v>505</v>
      </c>
      <c r="G31" s="338">
        <v>554</v>
      </c>
      <c r="H31" s="338">
        <v>429</v>
      </c>
      <c r="I31" s="338">
        <v>403</v>
      </c>
      <c r="J31" s="338">
        <v>334</v>
      </c>
      <c r="K31" s="338">
        <v>458</v>
      </c>
    </row>
    <row r="32" spans="1:11" x14ac:dyDescent="0.25">
      <c r="A32" s="132" t="s">
        <v>1440</v>
      </c>
      <c r="C32" s="160">
        <v>22543</v>
      </c>
      <c r="D32" s="160">
        <v>23086</v>
      </c>
      <c r="E32" s="161">
        <v>23186</v>
      </c>
      <c r="F32" s="162">
        <v>24242</v>
      </c>
      <c r="G32" s="160">
        <v>24581</v>
      </c>
      <c r="H32" s="160">
        <v>24545</v>
      </c>
      <c r="I32" s="161">
        <v>24466</v>
      </c>
      <c r="J32" s="162">
        <v>25256</v>
      </c>
      <c r="K32"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7"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tabColor rgb="FFFFFF00"/>
    <pageSetUpPr fitToPage="1"/>
  </sheetPr>
  <dimension ref="A1:M33"/>
  <sheetViews>
    <sheetView topLeftCell="A17" workbookViewId="0">
      <selection activeCell="C40" sqref="C40"/>
    </sheetView>
  </sheetViews>
  <sheetFormatPr defaultRowHeight="15" x14ac:dyDescent="0.25"/>
  <cols>
    <col min="1" max="1" width="36.85546875" customWidth="1"/>
    <col min="2" max="2" width="49.855468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493</v>
      </c>
      <c r="C3" s="702"/>
      <c r="D3" s="702"/>
      <c r="E3" s="702"/>
      <c r="F3" s="702"/>
      <c r="G3" s="702"/>
      <c r="H3" s="669"/>
      <c r="I3" s="669"/>
      <c r="J3" s="669"/>
      <c r="K3" s="669"/>
    </row>
    <row r="4" spans="1:11" x14ac:dyDescent="0.25">
      <c r="A4" s="6" t="s">
        <v>2</v>
      </c>
      <c r="B4" s="704" t="s">
        <v>10023</v>
      </c>
      <c r="C4" s="704"/>
      <c r="D4" s="704"/>
      <c r="E4" s="704"/>
      <c r="F4" s="704"/>
      <c r="G4" s="704"/>
      <c r="H4" s="718"/>
      <c r="I4" s="718"/>
      <c r="J4" s="718"/>
      <c r="K4" s="718"/>
    </row>
    <row r="5" spans="1:11" x14ac:dyDescent="0.25">
      <c r="A5" s="6" t="s">
        <v>5</v>
      </c>
      <c r="B5" s="704" t="s">
        <v>16</v>
      </c>
      <c r="C5" s="704"/>
      <c r="D5" s="704"/>
      <c r="E5" s="704"/>
      <c r="F5" s="704"/>
      <c r="G5" s="704"/>
      <c r="H5" s="718"/>
      <c r="I5" s="718"/>
      <c r="J5" s="718"/>
      <c r="K5" s="718"/>
    </row>
    <row r="6" spans="1:11" x14ac:dyDescent="0.25">
      <c r="A6" s="6" t="s">
        <v>8</v>
      </c>
      <c r="B6" s="704" t="s">
        <v>10011</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10024</v>
      </c>
      <c r="C14" s="676"/>
      <c r="D14" s="676"/>
      <c r="E14" s="676"/>
      <c r="F14" s="676"/>
      <c r="G14" s="676"/>
      <c r="H14" s="718"/>
      <c r="I14" s="718"/>
      <c r="J14" s="718"/>
      <c r="K14" s="718"/>
    </row>
    <row r="15" spans="1:11" x14ac:dyDescent="0.25">
      <c r="A15" s="6" t="s">
        <v>30</v>
      </c>
      <c r="B15" s="693" t="s">
        <v>9274</v>
      </c>
      <c r="C15" s="693"/>
      <c r="D15" s="693"/>
      <c r="E15" s="693"/>
      <c r="F15" s="693"/>
      <c r="G15" s="693"/>
      <c r="H15" s="718"/>
      <c r="I15" s="718"/>
      <c r="J15" s="718"/>
      <c r="K15" s="718"/>
    </row>
    <row r="16" spans="1:11" x14ac:dyDescent="0.25">
      <c r="A16" s="6" t="s">
        <v>32</v>
      </c>
      <c r="B16" s="704" t="s">
        <v>493</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x14ac:dyDescent="0.25">
      <c r="A18" s="6" t="s">
        <v>36</v>
      </c>
      <c r="B18" s="717" t="s">
        <v>10014</v>
      </c>
      <c r="C18" s="706"/>
      <c r="D18" s="706"/>
      <c r="E18" s="706"/>
      <c r="F18" s="706"/>
      <c r="G18" s="706"/>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0">
        <v>22543</v>
      </c>
      <c r="D20" s="10">
        <v>23086</v>
      </c>
      <c r="E20" s="155">
        <v>23186</v>
      </c>
      <c r="F20" s="156">
        <v>24242</v>
      </c>
      <c r="G20" s="10">
        <v>24581</v>
      </c>
      <c r="H20" s="10">
        <v>24545</v>
      </c>
      <c r="I20" s="10">
        <v>24466</v>
      </c>
      <c r="J20" s="11">
        <v>25256</v>
      </c>
      <c r="K20" s="11">
        <v>24818</v>
      </c>
    </row>
    <row r="21" spans="1:13" x14ac:dyDescent="0.25">
      <c r="A21" s="6" t="s">
        <v>44</v>
      </c>
      <c r="B21" s="419"/>
      <c r="C21" s="10">
        <f>C20-C25</f>
        <v>21731</v>
      </c>
      <c r="D21" s="10">
        <f t="shared" ref="D21:F21" si="0">D20-D25</f>
        <v>22394</v>
      </c>
      <c r="E21" s="10">
        <f t="shared" si="0"/>
        <v>22236</v>
      </c>
      <c r="F21" s="10">
        <f t="shared" si="0"/>
        <v>23170</v>
      </c>
      <c r="G21" s="10">
        <f>G20-G25</f>
        <v>23334</v>
      </c>
      <c r="H21" s="10">
        <f t="shared" ref="H21:K21" si="1">H20-H25</f>
        <v>23470</v>
      </c>
      <c r="I21" s="10">
        <f t="shared" si="1"/>
        <v>23507</v>
      </c>
      <c r="J21" s="10">
        <f t="shared" si="1"/>
        <v>24350</v>
      </c>
      <c r="K21" s="10">
        <f t="shared" si="1"/>
        <v>23643</v>
      </c>
    </row>
    <row r="22" spans="1:13" x14ac:dyDescent="0.25">
      <c r="A22" s="6" t="s">
        <v>45</v>
      </c>
      <c r="B22" s="419"/>
      <c r="C22" s="12">
        <f>IFERROR(+(C21/C20),0)</f>
        <v>0.96397994942997822</v>
      </c>
      <c r="D22" s="12">
        <f>IFERROR(+(D21/D20),0)</f>
        <v>0.97002512345144243</v>
      </c>
      <c r="E22" s="12">
        <f>IFERROR(+(E21/E20),0)</f>
        <v>0.95902699905115152</v>
      </c>
      <c r="F22" s="12">
        <f>IFERROR(+(F21/F20),0)</f>
        <v>0.95577922613645738</v>
      </c>
      <c r="G22" s="12">
        <f>G21/G20</f>
        <v>0.94926976119767303</v>
      </c>
      <c r="H22" s="12">
        <f t="shared" ref="H22:K22" si="2">H21/H20</f>
        <v>0.9562028926461601</v>
      </c>
      <c r="I22" s="12">
        <f t="shared" si="2"/>
        <v>0.96080274666884657</v>
      </c>
      <c r="J22" s="12">
        <f t="shared" si="2"/>
        <v>0.96412733607855561</v>
      </c>
      <c r="K22" s="12">
        <f t="shared" si="2"/>
        <v>0.95265533080828435</v>
      </c>
    </row>
    <row r="23" spans="1:13" x14ac:dyDescent="0.25">
      <c r="A23" s="6" t="s">
        <v>46</v>
      </c>
      <c r="B23" s="419" t="s">
        <v>10015</v>
      </c>
      <c r="C23" s="10">
        <v>0</v>
      </c>
      <c r="D23" s="10">
        <v>0</v>
      </c>
      <c r="E23" s="155">
        <v>1</v>
      </c>
      <c r="F23" s="156">
        <v>55</v>
      </c>
      <c r="G23" s="10">
        <v>70</v>
      </c>
      <c r="H23" s="10">
        <v>63</v>
      </c>
      <c r="I23" s="10">
        <v>62</v>
      </c>
      <c r="J23" s="9">
        <v>50</v>
      </c>
      <c r="K23" s="9">
        <v>20</v>
      </c>
    </row>
    <row r="24" spans="1:13" x14ac:dyDescent="0.25">
      <c r="A24" s="6" t="s">
        <v>47</v>
      </c>
      <c r="B24" s="419"/>
      <c r="C24" s="12">
        <f>IFERROR(+(C23/C20),0)</f>
        <v>0</v>
      </c>
      <c r="D24" s="12">
        <f>IFERROR(+(D23/D20),0)</f>
        <v>0</v>
      </c>
      <c r="E24" s="12">
        <f>IFERROR(+(E23/E20),0)</f>
        <v>4.3129474682998359E-5</v>
      </c>
      <c r="F24" s="12">
        <f>IFERROR(+(F23/F20),0)</f>
        <v>2.2687897038198169E-3</v>
      </c>
      <c r="G24" s="12">
        <f>G23/G20</f>
        <v>2.8477279199381638E-3</v>
      </c>
      <c r="H24" s="12">
        <f t="shared" ref="H24:J24" si="3">H23/H20</f>
        <v>2.5667141984110817E-3</v>
      </c>
      <c r="I24" s="12">
        <f t="shared" si="3"/>
        <v>2.5341289953404724E-3</v>
      </c>
      <c r="J24" s="12">
        <f t="shared" si="3"/>
        <v>1.9797275894836873E-3</v>
      </c>
      <c r="K24" s="12">
        <f>K23/K20</f>
        <v>8.0586670964622451E-4</v>
      </c>
    </row>
    <row r="25" spans="1:13" x14ac:dyDescent="0.25">
      <c r="A25" s="6" t="s">
        <v>48</v>
      </c>
      <c r="B25" s="419"/>
      <c r="C25" s="10">
        <v>812</v>
      </c>
      <c r="D25" s="10">
        <v>692</v>
      </c>
      <c r="E25" s="155">
        <v>950</v>
      </c>
      <c r="F25" s="156">
        <v>1072</v>
      </c>
      <c r="G25" s="10">
        <v>1247</v>
      </c>
      <c r="H25" s="10">
        <v>1075</v>
      </c>
      <c r="I25" s="10">
        <v>959</v>
      </c>
      <c r="J25" s="9">
        <v>906</v>
      </c>
      <c r="K25" s="9">
        <v>1175</v>
      </c>
    </row>
    <row r="26" spans="1:13" x14ac:dyDescent="0.25">
      <c r="A26" s="6" t="s">
        <v>49</v>
      </c>
      <c r="B26" s="419"/>
      <c r="C26" s="12">
        <f>IFERROR(+(C25/C20),0)</f>
        <v>3.6020050570021736E-2</v>
      </c>
      <c r="D26" s="12">
        <f>IFERROR(+(D25/D20),0)</f>
        <v>2.9974876548557568E-2</v>
      </c>
      <c r="E26" s="12">
        <f>IFERROR(+(E25/E20),0)</f>
        <v>4.097300094884844E-2</v>
      </c>
      <c r="F26" s="12">
        <f>IFERROR(+(F25/F20),0)</f>
        <v>4.422077386354261E-2</v>
      </c>
      <c r="G26" s="12">
        <f>G25/G20</f>
        <v>5.0730238802327E-2</v>
      </c>
      <c r="H26" s="12">
        <f t="shared" ref="H26:J26" si="4">H25/H20</f>
        <v>4.3797107353839883E-2</v>
      </c>
      <c r="I26" s="12">
        <f t="shared" si="4"/>
        <v>3.9197253331153439E-2</v>
      </c>
      <c r="J26" s="12">
        <f t="shared" si="4"/>
        <v>3.5872663921444406E-2</v>
      </c>
      <c r="K26" s="12">
        <f>K25/K20</f>
        <v>4.7344669191715691E-2</v>
      </c>
      <c r="M26" s="133"/>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s="167" t="s">
        <v>10009</v>
      </c>
      <c r="B29" s="16"/>
      <c r="C29" s="10">
        <v>21731</v>
      </c>
      <c r="D29" s="10">
        <v>22394</v>
      </c>
      <c r="E29" s="155">
        <v>22235</v>
      </c>
      <c r="F29" s="156">
        <v>23115</v>
      </c>
      <c r="G29" s="208">
        <v>23264</v>
      </c>
      <c r="H29" s="208">
        <v>23407</v>
      </c>
      <c r="I29" s="208">
        <v>23445</v>
      </c>
      <c r="J29" s="208">
        <v>24300</v>
      </c>
      <c r="K29" s="208">
        <v>23623</v>
      </c>
    </row>
    <row r="30" spans="1:13" x14ac:dyDescent="0.25">
      <c r="A30" s="167" t="s">
        <v>1530</v>
      </c>
      <c r="B30" s="16"/>
      <c r="C30" s="10">
        <v>0</v>
      </c>
      <c r="D30" s="10">
        <v>0</v>
      </c>
      <c r="E30" s="155">
        <v>1</v>
      </c>
      <c r="F30" s="156">
        <v>55</v>
      </c>
      <c r="G30" s="208">
        <v>70</v>
      </c>
      <c r="H30" s="208">
        <v>63</v>
      </c>
      <c r="I30" s="208">
        <v>62</v>
      </c>
      <c r="J30" s="208">
        <v>50</v>
      </c>
      <c r="K30" s="208">
        <v>20</v>
      </c>
    </row>
    <row r="31" spans="1:13" x14ac:dyDescent="0.25">
      <c r="A31" s="167" t="s">
        <v>1522</v>
      </c>
      <c r="C31" s="10">
        <v>812</v>
      </c>
      <c r="D31" s="10">
        <v>692</v>
      </c>
      <c r="E31" s="155">
        <v>950</v>
      </c>
      <c r="F31" s="156">
        <v>1072</v>
      </c>
      <c r="G31" s="596">
        <v>1247</v>
      </c>
      <c r="H31" s="596">
        <v>1075</v>
      </c>
      <c r="I31" s="596">
        <v>959</v>
      </c>
      <c r="J31" s="596">
        <v>906</v>
      </c>
      <c r="K31" s="596">
        <v>1175</v>
      </c>
    </row>
    <row r="32" spans="1:13" x14ac:dyDescent="0.25">
      <c r="A32" s="132" t="s">
        <v>1440</v>
      </c>
      <c r="C32" s="160">
        <v>22543</v>
      </c>
      <c r="D32" s="160">
        <v>23086</v>
      </c>
      <c r="E32" s="161">
        <v>23186</v>
      </c>
      <c r="F32" s="162">
        <v>24242</v>
      </c>
      <c r="G32" s="160">
        <v>24581</v>
      </c>
      <c r="H32" s="160">
        <v>24545</v>
      </c>
      <c r="I32" s="161">
        <v>24466</v>
      </c>
      <c r="J32" s="162">
        <v>25256</v>
      </c>
      <c r="K32" s="162">
        <v>24818</v>
      </c>
    </row>
    <row r="33" spans="1:7" x14ac:dyDescent="0.25">
      <c r="A33" s="15"/>
      <c r="B33" s="16"/>
      <c r="C33" s="8"/>
      <c r="D33" s="8"/>
      <c r="E33" s="8"/>
      <c r="F33" s="8"/>
      <c r="G33" s="8"/>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tabColor rgb="FFFFFF00"/>
    <pageSetUpPr fitToPage="1"/>
  </sheetPr>
  <dimension ref="A1:K33"/>
  <sheetViews>
    <sheetView topLeftCell="A13" workbookViewId="0">
      <selection activeCell="A30" sqref="A30:XFD30"/>
    </sheetView>
  </sheetViews>
  <sheetFormatPr defaultRowHeight="15" x14ac:dyDescent="0.25"/>
  <cols>
    <col min="1" max="1" width="36.85546875" customWidth="1"/>
    <col min="2" max="2" width="57.5703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10025</v>
      </c>
      <c r="C3" s="702"/>
      <c r="D3" s="702"/>
      <c r="E3" s="702"/>
      <c r="F3" s="702"/>
      <c r="G3" s="702"/>
      <c r="H3" s="669"/>
      <c r="I3" s="669"/>
      <c r="J3" s="669"/>
      <c r="K3" s="669"/>
    </row>
    <row r="4" spans="1:11" x14ac:dyDescent="0.25">
      <c r="A4" s="6" t="s">
        <v>2</v>
      </c>
      <c r="B4" s="704" t="s">
        <v>10026</v>
      </c>
      <c r="C4" s="704"/>
      <c r="D4" s="704"/>
      <c r="E4" s="704"/>
      <c r="F4" s="704"/>
      <c r="G4" s="704"/>
      <c r="H4" s="718"/>
      <c r="I4" s="718"/>
      <c r="J4" s="718"/>
      <c r="K4" s="718"/>
    </row>
    <row r="5" spans="1:11" x14ac:dyDescent="0.25">
      <c r="A5" s="6" t="s">
        <v>5</v>
      </c>
      <c r="B5" s="704" t="s">
        <v>16</v>
      </c>
      <c r="C5" s="704"/>
      <c r="D5" s="704"/>
      <c r="E5" s="704"/>
      <c r="F5" s="704"/>
      <c r="G5" s="704"/>
      <c r="H5" s="718"/>
      <c r="I5" s="718"/>
      <c r="J5" s="718"/>
      <c r="K5" s="718"/>
    </row>
    <row r="6" spans="1:11" x14ac:dyDescent="0.25">
      <c r="A6" s="6" t="s">
        <v>8</v>
      </c>
      <c r="B6" s="704" t="s">
        <v>10011</v>
      </c>
      <c r="C6" s="704"/>
      <c r="D6" s="704"/>
      <c r="E6" s="704"/>
      <c r="F6" s="704"/>
      <c r="G6" s="704"/>
      <c r="H6" s="718"/>
      <c r="I6" s="718"/>
      <c r="J6" s="718"/>
      <c r="K6" s="718"/>
    </row>
    <row r="7" spans="1:11" x14ac:dyDescent="0.25">
      <c r="A7" s="6" t="s">
        <v>11</v>
      </c>
      <c r="B7" s="726" t="s">
        <v>10027</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54</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04" t="s">
        <v>9</v>
      </c>
      <c r="C13" s="704"/>
      <c r="D13" s="704"/>
      <c r="E13" s="704"/>
      <c r="F13" s="704"/>
      <c r="G13" s="704"/>
      <c r="H13" s="718"/>
      <c r="I13" s="718"/>
      <c r="J13" s="718"/>
      <c r="K13" s="718"/>
    </row>
    <row r="14" spans="1:11" x14ac:dyDescent="0.25">
      <c r="A14" s="6" t="s">
        <v>28</v>
      </c>
      <c r="B14" s="693" t="s">
        <v>10028</v>
      </c>
      <c r="C14" s="693"/>
      <c r="D14" s="693"/>
      <c r="E14" s="693"/>
      <c r="F14" s="693"/>
      <c r="G14" s="693"/>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704" t="s">
        <v>494</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11071</v>
      </c>
      <c r="D21" s="10">
        <f t="shared" ref="D21:F21" si="0">D20-D25</f>
        <v>10597</v>
      </c>
      <c r="E21" s="10">
        <f t="shared" si="0"/>
        <v>9881</v>
      </c>
      <c r="F21" s="10">
        <f t="shared" si="0"/>
        <v>9459</v>
      </c>
      <c r="G21" s="10">
        <f>G20-G25</f>
        <v>9247</v>
      </c>
      <c r="H21" s="10">
        <f t="shared" ref="H21:K21" si="1">H20-H25</f>
        <v>9187</v>
      </c>
      <c r="I21" s="10">
        <f t="shared" si="1"/>
        <v>8252</v>
      </c>
      <c r="J21" s="10">
        <f t="shared" si="1"/>
        <v>7546</v>
      </c>
      <c r="K21" s="10">
        <f t="shared" si="1"/>
        <v>6970</v>
      </c>
    </row>
    <row r="22" spans="1:11" x14ac:dyDescent="0.25">
      <c r="A22" s="6" t="s">
        <v>45</v>
      </c>
      <c r="B22" s="419"/>
      <c r="C22" s="12">
        <f>IFERROR(+(C21/C20),0)</f>
        <v>0.49110588652796877</v>
      </c>
      <c r="D22" s="12">
        <f>IFERROR(+(D21/D20),0)</f>
        <v>0.45902278437148053</v>
      </c>
      <c r="E22" s="12">
        <f>IFERROR(+(E21/E20),0)</f>
        <v>0.42616233934270681</v>
      </c>
      <c r="F22" s="12">
        <f>IFERROR(+(F21/F20),0)</f>
        <v>0.39019057833512089</v>
      </c>
      <c r="G22" s="12">
        <f>G21/G20</f>
        <v>0.37618485822383141</v>
      </c>
      <c r="H22" s="12">
        <f t="shared" ref="H22:K22" si="2">H21/H20</f>
        <v>0.37429211652067629</v>
      </c>
      <c r="I22" s="12">
        <f t="shared" si="2"/>
        <v>0.33728439467015447</v>
      </c>
      <c r="J22" s="12">
        <f t="shared" si="2"/>
        <v>0.29878048780487804</v>
      </c>
      <c r="K22" s="12">
        <f t="shared" si="2"/>
        <v>0.28084454831170924</v>
      </c>
    </row>
    <row r="23" spans="1:11" x14ac:dyDescent="0.25">
      <c r="A23" s="6" t="s">
        <v>46</v>
      </c>
      <c r="B23" s="419" t="s">
        <v>10015</v>
      </c>
      <c r="C23" s="10">
        <v>0</v>
      </c>
      <c r="D23" s="10">
        <v>0</v>
      </c>
      <c r="E23" s="155">
        <v>0</v>
      </c>
      <c r="F23" s="156">
        <v>5</v>
      </c>
      <c r="G23" s="10">
        <v>12</v>
      </c>
      <c r="H23" s="10">
        <v>26</v>
      </c>
      <c r="I23" s="10">
        <v>36</v>
      </c>
      <c r="J23" s="9">
        <v>15</v>
      </c>
      <c r="K23" s="9">
        <v>34</v>
      </c>
    </row>
    <row r="24" spans="1:11" x14ac:dyDescent="0.25">
      <c r="A24" s="6" t="s">
        <v>47</v>
      </c>
      <c r="B24" s="419"/>
      <c r="C24" s="12">
        <f>IFERROR(+(C23/C20),0)</f>
        <v>0</v>
      </c>
      <c r="D24" s="12">
        <f>IFERROR(+(D23/D20),0)</f>
        <v>0</v>
      </c>
      <c r="E24" s="12">
        <f>IFERROR(+(E23/E20),0)</f>
        <v>0</v>
      </c>
      <c r="F24" s="12">
        <f>IFERROR(+(F23/F20),0)</f>
        <v>2.0625360943816518E-4</v>
      </c>
      <c r="G24" s="12">
        <f>G23/G20</f>
        <v>4.8818192913225661E-4</v>
      </c>
      <c r="H24" s="12">
        <f>H23/H20</f>
        <v>1.059278875534732E-3</v>
      </c>
      <c r="I24" s="12">
        <f>I23/I20</f>
        <v>1.4714297392299518E-3</v>
      </c>
      <c r="J24" s="12">
        <f>J23/J20</f>
        <v>5.9391827684510611E-4</v>
      </c>
      <c r="K24" s="12">
        <f>K23/K20</f>
        <v>1.3699734063985817E-3</v>
      </c>
    </row>
    <row r="25" spans="1:11" x14ac:dyDescent="0.25">
      <c r="A25" s="6" t="s">
        <v>48</v>
      </c>
      <c r="B25" s="419"/>
      <c r="C25" s="10">
        <v>11472</v>
      </c>
      <c r="D25" s="10">
        <v>12489</v>
      </c>
      <c r="E25" s="155">
        <v>13305</v>
      </c>
      <c r="F25" s="156">
        <v>14783</v>
      </c>
      <c r="G25" s="10">
        <v>15334</v>
      </c>
      <c r="H25" s="10">
        <v>15358</v>
      </c>
      <c r="I25" s="10">
        <v>16214</v>
      </c>
      <c r="J25" s="9">
        <v>17710</v>
      </c>
      <c r="K25" s="9">
        <v>17848</v>
      </c>
    </row>
    <row r="26" spans="1:11" x14ac:dyDescent="0.25">
      <c r="A26" s="6" t="s">
        <v>49</v>
      </c>
      <c r="B26" s="419"/>
      <c r="C26" s="12">
        <f>IFERROR(+(C25/C20),0)</f>
        <v>0.50889411347203128</v>
      </c>
      <c r="D26" s="12">
        <f>IFERROR(+(D25/D20),0)</f>
        <v>0.54097721562851941</v>
      </c>
      <c r="E26" s="12">
        <f>IFERROR(+(E25/E20),0)</f>
        <v>0.57383766065729325</v>
      </c>
      <c r="F26" s="12">
        <f>IFERROR(+(F25/F20),0)</f>
        <v>0.60980942166487917</v>
      </c>
      <c r="G26" s="12">
        <f>G25/G20</f>
        <v>0.62381514177616859</v>
      </c>
      <c r="H26" s="12">
        <f t="shared" ref="H26:J26" si="3">H25/H20</f>
        <v>0.62570788347932371</v>
      </c>
      <c r="I26" s="12">
        <f t="shared" si="3"/>
        <v>0.66271560532984553</v>
      </c>
      <c r="J26" s="12">
        <f t="shared" si="3"/>
        <v>0.70121951219512191</v>
      </c>
      <c r="K26" s="12">
        <f>K25/K20</f>
        <v>0.71915545168829076</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10009</v>
      </c>
      <c r="B29" s="16"/>
      <c r="C29" s="10">
        <v>11071</v>
      </c>
      <c r="D29" s="10">
        <v>10597</v>
      </c>
      <c r="E29" s="155">
        <v>9881</v>
      </c>
      <c r="F29" s="156">
        <v>9454</v>
      </c>
      <c r="G29" s="208">
        <v>9235</v>
      </c>
      <c r="H29" s="208">
        <v>9161</v>
      </c>
      <c r="I29" s="208">
        <v>8216</v>
      </c>
      <c r="J29" s="208">
        <v>7531</v>
      </c>
      <c r="K29" s="208">
        <v>6936</v>
      </c>
    </row>
    <row r="30" spans="1:11" x14ac:dyDescent="0.25">
      <c r="A30" s="167" t="s">
        <v>1530</v>
      </c>
      <c r="B30" s="16"/>
      <c r="C30" s="10">
        <v>0</v>
      </c>
      <c r="D30" s="10">
        <v>0</v>
      </c>
      <c r="E30" s="155">
        <v>0</v>
      </c>
      <c r="F30" s="156">
        <v>5</v>
      </c>
      <c r="G30" s="10">
        <v>12</v>
      </c>
      <c r="H30" s="10">
        <v>26</v>
      </c>
      <c r="I30" s="10">
        <v>36</v>
      </c>
      <c r="J30" s="9">
        <v>15</v>
      </c>
      <c r="K30" s="9">
        <v>34</v>
      </c>
    </row>
    <row r="31" spans="1:11" x14ac:dyDescent="0.25">
      <c r="A31" s="167" t="s">
        <v>1522</v>
      </c>
      <c r="B31" s="16"/>
      <c r="C31" s="10">
        <v>11472</v>
      </c>
      <c r="D31" s="10">
        <v>12489</v>
      </c>
      <c r="E31" s="155">
        <v>13305</v>
      </c>
      <c r="F31" s="156">
        <v>14783</v>
      </c>
      <c r="G31" s="208">
        <v>15334</v>
      </c>
      <c r="H31" s="208">
        <v>15358</v>
      </c>
      <c r="I31" s="208">
        <v>16214</v>
      </c>
      <c r="J31" s="208">
        <v>17710</v>
      </c>
      <c r="K31" s="208">
        <v>17848</v>
      </c>
    </row>
    <row r="32" spans="1:11" x14ac:dyDescent="0.25">
      <c r="A32" s="132" t="s">
        <v>1440</v>
      </c>
      <c r="B32" s="16"/>
      <c r="C32" s="160">
        <v>22543</v>
      </c>
      <c r="D32" s="160">
        <v>23086</v>
      </c>
      <c r="E32" s="161">
        <v>23186</v>
      </c>
      <c r="F32" s="162">
        <v>24242</v>
      </c>
      <c r="G32" s="160">
        <v>24581</v>
      </c>
      <c r="H32" s="160">
        <v>24545</v>
      </c>
      <c r="I32" s="161">
        <v>24466</v>
      </c>
      <c r="J32" s="162">
        <v>25256</v>
      </c>
      <c r="K32" s="162">
        <v>24818</v>
      </c>
    </row>
    <row r="33" spans="1:7" x14ac:dyDescent="0.25">
      <c r="A33" s="15"/>
      <c r="B33" s="16"/>
      <c r="C33" s="571"/>
      <c r="D33" s="571"/>
      <c r="E33" s="571"/>
      <c r="F33" s="571"/>
      <c r="G33" s="57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7"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tabColor rgb="FFFFFF00"/>
    <pageSetUpPr fitToPage="1"/>
  </sheetPr>
  <dimension ref="A1:K40"/>
  <sheetViews>
    <sheetView topLeftCell="A13" workbookViewId="0">
      <selection activeCell="F41" sqref="F41"/>
    </sheetView>
  </sheetViews>
  <sheetFormatPr defaultRowHeight="15" x14ac:dyDescent="0.25"/>
  <cols>
    <col min="1" max="1" width="36.85546875" customWidth="1"/>
    <col min="2" max="2" width="52.5703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10029</v>
      </c>
      <c r="C3" s="702"/>
      <c r="D3" s="702"/>
      <c r="E3" s="702"/>
      <c r="F3" s="702"/>
      <c r="G3" s="702"/>
      <c r="H3" s="669"/>
      <c r="I3" s="669"/>
      <c r="J3" s="669"/>
      <c r="K3" s="669"/>
    </row>
    <row r="4" spans="1:11" x14ac:dyDescent="0.25">
      <c r="A4" s="6" t="s">
        <v>2</v>
      </c>
      <c r="B4" s="704" t="s">
        <v>10030</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5812</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10031</v>
      </c>
      <c r="C12" s="693"/>
      <c r="D12" s="693"/>
      <c r="E12" s="693"/>
      <c r="F12" s="693"/>
      <c r="G12" s="693"/>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10032</v>
      </c>
      <c r="C14" s="676"/>
      <c r="D14" s="676"/>
      <c r="E14" s="676"/>
      <c r="F14" s="676"/>
      <c r="G14" s="676"/>
      <c r="H14" s="718"/>
      <c r="I14" s="718"/>
      <c r="J14" s="718"/>
      <c r="K14" s="718"/>
    </row>
    <row r="15" spans="1:11" x14ac:dyDescent="0.25">
      <c r="A15" s="6" t="s">
        <v>30</v>
      </c>
      <c r="B15" s="693" t="s">
        <v>6542</v>
      </c>
      <c r="C15" s="693"/>
      <c r="D15" s="693"/>
      <c r="E15" s="693"/>
      <c r="F15" s="693"/>
      <c r="G15" s="693"/>
      <c r="H15" s="718"/>
      <c r="I15" s="718"/>
      <c r="J15" s="718"/>
      <c r="K15" s="718"/>
    </row>
    <row r="16" spans="1:11" x14ac:dyDescent="0.25">
      <c r="A16" s="6" t="s">
        <v>32</v>
      </c>
      <c r="B16" s="704" t="s">
        <v>496</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22542</v>
      </c>
      <c r="D21" s="10">
        <f t="shared" ref="D21:F21" si="0">D20-D25</f>
        <v>23086</v>
      </c>
      <c r="E21" s="10">
        <f t="shared" si="0"/>
        <v>23185</v>
      </c>
      <c r="F21" s="10">
        <f t="shared" si="0"/>
        <v>24241</v>
      </c>
      <c r="G21" s="10">
        <f>G20-G25</f>
        <v>24580</v>
      </c>
      <c r="H21" s="10">
        <f t="shared" ref="H21:K21" si="1">H20-H25</f>
        <v>24544</v>
      </c>
      <c r="I21" s="10">
        <f t="shared" si="1"/>
        <v>16397</v>
      </c>
      <c r="J21" s="10">
        <f t="shared" si="1"/>
        <v>13343</v>
      </c>
      <c r="K21" s="10">
        <f t="shared" si="1"/>
        <v>13203</v>
      </c>
    </row>
    <row r="22" spans="1:11" x14ac:dyDescent="0.25">
      <c r="A22" s="6" t="s">
        <v>45</v>
      </c>
      <c r="B22" s="419"/>
      <c r="C22" s="12">
        <f>IFERROR(+(C21/C20),0)</f>
        <v>0.99995564033181028</v>
      </c>
      <c r="D22" s="12">
        <f>IFERROR(+(D21/D20),0)</f>
        <v>1</v>
      </c>
      <c r="E22" s="12">
        <f>IFERROR(+(E21/E20),0)</f>
        <v>0.99995687052531701</v>
      </c>
      <c r="F22" s="12">
        <f>IFERROR(+(F21/F20),0)</f>
        <v>0.99995874927811235</v>
      </c>
      <c r="G22" s="12">
        <f>G21/G20</f>
        <v>0.99995931817257233</v>
      </c>
      <c r="H22" s="12">
        <f t="shared" ref="H22:K22" si="2">H21/H20</f>
        <v>0.99995925850478717</v>
      </c>
      <c r="I22" s="12">
        <f t="shared" si="2"/>
        <v>0.67019537317093114</v>
      </c>
      <c r="J22" s="12">
        <f t="shared" si="2"/>
        <v>0.52831010452961669</v>
      </c>
      <c r="K22" s="12">
        <f t="shared" si="2"/>
        <v>0.5319929083729551</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1</v>
      </c>
      <c r="D25" s="10">
        <v>0</v>
      </c>
      <c r="E25" s="155">
        <v>1</v>
      </c>
      <c r="F25" s="156">
        <v>1</v>
      </c>
      <c r="G25" s="10">
        <v>1</v>
      </c>
      <c r="H25" s="10">
        <v>1</v>
      </c>
      <c r="I25" s="10">
        <v>8069</v>
      </c>
      <c r="J25" s="9">
        <v>11913</v>
      </c>
      <c r="K25" s="9">
        <v>11615</v>
      </c>
    </row>
    <row r="26" spans="1:11" x14ac:dyDescent="0.25">
      <c r="A26" s="6" t="s">
        <v>49</v>
      </c>
      <c r="B26" s="419"/>
      <c r="C26" s="12">
        <f>IFERROR(+(C25/C20),0)</f>
        <v>4.4359668189681943E-5</v>
      </c>
      <c r="D26" s="12">
        <f>IFERROR(+(D25/D20),0)</f>
        <v>0</v>
      </c>
      <c r="E26" s="12">
        <f>IFERROR(+(E25/E20),0)</f>
        <v>4.3129474682998359E-5</v>
      </c>
      <c r="F26" s="12">
        <f>IFERROR(+(F25/F20),0)</f>
        <v>4.1250721887633031E-5</v>
      </c>
      <c r="G26" s="12">
        <f>G25/G20</f>
        <v>4.0681827427688051E-5</v>
      </c>
      <c r="H26" s="12">
        <f t="shared" ref="H26:J26" si="4">H25/H20</f>
        <v>4.074149521287431E-5</v>
      </c>
      <c r="I26" s="12">
        <f t="shared" si="4"/>
        <v>0.32980462682906891</v>
      </c>
      <c r="J26" s="12">
        <f t="shared" si="4"/>
        <v>0.47168989547038326</v>
      </c>
      <c r="K26" s="12">
        <f>K25/K20</f>
        <v>0.4680070916270449</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67</v>
      </c>
      <c r="B29" s="409" t="s">
        <v>18</v>
      </c>
      <c r="C29">
        <v>12403</v>
      </c>
      <c r="D29">
        <v>12582</v>
      </c>
      <c r="E29">
        <v>12799</v>
      </c>
      <c r="F29">
        <v>13618</v>
      </c>
      <c r="G29">
        <v>13436</v>
      </c>
      <c r="H29">
        <v>13365</v>
      </c>
      <c r="I29">
        <v>5512</v>
      </c>
      <c r="J29">
        <v>2300</v>
      </c>
      <c r="K29">
        <v>2627</v>
      </c>
    </row>
    <row r="30" spans="1:11" x14ac:dyDescent="0.25">
      <c r="A30" t="s">
        <v>66</v>
      </c>
      <c r="B30" s="409" t="s">
        <v>25</v>
      </c>
      <c r="C30">
        <v>10139</v>
      </c>
      <c r="D30">
        <v>10504</v>
      </c>
      <c r="E30">
        <v>10386</v>
      </c>
      <c r="F30">
        <v>10623</v>
      </c>
      <c r="G30">
        <v>11144</v>
      </c>
      <c r="H30">
        <v>11179</v>
      </c>
      <c r="I30">
        <v>10885</v>
      </c>
      <c r="J30">
        <v>11043</v>
      </c>
      <c r="K30">
        <v>10576</v>
      </c>
    </row>
    <row r="31" spans="1:11" x14ac:dyDescent="0.25">
      <c r="A31" t="s">
        <v>1522</v>
      </c>
      <c r="B31" s="409" t="s">
        <v>1436</v>
      </c>
      <c r="C31" s="10">
        <v>1</v>
      </c>
      <c r="D31" s="10">
        <v>0</v>
      </c>
      <c r="E31" s="155">
        <v>1</v>
      </c>
      <c r="F31" s="156">
        <v>1</v>
      </c>
      <c r="G31">
        <v>1</v>
      </c>
      <c r="H31">
        <v>1</v>
      </c>
      <c r="I31">
        <v>8069</v>
      </c>
      <c r="J31">
        <v>11913</v>
      </c>
      <c r="K31">
        <v>11615</v>
      </c>
    </row>
    <row r="32" spans="1:11" x14ac:dyDescent="0.25">
      <c r="A32" s="19" t="s">
        <v>1440</v>
      </c>
      <c r="B32" s="409"/>
      <c r="C32" s="160">
        <v>22543</v>
      </c>
      <c r="D32" s="160">
        <v>23086</v>
      </c>
      <c r="E32" s="161">
        <v>23186</v>
      </c>
      <c r="F32" s="162">
        <v>24242</v>
      </c>
      <c r="G32" s="160">
        <v>24581</v>
      </c>
      <c r="H32" s="160">
        <v>24545</v>
      </c>
      <c r="I32" s="161">
        <v>24466</v>
      </c>
      <c r="J32" s="162">
        <v>25256</v>
      </c>
      <c r="K32" s="162">
        <v>24818</v>
      </c>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09"/>
      <c r="C39" s="18"/>
      <c r="D39" s="11"/>
      <c r="E39" s="11"/>
      <c r="F39" s="11"/>
      <c r="G39" s="11"/>
    </row>
    <row r="40" spans="1:7"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tabColor rgb="FFFFFF00"/>
    <pageSetUpPr fitToPage="1"/>
  </sheetPr>
  <dimension ref="A1:M32"/>
  <sheetViews>
    <sheetView topLeftCell="A12" workbookViewId="0">
      <selection activeCell="F41" sqref="F41"/>
    </sheetView>
  </sheetViews>
  <sheetFormatPr defaultRowHeight="15" x14ac:dyDescent="0.25"/>
  <cols>
    <col min="1" max="1" width="36.85546875" customWidth="1"/>
    <col min="2" max="2" width="51.42578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10033</v>
      </c>
      <c r="C3" s="702"/>
      <c r="D3" s="702"/>
      <c r="E3" s="702"/>
      <c r="F3" s="702"/>
      <c r="G3" s="702"/>
      <c r="H3" s="669"/>
      <c r="I3" s="669"/>
      <c r="J3" s="669"/>
      <c r="K3" s="669"/>
    </row>
    <row r="4" spans="1:11" x14ac:dyDescent="0.25">
      <c r="A4" s="6" t="s">
        <v>2</v>
      </c>
      <c r="B4" s="704" t="s">
        <v>10034</v>
      </c>
      <c r="C4" s="704"/>
      <c r="D4" s="704"/>
      <c r="E4" s="704"/>
      <c r="F4" s="704"/>
      <c r="G4" s="704"/>
      <c r="H4" s="718"/>
      <c r="I4" s="718"/>
      <c r="J4" s="718"/>
      <c r="K4" s="718"/>
    </row>
    <row r="5" spans="1:11" x14ac:dyDescent="0.25">
      <c r="A5" s="6" t="s">
        <v>5</v>
      </c>
      <c r="B5" s="704" t="s">
        <v>16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10035</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10036</v>
      </c>
      <c r="C14" s="676"/>
      <c r="D14" s="676"/>
      <c r="E14" s="676"/>
      <c r="F14" s="676"/>
      <c r="G14" s="676"/>
      <c r="H14" s="718"/>
      <c r="I14" s="718"/>
      <c r="J14" s="718"/>
      <c r="K14" s="718"/>
    </row>
    <row r="15" spans="1:11" x14ac:dyDescent="0.25">
      <c r="A15" s="6" t="s">
        <v>30</v>
      </c>
      <c r="B15" s="693" t="s">
        <v>6542</v>
      </c>
      <c r="C15" s="693"/>
      <c r="D15" s="693"/>
      <c r="E15" s="693"/>
      <c r="F15" s="693"/>
      <c r="G15" s="693"/>
      <c r="H15" s="718"/>
      <c r="I15" s="718"/>
      <c r="J15" s="718"/>
      <c r="K15" s="718"/>
    </row>
    <row r="16" spans="1:11" x14ac:dyDescent="0.25">
      <c r="A16" s="6" t="s">
        <v>32</v>
      </c>
      <c r="B16" s="704" t="s">
        <v>497</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x14ac:dyDescent="0.25">
      <c r="A18" s="6" t="s">
        <v>36</v>
      </c>
      <c r="B18" s="717" t="s">
        <v>9</v>
      </c>
      <c r="C18" s="706"/>
      <c r="D18" s="706"/>
      <c r="E18" s="706"/>
      <c r="F18" s="706"/>
      <c r="G18" s="706"/>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0">
        <v>22543</v>
      </c>
      <c r="D20" s="10">
        <v>23086</v>
      </c>
      <c r="E20" s="155">
        <v>23186</v>
      </c>
      <c r="F20" s="156">
        <v>24242</v>
      </c>
      <c r="G20" s="10">
        <v>24581</v>
      </c>
      <c r="H20" s="10">
        <v>24545</v>
      </c>
      <c r="I20" s="10">
        <v>24466</v>
      </c>
      <c r="J20" s="11">
        <v>25256</v>
      </c>
      <c r="K20" s="11">
        <v>24818</v>
      </c>
    </row>
    <row r="21" spans="1:13" x14ac:dyDescent="0.25">
      <c r="A21" s="6" t="s">
        <v>44</v>
      </c>
      <c r="B21" s="419"/>
      <c r="C21" s="10">
        <f>C20-C25</f>
        <v>10139</v>
      </c>
      <c r="D21" s="10">
        <f t="shared" ref="D21:F21" si="0">D20-D25</f>
        <v>10609</v>
      </c>
      <c r="E21" s="10">
        <f t="shared" si="0"/>
        <v>10565</v>
      </c>
      <c r="F21" s="10">
        <f t="shared" si="0"/>
        <v>10866</v>
      </c>
      <c r="G21" s="10">
        <f>G20-G25</f>
        <v>11369</v>
      </c>
      <c r="H21" s="10">
        <f t="shared" ref="H21:K21" si="1">H20-H25</f>
        <v>11425</v>
      </c>
      <c r="I21" s="10">
        <f t="shared" si="1"/>
        <v>9808</v>
      </c>
      <c r="J21" s="10">
        <f t="shared" si="1"/>
        <v>2017</v>
      </c>
      <c r="K21" s="10">
        <f t="shared" si="1"/>
        <v>430</v>
      </c>
    </row>
    <row r="22" spans="1:13" x14ac:dyDescent="0.25">
      <c r="A22" s="6" t="s">
        <v>45</v>
      </c>
      <c r="B22" s="419"/>
      <c r="C22" s="12">
        <f>IFERROR(+(C21/C20),0)</f>
        <v>0.44976267577518519</v>
      </c>
      <c r="D22" s="12">
        <f>IFERROR(+(D21/D20),0)</f>
        <v>0.45954257991856534</v>
      </c>
      <c r="E22" s="12">
        <f>IFERROR(+(E21/E20),0)</f>
        <v>0.45566290002587767</v>
      </c>
      <c r="F22" s="12">
        <f>IFERROR(+(F21/F20),0)</f>
        <v>0.44823034403102052</v>
      </c>
      <c r="G22" s="12">
        <f>G21/G20</f>
        <v>0.46251169602538544</v>
      </c>
      <c r="H22" s="12">
        <f t="shared" ref="H22:K22" si="2">H21/H20</f>
        <v>0.465471582807089</v>
      </c>
      <c r="I22" s="12">
        <f t="shared" si="2"/>
        <v>0.400882857843538</v>
      </c>
      <c r="J22" s="12">
        <f t="shared" si="2"/>
        <v>7.9862210959771932E-2</v>
      </c>
      <c r="K22" s="12">
        <f t="shared" si="2"/>
        <v>1.7326134257393828E-2</v>
      </c>
    </row>
    <row r="23" spans="1:13" x14ac:dyDescent="0.25">
      <c r="A23" s="6" t="s">
        <v>46</v>
      </c>
      <c r="B23" s="419"/>
      <c r="C23" s="10">
        <v>0</v>
      </c>
      <c r="D23" s="10">
        <v>0</v>
      </c>
      <c r="E23" s="155">
        <v>0</v>
      </c>
      <c r="F23" s="156">
        <v>0</v>
      </c>
      <c r="G23" s="10">
        <v>0</v>
      </c>
      <c r="H23" s="10">
        <v>0</v>
      </c>
      <c r="I23" s="10">
        <v>0</v>
      </c>
      <c r="J23" s="9">
        <v>0</v>
      </c>
      <c r="K23" s="9">
        <v>0</v>
      </c>
    </row>
    <row r="24" spans="1:13"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3" x14ac:dyDescent="0.25">
      <c r="A25" s="6" t="s">
        <v>48</v>
      </c>
      <c r="B25" s="419"/>
      <c r="C25">
        <v>12404</v>
      </c>
      <c r="D25">
        <v>12477</v>
      </c>
      <c r="E25">
        <v>12621</v>
      </c>
      <c r="F25">
        <v>13376</v>
      </c>
      <c r="G25" s="10">
        <v>13212</v>
      </c>
      <c r="H25" s="10">
        <v>13120</v>
      </c>
      <c r="I25" s="10">
        <v>14658</v>
      </c>
      <c r="J25" s="9">
        <v>23239</v>
      </c>
      <c r="K25" s="9">
        <v>24388</v>
      </c>
    </row>
    <row r="26" spans="1:13" x14ac:dyDescent="0.25">
      <c r="A26" s="6" t="s">
        <v>49</v>
      </c>
      <c r="B26" s="419"/>
      <c r="C26" s="12">
        <f>IFERROR(+(C25/C20),0)</f>
        <v>0.55023732422481475</v>
      </c>
      <c r="D26" s="12">
        <f>IFERROR(+(D25/D20),0)</f>
        <v>0.5404574200814346</v>
      </c>
      <c r="E26" s="12">
        <f>IFERROR(+(E25/E20),0)</f>
        <v>0.54433709997412227</v>
      </c>
      <c r="F26" s="12">
        <f>IFERROR(+(F25/F20),0)</f>
        <v>0.55176965596897942</v>
      </c>
      <c r="G26" s="12">
        <f>G25/G20</f>
        <v>0.53748830397461456</v>
      </c>
      <c r="H26" s="12">
        <f t="shared" ref="H26:J26" si="4">H25/H20</f>
        <v>0.534528417192911</v>
      </c>
      <c r="I26" s="12">
        <f t="shared" si="4"/>
        <v>0.59911714215646206</v>
      </c>
      <c r="J26" s="12">
        <f t="shared" si="4"/>
        <v>0.92013778904022803</v>
      </c>
      <c r="K26" s="12">
        <f>K25/K20</f>
        <v>0.98267386574260618</v>
      </c>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s="167" t="s">
        <v>10037</v>
      </c>
      <c r="B29" s="409"/>
      <c r="C29" s="10">
        <v>10139</v>
      </c>
      <c r="D29" s="10">
        <v>10609</v>
      </c>
      <c r="E29" s="155">
        <v>10565</v>
      </c>
      <c r="F29" s="156">
        <v>10866</v>
      </c>
      <c r="G29" s="10">
        <v>11369</v>
      </c>
      <c r="H29" s="10">
        <v>11425</v>
      </c>
      <c r="I29" s="155">
        <v>9808</v>
      </c>
      <c r="J29" s="156">
        <v>2017</v>
      </c>
      <c r="K29" s="156">
        <v>430</v>
      </c>
      <c r="M29" s="409"/>
    </row>
    <row r="30" spans="1:13" x14ac:dyDescent="0.25">
      <c r="A30" s="167" t="s">
        <v>1522</v>
      </c>
      <c r="C30">
        <v>12404</v>
      </c>
      <c r="D30">
        <v>12477</v>
      </c>
      <c r="E30">
        <v>12621</v>
      </c>
      <c r="F30">
        <v>13376</v>
      </c>
      <c r="G30">
        <v>13212</v>
      </c>
      <c r="H30">
        <v>13120</v>
      </c>
      <c r="I30">
        <v>14658</v>
      </c>
      <c r="J30">
        <v>23239</v>
      </c>
      <c r="K30">
        <v>24388</v>
      </c>
    </row>
    <row r="31" spans="1:13" x14ac:dyDescent="0.25">
      <c r="A31" s="132" t="s">
        <v>1440</v>
      </c>
      <c r="C31" s="160">
        <v>22543</v>
      </c>
      <c r="D31" s="160">
        <v>23086</v>
      </c>
      <c r="E31" s="161">
        <v>23186</v>
      </c>
      <c r="F31" s="162">
        <v>24242</v>
      </c>
      <c r="G31" s="160">
        <v>24581</v>
      </c>
      <c r="H31" s="160">
        <v>24545</v>
      </c>
      <c r="I31" s="161">
        <v>24466</v>
      </c>
      <c r="J31" s="162">
        <v>25256</v>
      </c>
      <c r="K31" s="162">
        <v>24818</v>
      </c>
    </row>
    <row r="32" spans="1:13"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fitToHeight="0"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tabColor rgb="FFFFFF00"/>
    <pageSetUpPr fitToPage="1"/>
  </sheetPr>
  <dimension ref="A1:M35"/>
  <sheetViews>
    <sheetView topLeftCell="A11" workbookViewId="0">
      <selection activeCell="F41" sqref="F41"/>
    </sheetView>
  </sheetViews>
  <sheetFormatPr defaultRowHeight="15" x14ac:dyDescent="0.25"/>
  <cols>
    <col min="1" max="1" width="36.85546875" customWidth="1"/>
    <col min="2" max="2" width="5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10038</v>
      </c>
      <c r="C3" s="702"/>
      <c r="D3" s="702"/>
      <c r="E3" s="702"/>
      <c r="F3" s="702"/>
      <c r="G3" s="702"/>
      <c r="H3" s="669"/>
      <c r="I3" s="669"/>
      <c r="J3" s="669"/>
      <c r="K3" s="669"/>
    </row>
    <row r="4" spans="1:11" x14ac:dyDescent="0.25">
      <c r="A4" s="6" t="s">
        <v>2</v>
      </c>
      <c r="B4" s="704" t="s">
        <v>10039</v>
      </c>
      <c r="C4" s="704"/>
      <c r="D4" s="704"/>
      <c r="E4" s="704"/>
      <c r="F4" s="704"/>
      <c r="G4" s="704"/>
      <c r="H4" s="718"/>
      <c r="I4" s="718"/>
      <c r="J4" s="718"/>
      <c r="K4" s="718"/>
    </row>
    <row r="5" spans="1:11" x14ac:dyDescent="0.25">
      <c r="A5" s="6" t="s">
        <v>5</v>
      </c>
      <c r="B5" s="704" t="s">
        <v>10040</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10041</v>
      </c>
      <c r="C9" s="704"/>
      <c r="D9" s="704"/>
      <c r="E9" s="704"/>
      <c r="F9" s="704"/>
      <c r="G9" s="704"/>
      <c r="H9" s="718"/>
      <c r="I9" s="718"/>
      <c r="J9" s="718"/>
      <c r="K9" s="718"/>
    </row>
    <row r="10" spans="1:11" x14ac:dyDescent="0.25">
      <c r="A10" s="6" t="s">
        <v>17</v>
      </c>
      <c r="B10" s="704" t="s">
        <v>25</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10042</v>
      </c>
      <c r="C12" s="693"/>
      <c r="D12" s="693"/>
      <c r="E12" s="693"/>
      <c r="F12" s="693"/>
      <c r="G12" s="693"/>
      <c r="H12" s="718"/>
      <c r="I12" s="718"/>
      <c r="J12" s="718"/>
      <c r="K12" s="718"/>
    </row>
    <row r="13" spans="1:11" x14ac:dyDescent="0.25">
      <c r="A13" s="6" t="s">
        <v>26</v>
      </c>
      <c r="B13" s="704" t="s">
        <v>10043</v>
      </c>
      <c r="C13" s="704"/>
      <c r="D13" s="704"/>
      <c r="E13" s="704"/>
      <c r="F13" s="704"/>
      <c r="G13" s="704"/>
      <c r="H13" s="718"/>
      <c r="I13" s="718"/>
      <c r="J13" s="718"/>
      <c r="K13" s="718"/>
    </row>
    <row r="14" spans="1:11" x14ac:dyDescent="0.25">
      <c r="A14" s="6" t="s">
        <v>28</v>
      </c>
      <c r="B14" s="676" t="s">
        <v>10044</v>
      </c>
      <c r="C14" s="676"/>
      <c r="D14" s="676"/>
      <c r="E14" s="676"/>
      <c r="F14" s="676"/>
      <c r="G14" s="676"/>
      <c r="H14" s="718"/>
      <c r="I14" s="718"/>
      <c r="J14" s="718"/>
      <c r="K14" s="718"/>
    </row>
    <row r="15" spans="1:11" x14ac:dyDescent="0.25">
      <c r="A15" s="6" t="s">
        <v>30</v>
      </c>
      <c r="B15" s="693" t="s">
        <v>6542</v>
      </c>
      <c r="C15" s="693"/>
      <c r="D15" s="693"/>
      <c r="E15" s="693"/>
      <c r="F15" s="693"/>
      <c r="G15" s="693"/>
      <c r="H15" s="718"/>
      <c r="I15" s="718"/>
      <c r="J15" s="718"/>
      <c r="K15" s="718"/>
    </row>
    <row r="16" spans="1:11" x14ac:dyDescent="0.25">
      <c r="A16" s="6" t="s">
        <v>32</v>
      </c>
      <c r="B16" s="704" t="s">
        <v>498</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x14ac:dyDescent="0.25">
      <c r="A18" s="6" t="s">
        <v>36</v>
      </c>
      <c r="B18" s="717" t="s">
        <v>9</v>
      </c>
      <c r="C18" s="706"/>
      <c r="D18" s="706"/>
      <c r="E18" s="706"/>
      <c r="F18" s="706"/>
      <c r="G18" s="706"/>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3">
        <v>10001</v>
      </c>
      <c r="D20" s="13">
        <v>10503</v>
      </c>
      <c r="E20" s="13">
        <v>10384</v>
      </c>
      <c r="F20" s="13">
        <v>10623</v>
      </c>
      <c r="G20" s="10">
        <v>11142</v>
      </c>
      <c r="H20" s="10">
        <v>11179</v>
      </c>
      <c r="I20" s="10">
        <v>10884</v>
      </c>
      <c r="J20" s="11">
        <v>10982</v>
      </c>
      <c r="K20" s="11">
        <v>10481</v>
      </c>
    </row>
    <row r="21" spans="1:13" x14ac:dyDescent="0.25">
      <c r="A21" s="6" t="s">
        <v>44</v>
      </c>
      <c r="B21" s="419"/>
      <c r="C21" s="10">
        <f>C20-C25</f>
        <v>10001</v>
      </c>
      <c r="D21" s="10">
        <f t="shared" ref="D21:F21" si="0">D20-D25</f>
        <v>10503</v>
      </c>
      <c r="E21" s="10">
        <f t="shared" si="0"/>
        <v>10384</v>
      </c>
      <c r="F21" s="10">
        <f t="shared" si="0"/>
        <v>10623</v>
      </c>
      <c r="G21" s="10">
        <f>G20-G25</f>
        <v>11142</v>
      </c>
      <c r="H21" s="10">
        <f t="shared" ref="H21:K21" si="1">H20-H25</f>
        <v>11179</v>
      </c>
      <c r="I21" s="10">
        <f t="shared" si="1"/>
        <v>10884</v>
      </c>
      <c r="J21" s="10">
        <f t="shared" si="1"/>
        <v>10982</v>
      </c>
      <c r="K21" s="10">
        <f t="shared" si="1"/>
        <v>10481</v>
      </c>
    </row>
    <row r="22" spans="1:13" x14ac:dyDescent="0.25">
      <c r="A22" s="6" t="s">
        <v>45</v>
      </c>
      <c r="B22" s="419"/>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row>
    <row r="23" spans="1:13" x14ac:dyDescent="0.25">
      <c r="A23" s="6" t="s">
        <v>46</v>
      </c>
      <c r="B23" s="419" t="s">
        <v>10045</v>
      </c>
      <c r="C23">
        <v>990</v>
      </c>
      <c r="D23">
        <v>1199</v>
      </c>
      <c r="E23">
        <v>811</v>
      </c>
      <c r="F23">
        <v>1015</v>
      </c>
      <c r="G23" s="10">
        <v>1079</v>
      </c>
      <c r="H23" s="10">
        <v>1149</v>
      </c>
      <c r="I23" s="10">
        <v>1054</v>
      </c>
      <c r="J23" s="9">
        <v>804</v>
      </c>
      <c r="K23" s="9">
        <v>755</v>
      </c>
    </row>
    <row r="24" spans="1:13" x14ac:dyDescent="0.25">
      <c r="A24" s="6" t="s">
        <v>47</v>
      </c>
      <c r="B24" s="419"/>
      <c r="C24" s="12">
        <f>IFERROR(+(C23/C20),0)</f>
        <v>9.8990100989901006E-2</v>
      </c>
      <c r="D24" s="12">
        <f>IFERROR(+(D23/D20),0)</f>
        <v>0.114157859659145</v>
      </c>
      <c r="E24" s="12">
        <f>IFERROR(+(E23/E20),0)</f>
        <v>7.810092449922959E-2</v>
      </c>
      <c r="F24" s="12">
        <f>IFERROR(+(F23/F20),0)</f>
        <v>9.5547397157111927E-2</v>
      </c>
      <c r="G24" s="12">
        <f>G23/G20</f>
        <v>9.6840782624304428E-2</v>
      </c>
      <c r="H24" s="12">
        <f t="shared" ref="H24:J24" si="3">H23/H20</f>
        <v>0.10278200196797567</v>
      </c>
      <c r="I24" s="12">
        <f t="shared" si="3"/>
        <v>9.6839397280411618E-2</v>
      </c>
      <c r="J24" s="12">
        <f t="shared" si="3"/>
        <v>7.3210708431979604E-2</v>
      </c>
      <c r="K24" s="12">
        <f>K23/K20</f>
        <v>7.2035111153515879E-2</v>
      </c>
      <c r="M24" s="133"/>
    </row>
    <row r="25" spans="1:13" x14ac:dyDescent="0.25">
      <c r="A25" s="6" t="s">
        <v>48</v>
      </c>
      <c r="B25" s="419"/>
      <c r="C25" s="10">
        <v>0</v>
      </c>
      <c r="D25" s="10">
        <v>0</v>
      </c>
      <c r="E25" s="155">
        <v>0</v>
      </c>
      <c r="F25" s="156">
        <v>0</v>
      </c>
      <c r="G25" s="10">
        <v>0</v>
      </c>
      <c r="H25" s="10">
        <v>0</v>
      </c>
      <c r="I25" s="10">
        <v>0</v>
      </c>
      <c r="J25" s="9">
        <v>0</v>
      </c>
      <c r="K25" s="9">
        <v>0</v>
      </c>
    </row>
    <row r="26" spans="1:13" x14ac:dyDescent="0.25">
      <c r="A26" s="6" t="s">
        <v>49</v>
      </c>
      <c r="B26" s="419"/>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s="207" t="s">
        <v>1839</v>
      </c>
      <c r="B29" s="409"/>
      <c r="C29" s="208">
        <v>9011</v>
      </c>
      <c r="D29" s="208">
        <v>9304</v>
      </c>
      <c r="E29" s="208">
        <v>9573</v>
      </c>
      <c r="F29" s="208">
        <v>9608</v>
      </c>
      <c r="G29" s="208">
        <v>10063</v>
      </c>
      <c r="H29" s="208">
        <v>10058</v>
      </c>
      <c r="I29" s="208">
        <v>9889</v>
      </c>
      <c r="J29" s="208">
        <v>10208</v>
      </c>
      <c r="K29" s="208">
        <v>9726</v>
      </c>
    </row>
    <row r="30" spans="1:13" x14ac:dyDescent="0.25">
      <c r="A30" s="207" t="s">
        <v>1530</v>
      </c>
      <c r="B30" s="409"/>
      <c r="C30">
        <v>990</v>
      </c>
      <c r="D30">
        <v>1199</v>
      </c>
      <c r="E30">
        <v>811</v>
      </c>
      <c r="F30">
        <v>1015</v>
      </c>
      <c r="G30" s="208">
        <v>1079</v>
      </c>
      <c r="H30" s="208">
        <v>1121</v>
      </c>
      <c r="I30" s="208">
        <v>995</v>
      </c>
      <c r="J30" s="208">
        <v>774</v>
      </c>
      <c r="K30" s="208">
        <v>755</v>
      </c>
    </row>
    <row r="31" spans="1:13" x14ac:dyDescent="0.25">
      <c r="A31" s="15" t="s">
        <v>1440</v>
      </c>
      <c r="B31" s="16"/>
      <c r="C31" s="166">
        <v>10001</v>
      </c>
      <c r="D31" s="166">
        <v>10503</v>
      </c>
      <c r="E31" s="166">
        <v>10384</v>
      </c>
      <c r="F31" s="166">
        <v>10623</v>
      </c>
      <c r="G31" s="597">
        <v>11142</v>
      </c>
      <c r="H31" s="597">
        <v>11179</v>
      </c>
      <c r="I31" s="597">
        <v>10884</v>
      </c>
      <c r="J31" s="597">
        <v>10982</v>
      </c>
      <c r="K31" s="597">
        <v>10481</v>
      </c>
    </row>
    <row r="32" spans="1:13" x14ac:dyDescent="0.25">
      <c r="A32" s="15"/>
      <c r="B32" s="16"/>
      <c r="C32" s="10"/>
      <c r="D32" s="10"/>
      <c r="E32" s="155"/>
      <c r="F32" s="156"/>
      <c r="G32" s="239"/>
      <c r="H32" s="239"/>
      <c r="I32" s="239"/>
      <c r="J32" s="239"/>
      <c r="K32" s="239"/>
    </row>
    <row r="35" spans="2:2" x14ac:dyDescent="0.25">
      <c r="B35" s="409"/>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10"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tabColor rgb="FFFFFF00"/>
    <pageSetUpPr fitToPage="1"/>
  </sheetPr>
  <dimension ref="A1:K40"/>
  <sheetViews>
    <sheetView topLeftCell="A16" workbookViewId="0">
      <selection activeCell="F41" sqref="F41"/>
    </sheetView>
  </sheetViews>
  <sheetFormatPr defaultRowHeight="15" x14ac:dyDescent="0.25"/>
  <cols>
    <col min="1" max="1" width="36.85546875" customWidth="1"/>
    <col min="2" max="2" width="67.71093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10046</v>
      </c>
      <c r="C3" s="702"/>
      <c r="D3" s="702"/>
      <c r="E3" s="702"/>
      <c r="F3" s="702"/>
      <c r="G3" s="702"/>
      <c r="H3" s="669"/>
      <c r="I3" s="669"/>
      <c r="J3" s="669"/>
      <c r="K3" s="669"/>
    </row>
    <row r="4" spans="1:11" x14ac:dyDescent="0.25">
      <c r="A4" s="6" t="s">
        <v>2</v>
      </c>
      <c r="B4" s="704" t="s">
        <v>10047</v>
      </c>
      <c r="C4" s="704"/>
      <c r="D4" s="704"/>
      <c r="E4" s="704"/>
      <c r="F4" s="704"/>
      <c r="G4" s="704"/>
      <c r="H4" s="718"/>
      <c r="I4" s="718"/>
      <c r="J4" s="718"/>
      <c r="K4" s="718"/>
    </row>
    <row r="5" spans="1:11" x14ac:dyDescent="0.25">
      <c r="A5" s="6" t="s">
        <v>5</v>
      </c>
      <c r="B5" s="704"/>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c r="C9" s="704"/>
      <c r="D9" s="704"/>
      <c r="E9" s="704"/>
      <c r="F9" s="704"/>
      <c r="G9" s="704"/>
      <c r="H9" s="718"/>
      <c r="I9" s="718"/>
      <c r="J9" s="718"/>
      <c r="K9" s="718"/>
    </row>
    <row r="10" spans="1:11" x14ac:dyDescent="0.25">
      <c r="A10" s="6" t="s">
        <v>17</v>
      </c>
      <c r="B10" s="704"/>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10042</v>
      </c>
      <c r="C12" s="693"/>
      <c r="D12" s="693"/>
      <c r="E12" s="693"/>
      <c r="F12" s="693"/>
      <c r="G12" s="693"/>
      <c r="H12" s="718"/>
      <c r="I12" s="718"/>
      <c r="J12" s="718"/>
      <c r="K12" s="718"/>
    </row>
    <row r="13" spans="1:11" x14ac:dyDescent="0.25">
      <c r="A13" s="6" t="s">
        <v>26</v>
      </c>
      <c r="B13" s="704" t="s">
        <v>10048</v>
      </c>
      <c r="C13" s="704"/>
      <c r="D13" s="704"/>
      <c r="E13" s="704"/>
      <c r="F13" s="704"/>
      <c r="G13" s="704"/>
      <c r="H13" s="718"/>
      <c r="I13" s="718"/>
      <c r="J13" s="718"/>
      <c r="K13" s="718"/>
    </row>
    <row r="14" spans="1:11" x14ac:dyDescent="0.25">
      <c r="A14" s="6" t="s">
        <v>28</v>
      </c>
      <c r="B14" s="676" t="s">
        <v>10049</v>
      </c>
      <c r="C14" s="676"/>
      <c r="D14" s="676"/>
      <c r="E14" s="676"/>
      <c r="F14" s="676"/>
      <c r="G14" s="676"/>
      <c r="H14" s="718"/>
      <c r="I14" s="718"/>
      <c r="J14" s="718"/>
      <c r="K14" s="718"/>
    </row>
    <row r="15" spans="1:11" x14ac:dyDescent="0.25">
      <c r="A15" s="6" t="s">
        <v>30</v>
      </c>
      <c r="B15" s="693" t="s">
        <v>6542</v>
      </c>
      <c r="C15" s="693"/>
      <c r="D15" s="693"/>
      <c r="E15" s="693"/>
      <c r="F15" s="693"/>
      <c r="G15" s="693"/>
      <c r="H15" s="718"/>
      <c r="I15" s="718"/>
      <c r="J15" s="718"/>
      <c r="K15" s="718"/>
    </row>
    <row r="16" spans="1:11" x14ac:dyDescent="0.25">
      <c r="A16" s="6" t="s">
        <v>32</v>
      </c>
      <c r="B16" s="704" t="s">
        <v>499</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10001</v>
      </c>
      <c r="D20" s="10">
        <v>10503</v>
      </c>
      <c r="E20" s="155">
        <v>10384</v>
      </c>
      <c r="F20" s="156">
        <v>10623</v>
      </c>
      <c r="G20" s="10">
        <v>11142</v>
      </c>
      <c r="H20" s="10">
        <v>0</v>
      </c>
      <c r="I20" s="10">
        <v>0</v>
      </c>
      <c r="J20" s="10">
        <v>0</v>
      </c>
      <c r="K20" s="10">
        <v>0</v>
      </c>
    </row>
    <row r="21" spans="1:11" x14ac:dyDescent="0.25">
      <c r="A21" s="6" t="s">
        <v>44</v>
      </c>
      <c r="B21" s="419"/>
      <c r="C21" s="10">
        <f>C20-C25</f>
        <v>10001</v>
      </c>
      <c r="D21" s="10">
        <f t="shared" ref="D21:F21" si="0">D20-D25</f>
        <v>10503</v>
      </c>
      <c r="E21" s="10">
        <f t="shared" si="0"/>
        <v>10384</v>
      </c>
      <c r="F21" s="10">
        <f t="shared" si="0"/>
        <v>10623</v>
      </c>
      <c r="G21" s="10">
        <f>G20-G25</f>
        <v>11142</v>
      </c>
      <c r="H21" s="10">
        <f>H20-H25</f>
        <v>0</v>
      </c>
      <c r="I21" s="10">
        <f>I20-I25</f>
        <v>0</v>
      </c>
      <c r="J21" s="10">
        <f>J20-J25</f>
        <v>0</v>
      </c>
      <c r="K21" s="10">
        <f>K20-K25</f>
        <v>0</v>
      </c>
    </row>
    <row r="22" spans="1:11" x14ac:dyDescent="0.25">
      <c r="A22" s="6" t="s">
        <v>45</v>
      </c>
      <c r="B22" s="419"/>
      <c r="C22" s="12">
        <f t="shared" ref="C22:K22" si="1">IFERROR(+(C21/C20),0)</f>
        <v>1</v>
      </c>
      <c r="D22" s="12">
        <f t="shared" si="1"/>
        <v>1</v>
      </c>
      <c r="E22" s="12">
        <f t="shared" si="1"/>
        <v>1</v>
      </c>
      <c r="F22" s="12">
        <f t="shared" si="1"/>
        <v>1</v>
      </c>
      <c r="G22" s="12">
        <f t="shared" si="1"/>
        <v>1</v>
      </c>
      <c r="H22" s="12">
        <f t="shared" si="1"/>
        <v>0</v>
      </c>
      <c r="I22" s="12">
        <f t="shared" si="1"/>
        <v>0</v>
      </c>
      <c r="J22" s="12">
        <f t="shared" si="1"/>
        <v>0</v>
      </c>
      <c r="K22" s="12">
        <f t="shared" si="1"/>
        <v>0</v>
      </c>
    </row>
    <row r="23" spans="1:11" x14ac:dyDescent="0.25">
      <c r="A23" s="6" t="s">
        <v>46</v>
      </c>
      <c r="B23" s="419"/>
      <c r="C23" s="10">
        <v>5</v>
      </c>
      <c r="D23" s="10">
        <v>0</v>
      </c>
      <c r="E23" s="155">
        <v>0</v>
      </c>
      <c r="F23" s="156">
        <v>0</v>
      </c>
      <c r="G23" s="10">
        <v>0</v>
      </c>
      <c r="H23" s="10">
        <v>0</v>
      </c>
      <c r="I23" s="10">
        <v>0</v>
      </c>
      <c r="J23" s="10">
        <v>0</v>
      </c>
      <c r="K23" s="10">
        <v>0</v>
      </c>
    </row>
    <row r="24" spans="1:11" x14ac:dyDescent="0.25">
      <c r="A24" s="6" t="s">
        <v>47</v>
      </c>
      <c r="B24" s="419"/>
      <c r="C24" s="12">
        <f t="shared" ref="C24:K24" si="2">IFERROR(+(C23/C20),0)</f>
        <v>4.9995000499950004E-4</v>
      </c>
      <c r="D24" s="12">
        <f t="shared" si="2"/>
        <v>0</v>
      </c>
      <c r="E24" s="12">
        <f t="shared" si="2"/>
        <v>0</v>
      </c>
      <c r="F24" s="12">
        <f t="shared" si="2"/>
        <v>0</v>
      </c>
      <c r="G24" s="12">
        <f t="shared" si="2"/>
        <v>0</v>
      </c>
      <c r="H24" s="12">
        <f t="shared" si="2"/>
        <v>0</v>
      </c>
      <c r="I24" s="12">
        <f t="shared" si="2"/>
        <v>0</v>
      </c>
      <c r="J24" s="12">
        <f t="shared" si="2"/>
        <v>0</v>
      </c>
      <c r="K24" s="12">
        <f t="shared" si="2"/>
        <v>0</v>
      </c>
    </row>
    <row r="25" spans="1:11" x14ac:dyDescent="0.25">
      <c r="A25" s="6" t="s">
        <v>48</v>
      </c>
      <c r="B25" s="419"/>
      <c r="C25" s="10">
        <v>0</v>
      </c>
      <c r="D25" s="10">
        <v>0</v>
      </c>
      <c r="E25" s="155">
        <v>0</v>
      </c>
      <c r="F25" s="156">
        <v>0</v>
      </c>
      <c r="G25" s="10">
        <v>0</v>
      </c>
      <c r="H25" s="10">
        <v>0</v>
      </c>
      <c r="I25" s="10">
        <v>0</v>
      </c>
      <c r="J25" s="10">
        <v>0</v>
      </c>
      <c r="K25" s="10">
        <v>0</v>
      </c>
    </row>
    <row r="26" spans="1:11" x14ac:dyDescent="0.25">
      <c r="A26" s="6" t="s">
        <v>49</v>
      </c>
      <c r="B26" s="419"/>
      <c r="C26" s="12">
        <f t="shared" ref="C26:K26" si="3">IFERROR(+(C25/C20),0)</f>
        <v>0</v>
      </c>
      <c r="D26" s="12">
        <f t="shared" si="3"/>
        <v>0</v>
      </c>
      <c r="E26" s="12">
        <f t="shared" si="3"/>
        <v>0</v>
      </c>
      <c r="F26" s="12">
        <f t="shared" si="3"/>
        <v>0</v>
      </c>
      <c r="G26" s="12">
        <f t="shared" si="3"/>
        <v>0</v>
      </c>
      <c r="H26" s="12">
        <f t="shared" si="3"/>
        <v>0</v>
      </c>
      <c r="I26" s="12">
        <f t="shared" si="3"/>
        <v>0</v>
      </c>
      <c r="J26" s="12">
        <f t="shared" si="3"/>
        <v>0</v>
      </c>
      <c r="K26" s="12">
        <f t="shared" si="3"/>
        <v>0</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1845</v>
      </c>
      <c r="B29" s="409"/>
      <c r="C29" s="10">
        <v>9996</v>
      </c>
      <c r="D29">
        <v>10503</v>
      </c>
      <c r="E29">
        <v>10384</v>
      </c>
      <c r="F29">
        <v>10623</v>
      </c>
      <c r="G29">
        <v>11142</v>
      </c>
      <c r="H29" s="155">
        <v>0</v>
      </c>
      <c r="I29" s="10">
        <v>0</v>
      </c>
      <c r="J29" s="155">
        <v>0</v>
      </c>
      <c r="K29" s="156">
        <v>0</v>
      </c>
    </row>
    <row r="30" spans="1:11" x14ac:dyDescent="0.25">
      <c r="A30" s="207" t="s">
        <v>1530</v>
      </c>
      <c r="B30" s="409"/>
      <c r="C30" s="10">
        <v>5</v>
      </c>
      <c r="D30" s="10">
        <v>0</v>
      </c>
      <c r="E30" s="155">
        <v>0</v>
      </c>
      <c r="F30" s="156">
        <v>0</v>
      </c>
      <c r="G30" s="10">
        <v>0</v>
      </c>
      <c r="H30" s="155">
        <v>0</v>
      </c>
      <c r="I30" s="10">
        <v>0</v>
      </c>
      <c r="J30" s="155">
        <v>0</v>
      </c>
      <c r="K30" s="156">
        <v>0</v>
      </c>
    </row>
    <row r="31" spans="1:11" x14ac:dyDescent="0.25">
      <c r="A31" s="15" t="s">
        <v>1440</v>
      </c>
      <c r="B31" s="409"/>
      <c r="C31" s="166">
        <v>10001</v>
      </c>
      <c r="D31" s="166">
        <v>10503</v>
      </c>
      <c r="E31" s="166">
        <v>10384</v>
      </c>
      <c r="F31" s="166">
        <v>10623</v>
      </c>
      <c r="G31" s="166">
        <v>11142</v>
      </c>
      <c r="H31" s="161">
        <v>0</v>
      </c>
      <c r="I31" s="160">
        <v>0</v>
      </c>
      <c r="J31" s="161">
        <v>0</v>
      </c>
      <c r="K31" s="162">
        <v>0</v>
      </c>
    </row>
    <row r="32" spans="1:11" x14ac:dyDescent="0.25">
      <c r="A32" s="419"/>
      <c r="B32" s="409"/>
      <c r="C32" s="18"/>
      <c r="D32" s="11"/>
      <c r="E32" s="11"/>
      <c r="F32" s="11"/>
      <c r="G32" s="11"/>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09"/>
      <c r="C39" s="11"/>
      <c r="D39" s="11"/>
      <c r="E39" s="11"/>
      <c r="F39" s="11"/>
      <c r="G39" s="11"/>
    </row>
    <row r="40" spans="1:7" x14ac:dyDescent="0.25">
      <c r="A40" s="419"/>
      <c r="B40" s="419"/>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2">
    <dataValidation type="list" allowBlank="1" showInputMessage="1" showErrorMessage="1" sqref="B10:G10" xr:uid="{00000000-0002-0000-9D00-000000000000}">
      <formula1>$AA$10:$AA$11</formula1>
    </dataValidation>
    <dataValidation type="list" allowBlank="1" showInputMessage="1" showErrorMessage="1" sqref="B5:G5" xr:uid="{00000000-0002-0000-9D00-000001000000}">
      <formula1>$AA$4:$AA$9</formula1>
    </dataValidation>
  </dataValidations>
  <pageMargins left="0.7" right="0.7" top="0.75" bottom="0.75" header="0.3" footer="0.3"/>
  <pageSetup paperSize="9" scale="90"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tabColor rgb="FFFFFF00"/>
    <pageSetUpPr fitToPage="1"/>
  </sheetPr>
  <dimension ref="A1:K33"/>
  <sheetViews>
    <sheetView topLeftCell="A12" workbookViewId="0">
      <selection activeCell="F41" sqref="F41"/>
    </sheetView>
  </sheetViews>
  <sheetFormatPr defaultRowHeight="15" x14ac:dyDescent="0.25"/>
  <cols>
    <col min="1" max="1" width="36.85546875" customWidth="1"/>
    <col min="2" max="2" width="52.71093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10050</v>
      </c>
      <c r="C3" s="702"/>
      <c r="D3" s="702"/>
      <c r="E3" s="702"/>
      <c r="F3" s="702"/>
      <c r="G3" s="702"/>
      <c r="H3" s="669"/>
      <c r="I3" s="669"/>
      <c r="J3" s="669"/>
      <c r="K3" s="669"/>
    </row>
    <row r="4" spans="1:11" x14ac:dyDescent="0.25">
      <c r="A4" s="6" t="s">
        <v>2</v>
      </c>
      <c r="B4" s="704" t="s">
        <v>10051</v>
      </c>
      <c r="C4" s="704"/>
      <c r="D4" s="704"/>
      <c r="E4" s="704"/>
      <c r="F4" s="704"/>
      <c r="G4" s="704"/>
      <c r="H4" s="718"/>
      <c r="I4" s="718"/>
      <c r="J4" s="718"/>
      <c r="K4" s="718"/>
    </row>
    <row r="5" spans="1:11" x14ac:dyDescent="0.25">
      <c r="A5" s="6" t="s">
        <v>5</v>
      </c>
      <c r="B5" s="704" t="s">
        <v>10052</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10041</v>
      </c>
      <c r="C9" s="704"/>
      <c r="D9" s="704"/>
      <c r="E9" s="704"/>
      <c r="F9" s="704"/>
      <c r="G9" s="704"/>
      <c r="H9" s="718"/>
      <c r="I9" s="718"/>
      <c r="J9" s="718"/>
      <c r="K9" s="718"/>
    </row>
    <row r="10" spans="1:11" x14ac:dyDescent="0.25">
      <c r="A10" s="6" t="s">
        <v>17</v>
      </c>
      <c r="B10" s="704" t="s">
        <v>25</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10042</v>
      </c>
      <c r="C12" s="693"/>
      <c r="D12" s="693"/>
      <c r="E12" s="693"/>
      <c r="F12" s="693"/>
      <c r="G12" s="693"/>
      <c r="H12" s="718"/>
      <c r="I12" s="718"/>
      <c r="J12" s="718"/>
      <c r="K12" s="718"/>
    </row>
    <row r="13" spans="1:11" x14ac:dyDescent="0.25">
      <c r="A13" s="6" t="s">
        <v>26</v>
      </c>
      <c r="B13" s="704" t="s">
        <v>10043</v>
      </c>
      <c r="C13" s="704"/>
      <c r="D13" s="704"/>
      <c r="E13" s="704"/>
      <c r="F13" s="704"/>
      <c r="G13" s="704"/>
      <c r="H13" s="718"/>
      <c r="I13" s="718"/>
      <c r="J13" s="718"/>
      <c r="K13" s="718"/>
    </row>
    <row r="14" spans="1:11" x14ac:dyDescent="0.25">
      <c r="A14" s="6" t="s">
        <v>28</v>
      </c>
      <c r="B14" s="676" t="s">
        <v>10053</v>
      </c>
      <c r="C14" s="676"/>
      <c r="D14" s="676"/>
      <c r="E14" s="676"/>
      <c r="F14" s="676"/>
      <c r="G14" s="67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704" t="s">
        <v>500</v>
      </c>
      <c r="C16" s="704"/>
      <c r="D16" s="704"/>
      <c r="E16" s="704"/>
      <c r="F16" s="704"/>
      <c r="G16" s="704"/>
      <c r="H16" s="718"/>
      <c r="I16" s="718"/>
      <c r="J16" s="718"/>
      <c r="K16" s="718"/>
    </row>
    <row r="17" spans="1:11" x14ac:dyDescent="0.25">
      <c r="A17" s="6" t="s">
        <v>35</v>
      </c>
      <c r="B17" s="693" t="s">
        <v>9</v>
      </c>
      <c r="C17" s="693"/>
      <c r="D17" s="693"/>
      <c r="E17" s="693"/>
      <c r="F17" s="693"/>
      <c r="G17" s="693"/>
      <c r="H17" s="718"/>
      <c r="I17" s="718"/>
      <c r="J17" s="718"/>
      <c r="K17" s="718"/>
    </row>
    <row r="18" spans="1:11" x14ac:dyDescent="0.25">
      <c r="A18" s="6" t="s">
        <v>36</v>
      </c>
      <c r="B18" s="706"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3">
        <v>10001</v>
      </c>
      <c r="D20" s="13">
        <v>10503</v>
      </c>
      <c r="E20" s="13">
        <v>10384</v>
      </c>
      <c r="F20" s="13">
        <v>10623</v>
      </c>
      <c r="G20" s="10">
        <v>11142</v>
      </c>
      <c r="H20" s="10">
        <v>11179</v>
      </c>
      <c r="I20" s="10">
        <v>10884</v>
      </c>
      <c r="J20" s="11">
        <v>10982</v>
      </c>
      <c r="K20" s="11">
        <v>10481</v>
      </c>
    </row>
    <row r="21" spans="1:11" x14ac:dyDescent="0.25">
      <c r="A21" s="6" t="s">
        <v>44</v>
      </c>
      <c r="B21" s="419"/>
      <c r="C21" s="10">
        <f>C20-C25</f>
        <v>9998</v>
      </c>
      <c r="D21" s="10">
        <f t="shared" ref="D21:F21" si="0">D20-D25</f>
        <v>10503</v>
      </c>
      <c r="E21" s="10">
        <f t="shared" si="0"/>
        <v>10381</v>
      </c>
      <c r="F21" s="10">
        <f t="shared" si="0"/>
        <v>10615</v>
      </c>
      <c r="G21" s="10">
        <f>G20-G25</f>
        <v>11137</v>
      </c>
      <c r="H21" s="10">
        <f t="shared" ref="H21:K21" si="1">H20-H25</f>
        <v>11175</v>
      </c>
      <c r="I21" s="10">
        <f t="shared" si="1"/>
        <v>10882</v>
      </c>
      <c r="J21" s="10">
        <f t="shared" si="1"/>
        <v>10972</v>
      </c>
      <c r="K21" s="10">
        <f t="shared" si="1"/>
        <v>10443</v>
      </c>
    </row>
    <row r="22" spans="1:11" x14ac:dyDescent="0.25">
      <c r="A22" s="6" t="s">
        <v>45</v>
      </c>
      <c r="B22" s="419"/>
      <c r="C22" s="12">
        <f>IFERROR(+(C21/C20),0)</f>
        <v>0.99970002999700025</v>
      </c>
      <c r="D22" s="12">
        <f>IFERROR(+(D21/D20),0)</f>
        <v>1</v>
      </c>
      <c r="E22" s="12">
        <f>IFERROR(+(E21/E20),0)</f>
        <v>0.99971109399075497</v>
      </c>
      <c r="F22" s="12">
        <f>IFERROR(+(F21/F20),0)</f>
        <v>0.99924691706674196</v>
      </c>
      <c r="G22" s="12">
        <f>G21/G20</f>
        <v>0.99955124753186142</v>
      </c>
      <c r="H22" s="12">
        <f t="shared" ref="H22:K22" si="2">H21/H20</f>
        <v>0.99964218624206103</v>
      </c>
      <c r="I22" s="12">
        <f t="shared" si="2"/>
        <v>0.9998162440279309</v>
      </c>
      <c r="J22" s="12">
        <f t="shared" si="2"/>
        <v>0.99908941904935344</v>
      </c>
      <c r="K22" s="12">
        <f t="shared" si="2"/>
        <v>0.99637439175651177</v>
      </c>
    </row>
    <row r="23" spans="1:11" x14ac:dyDescent="0.25">
      <c r="A23" s="6" t="s">
        <v>46</v>
      </c>
      <c r="B23" s="419"/>
      <c r="C23" s="10">
        <v>3</v>
      </c>
      <c r="D23" s="10">
        <v>0</v>
      </c>
      <c r="E23" s="155">
        <v>0</v>
      </c>
      <c r="F23" s="156">
        <v>0</v>
      </c>
      <c r="G23" s="10">
        <v>0</v>
      </c>
      <c r="H23" s="10">
        <v>0</v>
      </c>
      <c r="I23" s="10">
        <v>0</v>
      </c>
      <c r="J23" s="9">
        <v>0</v>
      </c>
      <c r="K23" s="9">
        <v>0</v>
      </c>
    </row>
    <row r="24" spans="1:11" x14ac:dyDescent="0.25">
      <c r="A24" s="6" t="s">
        <v>47</v>
      </c>
      <c r="B24" s="419"/>
      <c r="C24" s="12">
        <f>IFERROR(+(C23/C20),0)</f>
        <v>2.9997000299970003E-4</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v>3</v>
      </c>
      <c r="D25" s="10">
        <v>0</v>
      </c>
      <c r="E25">
        <v>3</v>
      </c>
      <c r="F25">
        <v>8</v>
      </c>
      <c r="G25" s="10">
        <v>5</v>
      </c>
      <c r="H25" s="10">
        <v>4</v>
      </c>
      <c r="I25" s="10">
        <v>2</v>
      </c>
      <c r="J25" s="9">
        <v>10</v>
      </c>
      <c r="K25" s="9">
        <v>38</v>
      </c>
    </row>
    <row r="26" spans="1:11" x14ac:dyDescent="0.25">
      <c r="A26" s="6" t="s">
        <v>49</v>
      </c>
      <c r="B26" s="419"/>
      <c r="C26" s="12">
        <f>IFERROR(+(C25/C20),0)</f>
        <v>2.9997000299970003E-4</v>
      </c>
      <c r="D26" s="12">
        <f>IFERROR(+(D25/D20),0)</f>
        <v>0</v>
      </c>
      <c r="E26" s="12">
        <f>IFERROR(+(E25/E20),0)</f>
        <v>2.8890600924499232E-4</v>
      </c>
      <c r="F26" s="12">
        <f>IFERROR(+(F25/F20),0)</f>
        <v>7.5308293325802508E-4</v>
      </c>
      <c r="G26" s="12">
        <f>G25/G20</f>
        <v>4.4875246813857474E-4</v>
      </c>
      <c r="H26" s="12">
        <f t="shared" ref="H26:J26" si="4">H25/H20</f>
        <v>3.5781375793899278E-4</v>
      </c>
      <c r="I26" s="12">
        <f t="shared" si="4"/>
        <v>1.8375597206909226E-4</v>
      </c>
      <c r="J26" s="12">
        <f t="shared" si="4"/>
        <v>9.1058095064651249E-4</v>
      </c>
      <c r="K26" s="12">
        <f>K25/K20</f>
        <v>3.6256082434882168E-3</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10054</v>
      </c>
      <c r="B29" s="409"/>
      <c r="C29" s="10">
        <v>9995</v>
      </c>
      <c r="D29" s="10">
        <v>10503</v>
      </c>
      <c r="E29" s="155">
        <v>10381</v>
      </c>
      <c r="F29" s="156">
        <v>10615</v>
      </c>
      <c r="G29" s="598">
        <v>11137</v>
      </c>
      <c r="H29" s="598">
        <v>11175</v>
      </c>
      <c r="I29" s="598">
        <v>10882</v>
      </c>
      <c r="J29" s="598">
        <v>10972</v>
      </c>
      <c r="K29" s="598">
        <v>10443</v>
      </c>
    </row>
    <row r="30" spans="1:11" x14ac:dyDescent="0.25">
      <c r="A30" s="207" t="s">
        <v>1928</v>
      </c>
      <c r="B30" s="409"/>
      <c r="C30" s="10">
        <v>3</v>
      </c>
      <c r="D30" s="10">
        <v>0</v>
      </c>
      <c r="E30" s="10">
        <v>0</v>
      </c>
      <c r="F30" s="155">
        <v>0</v>
      </c>
      <c r="G30" s="10">
        <v>0</v>
      </c>
      <c r="H30" s="10">
        <v>0</v>
      </c>
      <c r="I30" s="10">
        <v>0</v>
      </c>
      <c r="J30" s="155">
        <v>0</v>
      </c>
      <c r="K30" s="156">
        <v>0</v>
      </c>
    </row>
    <row r="31" spans="1:11" x14ac:dyDescent="0.25">
      <c r="A31" s="167" t="s">
        <v>1522</v>
      </c>
      <c r="C31">
        <v>3</v>
      </c>
      <c r="D31" s="10">
        <v>0</v>
      </c>
      <c r="E31">
        <v>3</v>
      </c>
      <c r="F31">
        <v>8</v>
      </c>
      <c r="G31" s="208">
        <v>5</v>
      </c>
      <c r="H31" s="208">
        <v>4</v>
      </c>
      <c r="I31" s="208">
        <v>2</v>
      </c>
      <c r="J31" s="208">
        <v>10</v>
      </c>
      <c r="K31" s="208">
        <v>38</v>
      </c>
    </row>
    <row r="32" spans="1:11" x14ac:dyDescent="0.25">
      <c r="A32" s="132" t="s">
        <v>1440</v>
      </c>
      <c r="C32" s="166">
        <v>10001</v>
      </c>
      <c r="D32" s="166">
        <v>10503</v>
      </c>
      <c r="E32" s="166">
        <v>10384</v>
      </c>
      <c r="F32" s="166">
        <v>10623</v>
      </c>
      <c r="G32" s="444">
        <v>11142</v>
      </c>
      <c r="H32" s="444">
        <v>11179</v>
      </c>
      <c r="I32" s="444">
        <v>10884</v>
      </c>
      <c r="J32" s="444">
        <v>10982</v>
      </c>
      <c r="K32" s="444">
        <v>10481</v>
      </c>
    </row>
    <row r="33" spans="3:6" x14ac:dyDescent="0.25">
      <c r="C33" s="10"/>
      <c r="D33" s="10"/>
      <c r="E33" s="155"/>
      <c r="F33"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1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G31"/>
  <sheetViews>
    <sheetView topLeftCell="A7" workbookViewId="0">
      <selection activeCell="A20" sqref="A20:XFD20"/>
    </sheetView>
  </sheetViews>
  <sheetFormatPr defaultRowHeight="15" x14ac:dyDescent="0.25"/>
  <cols>
    <col min="1" max="1" width="38.140625" customWidth="1"/>
    <col min="2" max="2" width="54.5703125" customWidth="1"/>
    <col min="3" max="7" width="12.7109375" customWidth="1"/>
  </cols>
  <sheetData>
    <row r="1" spans="1:7" ht="21" x14ac:dyDescent="0.25">
      <c r="A1" s="200" t="s">
        <v>0</v>
      </c>
      <c r="B1" s="202"/>
      <c r="C1" s="517"/>
      <c r="D1" s="202"/>
      <c r="E1" s="202"/>
      <c r="F1" s="202"/>
      <c r="G1" s="202"/>
    </row>
    <row r="3" spans="1:7" x14ac:dyDescent="0.25">
      <c r="A3" s="201" t="s">
        <v>1</v>
      </c>
      <c r="B3" s="678" t="s">
        <v>6879</v>
      </c>
      <c r="C3" s="678"/>
      <c r="D3" s="678"/>
      <c r="E3" s="678"/>
      <c r="F3" s="678"/>
      <c r="G3" s="678"/>
    </row>
    <row r="4" spans="1:7" x14ac:dyDescent="0.25">
      <c r="A4" s="6" t="s">
        <v>2</v>
      </c>
      <c r="B4" s="676" t="s">
        <v>6880</v>
      </c>
      <c r="C4" s="676"/>
      <c r="D4" s="676"/>
      <c r="E4" s="676"/>
      <c r="F4" s="676"/>
      <c r="G4" s="676"/>
    </row>
    <row r="5" spans="1:7" x14ac:dyDescent="0.25">
      <c r="A5" s="6" t="s">
        <v>5</v>
      </c>
      <c r="B5" s="676" t="s">
        <v>6</v>
      </c>
      <c r="C5" s="676"/>
      <c r="D5" s="676"/>
      <c r="E5" s="676"/>
      <c r="F5" s="676"/>
      <c r="G5" s="676"/>
    </row>
    <row r="6" spans="1:7" x14ac:dyDescent="0.25">
      <c r="A6" s="6" t="s">
        <v>8</v>
      </c>
      <c r="B6" s="684" t="s">
        <v>9</v>
      </c>
      <c r="C6" s="684"/>
      <c r="D6" s="684"/>
      <c r="E6" s="684"/>
      <c r="F6" s="684"/>
      <c r="G6" s="684"/>
    </row>
    <row r="7" spans="1:7" x14ac:dyDescent="0.25">
      <c r="A7" s="6" t="s">
        <v>11</v>
      </c>
      <c r="B7" s="676" t="s">
        <v>6824</v>
      </c>
      <c r="C7" s="676"/>
      <c r="D7" s="676"/>
      <c r="E7" s="676"/>
      <c r="F7" s="676"/>
      <c r="G7" s="676"/>
    </row>
    <row r="8" spans="1:7" x14ac:dyDescent="0.25">
      <c r="A8" s="6" t="s">
        <v>13</v>
      </c>
      <c r="B8" s="680" t="s">
        <v>9</v>
      </c>
      <c r="C8" s="676"/>
      <c r="D8" s="676"/>
      <c r="E8" s="676"/>
      <c r="F8" s="676"/>
      <c r="G8" s="676"/>
    </row>
    <row r="9" spans="1:7" ht="50.25" customHeight="1" x14ac:dyDescent="0.25">
      <c r="A9" s="113" t="s">
        <v>15</v>
      </c>
      <c r="B9" s="685" t="s">
        <v>6881</v>
      </c>
      <c r="C9" s="685"/>
      <c r="D9" s="685"/>
      <c r="E9" s="685"/>
      <c r="F9" s="685"/>
      <c r="G9" s="685"/>
    </row>
    <row r="10" spans="1:7" x14ac:dyDescent="0.25">
      <c r="A10" s="6" t="s">
        <v>17</v>
      </c>
      <c r="B10" s="674" t="s">
        <v>25</v>
      </c>
      <c r="C10" s="674"/>
      <c r="D10" s="674"/>
      <c r="E10" s="674"/>
      <c r="F10" s="674"/>
      <c r="G10" s="674"/>
    </row>
    <row r="11" spans="1:7" x14ac:dyDescent="0.25">
      <c r="A11" s="6" t="s">
        <v>19</v>
      </c>
      <c r="B11" s="686" t="s">
        <v>9</v>
      </c>
      <c r="C11" s="686"/>
      <c r="D11" s="686"/>
      <c r="E11" s="686"/>
      <c r="F11" s="686"/>
      <c r="G11" s="686"/>
    </row>
    <row r="12" spans="1:7" x14ac:dyDescent="0.25">
      <c r="A12" s="6" t="s">
        <v>3519</v>
      </c>
      <c r="B12" s="686" t="s">
        <v>9</v>
      </c>
      <c r="C12" s="686"/>
      <c r="D12" s="686"/>
      <c r="E12" s="686"/>
      <c r="F12" s="686"/>
      <c r="G12" s="686"/>
    </row>
    <row r="13" spans="1:7" x14ac:dyDescent="0.25">
      <c r="A13" s="6" t="s">
        <v>26</v>
      </c>
      <c r="B13" s="675" t="s">
        <v>9</v>
      </c>
      <c r="C13" s="674"/>
      <c r="D13" s="674"/>
      <c r="E13" s="674"/>
      <c r="F13" s="674"/>
      <c r="G13" s="674"/>
    </row>
    <row r="14" spans="1:7" x14ac:dyDescent="0.25">
      <c r="A14" s="6" t="s">
        <v>28</v>
      </c>
      <c r="B14" s="674" t="s">
        <v>6882</v>
      </c>
      <c r="C14" s="674"/>
      <c r="D14" s="674"/>
      <c r="E14" s="674"/>
      <c r="F14" s="674"/>
      <c r="G14" s="674"/>
    </row>
    <row r="15" spans="1:7" x14ac:dyDescent="0.25">
      <c r="A15" s="6" t="s">
        <v>30</v>
      </c>
      <c r="B15" s="675" t="s">
        <v>9</v>
      </c>
      <c r="C15" s="674"/>
      <c r="D15" s="674"/>
      <c r="E15" s="674"/>
      <c r="F15" s="674"/>
      <c r="G15" s="674"/>
    </row>
    <row r="16" spans="1:7" x14ac:dyDescent="0.25">
      <c r="A16" s="6" t="s">
        <v>32</v>
      </c>
      <c r="B16" s="674" t="s">
        <v>330</v>
      </c>
      <c r="C16" s="674"/>
      <c r="D16" s="674"/>
      <c r="E16" s="674"/>
      <c r="F16" s="674"/>
      <c r="G16" s="674"/>
    </row>
    <row r="17" spans="1:7" x14ac:dyDescent="0.25">
      <c r="A17" s="6" t="s">
        <v>35</v>
      </c>
      <c r="B17" s="681" t="s">
        <v>9</v>
      </c>
      <c r="C17" s="679"/>
      <c r="D17" s="679"/>
      <c r="E17" s="679"/>
      <c r="F17" s="679"/>
      <c r="G17" s="679"/>
    </row>
    <row r="18" spans="1:7" x14ac:dyDescent="0.25">
      <c r="A18" s="6" t="s">
        <v>36</v>
      </c>
      <c r="B18" s="674" t="s">
        <v>6824</v>
      </c>
      <c r="C18" s="674"/>
      <c r="D18" s="674"/>
      <c r="E18" s="674"/>
      <c r="F18" s="674"/>
      <c r="G18" s="674"/>
    </row>
    <row r="19" spans="1:7" x14ac:dyDescent="0.25">
      <c r="A19" s="7" t="s">
        <v>37</v>
      </c>
      <c r="B19" s="202"/>
      <c r="C19" s="433" t="s">
        <v>2073</v>
      </c>
      <c r="D19" s="433" t="s">
        <v>2074</v>
      </c>
      <c r="E19" s="433" t="s">
        <v>2075</v>
      </c>
      <c r="F19" s="433" t="s">
        <v>2076</v>
      </c>
      <c r="G19" s="434" t="s">
        <v>2077</v>
      </c>
    </row>
    <row r="20" spans="1:7" x14ac:dyDescent="0.25">
      <c r="A20" s="6" t="s">
        <v>43</v>
      </c>
      <c r="B20" s="202"/>
      <c r="C20" s="10">
        <v>24581</v>
      </c>
      <c r="D20" s="10">
        <v>24545</v>
      </c>
      <c r="E20" s="10">
        <v>24466</v>
      </c>
      <c r="F20" s="155">
        <v>25256</v>
      </c>
      <c r="G20" s="156">
        <v>24818</v>
      </c>
    </row>
    <row r="21" spans="1:7" x14ac:dyDescent="0.25">
      <c r="A21" s="6" t="s">
        <v>44</v>
      </c>
      <c r="B21" s="202"/>
      <c r="C21" s="10">
        <f>+(C20-C25)</f>
        <v>14795</v>
      </c>
      <c r="D21" s="10">
        <f t="shared" ref="D21:G21" si="0">+(D20-D25)</f>
        <v>15364</v>
      </c>
      <c r="E21" s="10">
        <f t="shared" si="0"/>
        <v>15500</v>
      </c>
      <c r="F21" s="10">
        <f t="shared" si="0"/>
        <v>16378</v>
      </c>
      <c r="G21" s="10">
        <f t="shared" si="0"/>
        <v>16404</v>
      </c>
    </row>
    <row r="22" spans="1:7" x14ac:dyDescent="0.25">
      <c r="A22" s="6" t="s">
        <v>45</v>
      </c>
      <c r="B22" s="202"/>
      <c r="C22" s="12">
        <f>+(C21/C20)</f>
        <v>0.60188763679264468</v>
      </c>
      <c r="D22" s="12">
        <f t="shared" ref="D22:G22" si="1">+(D21/D20)</f>
        <v>0.62595233245060089</v>
      </c>
      <c r="E22" s="12">
        <f t="shared" si="1"/>
        <v>0.63353224883511816</v>
      </c>
      <c r="F22" s="12">
        <f t="shared" si="1"/>
        <v>0.64847956921127647</v>
      </c>
      <c r="G22" s="12">
        <f t="shared" si="1"/>
        <v>0.66097187525183332</v>
      </c>
    </row>
    <row r="23" spans="1:7" x14ac:dyDescent="0.25">
      <c r="A23" s="6" t="s">
        <v>46</v>
      </c>
      <c r="B23" s="202"/>
      <c r="C23" s="338">
        <v>0</v>
      </c>
      <c r="D23" s="338">
        <v>0</v>
      </c>
      <c r="E23" s="338">
        <v>0</v>
      </c>
      <c r="F23" s="338">
        <v>0</v>
      </c>
      <c r="G23" s="217">
        <v>0</v>
      </c>
    </row>
    <row r="24" spans="1:7" x14ac:dyDescent="0.25">
      <c r="A24" s="6" t="s">
        <v>47</v>
      </c>
      <c r="B24" s="202"/>
      <c r="C24" s="12">
        <f>+(C23/C20)</f>
        <v>0</v>
      </c>
      <c r="D24" s="12">
        <f t="shared" ref="D24:G24" si="2">+(D23/D20)</f>
        <v>0</v>
      </c>
      <c r="E24" s="12">
        <f t="shared" si="2"/>
        <v>0</v>
      </c>
      <c r="F24" s="12">
        <f t="shared" si="2"/>
        <v>0</v>
      </c>
      <c r="G24" s="12">
        <f t="shared" si="2"/>
        <v>0</v>
      </c>
    </row>
    <row r="25" spans="1:7" x14ac:dyDescent="0.25">
      <c r="A25" s="6" t="s">
        <v>48</v>
      </c>
      <c r="B25" s="202"/>
      <c r="C25" s="338">
        <v>9786</v>
      </c>
      <c r="D25" s="338">
        <v>9181</v>
      </c>
      <c r="E25" s="338">
        <v>8966</v>
      </c>
      <c r="F25" s="338">
        <v>8878</v>
      </c>
      <c r="G25" s="217">
        <v>8414</v>
      </c>
    </row>
    <row r="26" spans="1:7" x14ac:dyDescent="0.25">
      <c r="A26" s="6" t="s">
        <v>49</v>
      </c>
      <c r="B26" s="202"/>
      <c r="C26" s="12">
        <f>+(C25/C20)</f>
        <v>0.39811236320735527</v>
      </c>
      <c r="D26" s="12">
        <f t="shared" ref="D26:G26" si="3">+(D25/D20)</f>
        <v>0.37404766754939905</v>
      </c>
      <c r="E26" s="12">
        <f t="shared" si="3"/>
        <v>0.36646775116488189</v>
      </c>
      <c r="F26" s="12">
        <f t="shared" si="3"/>
        <v>0.35152043078872347</v>
      </c>
      <c r="G26" s="12">
        <f t="shared" si="3"/>
        <v>0.33902812474816663</v>
      </c>
    </row>
    <row r="27" spans="1:7" x14ac:dyDescent="0.25">
      <c r="A27" s="203" t="s">
        <v>50</v>
      </c>
      <c r="B27" s="202"/>
      <c r="C27" s="677" t="s">
        <v>51</v>
      </c>
      <c r="D27" s="677"/>
      <c r="E27" s="677"/>
      <c r="F27" s="677"/>
      <c r="G27" s="677"/>
    </row>
    <row r="28" spans="1:7" x14ac:dyDescent="0.25">
      <c r="A28" s="15" t="s">
        <v>52</v>
      </c>
      <c r="B28" s="16" t="s">
        <v>2</v>
      </c>
      <c r="C28" s="433" t="s">
        <v>2073</v>
      </c>
      <c r="D28" s="433" t="s">
        <v>2074</v>
      </c>
      <c r="E28" s="433" t="s">
        <v>2075</v>
      </c>
      <c r="F28" s="433" t="s">
        <v>2076</v>
      </c>
      <c r="G28" s="434" t="s">
        <v>2077</v>
      </c>
    </row>
    <row r="29" spans="1:7" x14ac:dyDescent="0.25">
      <c r="A29" s="54" t="s">
        <v>6883</v>
      </c>
      <c r="B29" s="215"/>
      <c r="C29" s="170">
        <v>14795</v>
      </c>
      <c r="D29" s="170">
        <v>15364</v>
      </c>
      <c r="E29" s="170">
        <v>15500</v>
      </c>
      <c r="F29" s="170">
        <v>16378</v>
      </c>
      <c r="G29" s="474">
        <v>16404</v>
      </c>
    </row>
    <row r="30" spans="1:7" x14ac:dyDescent="0.25">
      <c r="A30" s="54" t="s">
        <v>1439</v>
      </c>
      <c r="C30" s="13">
        <v>9786</v>
      </c>
      <c r="D30" s="13">
        <v>9181</v>
      </c>
      <c r="E30" s="13">
        <v>8966</v>
      </c>
      <c r="F30" s="13">
        <v>8878</v>
      </c>
      <c r="G30" s="383">
        <v>8414</v>
      </c>
    </row>
    <row r="31" spans="1:7" x14ac:dyDescent="0.25">
      <c r="A31" s="6" t="s">
        <v>53</v>
      </c>
      <c r="C31" s="13">
        <v>24581</v>
      </c>
      <c r="D31" s="13">
        <v>24545</v>
      </c>
      <c r="E31" s="13">
        <v>24466</v>
      </c>
      <c r="F31" s="13">
        <v>25256</v>
      </c>
      <c r="G31" s="383">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83"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tabColor rgb="FFFF0000"/>
    <pageSetUpPr fitToPage="1"/>
  </sheetPr>
  <dimension ref="A1:M38"/>
  <sheetViews>
    <sheetView topLeftCell="A14" workbookViewId="0">
      <selection activeCell="A30" sqref="A30:XFD30"/>
    </sheetView>
  </sheetViews>
  <sheetFormatPr defaultRowHeight="15" x14ac:dyDescent="0.25"/>
  <cols>
    <col min="1" max="1" width="36.85546875" customWidth="1"/>
    <col min="2" max="2" width="64.7109375" customWidth="1"/>
    <col min="3" max="11" width="8" customWidth="1"/>
  </cols>
  <sheetData>
    <row r="1" spans="1:11" ht="18.75" x14ac:dyDescent="0.25">
      <c r="A1" s="404" t="s">
        <v>0</v>
      </c>
      <c r="B1" s="599" t="s">
        <v>10055</v>
      </c>
      <c r="C1" s="419"/>
      <c r="D1" s="419"/>
      <c r="E1" s="3"/>
      <c r="F1" s="3"/>
      <c r="G1" s="419"/>
    </row>
    <row r="2" spans="1:11" x14ac:dyDescent="0.25">
      <c r="A2" s="419"/>
      <c r="B2" s="405"/>
      <c r="C2" s="405"/>
      <c r="D2" s="405"/>
      <c r="E2" s="405"/>
      <c r="F2" s="405"/>
      <c r="G2" s="419"/>
    </row>
    <row r="3" spans="1:11" x14ac:dyDescent="0.25">
      <c r="A3" s="5" t="s">
        <v>1</v>
      </c>
      <c r="B3" s="702" t="s">
        <v>4690</v>
      </c>
      <c r="C3" s="702"/>
      <c r="D3" s="702"/>
      <c r="E3" s="702"/>
      <c r="F3" s="702"/>
      <c r="G3" s="702"/>
      <c r="H3" s="669"/>
      <c r="I3" s="669"/>
      <c r="J3" s="669"/>
      <c r="K3" s="669"/>
    </row>
    <row r="4" spans="1:11" x14ac:dyDescent="0.25">
      <c r="A4" s="6" t="s">
        <v>2</v>
      </c>
      <c r="B4" s="704" t="s">
        <v>10056</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23</v>
      </c>
      <c r="C12" s="693"/>
      <c r="D12" s="693"/>
      <c r="E12" s="693"/>
      <c r="F12" s="693"/>
      <c r="G12" s="693"/>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10057</v>
      </c>
      <c r="C14" s="676"/>
      <c r="D14" s="676"/>
      <c r="E14" s="676"/>
      <c r="F14" s="676"/>
      <c r="G14" s="676"/>
      <c r="H14" s="718"/>
      <c r="I14" s="718"/>
      <c r="J14" s="718"/>
      <c r="K14" s="718"/>
    </row>
    <row r="15" spans="1:11" x14ac:dyDescent="0.25">
      <c r="A15" s="6" t="s">
        <v>30</v>
      </c>
      <c r="B15" s="693" t="s">
        <v>9581</v>
      </c>
      <c r="C15" s="693"/>
      <c r="D15" s="693"/>
      <c r="E15" s="693"/>
      <c r="F15" s="693"/>
      <c r="G15" s="693"/>
      <c r="H15" s="718"/>
      <c r="I15" s="718"/>
      <c r="J15" s="718"/>
      <c r="K15" s="718"/>
    </row>
    <row r="16" spans="1:11" x14ac:dyDescent="0.25">
      <c r="A16" s="6" t="s">
        <v>32</v>
      </c>
      <c r="B16" s="704" t="s">
        <v>501</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x14ac:dyDescent="0.25">
      <c r="A18" s="6" t="s">
        <v>36</v>
      </c>
      <c r="B18" s="717" t="s">
        <v>9</v>
      </c>
      <c r="C18" s="706"/>
      <c r="D18" s="706"/>
      <c r="E18" s="706"/>
      <c r="F18" s="706"/>
      <c r="G18" s="706"/>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0">
        <v>0</v>
      </c>
      <c r="D20" s="10">
        <v>0</v>
      </c>
      <c r="E20" s="155">
        <v>0</v>
      </c>
      <c r="F20" s="156">
        <v>0</v>
      </c>
      <c r="G20" s="10">
        <v>24581</v>
      </c>
      <c r="H20" s="10">
        <v>24545</v>
      </c>
      <c r="I20" s="10">
        <v>24466</v>
      </c>
      <c r="J20" s="11">
        <v>25256</v>
      </c>
      <c r="K20" s="11">
        <v>24818</v>
      </c>
    </row>
    <row r="21" spans="1:13" x14ac:dyDescent="0.25">
      <c r="A21" s="6" t="s">
        <v>44</v>
      </c>
      <c r="B21" s="419"/>
      <c r="C21" s="10">
        <f>C20-C25</f>
        <v>0</v>
      </c>
      <c r="D21" s="10">
        <f t="shared" ref="D21:F21" si="0">D20-D25</f>
        <v>0</v>
      </c>
      <c r="E21" s="10">
        <f t="shared" si="0"/>
        <v>0</v>
      </c>
      <c r="F21" s="10">
        <f t="shared" si="0"/>
        <v>0</v>
      </c>
      <c r="G21" s="10">
        <f>G20-G25</f>
        <v>24578</v>
      </c>
      <c r="H21" s="10">
        <f t="shared" ref="H21:K21" si="1">H20-H25</f>
        <v>24542</v>
      </c>
      <c r="I21" s="10">
        <f t="shared" si="1"/>
        <v>24450</v>
      </c>
      <c r="J21" s="10">
        <f t="shared" si="1"/>
        <v>25190</v>
      </c>
      <c r="K21" s="10">
        <f t="shared" si="1"/>
        <v>24681</v>
      </c>
    </row>
    <row r="22" spans="1:13" x14ac:dyDescent="0.25">
      <c r="A22" s="6" t="s">
        <v>45</v>
      </c>
      <c r="B22" s="419"/>
      <c r="C22" s="12">
        <f>IFERROR(+(C21/C20),0)</f>
        <v>0</v>
      </c>
      <c r="D22" s="12">
        <f>IFERROR(+(D21/D20),0)</f>
        <v>0</v>
      </c>
      <c r="E22" s="12">
        <f>IFERROR(+(E21/E20),0)</f>
        <v>0</v>
      </c>
      <c r="F22" s="12">
        <f>IFERROR(+(F21/F20),0)</f>
        <v>0</v>
      </c>
      <c r="G22" s="12">
        <f>G21/G20</f>
        <v>0.99987795451771688</v>
      </c>
      <c r="H22" s="12">
        <f t="shared" ref="H22:K22" si="2">H21/H20</f>
        <v>0.99987777551436141</v>
      </c>
      <c r="I22" s="12">
        <f t="shared" si="2"/>
        <v>0.99934603122700894</v>
      </c>
      <c r="J22" s="12">
        <f t="shared" si="2"/>
        <v>0.9973867595818815</v>
      </c>
      <c r="K22" s="12">
        <f t="shared" si="2"/>
        <v>0.99447981303892341</v>
      </c>
    </row>
    <row r="23" spans="1:13" x14ac:dyDescent="0.25">
      <c r="A23" s="6" t="s">
        <v>46</v>
      </c>
      <c r="B23" s="419" t="s">
        <v>10058</v>
      </c>
      <c r="C23" s="10">
        <v>0</v>
      </c>
      <c r="D23" s="10">
        <v>0</v>
      </c>
      <c r="E23" s="155">
        <v>0</v>
      </c>
      <c r="F23" s="156">
        <v>0</v>
      </c>
      <c r="G23" s="10">
        <v>1</v>
      </c>
      <c r="H23" s="10">
        <v>6</v>
      </c>
      <c r="I23" s="10">
        <v>9</v>
      </c>
      <c r="J23" s="9">
        <v>71</v>
      </c>
      <c r="K23" s="9">
        <v>116</v>
      </c>
    </row>
    <row r="24" spans="1:13" x14ac:dyDescent="0.25">
      <c r="A24" s="6" t="s">
        <v>47</v>
      </c>
      <c r="B24" s="419"/>
      <c r="C24" s="12">
        <f>IFERROR(+(C23/C20),0)</f>
        <v>0</v>
      </c>
      <c r="D24" s="12">
        <f>IFERROR(+(D23/D20),0)</f>
        <v>0</v>
      </c>
      <c r="E24" s="12">
        <f>IFERROR(+(E23/E20),0)</f>
        <v>0</v>
      </c>
      <c r="F24" s="12">
        <f>IFERROR(+(F23/F20),0)</f>
        <v>0</v>
      </c>
      <c r="G24" s="12">
        <f>G23/G20</f>
        <v>4.0681827427688051E-5</v>
      </c>
      <c r="H24" s="12">
        <f t="shared" ref="H24:J24" si="3">H23/H20</f>
        <v>2.4444897127724589E-4</v>
      </c>
      <c r="I24" s="12">
        <f t="shared" si="3"/>
        <v>3.6785743480748795E-4</v>
      </c>
      <c r="J24" s="12">
        <f t="shared" si="3"/>
        <v>2.8112131770668355E-3</v>
      </c>
      <c r="K24" s="12">
        <f>K23/K20</f>
        <v>4.6740269159481025E-3</v>
      </c>
    </row>
    <row r="25" spans="1:13" x14ac:dyDescent="0.25">
      <c r="A25" s="6" t="s">
        <v>48</v>
      </c>
      <c r="B25" s="419"/>
      <c r="C25" s="10">
        <v>0</v>
      </c>
      <c r="D25" s="10">
        <v>0</v>
      </c>
      <c r="E25" s="155">
        <v>0</v>
      </c>
      <c r="F25" s="156">
        <v>0</v>
      </c>
      <c r="G25" s="10">
        <v>3</v>
      </c>
      <c r="H25" s="10">
        <v>3</v>
      </c>
      <c r="I25" s="10">
        <v>16</v>
      </c>
      <c r="J25" s="9">
        <v>66</v>
      </c>
      <c r="K25" s="9">
        <v>137</v>
      </c>
    </row>
    <row r="26" spans="1:13" x14ac:dyDescent="0.25">
      <c r="A26" s="6" t="s">
        <v>49</v>
      </c>
      <c r="B26" s="419"/>
      <c r="C26" s="12">
        <f>IFERROR(+(C25/C20),0)</f>
        <v>0</v>
      </c>
      <c r="D26" s="12">
        <f>IFERROR(+(D25/D20),0)</f>
        <v>0</v>
      </c>
      <c r="E26" s="12">
        <f>IFERROR(+(E25/E20),0)</f>
        <v>0</v>
      </c>
      <c r="F26" s="12">
        <f>IFERROR(+(F25/F20),0)</f>
        <v>0</v>
      </c>
      <c r="G26" s="12">
        <f>G25/G20</f>
        <v>1.2204548228306415E-4</v>
      </c>
      <c r="H26" s="12">
        <f t="shared" ref="H26:J26" si="4">H25/H20</f>
        <v>1.2222448563862294E-4</v>
      </c>
      <c r="I26" s="12">
        <f t="shared" si="4"/>
        <v>6.5396877299108965E-4</v>
      </c>
      <c r="J26" s="12">
        <f t="shared" si="4"/>
        <v>2.6132404181184671E-3</v>
      </c>
      <c r="K26" s="12">
        <f>K25/K20</f>
        <v>5.5201869610766383E-3</v>
      </c>
      <c r="M26" s="133"/>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s="207" t="s">
        <v>10059</v>
      </c>
      <c r="B29" s="16"/>
      <c r="C29" s="10">
        <v>0</v>
      </c>
      <c r="D29" s="10">
        <v>0</v>
      </c>
      <c r="E29" s="155">
        <v>0</v>
      </c>
      <c r="F29" s="156">
        <v>0</v>
      </c>
      <c r="G29">
        <v>22839</v>
      </c>
      <c r="H29">
        <v>22932</v>
      </c>
      <c r="I29">
        <v>22962</v>
      </c>
      <c r="J29">
        <v>23581</v>
      </c>
      <c r="K29">
        <v>23682</v>
      </c>
    </row>
    <row r="30" spans="1:13" x14ac:dyDescent="0.25">
      <c r="A30" s="207" t="s">
        <v>10060</v>
      </c>
      <c r="B30" s="16"/>
      <c r="C30" s="10">
        <v>0</v>
      </c>
      <c r="D30" s="10">
        <v>0</v>
      </c>
      <c r="E30" s="155">
        <v>0</v>
      </c>
      <c r="F30" s="156">
        <v>0</v>
      </c>
      <c r="G30" s="208">
        <v>1738</v>
      </c>
      <c r="H30" s="208">
        <v>1604</v>
      </c>
      <c r="I30" s="208">
        <v>1479</v>
      </c>
      <c r="J30" s="208">
        <v>1538</v>
      </c>
      <c r="K30" s="208">
        <v>883</v>
      </c>
    </row>
    <row r="31" spans="1:13" x14ac:dyDescent="0.25">
      <c r="A31" s="207" t="s">
        <v>1530</v>
      </c>
      <c r="B31" s="16"/>
      <c r="C31" s="10">
        <v>0</v>
      </c>
      <c r="D31" s="10">
        <v>0</v>
      </c>
      <c r="E31" s="155">
        <v>0</v>
      </c>
      <c r="F31" s="156">
        <v>0</v>
      </c>
      <c r="G31" s="208">
        <v>1</v>
      </c>
      <c r="H31" s="208">
        <v>6</v>
      </c>
      <c r="I31" s="208">
        <v>9</v>
      </c>
      <c r="J31" s="208">
        <v>71</v>
      </c>
      <c r="K31" s="208">
        <v>116</v>
      </c>
    </row>
    <row r="32" spans="1:13" x14ac:dyDescent="0.25">
      <c r="A32" s="167" t="s">
        <v>1522</v>
      </c>
      <c r="C32" s="10">
        <v>0</v>
      </c>
      <c r="D32" s="10">
        <v>0</v>
      </c>
      <c r="E32" s="155">
        <v>0</v>
      </c>
      <c r="F32" s="156">
        <v>0</v>
      </c>
      <c r="G32" s="338">
        <v>3</v>
      </c>
      <c r="H32" s="338">
        <v>3</v>
      </c>
      <c r="I32" s="338">
        <v>16</v>
      </c>
      <c r="J32" s="338">
        <v>66</v>
      </c>
      <c r="K32" s="338">
        <v>137</v>
      </c>
    </row>
    <row r="33" spans="1:11" x14ac:dyDescent="0.25">
      <c r="A33" s="174" t="s">
        <v>1440</v>
      </c>
      <c r="C33" s="160">
        <v>0</v>
      </c>
      <c r="D33" s="160">
        <v>0</v>
      </c>
      <c r="E33" s="161">
        <v>0</v>
      </c>
      <c r="F33" s="162">
        <v>0</v>
      </c>
      <c r="G33" s="435">
        <v>24581</v>
      </c>
      <c r="H33" s="435">
        <v>24545</v>
      </c>
      <c r="I33" s="435">
        <v>24466</v>
      </c>
      <c r="J33" s="435">
        <v>25256</v>
      </c>
      <c r="K33" s="435">
        <v>24818</v>
      </c>
    </row>
    <row r="38" spans="1:11" x14ac:dyDescent="0.25">
      <c r="C38" s="208"/>
      <c r="D38" s="208"/>
      <c r="E38" s="208"/>
      <c r="F38" s="208"/>
      <c r="G38" s="208"/>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fitToHeight="0" orientation="landscape"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tabColor rgb="FFFF0000"/>
    <pageSetUpPr fitToPage="1"/>
  </sheetPr>
  <dimension ref="A1:Q42"/>
  <sheetViews>
    <sheetView topLeftCell="A13" workbookViewId="0">
      <selection activeCell="A30" sqref="A30:XFD30"/>
    </sheetView>
  </sheetViews>
  <sheetFormatPr defaultRowHeight="15" x14ac:dyDescent="0.25"/>
  <cols>
    <col min="1" max="1" width="36.85546875" customWidth="1"/>
    <col min="2" max="2" width="70.42578125" customWidth="1"/>
    <col min="3" max="11" width="8" customWidth="1"/>
  </cols>
  <sheetData>
    <row r="1" spans="1:11" ht="18.75" x14ac:dyDescent="0.25">
      <c r="A1" s="404" t="s">
        <v>0</v>
      </c>
      <c r="B1" s="599" t="s">
        <v>10055</v>
      </c>
      <c r="C1" s="451"/>
      <c r="D1" s="419"/>
      <c r="E1" s="3"/>
      <c r="F1" s="3"/>
      <c r="G1" s="419"/>
    </row>
    <row r="2" spans="1:11" x14ac:dyDescent="0.25">
      <c r="A2" s="419"/>
      <c r="B2" s="405"/>
      <c r="C2" s="405"/>
      <c r="D2" s="405"/>
      <c r="E2" s="405"/>
      <c r="F2" s="405"/>
      <c r="G2" s="419"/>
    </row>
    <row r="3" spans="1:11" x14ac:dyDescent="0.25">
      <c r="A3" s="5" t="s">
        <v>1</v>
      </c>
      <c r="B3" s="702" t="s">
        <v>10061</v>
      </c>
      <c r="C3" s="702"/>
      <c r="D3" s="702"/>
      <c r="E3" s="702"/>
      <c r="F3" s="702"/>
      <c r="G3" s="702"/>
      <c r="H3" s="669"/>
      <c r="I3" s="669"/>
      <c r="J3" s="669"/>
      <c r="K3" s="669"/>
    </row>
    <row r="4" spans="1:11" x14ac:dyDescent="0.25">
      <c r="A4" s="6" t="s">
        <v>2</v>
      </c>
      <c r="B4" s="704" t="s">
        <v>10062</v>
      </c>
      <c r="C4" s="704"/>
      <c r="D4" s="704"/>
      <c r="E4" s="704"/>
      <c r="F4" s="704"/>
      <c r="G4" s="704"/>
      <c r="H4" s="718"/>
      <c r="I4" s="718"/>
      <c r="J4" s="718"/>
      <c r="K4" s="718"/>
    </row>
    <row r="5" spans="1:11" x14ac:dyDescent="0.25">
      <c r="A5" s="6" t="s">
        <v>5</v>
      </c>
      <c r="B5" s="704" t="s">
        <v>2080</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10063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92" t="s">
        <v>9</v>
      </c>
      <c r="C13" s="693"/>
      <c r="D13" s="693"/>
      <c r="E13" s="693"/>
      <c r="F13" s="693"/>
      <c r="G13" s="693"/>
      <c r="H13" s="718"/>
      <c r="I13" s="718"/>
      <c r="J13" s="718"/>
      <c r="K13" s="718"/>
    </row>
    <row r="14" spans="1:11" x14ac:dyDescent="0.25">
      <c r="A14" s="6" t="s">
        <v>28</v>
      </c>
      <c r="B14" s="676" t="s">
        <v>10064</v>
      </c>
      <c r="C14" s="676"/>
      <c r="D14" s="676"/>
      <c r="E14" s="676"/>
      <c r="F14" s="676"/>
      <c r="G14" s="676"/>
      <c r="H14" s="718"/>
      <c r="I14" s="718"/>
      <c r="J14" s="718"/>
      <c r="K14" s="718"/>
    </row>
    <row r="15" spans="1:11" x14ac:dyDescent="0.25">
      <c r="A15" s="6" t="s">
        <v>30</v>
      </c>
      <c r="B15" s="693" t="s">
        <v>9581</v>
      </c>
      <c r="C15" s="693"/>
      <c r="D15" s="693"/>
      <c r="E15" s="693"/>
      <c r="F15" s="693"/>
      <c r="G15" s="693"/>
      <c r="H15" s="718"/>
      <c r="I15" s="718"/>
      <c r="J15" s="718"/>
      <c r="K15" s="718"/>
    </row>
    <row r="16" spans="1:11" x14ac:dyDescent="0.25">
      <c r="A16" s="6" t="s">
        <v>32</v>
      </c>
      <c r="B16" s="704" t="s">
        <v>502</v>
      </c>
      <c r="C16" s="704"/>
      <c r="D16" s="704"/>
      <c r="E16" s="704"/>
      <c r="F16" s="704"/>
      <c r="G16" s="704"/>
      <c r="H16" s="718"/>
      <c r="I16" s="718"/>
      <c r="J16" s="718"/>
      <c r="K16" s="718"/>
    </row>
    <row r="17" spans="1:17" x14ac:dyDescent="0.25">
      <c r="A17" s="6" t="s">
        <v>35</v>
      </c>
      <c r="B17" s="692" t="s">
        <v>9</v>
      </c>
      <c r="C17" s="693"/>
      <c r="D17" s="693"/>
      <c r="E17" s="693"/>
      <c r="F17" s="693"/>
      <c r="G17" s="693"/>
      <c r="H17" s="718"/>
      <c r="I17" s="718"/>
      <c r="J17" s="718"/>
      <c r="K17" s="718"/>
    </row>
    <row r="18" spans="1:17" x14ac:dyDescent="0.25">
      <c r="A18" s="6" t="s">
        <v>36</v>
      </c>
      <c r="B18" s="717" t="s">
        <v>9</v>
      </c>
      <c r="C18" s="706"/>
      <c r="D18" s="706"/>
      <c r="E18" s="706"/>
      <c r="F18" s="706"/>
      <c r="G18" s="706"/>
      <c r="H18" s="718"/>
      <c r="I18" s="718"/>
      <c r="J18" s="718"/>
      <c r="K18" s="718"/>
    </row>
    <row r="19" spans="1:17" x14ac:dyDescent="0.25">
      <c r="A19" s="7" t="s">
        <v>37</v>
      </c>
      <c r="B19" s="419"/>
      <c r="C19" s="154" t="s">
        <v>1433</v>
      </c>
      <c r="D19" s="154" t="s">
        <v>137</v>
      </c>
      <c r="E19" s="154" t="s">
        <v>138</v>
      </c>
      <c r="F19" s="154" t="s">
        <v>139</v>
      </c>
      <c r="G19" s="8" t="s">
        <v>38</v>
      </c>
      <c r="H19" s="8" t="s">
        <v>39</v>
      </c>
      <c r="I19" s="8" t="s">
        <v>40</v>
      </c>
      <c r="J19" s="8" t="s">
        <v>41</v>
      </c>
      <c r="K19" s="8" t="s">
        <v>42</v>
      </c>
    </row>
    <row r="20" spans="1:17" x14ac:dyDescent="0.25">
      <c r="A20" s="6" t="s">
        <v>43</v>
      </c>
      <c r="B20" s="419"/>
      <c r="C20" s="10">
        <v>0</v>
      </c>
      <c r="D20" s="10">
        <v>0</v>
      </c>
      <c r="E20" s="155">
        <v>0</v>
      </c>
      <c r="F20" s="156">
        <v>0</v>
      </c>
      <c r="G20" s="10">
        <v>24581</v>
      </c>
      <c r="H20" s="10">
        <v>24545</v>
      </c>
      <c r="I20" s="10">
        <v>24466</v>
      </c>
      <c r="J20" s="11">
        <v>25256</v>
      </c>
      <c r="K20" s="11">
        <v>24818</v>
      </c>
    </row>
    <row r="21" spans="1:17" x14ac:dyDescent="0.25">
      <c r="A21" s="6" t="s">
        <v>44</v>
      </c>
      <c r="B21" s="419"/>
      <c r="C21" s="10">
        <f>C20-C25</f>
        <v>0</v>
      </c>
      <c r="D21" s="10">
        <f t="shared" ref="D21:F21" si="0">D20-D25</f>
        <v>0</v>
      </c>
      <c r="E21" s="10">
        <f t="shared" si="0"/>
        <v>0</v>
      </c>
      <c r="F21" s="10">
        <f t="shared" si="0"/>
        <v>0</v>
      </c>
      <c r="G21" s="10">
        <f>G20-G25</f>
        <v>1441</v>
      </c>
      <c r="H21" s="10">
        <f t="shared" ref="H21:K21" si="1">H20-H25</f>
        <v>1287</v>
      </c>
      <c r="I21" s="10">
        <f t="shared" si="1"/>
        <v>1163</v>
      </c>
      <c r="J21" s="10">
        <f t="shared" si="1"/>
        <v>1254</v>
      </c>
      <c r="K21" s="10">
        <f t="shared" si="1"/>
        <v>695</v>
      </c>
    </row>
    <row r="22" spans="1:17" x14ac:dyDescent="0.25">
      <c r="A22" s="6" t="s">
        <v>45</v>
      </c>
      <c r="B22" s="419"/>
      <c r="C22" s="12">
        <f>IFERROR(+(C21/C20),0)</f>
        <v>0</v>
      </c>
      <c r="D22" s="12">
        <f>IFERROR(+(D21/D20),0)</f>
        <v>0</v>
      </c>
      <c r="E22" s="12">
        <f>IFERROR(+(E21/E20),0)</f>
        <v>0</v>
      </c>
      <c r="F22" s="12">
        <f>IFERROR(+(F21/F20),0)</f>
        <v>0</v>
      </c>
      <c r="G22" s="12">
        <f>G21/G20</f>
        <v>5.8622513323298479E-2</v>
      </c>
      <c r="H22" s="12">
        <f t="shared" ref="H22:K22" si="2">H21/H20</f>
        <v>5.2434304338969243E-2</v>
      </c>
      <c r="I22" s="12">
        <f t="shared" si="2"/>
        <v>4.7535355186789828E-2</v>
      </c>
      <c r="J22" s="12">
        <f t="shared" si="2"/>
        <v>4.9651567944250873E-2</v>
      </c>
      <c r="K22" s="12">
        <f t="shared" si="2"/>
        <v>2.8003868160206301E-2</v>
      </c>
    </row>
    <row r="23" spans="1:17" x14ac:dyDescent="0.25">
      <c r="A23" s="6" t="s">
        <v>46</v>
      </c>
      <c r="B23" s="419" t="s">
        <v>10065</v>
      </c>
      <c r="C23" s="10">
        <v>0</v>
      </c>
      <c r="D23" s="10">
        <v>0</v>
      </c>
      <c r="E23" s="155">
        <v>0</v>
      </c>
      <c r="F23" s="156">
        <v>0</v>
      </c>
      <c r="G23" s="10">
        <v>5</v>
      </c>
      <c r="H23" s="10">
        <v>2</v>
      </c>
      <c r="I23" s="10">
        <v>2</v>
      </c>
      <c r="J23" s="9">
        <v>1</v>
      </c>
      <c r="K23" s="9">
        <v>3</v>
      </c>
    </row>
    <row r="24" spans="1:17" x14ac:dyDescent="0.25">
      <c r="A24" s="6" t="s">
        <v>47</v>
      </c>
      <c r="B24" s="419"/>
      <c r="C24" s="12">
        <f>IFERROR(+(C23/C20),0)</f>
        <v>0</v>
      </c>
      <c r="D24" s="12">
        <f>IFERROR(+(D23/D20),0)</f>
        <v>0</v>
      </c>
      <c r="E24" s="12">
        <f>IFERROR(+(E23/E20),0)</f>
        <v>0</v>
      </c>
      <c r="F24" s="12">
        <f>IFERROR(+(F23/F20),0)</f>
        <v>0</v>
      </c>
      <c r="G24" s="12">
        <f>G23/G20</f>
        <v>2.0340913713844027E-4</v>
      </c>
      <c r="H24" s="12">
        <f t="shared" ref="H24:J24" si="3">H23/H20</f>
        <v>8.1482990425748621E-5</v>
      </c>
      <c r="I24" s="12">
        <f t="shared" si="3"/>
        <v>8.1746096623886206E-5</v>
      </c>
      <c r="J24" s="12">
        <f t="shared" si="3"/>
        <v>3.9594551789673741E-5</v>
      </c>
      <c r="K24" s="12">
        <f>K23/K20</f>
        <v>1.2088000644693368E-4</v>
      </c>
    </row>
    <row r="25" spans="1:17" x14ac:dyDescent="0.25">
      <c r="A25" s="6" t="s">
        <v>48</v>
      </c>
      <c r="B25" s="419"/>
      <c r="C25" s="10">
        <v>0</v>
      </c>
      <c r="D25" s="10">
        <v>0</v>
      </c>
      <c r="E25" s="155">
        <v>0</v>
      </c>
      <c r="F25" s="156">
        <v>0</v>
      </c>
      <c r="G25" s="10">
        <v>23140</v>
      </c>
      <c r="H25" s="10">
        <v>23258</v>
      </c>
      <c r="I25" s="10">
        <v>23303</v>
      </c>
      <c r="J25" s="9">
        <v>24002</v>
      </c>
      <c r="K25" s="9">
        <v>24123</v>
      </c>
      <c r="M25" s="13"/>
      <c r="N25" s="13"/>
      <c r="O25" s="13"/>
      <c r="P25" s="13"/>
      <c r="Q25" s="13"/>
    </row>
    <row r="26" spans="1:17" x14ac:dyDescent="0.25">
      <c r="A26" s="6" t="s">
        <v>49</v>
      </c>
      <c r="B26" s="419"/>
      <c r="C26" s="12">
        <f>IFERROR(+(C25/C20),0)</f>
        <v>0</v>
      </c>
      <c r="D26" s="12">
        <f>IFERROR(+(D25/D20),0)</f>
        <v>0</v>
      </c>
      <c r="E26" s="12">
        <f>IFERROR(+(E25/E20),0)</f>
        <v>0</v>
      </c>
      <c r="F26" s="12">
        <f>IFERROR(+(F25/F20),0)</f>
        <v>0</v>
      </c>
      <c r="G26" s="12">
        <f>G25/G20</f>
        <v>0.94137748667670151</v>
      </c>
      <c r="H26" s="12">
        <f t="shared" ref="H26:J26" si="4">H25/H20</f>
        <v>0.94756569566103077</v>
      </c>
      <c r="I26" s="12">
        <f t="shared" si="4"/>
        <v>0.95246464481321014</v>
      </c>
      <c r="J26" s="12">
        <f t="shared" si="4"/>
        <v>0.95034843205574915</v>
      </c>
      <c r="K26" s="12">
        <f>K25/K20</f>
        <v>0.97199613183979372</v>
      </c>
    </row>
    <row r="27" spans="1:17" x14ac:dyDescent="0.25">
      <c r="A27" s="7" t="s">
        <v>50</v>
      </c>
      <c r="B27" s="419"/>
      <c r="C27" s="677" t="s">
        <v>51</v>
      </c>
      <c r="D27" s="720"/>
      <c r="E27" s="720"/>
      <c r="F27" s="720"/>
      <c r="G27" s="720"/>
      <c r="H27" s="720"/>
      <c r="I27" s="720"/>
      <c r="J27" s="720"/>
      <c r="K27" s="720"/>
    </row>
    <row r="28" spans="1:17" x14ac:dyDescent="0.25">
      <c r="A28" s="15" t="s">
        <v>52</v>
      </c>
      <c r="B28" s="16" t="s">
        <v>2</v>
      </c>
      <c r="C28" s="154" t="s">
        <v>1433</v>
      </c>
      <c r="D28" s="154" t="s">
        <v>137</v>
      </c>
      <c r="E28" s="154" t="s">
        <v>138</v>
      </c>
      <c r="F28" s="154" t="s">
        <v>139</v>
      </c>
      <c r="G28" s="8" t="s">
        <v>38</v>
      </c>
      <c r="H28" s="8" t="s">
        <v>39</v>
      </c>
      <c r="I28" s="8" t="s">
        <v>40</v>
      </c>
      <c r="J28" s="8" t="s">
        <v>41</v>
      </c>
      <c r="K28" s="8" t="s">
        <v>42</v>
      </c>
      <c r="L28" s="167"/>
      <c r="M28" s="164"/>
      <c r="N28" s="164"/>
      <c r="O28" s="164"/>
      <c r="P28" s="164"/>
      <c r="Q28" s="164"/>
    </row>
    <row r="29" spans="1:17" x14ac:dyDescent="0.25">
      <c r="A29" s="207" t="s">
        <v>1529</v>
      </c>
      <c r="B29" s="16"/>
      <c r="C29" s="10">
        <v>0</v>
      </c>
      <c r="D29" s="10">
        <v>0</v>
      </c>
      <c r="E29" s="155">
        <v>0</v>
      </c>
      <c r="F29" s="156">
        <v>0</v>
      </c>
      <c r="G29" s="208">
        <v>1436</v>
      </c>
      <c r="H29" s="208">
        <v>1285</v>
      </c>
      <c r="I29" s="208">
        <v>1161</v>
      </c>
      <c r="J29" s="208">
        <v>1253</v>
      </c>
      <c r="K29" s="208">
        <v>692</v>
      </c>
      <c r="L29" s="167"/>
      <c r="M29" s="164"/>
      <c r="N29" s="164"/>
      <c r="O29" s="164"/>
      <c r="P29" s="164"/>
      <c r="Q29" s="164"/>
    </row>
    <row r="30" spans="1:17" x14ac:dyDescent="0.25">
      <c r="A30" s="207" t="s">
        <v>1530</v>
      </c>
      <c r="B30" s="16"/>
      <c r="C30" s="10">
        <v>0</v>
      </c>
      <c r="D30" s="10">
        <v>0</v>
      </c>
      <c r="E30" s="155">
        <v>0</v>
      </c>
      <c r="F30" s="156">
        <v>0</v>
      </c>
      <c r="G30" s="208">
        <v>5</v>
      </c>
      <c r="H30" s="208">
        <v>2</v>
      </c>
      <c r="I30" s="208">
        <v>2</v>
      </c>
      <c r="J30" s="208">
        <v>1</v>
      </c>
      <c r="K30" s="208">
        <v>3</v>
      </c>
      <c r="L30" s="167"/>
      <c r="M30" s="164"/>
      <c r="N30" s="164"/>
      <c r="O30" s="164"/>
      <c r="P30" s="164"/>
      <c r="Q30" s="164"/>
    </row>
    <row r="31" spans="1:17" x14ac:dyDescent="0.25">
      <c r="A31" s="167" t="s">
        <v>1522</v>
      </c>
      <c r="B31" s="215"/>
      <c r="C31" s="10">
        <v>0</v>
      </c>
      <c r="D31" s="10">
        <v>0</v>
      </c>
      <c r="E31" s="155">
        <v>0</v>
      </c>
      <c r="F31" s="156">
        <v>0</v>
      </c>
      <c r="G31" s="338">
        <v>23140</v>
      </c>
      <c r="H31" s="338">
        <v>23258</v>
      </c>
      <c r="I31" s="338">
        <v>23303</v>
      </c>
      <c r="J31" s="338">
        <v>24002</v>
      </c>
      <c r="K31" s="338">
        <v>24123</v>
      </c>
    </row>
    <row r="32" spans="1:17" x14ac:dyDescent="0.25">
      <c r="A32" s="132" t="s">
        <v>1440</v>
      </c>
      <c r="B32" s="215"/>
      <c r="C32" s="160">
        <v>0</v>
      </c>
      <c r="D32" s="160">
        <v>0</v>
      </c>
      <c r="E32" s="161">
        <v>0</v>
      </c>
      <c r="F32" s="162">
        <v>0</v>
      </c>
      <c r="G32" s="435">
        <v>24581</v>
      </c>
      <c r="H32" s="435">
        <v>24545</v>
      </c>
      <c r="I32" s="435">
        <v>24466</v>
      </c>
      <c r="J32" s="435">
        <v>25256</v>
      </c>
      <c r="K32" s="435">
        <v>24818</v>
      </c>
    </row>
    <row r="36" spans="1:9" x14ac:dyDescent="0.25">
      <c r="A36" s="207"/>
      <c r="B36" s="16"/>
      <c r="C36" s="208"/>
      <c r="D36" s="208"/>
      <c r="E36" s="208"/>
      <c r="F36" s="208"/>
      <c r="G36" s="208"/>
    </row>
    <row r="40" spans="1:9" x14ac:dyDescent="0.25">
      <c r="A40" s="167"/>
      <c r="B40" s="409"/>
      <c r="C40" s="164"/>
      <c r="D40" s="164"/>
      <c r="E40" s="164"/>
      <c r="F40" s="164"/>
      <c r="G40" s="164"/>
    </row>
    <row r="42" spans="1:9" x14ac:dyDescent="0.25">
      <c r="C42" s="370"/>
      <c r="D42" s="370"/>
      <c r="E42" s="370"/>
      <c r="F42" s="370"/>
      <c r="G42" s="370"/>
      <c r="I42" s="37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10"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tabColor rgb="FFFF0000"/>
    <pageSetUpPr fitToPage="1"/>
  </sheetPr>
  <dimension ref="A1:K40"/>
  <sheetViews>
    <sheetView topLeftCell="A10" workbookViewId="0">
      <selection activeCell="F41" sqref="F41"/>
    </sheetView>
  </sheetViews>
  <sheetFormatPr defaultRowHeight="15" x14ac:dyDescent="0.25"/>
  <cols>
    <col min="1" max="1" width="36.85546875" customWidth="1"/>
    <col min="2" max="2" width="54.5703125" customWidth="1"/>
    <col min="3" max="11" width="8" customWidth="1"/>
  </cols>
  <sheetData>
    <row r="1" spans="1:11" ht="18.75" x14ac:dyDescent="0.25">
      <c r="A1" s="404" t="s">
        <v>0</v>
      </c>
      <c r="B1" s="599" t="s">
        <v>10055</v>
      </c>
      <c r="C1" s="451"/>
      <c r="D1" s="419"/>
      <c r="E1" s="3"/>
      <c r="F1" s="3"/>
      <c r="G1" s="419"/>
    </row>
    <row r="2" spans="1:11" x14ac:dyDescent="0.25">
      <c r="A2" s="419"/>
      <c r="B2" s="405"/>
      <c r="C2" s="405"/>
      <c r="D2" s="405"/>
      <c r="E2" s="405"/>
      <c r="F2" s="405"/>
      <c r="G2" s="419"/>
    </row>
    <row r="3" spans="1:11" x14ac:dyDescent="0.25">
      <c r="A3" s="5" t="s">
        <v>1</v>
      </c>
      <c r="B3" s="702" t="s">
        <v>10066</v>
      </c>
      <c r="C3" s="702"/>
      <c r="D3" s="702"/>
      <c r="E3" s="702"/>
      <c r="F3" s="702"/>
      <c r="G3" s="702"/>
      <c r="H3" s="669"/>
      <c r="I3" s="669"/>
      <c r="J3" s="669"/>
      <c r="K3" s="669"/>
    </row>
    <row r="4" spans="1:11" x14ac:dyDescent="0.25">
      <c r="A4" s="6" t="s">
        <v>2</v>
      </c>
      <c r="B4" s="704" t="s">
        <v>10067</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10068</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31</v>
      </c>
      <c r="C12" s="693"/>
      <c r="D12" s="693"/>
      <c r="E12" s="693"/>
      <c r="F12" s="693"/>
      <c r="G12" s="693"/>
      <c r="H12" s="718"/>
      <c r="I12" s="718"/>
      <c r="J12" s="718"/>
      <c r="K12" s="718"/>
    </row>
    <row r="13" spans="1:11" x14ac:dyDescent="0.25">
      <c r="A13" s="6" t="s">
        <v>26</v>
      </c>
      <c r="B13" s="704" t="s">
        <v>9</v>
      </c>
      <c r="C13" s="704"/>
      <c r="D13" s="704"/>
      <c r="E13" s="704"/>
      <c r="F13" s="704"/>
      <c r="G13" s="704"/>
      <c r="H13" s="718"/>
      <c r="I13" s="718"/>
      <c r="J13" s="718"/>
      <c r="K13" s="718"/>
    </row>
    <row r="14" spans="1:11" x14ac:dyDescent="0.25">
      <c r="A14" s="6" t="s">
        <v>28</v>
      </c>
      <c r="B14" s="676" t="s">
        <v>10069</v>
      </c>
      <c r="C14" s="676"/>
      <c r="D14" s="676"/>
      <c r="E14" s="676"/>
      <c r="F14" s="676"/>
      <c r="G14" s="676"/>
      <c r="H14" s="718"/>
      <c r="I14" s="718"/>
      <c r="J14" s="718"/>
      <c r="K14" s="718"/>
    </row>
    <row r="15" spans="1:11" x14ac:dyDescent="0.25">
      <c r="A15" s="6" t="s">
        <v>30</v>
      </c>
      <c r="B15" s="693" t="s">
        <v>9581</v>
      </c>
      <c r="C15" s="693"/>
      <c r="D15" s="693"/>
      <c r="E15" s="693"/>
      <c r="F15" s="693"/>
      <c r="G15" s="693"/>
      <c r="H15" s="718"/>
      <c r="I15" s="718"/>
      <c r="J15" s="718"/>
      <c r="K15" s="718"/>
    </row>
    <row r="16" spans="1:11" x14ac:dyDescent="0.25">
      <c r="A16" s="6" t="s">
        <v>32</v>
      </c>
      <c r="B16" s="704" t="s">
        <v>10070</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0</v>
      </c>
      <c r="D20" s="10">
        <v>0</v>
      </c>
      <c r="E20" s="155">
        <v>0</v>
      </c>
      <c r="F20" s="156">
        <v>0</v>
      </c>
      <c r="G20" s="10">
        <v>24581</v>
      </c>
      <c r="H20" s="10">
        <v>24545</v>
      </c>
      <c r="I20" s="10">
        <v>24466</v>
      </c>
      <c r="J20" s="11">
        <v>25256</v>
      </c>
      <c r="K20" s="11">
        <v>24818</v>
      </c>
    </row>
    <row r="21" spans="1:11" x14ac:dyDescent="0.25">
      <c r="A21" s="6" t="s">
        <v>44</v>
      </c>
      <c r="B21" s="419"/>
      <c r="C21" s="10">
        <f>C20-C25</f>
        <v>0</v>
      </c>
      <c r="D21" s="10">
        <f t="shared" ref="D21:F21" si="0">D20-D25</f>
        <v>0</v>
      </c>
      <c r="E21" s="10">
        <f t="shared" si="0"/>
        <v>0</v>
      </c>
      <c r="F21" s="10">
        <f t="shared" si="0"/>
        <v>0</v>
      </c>
      <c r="G21" s="10">
        <f>G20-G25</f>
        <v>1684</v>
      </c>
      <c r="H21" s="10">
        <f t="shared" ref="H21:K21" si="1">H20-H25</f>
        <v>1506</v>
      </c>
      <c r="I21" s="10">
        <f t="shared" si="1"/>
        <v>1381</v>
      </c>
      <c r="J21" s="10">
        <f t="shared" si="1"/>
        <v>1443</v>
      </c>
      <c r="K21" s="10">
        <f t="shared" si="1"/>
        <v>810</v>
      </c>
    </row>
    <row r="22" spans="1:11" x14ac:dyDescent="0.25">
      <c r="A22" s="6" t="s">
        <v>45</v>
      </c>
      <c r="B22" s="419"/>
      <c r="C22" s="12">
        <f>IFERROR(+(C21/C20),0)</f>
        <v>0</v>
      </c>
      <c r="D22" s="12">
        <f>IFERROR(+(D21/D20),0)</f>
        <v>0</v>
      </c>
      <c r="E22" s="12">
        <f>IFERROR(+(E21/E20),0)</f>
        <v>0</v>
      </c>
      <c r="F22" s="12">
        <f>IFERROR(+(F21/F20),0)</f>
        <v>0</v>
      </c>
      <c r="G22" s="12">
        <f>G21/G20</f>
        <v>6.850819738822668E-2</v>
      </c>
      <c r="H22" s="12">
        <f t="shared" ref="H22:K22" si="2">H21/H20</f>
        <v>6.1356691790588717E-2</v>
      </c>
      <c r="I22" s="12">
        <f t="shared" si="2"/>
        <v>5.6445679718793426E-2</v>
      </c>
      <c r="J22" s="12">
        <f t="shared" si="2"/>
        <v>5.7134938232499211E-2</v>
      </c>
      <c r="K22" s="12">
        <f t="shared" si="2"/>
        <v>3.2637601740672095E-2</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0</v>
      </c>
      <c r="D25" s="10">
        <v>0</v>
      </c>
      <c r="E25" s="155">
        <v>0</v>
      </c>
      <c r="F25" s="156">
        <v>0</v>
      </c>
      <c r="G25" s="10">
        <v>22897</v>
      </c>
      <c r="H25" s="10">
        <v>23039</v>
      </c>
      <c r="I25" s="10">
        <v>23085</v>
      </c>
      <c r="J25" s="9">
        <v>23813</v>
      </c>
      <c r="K25" s="9">
        <v>24008</v>
      </c>
    </row>
    <row r="26" spans="1:11" x14ac:dyDescent="0.25">
      <c r="A26" s="6" t="s">
        <v>49</v>
      </c>
      <c r="B26" s="419"/>
      <c r="C26" s="12">
        <f>IFERROR(+(C25/C20),0)</f>
        <v>0</v>
      </c>
      <c r="D26" s="12">
        <f>IFERROR(+(D25/D20),0)</f>
        <v>0</v>
      </c>
      <c r="E26" s="12">
        <f>IFERROR(+(E25/E20),0)</f>
        <v>0</v>
      </c>
      <c r="F26" s="12">
        <f>IFERROR(+(F25/F20),0)</f>
        <v>0</v>
      </c>
      <c r="G26" s="12">
        <f>G25/G20</f>
        <v>0.93149180261177333</v>
      </c>
      <c r="H26" s="12">
        <f t="shared" ref="H26:J26" si="4">H25/H20</f>
        <v>0.93864330820941133</v>
      </c>
      <c r="I26" s="12">
        <f t="shared" si="4"/>
        <v>0.94355432028120656</v>
      </c>
      <c r="J26" s="12">
        <f t="shared" si="4"/>
        <v>0.94286506176750084</v>
      </c>
      <c r="K26" s="12">
        <f>K25/K20</f>
        <v>0.9673623982593279</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67</v>
      </c>
      <c r="B29" s="409" t="s">
        <v>18</v>
      </c>
      <c r="C29" s="10">
        <v>0</v>
      </c>
      <c r="D29" s="10">
        <v>0</v>
      </c>
      <c r="E29" s="155">
        <v>0</v>
      </c>
      <c r="F29" s="156">
        <v>0</v>
      </c>
      <c r="G29" s="164">
        <v>238</v>
      </c>
      <c r="H29" s="164">
        <v>221</v>
      </c>
      <c r="I29" s="164">
        <v>222</v>
      </c>
      <c r="J29" s="164">
        <v>190</v>
      </c>
      <c r="K29" s="164">
        <v>115</v>
      </c>
    </row>
    <row r="30" spans="1:11" x14ac:dyDescent="0.25">
      <c r="A30" s="167" t="s">
        <v>66</v>
      </c>
      <c r="B30" s="409" t="s">
        <v>25</v>
      </c>
      <c r="C30" s="10">
        <v>0</v>
      </c>
      <c r="D30" s="10">
        <v>0</v>
      </c>
      <c r="E30" s="155">
        <v>0</v>
      </c>
      <c r="F30" s="156">
        <v>0</v>
      </c>
      <c r="G30" s="164">
        <v>1446</v>
      </c>
      <c r="H30" s="164">
        <v>1285</v>
      </c>
      <c r="I30" s="164">
        <v>1159</v>
      </c>
      <c r="J30" s="164">
        <v>1253</v>
      </c>
      <c r="K30" s="164">
        <v>695</v>
      </c>
    </row>
    <row r="31" spans="1:11" x14ac:dyDescent="0.25">
      <c r="A31" s="167" t="s">
        <v>1522</v>
      </c>
      <c r="B31" s="409" t="s">
        <v>1436</v>
      </c>
      <c r="C31" s="10">
        <v>0</v>
      </c>
      <c r="D31" s="10">
        <v>0</v>
      </c>
      <c r="E31" s="155">
        <v>0</v>
      </c>
      <c r="F31" s="156">
        <v>0</v>
      </c>
      <c r="G31" s="338">
        <v>22897</v>
      </c>
      <c r="H31" s="338">
        <v>23039</v>
      </c>
      <c r="I31" s="338">
        <v>23085</v>
      </c>
      <c r="J31" s="338">
        <v>23813</v>
      </c>
      <c r="K31" s="338">
        <v>24008</v>
      </c>
    </row>
    <row r="32" spans="1:11" x14ac:dyDescent="0.25">
      <c r="A32" s="19" t="s">
        <v>1440</v>
      </c>
      <c r="B32" s="409"/>
      <c r="C32" s="160">
        <v>0</v>
      </c>
      <c r="D32" s="160">
        <v>0</v>
      </c>
      <c r="E32" s="161">
        <v>0</v>
      </c>
      <c r="F32" s="162">
        <v>0</v>
      </c>
      <c r="G32" s="435">
        <v>24581</v>
      </c>
      <c r="H32" s="435">
        <v>24545</v>
      </c>
      <c r="I32" s="435">
        <v>24466</v>
      </c>
      <c r="J32" s="435">
        <v>25256</v>
      </c>
      <c r="K32" s="435">
        <v>24818</v>
      </c>
    </row>
    <row r="33" spans="1:9" x14ac:dyDescent="0.25">
      <c r="A33" s="419"/>
      <c r="B33" s="409"/>
      <c r="C33" s="18"/>
      <c r="D33" s="11"/>
      <c r="E33" s="11"/>
      <c r="F33" s="11"/>
      <c r="G33" s="11"/>
    </row>
    <row r="34" spans="1:9" x14ac:dyDescent="0.25">
      <c r="A34" s="419"/>
      <c r="B34" s="409"/>
      <c r="C34" s="18"/>
      <c r="D34" s="11"/>
      <c r="E34" s="11"/>
      <c r="F34" s="11"/>
      <c r="G34" s="11"/>
    </row>
    <row r="35" spans="1:9" x14ac:dyDescent="0.25">
      <c r="A35" s="207"/>
      <c r="B35" s="16"/>
      <c r="C35" s="208"/>
      <c r="D35" s="208"/>
      <c r="E35" s="208"/>
      <c r="F35" s="208"/>
      <c r="G35" s="208"/>
    </row>
    <row r="36" spans="1:9" x14ac:dyDescent="0.25">
      <c r="A36" s="167"/>
      <c r="B36" s="409"/>
      <c r="C36" s="164"/>
      <c r="D36" s="164"/>
      <c r="E36" s="164"/>
      <c r="F36" s="164"/>
      <c r="G36" s="164"/>
    </row>
    <row r="37" spans="1:9" x14ac:dyDescent="0.25">
      <c r="A37" s="167"/>
      <c r="B37" s="409"/>
      <c r="C37" s="164"/>
      <c r="D37" s="164"/>
      <c r="E37" s="164"/>
      <c r="F37" s="164"/>
      <c r="G37" s="164"/>
    </row>
    <row r="38" spans="1:9" x14ac:dyDescent="0.25">
      <c r="A38" s="419"/>
      <c r="B38" s="409"/>
      <c r="C38" s="18"/>
      <c r="D38" s="11"/>
      <c r="E38" s="11"/>
      <c r="F38" s="11"/>
      <c r="G38" s="11"/>
    </row>
    <row r="39" spans="1:9" x14ac:dyDescent="0.25">
      <c r="A39" s="419"/>
      <c r="B39" s="409"/>
      <c r="C39" s="18"/>
      <c r="D39" s="11"/>
      <c r="E39" s="11"/>
      <c r="F39" s="11"/>
      <c r="G39" s="11"/>
    </row>
    <row r="40" spans="1:9" x14ac:dyDescent="0.25">
      <c r="A40" s="419"/>
      <c r="B40" s="419"/>
      <c r="C40" s="600"/>
      <c r="D40" s="600"/>
      <c r="E40" s="600"/>
      <c r="F40" s="600"/>
      <c r="G40" s="600"/>
      <c r="I40" s="60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tabColor rgb="FFFFFF00"/>
    <pageSetUpPr fitToPage="1"/>
  </sheetPr>
  <dimension ref="A1:Q40"/>
  <sheetViews>
    <sheetView topLeftCell="A10" workbookViewId="0">
      <selection activeCell="F33" sqref="F33"/>
    </sheetView>
  </sheetViews>
  <sheetFormatPr defaultRowHeight="15" x14ac:dyDescent="0.25"/>
  <cols>
    <col min="1" max="1" width="36.85546875" customWidth="1"/>
    <col min="2" max="2" width="56.42578125" customWidth="1"/>
    <col min="3" max="11" width="8" customWidth="1"/>
  </cols>
  <sheetData>
    <row r="1" spans="1:11" ht="18.75" x14ac:dyDescent="0.25">
      <c r="A1" s="404" t="s">
        <v>0</v>
      </c>
      <c r="B1" s="419"/>
      <c r="C1" s="451"/>
      <c r="D1" s="419"/>
      <c r="E1" s="3"/>
      <c r="F1" s="3"/>
      <c r="G1" s="419"/>
    </row>
    <row r="2" spans="1:11" x14ac:dyDescent="0.25">
      <c r="A2" s="419"/>
      <c r="B2" s="405"/>
      <c r="C2" s="405"/>
      <c r="D2" s="405"/>
      <c r="E2" s="405"/>
      <c r="F2" s="405"/>
      <c r="G2" s="419"/>
    </row>
    <row r="3" spans="1:11" x14ac:dyDescent="0.25">
      <c r="A3" s="5" t="s">
        <v>1</v>
      </c>
      <c r="B3" s="702" t="s">
        <v>10071</v>
      </c>
      <c r="C3" s="702"/>
      <c r="D3" s="702"/>
      <c r="E3" s="702"/>
      <c r="F3" s="702"/>
      <c r="G3" s="702"/>
      <c r="H3" s="669"/>
      <c r="I3" s="669"/>
      <c r="J3" s="669"/>
      <c r="K3" s="669"/>
    </row>
    <row r="4" spans="1:11" x14ac:dyDescent="0.25">
      <c r="A4" s="6" t="s">
        <v>2</v>
      </c>
      <c r="B4" s="704" t="s">
        <v>10072</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10073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04" t="s">
        <v>9</v>
      </c>
      <c r="C13" s="704"/>
      <c r="D13" s="704"/>
      <c r="E13" s="704"/>
      <c r="F13" s="704"/>
      <c r="G13" s="704"/>
      <c r="H13" s="718"/>
      <c r="I13" s="718"/>
      <c r="J13" s="718"/>
      <c r="K13" s="718"/>
    </row>
    <row r="14" spans="1:11" x14ac:dyDescent="0.25">
      <c r="A14" s="6" t="s">
        <v>28</v>
      </c>
      <c r="B14" s="676" t="s">
        <v>10074</v>
      </c>
      <c r="C14" s="676"/>
      <c r="D14" s="676"/>
      <c r="E14" s="676"/>
      <c r="F14" s="676"/>
      <c r="G14" s="676"/>
      <c r="H14" s="718"/>
      <c r="I14" s="718"/>
      <c r="J14" s="718"/>
      <c r="K14" s="718"/>
    </row>
    <row r="15" spans="1:11" x14ac:dyDescent="0.25">
      <c r="A15" s="6" t="s">
        <v>30</v>
      </c>
      <c r="B15" s="693" t="s">
        <v>9581</v>
      </c>
      <c r="C15" s="693"/>
      <c r="D15" s="693"/>
      <c r="E15" s="693"/>
      <c r="F15" s="693"/>
      <c r="G15" s="693"/>
      <c r="H15" s="718"/>
      <c r="I15" s="718"/>
      <c r="J15" s="718"/>
      <c r="K15" s="718"/>
    </row>
    <row r="16" spans="1:11" x14ac:dyDescent="0.25">
      <c r="A16" s="6" t="s">
        <v>32</v>
      </c>
      <c r="B16" s="704" t="s">
        <v>504</v>
      </c>
      <c r="C16" s="704"/>
      <c r="D16" s="704"/>
      <c r="E16" s="704"/>
      <c r="F16" s="704"/>
      <c r="G16" s="704"/>
      <c r="H16" s="718"/>
      <c r="I16" s="718"/>
      <c r="J16" s="718"/>
      <c r="K16" s="718"/>
    </row>
    <row r="17" spans="1:17" x14ac:dyDescent="0.25">
      <c r="A17" s="6" t="s">
        <v>35</v>
      </c>
      <c r="B17" s="692" t="s">
        <v>9</v>
      </c>
      <c r="C17" s="693"/>
      <c r="D17" s="693"/>
      <c r="E17" s="693"/>
      <c r="F17" s="693"/>
      <c r="G17" s="693"/>
      <c r="H17" s="718"/>
      <c r="I17" s="718"/>
      <c r="J17" s="718"/>
      <c r="K17" s="718"/>
    </row>
    <row r="18" spans="1:17" x14ac:dyDescent="0.25">
      <c r="A18" s="6" t="s">
        <v>36</v>
      </c>
      <c r="B18" s="717" t="s">
        <v>9</v>
      </c>
      <c r="C18" s="706"/>
      <c r="D18" s="706"/>
      <c r="E18" s="706"/>
      <c r="F18" s="706"/>
      <c r="G18" s="706"/>
      <c r="H18" s="718"/>
      <c r="I18" s="718"/>
      <c r="J18" s="718"/>
      <c r="K18" s="718"/>
    </row>
    <row r="19" spans="1:17" x14ac:dyDescent="0.25">
      <c r="A19" s="7" t="s">
        <v>37</v>
      </c>
      <c r="B19" s="419"/>
      <c r="C19" s="154" t="s">
        <v>1433</v>
      </c>
      <c r="D19" s="154" t="s">
        <v>137</v>
      </c>
      <c r="E19" s="154" t="s">
        <v>138</v>
      </c>
      <c r="F19" s="154" t="s">
        <v>139</v>
      </c>
      <c r="G19" s="8" t="s">
        <v>38</v>
      </c>
      <c r="H19" s="8" t="s">
        <v>39</v>
      </c>
      <c r="I19" s="8" t="s">
        <v>40</v>
      </c>
      <c r="J19" s="8" t="s">
        <v>41</v>
      </c>
      <c r="K19" s="8" t="s">
        <v>42</v>
      </c>
    </row>
    <row r="20" spans="1:17" x14ac:dyDescent="0.25">
      <c r="A20" s="6" t="s">
        <v>43</v>
      </c>
      <c r="B20" s="419"/>
      <c r="C20" s="10">
        <v>22543</v>
      </c>
      <c r="D20" s="10">
        <v>23086</v>
      </c>
      <c r="E20" s="155">
        <v>23186</v>
      </c>
      <c r="F20" s="156">
        <v>24242</v>
      </c>
      <c r="G20" s="10">
        <v>24581</v>
      </c>
      <c r="H20" s="10">
        <v>24545</v>
      </c>
      <c r="I20" s="10">
        <v>24466</v>
      </c>
      <c r="J20" s="11">
        <v>25256</v>
      </c>
      <c r="K20" s="11">
        <v>24818</v>
      </c>
    </row>
    <row r="21" spans="1:17" x14ac:dyDescent="0.25">
      <c r="A21" s="6" t="s">
        <v>44</v>
      </c>
      <c r="B21" s="419"/>
      <c r="C21" s="10">
        <f>C20-C25</f>
        <v>0</v>
      </c>
      <c r="D21" s="10">
        <f t="shared" ref="D21:F21" si="0">D20-D25</f>
        <v>285</v>
      </c>
      <c r="E21" s="10">
        <f t="shared" si="0"/>
        <v>4476</v>
      </c>
      <c r="F21" s="10">
        <f t="shared" si="0"/>
        <v>3213</v>
      </c>
      <c r="G21" s="10">
        <f>G20-G25</f>
        <v>1735</v>
      </c>
      <c r="H21" s="10">
        <f t="shared" ref="H21:K21" si="1">H20-H25</f>
        <v>1551</v>
      </c>
      <c r="I21" s="10">
        <f t="shared" si="1"/>
        <v>1427</v>
      </c>
      <c r="J21" s="10">
        <f t="shared" si="1"/>
        <v>1521</v>
      </c>
      <c r="K21" s="10">
        <f t="shared" si="1"/>
        <v>916</v>
      </c>
    </row>
    <row r="22" spans="1:17" x14ac:dyDescent="0.25">
      <c r="A22" s="6" t="s">
        <v>45</v>
      </c>
      <c r="B22" s="419"/>
      <c r="C22" s="12">
        <f>IFERROR(+(C21/C20),0)</f>
        <v>0</v>
      </c>
      <c r="D22" s="12">
        <f>IFERROR(+(D21/D20),0)</f>
        <v>1.2345144243264316E-2</v>
      </c>
      <c r="E22" s="12">
        <f>IFERROR(+(E21/E20),0)</f>
        <v>0.19304752868110067</v>
      </c>
      <c r="F22" s="12">
        <f>IFERROR(+(F21/F20),0)</f>
        <v>0.13253856942496495</v>
      </c>
      <c r="G22" s="12">
        <f>G21/G20</f>
        <v>7.0582970587038774E-2</v>
      </c>
      <c r="H22" s="12">
        <f t="shared" ref="H22:K22" si="2">H21/H20</f>
        <v>6.3190059075168059E-2</v>
      </c>
      <c r="I22" s="12">
        <f t="shared" si="2"/>
        <v>5.8325839941142814E-2</v>
      </c>
      <c r="J22" s="12">
        <f t="shared" si="2"/>
        <v>6.0223313272093758E-2</v>
      </c>
      <c r="K22" s="12">
        <f t="shared" si="2"/>
        <v>3.6908695301797086E-2</v>
      </c>
    </row>
    <row r="23" spans="1:17" x14ac:dyDescent="0.25">
      <c r="A23" s="6" t="s">
        <v>46</v>
      </c>
      <c r="B23" s="419"/>
      <c r="C23" s="10">
        <v>0</v>
      </c>
      <c r="D23" s="10">
        <v>0</v>
      </c>
      <c r="E23" s="155">
        <v>0</v>
      </c>
      <c r="F23" s="156">
        <v>0</v>
      </c>
      <c r="G23" s="10">
        <v>0</v>
      </c>
      <c r="H23" s="10">
        <v>0</v>
      </c>
      <c r="I23" s="10">
        <v>0</v>
      </c>
      <c r="J23" s="9">
        <v>0</v>
      </c>
      <c r="K23" s="9">
        <v>0</v>
      </c>
    </row>
    <row r="24" spans="1:17"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7" x14ac:dyDescent="0.25">
      <c r="A25" s="6" t="s">
        <v>48</v>
      </c>
      <c r="B25" s="419"/>
      <c r="C25" s="10">
        <v>22543</v>
      </c>
      <c r="D25" s="10">
        <v>22801</v>
      </c>
      <c r="E25" s="155">
        <v>18710</v>
      </c>
      <c r="F25" s="156">
        <v>21029</v>
      </c>
      <c r="G25" s="10">
        <v>22846</v>
      </c>
      <c r="H25" s="10">
        <v>22994</v>
      </c>
      <c r="I25" s="10">
        <v>23039</v>
      </c>
      <c r="J25" s="9">
        <v>23735</v>
      </c>
      <c r="K25" s="9">
        <v>23902</v>
      </c>
    </row>
    <row r="26" spans="1:17" x14ac:dyDescent="0.25">
      <c r="A26" s="6" t="s">
        <v>49</v>
      </c>
      <c r="B26" s="419"/>
      <c r="C26" s="12">
        <f>IFERROR(+(C25/C20),0)</f>
        <v>1</v>
      </c>
      <c r="D26" s="12">
        <f>IFERROR(+(D25/D20),0)</f>
        <v>0.98765485575673573</v>
      </c>
      <c r="E26" s="12">
        <f>IFERROR(+(E25/E20),0)</f>
        <v>0.80695247131889936</v>
      </c>
      <c r="F26" s="12">
        <f>IFERROR(+(F25/F20),0)</f>
        <v>0.86746143057503511</v>
      </c>
      <c r="G26" s="12">
        <f>G25/G20</f>
        <v>0.92941702941296123</v>
      </c>
      <c r="H26" s="12">
        <f t="shared" ref="H26:J26" si="4">H25/H20</f>
        <v>0.93680994092483194</v>
      </c>
      <c r="I26" s="12">
        <f t="shared" si="4"/>
        <v>0.94167416005885718</v>
      </c>
      <c r="J26" s="12">
        <f t="shared" si="4"/>
        <v>0.93977668672790626</v>
      </c>
      <c r="K26" s="12">
        <f>K25/K20</f>
        <v>0.96309130469820292</v>
      </c>
    </row>
    <row r="27" spans="1:17" x14ac:dyDescent="0.25">
      <c r="A27" s="7" t="s">
        <v>50</v>
      </c>
      <c r="B27" s="419"/>
      <c r="C27" s="677" t="s">
        <v>51</v>
      </c>
      <c r="D27" s="720"/>
      <c r="E27" s="720"/>
      <c r="F27" s="720"/>
      <c r="G27" s="720"/>
      <c r="H27" s="720"/>
      <c r="I27" s="720"/>
      <c r="J27" s="720"/>
      <c r="K27" s="720"/>
    </row>
    <row r="28" spans="1:17" x14ac:dyDescent="0.25">
      <c r="A28" s="15" t="s">
        <v>52</v>
      </c>
      <c r="B28" s="16" t="s">
        <v>2</v>
      </c>
      <c r="C28" s="154" t="s">
        <v>1433</v>
      </c>
      <c r="D28" s="154" t="s">
        <v>137</v>
      </c>
      <c r="E28" s="154" t="s">
        <v>138</v>
      </c>
      <c r="F28" s="154" t="s">
        <v>139</v>
      </c>
      <c r="G28" s="8" t="s">
        <v>38</v>
      </c>
      <c r="H28" s="8" t="s">
        <v>39</v>
      </c>
      <c r="I28" s="8" t="s">
        <v>40</v>
      </c>
      <c r="J28" s="8" t="s">
        <v>41</v>
      </c>
      <c r="K28" s="8" t="s">
        <v>42</v>
      </c>
    </row>
    <row r="29" spans="1:17" x14ac:dyDescent="0.25">
      <c r="A29" s="167" t="s">
        <v>67</v>
      </c>
      <c r="B29" s="409" t="s">
        <v>18</v>
      </c>
      <c r="C29" s="10">
        <v>0</v>
      </c>
      <c r="D29" s="164" t="s">
        <v>1542</v>
      </c>
      <c r="E29" s="164">
        <v>103</v>
      </c>
      <c r="F29" s="164">
        <v>73</v>
      </c>
      <c r="G29" s="164">
        <v>47</v>
      </c>
      <c r="H29" s="164">
        <v>39</v>
      </c>
      <c r="I29" s="164">
        <v>46</v>
      </c>
      <c r="J29" s="164">
        <v>56</v>
      </c>
      <c r="K29" s="164">
        <v>87</v>
      </c>
      <c r="L29" s="164"/>
      <c r="M29" s="164"/>
      <c r="N29" s="164"/>
      <c r="O29" s="164"/>
      <c r="P29" s="164"/>
    </row>
    <row r="30" spans="1:17" x14ac:dyDescent="0.25">
      <c r="A30" s="167" t="s">
        <v>66</v>
      </c>
      <c r="B30" s="409" t="s">
        <v>25</v>
      </c>
      <c r="C30" s="10">
        <v>0</v>
      </c>
      <c r="D30" s="164" t="s">
        <v>10806</v>
      </c>
      <c r="E30" s="164">
        <v>4373</v>
      </c>
      <c r="F30" s="164">
        <v>3140</v>
      </c>
      <c r="G30" s="164">
        <v>1688</v>
      </c>
      <c r="H30" s="164">
        <v>1512</v>
      </c>
      <c r="I30" s="164">
        <v>1381</v>
      </c>
      <c r="J30" s="164">
        <v>1465</v>
      </c>
      <c r="K30" s="164">
        <v>829</v>
      </c>
      <c r="L30" s="164"/>
      <c r="M30" s="164"/>
      <c r="N30" s="164"/>
      <c r="O30" s="164"/>
      <c r="P30" s="164"/>
      <c r="Q30" s="164"/>
    </row>
    <row r="31" spans="1:17" x14ac:dyDescent="0.25">
      <c r="A31" s="167" t="s">
        <v>1522</v>
      </c>
      <c r="B31" s="409" t="s">
        <v>1436</v>
      </c>
      <c r="C31" s="164">
        <v>22543</v>
      </c>
      <c r="D31" s="164">
        <v>22801</v>
      </c>
      <c r="E31" s="164">
        <v>18710</v>
      </c>
      <c r="F31" s="164">
        <v>21029</v>
      </c>
      <c r="G31" s="338">
        <v>22846</v>
      </c>
      <c r="H31" s="338">
        <v>22994</v>
      </c>
      <c r="I31" s="338">
        <v>23039</v>
      </c>
      <c r="J31" s="338">
        <v>23735</v>
      </c>
      <c r="K31" s="338">
        <v>23902</v>
      </c>
      <c r="L31" s="164"/>
      <c r="M31" s="164"/>
      <c r="N31" s="164"/>
      <c r="O31" s="164"/>
      <c r="P31" s="164"/>
    </row>
    <row r="32" spans="1:17" x14ac:dyDescent="0.25">
      <c r="A32" s="19" t="s">
        <v>1440</v>
      </c>
      <c r="B32" s="409"/>
      <c r="C32" s="160">
        <v>22543</v>
      </c>
      <c r="D32" s="160">
        <v>23086</v>
      </c>
      <c r="E32" s="161">
        <v>23186</v>
      </c>
      <c r="F32" s="162">
        <v>24242</v>
      </c>
      <c r="G32" s="160">
        <v>24581</v>
      </c>
      <c r="H32" s="160">
        <v>24545</v>
      </c>
      <c r="I32" s="161">
        <v>24466</v>
      </c>
      <c r="J32" s="162">
        <v>25256</v>
      </c>
      <c r="K32" s="162">
        <v>24818</v>
      </c>
    </row>
    <row r="33" spans="1:14" x14ac:dyDescent="0.25">
      <c r="A33" s="419"/>
      <c r="B33" s="409"/>
      <c r="C33" s="18"/>
      <c r="D33" s="11"/>
      <c r="E33" s="11"/>
      <c r="F33" s="11"/>
      <c r="G33" s="11"/>
    </row>
    <row r="34" spans="1:14" x14ac:dyDescent="0.25">
      <c r="A34" s="419"/>
      <c r="B34" s="409"/>
      <c r="C34" s="18"/>
      <c r="D34" s="11"/>
      <c r="E34" s="11"/>
      <c r="F34" s="11"/>
      <c r="G34" s="11"/>
    </row>
    <row r="35" spans="1:14" x14ac:dyDescent="0.25">
      <c r="A35" s="419"/>
      <c r="B35" s="409"/>
      <c r="C35" s="18"/>
      <c r="D35" s="11"/>
      <c r="E35" s="11"/>
      <c r="F35" s="11"/>
      <c r="G35" s="11"/>
    </row>
    <row r="36" spans="1:14" x14ac:dyDescent="0.25">
      <c r="A36" s="207"/>
      <c r="B36" s="16"/>
      <c r="C36" s="208"/>
      <c r="D36" s="208"/>
      <c r="E36" s="208"/>
      <c r="F36" s="208"/>
      <c r="G36" s="208"/>
      <c r="I36" s="370"/>
      <c r="J36" s="370"/>
      <c r="K36" s="370"/>
      <c r="L36" s="370"/>
      <c r="M36" s="370"/>
      <c r="N36" s="370"/>
    </row>
    <row r="37" spans="1:14" x14ac:dyDescent="0.25">
      <c r="A37" s="419"/>
      <c r="B37" s="409"/>
      <c r="C37" s="18"/>
      <c r="D37" s="11"/>
      <c r="E37" s="11"/>
      <c r="F37" s="11"/>
      <c r="G37" s="11"/>
      <c r="I37" s="165"/>
      <c r="J37" s="165"/>
      <c r="K37" s="165"/>
      <c r="L37" s="165"/>
      <c r="M37" s="165"/>
    </row>
    <row r="38" spans="1:14" x14ac:dyDescent="0.25">
      <c r="A38" s="419"/>
      <c r="B38" s="409"/>
      <c r="C38" s="18"/>
      <c r="D38" s="11"/>
      <c r="E38" s="11"/>
      <c r="F38" s="11"/>
      <c r="G38" s="11"/>
    </row>
    <row r="39" spans="1:14" x14ac:dyDescent="0.25">
      <c r="A39" s="419"/>
      <c r="B39" s="409"/>
      <c r="C39" s="18"/>
      <c r="D39" s="11"/>
      <c r="E39" s="11"/>
      <c r="F39" s="11"/>
      <c r="G39" s="11"/>
      <c r="I39" s="165"/>
      <c r="J39" s="165"/>
      <c r="K39" s="165"/>
      <c r="L39" s="165"/>
      <c r="M39" s="165"/>
    </row>
    <row r="40" spans="1:14"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8" orientation="landscape"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tabColor rgb="FFFFFF00"/>
    <pageSetUpPr fitToPage="1"/>
  </sheetPr>
  <dimension ref="A1:P46"/>
  <sheetViews>
    <sheetView topLeftCell="A18" workbookViewId="0">
      <selection activeCell="K45" sqref="K45"/>
    </sheetView>
  </sheetViews>
  <sheetFormatPr defaultRowHeight="15" x14ac:dyDescent="0.25"/>
  <cols>
    <col min="1" max="1" width="36.85546875" customWidth="1"/>
    <col min="2" max="2" width="52.71093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10075</v>
      </c>
      <c r="C3" s="702"/>
      <c r="D3" s="702"/>
      <c r="E3" s="702"/>
      <c r="F3" s="702"/>
      <c r="G3" s="702"/>
      <c r="H3" s="669"/>
      <c r="I3" s="669"/>
      <c r="J3" s="669"/>
      <c r="K3" s="669"/>
    </row>
    <row r="4" spans="1:11" x14ac:dyDescent="0.25">
      <c r="A4" s="6" t="s">
        <v>2</v>
      </c>
      <c r="B4" s="704" t="s">
        <v>10076</v>
      </c>
      <c r="C4" s="704"/>
      <c r="D4" s="704"/>
      <c r="E4" s="704"/>
      <c r="F4" s="704"/>
      <c r="G4" s="704"/>
      <c r="H4" s="718"/>
      <c r="I4" s="718"/>
      <c r="J4" s="718"/>
      <c r="K4" s="718"/>
    </row>
    <row r="5" spans="1:11" x14ac:dyDescent="0.25">
      <c r="A5" s="6" t="s">
        <v>5</v>
      </c>
      <c r="B5" s="704" t="s">
        <v>16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10077</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6603</v>
      </c>
      <c r="C12" s="693"/>
      <c r="D12" s="693"/>
      <c r="E12" s="693"/>
      <c r="F12" s="693"/>
      <c r="G12" s="693"/>
      <c r="H12" s="718"/>
      <c r="I12" s="718"/>
      <c r="J12" s="718"/>
      <c r="K12" s="718"/>
    </row>
    <row r="13" spans="1:11" x14ac:dyDescent="0.25">
      <c r="A13" s="6" t="s">
        <v>26</v>
      </c>
      <c r="B13" s="704" t="s">
        <v>9</v>
      </c>
      <c r="C13" s="704"/>
      <c r="D13" s="704"/>
      <c r="E13" s="704"/>
      <c r="F13" s="704"/>
      <c r="G13" s="704"/>
      <c r="H13" s="718"/>
      <c r="I13" s="718"/>
      <c r="J13" s="718"/>
      <c r="K13" s="718"/>
    </row>
    <row r="14" spans="1:11" x14ac:dyDescent="0.25">
      <c r="A14" s="6" t="s">
        <v>28</v>
      </c>
      <c r="B14" s="686" t="s">
        <v>9</v>
      </c>
      <c r="C14" s="686"/>
      <c r="D14" s="686"/>
      <c r="E14" s="686"/>
      <c r="F14" s="686"/>
      <c r="G14" s="68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704" t="s">
        <v>505</v>
      </c>
      <c r="C16" s="704"/>
      <c r="D16" s="704"/>
      <c r="E16" s="704"/>
      <c r="F16" s="704"/>
      <c r="G16" s="704"/>
      <c r="H16" s="718"/>
      <c r="I16" s="718"/>
      <c r="J16" s="718"/>
      <c r="K16" s="718"/>
    </row>
    <row r="17" spans="1:16" x14ac:dyDescent="0.25">
      <c r="A17" s="6" t="s">
        <v>35</v>
      </c>
      <c r="B17" s="692" t="s">
        <v>9</v>
      </c>
      <c r="C17" s="693"/>
      <c r="D17" s="693"/>
      <c r="E17" s="693"/>
      <c r="F17" s="693"/>
      <c r="G17" s="693"/>
      <c r="H17" s="718"/>
      <c r="I17" s="718"/>
      <c r="J17" s="718"/>
      <c r="K17" s="718"/>
    </row>
    <row r="18" spans="1:16" x14ac:dyDescent="0.25">
      <c r="A18" s="6" t="s">
        <v>36</v>
      </c>
      <c r="B18" s="717" t="s">
        <v>9</v>
      </c>
      <c r="C18" s="706"/>
      <c r="D18" s="706"/>
      <c r="E18" s="706"/>
      <c r="F18" s="706"/>
      <c r="G18" s="706"/>
      <c r="H18" s="718"/>
      <c r="I18" s="718"/>
      <c r="J18" s="718"/>
      <c r="K18" s="718"/>
    </row>
    <row r="19" spans="1:16" x14ac:dyDescent="0.25">
      <c r="A19" s="7" t="s">
        <v>37</v>
      </c>
      <c r="B19" s="419"/>
      <c r="C19" s="154" t="s">
        <v>1433</v>
      </c>
      <c r="D19" s="154" t="s">
        <v>137</v>
      </c>
      <c r="E19" s="154" t="s">
        <v>138</v>
      </c>
      <c r="F19" s="154" t="s">
        <v>139</v>
      </c>
      <c r="G19" s="8" t="s">
        <v>38</v>
      </c>
      <c r="H19" s="8" t="s">
        <v>39</v>
      </c>
      <c r="I19" s="8" t="s">
        <v>40</v>
      </c>
      <c r="J19" s="8" t="s">
        <v>41</v>
      </c>
      <c r="K19" s="8" t="s">
        <v>42</v>
      </c>
    </row>
    <row r="20" spans="1:16" x14ac:dyDescent="0.25">
      <c r="A20" s="6" t="s">
        <v>43</v>
      </c>
      <c r="B20" s="419"/>
      <c r="C20" s="10">
        <v>22543</v>
      </c>
      <c r="D20" s="10">
        <v>23086</v>
      </c>
      <c r="E20" s="155">
        <v>23186</v>
      </c>
      <c r="F20" s="156">
        <v>24242</v>
      </c>
      <c r="G20" s="10">
        <v>24581</v>
      </c>
      <c r="H20" s="10">
        <v>24545</v>
      </c>
      <c r="I20" s="10">
        <v>24466</v>
      </c>
      <c r="J20" s="11">
        <v>25256</v>
      </c>
      <c r="K20" s="11">
        <v>24818</v>
      </c>
    </row>
    <row r="21" spans="1:16" x14ac:dyDescent="0.25">
      <c r="A21" s="6" t="s">
        <v>44</v>
      </c>
      <c r="B21" s="419"/>
      <c r="C21" s="10">
        <f>C20-C25</f>
        <v>10139</v>
      </c>
      <c r="D21" s="10">
        <f t="shared" ref="D21:F21" si="0">D20-D25</f>
        <v>10609</v>
      </c>
      <c r="E21" s="10">
        <f t="shared" si="0"/>
        <v>10565</v>
      </c>
      <c r="F21" s="10">
        <f t="shared" si="0"/>
        <v>10866</v>
      </c>
      <c r="G21" s="10">
        <f>G20-G25</f>
        <v>11369</v>
      </c>
      <c r="H21" s="10">
        <f t="shared" ref="H21:K21" si="1">H20-H25</f>
        <v>11425</v>
      </c>
      <c r="I21" s="10">
        <f t="shared" si="1"/>
        <v>9808</v>
      </c>
      <c r="J21" s="10">
        <f t="shared" si="1"/>
        <v>2017</v>
      </c>
      <c r="K21" s="10">
        <f t="shared" si="1"/>
        <v>430</v>
      </c>
    </row>
    <row r="22" spans="1:16" x14ac:dyDescent="0.25">
      <c r="A22" s="6" t="s">
        <v>45</v>
      </c>
      <c r="B22" s="419"/>
      <c r="C22" s="12">
        <f>IFERROR(+(C21/C20),0)</f>
        <v>0.44976267577518519</v>
      </c>
      <c r="D22" s="12">
        <f>IFERROR(+(D21/D20),0)</f>
        <v>0.45954257991856534</v>
      </c>
      <c r="E22" s="12">
        <f>IFERROR(+(E21/E20),0)</f>
        <v>0.45566290002587767</v>
      </c>
      <c r="F22" s="12">
        <f>IFERROR(+(F21/F20),0)</f>
        <v>0.44823034403102052</v>
      </c>
      <c r="G22" s="12">
        <f>G21/G20</f>
        <v>0.46251169602538544</v>
      </c>
      <c r="H22" s="12">
        <f t="shared" ref="H22:K22" si="2">H21/H20</f>
        <v>0.465471582807089</v>
      </c>
      <c r="I22" s="12">
        <f t="shared" si="2"/>
        <v>0.400882857843538</v>
      </c>
      <c r="J22" s="12">
        <f t="shared" si="2"/>
        <v>7.9862210959771932E-2</v>
      </c>
      <c r="K22" s="12">
        <f t="shared" si="2"/>
        <v>1.7326134257393828E-2</v>
      </c>
    </row>
    <row r="23" spans="1:16" x14ac:dyDescent="0.25">
      <c r="A23" s="6" t="s">
        <v>46</v>
      </c>
      <c r="B23" s="419"/>
      <c r="C23" s="10">
        <v>0</v>
      </c>
      <c r="D23" s="10">
        <v>0</v>
      </c>
      <c r="E23" s="155">
        <v>0</v>
      </c>
      <c r="F23" s="156">
        <v>0</v>
      </c>
      <c r="G23" s="10">
        <v>0</v>
      </c>
      <c r="H23" s="10">
        <v>0</v>
      </c>
      <c r="I23" s="10">
        <v>0</v>
      </c>
      <c r="J23" s="9">
        <v>0</v>
      </c>
      <c r="K23" s="9">
        <v>0</v>
      </c>
    </row>
    <row r="24" spans="1:16"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6" x14ac:dyDescent="0.25">
      <c r="A25" s="6" t="s">
        <v>48</v>
      </c>
      <c r="B25" s="419"/>
      <c r="C25" s="10">
        <v>12404</v>
      </c>
      <c r="D25" s="10">
        <v>12477</v>
      </c>
      <c r="E25" s="155">
        <v>12621</v>
      </c>
      <c r="F25" s="156">
        <v>13376</v>
      </c>
      <c r="G25" s="10">
        <v>13212</v>
      </c>
      <c r="H25" s="10">
        <v>13120</v>
      </c>
      <c r="I25" s="10">
        <v>14658</v>
      </c>
      <c r="J25" s="9">
        <v>23239</v>
      </c>
      <c r="K25" s="9">
        <v>24388</v>
      </c>
    </row>
    <row r="26" spans="1:16" x14ac:dyDescent="0.25">
      <c r="A26" s="6" t="s">
        <v>49</v>
      </c>
      <c r="B26" s="419"/>
      <c r="C26" s="12">
        <f>IFERROR(+(C25/C20),0)</f>
        <v>0.55023732422481475</v>
      </c>
      <c r="D26" s="12">
        <f>IFERROR(+(D25/D20),0)</f>
        <v>0.5404574200814346</v>
      </c>
      <c r="E26" s="12">
        <f>IFERROR(+(E25/E20),0)</f>
        <v>0.54433709997412227</v>
      </c>
      <c r="F26" s="12">
        <f>IFERROR(+(F25/F20),0)</f>
        <v>0.55176965596897942</v>
      </c>
      <c r="G26" s="12">
        <f>G25/G20</f>
        <v>0.53748830397461456</v>
      </c>
      <c r="H26" s="12">
        <f t="shared" ref="H26:J26" si="4">H25/H20</f>
        <v>0.534528417192911</v>
      </c>
      <c r="I26" s="12">
        <f t="shared" si="4"/>
        <v>0.59911714215646206</v>
      </c>
      <c r="J26" s="12">
        <f t="shared" si="4"/>
        <v>0.92013778904022803</v>
      </c>
      <c r="K26" s="12">
        <f>K25/K20</f>
        <v>0.98267386574260618</v>
      </c>
    </row>
    <row r="27" spans="1:16" x14ac:dyDescent="0.25">
      <c r="A27" s="7" t="s">
        <v>50</v>
      </c>
      <c r="B27" s="419"/>
      <c r="C27" s="677" t="s">
        <v>51</v>
      </c>
      <c r="D27" s="720"/>
      <c r="E27" s="720"/>
      <c r="F27" s="720"/>
      <c r="G27" s="720"/>
      <c r="H27" s="720"/>
      <c r="I27" s="720"/>
      <c r="J27" s="720"/>
      <c r="K27" s="720"/>
    </row>
    <row r="28" spans="1:16" x14ac:dyDescent="0.25">
      <c r="A28" s="15" t="s">
        <v>52</v>
      </c>
      <c r="B28" s="16" t="s">
        <v>2</v>
      </c>
      <c r="C28" s="154" t="s">
        <v>1433</v>
      </c>
      <c r="D28" s="154" t="s">
        <v>137</v>
      </c>
      <c r="E28" s="154" t="s">
        <v>138</v>
      </c>
      <c r="F28" s="154" t="s">
        <v>139</v>
      </c>
      <c r="G28" s="8" t="s">
        <v>38</v>
      </c>
      <c r="H28" s="8" t="s">
        <v>39</v>
      </c>
      <c r="I28" s="8" t="s">
        <v>40</v>
      </c>
      <c r="J28" s="8" t="s">
        <v>41</v>
      </c>
      <c r="K28" s="8" t="s">
        <v>42</v>
      </c>
    </row>
    <row r="29" spans="1:16" x14ac:dyDescent="0.25">
      <c r="A29" s="167">
        <v>0</v>
      </c>
      <c r="B29" s="409"/>
      <c r="C29" s="10">
        <v>9559</v>
      </c>
      <c r="D29" s="164">
        <v>9989</v>
      </c>
      <c r="E29" s="164">
        <v>9986</v>
      </c>
      <c r="F29" s="164">
        <v>10353</v>
      </c>
      <c r="G29" s="164">
        <v>10814</v>
      </c>
      <c r="H29" s="164">
        <v>10927</v>
      </c>
      <c r="I29" s="164">
        <v>9327</v>
      </c>
      <c r="J29" s="164">
        <v>1905</v>
      </c>
      <c r="K29" s="164">
        <v>388</v>
      </c>
      <c r="L29" s="164"/>
      <c r="M29" s="164"/>
      <c r="N29" s="164"/>
      <c r="O29" s="164"/>
      <c r="P29" s="164"/>
    </row>
    <row r="30" spans="1:16" x14ac:dyDescent="0.25">
      <c r="A30" s="167">
        <v>1</v>
      </c>
      <c r="B30" s="409"/>
      <c r="C30" s="10">
        <v>489</v>
      </c>
      <c r="D30" s="164">
        <v>553</v>
      </c>
      <c r="E30" s="164">
        <v>498</v>
      </c>
      <c r="F30" s="164">
        <v>412</v>
      </c>
      <c r="G30" s="164">
        <v>485</v>
      </c>
      <c r="H30" s="164">
        <v>422</v>
      </c>
      <c r="I30" s="164">
        <v>410</v>
      </c>
      <c r="J30" s="164">
        <v>81</v>
      </c>
      <c r="K30" s="164">
        <v>17</v>
      </c>
      <c r="L30" s="164"/>
      <c r="M30" s="164"/>
      <c r="N30" s="164"/>
      <c r="O30" s="164"/>
      <c r="P30" s="164"/>
    </row>
    <row r="31" spans="1:16" x14ac:dyDescent="0.25">
      <c r="A31" s="167">
        <v>2</v>
      </c>
      <c r="B31" s="409"/>
      <c r="C31" s="10">
        <v>56</v>
      </c>
      <c r="D31" s="164">
        <v>43</v>
      </c>
      <c r="E31" s="164">
        <v>57</v>
      </c>
      <c r="F31" s="164">
        <v>60</v>
      </c>
      <c r="G31" s="164">
        <v>49</v>
      </c>
      <c r="H31" s="164">
        <v>45</v>
      </c>
      <c r="I31" s="164">
        <v>33</v>
      </c>
      <c r="J31" s="164">
        <v>14</v>
      </c>
      <c r="K31" s="164">
        <v>13</v>
      </c>
      <c r="L31" s="164"/>
      <c r="M31" s="164"/>
      <c r="N31" s="164"/>
      <c r="O31" s="164"/>
      <c r="P31" s="164"/>
    </row>
    <row r="32" spans="1:16" x14ac:dyDescent="0.25">
      <c r="A32" s="167">
        <v>3</v>
      </c>
      <c r="B32" s="409"/>
      <c r="C32" s="10">
        <v>21</v>
      </c>
      <c r="D32" s="164">
        <v>10</v>
      </c>
      <c r="E32" s="164">
        <v>15</v>
      </c>
      <c r="F32" s="164">
        <v>23</v>
      </c>
      <c r="G32" s="164">
        <v>11</v>
      </c>
      <c r="H32" s="164">
        <v>10</v>
      </c>
      <c r="I32" s="164">
        <v>10</v>
      </c>
      <c r="J32" s="172" t="s">
        <v>1542</v>
      </c>
      <c r="K32" s="172" t="s">
        <v>1542</v>
      </c>
      <c r="L32" s="164"/>
      <c r="M32" s="164"/>
      <c r="N32" s="164"/>
      <c r="O32" s="164"/>
      <c r="P32" s="164"/>
    </row>
    <row r="33" spans="1:16" x14ac:dyDescent="0.25">
      <c r="A33" s="167">
        <v>4</v>
      </c>
      <c r="B33" s="409"/>
      <c r="C33" s="721" t="s">
        <v>10807</v>
      </c>
      <c r="D33" s="705"/>
      <c r="E33" s="705"/>
      <c r="F33" s="705"/>
      <c r="G33" s="705"/>
      <c r="H33" s="705"/>
      <c r="I33" s="705"/>
      <c r="J33" s="705"/>
      <c r="K33" s="705"/>
      <c r="L33" s="164"/>
      <c r="M33" s="164"/>
      <c r="N33" s="164"/>
      <c r="O33" s="164"/>
      <c r="P33" s="164"/>
    </row>
    <row r="34" spans="1:16" x14ac:dyDescent="0.25">
      <c r="A34" s="167">
        <v>5</v>
      </c>
      <c r="B34" s="409"/>
      <c r="C34" s="721" t="s">
        <v>10807</v>
      </c>
      <c r="D34" s="705"/>
      <c r="E34" s="705"/>
      <c r="F34" s="705"/>
      <c r="G34" s="705"/>
      <c r="H34" s="705"/>
      <c r="I34" s="705"/>
      <c r="J34" s="705"/>
      <c r="K34" s="705"/>
      <c r="L34" s="164"/>
      <c r="M34" s="164"/>
      <c r="N34" s="164"/>
      <c r="O34" s="164"/>
      <c r="P34" s="164"/>
    </row>
    <row r="35" spans="1:16" x14ac:dyDescent="0.25">
      <c r="A35" s="167">
        <v>6</v>
      </c>
      <c r="B35" s="409"/>
      <c r="C35" s="721" t="s">
        <v>10807</v>
      </c>
      <c r="D35" s="705"/>
      <c r="E35" s="705"/>
      <c r="F35" s="705"/>
      <c r="G35" s="705"/>
      <c r="H35" s="705"/>
      <c r="I35" s="705"/>
      <c r="J35" s="705"/>
      <c r="K35" s="705"/>
      <c r="L35" s="164"/>
      <c r="M35" s="164"/>
      <c r="N35" s="164"/>
      <c r="O35" s="164"/>
      <c r="P35" s="164"/>
    </row>
    <row r="36" spans="1:16" x14ac:dyDescent="0.25">
      <c r="A36" s="167">
        <v>7</v>
      </c>
      <c r="B36" s="409"/>
      <c r="C36" s="721" t="s">
        <v>10807</v>
      </c>
      <c r="D36" s="705"/>
      <c r="E36" s="705"/>
      <c r="F36" s="705"/>
      <c r="G36" s="705"/>
      <c r="H36" s="705"/>
      <c r="I36" s="705"/>
      <c r="J36" s="705"/>
      <c r="K36" s="705"/>
      <c r="L36" s="164"/>
      <c r="M36" s="164"/>
      <c r="N36" s="164"/>
      <c r="O36" s="164"/>
      <c r="P36" s="164"/>
    </row>
    <row r="37" spans="1:16" x14ac:dyDescent="0.25">
      <c r="A37" s="167">
        <v>8</v>
      </c>
      <c r="B37" s="409"/>
      <c r="C37" s="721" t="s">
        <v>10807</v>
      </c>
      <c r="D37" s="705"/>
      <c r="E37" s="705"/>
      <c r="F37" s="705"/>
      <c r="G37" s="705"/>
      <c r="H37" s="705"/>
      <c r="I37" s="705"/>
      <c r="J37" s="705"/>
      <c r="K37" s="705"/>
      <c r="L37" s="164"/>
      <c r="M37" s="164"/>
      <c r="N37" s="164"/>
      <c r="O37" s="164"/>
      <c r="P37" s="164"/>
    </row>
    <row r="38" spans="1:16" x14ac:dyDescent="0.25">
      <c r="A38" s="167">
        <v>9</v>
      </c>
      <c r="B38" s="409"/>
      <c r="C38" s="721" t="s">
        <v>10807</v>
      </c>
      <c r="D38" s="705"/>
      <c r="E38" s="705"/>
      <c r="F38" s="705"/>
      <c r="G38" s="705"/>
      <c r="H38" s="705"/>
      <c r="I38" s="705"/>
      <c r="J38" s="705"/>
      <c r="K38" s="705"/>
      <c r="L38" s="164"/>
      <c r="M38" s="164"/>
      <c r="N38" s="164"/>
      <c r="O38" s="164"/>
      <c r="P38" s="164"/>
    </row>
    <row r="39" spans="1:16" x14ac:dyDescent="0.25">
      <c r="A39" s="167">
        <v>10</v>
      </c>
      <c r="B39" s="409"/>
      <c r="C39" s="172" t="s">
        <v>1542</v>
      </c>
      <c r="D39" s="172" t="s">
        <v>1542</v>
      </c>
      <c r="E39" s="172" t="s">
        <v>1542</v>
      </c>
      <c r="F39" s="172" t="s">
        <v>1542</v>
      </c>
      <c r="G39" s="172" t="s">
        <v>1542</v>
      </c>
      <c r="H39" s="164">
        <v>15</v>
      </c>
      <c r="I39" s="164">
        <v>12</v>
      </c>
      <c r="J39" s="172" t="s">
        <v>1542</v>
      </c>
      <c r="K39" s="172" t="s">
        <v>1542</v>
      </c>
      <c r="L39" s="164"/>
      <c r="M39" s="164"/>
      <c r="N39" s="164"/>
      <c r="O39" s="164"/>
      <c r="P39" s="164"/>
    </row>
    <row r="40" spans="1:16" x14ac:dyDescent="0.25">
      <c r="A40" s="167">
        <v>20</v>
      </c>
      <c r="B40" s="419"/>
      <c r="C40" s="721" t="s">
        <v>10807</v>
      </c>
      <c r="D40" s="705"/>
      <c r="E40" s="705"/>
      <c r="F40" s="705"/>
      <c r="G40" s="705"/>
      <c r="H40" s="705"/>
      <c r="I40" s="705"/>
      <c r="J40" s="705"/>
      <c r="K40" s="705"/>
    </row>
    <row r="41" spans="1:16" x14ac:dyDescent="0.25">
      <c r="A41" s="167" t="s">
        <v>1522</v>
      </c>
      <c r="C41">
        <v>12404</v>
      </c>
      <c r="D41">
        <v>12477</v>
      </c>
      <c r="E41">
        <v>12621</v>
      </c>
      <c r="F41">
        <v>13376</v>
      </c>
      <c r="G41" s="338">
        <v>13212</v>
      </c>
      <c r="H41" s="338">
        <v>13120</v>
      </c>
      <c r="I41" s="338">
        <v>14658</v>
      </c>
      <c r="J41" s="338">
        <v>23239</v>
      </c>
      <c r="K41" s="338">
        <v>24388</v>
      </c>
    </row>
    <row r="42" spans="1:16" x14ac:dyDescent="0.25">
      <c r="A42" s="132" t="s">
        <v>1440</v>
      </c>
      <c r="C42" s="132">
        <v>22543</v>
      </c>
      <c r="D42" s="132">
        <v>23086</v>
      </c>
      <c r="E42" s="132">
        <v>23186</v>
      </c>
      <c r="F42" s="132">
        <v>24242</v>
      </c>
      <c r="G42" s="435">
        <v>24581</v>
      </c>
      <c r="H42" s="435">
        <v>24545</v>
      </c>
      <c r="I42" s="435">
        <v>24466</v>
      </c>
      <c r="J42" s="435">
        <v>25256</v>
      </c>
      <c r="K42" s="435">
        <v>24818</v>
      </c>
    </row>
    <row r="45" spans="1:16" x14ac:dyDescent="0.25">
      <c r="B45" s="409"/>
    </row>
    <row r="46" spans="1:16" x14ac:dyDescent="0.25">
      <c r="B46" s="409"/>
    </row>
  </sheetData>
  <mergeCells count="24">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 ref="C38:K38"/>
    <mergeCell ref="C40:K40"/>
    <mergeCell ref="C33:K33"/>
    <mergeCell ref="C34:K34"/>
    <mergeCell ref="C35:K35"/>
    <mergeCell ref="C36:K36"/>
    <mergeCell ref="C37:K37"/>
  </mergeCells>
  <pageMargins left="0.7" right="0.7" top="0.75" bottom="0.75" header="0.3" footer="0.3"/>
  <pageSetup paperSize="9" fitToHeight="0" orientation="landscape"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tabColor rgb="FF00B0F0"/>
    <pageSetUpPr fitToPage="1"/>
  </sheetPr>
  <dimension ref="A1:K40"/>
  <sheetViews>
    <sheetView topLeftCell="A9" workbookViewId="0">
      <selection activeCell="G37" sqref="G37"/>
    </sheetView>
  </sheetViews>
  <sheetFormatPr defaultRowHeight="15" x14ac:dyDescent="0.25"/>
  <cols>
    <col min="1" max="1" width="36.85546875" customWidth="1"/>
    <col min="2" max="2" width="52.5703125" customWidth="1"/>
    <col min="3" max="11" width="8" customWidth="1"/>
  </cols>
  <sheetData>
    <row r="1" spans="1:11" ht="18.75" x14ac:dyDescent="0.25">
      <c r="A1" s="404" t="s">
        <v>0</v>
      </c>
      <c r="B1" s="419"/>
      <c r="C1" s="582" t="s">
        <v>10078</v>
      </c>
      <c r="D1" s="419"/>
      <c r="E1" s="3"/>
      <c r="F1" s="3"/>
      <c r="G1" s="419"/>
    </row>
    <row r="2" spans="1:11" x14ac:dyDescent="0.25">
      <c r="A2" s="419"/>
      <c r="B2" s="405"/>
      <c r="C2" s="405"/>
      <c r="D2" s="405"/>
      <c r="E2" s="405"/>
      <c r="F2" s="405"/>
      <c r="G2" s="419"/>
    </row>
    <row r="3" spans="1:11" x14ac:dyDescent="0.25">
      <c r="A3" s="5" t="s">
        <v>1</v>
      </c>
      <c r="B3" s="702" t="s">
        <v>10079</v>
      </c>
      <c r="C3" s="702"/>
      <c r="D3" s="702"/>
      <c r="E3" s="702"/>
      <c r="F3" s="702"/>
      <c r="G3" s="702"/>
      <c r="H3" s="669"/>
      <c r="I3" s="669"/>
      <c r="J3" s="669"/>
      <c r="K3" s="669"/>
    </row>
    <row r="4" spans="1:11" x14ac:dyDescent="0.25">
      <c r="A4" s="6" t="s">
        <v>2</v>
      </c>
      <c r="B4" s="704" t="s">
        <v>10080</v>
      </c>
      <c r="C4" s="704"/>
      <c r="D4" s="704"/>
      <c r="E4" s="704"/>
      <c r="F4" s="704"/>
      <c r="G4" s="704"/>
      <c r="H4" s="718"/>
      <c r="I4" s="718"/>
      <c r="J4" s="718"/>
      <c r="K4" s="718"/>
    </row>
    <row r="5" spans="1:11" x14ac:dyDescent="0.25">
      <c r="A5" s="6" t="s">
        <v>5</v>
      </c>
      <c r="B5" s="704" t="s">
        <v>16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10081</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92" t="s">
        <v>9</v>
      </c>
      <c r="C13" s="693"/>
      <c r="D13" s="693"/>
      <c r="E13" s="693"/>
      <c r="F13" s="693"/>
      <c r="G13" s="693"/>
      <c r="H13" s="718"/>
      <c r="I13" s="718"/>
      <c r="J13" s="718"/>
      <c r="K13" s="718"/>
    </row>
    <row r="14" spans="1:11" x14ac:dyDescent="0.25">
      <c r="A14" s="6" t="s">
        <v>28</v>
      </c>
      <c r="B14" s="676" t="s">
        <v>10082</v>
      </c>
      <c r="C14" s="676"/>
      <c r="D14" s="676"/>
      <c r="E14" s="676"/>
      <c r="F14" s="676"/>
      <c r="G14" s="67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704" t="s">
        <v>506</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0</v>
      </c>
      <c r="D21" s="10">
        <f t="shared" ref="D21:F21" si="0">D20-D25</f>
        <v>8557</v>
      </c>
      <c r="E21" s="10">
        <f t="shared" si="0"/>
        <v>23093</v>
      </c>
      <c r="F21" s="10">
        <f t="shared" si="0"/>
        <v>24145</v>
      </c>
      <c r="G21" s="10">
        <f>G20-G25</f>
        <v>24470</v>
      </c>
      <c r="H21" s="10">
        <f t="shared" ref="H21:K21" si="1">H20-H25</f>
        <v>24444</v>
      </c>
      <c r="I21" s="10">
        <f t="shared" si="1"/>
        <v>24343</v>
      </c>
      <c r="J21" s="10">
        <f t="shared" si="1"/>
        <v>25110</v>
      </c>
      <c r="K21" s="10">
        <f t="shared" si="1"/>
        <v>24679</v>
      </c>
    </row>
    <row r="22" spans="1:11" x14ac:dyDescent="0.25">
      <c r="A22" s="6" t="s">
        <v>45</v>
      </c>
      <c r="B22" s="419"/>
      <c r="C22" s="12">
        <f>IFERROR(+(C21/C20),0)</f>
        <v>0</v>
      </c>
      <c r="D22" s="12">
        <f>IFERROR(+(D21/D20),0)</f>
        <v>0.3706575413670623</v>
      </c>
      <c r="E22" s="12">
        <f>IFERROR(+(E21/E20),0)</f>
        <v>0.99598895885448113</v>
      </c>
      <c r="F22" s="12">
        <f>IFERROR(+(F21/F20),0)</f>
        <v>0.99599867997689961</v>
      </c>
      <c r="G22" s="12">
        <f>G21/G20</f>
        <v>0.99548431715552665</v>
      </c>
      <c r="H22" s="12">
        <f t="shared" ref="H22:K22" si="2">H21/H20</f>
        <v>0.99588510898349969</v>
      </c>
      <c r="I22" s="12">
        <f t="shared" si="2"/>
        <v>0.99497261505763102</v>
      </c>
      <c r="J22" s="12">
        <f t="shared" si="2"/>
        <v>0.99421919543870763</v>
      </c>
      <c r="K22" s="12">
        <f t="shared" si="2"/>
        <v>0.99439922636795874</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22543</v>
      </c>
      <c r="D25" s="10">
        <v>14529</v>
      </c>
      <c r="E25" s="155">
        <v>93</v>
      </c>
      <c r="F25" s="156">
        <v>97</v>
      </c>
      <c r="G25" s="10">
        <v>111</v>
      </c>
      <c r="H25" s="10">
        <v>101</v>
      </c>
      <c r="I25" s="10">
        <v>123</v>
      </c>
      <c r="J25" s="9">
        <v>146</v>
      </c>
      <c r="K25" s="9">
        <v>139</v>
      </c>
    </row>
    <row r="26" spans="1:11" x14ac:dyDescent="0.25">
      <c r="A26" s="6" t="s">
        <v>49</v>
      </c>
      <c r="B26" s="419"/>
      <c r="C26" s="12">
        <f>IFERROR(+(C25/C20),0)</f>
        <v>1</v>
      </c>
      <c r="D26" s="12">
        <f>IFERROR(+(D25/D20),0)</f>
        <v>0.6293424586329377</v>
      </c>
      <c r="E26" s="12">
        <f>IFERROR(+(E25/E20),0)</f>
        <v>4.0110411455188478E-3</v>
      </c>
      <c r="F26" s="12">
        <f>IFERROR(+(F25/F20),0)</f>
        <v>4.0013200231004045E-3</v>
      </c>
      <c r="G26" s="12">
        <f>G25/G20</f>
        <v>4.5156828444733741E-3</v>
      </c>
      <c r="H26" s="12">
        <f t="shared" ref="H26:J26" si="4">H25/H20</f>
        <v>4.1148910165003053E-3</v>
      </c>
      <c r="I26" s="12">
        <f t="shared" si="4"/>
        <v>5.0273849423690016E-3</v>
      </c>
      <c r="J26" s="12">
        <f t="shared" si="4"/>
        <v>5.7808045612923664E-3</v>
      </c>
      <c r="K26" s="12">
        <f>K25/K20</f>
        <v>5.6007736320412603E-3</v>
      </c>
    </row>
    <row r="27" spans="1:11" x14ac:dyDescent="0.25">
      <c r="A27" s="7" t="s">
        <v>50</v>
      </c>
      <c r="B27" s="419"/>
      <c r="C27" s="677" t="s">
        <v>51</v>
      </c>
      <c r="D27" s="677"/>
      <c r="E27" s="677"/>
      <c r="F27" s="677"/>
      <c r="G27" s="677"/>
      <c r="H27" s="669"/>
      <c r="I27" s="669"/>
      <c r="J27" s="669"/>
      <c r="K27" s="669"/>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67</v>
      </c>
      <c r="B29" s="409" t="s">
        <v>18</v>
      </c>
      <c r="C29">
        <v>0</v>
      </c>
      <c r="D29">
        <v>3135</v>
      </c>
      <c r="E29">
        <v>7893</v>
      </c>
      <c r="F29">
        <v>8375</v>
      </c>
      <c r="G29" s="164">
        <v>8552</v>
      </c>
      <c r="H29" s="164">
        <v>8259</v>
      </c>
      <c r="I29" s="164">
        <v>8899</v>
      </c>
      <c r="J29" s="164">
        <v>9681</v>
      </c>
      <c r="K29" s="164">
        <v>9452</v>
      </c>
    </row>
    <row r="30" spans="1:11" x14ac:dyDescent="0.25">
      <c r="A30" s="167" t="s">
        <v>66</v>
      </c>
      <c r="B30" s="409" t="s">
        <v>25</v>
      </c>
      <c r="C30">
        <v>0</v>
      </c>
      <c r="D30">
        <v>5422</v>
      </c>
      <c r="E30">
        <v>15200</v>
      </c>
      <c r="F30">
        <v>15770</v>
      </c>
      <c r="G30" s="164">
        <v>15918</v>
      </c>
      <c r="H30" s="164">
        <v>16185</v>
      </c>
      <c r="I30" s="164">
        <v>15444</v>
      </c>
      <c r="J30" s="164">
        <v>15429</v>
      </c>
      <c r="K30" s="164">
        <v>15227</v>
      </c>
    </row>
    <row r="31" spans="1:11" x14ac:dyDescent="0.25">
      <c r="A31" s="15" t="s">
        <v>1522</v>
      </c>
      <c r="B31" s="16" t="s">
        <v>1436</v>
      </c>
      <c r="C31">
        <v>22543</v>
      </c>
      <c r="D31">
        <v>14529</v>
      </c>
      <c r="E31">
        <v>93</v>
      </c>
      <c r="F31">
        <v>97</v>
      </c>
      <c r="G31" s="338">
        <v>111</v>
      </c>
      <c r="H31" s="338">
        <v>101</v>
      </c>
      <c r="I31" s="338">
        <v>123</v>
      </c>
      <c r="J31" s="338">
        <v>146</v>
      </c>
      <c r="K31" s="338">
        <v>139</v>
      </c>
    </row>
    <row r="32" spans="1:11" x14ac:dyDescent="0.25">
      <c r="A32" s="167" t="s">
        <v>1440</v>
      </c>
      <c r="B32" s="409"/>
      <c r="C32" s="160">
        <v>22543</v>
      </c>
      <c r="D32" s="160">
        <v>23086</v>
      </c>
      <c r="E32" s="161">
        <v>23186</v>
      </c>
      <c r="F32" s="162">
        <v>24242</v>
      </c>
      <c r="G32" s="160">
        <v>24581</v>
      </c>
      <c r="H32" s="160">
        <v>24545</v>
      </c>
      <c r="I32" s="161">
        <v>24466</v>
      </c>
      <c r="J32" s="162">
        <v>25256</v>
      </c>
      <c r="K32" s="162">
        <v>24818</v>
      </c>
    </row>
    <row r="33" spans="1:7" x14ac:dyDescent="0.25">
      <c r="A33" s="167"/>
      <c r="B33" s="409"/>
      <c r="C33" s="18"/>
      <c r="D33" s="11"/>
      <c r="E33" s="11"/>
      <c r="F33" s="11"/>
      <c r="G33" s="11"/>
    </row>
    <row r="34" spans="1:7" x14ac:dyDescent="0.25">
      <c r="A34" s="419"/>
      <c r="B34" s="409"/>
      <c r="C34" s="18"/>
      <c r="D34" s="11"/>
      <c r="E34" s="11"/>
      <c r="F34" s="11"/>
      <c r="G34" s="11"/>
    </row>
    <row r="35" spans="1:7" x14ac:dyDescent="0.25">
      <c r="B35" s="409"/>
    </row>
    <row r="36" spans="1:7" x14ac:dyDescent="0.25">
      <c r="B36" s="409"/>
    </row>
    <row r="40" spans="1:7"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tabColor rgb="FFFFFF00"/>
    <pageSetUpPr fitToPage="1"/>
  </sheetPr>
  <dimension ref="A1:P33"/>
  <sheetViews>
    <sheetView topLeftCell="A14" workbookViewId="0">
      <selection activeCell="F41" sqref="F41"/>
    </sheetView>
  </sheetViews>
  <sheetFormatPr defaultRowHeight="15" x14ac:dyDescent="0.25"/>
  <cols>
    <col min="1" max="1" width="36.85546875" customWidth="1"/>
    <col min="2" max="2" width="60.71093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10083</v>
      </c>
      <c r="C3" s="702"/>
      <c r="D3" s="702"/>
      <c r="E3" s="702"/>
      <c r="F3" s="702"/>
      <c r="G3" s="702"/>
      <c r="H3" s="669"/>
      <c r="I3" s="669"/>
      <c r="J3" s="669"/>
      <c r="K3" s="669"/>
    </row>
    <row r="4" spans="1:11" x14ac:dyDescent="0.25">
      <c r="A4" s="6" t="s">
        <v>2</v>
      </c>
      <c r="B4" s="704" t="s">
        <v>10084</v>
      </c>
      <c r="C4" s="704"/>
      <c r="D4" s="704"/>
      <c r="E4" s="704"/>
      <c r="F4" s="704"/>
      <c r="G4" s="704"/>
      <c r="H4" s="718"/>
      <c r="I4" s="718"/>
      <c r="J4" s="718"/>
      <c r="K4" s="718"/>
    </row>
    <row r="5" spans="1:11" x14ac:dyDescent="0.25">
      <c r="A5" s="6" t="s">
        <v>5</v>
      </c>
      <c r="B5" s="704" t="s">
        <v>16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10085</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92" t="s">
        <v>9</v>
      </c>
      <c r="C13" s="693"/>
      <c r="D13" s="693"/>
      <c r="E13" s="693"/>
      <c r="F13" s="693"/>
      <c r="G13" s="693"/>
      <c r="H13" s="718"/>
      <c r="I13" s="718"/>
      <c r="J13" s="718"/>
      <c r="K13" s="718"/>
    </row>
    <row r="14" spans="1:11" x14ac:dyDescent="0.25">
      <c r="A14" s="6" t="s">
        <v>28</v>
      </c>
      <c r="B14" s="676" t="s">
        <v>10086</v>
      </c>
      <c r="C14" s="676"/>
      <c r="D14" s="676"/>
      <c r="E14" s="676"/>
      <c r="F14" s="676"/>
      <c r="G14" s="676"/>
      <c r="H14" s="718"/>
      <c r="I14" s="718"/>
      <c r="J14" s="718"/>
      <c r="K14" s="718"/>
    </row>
    <row r="15" spans="1:11" x14ac:dyDescent="0.25">
      <c r="A15" s="6" t="s">
        <v>30</v>
      </c>
      <c r="B15" s="693" t="s">
        <v>9581</v>
      </c>
      <c r="C15" s="693"/>
      <c r="D15" s="693"/>
      <c r="E15" s="693"/>
      <c r="F15" s="693"/>
      <c r="G15" s="693"/>
      <c r="H15" s="718"/>
      <c r="I15" s="718"/>
      <c r="J15" s="718"/>
      <c r="K15" s="718"/>
    </row>
    <row r="16" spans="1:11" x14ac:dyDescent="0.25">
      <c r="A16" s="6" t="s">
        <v>32</v>
      </c>
      <c r="B16" s="704" t="s">
        <v>507</v>
      </c>
      <c r="C16" s="704"/>
      <c r="D16" s="704"/>
      <c r="E16" s="704"/>
      <c r="F16" s="704"/>
      <c r="G16" s="704"/>
      <c r="H16" s="718"/>
      <c r="I16" s="718"/>
      <c r="J16" s="718"/>
      <c r="K16" s="718"/>
    </row>
    <row r="17" spans="1:16" x14ac:dyDescent="0.25">
      <c r="A17" s="6" t="s">
        <v>35</v>
      </c>
      <c r="B17" s="692" t="s">
        <v>9</v>
      </c>
      <c r="C17" s="693"/>
      <c r="D17" s="693"/>
      <c r="E17" s="693"/>
      <c r="F17" s="693"/>
      <c r="G17" s="693"/>
      <c r="H17" s="718"/>
      <c r="I17" s="718"/>
      <c r="J17" s="718"/>
      <c r="K17" s="718"/>
    </row>
    <row r="18" spans="1:16" x14ac:dyDescent="0.25">
      <c r="A18" s="6" t="s">
        <v>36</v>
      </c>
      <c r="B18" s="717" t="s">
        <v>9</v>
      </c>
      <c r="C18" s="706"/>
      <c r="D18" s="706"/>
      <c r="E18" s="706"/>
      <c r="F18" s="706"/>
      <c r="G18" s="706"/>
      <c r="H18" s="718"/>
      <c r="I18" s="718"/>
      <c r="J18" s="718"/>
      <c r="K18" s="718"/>
    </row>
    <row r="19" spans="1:16" x14ac:dyDescent="0.25">
      <c r="A19" s="7" t="s">
        <v>37</v>
      </c>
      <c r="B19" s="419"/>
      <c r="C19" s="154" t="s">
        <v>1433</v>
      </c>
      <c r="D19" s="154" t="s">
        <v>137</v>
      </c>
      <c r="E19" s="154" t="s">
        <v>138</v>
      </c>
      <c r="F19" s="154" t="s">
        <v>139</v>
      </c>
      <c r="G19" s="8" t="s">
        <v>38</v>
      </c>
      <c r="H19" s="8" t="s">
        <v>39</v>
      </c>
      <c r="I19" s="8" t="s">
        <v>40</v>
      </c>
      <c r="J19" s="8" t="s">
        <v>41</v>
      </c>
      <c r="K19" s="8" t="s">
        <v>42</v>
      </c>
    </row>
    <row r="20" spans="1:16" x14ac:dyDescent="0.25">
      <c r="A20" s="6" t="s">
        <v>43</v>
      </c>
      <c r="B20" s="419"/>
      <c r="C20" s="10">
        <v>22543</v>
      </c>
      <c r="D20" s="10">
        <v>23086</v>
      </c>
      <c r="E20" s="155">
        <v>23186</v>
      </c>
      <c r="F20" s="156">
        <v>24242</v>
      </c>
      <c r="G20" s="10">
        <v>24581</v>
      </c>
      <c r="H20" s="10">
        <v>24545</v>
      </c>
      <c r="I20" s="10">
        <v>24466</v>
      </c>
      <c r="J20" s="11">
        <v>25256</v>
      </c>
      <c r="K20" s="11">
        <v>24818</v>
      </c>
    </row>
    <row r="21" spans="1:16" x14ac:dyDescent="0.25">
      <c r="A21" s="6" t="s">
        <v>44</v>
      </c>
      <c r="B21" s="419"/>
      <c r="C21" s="10">
        <f>C20-C25</f>
        <v>0</v>
      </c>
      <c r="D21" s="10">
        <f t="shared" ref="D21:F21" si="0">D20-D25</f>
        <v>3926</v>
      </c>
      <c r="E21" s="10">
        <f t="shared" si="0"/>
        <v>11210</v>
      </c>
      <c r="F21" s="10">
        <f t="shared" si="0"/>
        <v>11894</v>
      </c>
      <c r="G21" s="10">
        <f>G20-G25</f>
        <v>11797</v>
      </c>
      <c r="H21" s="10">
        <f t="shared" ref="H21:K21" si="1">H20-H25</f>
        <v>11030</v>
      </c>
      <c r="I21" s="10">
        <f t="shared" si="1"/>
        <v>10350</v>
      </c>
      <c r="J21" s="10">
        <f t="shared" si="1"/>
        <v>9935</v>
      </c>
      <c r="K21" s="10">
        <f t="shared" si="1"/>
        <v>9443</v>
      </c>
    </row>
    <row r="22" spans="1:16" x14ac:dyDescent="0.25">
      <c r="A22" s="6" t="s">
        <v>45</v>
      </c>
      <c r="B22" s="419"/>
      <c r="C22" s="12">
        <f>IFERROR(+(C21/C20),0)</f>
        <v>0</v>
      </c>
      <c r="D22" s="12">
        <f>IFERROR(+(D21/D20),0)</f>
        <v>0.17005977648791476</v>
      </c>
      <c r="E22" s="12">
        <f>IFERROR(+(E21/E20),0)</f>
        <v>0.48348141119641164</v>
      </c>
      <c r="F22" s="12">
        <f>IFERROR(+(F21/F20),0)</f>
        <v>0.49063608613150728</v>
      </c>
      <c r="G22" s="12">
        <f>G21/G20</f>
        <v>0.47992351816443596</v>
      </c>
      <c r="H22" s="12">
        <f t="shared" ref="H22:K22" si="2">H21/H20</f>
        <v>0.44937869219800369</v>
      </c>
      <c r="I22" s="12">
        <f t="shared" si="2"/>
        <v>0.42303605002861111</v>
      </c>
      <c r="J22" s="12">
        <f t="shared" si="2"/>
        <v>0.39337187203040863</v>
      </c>
      <c r="K22" s="12">
        <f t="shared" si="2"/>
        <v>0.38048996695946491</v>
      </c>
    </row>
    <row r="23" spans="1:16" x14ac:dyDescent="0.25">
      <c r="A23" s="6" t="s">
        <v>46</v>
      </c>
      <c r="B23" s="419" t="s">
        <v>10087</v>
      </c>
      <c r="C23" s="10">
        <v>0</v>
      </c>
      <c r="D23">
        <v>10</v>
      </c>
      <c r="E23">
        <v>13</v>
      </c>
      <c r="F23">
        <v>5</v>
      </c>
      <c r="G23" s="10">
        <v>12</v>
      </c>
      <c r="H23" s="10">
        <v>17</v>
      </c>
      <c r="I23" s="10">
        <v>23</v>
      </c>
      <c r="J23" s="9">
        <v>22</v>
      </c>
      <c r="K23" s="9">
        <v>22</v>
      </c>
    </row>
    <row r="24" spans="1:16" x14ac:dyDescent="0.25">
      <c r="A24" s="6" t="s">
        <v>47</v>
      </c>
      <c r="B24" s="419"/>
      <c r="C24" s="12">
        <f>IFERROR(+(C23/C20),0)</f>
        <v>0</v>
      </c>
      <c r="D24" s="12">
        <f>IFERROR(+(D23/D20),0)</f>
        <v>4.3316295590401107E-4</v>
      </c>
      <c r="E24" s="12">
        <f>IFERROR(+(E23/E20),0)</f>
        <v>5.6068317087897869E-4</v>
      </c>
      <c r="F24" s="12">
        <f>IFERROR(+(F23/F20),0)</f>
        <v>2.0625360943816518E-4</v>
      </c>
      <c r="G24" s="12">
        <f>G23/G20</f>
        <v>4.8818192913225661E-4</v>
      </c>
      <c r="H24" s="12">
        <f t="shared" ref="H24:J24" si="3">H23/H20</f>
        <v>6.9260541861886332E-4</v>
      </c>
      <c r="I24" s="12">
        <f t="shared" si="3"/>
        <v>9.4008011117469145E-4</v>
      </c>
      <c r="J24" s="12">
        <f t="shared" si="3"/>
        <v>8.710801393728223E-4</v>
      </c>
      <c r="K24" s="12">
        <f>K23/K20</f>
        <v>8.8645338061084692E-4</v>
      </c>
    </row>
    <row r="25" spans="1:16" x14ac:dyDescent="0.25">
      <c r="A25" s="6" t="s">
        <v>48</v>
      </c>
      <c r="B25" s="419"/>
      <c r="C25" s="13">
        <v>22543</v>
      </c>
      <c r="D25" s="13">
        <v>19160</v>
      </c>
      <c r="E25" s="13">
        <v>11976</v>
      </c>
      <c r="F25" s="13">
        <v>12348</v>
      </c>
      <c r="G25" s="10">
        <v>12784</v>
      </c>
      <c r="H25" s="10">
        <v>13515</v>
      </c>
      <c r="I25" s="10">
        <v>14116</v>
      </c>
      <c r="J25" s="9">
        <v>15321</v>
      </c>
      <c r="K25" s="9">
        <v>15375</v>
      </c>
    </row>
    <row r="26" spans="1:16" x14ac:dyDescent="0.25">
      <c r="A26" s="6" t="s">
        <v>49</v>
      </c>
      <c r="B26" s="419"/>
      <c r="C26" s="12">
        <f>IFERROR(+(C25/C20),0)</f>
        <v>1</v>
      </c>
      <c r="D26" s="12">
        <f>IFERROR(+(D25/D20),0)</f>
        <v>0.8299402235120853</v>
      </c>
      <c r="E26" s="12">
        <f>IFERROR(+(E25/E20),0)</f>
        <v>0.51651858880358836</v>
      </c>
      <c r="F26" s="12">
        <f>IFERROR(+(F25/F20),0)</f>
        <v>0.50936391386849267</v>
      </c>
      <c r="G26" s="12">
        <f>G25/G20</f>
        <v>0.5200764818355641</v>
      </c>
      <c r="H26" s="12">
        <f t="shared" ref="H26:J26" si="4">H25/H20</f>
        <v>0.55062130780199636</v>
      </c>
      <c r="I26" s="12">
        <f t="shared" si="4"/>
        <v>0.57696394997138889</v>
      </c>
      <c r="J26" s="12">
        <f t="shared" si="4"/>
        <v>0.60662812796959142</v>
      </c>
      <c r="K26" s="12">
        <f>K25/K20</f>
        <v>0.61951003304053509</v>
      </c>
    </row>
    <row r="27" spans="1:16" x14ac:dyDescent="0.25">
      <c r="A27" s="7" t="s">
        <v>50</v>
      </c>
      <c r="B27" s="419"/>
      <c r="C27" s="677" t="s">
        <v>51</v>
      </c>
      <c r="D27" s="720"/>
      <c r="E27" s="720"/>
      <c r="F27" s="720"/>
      <c r="G27" s="720"/>
      <c r="H27" s="720"/>
      <c r="I27" s="720"/>
      <c r="J27" s="720"/>
      <c r="K27" s="720"/>
    </row>
    <row r="28" spans="1:16" x14ac:dyDescent="0.25">
      <c r="A28" s="15" t="s">
        <v>52</v>
      </c>
      <c r="B28" s="16" t="s">
        <v>2</v>
      </c>
      <c r="C28" s="154" t="s">
        <v>1433</v>
      </c>
      <c r="D28" s="154" t="s">
        <v>137</v>
      </c>
      <c r="E28" s="154" t="s">
        <v>138</v>
      </c>
      <c r="F28" s="154" t="s">
        <v>139</v>
      </c>
      <c r="G28" s="8" t="s">
        <v>38</v>
      </c>
      <c r="H28" s="8" t="s">
        <v>39</v>
      </c>
      <c r="I28" s="8" t="s">
        <v>40</v>
      </c>
      <c r="J28" s="8" t="s">
        <v>41</v>
      </c>
      <c r="K28" s="8" t="s">
        <v>42</v>
      </c>
    </row>
    <row r="29" spans="1:16" x14ac:dyDescent="0.25">
      <c r="A29" s="207">
        <v>0</v>
      </c>
      <c r="B29" s="134"/>
      <c r="C29" s="10">
        <v>0</v>
      </c>
      <c r="D29" s="164">
        <v>3297</v>
      </c>
      <c r="E29" s="164">
        <v>9469</v>
      </c>
      <c r="F29" s="164">
        <v>10163</v>
      </c>
      <c r="G29" s="208">
        <v>10007</v>
      </c>
      <c r="H29" s="208">
        <v>9206</v>
      </c>
      <c r="I29" s="208">
        <v>8734</v>
      </c>
      <c r="J29" s="208">
        <v>8777</v>
      </c>
      <c r="K29" s="208">
        <v>8101</v>
      </c>
      <c r="L29" s="164"/>
      <c r="M29" s="164"/>
      <c r="N29" s="164"/>
      <c r="O29" s="164"/>
      <c r="P29" s="164"/>
    </row>
    <row r="30" spans="1:16" x14ac:dyDescent="0.25">
      <c r="A30" s="602" t="s">
        <v>10088</v>
      </c>
      <c r="B30" s="134"/>
      <c r="C30" s="10">
        <v>0</v>
      </c>
      <c r="D30">
        <v>619</v>
      </c>
      <c r="E30">
        <v>1728</v>
      </c>
      <c r="F30">
        <v>1726</v>
      </c>
      <c r="G30" s="208">
        <v>1778</v>
      </c>
      <c r="H30" s="208">
        <v>1807</v>
      </c>
      <c r="I30" s="208">
        <v>1593</v>
      </c>
      <c r="J30" s="208">
        <v>1136</v>
      </c>
      <c r="K30" s="208">
        <v>1320</v>
      </c>
    </row>
    <row r="31" spans="1:16" x14ac:dyDescent="0.25">
      <c r="A31" s="207" t="s">
        <v>1530</v>
      </c>
      <c r="B31" s="134"/>
      <c r="C31" s="10">
        <v>0</v>
      </c>
      <c r="D31">
        <v>10</v>
      </c>
      <c r="E31">
        <v>13</v>
      </c>
      <c r="F31">
        <v>5</v>
      </c>
      <c r="G31" s="208">
        <v>12</v>
      </c>
      <c r="H31" s="208">
        <v>17</v>
      </c>
      <c r="I31" s="208">
        <v>23</v>
      </c>
      <c r="J31" s="208">
        <v>22</v>
      </c>
      <c r="K31" s="208">
        <v>22</v>
      </c>
    </row>
    <row r="32" spans="1:16" x14ac:dyDescent="0.25">
      <c r="A32" s="207" t="s">
        <v>1439</v>
      </c>
      <c r="B32" s="134"/>
      <c r="C32">
        <v>22543</v>
      </c>
      <c r="D32">
        <v>19160</v>
      </c>
      <c r="E32">
        <v>11976</v>
      </c>
      <c r="F32">
        <v>12348</v>
      </c>
      <c r="G32" s="208">
        <v>12784</v>
      </c>
      <c r="H32" s="208">
        <v>13515</v>
      </c>
      <c r="I32" s="208">
        <v>14116</v>
      </c>
      <c r="J32" s="208">
        <v>15321</v>
      </c>
      <c r="K32" s="208">
        <v>15375</v>
      </c>
    </row>
    <row r="33" spans="1:11" x14ac:dyDescent="0.25">
      <c r="A33" s="15" t="s">
        <v>1440</v>
      </c>
      <c r="B33" s="16"/>
      <c r="C33" s="160">
        <v>22543</v>
      </c>
      <c r="D33" s="160">
        <v>23086</v>
      </c>
      <c r="E33" s="161">
        <v>23186</v>
      </c>
      <c r="F33" s="162">
        <v>24242</v>
      </c>
      <c r="G33" s="160">
        <v>24581</v>
      </c>
      <c r="H33" s="160">
        <v>24545</v>
      </c>
      <c r="I33" s="161">
        <v>24466</v>
      </c>
      <c r="J33" s="162">
        <v>25256</v>
      </c>
      <c r="K33"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5" fitToHeight="0"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tabColor rgb="FFFFFF00"/>
    <pageSetUpPr fitToPage="1"/>
  </sheetPr>
  <dimension ref="A1:M32"/>
  <sheetViews>
    <sheetView topLeftCell="A14" workbookViewId="0">
      <selection activeCell="F41" sqref="F41"/>
    </sheetView>
  </sheetViews>
  <sheetFormatPr defaultRowHeight="15" x14ac:dyDescent="0.25"/>
  <cols>
    <col min="1" max="1" width="36.85546875" customWidth="1"/>
    <col min="2" max="2" width="58.42578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10089</v>
      </c>
      <c r="C3" s="702"/>
      <c r="D3" s="702"/>
      <c r="E3" s="702"/>
      <c r="F3" s="702"/>
      <c r="G3" s="702"/>
      <c r="H3" s="669"/>
      <c r="I3" s="669"/>
      <c r="J3" s="669"/>
      <c r="K3" s="669"/>
    </row>
    <row r="4" spans="1:11" x14ac:dyDescent="0.25">
      <c r="A4" s="6" t="s">
        <v>2</v>
      </c>
      <c r="B4" s="704" t="s">
        <v>10090</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10091</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10092</v>
      </c>
      <c r="C14" s="676"/>
      <c r="D14" s="676"/>
      <c r="E14" s="676"/>
      <c r="F14" s="676"/>
      <c r="G14" s="676"/>
      <c r="H14" s="718"/>
      <c r="I14" s="718"/>
      <c r="J14" s="718"/>
      <c r="K14" s="718"/>
    </row>
    <row r="15" spans="1:11" x14ac:dyDescent="0.25">
      <c r="A15" s="6" t="s">
        <v>30</v>
      </c>
      <c r="B15" s="693" t="s">
        <v>6838</v>
      </c>
      <c r="C15" s="693"/>
      <c r="D15" s="693"/>
      <c r="E15" s="693"/>
      <c r="F15" s="693"/>
      <c r="G15" s="693"/>
      <c r="H15" s="718"/>
      <c r="I15" s="718"/>
      <c r="J15" s="718"/>
      <c r="K15" s="718"/>
    </row>
    <row r="16" spans="1:11" x14ac:dyDescent="0.25">
      <c r="A16" s="6" t="s">
        <v>32</v>
      </c>
      <c r="B16" s="704" t="s">
        <v>509</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ht="30" customHeight="1" x14ac:dyDescent="0.25">
      <c r="A18" s="113" t="s">
        <v>36</v>
      </c>
      <c r="B18" s="727" t="s">
        <v>10093</v>
      </c>
      <c r="C18" s="727"/>
      <c r="D18" s="727"/>
      <c r="E18" s="727"/>
      <c r="F18" s="727"/>
      <c r="G18" s="727"/>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0">
        <v>22543</v>
      </c>
      <c r="D20" s="10">
        <v>23086</v>
      </c>
      <c r="E20" s="155">
        <v>23186</v>
      </c>
      <c r="F20" s="156">
        <v>24242</v>
      </c>
      <c r="G20" s="10">
        <v>24581</v>
      </c>
      <c r="H20" s="10">
        <v>24545</v>
      </c>
      <c r="I20" s="10">
        <v>24466</v>
      </c>
      <c r="J20" s="11">
        <v>25256</v>
      </c>
      <c r="K20" s="11">
        <v>24818</v>
      </c>
    </row>
    <row r="21" spans="1:13" x14ac:dyDescent="0.25">
      <c r="A21" s="6" t="s">
        <v>44</v>
      </c>
      <c r="B21" s="419"/>
      <c r="C21" s="10">
        <f>C20-C25</f>
        <v>21887</v>
      </c>
      <c r="D21" s="10">
        <f t="shared" ref="D21:F21" si="0">D20-D25</f>
        <v>22340</v>
      </c>
      <c r="E21" s="10">
        <f t="shared" si="0"/>
        <v>22188</v>
      </c>
      <c r="F21" s="10">
        <f t="shared" si="0"/>
        <v>23146</v>
      </c>
      <c r="G21" s="10">
        <f>G20-G25</f>
        <v>23016</v>
      </c>
      <c r="H21" s="10">
        <f t="shared" ref="H21:K21" si="1">H20-H25</f>
        <v>22822</v>
      </c>
      <c r="I21" s="10">
        <f t="shared" si="1"/>
        <v>22579</v>
      </c>
      <c r="J21" s="10">
        <f t="shared" si="1"/>
        <v>22793</v>
      </c>
      <c r="K21" s="10">
        <f t="shared" si="1"/>
        <v>22036</v>
      </c>
    </row>
    <row r="22" spans="1:13" x14ac:dyDescent="0.25">
      <c r="A22" s="6" t="s">
        <v>45</v>
      </c>
      <c r="B22" s="419"/>
      <c r="C22" s="12">
        <f>IFERROR(+(C21/C20),0)</f>
        <v>0.97090005766756859</v>
      </c>
      <c r="D22" s="12">
        <f>IFERROR(+(D21/D20),0)</f>
        <v>0.96768604348956078</v>
      </c>
      <c r="E22" s="12">
        <f>IFERROR(+(E21/E20),0)</f>
        <v>0.95695678426636765</v>
      </c>
      <c r="F22" s="12">
        <f>IFERROR(+(F21/F20),0)</f>
        <v>0.95478920881115414</v>
      </c>
      <c r="G22" s="12">
        <f>G21/G20</f>
        <v>0.93633294007566825</v>
      </c>
      <c r="H22" s="12">
        <f t="shared" ref="H22:K22" si="2">H21/H20</f>
        <v>0.92980240374821754</v>
      </c>
      <c r="I22" s="12">
        <f t="shared" si="2"/>
        <v>0.92287255783536337</v>
      </c>
      <c r="J22" s="12">
        <f t="shared" si="2"/>
        <v>0.90247861894203363</v>
      </c>
      <c r="K22" s="12">
        <f t="shared" si="2"/>
        <v>0.88790394068821021</v>
      </c>
    </row>
    <row r="23" spans="1:13" x14ac:dyDescent="0.25">
      <c r="A23" s="6" t="s">
        <v>46</v>
      </c>
      <c r="B23" s="419" t="s">
        <v>10094</v>
      </c>
      <c r="C23" s="10">
        <v>3</v>
      </c>
      <c r="D23" s="10">
        <v>0</v>
      </c>
      <c r="E23" s="155">
        <v>0</v>
      </c>
      <c r="F23" s="156">
        <v>1</v>
      </c>
      <c r="G23" s="10">
        <v>3</v>
      </c>
      <c r="H23" s="10">
        <v>2</v>
      </c>
      <c r="I23" s="10">
        <v>23</v>
      </c>
      <c r="J23" s="9">
        <v>4</v>
      </c>
      <c r="K23" s="9">
        <v>4</v>
      </c>
    </row>
    <row r="24" spans="1:13" x14ac:dyDescent="0.25">
      <c r="A24" s="6" t="s">
        <v>47</v>
      </c>
      <c r="B24" s="419"/>
      <c r="C24" s="12">
        <f>IFERROR(+(C23/C20),0)</f>
        <v>1.3307900456904583E-4</v>
      </c>
      <c r="D24" s="12">
        <f>IFERROR(+(D23/D20),0)</f>
        <v>0</v>
      </c>
      <c r="E24" s="12">
        <f>IFERROR(+(E23/E20),0)</f>
        <v>0</v>
      </c>
      <c r="F24" s="12">
        <f>IFERROR(+(F23/F20),0)</f>
        <v>4.1250721887633031E-5</v>
      </c>
      <c r="G24" s="12">
        <f>G23/G20</f>
        <v>1.2204548228306415E-4</v>
      </c>
      <c r="H24" s="12">
        <f t="shared" ref="H24:J24" si="3">H23/H20</f>
        <v>8.1482990425748621E-5</v>
      </c>
      <c r="I24" s="12">
        <f t="shared" si="3"/>
        <v>9.4008011117469145E-4</v>
      </c>
      <c r="J24" s="12">
        <f t="shared" si="3"/>
        <v>1.5837820715869496E-4</v>
      </c>
      <c r="K24" s="12">
        <f>K23/K20</f>
        <v>1.611733419292449E-4</v>
      </c>
    </row>
    <row r="25" spans="1:13" x14ac:dyDescent="0.25">
      <c r="A25" s="6" t="s">
        <v>48</v>
      </c>
      <c r="B25" s="419"/>
      <c r="C25" s="10">
        <v>656</v>
      </c>
      <c r="D25" s="10">
        <v>746</v>
      </c>
      <c r="E25" s="155">
        <v>998</v>
      </c>
      <c r="F25" s="156">
        <v>1096</v>
      </c>
      <c r="G25" s="10">
        <v>1565</v>
      </c>
      <c r="H25" s="10">
        <v>1723</v>
      </c>
      <c r="I25" s="10">
        <v>1887</v>
      </c>
      <c r="J25" s="9">
        <v>2463</v>
      </c>
      <c r="K25" s="9">
        <v>2782</v>
      </c>
    </row>
    <row r="26" spans="1:13" x14ac:dyDescent="0.25">
      <c r="A26" s="6" t="s">
        <v>49</v>
      </c>
      <c r="B26" s="419"/>
      <c r="C26" s="12">
        <f>IFERROR(+(C25/C20),0)</f>
        <v>2.9099942332431353E-2</v>
      </c>
      <c r="D26" s="12">
        <f>IFERROR(+(D25/D20),0)</f>
        <v>3.231395651043923E-2</v>
      </c>
      <c r="E26" s="12">
        <f>IFERROR(+(E25/E20),0)</f>
        <v>4.3043215733632366E-2</v>
      </c>
      <c r="F26" s="12">
        <f>IFERROR(+(F25/F20),0)</f>
        <v>4.5210791188845807E-2</v>
      </c>
      <c r="G26" s="12">
        <f>G25/G20</f>
        <v>6.3667059924331804E-2</v>
      </c>
      <c r="H26" s="12">
        <f t="shared" ref="H26:J26" si="4">H25/H20</f>
        <v>7.0197596251782443E-2</v>
      </c>
      <c r="I26" s="12">
        <f t="shared" si="4"/>
        <v>7.7127442164636642E-2</v>
      </c>
      <c r="J26" s="12">
        <f t="shared" si="4"/>
        <v>9.7521381057966428E-2</v>
      </c>
      <c r="K26" s="12">
        <f>K25/K20</f>
        <v>0.11209605931178983</v>
      </c>
      <c r="M26" s="133"/>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s="207" t="s">
        <v>3515</v>
      </c>
      <c r="B29" s="409"/>
      <c r="C29" s="10">
        <v>21884</v>
      </c>
      <c r="D29" s="10">
        <v>22340</v>
      </c>
      <c r="E29" s="155">
        <v>22188</v>
      </c>
      <c r="F29" s="156">
        <v>23145</v>
      </c>
      <c r="G29" s="208">
        <v>23013</v>
      </c>
      <c r="H29" s="208">
        <v>22820</v>
      </c>
      <c r="I29" s="208">
        <v>22556</v>
      </c>
      <c r="J29" s="208">
        <v>22789</v>
      </c>
      <c r="K29" s="208">
        <v>22032</v>
      </c>
    </row>
    <row r="30" spans="1:13" x14ac:dyDescent="0.25">
      <c r="A30" s="207" t="s">
        <v>1530</v>
      </c>
      <c r="B30" s="409"/>
      <c r="C30" s="10">
        <v>3</v>
      </c>
      <c r="D30" s="10">
        <v>0</v>
      </c>
      <c r="E30" s="155">
        <v>0</v>
      </c>
      <c r="F30" s="156">
        <v>1</v>
      </c>
      <c r="G30" s="208">
        <v>3</v>
      </c>
      <c r="H30" s="208">
        <v>2</v>
      </c>
      <c r="I30" s="208">
        <v>23</v>
      </c>
      <c r="J30" s="208">
        <v>4</v>
      </c>
      <c r="K30" s="208">
        <v>4</v>
      </c>
    </row>
    <row r="31" spans="1:13" x14ac:dyDescent="0.25">
      <c r="A31" s="167" t="s">
        <v>1522</v>
      </c>
      <c r="B31" t="s">
        <v>1439</v>
      </c>
      <c r="C31">
        <v>656</v>
      </c>
      <c r="D31">
        <v>746</v>
      </c>
      <c r="E31">
        <v>998</v>
      </c>
      <c r="F31">
        <v>1096</v>
      </c>
      <c r="G31" s="338">
        <v>1565</v>
      </c>
      <c r="H31" s="338">
        <v>1723</v>
      </c>
      <c r="I31" s="338">
        <v>1887</v>
      </c>
      <c r="J31" s="338">
        <v>2463</v>
      </c>
      <c r="K31" s="338">
        <v>2782</v>
      </c>
      <c r="L31" s="215"/>
    </row>
    <row r="32" spans="1:13" x14ac:dyDescent="0.25">
      <c r="A32" s="174" t="s">
        <v>1440</v>
      </c>
      <c r="C32" s="160">
        <v>22543</v>
      </c>
      <c r="D32" s="160">
        <v>23086</v>
      </c>
      <c r="E32" s="161">
        <v>23186</v>
      </c>
      <c r="F32" s="162">
        <v>24242</v>
      </c>
      <c r="G32" s="160">
        <v>24581</v>
      </c>
      <c r="H32" s="160">
        <v>24545</v>
      </c>
      <c r="I32" s="161">
        <v>24466</v>
      </c>
      <c r="J32" s="162">
        <v>25256</v>
      </c>
      <c r="K32" s="162">
        <v>24818</v>
      </c>
      <c r="L32" s="215"/>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6"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tabColor rgb="FFFFFF00"/>
    <pageSetUpPr fitToPage="1"/>
  </sheetPr>
  <dimension ref="A1:M33"/>
  <sheetViews>
    <sheetView topLeftCell="A10" workbookViewId="0">
      <selection activeCell="B9" sqref="B9:K9"/>
    </sheetView>
  </sheetViews>
  <sheetFormatPr defaultRowHeight="15" x14ac:dyDescent="0.25"/>
  <cols>
    <col min="1" max="1" width="36.85546875" customWidth="1"/>
    <col min="2" max="2" width="61.5703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10095</v>
      </c>
      <c r="C3" s="702"/>
      <c r="D3" s="702"/>
      <c r="E3" s="702"/>
      <c r="F3" s="702"/>
      <c r="G3" s="702"/>
      <c r="H3" s="669"/>
      <c r="I3" s="669"/>
      <c r="J3" s="669"/>
      <c r="K3" s="669"/>
    </row>
    <row r="4" spans="1:11" x14ac:dyDescent="0.25">
      <c r="A4" s="6" t="s">
        <v>2</v>
      </c>
      <c r="B4" s="704" t="s">
        <v>10096</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10097</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31</v>
      </c>
      <c r="C12" s="693"/>
      <c r="D12" s="693"/>
      <c r="E12" s="693"/>
      <c r="F12" s="693"/>
      <c r="G12" s="693"/>
      <c r="H12" s="718"/>
      <c r="I12" s="718"/>
      <c r="J12" s="718"/>
      <c r="K12" s="718"/>
    </row>
    <row r="13" spans="1:11" x14ac:dyDescent="0.25">
      <c r="A13" s="6" t="s">
        <v>26</v>
      </c>
      <c r="B13" s="692" t="s">
        <v>9</v>
      </c>
      <c r="C13" s="693"/>
      <c r="D13" s="693"/>
      <c r="E13" s="693"/>
      <c r="F13" s="693"/>
      <c r="G13" s="693"/>
      <c r="H13" s="718"/>
      <c r="I13" s="718"/>
      <c r="J13" s="718"/>
      <c r="K13" s="718"/>
    </row>
    <row r="14" spans="1:11" x14ac:dyDescent="0.25">
      <c r="A14" s="6" t="s">
        <v>28</v>
      </c>
      <c r="B14" s="676" t="s">
        <v>10098</v>
      </c>
      <c r="C14" s="676"/>
      <c r="D14" s="676"/>
      <c r="E14" s="676"/>
      <c r="F14" s="676"/>
      <c r="G14" s="676"/>
      <c r="H14" s="718"/>
      <c r="I14" s="718"/>
      <c r="J14" s="718"/>
      <c r="K14" s="718"/>
    </row>
    <row r="15" spans="1:11" x14ac:dyDescent="0.25">
      <c r="A15" s="6" t="s">
        <v>30</v>
      </c>
      <c r="B15" s="693" t="s">
        <v>6838</v>
      </c>
      <c r="C15" s="693"/>
      <c r="D15" s="693"/>
      <c r="E15" s="693"/>
      <c r="F15" s="693"/>
      <c r="G15" s="693"/>
      <c r="H15" s="718"/>
      <c r="I15" s="718"/>
      <c r="J15" s="718"/>
      <c r="K15" s="718"/>
    </row>
    <row r="16" spans="1:11" x14ac:dyDescent="0.25">
      <c r="A16" s="6" t="s">
        <v>32</v>
      </c>
      <c r="B16" s="704" t="s">
        <v>510</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ht="36.75" customHeight="1" x14ac:dyDescent="0.25">
      <c r="A18" s="113" t="s">
        <v>36</v>
      </c>
      <c r="B18" s="717" t="s">
        <v>10099</v>
      </c>
      <c r="C18" s="706"/>
      <c r="D18" s="706"/>
      <c r="E18" s="706"/>
      <c r="F18" s="706"/>
      <c r="G18" s="706"/>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0">
        <v>22543</v>
      </c>
      <c r="D20" s="10">
        <v>23086</v>
      </c>
      <c r="E20" s="155">
        <v>23186</v>
      </c>
      <c r="F20" s="156">
        <v>24242</v>
      </c>
      <c r="G20" s="10">
        <v>24581</v>
      </c>
      <c r="H20" s="10">
        <v>24545</v>
      </c>
      <c r="I20" s="10">
        <v>24466</v>
      </c>
      <c r="J20" s="11">
        <v>25256</v>
      </c>
      <c r="K20" s="11">
        <v>24818</v>
      </c>
    </row>
    <row r="21" spans="1:13" x14ac:dyDescent="0.25">
      <c r="A21" s="6" t="s">
        <v>44</v>
      </c>
      <c r="B21" s="419"/>
      <c r="C21" s="10">
        <f>C20-C25</f>
        <v>21949</v>
      </c>
      <c r="D21" s="10">
        <f t="shared" ref="D21:F21" si="0">D20-D25</f>
        <v>22419</v>
      </c>
      <c r="E21" s="10">
        <f t="shared" si="0"/>
        <v>22279</v>
      </c>
      <c r="F21" s="10">
        <f t="shared" si="0"/>
        <v>23258</v>
      </c>
      <c r="G21" s="10">
        <f>G20-G25</f>
        <v>23143</v>
      </c>
      <c r="H21" s="10">
        <f t="shared" ref="H21:K21" si="1">H20-H25</f>
        <v>22936</v>
      </c>
      <c r="I21" s="10">
        <f t="shared" si="1"/>
        <v>22752</v>
      </c>
      <c r="J21" s="10">
        <f t="shared" si="1"/>
        <v>23029</v>
      </c>
      <c r="K21" s="10">
        <f t="shared" si="1"/>
        <v>22204</v>
      </c>
    </row>
    <row r="22" spans="1:13" x14ac:dyDescent="0.25">
      <c r="A22" s="6" t="s">
        <v>45</v>
      </c>
      <c r="B22" s="419"/>
      <c r="C22" s="12">
        <f>IFERROR(+(C21/C20),0)</f>
        <v>0.97365035709532888</v>
      </c>
      <c r="D22" s="12">
        <f>IFERROR(+(D21/D20),0)</f>
        <v>0.97110803084120245</v>
      </c>
      <c r="E22" s="12">
        <f>IFERROR(+(E21/E20),0)</f>
        <v>0.96088156646252043</v>
      </c>
      <c r="F22" s="12">
        <f>IFERROR(+(F21/F20),0)</f>
        <v>0.95940928966256911</v>
      </c>
      <c r="G22" s="12">
        <f>G21/G20</f>
        <v>0.94149953215898463</v>
      </c>
      <c r="H22" s="12">
        <f t="shared" ref="H22:K22" si="2">H21/H20</f>
        <v>0.93444693420248526</v>
      </c>
      <c r="I22" s="12">
        <f t="shared" si="2"/>
        <v>0.92994359519332948</v>
      </c>
      <c r="J22" s="12">
        <f t="shared" si="2"/>
        <v>0.91182293316439655</v>
      </c>
      <c r="K22" s="12">
        <f t="shared" si="2"/>
        <v>0.89467322104923841</v>
      </c>
    </row>
    <row r="23" spans="1:13" x14ac:dyDescent="0.25">
      <c r="A23" s="6" t="s">
        <v>46</v>
      </c>
      <c r="B23" s="207" t="s">
        <v>3515</v>
      </c>
      <c r="C23">
        <v>2</v>
      </c>
      <c r="D23">
        <v>8</v>
      </c>
      <c r="E23">
        <v>5</v>
      </c>
      <c r="F23">
        <v>7</v>
      </c>
      <c r="G23" s="10">
        <v>3</v>
      </c>
      <c r="H23" s="10">
        <v>7</v>
      </c>
      <c r="I23" s="10">
        <v>7</v>
      </c>
      <c r="J23" s="9">
        <v>17</v>
      </c>
      <c r="K23" s="9">
        <v>12</v>
      </c>
    </row>
    <row r="24" spans="1:13" x14ac:dyDescent="0.25">
      <c r="A24" s="6" t="s">
        <v>47</v>
      </c>
      <c r="B24" s="207" t="s">
        <v>1530</v>
      </c>
      <c r="C24" s="12">
        <f>IFERROR(+(C23/C20),0)</f>
        <v>8.8719336379363886E-5</v>
      </c>
      <c r="D24" s="12">
        <f>IFERROR(+(D23/D20),0)</f>
        <v>3.4653036472320889E-4</v>
      </c>
      <c r="E24" s="12">
        <f>IFERROR(+(E23/E20),0)</f>
        <v>2.1564737341499182E-4</v>
      </c>
      <c r="F24" s="12">
        <f>IFERROR(+(F23/F20),0)</f>
        <v>2.8875505321343124E-4</v>
      </c>
      <c r="G24" s="12">
        <f>G23/G20</f>
        <v>1.2204548228306415E-4</v>
      </c>
      <c r="H24" s="12">
        <f t="shared" ref="H24:J24" si="3">H23/H20</f>
        <v>2.8519046649012019E-4</v>
      </c>
      <c r="I24" s="12">
        <f t="shared" si="3"/>
        <v>2.8611133818360175E-4</v>
      </c>
      <c r="J24" s="12">
        <f t="shared" si="3"/>
        <v>6.7310738042445359E-4</v>
      </c>
      <c r="K24" s="12">
        <f>K23/K20</f>
        <v>4.8352002578773472E-4</v>
      </c>
    </row>
    <row r="25" spans="1:13" x14ac:dyDescent="0.25">
      <c r="A25" s="6" t="s">
        <v>48</v>
      </c>
      <c r="B25" s="419"/>
      <c r="C25" s="10">
        <v>594</v>
      </c>
      <c r="D25" s="10">
        <v>667</v>
      </c>
      <c r="E25" s="155">
        <v>907</v>
      </c>
      <c r="F25" s="156">
        <v>984</v>
      </c>
      <c r="G25" s="10">
        <v>1438</v>
      </c>
      <c r="H25" s="10">
        <v>1609</v>
      </c>
      <c r="I25" s="10">
        <v>1714</v>
      </c>
      <c r="J25" s="9">
        <v>2227</v>
      </c>
      <c r="K25" s="9">
        <v>2614</v>
      </c>
    </row>
    <row r="26" spans="1:13" x14ac:dyDescent="0.25">
      <c r="A26" s="6" t="s">
        <v>49</v>
      </c>
      <c r="B26" s="419"/>
      <c r="C26" s="12">
        <f>IFERROR(+(C25/C20),0)</f>
        <v>2.6349642904671074E-2</v>
      </c>
      <c r="D26" s="12">
        <f>IFERROR(+(D25/D20),0)</f>
        <v>2.8891969158797541E-2</v>
      </c>
      <c r="E26" s="12">
        <f>IFERROR(+(E25/E20),0)</f>
        <v>3.9118433537479513E-2</v>
      </c>
      <c r="F26" s="12">
        <f>IFERROR(+(F25/F20),0)</f>
        <v>4.0590710337430905E-2</v>
      </c>
      <c r="G26" s="12">
        <f>G25/G20</f>
        <v>5.8500467841015417E-2</v>
      </c>
      <c r="H26" s="12">
        <f t="shared" ref="H26:J26" si="4">H25/H20</f>
        <v>6.555306579751477E-2</v>
      </c>
      <c r="I26" s="12">
        <f t="shared" si="4"/>
        <v>7.0056404806670483E-2</v>
      </c>
      <c r="J26" s="12">
        <f t="shared" si="4"/>
        <v>8.8177066835603418E-2</v>
      </c>
      <c r="K26" s="12">
        <f>K25/K20</f>
        <v>0.10532677895076155</v>
      </c>
      <c r="M26" s="133"/>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s="207" t="s">
        <v>3515</v>
      </c>
      <c r="B29" s="16"/>
      <c r="C29" s="10">
        <v>21947</v>
      </c>
      <c r="D29" s="10">
        <v>22411</v>
      </c>
      <c r="E29" s="155">
        <v>22274</v>
      </c>
      <c r="F29" s="156">
        <v>23251</v>
      </c>
      <c r="G29" s="208">
        <v>23140</v>
      </c>
      <c r="H29" s="208">
        <v>22929</v>
      </c>
      <c r="I29" s="208">
        <v>22745</v>
      </c>
      <c r="J29" s="208">
        <v>23012</v>
      </c>
      <c r="K29" s="208">
        <v>22192</v>
      </c>
    </row>
    <row r="30" spans="1:13" x14ac:dyDescent="0.25">
      <c r="A30" s="207" t="s">
        <v>1530</v>
      </c>
      <c r="B30" s="16"/>
      <c r="C30">
        <v>2</v>
      </c>
      <c r="D30">
        <v>8</v>
      </c>
      <c r="E30">
        <v>5</v>
      </c>
      <c r="F30">
        <v>7</v>
      </c>
      <c r="G30" s="208">
        <v>3</v>
      </c>
      <c r="H30" s="208">
        <v>7</v>
      </c>
      <c r="I30" s="208">
        <v>7</v>
      </c>
      <c r="J30" s="208">
        <v>17</v>
      </c>
      <c r="K30" s="208">
        <v>12</v>
      </c>
    </row>
    <row r="31" spans="1:13" x14ac:dyDescent="0.25">
      <c r="A31" s="167" t="s">
        <v>1522</v>
      </c>
      <c r="C31">
        <v>594</v>
      </c>
      <c r="D31">
        <v>667</v>
      </c>
      <c r="E31">
        <v>907</v>
      </c>
      <c r="F31">
        <v>984</v>
      </c>
      <c r="G31" s="338">
        <v>1438</v>
      </c>
      <c r="H31" s="338">
        <v>1609</v>
      </c>
      <c r="I31" s="338">
        <v>1714</v>
      </c>
      <c r="J31" s="338">
        <v>2227</v>
      </c>
      <c r="K31" s="338">
        <v>2614</v>
      </c>
    </row>
    <row r="32" spans="1:13" x14ac:dyDescent="0.25">
      <c r="A32" s="174" t="s">
        <v>1440</v>
      </c>
      <c r="C32" s="160">
        <v>22543</v>
      </c>
      <c r="D32" s="160">
        <v>23086</v>
      </c>
      <c r="E32" s="161">
        <v>23186</v>
      </c>
      <c r="F32" s="162">
        <v>24242</v>
      </c>
      <c r="G32" s="160">
        <v>24581</v>
      </c>
      <c r="H32" s="160">
        <v>24545</v>
      </c>
      <c r="I32" s="161">
        <v>24466</v>
      </c>
      <c r="J32" s="162">
        <v>25256</v>
      </c>
      <c r="K32" s="162">
        <v>24818</v>
      </c>
    </row>
    <row r="33" spans="3:7" x14ac:dyDescent="0.25">
      <c r="C33" s="215"/>
      <c r="D33" s="215"/>
      <c r="E33" s="215"/>
      <c r="F33" s="215"/>
      <c r="G33" s="215"/>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4" orientation="landscape"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tabColor rgb="FFFFFF00"/>
    <pageSetUpPr fitToPage="1"/>
  </sheetPr>
  <dimension ref="A1:P33"/>
  <sheetViews>
    <sheetView topLeftCell="A9" workbookViewId="0">
      <selection activeCell="F41" sqref="F41"/>
    </sheetView>
  </sheetViews>
  <sheetFormatPr defaultRowHeight="15" x14ac:dyDescent="0.25"/>
  <cols>
    <col min="1" max="1" width="36.85546875" customWidth="1"/>
    <col min="2" max="2" width="58.28515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10100</v>
      </c>
      <c r="C3" s="702"/>
      <c r="D3" s="702"/>
      <c r="E3" s="702"/>
      <c r="F3" s="702"/>
      <c r="G3" s="702"/>
      <c r="H3" s="669"/>
      <c r="I3" s="669"/>
      <c r="J3" s="669"/>
      <c r="K3" s="669"/>
    </row>
    <row r="4" spans="1:11" x14ac:dyDescent="0.25">
      <c r="A4" s="6" t="s">
        <v>2</v>
      </c>
      <c r="B4" s="704" t="s">
        <v>10101</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10097</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31</v>
      </c>
      <c r="C12" s="728"/>
      <c r="D12" s="728"/>
      <c r="E12" s="728"/>
      <c r="F12" s="728"/>
      <c r="G12" s="728"/>
      <c r="H12" s="718"/>
      <c r="I12" s="718"/>
      <c r="J12" s="718"/>
      <c r="K12" s="718"/>
    </row>
    <row r="13" spans="1:11" x14ac:dyDescent="0.25">
      <c r="A13" s="6" t="s">
        <v>26</v>
      </c>
      <c r="B13" s="692" t="s">
        <v>9</v>
      </c>
      <c r="C13" s="693"/>
      <c r="D13" s="693"/>
      <c r="E13" s="693"/>
      <c r="F13" s="693"/>
      <c r="G13" s="693"/>
      <c r="H13" s="718"/>
      <c r="I13" s="718"/>
      <c r="J13" s="718"/>
      <c r="K13" s="718"/>
    </row>
    <row r="14" spans="1:11" x14ac:dyDescent="0.25">
      <c r="A14" s="6" t="s">
        <v>28</v>
      </c>
      <c r="B14" s="676" t="s">
        <v>10102</v>
      </c>
      <c r="C14" s="676"/>
      <c r="D14" s="676"/>
      <c r="E14" s="676"/>
      <c r="F14" s="676"/>
      <c r="G14" s="676"/>
      <c r="H14" s="718"/>
      <c r="I14" s="718"/>
      <c r="J14" s="718"/>
      <c r="K14" s="718"/>
    </row>
    <row r="15" spans="1:11" x14ac:dyDescent="0.25">
      <c r="A15" s="6" t="s">
        <v>30</v>
      </c>
      <c r="B15" s="693" t="s">
        <v>6838</v>
      </c>
      <c r="C15" s="693"/>
      <c r="D15" s="693"/>
      <c r="E15" s="693"/>
      <c r="F15" s="693"/>
      <c r="G15" s="693"/>
      <c r="H15" s="718"/>
      <c r="I15" s="718"/>
      <c r="J15" s="718"/>
      <c r="K15" s="718"/>
    </row>
    <row r="16" spans="1:11" x14ac:dyDescent="0.25">
      <c r="A16" s="6" t="s">
        <v>32</v>
      </c>
      <c r="B16" s="704" t="s">
        <v>511</v>
      </c>
      <c r="C16" s="704"/>
      <c r="D16" s="704"/>
      <c r="E16" s="704"/>
      <c r="F16" s="704"/>
      <c r="G16" s="704"/>
      <c r="H16" s="718"/>
      <c r="I16" s="718"/>
      <c r="J16" s="718"/>
      <c r="K16" s="718"/>
    </row>
    <row r="17" spans="1:16" x14ac:dyDescent="0.25">
      <c r="A17" s="6" t="s">
        <v>35</v>
      </c>
      <c r="B17" s="692" t="s">
        <v>9</v>
      </c>
      <c r="C17" s="693"/>
      <c r="D17" s="693"/>
      <c r="E17" s="693"/>
      <c r="F17" s="693"/>
      <c r="G17" s="693"/>
      <c r="H17" s="718"/>
      <c r="I17" s="718"/>
      <c r="J17" s="718"/>
      <c r="K17" s="718"/>
    </row>
    <row r="18" spans="1:16" x14ac:dyDescent="0.25">
      <c r="A18" s="6" t="s">
        <v>36</v>
      </c>
      <c r="B18" s="717" t="s">
        <v>10103</v>
      </c>
      <c r="C18" s="706"/>
      <c r="D18" s="706"/>
      <c r="E18" s="706"/>
      <c r="F18" s="706"/>
      <c r="G18" s="706"/>
      <c r="H18" s="718"/>
      <c r="I18" s="718"/>
      <c r="J18" s="718"/>
      <c r="K18" s="718"/>
    </row>
    <row r="19" spans="1:16" x14ac:dyDescent="0.25">
      <c r="A19" s="7" t="s">
        <v>37</v>
      </c>
      <c r="B19" s="419"/>
      <c r="C19" s="154" t="s">
        <v>1433</v>
      </c>
      <c r="D19" s="154" t="s">
        <v>137</v>
      </c>
      <c r="E19" s="154" t="s">
        <v>138</v>
      </c>
      <c r="F19" s="154" t="s">
        <v>139</v>
      </c>
      <c r="G19" s="8" t="s">
        <v>38</v>
      </c>
      <c r="H19" s="8" t="s">
        <v>39</v>
      </c>
      <c r="I19" s="8" t="s">
        <v>40</v>
      </c>
      <c r="J19" s="8" t="s">
        <v>41</v>
      </c>
      <c r="K19" s="8" t="s">
        <v>42</v>
      </c>
    </row>
    <row r="20" spans="1:16" x14ac:dyDescent="0.25">
      <c r="A20" s="6" t="s">
        <v>43</v>
      </c>
      <c r="B20" s="419"/>
      <c r="C20" s="10">
        <v>22543</v>
      </c>
      <c r="D20" s="10">
        <v>23086</v>
      </c>
      <c r="E20" s="155">
        <v>23186</v>
      </c>
      <c r="F20" s="156">
        <v>24242</v>
      </c>
      <c r="G20" s="10">
        <v>24581</v>
      </c>
      <c r="H20" s="10">
        <v>24545</v>
      </c>
      <c r="I20" s="10">
        <v>24466</v>
      </c>
      <c r="J20" s="11">
        <v>25256</v>
      </c>
      <c r="K20" s="11">
        <v>24818</v>
      </c>
    </row>
    <row r="21" spans="1:16" x14ac:dyDescent="0.25">
      <c r="A21" s="6" t="s">
        <v>44</v>
      </c>
      <c r="B21" s="419"/>
      <c r="C21" s="10">
        <f>C20-C25</f>
        <v>21891</v>
      </c>
      <c r="D21" s="10">
        <f t="shared" ref="D21:F21" si="0">D20-D25</f>
        <v>22353</v>
      </c>
      <c r="E21" s="10">
        <f t="shared" si="0"/>
        <v>22199</v>
      </c>
      <c r="F21" s="10">
        <f t="shared" si="0"/>
        <v>23165</v>
      </c>
      <c r="G21" s="10">
        <f>G20-G25</f>
        <v>23054</v>
      </c>
      <c r="H21" s="10">
        <f t="shared" ref="H21:K21" si="1">H20-H25</f>
        <v>22882</v>
      </c>
      <c r="I21" s="10">
        <f t="shared" si="1"/>
        <v>22627</v>
      </c>
      <c r="J21" s="10">
        <f t="shared" si="1"/>
        <v>22837</v>
      </c>
      <c r="K21" s="10">
        <f t="shared" si="1"/>
        <v>22070</v>
      </c>
    </row>
    <row r="22" spans="1:16" x14ac:dyDescent="0.25">
      <c r="A22" s="6" t="s">
        <v>45</v>
      </c>
      <c r="B22" s="419"/>
      <c r="C22" s="12">
        <f>IFERROR(+(C21/C20),0)</f>
        <v>0.97107749634032736</v>
      </c>
      <c r="D22" s="12">
        <f>IFERROR(+(D21/D20),0)</f>
        <v>0.96824915533223599</v>
      </c>
      <c r="E22" s="12">
        <f>IFERROR(+(E21/E20),0)</f>
        <v>0.95743120848788066</v>
      </c>
      <c r="F22" s="12">
        <f>IFERROR(+(F21/F20),0)</f>
        <v>0.95557297252701923</v>
      </c>
      <c r="G22" s="12">
        <f>G21/G20</f>
        <v>0.93787884951792033</v>
      </c>
      <c r="H22" s="12">
        <f t="shared" ref="H22:K22" si="2">H21/H20</f>
        <v>0.93224689346098999</v>
      </c>
      <c r="I22" s="12">
        <f t="shared" si="2"/>
        <v>0.92483446415433668</v>
      </c>
      <c r="J22" s="12">
        <f t="shared" si="2"/>
        <v>0.90422077922077926</v>
      </c>
      <c r="K22" s="12">
        <f t="shared" si="2"/>
        <v>0.88927391409460876</v>
      </c>
    </row>
    <row r="23" spans="1:16" x14ac:dyDescent="0.25">
      <c r="A23" s="6" t="s">
        <v>46</v>
      </c>
      <c r="B23" s="207" t="s">
        <v>3515</v>
      </c>
      <c r="C23" s="10">
        <v>1</v>
      </c>
      <c r="D23" s="10">
        <v>0</v>
      </c>
      <c r="E23" s="155">
        <v>2</v>
      </c>
      <c r="F23" s="156">
        <v>0</v>
      </c>
      <c r="G23" s="164">
        <v>0</v>
      </c>
      <c r="H23" s="10">
        <v>1</v>
      </c>
      <c r="I23" s="10">
        <v>2</v>
      </c>
      <c r="J23" s="9">
        <v>1</v>
      </c>
      <c r="K23" s="9">
        <v>2</v>
      </c>
    </row>
    <row r="24" spans="1:16" x14ac:dyDescent="0.25">
      <c r="A24" s="6" t="s">
        <v>47</v>
      </c>
      <c r="B24" s="207" t="s">
        <v>1530</v>
      </c>
      <c r="C24" s="12">
        <f>IFERROR(+(C23/C20),0)</f>
        <v>4.4359668189681943E-5</v>
      </c>
      <c r="D24" s="12">
        <f>IFERROR(+(D23/D20),0)</f>
        <v>0</v>
      </c>
      <c r="E24" s="12">
        <f>IFERROR(+(E23/E20),0)</f>
        <v>8.6258949365996718E-5</v>
      </c>
      <c r="F24" s="12">
        <f>IFERROR(+(F23/F20),0)</f>
        <v>0</v>
      </c>
      <c r="G24" s="12">
        <f>G23/G20</f>
        <v>0</v>
      </c>
      <c r="H24" s="12">
        <f t="shared" ref="H24:J24" si="3">H23/H20</f>
        <v>4.074149521287431E-5</v>
      </c>
      <c r="I24" s="12">
        <f t="shared" si="3"/>
        <v>8.1746096623886206E-5</v>
      </c>
      <c r="J24" s="12">
        <f t="shared" si="3"/>
        <v>3.9594551789673741E-5</v>
      </c>
      <c r="K24" s="12">
        <f>K23/K20</f>
        <v>8.0586670964622449E-5</v>
      </c>
    </row>
    <row r="25" spans="1:16" x14ac:dyDescent="0.25">
      <c r="A25" s="6" t="s">
        <v>48</v>
      </c>
      <c r="B25" s="419"/>
      <c r="C25" s="10">
        <v>652</v>
      </c>
      <c r="D25" s="10">
        <v>733</v>
      </c>
      <c r="E25" s="155">
        <v>987</v>
      </c>
      <c r="F25" s="156">
        <v>1077</v>
      </c>
      <c r="G25" s="10">
        <v>1527</v>
      </c>
      <c r="H25" s="10">
        <v>1663</v>
      </c>
      <c r="I25" s="10">
        <v>1839</v>
      </c>
      <c r="J25" s="9">
        <v>2419</v>
      </c>
      <c r="K25" s="9">
        <v>2748</v>
      </c>
    </row>
    <row r="26" spans="1:16" x14ac:dyDescent="0.25">
      <c r="A26" s="6" t="s">
        <v>49</v>
      </c>
      <c r="B26" s="419"/>
      <c r="C26" s="12">
        <f>IFERROR(+(C25/C20),0)</f>
        <v>2.8922503659672624E-2</v>
      </c>
      <c r="D26" s="12">
        <f>IFERROR(+(D25/D20),0)</f>
        <v>3.1750844667764011E-2</v>
      </c>
      <c r="E26" s="12">
        <f>IFERROR(+(E25/E20),0)</f>
        <v>4.2568791512119383E-2</v>
      </c>
      <c r="F26" s="12">
        <f>IFERROR(+(F25/F20),0)</f>
        <v>4.442702747298078E-2</v>
      </c>
      <c r="G26" s="12">
        <f>G25/G20</f>
        <v>6.2121150482079654E-2</v>
      </c>
      <c r="H26" s="12">
        <f t="shared" ref="H26:J26" si="4">H25/H20</f>
        <v>6.7753106539009983E-2</v>
      </c>
      <c r="I26" s="12">
        <f t="shared" si="4"/>
        <v>7.5165535845663364E-2</v>
      </c>
      <c r="J26" s="12">
        <f t="shared" si="4"/>
        <v>9.5779220779220783E-2</v>
      </c>
      <c r="K26" s="12">
        <f>K25/K20</f>
        <v>0.11072608590539125</v>
      </c>
      <c r="M26" s="133"/>
    </row>
    <row r="27" spans="1:16" x14ac:dyDescent="0.25">
      <c r="A27" s="7" t="s">
        <v>50</v>
      </c>
      <c r="B27" s="419"/>
      <c r="C27" s="677" t="s">
        <v>51</v>
      </c>
      <c r="D27" s="720"/>
      <c r="E27" s="720"/>
      <c r="F27" s="720"/>
      <c r="G27" s="720"/>
      <c r="H27" s="720"/>
      <c r="I27" s="720"/>
      <c r="J27" s="720"/>
      <c r="K27" s="720"/>
    </row>
    <row r="28" spans="1:16" x14ac:dyDescent="0.25">
      <c r="A28" s="15" t="s">
        <v>52</v>
      </c>
      <c r="B28" s="16" t="s">
        <v>2</v>
      </c>
      <c r="C28" s="154" t="s">
        <v>1433</v>
      </c>
      <c r="D28" s="154" t="s">
        <v>137</v>
      </c>
      <c r="E28" s="154" t="s">
        <v>138</v>
      </c>
      <c r="F28" s="154" t="s">
        <v>139</v>
      </c>
      <c r="G28" s="8" t="s">
        <v>38</v>
      </c>
      <c r="H28" s="8" t="s">
        <v>39</v>
      </c>
      <c r="I28" s="8" t="s">
        <v>40</v>
      </c>
      <c r="J28" s="8" t="s">
        <v>41</v>
      </c>
      <c r="K28" s="8" t="s">
        <v>42</v>
      </c>
    </row>
    <row r="29" spans="1:16" x14ac:dyDescent="0.25">
      <c r="A29" s="207" t="s">
        <v>3515</v>
      </c>
      <c r="B29" s="409"/>
      <c r="C29" s="10">
        <v>21890</v>
      </c>
      <c r="D29" s="10">
        <v>22353</v>
      </c>
      <c r="E29" s="155">
        <v>22197</v>
      </c>
      <c r="F29" s="156">
        <v>23165</v>
      </c>
      <c r="G29" s="164">
        <v>23054</v>
      </c>
      <c r="H29" s="164">
        <v>22881</v>
      </c>
      <c r="I29" s="164">
        <v>22625</v>
      </c>
      <c r="J29" s="164">
        <v>22836</v>
      </c>
      <c r="K29" s="164">
        <v>22068</v>
      </c>
    </row>
    <row r="30" spans="1:16" x14ac:dyDescent="0.25">
      <c r="A30" s="207" t="s">
        <v>1530</v>
      </c>
      <c r="B30" s="409"/>
      <c r="C30" s="10">
        <v>1</v>
      </c>
      <c r="D30" s="10">
        <v>0</v>
      </c>
      <c r="E30" s="155">
        <v>2</v>
      </c>
      <c r="F30" s="156">
        <v>0</v>
      </c>
      <c r="G30" s="164">
        <v>0</v>
      </c>
      <c r="H30" s="164">
        <v>1</v>
      </c>
      <c r="I30" s="164">
        <v>2</v>
      </c>
      <c r="J30" s="164">
        <v>1</v>
      </c>
      <c r="K30" s="164">
        <v>2</v>
      </c>
    </row>
    <row r="31" spans="1:16" x14ac:dyDescent="0.25">
      <c r="A31" s="167" t="s">
        <v>1522</v>
      </c>
      <c r="C31" s="164">
        <v>652</v>
      </c>
      <c r="D31" s="164">
        <v>733</v>
      </c>
      <c r="E31" s="164">
        <v>987</v>
      </c>
      <c r="F31" s="164">
        <v>1077</v>
      </c>
      <c r="G31" s="338">
        <v>1527</v>
      </c>
      <c r="H31" s="338">
        <v>1663</v>
      </c>
      <c r="I31" s="338">
        <v>1839</v>
      </c>
      <c r="J31" s="338">
        <v>2419</v>
      </c>
      <c r="K31" s="338">
        <v>2748</v>
      </c>
      <c r="L31" s="164"/>
      <c r="M31" s="164"/>
      <c r="N31" s="164"/>
      <c r="O31" s="164"/>
      <c r="P31" s="164"/>
    </row>
    <row r="32" spans="1:16" x14ac:dyDescent="0.25">
      <c r="A32" s="174" t="s">
        <v>1440</v>
      </c>
      <c r="C32" s="160">
        <v>22543</v>
      </c>
      <c r="D32" s="160">
        <v>23086</v>
      </c>
      <c r="E32" s="161">
        <v>23186</v>
      </c>
      <c r="F32" s="162">
        <v>24242</v>
      </c>
      <c r="G32" s="160">
        <v>24581</v>
      </c>
      <c r="H32" s="160">
        <v>24545</v>
      </c>
      <c r="I32" s="161">
        <v>24466</v>
      </c>
      <c r="J32" s="162">
        <v>25256</v>
      </c>
      <c r="K32" s="162">
        <v>24818</v>
      </c>
    </row>
    <row r="33" spans="3:7" x14ac:dyDescent="0.25">
      <c r="C33" s="215"/>
      <c r="D33" s="215"/>
      <c r="E33" s="215"/>
      <c r="F33" s="215"/>
      <c r="G33" s="215"/>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G80"/>
  <sheetViews>
    <sheetView topLeftCell="A54" workbookViewId="0">
      <selection activeCell="C87" sqref="C87"/>
    </sheetView>
  </sheetViews>
  <sheetFormatPr defaultRowHeight="15" x14ac:dyDescent="0.25"/>
  <cols>
    <col min="1" max="1" width="39" customWidth="1"/>
    <col min="2" max="2" width="35.7109375" customWidth="1"/>
    <col min="3" max="7" width="12.7109375" customWidth="1"/>
  </cols>
  <sheetData>
    <row r="1" spans="1:7" ht="21" x14ac:dyDescent="0.25">
      <c r="A1" s="200" t="s">
        <v>0</v>
      </c>
      <c r="B1" s="202"/>
      <c r="C1" s="202"/>
      <c r="D1" s="517"/>
      <c r="E1" s="202"/>
      <c r="F1" s="202"/>
      <c r="G1" s="202"/>
    </row>
    <row r="2" spans="1:7" ht="13.5" customHeight="1" x14ac:dyDescent="0.25">
      <c r="A2" s="202"/>
      <c r="B2" s="202"/>
      <c r="C2" s="202"/>
      <c r="D2" s="202"/>
      <c r="E2" s="202"/>
      <c r="F2" s="202"/>
      <c r="G2" s="202"/>
    </row>
    <row r="3" spans="1:7" ht="13.5" customHeight="1" x14ac:dyDescent="0.25">
      <c r="A3" s="129" t="s">
        <v>1</v>
      </c>
      <c r="B3" s="691" t="s">
        <v>6884</v>
      </c>
      <c r="C3" s="691"/>
      <c r="D3" s="691"/>
      <c r="E3" s="691"/>
      <c r="F3" s="691"/>
      <c r="G3" s="691"/>
    </row>
    <row r="4" spans="1:7" ht="13.5" customHeight="1" x14ac:dyDescent="0.25">
      <c r="A4" s="6" t="s">
        <v>2</v>
      </c>
      <c r="B4" s="688" t="s">
        <v>6885</v>
      </c>
      <c r="C4" s="688"/>
      <c r="D4" s="688"/>
      <c r="E4" s="688"/>
      <c r="F4" s="688"/>
      <c r="G4" s="688"/>
    </row>
    <row r="5" spans="1:7" ht="13.5" customHeight="1" x14ac:dyDescent="0.25">
      <c r="A5" s="6" t="s">
        <v>5</v>
      </c>
      <c r="B5" s="688" t="s">
        <v>6</v>
      </c>
      <c r="C5" s="688"/>
      <c r="D5" s="688"/>
      <c r="E5" s="688"/>
      <c r="F5" s="688"/>
      <c r="G5" s="688"/>
    </row>
    <row r="6" spans="1:7" ht="13.5" customHeight="1" x14ac:dyDescent="0.25">
      <c r="A6" s="6" t="s">
        <v>8</v>
      </c>
      <c r="B6" s="688" t="s">
        <v>9</v>
      </c>
      <c r="C6" s="688"/>
      <c r="D6" s="688"/>
      <c r="E6" s="688"/>
      <c r="F6" s="688"/>
      <c r="G6" s="688"/>
    </row>
    <row r="7" spans="1:7" ht="13.5" customHeight="1" x14ac:dyDescent="0.25">
      <c r="A7" s="6" t="s">
        <v>11</v>
      </c>
      <c r="B7" s="688" t="s">
        <v>6886</v>
      </c>
      <c r="C7" s="688"/>
      <c r="D7" s="688"/>
      <c r="E7" s="688"/>
      <c r="F7" s="688"/>
      <c r="G7" s="688"/>
    </row>
    <row r="8" spans="1:7" ht="13.5" customHeight="1" x14ac:dyDescent="0.25">
      <c r="A8" s="6" t="s">
        <v>13</v>
      </c>
      <c r="B8" s="692" t="s">
        <v>9</v>
      </c>
      <c r="C8" s="693"/>
      <c r="D8" s="693"/>
      <c r="E8" s="693"/>
      <c r="F8" s="693"/>
      <c r="G8" s="693"/>
    </row>
    <row r="9" spans="1:7" ht="13.5" customHeight="1" x14ac:dyDescent="0.25">
      <c r="A9" s="6" t="s">
        <v>15</v>
      </c>
      <c r="B9" s="688" t="s">
        <v>63</v>
      </c>
      <c r="C9" s="688"/>
      <c r="D9" s="688"/>
      <c r="E9" s="688"/>
      <c r="F9" s="688"/>
      <c r="G9" s="688"/>
    </row>
    <row r="10" spans="1:7" ht="13.5" customHeight="1" x14ac:dyDescent="0.25">
      <c r="A10" s="6" t="s">
        <v>17</v>
      </c>
      <c r="B10" s="688" t="s">
        <v>18</v>
      </c>
      <c r="C10" s="688"/>
      <c r="D10" s="688"/>
      <c r="E10" s="688"/>
      <c r="F10" s="688"/>
      <c r="G10" s="688"/>
    </row>
    <row r="11" spans="1:7" ht="13.5" customHeight="1" x14ac:dyDescent="0.25">
      <c r="A11" s="6" t="s">
        <v>19</v>
      </c>
      <c r="B11" s="676" t="s">
        <v>1509</v>
      </c>
      <c r="C11" s="676"/>
      <c r="D11" s="676"/>
      <c r="E11" s="676"/>
      <c r="F11" s="676"/>
      <c r="G11" s="676"/>
    </row>
    <row r="12" spans="1:7" ht="13.5" customHeight="1" x14ac:dyDescent="0.25">
      <c r="A12" s="6" t="s">
        <v>3519</v>
      </c>
      <c r="B12" s="674" t="s">
        <v>23</v>
      </c>
      <c r="C12" s="674"/>
      <c r="D12" s="674"/>
      <c r="E12" s="674"/>
      <c r="F12" s="674"/>
      <c r="G12" s="674"/>
    </row>
    <row r="13" spans="1:7" ht="13.5" customHeight="1" x14ac:dyDescent="0.25">
      <c r="A13" s="6" t="s">
        <v>26</v>
      </c>
      <c r="B13" s="688" t="s">
        <v>6887</v>
      </c>
      <c r="C13" s="688"/>
      <c r="D13" s="688"/>
      <c r="E13" s="688"/>
      <c r="F13" s="688"/>
      <c r="G13" s="688"/>
    </row>
    <row r="14" spans="1:7" ht="13.5" customHeight="1" x14ac:dyDescent="0.25">
      <c r="A14" s="6" t="s">
        <v>28</v>
      </c>
      <c r="B14" s="690" t="s">
        <v>9</v>
      </c>
      <c r="C14" s="690"/>
      <c r="D14" s="690"/>
      <c r="E14" s="690"/>
      <c r="F14" s="690"/>
      <c r="G14" s="690"/>
    </row>
    <row r="15" spans="1:7" ht="13.5" customHeight="1" x14ac:dyDescent="0.25">
      <c r="A15" s="6" t="s">
        <v>30</v>
      </c>
      <c r="B15" s="688" t="s">
        <v>9</v>
      </c>
      <c r="C15" s="688"/>
      <c r="D15" s="688"/>
      <c r="E15" s="688"/>
      <c r="F15" s="688"/>
      <c r="G15" s="688"/>
    </row>
    <row r="16" spans="1:7" ht="13.5" customHeight="1" x14ac:dyDescent="0.25">
      <c r="A16" s="6" t="s">
        <v>32</v>
      </c>
      <c r="B16" s="688" t="s">
        <v>1329</v>
      </c>
      <c r="C16" s="688"/>
      <c r="D16" s="688"/>
      <c r="E16" s="688"/>
      <c r="F16" s="688"/>
      <c r="G16" s="688"/>
    </row>
    <row r="17" spans="1:7" ht="13.5" customHeight="1" x14ac:dyDescent="0.25">
      <c r="A17" s="6" t="s">
        <v>35</v>
      </c>
      <c r="B17" s="689" t="s">
        <v>9</v>
      </c>
      <c r="C17" s="688"/>
      <c r="D17" s="688"/>
      <c r="E17" s="688"/>
      <c r="F17" s="688"/>
      <c r="G17" s="688"/>
    </row>
    <row r="18" spans="1:7" ht="13.5" customHeight="1" x14ac:dyDescent="0.25">
      <c r="A18" s="6" t="s">
        <v>36</v>
      </c>
      <c r="B18" s="688" t="s">
        <v>6888</v>
      </c>
      <c r="C18" s="688"/>
      <c r="D18" s="688"/>
      <c r="E18" s="688"/>
      <c r="F18" s="688"/>
      <c r="G18" s="688"/>
    </row>
    <row r="19" spans="1:7" ht="13.5" customHeight="1" x14ac:dyDescent="0.25">
      <c r="A19" s="7" t="s">
        <v>37</v>
      </c>
      <c r="B19" s="202"/>
      <c r="C19" s="8" t="s">
        <v>38</v>
      </c>
      <c r="D19" s="8" t="s">
        <v>39</v>
      </c>
      <c r="E19" s="8" t="s">
        <v>40</v>
      </c>
      <c r="F19" s="8" t="s">
        <v>41</v>
      </c>
      <c r="G19" s="8" t="s">
        <v>42</v>
      </c>
    </row>
    <row r="20" spans="1:7" ht="13.5" customHeight="1" x14ac:dyDescent="0.25">
      <c r="A20" s="6" t="s">
        <v>43</v>
      </c>
      <c r="B20" s="202"/>
      <c r="C20" s="10">
        <v>6119</v>
      </c>
      <c r="D20" s="10">
        <v>5961</v>
      </c>
      <c r="E20" s="10">
        <v>5902</v>
      </c>
      <c r="F20" s="155">
        <v>5968</v>
      </c>
      <c r="G20" s="528">
        <v>6135</v>
      </c>
    </row>
    <row r="21" spans="1:7" ht="13.5" customHeight="1" x14ac:dyDescent="0.25">
      <c r="A21" s="6" t="s">
        <v>44</v>
      </c>
      <c r="B21" s="202"/>
      <c r="C21" s="10">
        <v>6119</v>
      </c>
      <c r="D21" s="10">
        <v>5961</v>
      </c>
      <c r="E21" s="10">
        <v>5902</v>
      </c>
      <c r="F21" s="10">
        <v>5968</v>
      </c>
      <c r="G21" s="10">
        <v>6135</v>
      </c>
    </row>
    <row r="22" spans="1:7" ht="13.5" customHeight="1" x14ac:dyDescent="0.25">
      <c r="A22" s="6" t="s">
        <v>45</v>
      </c>
      <c r="B22" s="202"/>
      <c r="C22" s="12">
        <f>+(C21/C20)</f>
        <v>1</v>
      </c>
      <c r="D22" s="12">
        <f t="shared" ref="D22:G22" si="0">+(D21/D20)</f>
        <v>1</v>
      </c>
      <c r="E22" s="12">
        <f t="shared" si="0"/>
        <v>1</v>
      </c>
      <c r="F22" s="12">
        <f t="shared" si="0"/>
        <v>1</v>
      </c>
      <c r="G22" s="12">
        <f t="shared" si="0"/>
        <v>1</v>
      </c>
    </row>
    <row r="23" spans="1:7" ht="13.5" customHeight="1" x14ac:dyDescent="0.25">
      <c r="A23" s="6" t="s">
        <v>46</v>
      </c>
      <c r="B23" s="202"/>
      <c r="C23" s="10">
        <v>0</v>
      </c>
      <c r="D23" s="10">
        <v>0</v>
      </c>
      <c r="E23" s="10">
        <v>0</v>
      </c>
      <c r="F23" s="155">
        <v>0</v>
      </c>
      <c r="G23" s="528">
        <v>0</v>
      </c>
    </row>
    <row r="24" spans="1:7" ht="13.5" customHeight="1" x14ac:dyDescent="0.25">
      <c r="A24" s="6" t="s">
        <v>47</v>
      </c>
      <c r="B24" s="202"/>
      <c r="C24" s="12">
        <f t="shared" ref="C24:G24" si="1">+(C23/C22)</f>
        <v>0</v>
      </c>
      <c r="D24" s="12">
        <f t="shared" si="1"/>
        <v>0</v>
      </c>
      <c r="E24" s="12">
        <f t="shared" si="1"/>
        <v>0</v>
      </c>
      <c r="F24" s="12">
        <f t="shared" si="1"/>
        <v>0</v>
      </c>
      <c r="G24" s="12">
        <f t="shared" si="1"/>
        <v>0</v>
      </c>
    </row>
    <row r="25" spans="1:7" ht="13.5" customHeight="1" x14ac:dyDescent="0.25">
      <c r="A25" s="6" t="s">
        <v>48</v>
      </c>
      <c r="B25" s="202"/>
      <c r="C25" s="10">
        <v>0</v>
      </c>
      <c r="D25" s="10">
        <v>0</v>
      </c>
      <c r="E25" s="10">
        <v>0</v>
      </c>
      <c r="F25" s="155">
        <v>0</v>
      </c>
      <c r="G25" s="528">
        <v>0</v>
      </c>
    </row>
    <row r="26" spans="1:7" ht="13.5" customHeight="1" x14ac:dyDescent="0.25">
      <c r="A26" s="6" t="s">
        <v>49</v>
      </c>
      <c r="B26" s="202"/>
      <c r="C26" s="12">
        <f>+(C25/C20)</f>
        <v>0</v>
      </c>
      <c r="D26" s="12">
        <f t="shared" ref="D26:G26" si="2">+(D25/D20)</f>
        <v>0</v>
      </c>
      <c r="E26" s="12">
        <f t="shared" si="2"/>
        <v>0</v>
      </c>
      <c r="F26" s="12">
        <f t="shared" si="2"/>
        <v>0</v>
      </c>
      <c r="G26" s="12">
        <f t="shared" si="2"/>
        <v>0</v>
      </c>
    </row>
    <row r="27" spans="1:7" ht="13.5" customHeight="1" x14ac:dyDescent="0.25">
      <c r="A27" s="203" t="s">
        <v>50</v>
      </c>
      <c r="B27" s="202"/>
      <c r="C27" s="677" t="s">
        <v>51</v>
      </c>
      <c r="D27" s="677"/>
      <c r="E27" s="677"/>
      <c r="F27" s="677"/>
      <c r="G27" s="677"/>
    </row>
    <row r="28" spans="1:7" ht="13.5" customHeight="1" x14ac:dyDescent="0.25">
      <c r="A28" s="15" t="s">
        <v>52</v>
      </c>
      <c r="B28" s="16" t="s">
        <v>2</v>
      </c>
      <c r="C28" s="8" t="s">
        <v>38</v>
      </c>
      <c r="D28" s="8" t="s">
        <v>39</v>
      </c>
      <c r="E28" s="8" t="s">
        <v>40</v>
      </c>
      <c r="F28" s="8" t="s">
        <v>41</v>
      </c>
      <c r="G28" s="8" t="s">
        <v>42</v>
      </c>
    </row>
    <row r="29" spans="1:7" ht="12.75" customHeight="1" x14ac:dyDescent="0.25">
      <c r="A29" t="s">
        <v>6889</v>
      </c>
      <c r="C29" s="687" t="s">
        <v>10810</v>
      </c>
      <c r="D29" s="687"/>
      <c r="E29" s="687"/>
      <c r="F29" s="687"/>
      <c r="G29" s="687"/>
    </row>
    <row r="30" spans="1:7" ht="12.75" customHeight="1" x14ac:dyDescent="0.25">
      <c r="A30" t="s">
        <v>6890</v>
      </c>
      <c r="C30" s="687" t="s">
        <v>10810</v>
      </c>
      <c r="D30" s="687"/>
      <c r="E30" s="687"/>
      <c r="F30" s="687"/>
      <c r="G30" s="687"/>
    </row>
    <row r="31" spans="1:7" ht="12.75" customHeight="1" x14ac:dyDescent="0.25">
      <c r="A31" t="s">
        <v>6891</v>
      </c>
      <c r="C31" s="687" t="s">
        <v>10810</v>
      </c>
      <c r="D31" s="687"/>
      <c r="E31" s="687"/>
      <c r="F31" s="687"/>
      <c r="G31" s="687"/>
    </row>
    <row r="32" spans="1:7" ht="12.75" customHeight="1" x14ac:dyDescent="0.25">
      <c r="A32" t="s">
        <v>6892</v>
      </c>
      <c r="C32" s="687" t="s">
        <v>10810</v>
      </c>
      <c r="D32" s="687"/>
      <c r="E32" s="687"/>
      <c r="F32" s="687"/>
      <c r="G32" s="687"/>
    </row>
    <row r="33" spans="1:7" ht="12.75" customHeight="1" x14ac:dyDescent="0.25">
      <c r="A33" t="s">
        <v>6893</v>
      </c>
      <c r="C33" s="13">
        <v>81</v>
      </c>
      <c r="D33" s="13">
        <v>66</v>
      </c>
      <c r="E33" s="13">
        <v>73</v>
      </c>
      <c r="F33" s="13">
        <v>85</v>
      </c>
      <c r="G33" s="13">
        <v>61</v>
      </c>
    </row>
    <row r="34" spans="1:7" ht="12.75" customHeight="1" x14ac:dyDescent="0.25">
      <c r="A34" t="s">
        <v>6894</v>
      </c>
      <c r="C34" s="383" t="s">
        <v>1542</v>
      </c>
      <c r="D34" s="383" t="s">
        <v>1542</v>
      </c>
      <c r="E34" s="13">
        <v>14</v>
      </c>
      <c r="F34" s="13">
        <v>11</v>
      </c>
      <c r="G34" s="13">
        <v>17</v>
      </c>
    </row>
    <row r="35" spans="1:7" ht="12.75" customHeight="1" x14ac:dyDescent="0.25">
      <c r="A35" t="s">
        <v>6895</v>
      </c>
      <c r="C35" s="687" t="s">
        <v>10810</v>
      </c>
      <c r="D35" s="687"/>
      <c r="E35" s="687"/>
      <c r="F35" s="687"/>
      <c r="G35" s="687"/>
    </row>
    <row r="36" spans="1:7" ht="12.75" customHeight="1" x14ac:dyDescent="0.25">
      <c r="A36" t="s">
        <v>6896</v>
      </c>
      <c r="C36" s="13">
        <v>114</v>
      </c>
      <c r="D36" s="13">
        <v>115</v>
      </c>
      <c r="E36" s="13">
        <v>148</v>
      </c>
      <c r="F36" s="13">
        <v>125</v>
      </c>
      <c r="G36" s="13">
        <v>139</v>
      </c>
    </row>
    <row r="37" spans="1:7" ht="12.75" customHeight="1" x14ac:dyDescent="0.25">
      <c r="A37" t="s">
        <v>6897</v>
      </c>
      <c r="C37" s="13">
        <v>84</v>
      </c>
      <c r="D37" s="13">
        <v>82</v>
      </c>
      <c r="E37" s="13">
        <v>96</v>
      </c>
      <c r="F37" s="13">
        <v>98</v>
      </c>
      <c r="G37" s="13">
        <v>82</v>
      </c>
    </row>
    <row r="38" spans="1:7" ht="12.75" customHeight="1" x14ac:dyDescent="0.25">
      <c r="A38" t="s">
        <v>6898</v>
      </c>
      <c r="C38" s="687" t="s">
        <v>10810</v>
      </c>
      <c r="D38" s="687"/>
      <c r="E38" s="687"/>
      <c r="F38" s="687"/>
      <c r="G38" s="687"/>
    </row>
    <row r="39" spans="1:7" ht="12.75" customHeight="1" x14ac:dyDescent="0.25">
      <c r="A39" t="s">
        <v>6899</v>
      </c>
      <c r="C39" s="687" t="s">
        <v>10810</v>
      </c>
      <c r="D39" s="687"/>
      <c r="E39" s="687"/>
      <c r="F39" s="687"/>
      <c r="G39" s="687"/>
    </row>
    <row r="40" spans="1:7" ht="12.75" customHeight="1" x14ac:dyDescent="0.25">
      <c r="A40" t="s">
        <v>6900</v>
      </c>
      <c r="C40" s="687" t="s">
        <v>10810</v>
      </c>
      <c r="D40" s="687"/>
      <c r="E40" s="687"/>
      <c r="F40" s="687"/>
      <c r="G40" s="687"/>
    </row>
    <row r="41" spans="1:7" ht="12.75" customHeight="1" x14ac:dyDescent="0.25">
      <c r="A41" t="s">
        <v>6901</v>
      </c>
      <c r="C41" s="687" t="s">
        <v>10810</v>
      </c>
      <c r="D41" s="687"/>
      <c r="E41" s="687"/>
      <c r="F41" s="687"/>
      <c r="G41" s="687"/>
    </row>
    <row r="42" spans="1:7" ht="12.75" customHeight="1" x14ac:dyDescent="0.25">
      <c r="A42" t="s">
        <v>6902</v>
      </c>
      <c r="C42" s="687" t="s">
        <v>10810</v>
      </c>
      <c r="D42" s="687"/>
      <c r="E42" s="687"/>
      <c r="F42" s="687"/>
      <c r="G42" s="687"/>
    </row>
    <row r="43" spans="1:7" ht="12.75" customHeight="1" x14ac:dyDescent="0.25">
      <c r="A43" t="s">
        <v>6903</v>
      </c>
      <c r="C43" s="687" t="s">
        <v>10810</v>
      </c>
      <c r="D43" s="687"/>
      <c r="E43" s="687"/>
      <c r="F43" s="687"/>
      <c r="G43" s="687"/>
    </row>
    <row r="44" spans="1:7" ht="12.75" customHeight="1" x14ac:dyDescent="0.25">
      <c r="A44" t="s">
        <v>6904</v>
      </c>
      <c r="C44" s="687" t="s">
        <v>10810</v>
      </c>
      <c r="D44" s="687"/>
      <c r="E44" s="687"/>
      <c r="F44" s="687"/>
      <c r="G44" s="687"/>
    </row>
    <row r="45" spans="1:7" ht="12.75" customHeight="1" x14ac:dyDescent="0.25">
      <c r="A45" t="s">
        <v>6905</v>
      </c>
      <c r="C45" s="687" t="s">
        <v>10810</v>
      </c>
      <c r="D45" s="687"/>
      <c r="E45" s="687"/>
      <c r="F45" s="687"/>
      <c r="G45" s="687"/>
    </row>
    <row r="46" spans="1:7" ht="12.75" customHeight="1" x14ac:dyDescent="0.25">
      <c r="A46" t="s">
        <v>6906</v>
      </c>
      <c r="C46" s="687" t="s">
        <v>10810</v>
      </c>
      <c r="D46" s="687"/>
      <c r="E46" s="687"/>
      <c r="F46" s="687"/>
      <c r="G46" s="687"/>
    </row>
    <row r="47" spans="1:7" ht="12.75" customHeight="1" x14ac:dyDescent="0.25">
      <c r="A47" t="s">
        <v>6907</v>
      </c>
      <c r="C47" s="687" t="s">
        <v>10810</v>
      </c>
      <c r="D47" s="687"/>
      <c r="E47" s="687"/>
      <c r="F47" s="687"/>
      <c r="G47" s="687"/>
    </row>
    <row r="48" spans="1:7" ht="12.75" customHeight="1" x14ac:dyDescent="0.25">
      <c r="A48" t="s">
        <v>6908</v>
      </c>
      <c r="C48" s="687" t="s">
        <v>10810</v>
      </c>
      <c r="D48" s="687"/>
      <c r="E48" s="687"/>
      <c r="F48" s="687"/>
      <c r="G48" s="687"/>
    </row>
    <row r="49" spans="1:7" ht="12.75" customHeight="1" x14ac:dyDescent="0.25">
      <c r="A49" t="s">
        <v>6909</v>
      </c>
      <c r="C49" s="687" t="s">
        <v>10810</v>
      </c>
      <c r="D49" s="687"/>
      <c r="E49" s="687"/>
      <c r="F49" s="687"/>
      <c r="G49" s="687"/>
    </row>
    <row r="50" spans="1:7" ht="12.75" customHeight="1" x14ac:dyDescent="0.25">
      <c r="A50" t="s">
        <v>6910</v>
      </c>
      <c r="C50" s="687" t="s">
        <v>10810</v>
      </c>
      <c r="D50" s="687"/>
      <c r="E50" s="687"/>
      <c r="F50" s="687"/>
      <c r="G50" s="687"/>
    </row>
    <row r="51" spans="1:7" ht="12.75" customHeight="1" x14ac:dyDescent="0.25">
      <c r="A51" t="s">
        <v>6911</v>
      </c>
      <c r="C51" s="13">
        <v>23</v>
      </c>
      <c r="D51" s="13">
        <v>22</v>
      </c>
      <c r="E51" s="13">
        <v>30</v>
      </c>
      <c r="F51" s="13">
        <v>22</v>
      </c>
      <c r="G51" s="13">
        <v>30</v>
      </c>
    </row>
    <row r="52" spans="1:7" ht="12.75" customHeight="1" x14ac:dyDescent="0.25">
      <c r="A52" t="s">
        <v>6912</v>
      </c>
      <c r="C52" s="13">
        <v>21</v>
      </c>
      <c r="D52" s="13">
        <v>23</v>
      </c>
      <c r="E52" s="13">
        <v>27</v>
      </c>
      <c r="F52" s="13">
        <v>28</v>
      </c>
      <c r="G52" s="13">
        <v>35</v>
      </c>
    </row>
    <row r="53" spans="1:7" ht="12.75" customHeight="1" x14ac:dyDescent="0.25">
      <c r="A53" t="s">
        <v>6913</v>
      </c>
      <c r="C53" s="687" t="s">
        <v>10810</v>
      </c>
      <c r="D53" s="687"/>
      <c r="E53" s="687"/>
      <c r="F53" s="687"/>
      <c r="G53" s="687"/>
    </row>
    <row r="54" spans="1:7" ht="12.75" customHeight="1" x14ac:dyDescent="0.25">
      <c r="A54" t="s">
        <v>6914</v>
      </c>
      <c r="C54" s="687" t="s">
        <v>10810</v>
      </c>
      <c r="D54" s="687"/>
      <c r="E54" s="687"/>
      <c r="F54" s="687"/>
      <c r="G54" s="687"/>
    </row>
    <row r="55" spans="1:7" ht="12.75" customHeight="1" x14ac:dyDescent="0.25">
      <c r="A55" t="s">
        <v>6915</v>
      </c>
      <c r="C55" s="687" t="s">
        <v>10810</v>
      </c>
      <c r="D55" s="687"/>
      <c r="E55" s="687"/>
      <c r="F55" s="687"/>
      <c r="G55" s="687"/>
    </row>
    <row r="56" spans="1:7" ht="12.75" customHeight="1" x14ac:dyDescent="0.25">
      <c r="A56" t="s">
        <v>6916</v>
      </c>
      <c r="C56" s="687" t="s">
        <v>10810</v>
      </c>
      <c r="D56" s="687"/>
      <c r="E56" s="687"/>
      <c r="F56" s="687"/>
      <c r="G56" s="687"/>
    </row>
    <row r="57" spans="1:7" ht="12.75" customHeight="1" x14ac:dyDescent="0.25">
      <c r="A57" t="s">
        <v>6917</v>
      </c>
      <c r="C57" s="687" t="s">
        <v>10810</v>
      </c>
      <c r="D57" s="687"/>
      <c r="E57" s="687"/>
      <c r="F57" s="687"/>
      <c r="G57" s="687"/>
    </row>
    <row r="58" spans="1:7" ht="12.75" customHeight="1" x14ac:dyDescent="0.25">
      <c r="A58" t="s">
        <v>6918</v>
      </c>
      <c r="C58" s="687" t="s">
        <v>10810</v>
      </c>
      <c r="D58" s="687"/>
      <c r="E58" s="687"/>
      <c r="F58" s="687"/>
      <c r="G58" s="687"/>
    </row>
    <row r="59" spans="1:7" ht="12.75" customHeight="1" x14ac:dyDescent="0.25">
      <c r="A59" t="s">
        <v>6919</v>
      </c>
      <c r="C59" s="13">
        <v>166</v>
      </c>
      <c r="D59" s="13">
        <v>143</v>
      </c>
      <c r="E59" s="13">
        <v>186</v>
      </c>
      <c r="F59" s="13">
        <v>173</v>
      </c>
      <c r="G59" s="13">
        <v>166</v>
      </c>
    </row>
    <row r="60" spans="1:7" ht="12.75" customHeight="1" x14ac:dyDescent="0.25">
      <c r="A60" t="s">
        <v>6920</v>
      </c>
      <c r="C60" s="687" t="s">
        <v>10810</v>
      </c>
      <c r="D60" s="687"/>
      <c r="E60" s="687"/>
      <c r="F60" s="687"/>
      <c r="G60" s="687"/>
    </row>
    <row r="61" spans="1:7" ht="12.75" customHeight="1" x14ac:dyDescent="0.25">
      <c r="A61" t="s">
        <v>1891</v>
      </c>
      <c r="C61" s="13">
        <v>81</v>
      </c>
      <c r="D61" s="13">
        <v>64</v>
      </c>
      <c r="E61" s="13">
        <v>83</v>
      </c>
      <c r="F61" s="13">
        <v>74</v>
      </c>
      <c r="G61" s="13">
        <v>65</v>
      </c>
    </row>
    <row r="62" spans="1:7" ht="12.75" customHeight="1" x14ac:dyDescent="0.25">
      <c r="A62" t="s">
        <v>6921</v>
      </c>
      <c r="C62" s="687" t="s">
        <v>10810</v>
      </c>
      <c r="D62" s="687"/>
      <c r="E62" s="687"/>
      <c r="F62" s="687"/>
      <c r="G62" s="687"/>
    </row>
    <row r="63" spans="1:7" ht="12.75" customHeight="1" x14ac:dyDescent="0.25">
      <c r="A63" t="s">
        <v>2428</v>
      </c>
      <c r="C63" s="13">
        <v>241</v>
      </c>
      <c r="D63" s="13">
        <v>207</v>
      </c>
      <c r="E63" s="13">
        <v>158</v>
      </c>
      <c r="F63" s="13">
        <v>122</v>
      </c>
      <c r="G63" s="13">
        <v>165</v>
      </c>
    </row>
    <row r="64" spans="1:7" ht="12.75" customHeight="1" x14ac:dyDescent="0.25">
      <c r="A64" t="s">
        <v>6922</v>
      </c>
      <c r="C64" s="687" t="s">
        <v>10810</v>
      </c>
      <c r="D64" s="687"/>
      <c r="E64" s="687"/>
      <c r="F64" s="687"/>
      <c r="G64" s="687"/>
    </row>
    <row r="65" spans="1:7" ht="12.75" customHeight="1" x14ac:dyDescent="0.25">
      <c r="A65" t="s">
        <v>6923</v>
      </c>
      <c r="C65" s="687" t="s">
        <v>10810</v>
      </c>
      <c r="D65" s="687"/>
      <c r="E65" s="687"/>
      <c r="F65" s="687"/>
      <c r="G65" s="687"/>
    </row>
    <row r="66" spans="1:7" ht="12.75" customHeight="1" x14ac:dyDescent="0.25">
      <c r="A66" t="s">
        <v>6924</v>
      </c>
      <c r="C66" s="687" t="s">
        <v>10810</v>
      </c>
      <c r="D66" s="687"/>
      <c r="E66" s="687"/>
      <c r="F66" s="687"/>
      <c r="G66" s="687"/>
    </row>
    <row r="67" spans="1:7" ht="12.75" customHeight="1" x14ac:dyDescent="0.25">
      <c r="A67" t="s">
        <v>6925</v>
      </c>
      <c r="C67" s="687" t="s">
        <v>10810</v>
      </c>
      <c r="D67" s="687"/>
      <c r="E67" s="687"/>
      <c r="F67" s="687"/>
      <c r="G67" s="687"/>
    </row>
    <row r="68" spans="1:7" ht="12.75" customHeight="1" x14ac:dyDescent="0.25">
      <c r="A68" t="s">
        <v>6926</v>
      </c>
      <c r="C68" s="13">
        <v>221</v>
      </c>
      <c r="D68" s="13">
        <v>250</v>
      </c>
      <c r="E68" s="13">
        <v>220</v>
      </c>
      <c r="F68" s="13">
        <v>228</v>
      </c>
      <c r="G68" s="13">
        <v>232</v>
      </c>
    </row>
    <row r="69" spans="1:7" ht="12.75" customHeight="1" x14ac:dyDescent="0.25">
      <c r="A69" t="s">
        <v>6927</v>
      </c>
      <c r="C69" s="13">
        <v>139</v>
      </c>
      <c r="D69" s="13">
        <v>147</v>
      </c>
      <c r="E69" s="13">
        <v>129</v>
      </c>
      <c r="F69" s="13">
        <v>121</v>
      </c>
      <c r="G69" s="13">
        <v>140</v>
      </c>
    </row>
    <row r="70" spans="1:7" ht="12.75" customHeight="1" x14ac:dyDescent="0.25">
      <c r="A70" t="s">
        <v>6928</v>
      </c>
      <c r="C70" s="13">
        <v>454</v>
      </c>
      <c r="D70" s="13">
        <v>472</v>
      </c>
      <c r="E70" s="13">
        <v>461</v>
      </c>
      <c r="F70" s="13">
        <v>524</v>
      </c>
      <c r="G70" s="13">
        <v>542</v>
      </c>
    </row>
    <row r="71" spans="1:7" ht="12.75" customHeight="1" x14ac:dyDescent="0.25">
      <c r="A71" t="s">
        <v>6929</v>
      </c>
      <c r="C71" s="687" t="s">
        <v>10810</v>
      </c>
      <c r="D71" s="687"/>
      <c r="E71" s="687"/>
      <c r="F71" s="687"/>
      <c r="G71" s="687"/>
    </row>
    <row r="72" spans="1:7" ht="12.75" customHeight="1" x14ac:dyDescent="0.25">
      <c r="A72" t="s">
        <v>6930</v>
      </c>
      <c r="C72" s="13">
        <v>804</v>
      </c>
      <c r="D72" s="13">
        <v>775</v>
      </c>
      <c r="E72" s="13">
        <v>813</v>
      </c>
      <c r="F72" s="13">
        <v>870</v>
      </c>
      <c r="G72" s="13">
        <v>829</v>
      </c>
    </row>
    <row r="73" spans="1:7" ht="12.75" customHeight="1" x14ac:dyDescent="0.25">
      <c r="A73" t="s">
        <v>6931</v>
      </c>
      <c r="C73" s="13">
        <v>322</v>
      </c>
      <c r="D73" s="13">
        <v>304</v>
      </c>
      <c r="E73" s="13">
        <v>316</v>
      </c>
      <c r="F73" s="13">
        <v>287</v>
      </c>
      <c r="G73" s="13">
        <v>284</v>
      </c>
    </row>
    <row r="74" spans="1:7" ht="12.75" customHeight="1" x14ac:dyDescent="0.25">
      <c r="A74" t="s">
        <v>6932</v>
      </c>
      <c r="C74" s="687" t="s">
        <v>10810</v>
      </c>
      <c r="D74" s="687"/>
      <c r="E74" s="687"/>
      <c r="F74" s="687"/>
      <c r="G74" s="687"/>
    </row>
    <row r="75" spans="1:7" ht="12.75" customHeight="1" x14ac:dyDescent="0.25">
      <c r="A75" t="s">
        <v>6933</v>
      </c>
      <c r="C75" s="687" t="s">
        <v>10810</v>
      </c>
      <c r="D75" s="687"/>
      <c r="E75" s="687"/>
      <c r="F75" s="687"/>
      <c r="G75" s="687"/>
    </row>
    <row r="76" spans="1:7" ht="12.75" customHeight="1" x14ac:dyDescent="0.25">
      <c r="A76" t="s">
        <v>6934</v>
      </c>
      <c r="C76" s="687" t="s">
        <v>10810</v>
      </c>
      <c r="D76" s="687"/>
      <c r="E76" s="687"/>
      <c r="F76" s="687"/>
      <c r="G76" s="687"/>
    </row>
    <row r="77" spans="1:7" ht="12.75" customHeight="1" x14ac:dyDescent="0.25">
      <c r="A77" t="s">
        <v>6935</v>
      </c>
      <c r="C77" s="687" t="s">
        <v>10810</v>
      </c>
      <c r="D77" s="687"/>
      <c r="E77" s="687"/>
      <c r="F77" s="687"/>
      <c r="G77" s="687"/>
    </row>
    <row r="78" spans="1:7" ht="12.75" customHeight="1" x14ac:dyDescent="0.25">
      <c r="A78" t="s">
        <v>6936</v>
      </c>
      <c r="C78" s="687" t="s">
        <v>10810</v>
      </c>
      <c r="D78" s="687"/>
      <c r="E78" s="687"/>
      <c r="F78" s="687"/>
      <c r="G78" s="687"/>
    </row>
    <row r="79" spans="1:7" ht="12.75" customHeight="1" x14ac:dyDescent="0.25">
      <c r="A79" t="s">
        <v>2244</v>
      </c>
      <c r="C79" s="13">
        <v>3295</v>
      </c>
      <c r="D79" s="13">
        <v>3224</v>
      </c>
      <c r="E79" s="13">
        <v>3095</v>
      </c>
      <c r="F79" s="13">
        <v>3150</v>
      </c>
      <c r="G79" s="13">
        <v>3290</v>
      </c>
    </row>
    <row r="80" spans="1:7" ht="12.75" customHeight="1" x14ac:dyDescent="0.25">
      <c r="A80" s="226" t="s">
        <v>53</v>
      </c>
      <c r="C80" s="166">
        <v>6119</v>
      </c>
      <c r="D80" s="166">
        <v>5961</v>
      </c>
      <c r="E80" s="166">
        <v>5902</v>
      </c>
      <c r="F80" s="166">
        <v>5968</v>
      </c>
      <c r="G80" s="166">
        <v>6135</v>
      </c>
    </row>
  </sheetData>
  <mergeCells count="53">
    <mergeCell ref="C46:G46"/>
    <mergeCell ref="C54:G54"/>
    <mergeCell ref="C60:G60"/>
    <mergeCell ref="C74:G74"/>
    <mergeCell ref="C43:G43"/>
    <mergeCell ref="C44:G44"/>
    <mergeCell ref="C45:G45"/>
    <mergeCell ref="C47:G47"/>
    <mergeCell ref="C48:G48"/>
    <mergeCell ref="C50:G50"/>
    <mergeCell ref="C49:G49"/>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 ref="C29:G29"/>
    <mergeCell ref="C38:G38"/>
    <mergeCell ref="C39:G39"/>
    <mergeCell ref="C41:G41"/>
    <mergeCell ref="C42:G42"/>
    <mergeCell ref="C30:G30"/>
    <mergeCell ref="C31:G31"/>
    <mergeCell ref="C32:G32"/>
    <mergeCell ref="C40:G40"/>
    <mergeCell ref="C35:G35"/>
    <mergeCell ref="C76:G76"/>
    <mergeCell ref="C77:G77"/>
    <mergeCell ref="C78:G78"/>
    <mergeCell ref="C53:G53"/>
    <mergeCell ref="C55:G55"/>
    <mergeCell ref="C58:G58"/>
    <mergeCell ref="C62:G62"/>
    <mergeCell ref="C71:G71"/>
    <mergeCell ref="C75:G75"/>
    <mergeCell ref="C56:G56"/>
    <mergeCell ref="C57:G57"/>
    <mergeCell ref="C64:G64"/>
    <mergeCell ref="C65:G65"/>
    <mergeCell ref="C66:G66"/>
    <mergeCell ref="C67:G67"/>
  </mergeCells>
  <pageMargins left="0.31496062992125984" right="0.31496062992125984" top="0.74803149606299213" bottom="0.74803149606299213" header="0.31496062992125984" footer="0.31496062992125984"/>
  <pageSetup paperSize="9" orientation="landscape"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tabColor rgb="FFFFFF00"/>
    <pageSetUpPr fitToPage="1"/>
  </sheetPr>
  <dimension ref="A1:P40"/>
  <sheetViews>
    <sheetView topLeftCell="A12" workbookViewId="0">
      <selection activeCell="F41" sqref="F41"/>
    </sheetView>
  </sheetViews>
  <sheetFormatPr defaultRowHeight="15" x14ac:dyDescent="0.25"/>
  <cols>
    <col min="1" max="1" width="36.85546875" customWidth="1"/>
    <col min="2" max="2" width="50.5703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10104</v>
      </c>
      <c r="C3" s="702"/>
      <c r="D3" s="702"/>
      <c r="E3" s="702"/>
      <c r="F3" s="702"/>
      <c r="G3" s="702"/>
      <c r="H3" s="669"/>
      <c r="I3" s="669"/>
      <c r="J3" s="669"/>
      <c r="K3" s="669"/>
    </row>
    <row r="4" spans="1:11" x14ac:dyDescent="0.25">
      <c r="A4" s="6" t="s">
        <v>2</v>
      </c>
      <c r="B4" s="686" t="s">
        <v>9</v>
      </c>
      <c r="C4" s="686"/>
      <c r="D4" s="686"/>
      <c r="E4" s="686"/>
      <c r="F4" s="686"/>
      <c r="G4" s="686"/>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10105</v>
      </c>
      <c r="C14" s="676"/>
      <c r="D14" s="676"/>
      <c r="E14" s="676"/>
      <c r="F14" s="676"/>
      <c r="G14" s="67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704" t="s">
        <v>512</v>
      </c>
      <c r="C16" s="704"/>
      <c r="D16" s="704"/>
      <c r="E16" s="704"/>
      <c r="F16" s="704"/>
      <c r="G16" s="704"/>
      <c r="H16" s="718"/>
      <c r="I16" s="718"/>
      <c r="J16" s="718"/>
      <c r="K16" s="718"/>
    </row>
    <row r="17" spans="1:16" x14ac:dyDescent="0.25">
      <c r="A17" s="6" t="s">
        <v>35</v>
      </c>
      <c r="B17" s="692" t="s">
        <v>9</v>
      </c>
      <c r="C17" s="693"/>
      <c r="D17" s="693"/>
      <c r="E17" s="693"/>
      <c r="F17" s="693"/>
      <c r="G17" s="693"/>
      <c r="H17" s="718"/>
      <c r="I17" s="718"/>
      <c r="J17" s="718"/>
      <c r="K17" s="718"/>
    </row>
    <row r="18" spans="1:16" x14ac:dyDescent="0.25">
      <c r="A18" s="6" t="s">
        <v>36</v>
      </c>
      <c r="B18" s="717" t="s">
        <v>9</v>
      </c>
      <c r="C18" s="706"/>
      <c r="D18" s="706"/>
      <c r="E18" s="706"/>
      <c r="F18" s="706"/>
      <c r="G18" s="706"/>
      <c r="H18" s="718"/>
      <c r="I18" s="718"/>
      <c r="J18" s="718"/>
      <c r="K18" s="718"/>
    </row>
    <row r="19" spans="1:16" x14ac:dyDescent="0.25">
      <c r="A19" s="7" t="s">
        <v>37</v>
      </c>
      <c r="B19" s="419"/>
      <c r="C19" s="154" t="s">
        <v>1433</v>
      </c>
      <c r="D19" s="154" t="s">
        <v>137</v>
      </c>
      <c r="E19" s="154" t="s">
        <v>138</v>
      </c>
      <c r="F19" s="154" t="s">
        <v>139</v>
      </c>
      <c r="G19" s="8" t="s">
        <v>38</v>
      </c>
      <c r="H19" s="8" t="s">
        <v>39</v>
      </c>
      <c r="I19" s="8" t="s">
        <v>40</v>
      </c>
      <c r="J19" s="8" t="s">
        <v>41</v>
      </c>
      <c r="K19" s="8" t="s">
        <v>42</v>
      </c>
    </row>
    <row r="20" spans="1:16" x14ac:dyDescent="0.25">
      <c r="A20" s="6" t="s">
        <v>43</v>
      </c>
      <c r="B20" s="419"/>
      <c r="C20" s="10">
        <v>22543</v>
      </c>
      <c r="D20" s="10">
        <v>23086</v>
      </c>
      <c r="E20" s="155">
        <v>23186</v>
      </c>
      <c r="F20" s="156">
        <v>24242</v>
      </c>
      <c r="G20" s="10">
        <v>24581</v>
      </c>
      <c r="H20" s="10">
        <v>24545</v>
      </c>
      <c r="I20" s="10">
        <v>24466</v>
      </c>
      <c r="J20" s="11">
        <v>25256</v>
      </c>
      <c r="K20" s="11">
        <v>24818</v>
      </c>
    </row>
    <row r="21" spans="1:16" x14ac:dyDescent="0.25">
      <c r="A21" s="6" t="s">
        <v>44</v>
      </c>
      <c r="B21" s="419"/>
      <c r="C21" s="10">
        <f>C20-C25</f>
        <v>22516</v>
      </c>
      <c r="D21" s="10">
        <f t="shared" ref="D21:F21" si="0">D20-D25</f>
        <v>23053</v>
      </c>
      <c r="E21" s="10">
        <f t="shared" si="0"/>
        <v>23162</v>
      </c>
      <c r="F21" s="10">
        <f t="shared" si="0"/>
        <v>24212</v>
      </c>
      <c r="G21" s="10">
        <f>G20-G25</f>
        <v>24538</v>
      </c>
      <c r="H21" s="10">
        <f t="shared" ref="H21:K21" si="1">H20-H25</f>
        <v>24471</v>
      </c>
      <c r="I21" s="10">
        <f t="shared" si="1"/>
        <v>24384</v>
      </c>
      <c r="J21" s="10">
        <f t="shared" si="1"/>
        <v>25167</v>
      </c>
      <c r="K21" s="10">
        <f t="shared" si="1"/>
        <v>24758</v>
      </c>
    </row>
    <row r="22" spans="1:16" x14ac:dyDescent="0.25">
      <c r="A22" s="6" t="s">
        <v>45</v>
      </c>
      <c r="B22" s="419"/>
      <c r="C22" s="12">
        <f>IFERROR(+(C21/C20),0)</f>
        <v>0.99880228895887857</v>
      </c>
      <c r="D22" s="12">
        <f>IFERROR(+(D21/D20),0)</f>
        <v>0.99857056224551677</v>
      </c>
      <c r="E22" s="12">
        <f>IFERROR(+(E21/E20),0)</f>
        <v>0.99896489260760801</v>
      </c>
      <c r="F22" s="12">
        <f>IFERROR(+(F21/F20),0)</f>
        <v>0.99876247834337106</v>
      </c>
      <c r="G22" s="12">
        <f>G21/G20</f>
        <v>0.99825068142060946</v>
      </c>
      <c r="H22" s="12">
        <f t="shared" ref="H22:K22" si="2">H21/H20</f>
        <v>0.99698512935424732</v>
      </c>
      <c r="I22" s="12">
        <f t="shared" si="2"/>
        <v>0.99664841003842064</v>
      </c>
      <c r="J22" s="12">
        <f t="shared" si="2"/>
        <v>0.99647608489071904</v>
      </c>
      <c r="K22" s="12">
        <f t="shared" si="2"/>
        <v>0.99758239987106134</v>
      </c>
    </row>
    <row r="23" spans="1:16" x14ac:dyDescent="0.25">
      <c r="A23" s="6" t="s">
        <v>46</v>
      </c>
      <c r="B23" s="419"/>
      <c r="C23" s="10">
        <v>0</v>
      </c>
      <c r="D23" s="10">
        <v>0</v>
      </c>
      <c r="E23" s="155">
        <v>0</v>
      </c>
      <c r="F23" s="156">
        <v>0</v>
      </c>
      <c r="G23" s="10">
        <v>0</v>
      </c>
      <c r="H23" s="10">
        <v>0</v>
      </c>
      <c r="I23" s="10">
        <v>0</v>
      </c>
      <c r="J23" s="9">
        <v>0</v>
      </c>
      <c r="K23" s="9">
        <v>1</v>
      </c>
    </row>
    <row r="24" spans="1:16"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4.0293335482311224E-5</v>
      </c>
    </row>
    <row r="25" spans="1:16" x14ac:dyDescent="0.25">
      <c r="A25" s="6" t="s">
        <v>48</v>
      </c>
      <c r="B25" s="419"/>
      <c r="C25" s="164">
        <v>27</v>
      </c>
      <c r="D25" s="164">
        <v>33</v>
      </c>
      <c r="E25" s="164">
        <v>24</v>
      </c>
      <c r="F25" s="164">
        <v>30</v>
      </c>
      <c r="G25" s="10">
        <v>43</v>
      </c>
      <c r="H25" s="10">
        <v>74</v>
      </c>
      <c r="I25" s="10">
        <v>82</v>
      </c>
      <c r="J25" s="9">
        <v>89</v>
      </c>
      <c r="K25" s="9">
        <v>60</v>
      </c>
    </row>
    <row r="26" spans="1:16" x14ac:dyDescent="0.25">
      <c r="A26" s="6" t="s">
        <v>49</v>
      </c>
      <c r="B26" s="419"/>
      <c r="C26" s="12">
        <f>IFERROR(+(C25/C20),0)</f>
        <v>1.1977110411214124E-3</v>
      </c>
      <c r="D26" s="12">
        <f>IFERROR(+(D25/D20),0)</f>
        <v>1.4294377544832365E-3</v>
      </c>
      <c r="E26" s="12">
        <f>IFERROR(+(E25/E20),0)</f>
        <v>1.0351073923919607E-3</v>
      </c>
      <c r="F26" s="12">
        <f>IFERROR(+(F25/F20),0)</f>
        <v>1.2375216566289911E-3</v>
      </c>
      <c r="G26" s="12">
        <f>G25/G20</f>
        <v>1.7493185793905862E-3</v>
      </c>
      <c r="H26" s="12">
        <f t="shared" ref="H26:J26" si="4">H25/H20</f>
        <v>3.0148706457526989E-3</v>
      </c>
      <c r="I26" s="12">
        <f t="shared" si="4"/>
        <v>3.3515899615793347E-3</v>
      </c>
      <c r="J26" s="12">
        <f t="shared" si="4"/>
        <v>3.523915109280963E-3</v>
      </c>
      <c r="K26" s="12">
        <f>K25/K20</f>
        <v>2.4176001289386738E-3</v>
      </c>
    </row>
    <row r="27" spans="1:16" x14ac:dyDescent="0.25">
      <c r="A27" s="7" t="s">
        <v>50</v>
      </c>
      <c r="B27" s="419"/>
      <c r="C27" s="677" t="s">
        <v>51</v>
      </c>
      <c r="D27" s="720"/>
      <c r="E27" s="720"/>
      <c r="F27" s="720"/>
      <c r="G27" s="720"/>
      <c r="H27" s="720"/>
      <c r="I27" s="720"/>
      <c r="J27" s="720"/>
      <c r="K27" s="720"/>
    </row>
    <row r="28" spans="1:16" x14ac:dyDescent="0.25">
      <c r="A28" s="15" t="s">
        <v>52</v>
      </c>
      <c r="B28" s="16" t="s">
        <v>2</v>
      </c>
      <c r="C28" s="154" t="s">
        <v>1433</v>
      </c>
      <c r="D28" s="154" t="s">
        <v>137</v>
      </c>
      <c r="E28" s="154" t="s">
        <v>138</v>
      </c>
      <c r="F28" s="154" t="s">
        <v>139</v>
      </c>
      <c r="G28" s="8" t="s">
        <v>38</v>
      </c>
      <c r="H28" s="8" t="s">
        <v>39</v>
      </c>
      <c r="I28" s="8" t="s">
        <v>40</v>
      </c>
      <c r="J28" s="8" t="s">
        <v>41</v>
      </c>
      <c r="K28" s="8" t="s">
        <v>42</v>
      </c>
    </row>
    <row r="29" spans="1:16" x14ac:dyDescent="0.25">
      <c r="A29" s="167">
        <v>0</v>
      </c>
      <c r="B29" s="409" t="s">
        <v>1530</v>
      </c>
      <c r="C29" s="10">
        <v>0</v>
      </c>
      <c r="D29" s="10">
        <v>0</v>
      </c>
      <c r="E29" s="155">
        <v>0</v>
      </c>
      <c r="F29" s="156">
        <v>0</v>
      </c>
      <c r="G29" s="164">
        <v>0</v>
      </c>
      <c r="H29" s="164">
        <v>0</v>
      </c>
      <c r="I29" s="164">
        <v>0</v>
      </c>
      <c r="J29" s="164">
        <v>0</v>
      </c>
      <c r="K29" s="164">
        <v>1</v>
      </c>
    </row>
    <row r="30" spans="1:16" x14ac:dyDescent="0.25">
      <c r="A30" s="167" t="s">
        <v>6725</v>
      </c>
      <c r="B30" s="409"/>
      <c r="C30" s="164">
        <v>8300</v>
      </c>
      <c r="D30" s="164">
        <v>8612</v>
      </c>
      <c r="E30" s="164">
        <v>9286</v>
      </c>
      <c r="F30" s="164">
        <v>9438</v>
      </c>
      <c r="G30" s="164">
        <v>9975</v>
      </c>
      <c r="H30" s="164">
        <v>9532</v>
      </c>
      <c r="I30" s="164">
        <v>9410</v>
      </c>
      <c r="J30" s="164">
        <v>9652</v>
      </c>
      <c r="K30" s="164">
        <v>9798</v>
      </c>
      <c r="L30" s="164"/>
      <c r="M30" s="164"/>
      <c r="N30" s="164"/>
      <c r="O30" s="164"/>
      <c r="P30" s="164"/>
    </row>
    <row r="31" spans="1:16" x14ac:dyDescent="0.25">
      <c r="A31" s="167" t="s">
        <v>2715</v>
      </c>
      <c r="B31" s="409"/>
      <c r="C31" s="164">
        <v>2851</v>
      </c>
      <c r="D31" s="164">
        <v>3174</v>
      </c>
      <c r="E31" s="164">
        <v>2643</v>
      </c>
      <c r="F31" s="164">
        <v>2808</v>
      </c>
      <c r="G31" s="164">
        <v>2745</v>
      </c>
      <c r="H31" s="164">
        <v>2891</v>
      </c>
      <c r="I31" s="164">
        <v>2936</v>
      </c>
      <c r="J31" s="164">
        <v>2931</v>
      </c>
      <c r="K31" s="164">
        <v>2816</v>
      </c>
      <c r="L31" s="164"/>
      <c r="M31" s="164"/>
      <c r="N31" s="164"/>
      <c r="O31" s="164"/>
      <c r="P31" s="164"/>
    </row>
    <row r="32" spans="1:16" x14ac:dyDescent="0.25">
      <c r="A32" s="167" t="s">
        <v>6741</v>
      </c>
      <c r="B32" s="409"/>
      <c r="C32" s="164">
        <v>11365</v>
      </c>
      <c r="D32" s="164">
        <v>11267</v>
      </c>
      <c r="E32" s="164">
        <v>11233</v>
      </c>
      <c r="F32" s="164">
        <v>11966</v>
      </c>
      <c r="G32" s="164">
        <v>11818</v>
      </c>
      <c r="H32" s="164">
        <v>12048</v>
      </c>
      <c r="I32" s="164">
        <v>12038</v>
      </c>
      <c r="J32" s="164">
        <v>12584</v>
      </c>
      <c r="K32" s="164">
        <v>12143</v>
      </c>
      <c r="L32" s="164"/>
      <c r="M32" s="164"/>
      <c r="N32" s="164"/>
      <c r="O32" s="164"/>
      <c r="P32" s="164"/>
    </row>
    <row r="33" spans="1:16" x14ac:dyDescent="0.25">
      <c r="A33" s="167" t="s">
        <v>1522</v>
      </c>
      <c r="B33" s="409"/>
      <c r="C33" s="164">
        <v>27</v>
      </c>
      <c r="D33" s="164">
        <v>33</v>
      </c>
      <c r="E33" s="164">
        <v>24</v>
      </c>
      <c r="F33" s="164">
        <v>30</v>
      </c>
      <c r="G33" s="338">
        <v>43</v>
      </c>
      <c r="H33" s="338">
        <v>74</v>
      </c>
      <c r="I33" s="338">
        <v>82</v>
      </c>
      <c r="J33" s="338">
        <v>89</v>
      </c>
      <c r="K33" s="338">
        <v>60</v>
      </c>
      <c r="L33" s="164"/>
      <c r="M33" s="164"/>
      <c r="N33" s="164"/>
      <c r="O33" s="164"/>
      <c r="P33" s="164"/>
    </row>
    <row r="34" spans="1:16" x14ac:dyDescent="0.25">
      <c r="A34" s="19" t="s">
        <v>1440</v>
      </c>
      <c r="B34" s="409"/>
      <c r="C34" s="160">
        <v>22543</v>
      </c>
      <c r="D34" s="160">
        <v>23086</v>
      </c>
      <c r="E34" s="161">
        <v>23186</v>
      </c>
      <c r="F34" s="162">
        <v>24242</v>
      </c>
      <c r="G34" s="160">
        <v>24581</v>
      </c>
      <c r="H34" s="160">
        <v>24545</v>
      </c>
      <c r="I34" s="161">
        <v>24466</v>
      </c>
      <c r="J34" s="162">
        <v>25256</v>
      </c>
      <c r="K34" s="162">
        <v>24818</v>
      </c>
    </row>
    <row r="35" spans="1:16" x14ac:dyDescent="0.25">
      <c r="A35" s="419"/>
      <c r="B35" s="409"/>
      <c r="C35" s="18"/>
      <c r="D35" s="11"/>
      <c r="E35" s="11"/>
      <c r="F35" s="11"/>
      <c r="G35" s="11"/>
    </row>
    <row r="36" spans="1:16" x14ac:dyDescent="0.25">
      <c r="A36" s="419"/>
      <c r="B36" s="409"/>
      <c r="C36" s="18"/>
      <c r="D36" s="11"/>
      <c r="E36" s="11"/>
      <c r="F36" s="11"/>
      <c r="G36" s="11"/>
    </row>
    <row r="37" spans="1:16" x14ac:dyDescent="0.25">
      <c r="A37" s="419"/>
      <c r="B37" s="409"/>
      <c r="C37" s="18"/>
      <c r="D37" s="11"/>
      <c r="E37" s="11"/>
      <c r="F37" s="11"/>
      <c r="G37" s="11"/>
    </row>
    <row r="38" spans="1:16" x14ac:dyDescent="0.25">
      <c r="A38" s="419"/>
      <c r="B38" s="409"/>
      <c r="C38" s="18"/>
      <c r="D38" s="11"/>
      <c r="E38" s="11"/>
      <c r="F38" s="11"/>
      <c r="G38" s="11"/>
    </row>
    <row r="39" spans="1:16" x14ac:dyDescent="0.25">
      <c r="A39" s="419"/>
      <c r="B39" s="409"/>
      <c r="C39" s="18"/>
      <c r="D39" s="11"/>
      <c r="E39" s="11"/>
      <c r="F39" s="11"/>
      <c r="G39" s="11"/>
    </row>
    <row r="40" spans="1:16"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7" orientation="landscape"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abColor rgb="FFFFFF00"/>
    <pageSetUpPr fitToPage="1"/>
  </sheetPr>
  <dimension ref="A1:K33"/>
  <sheetViews>
    <sheetView topLeftCell="A9" workbookViewId="0">
      <selection activeCell="F41" sqref="F41"/>
    </sheetView>
  </sheetViews>
  <sheetFormatPr defaultRowHeight="15" x14ac:dyDescent="0.25"/>
  <cols>
    <col min="1" max="1" width="36.85546875" customWidth="1"/>
    <col min="2" max="2" width="73.28515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10106</v>
      </c>
      <c r="C3" s="702"/>
      <c r="D3" s="702"/>
      <c r="E3" s="702"/>
      <c r="F3" s="702"/>
      <c r="G3" s="702"/>
      <c r="H3" s="669"/>
      <c r="I3" s="669"/>
      <c r="J3" s="669"/>
      <c r="K3" s="669"/>
    </row>
    <row r="4" spans="1:11" x14ac:dyDescent="0.25">
      <c r="A4" s="6" t="s">
        <v>2</v>
      </c>
      <c r="B4" s="704" t="s">
        <v>10107</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10108</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10109</v>
      </c>
      <c r="C14" s="676"/>
      <c r="D14" s="676"/>
      <c r="E14" s="676"/>
      <c r="F14" s="676"/>
      <c r="G14" s="67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704" t="s">
        <v>514</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0</v>
      </c>
      <c r="D21" s="10">
        <f t="shared" ref="D21:F21" si="0">D20-D25</f>
        <v>0</v>
      </c>
      <c r="E21" s="10">
        <f t="shared" si="0"/>
        <v>133</v>
      </c>
      <c r="F21" s="10">
        <f t="shared" si="0"/>
        <v>1859</v>
      </c>
      <c r="G21" s="10">
        <f>G20-G25</f>
        <v>1933</v>
      </c>
      <c r="H21" s="10">
        <f t="shared" ref="H21:K21" si="1">H20-H25</f>
        <v>1818</v>
      </c>
      <c r="I21" s="10">
        <f t="shared" si="1"/>
        <v>2107</v>
      </c>
      <c r="J21" s="10">
        <f t="shared" si="1"/>
        <v>2424</v>
      </c>
      <c r="K21" s="10">
        <f t="shared" si="1"/>
        <v>2094</v>
      </c>
    </row>
    <row r="22" spans="1:11" x14ac:dyDescent="0.25">
      <c r="A22" s="6" t="s">
        <v>45</v>
      </c>
      <c r="B22" s="419"/>
      <c r="C22" s="12">
        <f>IFERROR(+(C21/C20),0)</f>
        <v>0</v>
      </c>
      <c r="D22" s="12">
        <f>IFERROR(+(D21/D20),0)</f>
        <v>0</v>
      </c>
      <c r="E22" s="12">
        <f>IFERROR(+(E21/E20),0)</f>
        <v>5.7362201328387818E-3</v>
      </c>
      <c r="F22" s="12">
        <f>IFERROR(+(F21/F20),0)</f>
        <v>7.6685091989109805E-2</v>
      </c>
      <c r="G22" s="12">
        <f>G21/G20</f>
        <v>7.8637972417720997E-2</v>
      </c>
      <c r="H22" s="12">
        <f t="shared" ref="H22:K22" si="2">H21/H20</f>
        <v>7.4068038297005506E-2</v>
      </c>
      <c r="I22" s="12">
        <f t="shared" si="2"/>
        <v>8.6119512793264116E-2</v>
      </c>
      <c r="J22" s="12">
        <f t="shared" si="2"/>
        <v>9.597719353816915E-2</v>
      </c>
      <c r="K22" s="12">
        <f t="shared" si="2"/>
        <v>8.4374244499959714E-2</v>
      </c>
    </row>
    <row r="23" spans="1:11" x14ac:dyDescent="0.25">
      <c r="A23" s="6" t="s">
        <v>46</v>
      </c>
      <c r="B23" s="419" t="s">
        <v>10110</v>
      </c>
      <c r="C23" s="10">
        <v>0</v>
      </c>
      <c r="D23" s="10">
        <v>0</v>
      </c>
      <c r="E23" s="155">
        <v>0</v>
      </c>
      <c r="F23" s="156">
        <v>1</v>
      </c>
      <c r="G23" s="10">
        <v>2</v>
      </c>
      <c r="H23" s="10">
        <v>3</v>
      </c>
      <c r="I23" s="10">
        <v>3</v>
      </c>
      <c r="J23" s="9">
        <v>3</v>
      </c>
      <c r="K23" s="9">
        <v>4</v>
      </c>
    </row>
    <row r="24" spans="1:11" x14ac:dyDescent="0.25">
      <c r="A24" s="6" t="s">
        <v>47</v>
      </c>
      <c r="B24" s="419"/>
      <c r="C24" s="12">
        <f>IFERROR(+(C23/C20),0)</f>
        <v>0</v>
      </c>
      <c r="D24" s="12">
        <f>IFERROR(+(D23/D20),0)</f>
        <v>0</v>
      </c>
      <c r="E24" s="12">
        <f>IFERROR(+(E23/E20),0)</f>
        <v>0</v>
      </c>
      <c r="F24" s="12">
        <f>IFERROR(+(F23/F20),0)</f>
        <v>4.1250721887633031E-5</v>
      </c>
      <c r="G24" s="12">
        <f>G23/G20</f>
        <v>8.1363654855376102E-5</v>
      </c>
      <c r="H24" s="12">
        <f t="shared" ref="H24:J24" si="3">H23/H20</f>
        <v>1.2222448563862294E-4</v>
      </c>
      <c r="I24" s="12">
        <f t="shared" si="3"/>
        <v>1.2261914493582932E-4</v>
      </c>
      <c r="J24" s="12">
        <f t="shared" si="3"/>
        <v>1.1878365536902122E-4</v>
      </c>
      <c r="K24" s="12">
        <f>K23/K20</f>
        <v>1.611733419292449E-4</v>
      </c>
    </row>
    <row r="25" spans="1:11" x14ac:dyDescent="0.25">
      <c r="A25" s="6" t="s">
        <v>48</v>
      </c>
      <c r="B25" s="419"/>
      <c r="C25" s="10">
        <v>22543</v>
      </c>
      <c r="D25" s="10">
        <v>23086</v>
      </c>
      <c r="E25" s="155">
        <v>23053</v>
      </c>
      <c r="F25" s="156">
        <v>22383</v>
      </c>
      <c r="G25" s="10">
        <v>22648</v>
      </c>
      <c r="H25" s="10">
        <v>22727</v>
      </c>
      <c r="I25" s="10">
        <v>22359</v>
      </c>
      <c r="J25" s="9">
        <v>22832</v>
      </c>
      <c r="K25" s="9">
        <v>22724</v>
      </c>
    </row>
    <row r="26" spans="1:11" x14ac:dyDescent="0.25">
      <c r="A26" s="6" t="s">
        <v>49</v>
      </c>
      <c r="B26" s="419"/>
      <c r="C26" s="12">
        <f>IFERROR(+(C25/C20),0)</f>
        <v>1</v>
      </c>
      <c r="D26" s="12">
        <f>IFERROR(+(D25/D20),0)</f>
        <v>1</v>
      </c>
      <c r="E26" s="12">
        <f>IFERROR(+(E25/E20),0)</f>
        <v>0.99426377986716119</v>
      </c>
      <c r="F26" s="12">
        <f>IFERROR(+(F25/F20),0)</f>
        <v>0.92331490801089022</v>
      </c>
      <c r="G26" s="12">
        <f>G25/G20</f>
        <v>0.92136202758227903</v>
      </c>
      <c r="H26" s="12">
        <f t="shared" ref="H26:J26" si="4">H25/H20</f>
        <v>0.92593196170299452</v>
      </c>
      <c r="I26" s="12">
        <f t="shared" si="4"/>
        <v>0.91388048720673587</v>
      </c>
      <c r="J26" s="12">
        <f t="shared" si="4"/>
        <v>0.90402280646183086</v>
      </c>
      <c r="K26" s="12">
        <f>K25/K20</f>
        <v>0.91562575550004033</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1549</v>
      </c>
      <c r="B29" s="16"/>
      <c r="C29" s="10">
        <v>0</v>
      </c>
      <c r="D29" s="10">
        <v>0</v>
      </c>
      <c r="E29" s="155">
        <v>133</v>
      </c>
      <c r="F29" s="156">
        <v>1858</v>
      </c>
      <c r="G29" s="208">
        <v>1931</v>
      </c>
      <c r="H29" s="208">
        <v>1815</v>
      </c>
      <c r="I29" s="208">
        <v>2104</v>
      </c>
      <c r="J29" s="208">
        <v>2421</v>
      </c>
      <c r="K29" s="208">
        <v>2090</v>
      </c>
    </row>
    <row r="30" spans="1:11" x14ac:dyDescent="0.25">
      <c r="A30" s="207" t="s">
        <v>1530</v>
      </c>
      <c r="B30" s="16"/>
      <c r="C30" s="10">
        <v>0</v>
      </c>
      <c r="D30" s="10">
        <v>0</v>
      </c>
      <c r="E30" s="155">
        <v>0</v>
      </c>
      <c r="F30" s="156">
        <v>1</v>
      </c>
      <c r="G30" s="208">
        <v>2</v>
      </c>
      <c r="H30" s="208">
        <v>3</v>
      </c>
      <c r="I30" s="208">
        <v>3</v>
      </c>
      <c r="J30" s="208">
        <v>3</v>
      </c>
      <c r="K30" s="208">
        <v>4</v>
      </c>
    </row>
    <row r="31" spans="1:11" x14ac:dyDescent="0.25">
      <c r="A31" s="207" t="s">
        <v>1439</v>
      </c>
      <c r="B31" s="16"/>
      <c r="C31">
        <v>22543</v>
      </c>
      <c r="D31">
        <v>23086</v>
      </c>
      <c r="E31">
        <v>23053</v>
      </c>
      <c r="F31">
        <v>22383</v>
      </c>
      <c r="G31" s="208">
        <v>22648</v>
      </c>
      <c r="H31" s="208">
        <v>22727</v>
      </c>
      <c r="I31" s="208">
        <v>22359</v>
      </c>
      <c r="J31" s="208">
        <v>22832</v>
      </c>
      <c r="K31" s="208">
        <v>22724</v>
      </c>
    </row>
    <row r="32" spans="1:11" x14ac:dyDescent="0.25">
      <c r="A32" s="15" t="s">
        <v>1440</v>
      </c>
      <c r="B32" s="16"/>
      <c r="C32" s="160">
        <v>22543</v>
      </c>
      <c r="D32" s="160">
        <v>23086</v>
      </c>
      <c r="E32" s="161">
        <v>23186</v>
      </c>
      <c r="F32" s="162">
        <v>24242</v>
      </c>
      <c r="G32" s="160">
        <v>24581</v>
      </c>
      <c r="H32" s="160">
        <v>24545</v>
      </c>
      <c r="I32" s="161">
        <v>24466</v>
      </c>
      <c r="J32" s="162">
        <v>25256</v>
      </c>
      <c r="K32" s="162">
        <v>24818</v>
      </c>
    </row>
    <row r="33" spans="1:7" x14ac:dyDescent="0.25">
      <c r="A33" s="15"/>
      <c r="B33" s="16"/>
      <c r="C33" s="8"/>
      <c r="D33" s="8"/>
      <c r="E33" s="8"/>
      <c r="F33" s="8"/>
      <c r="G33" s="8"/>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7" orientation="landscape"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tabColor rgb="FFFFFF00"/>
    <pageSetUpPr fitToPage="1"/>
  </sheetPr>
  <dimension ref="A1:O40"/>
  <sheetViews>
    <sheetView topLeftCell="A10" workbookViewId="0">
      <selection activeCell="F41" sqref="F41"/>
    </sheetView>
  </sheetViews>
  <sheetFormatPr defaultRowHeight="15" x14ac:dyDescent="0.25"/>
  <cols>
    <col min="1" max="1" width="36.85546875" customWidth="1"/>
    <col min="2" max="2" width="54.42578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10111</v>
      </c>
      <c r="C3" s="702"/>
      <c r="D3" s="702"/>
      <c r="E3" s="702"/>
      <c r="F3" s="702"/>
      <c r="G3" s="702"/>
      <c r="H3" s="669"/>
      <c r="I3" s="669"/>
      <c r="J3" s="669"/>
      <c r="K3" s="669"/>
    </row>
    <row r="4" spans="1:11" x14ac:dyDescent="0.25">
      <c r="A4" s="6" t="s">
        <v>2</v>
      </c>
      <c r="B4" s="704" t="s">
        <v>10112</v>
      </c>
      <c r="C4" s="704"/>
      <c r="D4" s="704"/>
      <c r="E4" s="704"/>
      <c r="F4" s="704"/>
      <c r="G4" s="704"/>
      <c r="H4" s="718"/>
      <c r="I4" s="718"/>
      <c r="J4" s="718"/>
      <c r="K4" s="718"/>
    </row>
    <row r="5" spans="1:11" x14ac:dyDescent="0.25">
      <c r="A5" s="6" t="s">
        <v>5</v>
      </c>
      <c r="B5" s="704" t="s">
        <v>2080</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10113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92" t="s">
        <v>9</v>
      </c>
      <c r="C13" s="693"/>
      <c r="D13" s="693"/>
      <c r="E13" s="693"/>
      <c r="F13" s="693"/>
      <c r="G13" s="693"/>
      <c r="H13" s="718"/>
      <c r="I13" s="718"/>
      <c r="J13" s="718"/>
      <c r="K13" s="718"/>
    </row>
    <row r="14" spans="1:11" x14ac:dyDescent="0.25">
      <c r="A14" s="6" t="s">
        <v>28</v>
      </c>
      <c r="B14" s="676" t="s">
        <v>10114</v>
      </c>
      <c r="C14" s="676"/>
      <c r="D14" s="676"/>
      <c r="E14" s="676"/>
      <c r="F14" s="676"/>
      <c r="G14" s="676"/>
      <c r="H14" s="718"/>
      <c r="I14" s="718"/>
      <c r="J14" s="718"/>
      <c r="K14" s="718"/>
    </row>
    <row r="15" spans="1:11" x14ac:dyDescent="0.25">
      <c r="A15" s="6" t="s">
        <v>30</v>
      </c>
      <c r="B15" s="693" t="s">
        <v>10003</v>
      </c>
      <c r="C15" s="693"/>
      <c r="D15" s="693"/>
      <c r="E15" s="693"/>
      <c r="F15" s="693"/>
      <c r="G15" s="693"/>
      <c r="H15" s="718"/>
      <c r="I15" s="718"/>
      <c r="J15" s="718"/>
      <c r="K15" s="718"/>
    </row>
    <row r="16" spans="1:11" x14ac:dyDescent="0.25">
      <c r="A16" s="6" t="s">
        <v>32</v>
      </c>
      <c r="B16" s="704" t="s">
        <v>515</v>
      </c>
      <c r="C16" s="704"/>
      <c r="D16" s="704"/>
      <c r="E16" s="704"/>
      <c r="F16" s="704"/>
      <c r="G16" s="704"/>
      <c r="H16" s="718"/>
      <c r="I16" s="718"/>
      <c r="J16" s="718"/>
      <c r="K16" s="718"/>
    </row>
    <row r="17" spans="1:15" x14ac:dyDescent="0.25">
      <c r="A17" s="6" t="s">
        <v>35</v>
      </c>
      <c r="B17" s="692" t="s">
        <v>9</v>
      </c>
      <c r="C17" s="693"/>
      <c r="D17" s="693"/>
      <c r="E17" s="693"/>
      <c r="F17" s="693"/>
      <c r="G17" s="693"/>
      <c r="H17" s="718"/>
      <c r="I17" s="718"/>
      <c r="J17" s="718"/>
      <c r="K17" s="718"/>
    </row>
    <row r="18" spans="1:15" x14ac:dyDescent="0.25">
      <c r="A18" s="6" t="s">
        <v>36</v>
      </c>
      <c r="B18" s="717" t="s">
        <v>9</v>
      </c>
      <c r="C18" s="706"/>
      <c r="D18" s="706"/>
      <c r="E18" s="706"/>
      <c r="F18" s="706"/>
      <c r="G18" s="706"/>
      <c r="H18" s="718"/>
      <c r="I18" s="718"/>
      <c r="J18" s="718"/>
      <c r="K18" s="718"/>
    </row>
    <row r="19" spans="1:15" x14ac:dyDescent="0.25">
      <c r="A19" s="7" t="s">
        <v>37</v>
      </c>
      <c r="B19" s="419"/>
      <c r="C19" s="154" t="s">
        <v>1433</v>
      </c>
      <c r="D19" s="154" t="s">
        <v>137</v>
      </c>
      <c r="E19" s="154" t="s">
        <v>138</v>
      </c>
      <c r="F19" s="154" t="s">
        <v>139</v>
      </c>
      <c r="G19" s="8" t="s">
        <v>38</v>
      </c>
      <c r="H19" s="8" t="s">
        <v>39</v>
      </c>
      <c r="I19" s="8" t="s">
        <v>40</v>
      </c>
      <c r="J19" s="8" t="s">
        <v>41</v>
      </c>
      <c r="K19" s="8" t="s">
        <v>42</v>
      </c>
    </row>
    <row r="20" spans="1:15" x14ac:dyDescent="0.25">
      <c r="A20" s="6" t="s">
        <v>43</v>
      </c>
      <c r="B20" s="419"/>
      <c r="C20" s="10">
        <v>22543</v>
      </c>
      <c r="D20" s="10">
        <v>23086</v>
      </c>
      <c r="E20" s="155">
        <v>23186</v>
      </c>
      <c r="F20" s="156">
        <v>24242</v>
      </c>
      <c r="G20">
        <v>24581</v>
      </c>
      <c r="H20">
        <v>24545</v>
      </c>
      <c r="I20">
        <v>24466</v>
      </c>
      <c r="J20">
        <v>25256</v>
      </c>
      <c r="K20">
        <v>24818</v>
      </c>
    </row>
    <row r="21" spans="1:15" x14ac:dyDescent="0.25">
      <c r="A21" s="6" t="s">
        <v>44</v>
      </c>
      <c r="B21" s="419"/>
      <c r="C21" s="10">
        <f>C20-C25</f>
        <v>3523</v>
      </c>
      <c r="D21" s="10">
        <f t="shared" ref="D21:F21" si="0">D20-D25</f>
        <v>3354</v>
      </c>
      <c r="E21" s="10">
        <f t="shared" si="0"/>
        <v>3204</v>
      </c>
      <c r="F21" s="10">
        <f t="shared" si="0"/>
        <v>3295</v>
      </c>
      <c r="G21" s="10">
        <f>+G20-G25</f>
        <v>3186</v>
      </c>
      <c r="H21" s="10">
        <f t="shared" ref="H21:K21" si="1">+H20-H25</f>
        <v>3063</v>
      </c>
      <c r="I21" s="10">
        <f t="shared" si="1"/>
        <v>2917</v>
      </c>
      <c r="J21" s="10">
        <f t="shared" si="1"/>
        <v>2861</v>
      </c>
      <c r="K21" s="10">
        <f t="shared" si="1"/>
        <v>2670</v>
      </c>
    </row>
    <row r="22" spans="1:15" x14ac:dyDescent="0.25">
      <c r="A22" s="6" t="s">
        <v>45</v>
      </c>
      <c r="B22" s="419"/>
      <c r="C22" s="12">
        <f>IFERROR(+(C21/C20),0)</f>
        <v>0.15627911103224948</v>
      </c>
      <c r="D22" s="12">
        <f>IFERROR(+(D21/D20),0)</f>
        <v>0.14528285541020533</v>
      </c>
      <c r="E22" s="12">
        <f>IFERROR(+(E21/E20),0)</f>
        <v>0.13818683688432676</v>
      </c>
      <c r="F22" s="12">
        <f>IFERROR(+(F21/F20),0)</f>
        <v>0.13592112861975084</v>
      </c>
      <c r="G22" s="12">
        <f>+G21/G20</f>
        <v>0.12961230218461414</v>
      </c>
      <c r="H22" s="12">
        <f t="shared" ref="H22:K22" si="2">+H21/H20</f>
        <v>0.12479119983703402</v>
      </c>
      <c r="I22" s="12">
        <f t="shared" si="2"/>
        <v>0.11922668192593804</v>
      </c>
      <c r="J22" s="12">
        <f t="shared" si="2"/>
        <v>0.11328001267025657</v>
      </c>
      <c r="K22" s="12">
        <f t="shared" si="2"/>
        <v>0.10758320573777097</v>
      </c>
    </row>
    <row r="23" spans="1:15" x14ac:dyDescent="0.25">
      <c r="A23" s="6" t="s">
        <v>46</v>
      </c>
      <c r="B23" s="419" t="s">
        <v>10019</v>
      </c>
      <c r="C23" s="10">
        <v>4</v>
      </c>
      <c r="D23" s="10">
        <v>3</v>
      </c>
      <c r="E23" s="155">
        <v>1</v>
      </c>
      <c r="F23" s="156">
        <v>0</v>
      </c>
      <c r="G23" s="10">
        <v>2</v>
      </c>
      <c r="H23" s="10">
        <v>4</v>
      </c>
      <c r="I23" s="10">
        <v>3</v>
      </c>
      <c r="J23" s="9">
        <v>2</v>
      </c>
      <c r="K23" s="9">
        <v>28</v>
      </c>
    </row>
    <row r="24" spans="1:15" x14ac:dyDescent="0.25">
      <c r="A24" s="6" t="s">
        <v>47</v>
      </c>
      <c r="B24" s="419"/>
      <c r="C24" s="12">
        <f>IFERROR(+(C23/C20),0)</f>
        <v>1.7743867275872777E-4</v>
      </c>
      <c r="D24" s="12">
        <f>IFERROR(+(D23/D20),0)</f>
        <v>1.2994888677120333E-4</v>
      </c>
      <c r="E24" s="12">
        <f>IFERROR(+(E23/E20),0)</f>
        <v>4.3129474682998359E-5</v>
      </c>
      <c r="F24" s="12">
        <f>IFERROR(+(F23/F20),0)</f>
        <v>0</v>
      </c>
      <c r="G24" s="12">
        <f>+G23/G20</f>
        <v>8.1363654855376102E-5</v>
      </c>
      <c r="H24" s="12">
        <f t="shared" ref="H24:K24" si="3">+H23/H20</f>
        <v>1.6296598085149724E-4</v>
      </c>
      <c r="I24" s="12">
        <f t="shared" si="3"/>
        <v>1.2261914493582932E-4</v>
      </c>
      <c r="J24" s="12">
        <f t="shared" si="3"/>
        <v>7.9189103579347482E-5</v>
      </c>
      <c r="K24" s="12">
        <f t="shared" si="3"/>
        <v>1.1282133935047144E-3</v>
      </c>
    </row>
    <row r="25" spans="1:15" x14ac:dyDescent="0.25">
      <c r="A25" s="6" t="s">
        <v>48</v>
      </c>
      <c r="B25" s="419"/>
      <c r="C25" s="164">
        <v>19020</v>
      </c>
      <c r="D25" s="164">
        <v>19732</v>
      </c>
      <c r="E25" s="164">
        <v>19982</v>
      </c>
      <c r="F25" s="164">
        <v>20947</v>
      </c>
      <c r="G25" s="10">
        <v>21395</v>
      </c>
      <c r="H25">
        <v>21482</v>
      </c>
      <c r="I25">
        <v>21549</v>
      </c>
      <c r="J25">
        <v>22395</v>
      </c>
      <c r="K25">
        <v>22148</v>
      </c>
    </row>
    <row r="26" spans="1:15" x14ac:dyDescent="0.25">
      <c r="A26" s="6" t="s">
        <v>49</v>
      </c>
      <c r="B26" s="419"/>
      <c r="C26" s="12">
        <f>IFERROR(+(C25/C20),0)</f>
        <v>0.84372088896775055</v>
      </c>
      <c r="D26" s="12">
        <f>IFERROR(+(D25/D20),0)</f>
        <v>0.85471714458979464</v>
      </c>
      <c r="E26" s="12">
        <f>IFERROR(+(E25/E20),0)</f>
        <v>0.86181316311567324</v>
      </c>
      <c r="F26" s="12">
        <f>IFERROR(+(F25/F20),0)</f>
        <v>0.86407887138024919</v>
      </c>
      <c r="G26" s="12">
        <f>+G25/G20</f>
        <v>0.87038769781538583</v>
      </c>
      <c r="H26" s="12">
        <f t="shared" ref="H26:K26" si="4">+H25/H20</f>
        <v>0.87520880016296598</v>
      </c>
      <c r="I26" s="12">
        <f t="shared" si="4"/>
        <v>0.88077331807406201</v>
      </c>
      <c r="J26" s="12">
        <f t="shared" si="4"/>
        <v>0.88671998732974344</v>
      </c>
      <c r="K26" s="12">
        <f t="shared" si="4"/>
        <v>0.89241679426222897</v>
      </c>
    </row>
    <row r="27" spans="1:15" x14ac:dyDescent="0.25">
      <c r="A27" s="7" t="s">
        <v>50</v>
      </c>
      <c r="B27" s="419"/>
      <c r="C27" s="677" t="s">
        <v>51</v>
      </c>
      <c r="D27" s="720"/>
      <c r="E27" s="720"/>
      <c r="F27" s="720"/>
      <c r="G27" s="720"/>
      <c r="H27" s="720"/>
      <c r="I27" s="720"/>
      <c r="J27" s="720"/>
      <c r="K27" s="720"/>
    </row>
    <row r="28" spans="1:15" x14ac:dyDescent="0.25">
      <c r="A28" s="15" t="s">
        <v>52</v>
      </c>
      <c r="B28" s="16" t="s">
        <v>2</v>
      </c>
      <c r="C28" s="154" t="s">
        <v>1433</v>
      </c>
      <c r="D28" s="154" t="s">
        <v>137</v>
      </c>
      <c r="E28" s="154" t="s">
        <v>138</v>
      </c>
      <c r="F28" s="154" t="s">
        <v>139</v>
      </c>
      <c r="G28" s="8" t="s">
        <v>38</v>
      </c>
      <c r="H28" s="8" t="s">
        <v>39</v>
      </c>
      <c r="I28" s="8" t="s">
        <v>40</v>
      </c>
      <c r="J28" s="8" t="s">
        <v>41</v>
      </c>
      <c r="K28" s="8" t="s">
        <v>42</v>
      </c>
    </row>
    <row r="29" spans="1:15" x14ac:dyDescent="0.25">
      <c r="A29" s="419" t="s">
        <v>1529</v>
      </c>
      <c r="B29" s="409"/>
      <c r="C29" s="10">
        <v>3519</v>
      </c>
      <c r="D29" s="10">
        <v>3351</v>
      </c>
      <c r="E29" s="155">
        <v>3203</v>
      </c>
      <c r="F29" s="156">
        <v>3295</v>
      </c>
      <c r="G29" s="18">
        <v>3184</v>
      </c>
      <c r="H29" s="11">
        <v>3059</v>
      </c>
      <c r="I29" s="11">
        <v>2914</v>
      </c>
      <c r="J29" s="11">
        <v>2859</v>
      </c>
      <c r="K29" s="11">
        <v>2642</v>
      </c>
    </row>
    <row r="30" spans="1:15" x14ac:dyDescent="0.25">
      <c r="A30" s="419" t="s">
        <v>1439</v>
      </c>
      <c r="B30" s="409"/>
      <c r="C30" s="164">
        <v>19020</v>
      </c>
      <c r="D30" s="164">
        <v>19732</v>
      </c>
      <c r="E30" s="164">
        <v>19982</v>
      </c>
      <c r="F30" s="164">
        <v>20947</v>
      </c>
      <c r="G30" s="18">
        <v>21395</v>
      </c>
      <c r="H30" s="11">
        <v>21482</v>
      </c>
      <c r="I30" s="11">
        <v>21549</v>
      </c>
      <c r="J30" s="11">
        <v>22395</v>
      </c>
      <c r="K30" s="11">
        <v>22148</v>
      </c>
      <c r="L30" s="164"/>
      <c r="M30" s="164"/>
      <c r="N30" s="164"/>
      <c r="O30" s="164"/>
    </row>
    <row r="31" spans="1:15" x14ac:dyDescent="0.25">
      <c r="A31" s="419" t="s">
        <v>1530</v>
      </c>
      <c r="B31" s="409"/>
      <c r="C31" s="10">
        <v>4</v>
      </c>
      <c r="D31" s="10">
        <v>3</v>
      </c>
      <c r="E31" s="155">
        <v>1</v>
      </c>
      <c r="F31" s="156">
        <v>0</v>
      </c>
      <c r="G31" s="18">
        <v>2</v>
      </c>
      <c r="H31" s="11">
        <v>4</v>
      </c>
      <c r="I31" s="11">
        <v>3</v>
      </c>
      <c r="J31" s="11">
        <v>2</v>
      </c>
      <c r="K31" s="11">
        <v>28</v>
      </c>
    </row>
    <row r="32" spans="1:15" x14ac:dyDescent="0.25">
      <c r="A32" s="19" t="s">
        <v>1440</v>
      </c>
      <c r="B32" s="409"/>
      <c r="C32" s="160">
        <v>22543</v>
      </c>
      <c r="D32" s="160">
        <v>23086</v>
      </c>
      <c r="E32" s="161">
        <v>23186</v>
      </c>
      <c r="F32" s="162">
        <v>24242</v>
      </c>
      <c r="G32" s="371">
        <v>24581</v>
      </c>
      <c r="H32" s="20">
        <v>24545</v>
      </c>
      <c r="I32" s="20">
        <v>24466</v>
      </c>
      <c r="J32" s="20">
        <v>25256</v>
      </c>
      <c r="K32" s="20">
        <v>24818</v>
      </c>
    </row>
    <row r="33" spans="1:9" x14ac:dyDescent="0.25">
      <c r="A33" s="419"/>
      <c r="B33" s="409"/>
      <c r="C33" s="18"/>
      <c r="D33" s="11"/>
      <c r="E33" s="11"/>
      <c r="F33" s="11"/>
      <c r="G33" s="11"/>
    </row>
    <row r="34" spans="1:9" x14ac:dyDescent="0.25">
      <c r="A34" s="419"/>
      <c r="B34" s="409"/>
      <c r="C34" s="18"/>
      <c r="D34" s="11"/>
      <c r="E34" s="11"/>
      <c r="F34" s="11"/>
      <c r="G34" s="11"/>
    </row>
    <row r="35" spans="1:9" x14ac:dyDescent="0.25">
      <c r="A35" s="419"/>
      <c r="B35" s="409"/>
      <c r="C35" s="18"/>
      <c r="D35" s="11"/>
      <c r="E35" s="11"/>
      <c r="F35" s="11"/>
      <c r="G35" s="11"/>
    </row>
    <row r="36" spans="1:9" x14ac:dyDescent="0.25">
      <c r="A36" s="419"/>
      <c r="B36" s="409"/>
      <c r="C36" s="18"/>
      <c r="D36" s="18"/>
      <c r="E36" s="18"/>
      <c r="F36" s="18"/>
      <c r="G36" s="18"/>
    </row>
    <row r="37" spans="1:9" x14ac:dyDescent="0.25">
      <c r="A37" s="419"/>
      <c r="B37" s="409"/>
      <c r="C37" s="18"/>
      <c r="D37" s="11"/>
      <c r="E37" s="11"/>
      <c r="F37" s="11"/>
      <c r="G37" s="11"/>
    </row>
    <row r="38" spans="1:9" x14ac:dyDescent="0.25">
      <c r="A38" s="419"/>
      <c r="B38" s="409"/>
      <c r="C38" s="18"/>
      <c r="D38" s="11"/>
      <c r="E38" s="11"/>
      <c r="F38" s="11"/>
      <c r="G38" s="11"/>
    </row>
    <row r="39" spans="1:9" x14ac:dyDescent="0.25">
      <c r="A39" s="419"/>
      <c r="B39" s="409"/>
      <c r="C39" s="603"/>
      <c r="D39" s="603"/>
      <c r="E39" s="603"/>
      <c r="F39" s="603"/>
      <c r="G39" s="603"/>
      <c r="I39" s="601"/>
    </row>
    <row r="40" spans="1:9"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tabColor rgb="FFFFFF00"/>
    <pageSetUpPr fitToPage="1"/>
  </sheetPr>
  <dimension ref="A1:K32"/>
  <sheetViews>
    <sheetView topLeftCell="A8" workbookViewId="0">
      <selection activeCell="F41" sqref="F41"/>
    </sheetView>
  </sheetViews>
  <sheetFormatPr defaultRowHeight="15" x14ac:dyDescent="0.25"/>
  <cols>
    <col min="1" max="1" width="36.85546875" customWidth="1"/>
    <col min="2" max="2" width="62.140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10115</v>
      </c>
      <c r="C3" s="702"/>
      <c r="D3" s="702"/>
      <c r="E3" s="702"/>
      <c r="F3" s="702"/>
      <c r="G3" s="702"/>
      <c r="H3" s="669"/>
      <c r="I3" s="669"/>
      <c r="J3" s="669"/>
      <c r="K3" s="669"/>
    </row>
    <row r="4" spans="1:11" x14ac:dyDescent="0.25">
      <c r="A4" s="6" t="s">
        <v>2</v>
      </c>
      <c r="B4" s="704" t="s">
        <v>10116</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10113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10117</v>
      </c>
      <c r="C14" s="676"/>
      <c r="D14" s="676"/>
      <c r="E14" s="676"/>
      <c r="F14" s="676"/>
      <c r="G14" s="676"/>
      <c r="H14" s="718"/>
      <c r="I14" s="718"/>
      <c r="J14" s="718"/>
      <c r="K14" s="718"/>
    </row>
    <row r="15" spans="1:11" x14ac:dyDescent="0.25">
      <c r="A15" s="6" t="s">
        <v>30</v>
      </c>
      <c r="B15" s="686" t="s">
        <v>9</v>
      </c>
      <c r="C15" s="686"/>
      <c r="D15" s="686"/>
      <c r="E15" s="686"/>
      <c r="F15" s="686"/>
      <c r="G15" s="686"/>
      <c r="H15" s="718"/>
      <c r="I15" s="718"/>
      <c r="J15" s="718"/>
      <c r="K15" s="718"/>
    </row>
    <row r="16" spans="1:11" x14ac:dyDescent="0.25">
      <c r="A16" s="6" t="s">
        <v>32</v>
      </c>
      <c r="B16" s="704" t="s">
        <v>516</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0</v>
      </c>
      <c r="D21" s="10">
        <f t="shared" ref="D21:F21" si="0">D20-D25</f>
        <v>0</v>
      </c>
      <c r="E21" s="10">
        <f t="shared" si="0"/>
        <v>53</v>
      </c>
      <c r="F21" s="10">
        <f t="shared" si="0"/>
        <v>812</v>
      </c>
      <c r="G21" s="10">
        <f>G20-G25</f>
        <v>851</v>
      </c>
      <c r="H21" s="10">
        <f t="shared" ref="H21:K21" si="1">H20-H25</f>
        <v>677</v>
      </c>
      <c r="I21" s="10">
        <f t="shared" si="1"/>
        <v>832</v>
      </c>
      <c r="J21" s="10">
        <f t="shared" si="1"/>
        <v>1129</v>
      </c>
      <c r="K21" s="10">
        <f t="shared" si="1"/>
        <v>895</v>
      </c>
    </row>
    <row r="22" spans="1:11" x14ac:dyDescent="0.25">
      <c r="A22" s="6" t="s">
        <v>45</v>
      </c>
      <c r="B22" s="419"/>
      <c r="C22" s="12">
        <f>IFERROR(+(C21/C20),0)</f>
        <v>0</v>
      </c>
      <c r="D22" s="12">
        <f>IFERROR(+(D21/D20),0)</f>
        <v>0</v>
      </c>
      <c r="E22" s="12">
        <f>IFERROR(+(E21/E20),0)</f>
        <v>2.2858621581989132E-3</v>
      </c>
      <c r="F22" s="12">
        <f>IFERROR(+(F21/F20),0)</f>
        <v>3.3495586172758024E-2</v>
      </c>
      <c r="G22" s="12">
        <f>G21/G20</f>
        <v>3.4620235140962533E-2</v>
      </c>
      <c r="H22" s="12">
        <f t="shared" ref="H22:K22" si="2">H21/H20</f>
        <v>2.7581992259115909E-2</v>
      </c>
      <c r="I22" s="12">
        <f t="shared" si="2"/>
        <v>3.4006376195536661E-2</v>
      </c>
      <c r="J22" s="12">
        <f t="shared" si="2"/>
        <v>4.4702248970541654E-2</v>
      </c>
      <c r="K22" s="12">
        <f t="shared" si="2"/>
        <v>3.6062535256668547E-2</v>
      </c>
    </row>
    <row r="23" spans="1:11" x14ac:dyDescent="0.25">
      <c r="A23" s="6" t="s">
        <v>46</v>
      </c>
      <c r="B23" s="419" t="s">
        <v>10118</v>
      </c>
      <c r="C23" s="10">
        <v>0</v>
      </c>
      <c r="D23" s="10">
        <v>0</v>
      </c>
      <c r="E23" s="155">
        <v>0</v>
      </c>
      <c r="F23" s="156">
        <v>3</v>
      </c>
      <c r="G23" s="10">
        <v>1</v>
      </c>
      <c r="H23" s="10">
        <v>7</v>
      </c>
      <c r="I23" s="10">
        <v>10</v>
      </c>
      <c r="J23" s="9">
        <v>30</v>
      </c>
      <c r="K23" s="9">
        <v>16</v>
      </c>
    </row>
    <row r="24" spans="1:11" x14ac:dyDescent="0.25">
      <c r="A24" s="6" t="s">
        <v>47</v>
      </c>
      <c r="B24" s="419"/>
      <c r="C24" s="12">
        <f>IFERROR(+(C23/C20),0)</f>
        <v>0</v>
      </c>
      <c r="D24" s="12">
        <f>IFERROR(+(D23/D20),0)</f>
        <v>0</v>
      </c>
      <c r="E24" s="12">
        <f>IFERROR(+(E23/E20),0)</f>
        <v>0</v>
      </c>
      <c r="F24" s="12">
        <f>IFERROR(+(F23/F20),0)</f>
        <v>1.2375216566289909E-4</v>
      </c>
      <c r="G24" s="12">
        <f>G23/G20</f>
        <v>4.0681827427688051E-5</v>
      </c>
      <c r="H24" s="12">
        <f t="shared" ref="H24:J24" si="3">H23/H20</f>
        <v>2.8519046649012019E-4</v>
      </c>
      <c r="I24" s="12">
        <f t="shared" si="3"/>
        <v>4.0873048311943107E-4</v>
      </c>
      <c r="J24" s="12">
        <f t="shared" si="3"/>
        <v>1.1878365536902122E-3</v>
      </c>
      <c r="K24" s="12">
        <f>K23/K20</f>
        <v>6.4469336771697959E-4</v>
      </c>
    </row>
    <row r="25" spans="1:11" x14ac:dyDescent="0.25">
      <c r="A25" s="6" t="s">
        <v>48</v>
      </c>
      <c r="B25" s="419"/>
      <c r="C25" s="10">
        <v>22543</v>
      </c>
      <c r="D25" s="10">
        <v>23086</v>
      </c>
      <c r="E25" s="155">
        <v>23133</v>
      </c>
      <c r="F25" s="156">
        <v>23430</v>
      </c>
      <c r="G25" s="10">
        <v>23730</v>
      </c>
      <c r="H25" s="10">
        <v>23868</v>
      </c>
      <c r="I25" s="10">
        <v>23634</v>
      </c>
      <c r="J25" s="9">
        <v>24127</v>
      </c>
      <c r="K25" s="9">
        <v>23923</v>
      </c>
    </row>
    <row r="26" spans="1:11" x14ac:dyDescent="0.25">
      <c r="A26" s="6" t="s">
        <v>49</v>
      </c>
      <c r="B26" s="419"/>
      <c r="C26" s="12">
        <f>IFERROR(+(C25/C20),0)</f>
        <v>1</v>
      </c>
      <c r="D26" s="12">
        <f>IFERROR(+(D25/D20),0)</f>
        <v>1</v>
      </c>
      <c r="E26" s="12">
        <f>IFERROR(+(E25/E20),0)</f>
        <v>0.99771413784180107</v>
      </c>
      <c r="F26" s="12">
        <f>IFERROR(+(F25/F20),0)</f>
        <v>0.96650441382724195</v>
      </c>
      <c r="G26" s="12">
        <f>G25/G20</f>
        <v>0.96537976485903743</v>
      </c>
      <c r="H26" s="12">
        <f t="shared" ref="H26:J26" si="4">H25/H20</f>
        <v>0.97241800774088405</v>
      </c>
      <c r="I26" s="12">
        <f t="shared" si="4"/>
        <v>0.9659936238044633</v>
      </c>
      <c r="J26" s="12">
        <f t="shared" si="4"/>
        <v>0.95529775102945835</v>
      </c>
      <c r="K26" s="12">
        <f>K25/K20</f>
        <v>0.96393746474333142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10119</v>
      </c>
      <c r="B29" s="409"/>
      <c r="C29" s="10">
        <v>0</v>
      </c>
      <c r="D29" s="10">
        <v>0</v>
      </c>
      <c r="E29" s="155">
        <v>53</v>
      </c>
      <c r="F29" s="156">
        <v>812</v>
      </c>
      <c r="G29" s="208">
        <v>850</v>
      </c>
      <c r="H29" s="208">
        <v>670</v>
      </c>
      <c r="I29" s="208">
        <v>822</v>
      </c>
      <c r="J29" s="208">
        <v>1099</v>
      </c>
      <c r="K29" s="208">
        <v>879</v>
      </c>
    </row>
    <row r="30" spans="1:11" x14ac:dyDescent="0.25">
      <c r="A30" s="207" t="s">
        <v>1530</v>
      </c>
      <c r="B30" s="409"/>
      <c r="C30" s="10">
        <v>0</v>
      </c>
      <c r="D30" s="10">
        <v>0</v>
      </c>
      <c r="E30" s="155">
        <v>0</v>
      </c>
      <c r="F30" s="156">
        <v>3</v>
      </c>
      <c r="G30" s="208">
        <v>1</v>
      </c>
      <c r="H30" s="208">
        <v>7</v>
      </c>
      <c r="I30" s="208">
        <v>10</v>
      </c>
      <c r="J30" s="208">
        <v>30</v>
      </c>
      <c r="K30" s="208">
        <v>16</v>
      </c>
    </row>
    <row r="31" spans="1:11" x14ac:dyDescent="0.25">
      <c r="A31" s="207" t="s">
        <v>1439</v>
      </c>
      <c r="B31" s="409"/>
      <c r="C31" s="10">
        <v>22543</v>
      </c>
      <c r="D31" s="10">
        <v>23086</v>
      </c>
      <c r="E31" s="155">
        <v>23133</v>
      </c>
      <c r="F31" s="156">
        <v>23430</v>
      </c>
      <c r="G31" s="208">
        <v>23730</v>
      </c>
      <c r="H31" s="208">
        <v>23868</v>
      </c>
      <c r="I31" s="208">
        <v>23634</v>
      </c>
      <c r="J31" s="208">
        <v>24127</v>
      </c>
      <c r="K31" s="208">
        <v>23923</v>
      </c>
    </row>
    <row r="32" spans="1:11" x14ac:dyDescent="0.25">
      <c r="A32" s="15" t="s">
        <v>1440</v>
      </c>
      <c r="B32" s="16"/>
      <c r="C32" s="160">
        <v>22543</v>
      </c>
      <c r="D32" s="160">
        <v>23086</v>
      </c>
      <c r="E32" s="161">
        <v>23186</v>
      </c>
      <c r="F32" s="162">
        <v>24242</v>
      </c>
      <c r="G32" s="160">
        <v>24581</v>
      </c>
      <c r="H32" s="160">
        <v>24545</v>
      </c>
      <c r="I32" s="161">
        <v>24466</v>
      </c>
      <c r="J32" s="162">
        <v>25256</v>
      </c>
      <c r="K32"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4" orientation="landscape"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tabColor rgb="FFFFFF00"/>
    <pageSetUpPr fitToPage="1"/>
  </sheetPr>
  <dimension ref="A1:K40"/>
  <sheetViews>
    <sheetView topLeftCell="A8" workbookViewId="0">
      <selection activeCell="F41" sqref="F41"/>
    </sheetView>
  </sheetViews>
  <sheetFormatPr defaultRowHeight="15" x14ac:dyDescent="0.25"/>
  <cols>
    <col min="1" max="1" width="36.85546875" customWidth="1"/>
    <col min="2" max="2" width="52.140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10120</v>
      </c>
      <c r="C3" s="702"/>
      <c r="D3" s="702"/>
      <c r="E3" s="702"/>
      <c r="F3" s="702"/>
      <c r="G3" s="702"/>
      <c r="H3" s="669"/>
      <c r="I3" s="669"/>
      <c r="J3" s="669"/>
      <c r="K3" s="669"/>
    </row>
    <row r="4" spans="1:11" x14ac:dyDescent="0.25">
      <c r="A4" s="6" t="s">
        <v>2</v>
      </c>
      <c r="B4" s="704" t="s">
        <v>10121</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92" t="s">
        <v>9459</v>
      </c>
      <c r="C7" s="693"/>
      <c r="D7" s="693"/>
      <c r="E7" s="693"/>
      <c r="F7" s="693"/>
      <c r="G7" s="693"/>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86" t="s">
        <v>9</v>
      </c>
      <c r="C12" s="686"/>
      <c r="D12" s="686"/>
      <c r="E12" s="686"/>
      <c r="F12" s="686"/>
      <c r="G12" s="686"/>
      <c r="H12" s="718"/>
      <c r="I12" s="718"/>
      <c r="J12" s="718"/>
      <c r="K12" s="718"/>
    </row>
    <row r="13" spans="1:11" x14ac:dyDescent="0.25">
      <c r="A13" s="6" t="s">
        <v>26</v>
      </c>
      <c r="B13" s="692" t="s">
        <v>9</v>
      </c>
      <c r="C13" s="693"/>
      <c r="D13" s="693"/>
      <c r="E13" s="693"/>
      <c r="F13" s="693"/>
      <c r="G13" s="693"/>
      <c r="H13" s="718"/>
      <c r="I13" s="718"/>
      <c r="J13" s="718"/>
      <c r="K13" s="718"/>
    </row>
    <row r="14" spans="1:11" x14ac:dyDescent="0.25">
      <c r="A14" s="6" t="s">
        <v>28</v>
      </c>
      <c r="B14" s="676" t="s">
        <v>10109</v>
      </c>
      <c r="C14" s="676"/>
      <c r="D14" s="676"/>
      <c r="E14" s="676"/>
      <c r="F14" s="676"/>
      <c r="G14" s="676"/>
      <c r="H14" s="718"/>
      <c r="I14" s="718"/>
      <c r="J14" s="718"/>
      <c r="K14" s="718"/>
    </row>
    <row r="15" spans="1:11" x14ac:dyDescent="0.25">
      <c r="A15" s="6" t="s">
        <v>30</v>
      </c>
      <c r="B15" s="693" t="s">
        <v>10003</v>
      </c>
      <c r="C15" s="693"/>
      <c r="D15" s="693"/>
      <c r="E15" s="693"/>
      <c r="F15" s="693"/>
      <c r="G15" s="693"/>
      <c r="H15" s="718"/>
      <c r="I15" s="718"/>
      <c r="J15" s="718"/>
      <c r="K15" s="718"/>
    </row>
    <row r="16" spans="1:11" x14ac:dyDescent="0.25">
      <c r="A16" s="6" t="s">
        <v>32</v>
      </c>
      <c r="B16" s="704" t="s">
        <v>517</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22384</v>
      </c>
      <c r="D21" s="10">
        <f t="shared" ref="D21:F21" si="0">D20-D25</f>
        <v>22882</v>
      </c>
      <c r="E21" s="10">
        <f t="shared" si="0"/>
        <v>22785</v>
      </c>
      <c r="F21" s="10">
        <f t="shared" si="0"/>
        <v>23736</v>
      </c>
      <c r="G21" s="10">
        <f>G20-G25</f>
        <v>24072</v>
      </c>
      <c r="H21" s="10">
        <f t="shared" ref="H21:K21" si="1">H20-H25</f>
        <v>23988</v>
      </c>
      <c r="I21" s="10">
        <f t="shared" si="1"/>
        <v>23887</v>
      </c>
      <c r="J21" s="10">
        <f t="shared" si="1"/>
        <v>24698</v>
      </c>
      <c r="K21" s="10">
        <f t="shared" si="1"/>
        <v>24131</v>
      </c>
    </row>
    <row r="22" spans="1:11" x14ac:dyDescent="0.25">
      <c r="A22" s="6" t="s">
        <v>45</v>
      </c>
      <c r="B22" s="419"/>
      <c r="C22" s="12">
        <f>IFERROR(+(C21/C20),0)</f>
        <v>0.99294681275784058</v>
      </c>
      <c r="D22" s="12">
        <f>IFERROR(+(D21/D20),0)</f>
        <v>0.99116347569955821</v>
      </c>
      <c r="E22" s="12">
        <f>IFERROR(+(E21/E20),0)</f>
        <v>0.9827050806521177</v>
      </c>
      <c r="F22" s="12">
        <f>IFERROR(+(F21/F20),0)</f>
        <v>0.97912713472485768</v>
      </c>
      <c r="G22" s="12">
        <f>G21/G20</f>
        <v>0.97929294983930681</v>
      </c>
      <c r="H22" s="12">
        <f t="shared" ref="H22:K22" si="2">H21/H20</f>
        <v>0.97730698716642905</v>
      </c>
      <c r="I22" s="12">
        <f t="shared" si="2"/>
        <v>0.97633450502738495</v>
      </c>
      <c r="J22" s="12">
        <f t="shared" si="2"/>
        <v>0.97790624010136207</v>
      </c>
      <c r="K22" s="12">
        <f t="shared" si="2"/>
        <v>0.97231847852365216</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159</v>
      </c>
      <c r="D25" s="10">
        <v>204</v>
      </c>
      <c r="E25" s="155">
        <v>401</v>
      </c>
      <c r="F25" s="156">
        <v>506</v>
      </c>
      <c r="G25" s="10">
        <v>509</v>
      </c>
      <c r="H25" s="10">
        <v>557</v>
      </c>
      <c r="I25" s="10">
        <v>579</v>
      </c>
      <c r="J25" s="9">
        <v>558</v>
      </c>
      <c r="K25" s="9">
        <v>687</v>
      </c>
    </row>
    <row r="26" spans="1:11" x14ac:dyDescent="0.25">
      <c r="A26" s="6" t="s">
        <v>49</v>
      </c>
      <c r="B26" s="419"/>
      <c r="C26" s="12">
        <f>IFERROR(+(C25/C20),0)</f>
        <v>7.0531872421594286E-3</v>
      </c>
      <c r="D26" s="12">
        <f>IFERROR(+(D25/D20),0)</f>
        <v>8.836524300441826E-3</v>
      </c>
      <c r="E26" s="12">
        <f>IFERROR(+(E25/E20),0)</f>
        <v>1.7294919347882343E-2</v>
      </c>
      <c r="F26" s="12">
        <f>IFERROR(+(F25/F20),0)</f>
        <v>2.0872865275142316E-2</v>
      </c>
      <c r="G26" s="12">
        <f>G25/G20</f>
        <v>2.0707050160693217E-2</v>
      </c>
      <c r="H26" s="12">
        <f t="shared" ref="H26:J26" si="4">H25/H20</f>
        <v>2.2693012833570992E-2</v>
      </c>
      <c r="I26" s="12">
        <f t="shared" si="4"/>
        <v>2.3665494972615057E-2</v>
      </c>
      <c r="J26" s="12">
        <f t="shared" si="4"/>
        <v>2.2093759898637946E-2</v>
      </c>
      <c r="K26" s="12">
        <f>K25/K20</f>
        <v>2.7681521476347812E-2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67</v>
      </c>
      <c r="B29" s="409" t="s">
        <v>18</v>
      </c>
      <c r="C29">
        <v>18653</v>
      </c>
      <c r="D29">
        <v>19225</v>
      </c>
      <c r="E29">
        <v>19288</v>
      </c>
      <c r="F29">
        <v>20068</v>
      </c>
      <c r="G29" s="164">
        <v>20505</v>
      </c>
      <c r="H29" s="164">
        <v>20480</v>
      </c>
      <c r="I29" s="164">
        <v>20368</v>
      </c>
      <c r="J29" s="164">
        <v>20937</v>
      </c>
      <c r="K29" s="164">
        <v>20511</v>
      </c>
    </row>
    <row r="30" spans="1:11" x14ac:dyDescent="0.25">
      <c r="A30" s="167" t="s">
        <v>66</v>
      </c>
      <c r="B30" s="409" t="s">
        <v>25</v>
      </c>
      <c r="C30">
        <v>3731</v>
      </c>
      <c r="D30">
        <v>3657</v>
      </c>
      <c r="E30">
        <v>3497</v>
      </c>
      <c r="F30">
        <v>3668</v>
      </c>
      <c r="G30" s="164">
        <v>3567</v>
      </c>
      <c r="H30" s="164">
        <v>3508</v>
      </c>
      <c r="I30" s="164">
        <v>3519</v>
      </c>
      <c r="J30" s="164">
        <v>3761</v>
      </c>
      <c r="K30" s="164">
        <v>3620</v>
      </c>
    </row>
    <row r="31" spans="1:11" x14ac:dyDescent="0.25">
      <c r="A31" s="167" t="s">
        <v>1522</v>
      </c>
      <c r="B31" s="409" t="s">
        <v>1436</v>
      </c>
      <c r="C31" s="10">
        <v>159</v>
      </c>
      <c r="D31" s="10">
        <v>204</v>
      </c>
      <c r="E31" s="155">
        <v>401</v>
      </c>
      <c r="F31" s="156">
        <v>506</v>
      </c>
      <c r="G31" s="338">
        <v>509</v>
      </c>
      <c r="H31" s="338">
        <v>557</v>
      </c>
      <c r="I31" s="338">
        <v>579</v>
      </c>
      <c r="J31" s="338">
        <v>558</v>
      </c>
      <c r="K31" s="338">
        <v>687</v>
      </c>
    </row>
    <row r="32" spans="1:11" x14ac:dyDescent="0.25">
      <c r="A32" s="19" t="s">
        <v>1440</v>
      </c>
      <c r="B32" s="409"/>
      <c r="C32" s="160">
        <v>22543</v>
      </c>
      <c r="D32" s="160">
        <v>23086</v>
      </c>
      <c r="E32" s="161">
        <v>23186</v>
      </c>
      <c r="F32" s="162">
        <v>24242</v>
      </c>
      <c r="G32" s="160">
        <v>24581</v>
      </c>
      <c r="H32" s="160">
        <v>24545</v>
      </c>
      <c r="I32" s="161">
        <v>24466</v>
      </c>
      <c r="J32" s="162">
        <v>25256</v>
      </c>
      <c r="K32" s="162">
        <v>24818</v>
      </c>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09"/>
      <c r="C39" s="18"/>
      <c r="D39" s="11"/>
      <c r="E39" s="11"/>
      <c r="F39" s="11"/>
      <c r="G39" s="11"/>
    </row>
    <row r="40" spans="1:7"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tabColor rgb="FFFFFF00"/>
    <pageSetUpPr fitToPage="1"/>
  </sheetPr>
  <dimension ref="A1:M40"/>
  <sheetViews>
    <sheetView topLeftCell="A14" workbookViewId="0">
      <selection activeCell="F41" sqref="F41"/>
    </sheetView>
  </sheetViews>
  <sheetFormatPr defaultRowHeight="15" x14ac:dyDescent="0.25"/>
  <cols>
    <col min="1" max="1" width="36.85546875" customWidth="1"/>
    <col min="2" max="2" width="54.28515625" customWidth="1"/>
    <col min="3" max="11" width="8" customWidth="1"/>
  </cols>
  <sheetData>
    <row r="1" spans="1:13" ht="18.75" x14ac:dyDescent="0.25">
      <c r="A1" s="404" t="s">
        <v>0</v>
      </c>
      <c r="B1" s="419"/>
      <c r="C1" s="419"/>
      <c r="D1" s="419"/>
      <c r="E1" s="3"/>
      <c r="F1" s="3"/>
      <c r="G1" s="419"/>
    </row>
    <row r="2" spans="1:13" x14ac:dyDescent="0.25">
      <c r="A2" s="419"/>
      <c r="B2" s="405"/>
      <c r="C2" s="405"/>
      <c r="D2" s="405"/>
      <c r="E2" s="405"/>
      <c r="F2" s="405"/>
      <c r="G2" s="419"/>
    </row>
    <row r="3" spans="1:13" x14ac:dyDescent="0.25">
      <c r="A3" s="5" t="s">
        <v>1</v>
      </c>
      <c r="B3" s="702" t="s">
        <v>10122</v>
      </c>
      <c r="C3" s="702"/>
      <c r="D3" s="702"/>
      <c r="E3" s="702"/>
      <c r="F3" s="702"/>
      <c r="G3" s="702"/>
      <c r="H3" s="669"/>
      <c r="I3" s="669"/>
      <c r="J3" s="669"/>
      <c r="K3" s="669"/>
    </row>
    <row r="4" spans="1:13" x14ac:dyDescent="0.25">
      <c r="A4" s="6" t="s">
        <v>2</v>
      </c>
      <c r="B4" s="704" t="s">
        <v>10123</v>
      </c>
      <c r="C4" s="704"/>
      <c r="D4" s="704"/>
      <c r="E4" s="704"/>
      <c r="F4" s="704"/>
      <c r="G4" s="704"/>
      <c r="H4" s="718"/>
      <c r="I4" s="718"/>
      <c r="J4" s="718"/>
      <c r="K4" s="718"/>
    </row>
    <row r="5" spans="1:13" x14ac:dyDescent="0.25">
      <c r="A5" s="6" t="s">
        <v>5</v>
      </c>
      <c r="B5" s="704" t="s">
        <v>16</v>
      </c>
      <c r="C5" s="704"/>
      <c r="D5" s="704"/>
      <c r="E5" s="704"/>
      <c r="F5" s="704"/>
      <c r="G5" s="704"/>
      <c r="H5" s="718"/>
      <c r="I5" s="718"/>
      <c r="J5" s="718"/>
      <c r="K5" s="718"/>
      <c r="L5" s="331" t="s">
        <v>57</v>
      </c>
      <c r="M5" s="331" t="s">
        <v>2</v>
      </c>
    </row>
    <row r="6" spans="1:13" x14ac:dyDescent="0.25">
      <c r="A6" s="6" t="s">
        <v>8</v>
      </c>
      <c r="B6" s="719" t="s">
        <v>9</v>
      </c>
      <c r="C6" s="704"/>
      <c r="D6" s="704"/>
      <c r="E6" s="704"/>
      <c r="F6" s="704"/>
      <c r="G6" s="704"/>
      <c r="H6" s="718"/>
      <c r="I6" s="718"/>
      <c r="J6" s="718"/>
      <c r="K6" s="718"/>
      <c r="L6" s="118">
        <v>0</v>
      </c>
      <c r="M6" t="s">
        <v>1891</v>
      </c>
    </row>
    <row r="7" spans="1:13" x14ac:dyDescent="0.25">
      <c r="A7" s="6" t="s">
        <v>11</v>
      </c>
      <c r="B7" s="692" t="s">
        <v>9459</v>
      </c>
      <c r="C7" s="693"/>
      <c r="D7" s="693"/>
      <c r="E7" s="693"/>
      <c r="F7" s="693"/>
      <c r="G7" s="693"/>
      <c r="H7" s="718"/>
      <c r="I7" s="718"/>
      <c r="J7" s="718"/>
      <c r="K7" s="718"/>
      <c r="L7" s="118" t="s">
        <v>58</v>
      </c>
      <c r="M7" t="s">
        <v>2523</v>
      </c>
    </row>
    <row r="8" spans="1:13" x14ac:dyDescent="0.25">
      <c r="A8" s="6" t="s">
        <v>13</v>
      </c>
      <c r="B8" s="719" t="s">
        <v>9</v>
      </c>
      <c r="C8" s="704"/>
      <c r="D8" s="704"/>
      <c r="E8" s="704"/>
      <c r="F8" s="704"/>
      <c r="G8" s="704"/>
      <c r="H8" s="718"/>
      <c r="I8" s="718"/>
      <c r="J8" s="718"/>
      <c r="K8" s="718"/>
      <c r="L8" s="118" t="s">
        <v>59</v>
      </c>
      <c r="M8" t="s">
        <v>10124</v>
      </c>
    </row>
    <row r="9" spans="1:13" x14ac:dyDescent="0.25">
      <c r="A9" s="6" t="s">
        <v>15</v>
      </c>
      <c r="B9" s="704" t="s">
        <v>69</v>
      </c>
      <c r="C9" s="704"/>
      <c r="D9" s="704"/>
      <c r="E9" s="704"/>
      <c r="F9" s="704"/>
      <c r="G9" s="704"/>
      <c r="H9" s="718"/>
      <c r="I9" s="718"/>
      <c r="J9" s="718"/>
      <c r="K9" s="718"/>
    </row>
    <row r="10" spans="1:13" x14ac:dyDescent="0.25">
      <c r="A10" s="6" t="s">
        <v>17</v>
      </c>
      <c r="B10" s="704" t="s">
        <v>18</v>
      </c>
      <c r="C10" s="704"/>
      <c r="D10" s="704"/>
      <c r="E10" s="704"/>
      <c r="F10" s="704"/>
      <c r="G10" s="704"/>
      <c r="H10" s="718"/>
      <c r="I10" s="718"/>
      <c r="J10" s="718"/>
      <c r="K10" s="718"/>
    </row>
    <row r="11" spans="1:13" x14ac:dyDescent="0.25">
      <c r="A11" s="6" t="s">
        <v>19</v>
      </c>
      <c r="B11" s="686" t="s">
        <v>9</v>
      </c>
      <c r="C11" s="686"/>
      <c r="D11" s="686"/>
      <c r="E11" s="686"/>
      <c r="F11" s="686"/>
      <c r="G11" s="686"/>
      <c r="H11" s="718"/>
      <c r="I11" s="718"/>
      <c r="J11" s="718"/>
      <c r="K11" s="718"/>
    </row>
    <row r="12" spans="1:13" x14ac:dyDescent="0.25">
      <c r="A12" s="6" t="s">
        <v>22</v>
      </c>
      <c r="B12" s="686" t="s">
        <v>9</v>
      </c>
      <c r="C12" s="686"/>
      <c r="D12" s="686"/>
      <c r="E12" s="686"/>
      <c r="F12" s="686"/>
      <c r="G12" s="686"/>
      <c r="H12" s="718"/>
      <c r="I12" s="718"/>
      <c r="J12" s="718"/>
      <c r="K12" s="718"/>
    </row>
    <row r="13" spans="1:13" x14ac:dyDescent="0.25">
      <c r="A13" s="6" t="s">
        <v>26</v>
      </c>
      <c r="B13" s="719" t="s">
        <v>9</v>
      </c>
      <c r="C13" s="704"/>
      <c r="D13" s="704"/>
      <c r="E13" s="704"/>
      <c r="F13" s="704"/>
      <c r="G13" s="704"/>
      <c r="H13" s="718"/>
      <c r="I13" s="718"/>
      <c r="J13" s="718"/>
      <c r="K13" s="718"/>
    </row>
    <row r="14" spans="1:13" x14ac:dyDescent="0.25">
      <c r="A14" s="6" t="s">
        <v>28</v>
      </c>
      <c r="B14" s="676" t="s">
        <v>10125</v>
      </c>
      <c r="C14" s="676"/>
      <c r="D14" s="676"/>
      <c r="E14" s="676"/>
      <c r="F14" s="676"/>
      <c r="G14" s="676"/>
      <c r="H14" s="718"/>
      <c r="I14" s="718"/>
      <c r="J14" s="718"/>
      <c r="K14" s="718"/>
    </row>
    <row r="15" spans="1:13" x14ac:dyDescent="0.25">
      <c r="A15" s="6" t="s">
        <v>30</v>
      </c>
      <c r="B15" s="693" t="s">
        <v>10003</v>
      </c>
      <c r="C15" s="693"/>
      <c r="D15" s="693"/>
      <c r="E15" s="693"/>
      <c r="F15" s="693"/>
      <c r="G15" s="693"/>
      <c r="H15" s="718"/>
      <c r="I15" s="718"/>
      <c r="J15" s="718"/>
      <c r="K15" s="718"/>
    </row>
    <row r="16" spans="1:13" x14ac:dyDescent="0.25">
      <c r="A16" s="6" t="s">
        <v>32</v>
      </c>
      <c r="B16" s="704" t="s">
        <v>518</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22420</v>
      </c>
      <c r="D21" s="10">
        <f t="shared" ref="D21:F21" si="0">D20-D25</f>
        <v>22944</v>
      </c>
      <c r="E21" s="10">
        <f t="shared" si="0"/>
        <v>22835</v>
      </c>
      <c r="F21" s="10">
        <f t="shared" si="0"/>
        <v>23710</v>
      </c>
      <c r="G21" s="10">
        <f>G20-G25</f>
        <v>24019</v>
      </c>
      <c r="H21" s="10">
        <f t="shared" ref="H21:K21" si="1">H20-H25</f>
        <v>23855</v>
      </c>
      <c r="I21" s="10">
        <f t="shared" si="1"/>
        <v>23727</v>
      </c>
      <c r="J21" s="10">
        <f t="shared" si="1"/>
        <v>24761</v>
      </c>
      <c r="K21" s="10">
        <f t="shared" si="1"/>
        <v>24289</v>
      </c>
    </row>
    <row r="22" spans="1:11" x14ac:dyDescent="0.25">
      <c r="A22" s="6" t="s">
        <v>45</v>
      </c>
      <c r="B22" s="419"/>
      <c r="C22" s="12">
        <f>IFERROR(+(C21/C20),0)</f>
        <v>0.99454376081266915</v>
      </c>
      <c r="D22" s="12">
        <f>IFERROR(+(D21/D20),0)</f>
        <v>0.99384908602616306</v>
      </c>
      <c r="E22" s="12">
        <f>IFERROR(+(E21/E20),0)</f>
        <v>0.98486155438626755</v>
      </c>
      <c r="F22" s="12">
        <f>IFERROR(+(F21/F20),0)</f>
        <v>0.97805461595577925</v>
      </c>
      <c r="G22" s="12">
        <f>G21/G20</f>
        <v>0.97713681298563937</v>
      </c>
      <c r="H22" s="12">
        <f t="shared" ref="H22:K22" si="2">H21/H20</f>
        <v>0.97188836830311676</v>
      </c>
      <c r="I22" s="12">
        <f t="shared" si="2"/>
        <v>0.96979481729747408</v>
      </c>
      <c r="J22" s="12">
        <f t="shared" si="2"/>
        <v>0.98040069686411146</v>
      </c>
      <c r="K22" s="12">
        <f t="shared" si="2"/>
        <v>0.97868482552985736</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123</v>
      </c>
      <c r="D25" s="10">
        <v>142</v>
      </c>
      <c r="E25" s="155">
        <v>351</v>
      </c>
      <c r="F25" s="156">
        <v>532</v>
      </c>
      <c r="G25" s="10">
        <v>562</v>
      </c>
      <c r="H25" s="10">
        <v>690</v>
      </c>
      <c r="I25" s="10">
        <v>739</v>
      </c>
      <c r="J25" s="9">
        <v>495</v>
      </c>
      <c r="K25" s="9">
        <v>529</v>
      </c>
    </row>
    <row r="26" spans="1:11" x14ac:dyDescent="0.25">
      <c r="A26" s="6" t="s">
        <v>49</v>
      </c>
      <c r="B26" s="419"/>
      <c r="C26" s="12">
        <f>IFERROR(+(C25/C20),0)</f>
        <v>5.456239187330879E-3</v>
      </c>
      <c r="D26" s="12">
        <f>IFERROR(+(D25/D20),0)</f>
        <v>6.1509139738369573E-3</v>
      </c>
      <c r="E26" s="12">
        <f>IFERROR(+(E25/E20),0)</f>
        <v>1.5138445613732425E-2</v>
      </c>
      <c r="F26" s="12">
        <f>IFERROR(+(F25/F20),0)</f>
        <v>2.1945384044220775E-2</v>
      </c>
      <c r="G26" s="12">
        <f>G25/G20</f>
        <v>2.2863187014360686E-2</v>
      </c>
      <c r="H26" s="12">
        <f t="shared" ref="H26:J26" si="4">H25/H20</f>
        <v>2.8111631696883275E-2</v>
      </c>
      <c r="I26" s="12">
        <f t="shared" si="4"/>
        <v>3.0205182702525955E-2</v>
      </c>
      <c r="J26" s="12">
        <f t="shared" si="4"/>
        <v>1.95993031358885E-2</v>
      </c>
      <c r="K26" s="12">
        <f>K25/K20</f>
        <v>2.1315174470142639E-2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v>0</v>
      </c>
      <c r="B29" s="409" t="s">
        <v>1956</v>
      </c>
      <c r="C29" s="10">
        <v>4036</v>
      </c>
      <c r="D29" s="10">
        <v>3884</v>
      </c>
      <c r="E29" s="155">
        <v>4195</v>
      </c>
      <c r="F29" s="155">
        <v>4534</v>
      </c>
      <c r="G29" s="164">
        <v>4827</v>
      </c>
      <c r="H29" s="164">
        <v>4765</v>
      </c>
      <c r="I29" s="164">
        <v>4632</v>
      </c>
      <c r="J29" s="164">
        <v>4548</v>
      </c>
      <c r="K29" s="164">
        <v>5098</v>
      </c>
    </row>
    <row r="30" spans="1:11" x14ac:dyDescent="0.25">
      <c r="A30" s="167">
        <v>1</v>
      </c>
      <c r="B30" s="409" t="s">
        <v>2596</v>
      </c>
      <c r="C30" s="10">
        <v>17906</v>
      </c>
      <c r="D30" s="10">
        <v>18564</v>
      </c>
      <c r="E30" s="155">
        <v>18180</v>
      </c>
      <c r="F30" s="155">
        <v>18699</v>
      </c>
      <c r="G30" s="164">
        <v>18736</v>
      </c>
      <c r="H30" s="164">
        <v>18685</v>
      </c>
      <c r="I30" s="164">
        <v>18738</v>
      </c>
      <c r="J30" s="164">
        <v>19842</v>
      </c>
      <c r="K30" s="164">
        <v>18784</v>
      </c>
    </row>
    <row r="31" spans="1:11" x14ac:dyDescent="0.25">
      <c r="A31" s="167">
        <v>2</v>
      </c>
      <c r="B31" s="409" t="s">
        <v>10126</v>
      </c>
      <c r="C31" s="10">
        <v>478</v>
      </c>
      <c r="D31" s="10">
        <v>496</v>
      </c>
      <c r="E31" s="155">
        <v>460</v>
      </c>
      <c r="F31" s="155">
        <v>477</v>
      </c>
      <c r="G31" s="164">
        <v>456</v>
      </c>
      <c r="H31" s="164">
        <v>405</v>
      </c>
      <c r="I31" s="164">
        <v>357</v>
      </c>
      <c r="J31" s="164">
        <v>371</v>
      </c>
      <c r="K31" s="164">
        <v>407</v>
      </c>
    </row>
    <row r="32" spans="1:11" x14ac:dyDescent="0.25">
      <c r="A32" s="167" t="s">
        <v>1522</v>
      </c>
      <c r="B32" s="409" t="s">
        <v>1436</v>
      </c>
      <c r="C32" s="10">
        <v>123</v>
      </c>
      <c r="D32" s="10">
        <v>142</v>
      </c>
      <c r="E32" s="155">
        <v>351</v>
      </c>
      <c r="F32" s="155">
        <v>532</v>
      </c>
      <c r="G32" s="338">
        <v>562</v>
      </c>
      <c r="H32" s="338">
        <v>690</v>
      </c>
      <c r="I32" s="338">
        <v>739</v>
      </c>
      <c r="J32" s="338">
        <v>495</v>
      </c>
      <c r="K32" s="338">
        <v>529</v>
      </c>
    </row>
    <row r="33" spans="1:11" x14ac:dyDescent="0.25">
      <c r="A33" s="19" t="s">
        <v>1440</v>
      </c>
      <c r="B33" s="409"/>
      <c r="C33" s="160">
        <v>22543</v>
      </c>
      <c r="D33" s="160">
        <v>23086</v>
      </c>
      <c r="E33" s="161">
        <v>23186</v>
      </c>
      <c r="F33" s="161">
        <v>24242</v>
      </c>
      <c r="G33" s="435">
        <v>24581</v>
      </c>
      <c r="H33" s="435">
        <v>24545</v>
      </c>
      <c r="I33" s="435">
        <v>24466</v>
      </c>
      <c r="J33" s="435">
        <v>25256</v>
      </c>
      <c r="K33" s="435">
        <v>24818</v>
      </c>
    </row>
    <row r="34" spans="1:11" x14ac:dyDescent="0.25">
      <c r="A34" s="419"/>
      <c r="B34" s="409"/>
      <c r="C34" s="18"/>
      <c r="D34" s="11"/>
      <c r="E34" s="11"/>
      <c r="F34" s="11"/>
      <c r="G34" s="11"/>
    </row>
    <row r="35" spans="1:11" x14ac:dyDescent="0.25">
      <c r="A35" s="419"/>
      <c r="B35" s="409"/>
      <c r="C35" s="18"/>
      <c r="D35" s="11"/>
      <c r="E35" s="11"/>
      <c r="F35" s="11"/>
      <c r="G35" s="11"/>
    </row>
    <row r="36" spans="1:11" x14ac:dyDescent="0.25">
      <c r="A36" s="419"/>
      <c r="B36" s="409"/>
      <c r="C36" s="18"/>
      <c r="D36" s="11"/>
      <c r="E36" s="11"/>
      <c r="F36" s="11"/>
      <c r="G36" s="11"/>
    </row>
    <row r="37" spans="1:11" x14ac:dyDescent="0.25">
      <c r="A37" s="419"/>
      <c r="B37" s="409"/>
      <c r="C37" s="18"/>
      <c r="D37" s="11"/>
      <c r="E37" s="11"/>
      <c r="F37" s="11"/>
      <c r="G37" s="11"/>
    </row>
    <row r="38" spans="1:11" x14ac:dyDescent="0.25">
      <c r="A38" s="419"/>
      <c r="B38" s="409"/>
      <c r="C38" s="18"/>
      <c r="D38" s="11"/>
      <c r="E38" s="11"/>
      <c r="F38" s="11"/>
      <c r="G38" s="11"/>
    </row>
    <row r="39" spans="1:11" x14ac:dyDescent="0.25">
      <c r="A39" s="419"/>
      <c r="B39" s="409"/>
      <c r="C39" s="18"/>
      <c r="D39" s="11"/>
      <c r="E39" s="11"/>
      <c r="F39" s="11"/>
      <c r="G39" s="11"/>
    </row>
    <row r="40" spans="1:11"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tabColor rgb="FFFFFF00"/>
  </sheetPr>
  <dimension ref="A1:AA34"/>
  <sheetViews>
    <sheetView workbookViewId="0">
      <pane xSplit="1" ySplit="2" topLeftCell="B12" activePane="bottomRight" state="frozen"/>
      <selection activeCell="F41" sqref="F41"/>
      <selection pane="topRight" activeCell="F41" sqref="F41"/>
      <selection pane="bottomLeft" activeCell="F41" sqref="F41"/>
      <selection pane="bottomRight" activeCell="H38" sqref="H38"/>
    </sheetView>
  </sheetViews>
  <sheetFormatPr defaultColWidth="9.140625" defaultRowHeight="15" x14ac:dyDescent="0.25"/>
  <cols>
    <col min="1" max="1" width="36.85546875" style="419" customWidth="1"/>
    <col min="2" max="2" width="67.7109375" style="419" customWidth="1"/>
    <col min="3" max="11" width="8" style="419" customWidth="1"/>
    <col min="12" max="23" width="8.140625" style="419" customWidth="1"/>
    <col min="24" max="25" width="9.140625" style="419"/>
    <col min="26" max="26" width="24" style="419" bestFit="1" customWidth="1"/>
    <col min="27" max="16384" width="9.140625" style="419"/>
  </cols>
  <sheetData>
    <row r="1" spans="1:27" ht="18.75" x14ac:dyDescent="0.25">
      <c r="A1" s="404" t="s">
        <v>0</v>
      </c>
      <c r="E1" s="3"/>
      <c r="F1" s="3"/>
    </row>
    <row r="2" spans="1:27" ht="14.25" customHeight="1" x14ac:dyDescent="0.25">
      <c r="B2" s="405"/>
      <c r="C2" s="405"/>
      <c r="D2" s="405"/>
      <c r="E2" s="405"/>
      <c r="F2" s="405"/>
    </row>
    <row r="3" spans="1:27" ht="14.25" customHeight="1" x14ac:dyDescent="0.25">
      <c r="A3" s="5" t="s">
        <v>1</v>
      </c>
      <c r="B3" s="702" t="s">
        <v>10127</v>
      </c>
      <c r="C3" s="702"/>
      <c r="D3" s="702"/>
      <c r="E3" s="702"/>
      <c r="F3" s="702"/>
      <c r="G3" s="702"/>
      <c r="H3" s="669"/>
      <c r="I3" s="669"/>
      <c r="J3" s="669"/>
      <c r="K3" s="669"/>
    </row>
    <row r="4" spans="1:27" ht="14.25" customHeight="1" x14ac:dyDescent="0.25">
      <c r="A4" s="6" t="s">
        <v>2</v>
      </c>
      <c r="B4" s="704" t="s">
        <v>10128</v>
      </c>
      <c r="C4" s="704"/>
      <c r="D4" s="704"/>
      <c r="E4" s="704"/>
      <c r="F4" s="704"/>
      <c r="G4" s="704"/>
      <c r="H4" s="718"/>
      <c r="I4" s="718"/>
      <c r="J4" s="718"/>
      <c r="K4" s="718"/>
      <c r="Z4" s="419" t="s">
        <v>3</v>
      </c>
      <c r="AA4" s="419" t="s">
        <v>4</v>
      </c>
    </row>
    <row r="5" spans="1:27" ht="14.25" customHeight="1" x14ac:dyDescent="0.25">
      <c r="A5" s="6" t="s">
        <v>5</v>
      </c>
      <c r="B5" s="704" t="s">
        <v>6</v>
      </c>
      <c r="C5" s="704"/>
      <c r="D5" s="704"/>
      <c r="E5" s="704"/>
      <c r="F5" s="704"/>
      <c r="G5" s="704"/>
      <c r="H5" s="718"/>
      <c r="I5" s="718"/>
      <c r="J5" s="718"/>
      <c r="K5" s="718"/>
      <c r="AA5" s="419" t="s">
        <v>7</v>
      </c>
    </row>
    <row r="6" spans="1:27" ht="14.25" customHeight="1" x14ac:dyDescent="0.25">
      <c r="A6" s="6" t="s">
        <v>8</v>
      </c>
      <c r="B6" s="704" t="s">
        <v>9</v>
      </c>
      <c r="C6" s="704"/>
      <c r="D6" s="704"/>
      <c r="E6" s="704"/>
      <c r="F6" s="704"/>
      <c r="G6" s="704"/>
      <c r="H6" s="718"/>
      <c r="I6" s="718"/>
      <c r="J6" s="718"/>
      <c r="K6" s="718"/>
      <c r="AA6" s="419" t="s">
        <v>10</v>
      </c>
    </row>
    <row r="7" spans="1:27" ht="14.25" customHeight="1" x14ac:dyDescent="0.25">
      <c r="A7" s="6" t="s">
        <v>11</v>
      </c>
      <c r="B7" s="693" t="s">
        <v>10129</v>
      </c>
      <c r="C7" s="693"/>
      <c r="D7" s="693"/>
      <c r="E7" s="693"/>
      <c r="F7" s="693"/>
      <c r="G7" s="693"/>
      <c r="H7" s="718"/>
      <c r="I7" s="718"/>
      <c r="J7" s="718"/>
      <c r="K7" s="718"/>
      <c r="AA7" s="419" t="s">
        <v>12</v>
      </c>
    </row>
    <row r="8" spans="1:27" ht="14.25" customHeight="1" x14ac:dyDescent="0.25">
      <c r="A8" s="6" t="s">
        <v>13</v>
      </c>
      <c r="B8" s="704" t="s">
        <v>9</v>
      </c>
      <c r="C8" s="704"/>
      <c r="D8" s="704"/>
      <c r="E8" s="704"/>
      <c r="F8" s="704"/>
      <c r="G8" s="704"/>
      <c r="H8" s="718"/>
      <c r="I8" s="718"/>
      <c r="J8" s="718"/>
      <c r="K8" s="718"/>
      <c r="AA8" s="419" t="s">
        <v>14</v>
      </c>
    </row>
    <row r="9" spans="1:27" ht="14.25" customHeight="1" x14ac:dyDescent="0.25">
      <c r="A9" s="6" t="s">
        <v>15</v>
      </c>
      <c r="B9" s="704" t="s">
        <v>10130</v>
      </c>
      <c r="C9" s="704"/>
      <c r="D9" s="704"/>
      <c r="E9" s="704"/>
      <c r="F9" s="704"/>
      <c r="G9" s="704"/>
      <c r="H9" s="718"/>
      <c r="I9" s="718"/>
      <c r="J9" s="718"/>
      <c r="K9" s="718"/>
      <c r="AA9" s="419" t="s">
        <v>16</v>
      </c>
    </row>
    <row r="10" spans="1:27" ht="14.25" customHeight="1" x14ac:dyDescent="0.25">
      <c r="A10" s="6" t="s">
        <v>17</v>
      </c>
      <c r="B10" s="704" t="s">
        <v>18</v>
      </c>
      <c r="C10" s="704"/>
      <c r="D10" s="704"/>
      <c r="E10" s="704"/>
      <c r="F10" s="704"/>
      <c r="G10" s="704"/>
      <c r="H10" s="718"/>
      <c r="I10" s="718"/>
      <c r="J10" s="718"/>
      <c r="K10" s="718"/>
      <c r="AA10" s="419" t="s">
        <v>6</v>
      </c>
    </row>
    <row r="11" spans="1:27" ht="14.25" customHeight="1" x14ac:dyDescent="0.25">
      <c r="A11" s="6" t="s">
        <v>19</v>
      </c>
      <c r="B11" s="704" t="s">
        <v>20</v>
      </c>
      <c r="C11" s="704"/>
      <c r="D11" s="704"/>
      <c r="E11" s="704"/>
      <c r="F11" s="704"/>
      <c r="G11" s="704"/>
      <c r="H11" s="718"/>
      <c r="I11" s="718"/>
      <c r="J11" s="718"/>
      <c r="K11" s="718"/>
      <c r="AA11" s="419" t="s">
        <v>21</v>
      </c>
    </row>
    <row r="12" spans="1:27" ht="14.25" customHeight="1" x14ac:dyDescent="0.25">
      <c r="A12" s="6" t="s">
        <v>22</v>
      </c>
      <c r="B12" s="693" t="s">
        <v>23</v>
      </c>
      <c r="C12" s="693"/>
      <c r="D12" s="693"/>
      <c r="E12" s="693"/>
      <c r="F12" s="693"/>
      <c r="G12" s="693"/>
      <c r="H12" s="718"/>
      <c r="I12" s="718"/>
      <c r="J12" s="718"/>
      <c r="K12" s="718"/>
      <c r="Z12" s="419" t="s">
        <v>24</v>
      </c>
      <c r="AA12" s="419" t="s">
        <v>25</v>
      </c>
    </row>
    <row r="13" spans="1:27" ht="14.25" customHeight="1" x14ac:dyDescent="0.25">
      <c r="A13" s="6" t="s">
        <v>26</v>
      </c>
      <c r="B13" s="704" t="s">
        <v>521</v>
      </c>
      <c r="C13" s="704"/>
      <c r="D13" s="704"/>
      <c r="E13" s="704"/>
      <c r="F13" s="704"/>
      <c r="G13" s="704"/>
      <c r="H13" s="718"/>
      <c r="I13" s="718"/>
      <c r="J13" s="718"/>
      <c r="K13" s="718"/>
      <c r="AA13" s="419" t="s">
        <v>18</v>
      </c>
    </row>
    <row r="14" spans="1:27" ht="14.25" customHeight="1" x14ac:dyDescent="0.25">
      <c r="A14" s="6" t="s">
        <v>28</v>
      </c>
      <c r="B14" s="693" t="s">
        <v>10131</v>
      </c>
      <c r="C14" s="693"/>
      <c r="D14" s="693"/>
      <c r="E14" s="693"/>
      <c r="F14" s="693"/>
      <c r="G14" s="693"/>
      <c r="H14" s="718"/>
      <c r="I14" s="718"/>
      <c r="J14" s="718"/>
      <c r="K14" s="718"/>
      <c r="Z14" s="419" t="s">
        <v>29</v>
      </c>
      <c r="AA14" s="419" t="s">
        <v>23</v>
      </c>
    </row>
    <row r="15" spans="1:27" ht="14.25" customHeight="1" x14ac:dyDescent="0.25">
      <c r="A15" s="6" t="s">
        <v>30</v>
      </c>
      <c r="B15" s="693" t="s">
        <v>9274</v>
      </c>
      <c r="C15" s="693"/>
      <c r="D15" s="693"/>
      <c r="E15" s="693"/>
      <c r="F15" s="693"/>
      <c r="G15" s="693"/>
      <c r="H15" s="718"/>
      <c r="I15" s="718"/>
      <c r="J15" s="718"/>
      <c r="K15" s="718"/>
      <c r="AA15" s="419" t="s">
        <v>31</v>
      </c>
    </row>
    <row r="16" spans="1:27" ht="14.25" customHeight="1" x14ac:dyDescent="0.25">
      <c r="A16" s="6" t="s">
        <v>32</v>
      </c>
      <c r="B16" s="704" t="s">
        <v>520</v>
      </c>
      <c r="C16" s="704"/>
      <c r="D16" s="704"/>
      <c r="E16" s="704"/>
      <c r="F16" s="704"/>
      <c r="G16" s="704"/>
      <c r="H16" s="718"/>
      <c r="I16" s="718"/>
      <c r="J16" s="718"/>
      <c r="K16" s="718"/>
      <c r="AA16" s="419" t="s">
        <v>34</v>
      </c>
    </row>
    <row r="17" spans="1:11" ht="14.25" customHeight="1" x14ac:dyDescent="0.25">
      <c r="A17" s="6" t="s">
        <v>35</v>
      </c>
      <c r="B17" s="693" t="s">
        <v>9</v>
      </c>
      <c r="C17" s="693"/>
      <c r="D17" s="693"/>
      <c r="E17" s="693"/>
      <c r="F17" s="693"/>
      <c r="G17" s="693"/>
      <c r="H17" s="718"/>
      <c r="I17" s="718"/>
      <c r="J17" s="718"/>
      <c r="K17" s="718"/>
    </row>
    <row r="18" spans="1:11" ht="14.25" customHeight="1" x14ac:dyDescent="0.25">
      <c r="A18" s="6" t="s">
        <v>36</v>
      </c>
      <c r="B18" s="704" t="s">
        <v>10132</v>
      </c>
      <c r="C18" s="704"/>
      <c r="D18" s="704"/>
      <c r="E18" s="704"/>
      <c r="F18" s="704"/>
      <c r="G18" s="704"/>
      <c r="H18" s="718"/>
      <c r="I18" s="718"/>
      <c r="J18" s="718"/>
      <c r="K18" s="718"/>
    </row>
    <row r="19" spans="1:11" x14ac:dyDescent="0.25">
      <c r="A19" s="7" t="s">
        <v>37</v>
      </c>
      <c r="C19" s="154" t="s">
        <v>1433</v>
      </c>
      <c r="D19" s="154" t="s">
        <v>137</v>
      </c>
      <c r="E19" s="154" t="s">
        <v>138</v>
      </c>
      <c r="F19" s="154" t="s">
        <v>139</v>
      </c>
      <c r="G19" s="8" t="s">
        <v>38</v>
      </c>
      <c r="H19" s="8" t="s">
        <v>39</v>
      </c>
      <c r="I19" s="8" t="s">
        <v>40</v>
      </c>
      <c r="J19" s="8" t="s">
        <v>41</v>
      </c>
      <c r="K19" s="8" t="s">
        <v>42</v>
      </c>
    </row>
    <row r="20" spans="1:11" x14ac:dyDescent="0.25">
      <c r="A20" s="6" t="s">
        <v>43</v>
      </c>
      <c r="C20" s="10">
        <v>22543</v>
      </c>
      <c r="D20" s="10">
        <v>23086</v>
      </c>
      <c r="E20" s="155">
        <v>23186</v>
      </c>
      <c r="F20" s="156">
        <v>24242</v>
      </c>
      <c r="G20" s="10">
        <v>0</v>
      </c>
      <c r="H20" s="10">
        <v>0</v>
      </c>
      <c r="I20" s="10">
        <v>0</v>
      </c>
      <c r="J20" s="155">
        <v>0</v>
      </c>
      <c r="K20" s="156">
        <v>0</v>
      </c>
    </row>
    <row r="21" spans="1:11" x14ac:dyDescent="0.25">
      <c r="A21" s="6" t="s">
        <v>44</v>
      </c>
      <c r="C21" s="10">
        <f>C20-C25</f>
        <v>22531</v>
      </c>
      <c r="D21" s="10">
        <f t="shared" ref="D21:F21" si="0">D20-D25</f>
        <v>23078</v>
      </c>
      <c r="E21" s="10">
        <f t="shared" si="0"/>
        <v>14907</v>
      </c>
      <c r="F21" s="10">
        <f t="shared" si="0"/>
        <v>23</v>
      </c>
      <c r="G21" s="10">
        <f>G20-G25</f>
        <v>0</v>
      </c>
      <c r="H21" s="10">
        <f>H20-H25</f>
        <v>0</v>
      </c>
      <c r="I21" s="10">
        <f t="shared" ref="I21:K21" si="1">I20-I25</f>
        <v>0</v>
      </c>
      <c r="J21" s="10">
        <f t="shared" si="1"/>
        <v>0</v>
      </c>
      <c r="K21" s="10">
        <f t="shared" si="1"/>
        <v>0</v>
      </c>
    </row>
    <row r="22" spans="1:11" x14ac:dyDescent="0.25">
      <c r="A22" s="6" t="s">
        <v>45</v>
      </c>
      <c r="C22" s="12">
        <f t="shared" ref="C22:K22" si="2">IFERROR(+(C21/C20),0)</f>
        <v>0.99946768398172381</v>
      </c>
      <c r="D22" s="12">
        <f t="shared" si="2"/>
        <v>0.99965346963527679</v>
      </c>
      <c r="E22" s="12">
        <f t="shared" si="2"/>
        <v>0.64293107909945657</v>
      </c>
      <c r="F22" s="12">
        <f t="shared" si="2"/>
        <v>9.4876660341555979E-4</v>
      </c>
      <c r="G22" s="12">
        <f t="shared" si="2"/>
        <v>0</v>
      </c>
      <c r="H22" s="12">
        <f t="shared" si="2"/>
        <v>0</v>
      </c>
      <c r="I22" s="12">
        <f t="shared" si="2"/>
        <v>0</v>
      </c>
      <c r="J22" s="12">
        <f t="shared" si="2"/>
        <v>0</v>
      </c>
      <c r="K22" s="12">
        <f t="shared" si="2"/>
        <v>0</v>
      </c>
    </row>
    <row r="23" spans="1:11" x14ac:dyDescent="0.25">
      <c r="A23" s="6" t="s">
        <v>46</v>
      </c>
      <c r="C23" s="10">
        <v>0</v>
      </c>
      <c r="D23" s="10">
        <v>0</v>
      </c>
      <c r="E23" s="155">
        <v>3069</v>
      </c>
      <c r="F23" s="156">
        <v>1</v>
      </c>
      <c r="G23" s="10">
        <v>0</v>
      </c>
      <c r="H23" s="10">
        <v>0</v>
      </c>
      <c r="I23" s="10">
        <v>0</v>
      </c>
      <c r="J23" s="155">
        <v>0</v>
      </c>
      <c r="K23" s="156">
        <v>0</v>
      </c>
    </row>
    <row r="24" spans="1:11" x14ac:dyDescent="0.25">
      <c r="A24" s="6" t="s">
        <v>47</v>
      </c>
      <c r="C24" s="12">
        <f t="shared" ref="C24:K24" si="3">IFERROR(+(C23/C20),0)</f>
        <v>0</v>
      </c>
      <c r="D24" s="12">
        <f t="shared" si="3"/>
        <v>0</v>
      </c>
      <c r="E24" s="12">
        <f t="shared" si="3"/>
        <v>0.13236435780212197</v>
      </c>
      <c r="F24" s="12">
        <f t="shared" si="3"/>
        <v>4.1250721887633031E-5</v>
      </c>
      <c r="G24" s="12">
        <f t="shared" si="3"/>
        <v>0</v>
      </c>
      <c r="H24" s="12">
        <f t="shared" si="3"/>
        <v>0</v>
      </c>
      <c r="I24" s="12">
        <f t="shared" si="3"/>
        <v>0</v>
      </c>
      <c r="J24" s="12">
        <f t="shared" si="3"/>
        <v>0</v>
      </c>
      <c r="K24" s="12">
        <f t="shared" si="3"/>
        <v>0</v>
      </c>
    </row>
    <row r="25" spans="1:11" x14ac:dyDescent="0.25">
      <c r="A25" s="6" t="s">
        <v>48</v>
      </c>
      <c r="C25" s="10">
        <v>12</v>
      </c>
      <c r="D25" s="10">
        <v>8</v>
      </c>
      <c r="E25" s="155">
        <v>8279</v>
      </c>
      <c r="F25" s="156">
        <v>24219</v>
      </c>
      <c r="G25" s="10">
        <v>0</v>
      </c>
      <c r="H25" s="10">
        <v>0</v>
      </c>
      <c r="I25" s="10">
        <v>0</v>
      </c>
      <c r="J25" s="155">
        <v>0</v>
      </c>
      <c r="K25" s="156">
        <v>0</v>
      </c>
    </row>
    <row r="26" spans="1:11" x14ac:dyDescent="0.25">
      <c r="A26" s="6" t="s">
        <v>49</v>
      </c>
      <c r="C26" s="12">
        <f t="shared" ref="C26:K26" si="4">IFERROR(+(C25/C20),0)</f>
        <v>5.3231601827618332E-4</v>
      </c>
      <c r="D26" s="12">
        <f t="shared" si="4"/>
        <v>3.4653036472320889E-4</v>
      </c>
      <c r="E26" s="12">
        <f t="shared" si="4"/>
        <v>0.35706892090054343</v>
      </c>
      <c r="F26" s="12">
        <f t="shared" si="4"/>
        <v>0.99905123339658441</v>
      </c>
      <c r="G26" s="12">
        <f t="shared" si="4"/>
        <v>0</v>
      </c>
      <c r="H26" s="12">
        <f t="shared" si="4"/>
        <v>0</v>
      </c>
      <c r="I26" s="12">
        <f t="shared" si="4"/>
        <v>0</v>
      </c>
      <c r="J26" s="12">
        <f t="shared" si="4"/>
        <v>0</v>
      </c>
      <c r="K26" s="12">
        <f t="shared" si="4"/>
        <v>0</v>
      </c>
    </row>
    <row r="27" spans="1:11" x14ac:dyDescent="0.25">
      <c r="A27" s="7" t="s">
        <v>50</v>
      </c>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5" t="s">
        <v>10133</v>
      </c>
      <c r="B29" s="16"/>
      <c r="C29" s="10">
        <v>0</v>
      </c>
      <c r="D29" s="10">
        <v>0</v>
      </c>
      <c r="E29" s="155">
        <v>3069</v>
      </c>
      <c r="F29" s="231" t="s">
        <v>1542</v>
      </c>
      <c r="G29" s="10">
        <v>0</v>
      </c>
      <c r="H29" s="10">
        <v>0</v>
      </c>
      <c r="I29" s="10">
        <v>0</v>
      </c>
      <c r="J29" s="155">
        <v>0</v>
      </c>
      <c r="K29" s="156">
        <v>0</v>
      </c>
    </row>
    <row r="30" spans="1:11" x14ac:dyDescent="0.25">
      <c r="A30" t="s">
        <v>67</v>
      </c>
      <c r="B30" s="409"/>
      <c r="C30" s="10">
        <v>6841</v>
      </c>
      <c r="D30" s="10">
        <v>7704</v>
      </c>
      <c r="E30" s="155">
        <v>4459</v>
      </c>
      <c r="F30" s="231" t="s">
        <v>1542</v>
      </c>
      <c r="G30" s="10">
        <v>0</v>
      </c>
      <c r="H30" s="10">
        <v>0</v>
      </c>
      <c r="I30" s="10">
        <v>0</v>
      </c>
      <c r="J30" s="155">
        <v>0</v>
      </c>
      <c r="K30" s="156">
        <v>0</v>
      </c>
    </row>
    <row r="31" spans="1:11" x14ac:dyDescent="0.25">
      <c r="A31" t="s">
        <v>66</v>
      </c>
      <c r="B31" s="409"/>
      <c r="C31" s="10">
        <v>15690</v>
      </c>
      <c r="D31" s="10">
        <v>15374</v>
      </c>
      <c r="E31" s="155">
        <v>7379</v>
      </c>
      <c r="F31" s="231" t="s">
        <v>10806</v>
      </c>
      <c r="G31" s="10">
        <v>0</v>
      </c>
      <c r="H31" s="10">
        <v>0</v>
      </c>
      <c r="I31" s="10">
        <v>0</v>
      </c>
      <c r="J31" s="155">
        <v>0</v>
      </c>
      <c r="K31" s="156">
        <v>0</v>
      </c>
    </row>
    <row r="32" spans="1:11" x14ac:dyDescent="0.25">
      <c r="A32" t="s">
        <v>1522</v>
      </c>
      <c r="B32" s="409"/>
      <c r="C32" s="10">
        <v>12</v>
      </c>
      <c r="D32" s="10">
        <v>8</v>
      </c>
      <c r="E32" s="155">
        <v>8279</v>
      </c>
      <c r="F32" s="156">
        <v>24219</v>
      </c>
      <c r="G32" s="10">
        <v>0</v>
      </c>
      <c r="H32" s="10">
        <v>0</v>
      </c>
      <c r="I32" s="10">
        <v>0</v>
      </c>
      <c r="J32" s="155">
        <v>0</v>
      </c>
      <c r="K32" s="156">
        <v>0</v>
      </c>
    </row>
    <row r="33" spans="1:11" x14ac:dyDescent="0.25">
      <c r="A33" s="19" t="s">
        <v>1440</v>
      </c>
      <c r="B33" s="409"/>
      <c r="C33" s="160">
        <v>22543</v>
      </c>
      <c r="D33" s="160">
        <v>23086</v>
      </c>
      <c r="E33" s="161">
        <v>23186</v>
      </c>
      <c r="F33" s="162">
        <v>24242</v>
      </c>
      <c r="G33" s="160">
        <v>0</v>
      </c>
      <c r="H33" s="160">
        <v>0</v>
      </c>
      <c r="I33" s="160">
        <v>0</v>
      </c>
      <c r="J33" s="161">
        <v>0</v>
      </c>
      <c r="K33" s="162">
        <v>0</v>
      </c>
    </row>
    <row r="34" spans="1:11" x14ac:dyDescent="0.25">
      <c r="A34" s="19"/>
      <c r="B34" s="409"/>
      <c r="C34" s="160"/>
      <c r="D34" s="160"/>
      <c r="E34" s="161"/>
      <c r="F34" s="162"/>
      <c r="G34" s="435"/>
      <c r="H34" s="435"/>
      <c r="I34" s="435"/>
      <c r="J34" s="435"/>
      <c r="K34" s="435"/>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3">
    <dataValidation type="list" allowBlank="1" showInputMessage="1" showErrorMessage="1" sqref="B5:G5" xr:uid="{00000000-0002-0000-AF00-000000000000}">
      <formula1>$AA$4:$AA$11</formula1>
    </dataValidation>
    <dataValidation type="list" allowBlank="1" showInputMessage="1" showErrorMessage="1" sqref="B10:G10" xr:uid="{00000000-0002-0000-AF00-000001000000}">
      <formula1>$AA$12:$AA$13</formula1>
    </dataValidation>
    <dataValidation type="list" allowBlank="1" showInputMessage="1" showErrorMessage="1" sqref="B12:G12" xr:uid="{00000000-0002-0000-AF00-000002000000}">
      <formula1>$AA$14:$AA$16</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tabColor rgb="FFFFFF00"/>
  </sheetPr>
  <dimension ref="A1:AA31"/>
  <sheetViews>
    <sheetView workbookViewId="0">
      <pane xSplit="1" ySplit="2" topLeftCell="B17" activePane="bottomRight" state="frozen"/>
      <selection activeCell="F41" sqref="F41"/>
      <selection pane="topRight" activeCell="F41" sqref="F41"/>
      <selection pane="bottomLeft" activeCell="F41" sqref="F41"/>
      <selection pane="bottomRight" activeCell="F41" sqref="F41"/>
    </sheetView>
  </sheetViews>
  <sheetFormatPr defaultColWidth="9.140625" defaultRowHeight="15" x14ac:dyDescent="0.25"/>
  <cols>
    <col min="1" max="1" width="36.85546875" style="419" customWidth="1"/>
    <col min="2" max="2" width="67.7109375" style="419" customWidth="1"/>
    <col min="3" max="11" width="8" style="419" customWidth="1"/>
    <col min="12" max="23" width="8.140625" style="419" customWidth="1"/>
    <col min="24" max="25" width="9.140625" style="419"/>
    <col min="26" max="26" width="24" style="419" bestFit="1" customWidth="1"/>
    <col min="27" max="16384" width="9.140625" style="419"/>
  </cols>
  <sheetData>
    <row r="1" spans="1:27" ht="18.75" x14ac:dyDescent="0.25">
      <c r="A1" s="404" t="s">
        <v>0</v>
      </c>
      <c r="E1" s="3"/>
      <c r="F1" s="3"/>
    </row>
    <row r="2" spans="1:27" ht="14.25" customHeight="1" x14ac:dyDescent="0.25">
      <c r="B2" s="405"/>
      <c r="C2" s="405"/>
      <c r="D2" s="405"/>
      <c r="E2" s="405"/>
      <c r="F2" s="405"/>
    </row>
    <row r="3" spans="1:27" ht="14.25" customHeight="1" x14ac:dyDescent="0.25">
      <c r="A3" s="5" t="s">
        <v>1</v>
      </c>
      <c r="B3" s="702" t="s">
        <v>10134</v>
      </c>
      <c r="C3" s="702"/>
      <c r="D3" s="702"/>
      <c r="E3" s="702"/>
      <c r="F3" s="702"/>
      <c r="G3" s="702"/>
      <c r="H3" s="669"/>
      <c r="I3" s="669"/>
      <c r="J3" s="669"/>
      <c r="K3" s="669"/>
    </row>
    <row r="4" spans="1:27" ht="14.25" customHeight="1" x14ac:dyDescent="0.25">
      <c r="A4" s="6" t="s">
        <v>2</v>
      </c>
      <c r="B4" s="704" t="s">
        <v>10135</v>
      </c>
      <c r="C4" s="724"/>
      <c r="D4" s="724"/>
      <c r="E4" s="724"/>
      <c r="F4" s="724"/>
      <c r="G4" s="724"/>
      <c r="H4" s="718"/>
      <c r="I4" s="718"/>
      <c r="J4" s="718"/>
      <c r="K4" s="718"/>
    </row>
    <row r="5" spans="1:27" ht="14.25" customHeight="1" x14ac:dyDescent="0.25">
      <c r="A5" s="6" t="s">
        <v>5</v>
      </c>
      <c r="B5" s="704" t="s">
        <v>7</v>
      </c>
      <c r="C5" s="704"/>
      <c r="D5" s="704"/>
      <c r="E5" s="704"/>
      <c r="F5" s="704"/>
      <c r="G5" s="704"/>
      <c r="H5" s="718"/>
      <c r="I5" s="718"/>
      <c r="J5" s="718"/>
      <c r="K5" s="718"/>
      <c r="Z5" s="419" t="s">
        <v>3</v>
      </c>
      <c r="AA5" s="419" t="s">
        <v>4</v>
      </c>
    </row>
    <row r="6" spans="1:27" ht="14.25" customHeight="1" x14ac:dyDescent="0.25">
      <c r="A6" s="6" t="s">
        <v>8</v>
      </c>
      <c r="B6" s="704" t="s">
        <v>9</v>
      </c>
      <c r="C6" s="704"/>
      <c r="D6" s="704"/>
      <c r="E6" s="704"/>
      <c r="F6" s="704"/>
      <c r="G6" s="704"/>
      <c r="H6" s="718"/>
      <c r="I6" s="718"/>
      <c r="J6" s="718"/>
      <c r="K6" s="718"/>
      <c r="AA6" s="419" t="s">
        <v>7</v>
      </c>
    </row>
    <row r="7" spans="1:27" ht="14.25" customHeight="1" x14ac:dyDescent="0.25">
      <c r="A7" s="6" t="s">
        <v>11</v>
      </c>
      <c r="B7" s="693" t="s">
        <v>10129</v>
      </c>
      <c r="C7" s="693"/>
      <c r="D7" s="693"/>
      <c r="E7" s="693"/>
      <c r="F7" s="693"/>
      <c r="G7" s="693"/>
      <c r="H7" s="718"/>
      <c r="I7" s="718"/>
      <c r="J7" s="718"/>
      <c r="K7" s="718"/>
      <c r="AA7" s="419" t="s">
        <v>10</v>
      </c>
    </row>
    <row r="8" spans="1:27" ht="14.25" customHeight="1" x14ac:dyDescent="0.25">
      <c r="A8" s="6" t="s">
        <v>13</v>
      </c>
      <c r="B8" s="704" t="s">
        <v>9</v>
      </c>
      <c r="C8" s="704"/>
      <c r="D8" s="704"/>
      <c r="E8" s="704"/>
      <c r="F8" s="704"/>
      <c r="G8" s="704"/>
      <c r="H8" s="718"/>
      <c r="I8" s="718"/>
      <c r="J8" s="718"/>
      <c r="K8" s="718"/>
      <c r="AA8" s="419" t="s">
        <v>12</v>
      </c>
    </row>
    <row r="9" spans="1:27" ht="14.25" customHeight="1" x14ac:dyDescent="0.25">
      <c r="A9" s="6" t="s">
        <v>15</v>
      </c>
      <c r="B9" s="704" t="s">
        <v>10130</v>
      </c>
      <c r="C9" s="704"/>
      <c r="D9" s="704"/>
      <c r="E9" s="704"/>
      <c r="F9" s="704"/>
      <c r="G9" s="704"/>
      <c r="H9" s="718"/>
      <c r="I9" s="718"/>
      <c r="J9" s="718"/>
      <c r="K9" s="718"/>
      <c r="AA9" s="419" t="s">
        <v>14</v>
      </c>
    </row>
    <row r="10" spans="1:27" ht="14.25" customHeight="1" x14ac:dyDescent="0.25">
      <c r="A10" s="6" t="s">
        <v>17</v>
      </c>
      <c r="B10" s="704" t="s">
        <v>18</v>
      </c>
      <c r="C10" s="704"/>
      <c r="D10" s="704"/>
      <c r="E10" s="704"/>
      <c r="F10" s="704"/>
      <c r="G10" s="704"/>
      <c r="H10" s="718"/>
      <c r="I10" s="718"/>
      <c r="J10" s="718"/>
      <c r="K10" s="718"/>
      <c r="AA10" s="419" t="s">
        <v>16</v>
      </c>
    </row>
    <row r="11" spans="1:27" ht="14.25" customHeight="1" x14ac:dyDescent="0.25">
      <c r="A11" s="6" t="s">
        <v>19</v>
      </c>
      <c r="B11" s="704" t="s">
        <v>20</v>
      </c>
      <c r="C11" s="704"/>
      <c r="D11" s="704"/>
      <c r="E11" s="704"/>
      <c r="F11" s="704"/>
      <c r="G11" s="704"/>
      <c r="H11" s="718"/>
      <c r="I11" s="718"/>
      <c r="J11" s="718"/>
      <c r="K11" s="718"/>
      <c r="AA11" s="419" t="s">
        <v>6</v>
      </c>
    </row>
    <row r="12" spans="1:27" ht="14.25" customHeight="1" x14ac:dyDescent="0.25">
      <c r="A12" s="6" t="s">
        <v>22</v>
      </c>
      <c r="B12" s="693" t="s">
        <v>23</v>
      </c>
      <c r="C12" s="693"/>
      <c r="D12" s="693"/>
      <c r="E12" s="693"/>
      <c r="F12" s="693"/>
      <c r="G12" s="693"/>
      <c r="H12" s="718"/>
      <c r="I12" s="718"/>
      <c r="J12" s="718"/>
      <c r="K12" s="718"/>
      <c r="AA12" s="419" t="s">
        <v>21</v>
      </c>
    </row>
    <row r="13" spans="1:27" ht="14.25" customHeight="1" x14ac:dyDescent="0.25">
      <c r="A13" s="6" t="s">
        <v>26</v>
      </c>
      <c r="B13" s="704" t="s">
        <v>520</v>
      </c>
      <c r="C13" s="704"/>
      <c r="D13" s="704"/>
      <c r="E13" s="704"/>
      <c r="F13" s="704"/>
      <c r="G13" s="704"/>
      <c r="H13" s="718"/>
      <c r="I13" s="718"/>
      <c r="J13" s="718"/>
      <c r="K13" s="718"/>
      <c r="Z13" s="419" t="s">
        <v>24</v>
      </c>
      <c r="AA13" s="419" t="s">
        <v>25</v>
      </c>
    </row>
    <row r="14" spans="1:27" ht="14.25" customHeight="1" x14ac:dyDescent="0.25">
      <c r="A14" s="6" t="s">
        <v>28</v>
      </c>
      <c r="B14" s="693" t="s">
        <v>10136</v>
      </c>
      <c r="C14" s="693"/>
      <c r="D14" s="693"/>
      <c r="E14" s="693"/>
      <c r="F14" s="693"/>
      <c r="G14" s="693"/>
      <c r="H14" s="718"/>
      <c r="I14" s="718"/>
      <c r="J14" s="718"/>
      <c r="K14" s="718"/>
      <c r="AA14" s="419" t="s">
        <v>18</v>
      </c>
    </row>
    <row r="15" spans="1:27" ht="14.25" customHeight="1" x14ac:dyDescent="0.25">
      <c r="A15" s="6" t="s">
        <v>30</v>
      </c>
      <c r="B15" s="693" t="s">
        <v>9274</v>
      </c>
      <c r="C15" s="693"/>
      <c r="D15" s="693"/>
      <c r="E15" s="693"/>
      <c r="F15" s="693"/>
      <c r="G15" s="693"/>
      <c r="H15" s="718"/>
      <c r="I15" s="718"/>
      <c r="J15" s="718"/>
      <c r="K15" s="718"/>
      <c r="Z15" s="419" t="s">
        <v>29</v>
      </c>
      <c r="AA15" s="419" t="s">
        <v>23</v>
      </c>
    </row>
    <row r="16" spans="1:27" ht="14.25" customHeight="1" x14ac:dyDescent="0.25">
      <c r="A16" s="6" t="s">
        <v>32</v>
      </c>
      <c r="B16" s="704" t="s">
        <v>521</v>
      </c>
      <c r="C16" s="704"/>
      <c r="D16" s="704"/>
      <c r="E16" s="704"/>
      <c r="F16" s="704"/>
      <c r="G16" s="704"/>
      <c r="H16" s="718"/>
      <c r="I16" s="718"/>
      <c r="J16" s="718"/>
      <c r="K16" s="718"/>
      <c r="AA16" s="419" t="s">
        <v>31</v>
      </c>
    </row>
    <row r="17" spans="1:27" ht="14.25" customHeight="1" x14ac:dyDescent="0.25">
      <c r="A17" s="6" t="s">
        <v>35</v>
      </c>
      <c r="B17" s="693" t="s">
        <v>9</v>
      </c>
      <c r="C17" s="693"/>
      <c r="D17" s="693"/>
      <c r="E17" s="693"/>
      <c r="F17" s="693"/>
      <c r="G17" s="693"/>
      <c r="H17" s="718"/>
      <c r="I17" s="718"/>
      <c r="J17" s="718"/>
      <c r="K17" s="718"/>
      <c r="AA17" s="419" t="s">
        <v>34</v>
      </c>
    </row>
    <row r="18" spans="1:27" ht="42" customHeight="1" x14ac:dyDescent="0.25">
      <c r="A18" s="6" t="s">
        <v>36</v>
      </c>
      <c r="B18" s="704" t="s">
        <v>10137</v>
      </c>
      <c r="C18" s="669"/>
      <c r="D18" s="669"/>
      <c r="E18" s="669"/>
      <c r="F18" s="669"/>
      <c r="G18" s="669"/>
      <c r="H18" s="669"/>
      <c r="I18" s="669"/>
      <c r="J18" s="669"/>
      <c r="K18" s="669"/>
      <c r="L18" s="669"/>
    </row>
    <row r="19" spans="1:27" ht="14.25" customHeight="1" x14ac:dyDescent="0.25">
      <c r="A19" s="7" t="s">
        <v>37</v>
      </c>
      <c r="C19" s="154" t="s">
        <v>1433</v>
      </c>
      <c r="D19" s="154" t="s">
        <v>137</v>
      </c>
      <c r="E19" s="154" t="s">
        <v>138</v>
      </c>
      <c r="F19" s="154" t="s">
        <v>139</v>
      </c>
      <c r="G19" s="8" t="s">
        <v>38</v>
      </c>
      <c r="H19" s="8" t="s">
        <v>39</v>
      </c>
      <c r="I19" s="8" t="s">
        <v>40</v>
      </c>
      <c r="J19" s="8" t="s">
        <v>41</v>
      </c>
      <c r="K19" s="8" t="s">
        <v>42</v>
      </c>
    </row>
    <row r="20" spans="1:27" ht="14.25" customHeight="1" x14ac:dyDescent="0.25">
      <c r="A20" s="6" t="s">
        <v>43</v>
      </c>
      <c r="C20" s="10">
        <v>22543</v>
      </c>
      <c r="D20" s="10">
        <v>23086</v>
      </c>
      <c r="E20" s="155">
        <v>23186</v>
      </c>
      <c r="F20" s="156">
        <v>24242</v>
      </c>
      <c r="G20" s="10">
        <v>0</v>
      </c>
      <c r="H20" s="10">
        <v>0</v>
      </c>
      <c r="I20" s="10">
        <v>0</v>
      </c>
      <c r="J20" s="155">
        <v>0</v>
      </c>
      <c r="K20" s="156">
        <v>0</v>
      </c>
    </row>
    <row r="21" spans="1:27" x14ac:dyDescent="0.25">
      <c r="A21" s="6" t="s">
        <v>44</v>
      </c>
      <c r="C21" s="10">
        <f>C20-C25</f>
        <v>15690</v>
      </c>
      <c r="D21" s="10">
        <f t="shared" ref="D21:F21" si="0">D20-D25</f>
        <v>15374</v>
      </c>
      <c r="E21" s="10">
        <f t="shared" si="0"/>
        <v>7379</v>
      </c>
      <c r="F21" s="10">
        <f t="shared" si="0"/>
        <v>13</v>
      </c>
      <c r="G21" s="10">
        <f>G20-G25</f>
        <v>0</v>
      </c>
      <c r="H21" s="10">
        <f>H20-H25</f>
        <v>0</v>
      </c>
      <c r="I21" s="10">
        <f t="shared" ref="I21:K21" si="1">I20-I25</f>
        <v>0</v>
      </c>
      <c r="J21" s="10">
        <f t="shared" si="1"/>
        <v>0</v>
      </c>
      <c r="K21" s="10">
        <f t="shared" si="1"/>
        <v>0</v>
      </c>
    </row>
    <row r="22" spans="1:27" x14ac:dyDescent="0.25">
      <c r="A22" s="6" t="s">
        <v>45</v>
      </c>
      <c r="C22" s="12">
        <f t="shared" ref="C22:K22" si="2">IFERROR(+(C21/C20),0)</f>
        <v>0.69600319389610965</v>
      </c>
      <c r="D22" s="12">
        <f t="shared" si="2"/>
        <v>0.66594472840682661</v>
      </c>
      <c r="E22" s="12">
        <f t="shared" si="2"/>
        <v>0.3182523936858449</v>
      </c>
      <c r="F22" s="12">
        <f t="shared" si="2"/>
        <v>5.3625938453922943E-4</v>
      </c>
      <c r="G22" s="12">
        <f t="shared" si="2"/>
        <v>0</v>
      </c>
      <c r="H22" s="12">
        <f t="shared" si="2"/>
        <v>0</v>
      </c>
      <c r="I22" s="12">
        <f t="shared" si="2"/>
        <v>0</v>
      </c>
      <c r="J22" s="12">
        <f t="shared" si="2"/>
        <v>0</v>
      </c>
      <c r="K22" s="12">
        <f t="shared" si="2"/>
        <v>0</v>
      </c>
    </row>
    <row r="23" spans="1:27" x14ac:dyDescent="0.25">
      <c r="A23" s="6" t="s">
        <v>46</v>
      </c>
      <c r="C23" s="10">
        <v>0</v>
      </c>
      <c r="D23" s="10">
        <v>0</v>
      </c>
      <c r="E23" s="155">
        <v>0</v>
      </c>
      <c r="F23" s="156">
        <v>0</v>
      </c>
      <c r="G23" s="10">
        <v>0</v>
      </c>
      <c r="H23" s="10">
        <v>0</v>
      </c>
      <c r="I23" s="10">
        <v>0</v>
      </c>
      <c r="J23" s="155">
        <v>0</v>
      </c>
      <c r="K23" s="156">
        <v>0</v>
      </c>
    </row>
    <row r="24" spans="1:27" x14ac:dyDescent="0.25">
      <c r="A24" s="6" t="s">
        <v>47</v>
      </c>
      <c r="C24" s="12">
        <f t="shared" ref="C24:K24" si="3">IFERROR(+(C23/C20),0)</f>
        <v>0</v>
      </c>
      <c r="D24" s="12">
        <f t="shared" si="3"/>
        <v>0</v>
      </c>
      <c r="E24" s="12">
        <f t="shared" si="3"/>
        <v>0</v>
      </c>
      <c r="F24" s="12">
        <f t="shared" si="3"/>
        <v>0</v>
      </c>
      <c r="G24" s="12">
        <f t="shared" si="3"/>
        <v>0</v>
      </c>
      <c r="H24" s="12">
        <f t="shared" si="3"/>
        <v>0</v>
      </c>
      <c r="I24" s="12">
        <f t="shared" si="3"/>
        <v>0</v>
      </c>
      <c r="J24" s="12">
        <f t="shared" si="3"/>
        <v>0</v>
      </c>
      <c r="K24" s="12">
        <f t="shared" si="3"/>
        <v>0</v>
      </c>
    </row>
    <row r="25" spans="1:27" x14ac:dyDescent="0.25">
      <c r="A25" s="6" t="s">
        <v>48</v>
      </c>
      <c r="C25" s="10">
        <v>6853</v>
      </c>
      <c r="D25" s="10">
        <v>7712</v>
      </c>
      <c r="E25" s="155">
        <v>15807</v>
      </c>
      <c r="F25" s="156">
        <v>24229</v>
      </c>
      <c r="G25" s="10">
        <v>0</v>
      </c>
      <c r="H25" s="10">
        <v>0</v>
      </c>
      <c r="I25" s="10">
        <v>0</v>
      </c>
      <c r="J25" s="155">
        <v>0</v>
      </c>
      <c r="K25" s="156">
        <v>0</v>
      </c>
    </row>
    <row r="26" spans="1:27" x14ac:dyDescent="0.25">
      <c r="A26" s="6" t="s">
        <v>49</v>
      </c>
      <c r="C26" s="12">
        <f t="shared" ref="C26:K26" si="4">IFERROR(+(C25/C20),0)</f>
        <v>0.30399680610389035</v>
      </c>
      <c r="D26" s="12">
        <f t="shared" si="4"/>
        <v>0.33405527159317333</v>
      </c>
      <c r="E26" s="12">
        <f t="shared" si="4"/>
        <v>0.6817476063141551</v>
      </c>
      <c r="F26" s="12">
        <f t="shared" si="4"/>
        <v>0.99946374061546073</v>
      </c>
      <c r="G26" s="12">
        <f t="shared" si="4"/>
        <v>0</v>
      </c>
      <c r="H26" s="12">
        <f t="shared" si="4"/>
        <v>0</v>
      </c>
      <c r="I26" s="12">
        <f t="shared" si="4"/>
        <v>0</v>
      </c>
      <c r="J26" s="12">
        <f t="shared" si="4"/>
        <v>0</v>
      </c>
      <c r="K26" s="12">
        <f t="shared" si="4"/>
        <v>0</v>
      </c>
    </row>
    <row r="27" spans="1:27" x14ac:dyDescent="0.25">
      <c r="A27" s="7" t="s">
        <v>50</v>
      </c>
      <c r="C27" s="677" t="s">
        <v>51</v>
      </c>
      <c r="D27" s="720"/>
      <c r="E27" s="720"/>
      <c r="F27" s="720"/>
      <c r="G27" s="720"/>
      <c r="H27" s="720"/>
      <c r="I27" s="720"/>
      <c r="J27" s="720"/>
      <c r="K27" s="720"/>
    </row>
    <row r="28" spans="1:27" x14ac:dyDescent="0.25">
      <c r="A28" s="15" t="s">
        <v>52</v>
      </c>
      <c r="B28" s="16" t="s">
        <v>2</v>
      </c>
      <c r="C28" s="154" t="s">
        <v>1433</v>
      </c>
      <c r="D28" s="154" t="s">
        <v>137</v>
      </c>
      <c r="E28" s="154" t="s">
        <v>138</v>
      </c>
      <c r="F28" s="154" t="s">
        <v>139</v>
      </c>
      <c r="G28" s="8" t="s">
        <v>38</v>
      </c>
      <c r="H28" s="8" t="s">
        <v>39</v>
      </c>
      <c r="I28" s="8" t="s">
        <v>40</v>
      </c>
      <c r="J28" s="8" t="s">
        <v>41</v>
      </c>
      <c r="K28" s="8" t="s">
        <v>42</v>
      </c>
    </row>
    <row r="29" spans="1:27" x14ac:dyDescent="0.25">
      <c r="A29" s="589" t="s">
        <v>2022</v>
      </c>
      <c r="B29" s="409"/>
      <c r="C29" s="419">
        <v>15690</v>
      </c>
      <c r="D29" s="419">
        <v>15374</v>
      </c>
      <c r="E29" s="419">
        <v>7379</v>
      </c>
      <c r="F29" s="419">
        <v>13</v>
      </c>
      <c r="G29" s="419">
        <v>0</v>
      </c>
      <c r="H29" s="10">
        <v>0</v>
      </c>
      <c r="I29" s="10">
        <v>0</v>
      </c>
      <c r="J29" s="155">
        <v>0</v>
      </c>
      <c r="K29" s="156">
        <v>0</v>
      </c>
    </row>
    <row r="30" spans="1:27" x14ac:dyDescent="0.25">
      <c r="A30" s="589" t="s">
        <v>1439</v>
      </c>
      <c r="B30" s="409"/>
      <c r="C30" s="10">
        <v>6853</v>
      </c>
      <c r="D30" s="10">
        <v>7712</v>
      </c>
      <c r="E30" s="155">
        <v>15807</v>
      </c>
      <c r="F30" s="156">
        <v>24229</v>
      </c>
      <c r="G30" s="10">
        <v>0</v>
      </c>
      <c r="H30" s="10">
        <v>0</v>
      </c>
      <c r="I30" s="10">
        <v>0</v>
      </c>
      <c r="J30" s="155">
        <v>0</v>
      </c>
      <c r="K30" s="156">
        <v>0</v>
      </c>
    </row>
    <row r="31" spans="1:27" x14ac:dyDescent="0.25">
      <c r="A31" s="19" t="s">
        <v>1440</v>
      </c>
      <c r="B31" s="409"/>
      <c r="C31" s="160">
        <v>22543</v>
      </c>
      <c r="D31" s="160">
        <v>23086</v>
      </c>
      <c r="E31" s="161">
        <v>23186</v>
      </c>
      <c r="F31" s="162">
        <v>24242</v>
      </c>
      <c r="G31" s="160">
        <v>0</v>
      </c>
      <c r="H31" s="160">
        <v>0</v>
      </c>
      <c r="I31" s="160">
        <v>0</v>
      </c>
      <c r="J31" s="161">
        <v>0</v>
      </c>
      <c r="K31" s="162">
        <v>0</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L18"/>
    <mergeCell ref="C27:K27"/>
  </mergeCells>
  <dataValidations count="3">
    <dataValidation type="list" allowBlank="1" showInputMessage="1" showErrorMessage="1" sqref="B12:G12" xr:uid="{00000000-0002-0000-B000-000000000000}">
      <formula1>$AA$15:$AA$17</formula1>
    </dataValidation>
    <dataValidation type="list" allowBlank="1" showInputMessage="1" showErrorMessage="1" sqref="B10:G10" xr:uid="{00000000-0002-0000-B000-000001000000}">
      <formula1>$AA$13:$AA$14</formula1>
    </dataValidation>
    <dataValidation type="list" allowBlank="1" showInputMessage="1" showErrorMessage="1" sqref="B5:G5" xr:uid="{00000000-0002-0000-B000-000002000000}">
      <formula1>$AA$5:$AA$12</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tabColor rgb="FFFFFF00"/>
  </sheetPr>
  <dimension ref="A1:AA33"/>
  <sheetViews>
    <sheetView workbookViewId="0">
      <pane xSplit="1" ySplit="2" topLeftCell="B15" activePane="bottomRight" state="frozen"/>
      <selection activeCell="F41" sqref="F41"/>
      <selection pane="topRight" activeCell="F41" sqref="F41"/>
      <selection pane="bottomLeft" activeCell="F41" sqref="F41"/>
      <selection pane="bottomRight" activeCell="D37" sqref="D37"/>
    </sheetView>
  </sheetViews>
  <sheetFormatPr defaultColWidth="9.140625" defaultRowHeight="15" x14ac:dyDescent="0.25"/>
  <cols>
    <col min="1" max="1" width="36" style="419" customWidth="1"/>
    <col min="2" max="2" width="67.7109375" style="419" customWidth="1"/>
    <col min="3" max="11" width="8" style="419" customWidth="1"/>
    <col min="12" max="23" width="8.140625" style="419" customWidth="1"/>
    <col min="24" max="25" width="9.140625" style="419"/>
    <col min="26" max="26" width="24" style="419" bestFit="1" customWidth="1"/>
    <col min="27" max="16384" width="9.140625" style="419"/>
  </cols>
  <sheetData>
    <row r="1" spans="1:27" ht="18.75" x14ac:dyDescent="0.25">
      <c r="A1" s="404" t="s">
        <v>0</v>
      </c>
      <c r="E1" s="3"/>
      <c r="F1" s="3"/>
    </row>
    <row r="2" spans="1:27" ht="14.25" customHeight="1" x14ac:dyDescent="0.25">
      <c r="B2" s="405"/>
      <c r="C2" s="405"/>
      <c r="D2" s="405"/>
      <c r="E2" s="405"/>
      <c r="F2" s="405"/>
    </row>
    <row r="3" spans="1:27" ht="14.25" customHeight="1" x14ac:dyDescent="0.25">
      <c r="A3" s="5" t="s">
        <v>1</v>
      </c>
      <c r="B3" s="702" t="s">
        <v>10138</v>
      </c>
      <c r="C3" s="702"/>
      <c r="D3" s="702"/>
      <c r="E3" s="702"/>
      <c r="F3" s="702"/>
      <c r="G3" s="702"/>
      <c r="H3" s="669"/>
      <c r="I3" s="669"/>
      <c r="J3" s="669"/>
      <c r="K3" s="669"/>
    </row>
    <row r="4" spans="1:27" ht="14.25" customHeight="1" x14ac:dyDescent="0.25">
      <c r="A4" s="6" t="s">
        <v>2</v>
      </c>
      <c r="B4" s="704" t="s">
        <v>10139</v>
      </c>
      <c r="C4" s="704"/>
      <c r="D4" s="704"/>
      <c r="E4" s="704"/>
      <c r="F4" s="704"/>
      <c r="G4" s="704"/>
      <c r="H4" s="718"/>
      <c r="I4" s="718"/>
      <c r="J4" s="718"/>
      <c r="K4" s="718"/>
      <c r="Z4" s="419" t="s">
        <v>3</v>
      </c>
      <c r="AA4" s="419" t="s">
        <v>4</v>
      </c>
    </row>
    <row r="5" spans="1:27" ht="14.25" customHeight="1" x14ac:dyDescent="0.25">
      <c r="A5" s="6" t="s">
        <v>5</v>
      </c>
      <c r="B5" s="704" t="s">
        <v>6</v>
      </c>
      <c r="C5" s="704"/>
      <c r="D5" s="704"/>
      <c r="E5" s="704"/>
      <c r="F5" s="704"/>
      <c r="G5" s="704"/>
      <c r="H5" s="718"/>
      <c r="I5" s="718"/>
      <c r="J5" s="718"/>
      <c r="K5" s="718"/>
      <c r="AA5" s="419" t="s">
        <v>7</v>
      </c>
    </row>
    <row r="6" spans="1:27" ht="14.25" customHeight="1" x14ac:dyDescent="0.25">
      <c r="A6" s="6" t="s">
        <v>8</v>
      </c>
      <c r="B6" s="704" t="s">
        <v>9</v>
      </c>
      <c r="C6" s="704"/>
      <c r="D6" s="704"/>
      <c r="E6" s="704"/>
      <c r="F6" s="704"/>
      <c r="G6" s="704"/>
      <c r="H6" s="718"/>
      <c r="I6" s="718"/>
      <c r="J6" s="718"/>
      <c r="K6" s="718"/>
      <c r="AA6" s="419" t="s">
        <v>10</v>
      </c>
    </row>
    <row r="7" spans="1:27" ht="14.25" customHeight="1" x14ac:dyDescent="0.25">
      <c r="A7" s="6" t="s">
        <v>11</v>
      </c>
      <c r="B7" s="693" t="s">
        <v>10129</v>
      </c>
      <c r="C7" s="693"/>
      <c r="D7" s="693"/>
      <c r="E7" s="693"/>
      <c r="F7" s="693"/>
      <c r="G7" s="693"/>
      <c r="H7" s="718"/>
      <c r="I7" s="718"/>
      <c r="J7" s="718"/>
      <c r="K7" s="718"/>
      <c r="AA7" s="419" t="s">
        <v>12</v>
      </c>
    </row>
    <row r="8" spans="1:27" ht="14.25" customHeight="1" x14ac:dyDescent="0.25">
      <c r="A8" s="6" t="s">
        <v>13</v>
      </c>
      <c r="B8" s="704" t="s">
        <v>9</v>
      </c>
      <c r="C8" s="704"/>
      <c r="D8" s="704"/>
      <c r="E8" s="704"/>
      <c r="F8" s="704"/>
      <c r="G8" s="704"/>
      <c r="H8" s="718"/>
      <c r="I8" s="718"/>
      <c r="J8" s="718"/>
      <c r="K8" s="718"/>
      <c r="AA8" s="419" t="s">
        <v>14</v>
      </c>
    </row>
    <row r="9" spans="1:27" ht="14.25" customHeight="1" x14ac:dyDescent="0.25">
      <c r="A9" s="6" t="s">
        <v>15</v>
      </c>
      <c r="B9" s="704" t="s">
        <v>10130</v>
      </c>
      <c r="C9" s="704"/>
      <c r="D9" s="704"/>
      <c r="E9" s="704"/>
      <c r="F9" s="704"/>
      <c r="G9" s="704"/>
      <c r="H9" s="718"/>
      <c r="I9" s="718"/>
      <c r="J9" s="718"/>
      <c r="K9" s="718"/>
      <c r="AA9" s="419" t="s">
        <v>16</v>
      </c>
    </row>
    <row r="10" spans="1:27" ht="14.25" customHeight="1" x14ac:dyDescent="0.25">
      <c r="A10" s="6" t="s">
        <v>17</v>
      </c>
      <c r="B10" s="704" t="s">
        <v>18</v>
      </c>
      <c r="C10" s="704"/>
      <c r="D10" s="704"/>
      <c r="E10" s="704"/>
      <c r="F10" s="704"/>
      <c r="G10" s="704"/>
      <c r="H10" s="718"/>
      <c r="I10" s="718"/>
      <c r="J10" s="718"/>
      <c r="K10" s="718"/>
      <c r="AA10" s="419" t="s">
        <v>6</v>
      </c>
    </row>
    <row r="11" spans="1:27" ht="14.25" customHeight="1" x14ac:dyDescent="0.25">
      <c r="A11" s="6" t="s">
        <v>19</v>
      </c>
      <c r="B11" s="704" t="s">
        <v>20</v>
      </c>
      <c r="C11" s="704"/>
      <c r="D11" s="704"/>
      <c r="E11" s="704"/>
      <c r="F11" s="704"/>
      <c r="G11" s="704"/>
      <c r="H11" s="718"/>
      <c r="I11" s="718"/>
      <c r="J11" s="718"/>
      <c r="K11" s="718"/>
      <c r="AA11" s="419" t="s">
        <v>21</v>
      </c>
    </row>
    <row r="12" spans="1:27" ht="14.25" customHeight="1" x14ac:dyDescent="0.25">
      <c r="A12" s="6" t="s">
        <v>22</v>
      </c>
      <c r="B12" s="693" t="s">
        <v>23</v>
      </c>
      <c r="C12" s="693"/>
      <c r="D12" s="693"/>
      <c r="E12" s="693"/>
      <c r="F12" s="693"/>
      <c r="G12" s="693"/>
      <c r="H12" s="718"/>
      <c r="I12" s="718"/>
      <c r="J12" s="718"/>
      <c r="K12" s="718"/>
      <c r="Z12" s="419" t="s">
        <v>24</v>
      </c>
      <c r="AA12" s="419" t="s">
        <v>25</v>
      </c>
    </row>
    <row r="13" spans="1:27" ht="14.25" customHeight="1" x14ac:dyDescent="0.25">
      <c r="A13" s="6" t="s">
        <v>26</v>
      </c>
      <c r="B13" s="704" t="s">
        <v>10140</v>
      </c>
      <c r="C13" s="704"/>
      <c r="D13" s="704"/>
      <c r="E13" s="704"/>
      <c r="F13" s="704"/>
      <c r="G13" s="704"/>
      <c r="H13" s="718"/>
      <c r="I13" s="718"/>
      <c r="J13" s="718"/>
      <c r="K13" s="718"/>
      <c r="AA13" s="419" t="s">
        <v>18</v>
      </c>
    </row>
    <row r="14" spans="1:27" ht="14.25" customHeight="1" x14ac:dyDescent="0.25">
      <c r="A14" s="6" t="s">
        <v>28</v>
      </c>
      <c r="B14" s="693" t="s">
        <v>10141</v>
      </c>
      <c r="C14" s="693"/>
      <c r="D14" s="693"/>
      <c r="E14" s="693"/>
      <c r="F14" s="693"/>
      <c r="G14" s="693"/>
      <c r="H14" s="718"/>
      <c r="I14" s="718"/>
      <c r="J14" s="718"/>
      <c r="K14" s="718"/>
      <c r="Z14" s="419" t="s">
        <v>29</v>
      </c>
      <c r="AA14" s="419" t="s">
        <v>23</v>
      </c>
    </row>
    <row r="15" spans="1:27" ht="14.25" customHeight="1" x14ac:dyDescent="0.25">
      <c r="A15" s="6" t="s">
        <v>30</v>
      </c>
      <c r="B15" s="693" t="s">
        <v>9274</v>
      </c>
      <c r="C15" s="693"/>
      <c r="D15" s="693"/>
      <c r="E15" s="693"/>
      <c r="F15" s="693"/>
      <c r="G15" s="693"/>
      <c r="H15" s="718"/>
      <c r="I15" s="718"/>
      <c r="J15" s="718"/>
      <c r="K15" s="718"/>
      <c r="AA15" s="419" t="s">
        <v>31</v>
      </c>
    </row>
    <row r="16" spans="1:27" ht="14.25" customHeight="1" x14ac:dyDescent="0.25">
      <c r="A16" s="6" t="s">
        <v>32</v>
      </c>
      <c r="B16" s="704" t="s">
        <v>522</v>
      </c>
      <c r="C16" s="704"/>
      <c r="D16" s="704"/>
      <c r="E16" s="704"/>
      <c r="F16" s="704"/>
      <c r="G16" s="704"/>
      <c r="H16" s="718"/>
      <c r="I16" s="718"/>
      <c r="J16" s="718"/>
      <c r="K16" s="718"/>
      <c r="AA16" s="419" t="s">
        <v>34</v>
      </c>
    </row>
    <row r="17" spans="1:11" ht="14.25" customHeight="1" x14ac:dyDescent="0.25">
      <c r="A17" s="6" t="s">
        <v>35</v>
      </c>
      <c r="B17" s="693" t="s">
        <v>9</v>
      </c>
      <c r="C17" s="693"/>
      <c r="D17" s="693"/>
      <c r="E17" s="693"/>
      <c r="F17" s="693"/>
      <c r="G17" s="693"/>
      <c r="H17" s="718"/>
      <c r="I17" s="718"/>
      <c r="J17" s="718"/>
      <c r="K17" s="718"/>
    </row>
    <row r="18" spans="1:11" ht="14.25" customHeight="1" x14ac:dyDescent="0.25">
      <c r="A18" s="6" t="s">
        <v>36</v>
      </c>
      <c r="B18" s="704" t="s">
        <v>10132</v>
      </c>
      <c r="C18" s="704"/>
      <c r="D18" s="704"/>
      <c r="E18" s="704"/>
      <c r="F18" s="704"/>
      <c r="G18" s="704"/>
      <c r="H18" s="718"/>
      <c r="I18" s="718"/>
      <c r="J18" s="718"/>
      <c r="K18" s="718"/>
    </row>
    <row r="19" spans="1:11" x14ac:dyDescent="0.25">
      <c r="A19" s="7" t="s">
        <v>37</v>
      </c>
      <c r="C19" s="154" t="s">
        <v>1433</v>
      </c>
      <c r="D19" s="154" t="s">
        <v>137</v>
      </c>
      <c r="E19" s="154" t="s">
        <v>138</v>
      </c>
      <c r="F19" s="154" t="s">
        <v>139</v>
      </c>
      <c r="G19" s="8" t="s">
        <v>38</v>
      </c>
      <c r="H19" s="8" t="s">
        <v>39</v>
      </c>
      <c r="I19" s="8" t="s">
        <v>40</v>
      </c>
      <c r="J19" s="8" t="s">
        <v>41</v>
      </c>
      <c r="K19" s="8" t="s">
        <v>42</v>
      </c>
    </row>
    <row r="20" spans="1:11" x14ac:dyDescent="0.25">
      <c r="A20" s="6" t="s">
        <v>43</v>
      </c>
      <c r="C20" s="10">
        <v>22543</v>
      </c>
      <c r="D20" s="10">
        <v>23086</v>
      </c>
      <c r="E20" s="155">
        <v>23186</v>
      </c>
      <c r="F20" s="156">
        <v>24242</v>
      </c>
      <c r="G20" s="10">
        <v>0</v>
      </c>
      <c r="H20" s="10">
        <v>0</v>
      </c>
      <c r="I20" s="10">
        <v>0</v>
      </c>
      <c r="J20" s="155">
        <v>0</v>
      </c>
      <c r="K20" s="156">
        <v>0</v>
      </c>
    </row>
    <row r="21" spans="1:11" x14ac:dyDescent="0.25">
      <c r="A21" s="6" t="s">
        <v>44</v>
      </c>
      <c r="C21" s="10">
        <f>C20-C25</f>
        <v>22532</v>
      </c>
      <c r="D21" s="10">
        <f t="shared" ref="D21:F21" si="0">D20-D25</f>
        <v>23076</v>
      </c>
      <c r="E21" s="10">
        <f t="shared" si="0"/>
        <v>14905</v>
      </c>
      <c r="F21" s="10">
        <f t="shared" si="0"/>
        <v>23</v>
      </c>
      <c r="G21" s="10">
        <f>G20-G25</f>
        <v>0</v>
      </c>
      <c r="H21" s="10">
        <f>H20-H25</f>
        <v>0</v>
      </c>
      <c r="I21" s="10">
        <f t="shared" ref="I21:K21" si="1">I20-I25</f>
        <v>0</v>
      </c>
      <c r="J21" s="10">
        <f t="shared" si="1"/>
        <v>0</v>
      </c>
      <c r="K21" s="10">
        <f t="shared" si="1"/>
        <v>0</v>
      </c>
    </row>
    <row r="22" spans="1:11" x14ac:dyDescent="0.25">
      <c r="A22" s="6" t="s">
        <v>45</v>
      </c>
      <c r="C22" s="12">
        <f t="shared" ref="C22:K22" si="2">IFERROR(+(C21/C20),0)</f>
        <v>0.99951204364991353</v>
      </c>
      <c r="D22" s="12">
        <f t="shared" si="2"/>
        <v>0.99956683704409599</v>
      </c>
      <c r="E22" s="12">
        <f t="shared" si="2"/>
        <v>0.64284482015009059</v>
      </c>
      <c r="F22" s="12">
        <f t="shared" si="2"/>
        <v>9.4876660341555979E-4</v>
      </c>
      <c r="G22" s="12">
        <f t="shared" si="2"/>
        <v>0</v>
      </c>
      <c r="H22" s="12">
        <f t="shared" si="2"/>
        <v>0</v>
      </c>
      <c r="I22" s="12">
        <f t="shared" si="2"/>
        <v>0</v>
      </c>
      <c r="J22" s="12">
        <f t="shared" si="2"/>
        <v>0</v>
      </c>
      <c r="K22" s="12">
        <f t="shared" si="2"/>
        <v>0</v>
      </c>
    </row>
    <row r="23" spans="1:11" x14ac:dyDescent="0.25">
      <c r="A23" s="6" t="s">
        <v>46</v>
      </c>
      <c r="C23" s="10">
        <v>0</v>
      </c>
      <c r="D23" s="10">
        <v>0</v>
      </c>
      <c r="E23" s="155">
        <v>0</v>
      </c>
      <c r="F23" s="156">
        <v>0</v>
      </c>
      <c r="G23" s="10">
        <v>0</v>
      </c>
      <c r="H23" s="10">
        <v>0</v>
      </c>
      <c r="I23" s="10">
        <v>0</v>
      </c>
      <c r="J23" s="155">
        <v>0</v>
      </c>
      <c r="K23" s="156">
        <v>0</v>
      </c>
    </row>
    <row r="24" spans="1:11" x14ac:dyDescent="0.25">
      <c r="A24" s="6" t="s">
        <v>47</v>
      </c>
      <c r="C24" s="12">
        <f t="shared" ref="C24:K24" si="3">IFERROR(+(C23/C20),0)</f>
        <v>0</v>
      </c>
      <c r="D24" s="12">
        <f t="shared" si="3"/>
        <v>0</v>
      </c>
      <c r="E24" s="12">
        <f t="shared" si="3"/>
        <v>0</v>
      </c>
      <c r="F24" s="12">
        <f t="shared" si="3"/>
        <v>0</v>
      </c>
      <c r="G24" s="12">
        <f t="shared" si="3"/>
        <v>0</v>
      </c>
      <c r="H24" s="12">
        <f t="shared" si="3"/>
        <v>0</v>
      </c>
      <c r="I24" s="12">
        <f t="shared" si="3"/>
        <v>0</v>
      </c>
      <c r="J24" s="12">
        <f t="shared" si="3"/>
        <v>0</v>
      </c>
      <c r="K24" s="12">
        <f t="shared" si="3"/>
        <v>0</v>
      </c>
    </row>
    <row r="25" spans="1:11" x14ac:dyDescent="0.25">
      <c r="A25" s="6" t="s">
        <v>48</v>
      </c>
      <c r="C25" s="419">
        <v>11</v>
      </c>
      <c r="D25" s="419">
        <v>10</v>
      </c>
      <c r="E25" s="155">
        <v>8281</v>
      </c>
      <c r="F25" s="419">
        <v>24219</v>
      </c>
      <c r="G25" s="10">
        <v>0</v>
      </c>
      <c r="H25" s="10">
        <v>0</v>
      </c>
      <c r="I25" s="10">
        <v>0</v>
      </c>
      <c r="J25" s="155">
        <v>0</v>
      </c>
      <c r="K25" s="156">
        <v>0</v>
      </c>
    </row>
    <row r="26" spans="1:11" x14ac:dyDescent="0.25">
      <c r="A26" s="6" t="s">
        <v>49</v>
      </c>
      <c r="C26" s="12">
        <f t="shared" ref="C26:K26" si="4">IFERROR(+(C25/C20),0)</f>
        <v>4.8795635008650135E-4</v>
      </c>
      <c r="D26" s="12">
        <f t="shared" si="4"/>
        <v>4.3316295590401107E-4</v>
      </c>
      <c r="E26" s="12">
        <f t="shared" si="4"/>
        <v>0.35715517984990941</v>
      </c>
      <c r="F26" s="12">
        <f t="shared" si="4"/>
        <v>0.99905123339658441</v>
      </c>
      <c r="G26" s="12">
        <f t="shared" si="4"/>
        <v>0</v>
      </c>
      <c r="H26" s="12">
        <f t="shared" si="4"/>
        <v>0</v>
      </c>
      <c r="I26" s="12">
        <f t="shared" si="4"/>
        <v>0</v>
      </c>
      <c r="J26" s="12">
        <f t="shared" si="4"/>
        <v>0</v>
      </c>
      <c r="K26" s="12">
        <f t="shared" si="4"/>
        <v>0</v>
      </c>
    </row>
    <row r="27" spans="1:11" x14ac:dyDescent="0.25">
      <c r="A27" s="7" t="s">
        <v>50</v>
      </c>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5" t="s">
        <v>10133</v>
      </c>
      <c r="B29" s="16"/>
      <c r="C29" s="419">
        <v>0</v>
      </c>
      <c r="D29" s="419">
        <v>0</v>
      </c>
      <c r="E29" s="155">
        <v>2281</v>
      </c>
      <c r="F29" s="419" t="s">
        <v>10816</v>
      </c>
      <c r="G29" s="419">
        <v>0</v>
      </c>
      <c r="H29" s="10">
        <v>0</v>
      </c>
      <c r="I29" s="10">
        <v>0</v>
      </c>
      <c r="J29" s="155">
        <v>0</v>
      </c>
      <c r="K29" s="156">
        <v>0</v>
      </c>
    </row>
    <row r="30" spans="1:11" x14ac:dyDescent="0.25">
      <c r="A30" t="s">
        <v>67</v>
      </c>
      <c r="B30" s="409"/>
      <c r="C30" s="419">
        <v>10529</v>
      </c>
      <c r="D30" s="419">
        <v>10802</v>
      </c>
      <c r="E30" s="155">
        <v>6959</v>
      </c>
      <c r="F30" s="419" t="s">
        <v>10806</v>
      </c>
      <c r="G30" s="419">
        <v>0</v>
      </c>
      <c r="H30" s="10">
        <v>0</v>
      </c>
      <c r="I30" s="10">
        <v>0</v>
      </c>
      <c r="J30" s="155">
        <v>0</v>
      </c>
      <c r="K30" s="156">
        <v>0</v>
      </c>
    </row>
    <row r="31" spans="1:11" x14ac:dyDescent="0.25">
      <c r="A31" t="s">
        <v>66</v>
      </c>
      <c r="B31" s="409"/>
      <c r="C31" s="419">
        <v>12003</v>
      </c>
      <c r="D31" s="419">
        <v>12274</v>
      </c>
      <c r="E31" s="155">
        <v>5665</v>
      </c>
      <c r="F31" s="419">
        <v>12</v>
      </c>
      <c r="G31" s="419">
        <v>0</v>
      </c>
      <c r="H31" s="10">
        <v>0</v>
      </c>
      <c r="I31" s="10">
        <v>0</v>
      </c>
      <c r="J31" s="155">
        <v>0</v>
      </c>
      <c r="K31" s="156">
        <v>0</v>
      </c>
    </row>
    <row r="32" spans="1:11" x14ac:dyDescent="0.25">
      <c r="A32" t="s">
        <v>1522</v>
      </c>
      <c r="B32" s="409"/>
      <c r="C32" s="419">
        <v>11</v>
      </c>
      <c r="D32" s="419">
        <v>10</v>
      </c>
      <c r="E32" s="155">
        <v>8281</v>
      </c>
      <c r="F32" s="419">
        <v>24219</v>
      </c>
      <c r="G32" s="419">
        <v>0</v>
      </c>
      <c r="H32" s="10">
        <v>0</v>
      </c>
      <c r="I32" s="10">
        <v>0</v>
      </c>
      <c r="J32" s="155">
        <v>0</v>
      </c>
      <c r="K32" s="156">
        <v>0</v>
      </c>
    </row>
    <row r="33" spans="1:11" x14ac:dyDescent="0.25">
      <c r="A33" s="19" t="s">
        <v>1440</v>
      </c>
      <c r="B33" s="409"/>
      <c r="C33" s="161">
        <v>22543</v>
      </c>
      <c r="D33" s="161">
        <v>23086</v>
      </c>
      <c r="E33" s="161">
        <v>23186</v>
      </c>
      <c r="F33" s="161">
        <v>24242</v>
      </c>
      <c r="G33" s="161">
        <v>0</v>
      </c>
      <c r="H33" s="160">
        <v>0</v>
      </c>
      <c r="I33" s="160">
        <v>0</v>
      </c>
      <c r="J33" s="161">
        <v>0</v>
      </c>
      <c r="K33" s="162">
        <v>0</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3">
    <dataValidation type="list" allowBlank="1" showInputMessage="1" showErrorMessage="1" sqref="B5:G5" xr:uid="{00000000-0002-0000-B100-000000000000}">
      <formula1>$AA$4:$AA$11</formula1>
    </dataValidation>
    <dataValidation type="list" allowBlank="1" showInputMessage="1" showErrorMessage="1" sqref="B10:G10" xr:uid="{00000000-0002-0000-B100-000001000000}">
      <formula1>$AA$12:$AA$13</formula1>
    </dataValidation>
    <dataValidation type="list" allowBlank="1" showInputMessage="1" showErrorMessage="1" sqref="B12:G12" xr:uid="{00000000-0002-0000-B100-000002000000}">
      <formula1>$AA$14:$AA$16</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tabColor rgb="FFFFFF00"/>
  </sheetPr>
  <dimension ref="A1:AA31"/>
  <sheetViews>
    <sheetView workbookViewId="0">
      <pane xSplit="1" ySplit="2" topLeftCell="B12" activePane="bottomRight" state="frozen"/>
      <selection activeCell="F41" sqref="F41"/>
      <selection pane="topRight" activeCell="F41" sqref="F41"/>
      <selection pane="bottomLeft" activeCell="F41" sqref="F41"/>
      <selection pane="bottomRight" activeCell="F41" sqref="F41"/>
    </sheetView>
  </sheetViews>
  <sheetFormatPr defaultColWidth="9.140625" defaultRowHeight="15" x14ac:dyDescent="0.25"/>
  <cols>
    <col min="1" max="1" width="36.140625" style="419" customWidth="1"/>
    <col min="2" max="2" width="67.7109375" style="419" customWidth="1"/>
    <col min="3" max="11" width="8" style="419" customWidth="1"/>
    <col min="12" max="23" width="8.140625" style="419" customWidth="1"/>
    <col min="24" max="25" width="9.140625" style="419"/>
    <col min="26" max="26" width="24" style="419" bestFit="1" customWidth="1"/>
    <col min="27" max="16384" width="9.140625" style="419"/>
  </cols>
  <sheetData>
    <row r="1" spans="1:27" ht="18.75" x14ac:dyDescent="0.25">
      <c r="A1" s="404" t="s">
        <v>0</v>
      </c>
      <c r="E1" s="3"/>
      <c r="F1" s="3"/>
    </row>
    <row r="2" spans="1:27" ht="14.25" customHeight="1" x14ac:dyDescent="0.25">
      <c r="B2" s="405"/>
      <c r="C2" s="405"/>
      <c r="D2" s="405"/>
      <c r="E2" s="405"/>
      <c r="F2" s="405"/>
    </row>
    <row r="3" spans="1:27" x14ac:dyDescent="0.25">
      <c r="A3" s="5" t="s">
        <v>1</v>
      </c>
      <c r="B3" s="702" t="s">
        <v>10142</v>
      </c>
      <c r="C3" s="702"/>
      <c r="D3" s="702"/>
      <c r="E3" s="702"/>
      <c r="F3" s="702"/>
      <c r="G3" s="702"/>
      <c r="H3" s="669"/>
      <c r="I3" s="669"/>
      <c r="J3" s="669"/>
      <c r="K3" s="669"/>
    </row>
    <row r="4" spans="1:27" ht="69.75" customHeight="1" x14ac:dyDescent="0.25">
      <c r="A4" s="6" t="s">
        <v>2</v>
      </c>
      <c r="B4" s="706" t="s">
        <v>10143</v>
      </c>
      <c r="C4" s="711"/>
      <c r="D4" s="711"/>
      <c r="E4" s="711"/>
      <c r="F4" s="711"/>
      <c r="G4" s="711"/>
      <c r="H4" s="718"/>
      <c r="I4" s="718"/>
      <c r="J4" s="718"/>
      <c r="K4" s="718"/>
    </row>
    <row r="5" spans="1:27" ht="14.25" customHeight="1" x14ac:dyDescent="0.25">
      <c r="A5" s="6" t="s">
        <v>5</v>
      </c>
      <c r="B5" s="704" t="s">
        <v>7</v>
      </c>
      <c r="C5" s="704"/>
      <c r="D5" s="704"/>
      <c r="E5" s="704"/>
      <c r="F5" s="704"/>
      <c r="G5" s="704"/>
      <c r="H5" s="718"/>
      <c r="I5" s="718"/>
      <c r="J5" s="718"/>
      <c r="K5" s="718"/>
      <c r="Z5" s="419" t="s">
        <v>3</v>
      </c>
      <c r="AA5" s="419" t="s">
        <v>4</v>
      </c>
    </row>
    <row r="6" spans="1:27" ht="14.25" customHeight="1" x14ac:dyDescent="0.25">
      <c r="A6" s="6" t="s">
        <v>8</v>
      </c>
      <c r="B6" s="704" t="s">
        <v>9</v>
      </c>
      <c r="C6" s="704"/>
      <c r="D6" s="704"/>
      <c r="E6" s="704"/>
      <c r="F6" s="704"/>
      <c r="G6" s="704"/>
      <c r="H6" s="718"/>
      <c r="I6" s="718"/>
      <c r="J6" s="718"/>
      <c r="K6" s="718"/>
      <c r="AA6" s="419" t="s">
        <v>7</v>
      </c>
    </row>
    <row r="7" spans="1:27" ht="14.25" customHeight="1" x14ac:dyDescent="0.25">
      <c r="A7" s="6" t="s">
        <v>11</v>
      </c>
      <c r="B7" s="693" t="s">
        <v>10129</v>
      </c>
      <c r="C7" s="693"/>
      <c r="D7" s="693"/>
      <c r="E7" s="693"/>
      <c r="F7" s="693"/>
      <c r="G7" s="693"/>
      <c r="H7" s="718"/>
      <c r="I7" s="718"/>
      <c r="J7" s="718"/>
      <c r="K7" s="718"/>
      <c r="AA7" s="419" t="s">
        <v>10</v>
      </c>
    </row>
    <row r="8" spans="1:27" ht="14.25" customHeight="1" x14ac:dyDescent="0.25">
      <c r="A8" s="6" t="s">
        <v>13</v>
      </c>
      <c r="B8" s="704" t="s">
        <v>9</v>
      </c>
      <c r="C8" s="704"/>
      <c r="D8" s="704"/>
      <c r="E8" s="704"/>
      <c r="F8" s="704"/>
      <c r="G8" s="704"/>
      <c r="H8" s="718"/>
      <c r="I8" s="718"/>
      <c r="J8" s="718"/>
      <c r="K8" s="718"/>
      <c r="AA8" s="419" t="s">
        <v>12</v>
      </c>
    </row>
    <row r="9" spans="1:27" ht="14.25" customHeight="1" x14ac:dyDescent="0.25">
      <c r="A9" s="6" t="s">
        <v>15</v>
      </c>
      <c r="B9" s="704" t="s">
        <v>10130</v>
      </c>
      <c r="C9" s="704"/>
      <c r="D9" s="704"/>
      <c r="E9" s="704"/>
      <c r="F9" s="704"/>
      <c r="G9" s="704"/>
      <c r="H9" s="718"/>
      <c r="I9" s="718"/>
      <c r="J9" s="718"/>
      <c r="K9" s="718"/>
      <c r="AA9" s="419" t="s">
        <v>14</v>
      </c>
    </row>
    <row r="10" spans="1:27" ht="14.25" customHeight="1" x14ac:dyDescent="0.25">
      <c r="A10" s="6" t="s">
        <v>17</v>
      </c>
      <c r="B10" s="704" t="s">
        <v>18</v>
      </c>
      <c r="C10" s="704"/>
      <c r="D10" s="704"/>
      <c r="E10" s="704"/>
      <c r="F10" s="704"/>
      <c r="G10" s="704"/>
      <c r="H10" s="718"/>
      <c r="I10" s="718"/>
      <c r="J10" s="718"/>
      <c r="K10" s="718"/>
      <c r="AA10" s="419" t="s">
        <v>16</v>
      </c>
    </row>
    <row r="11" spans="1:27" ht="14.25" customHeight="1" x14ac:dyDescent="0.25">
      <c r="A11" s="6" t="s">
        <v>19</v>
      </c>
      <c r="B11" s="704" t="s">
        <v>20</v>
      </c>
      <c r="C11" s="704"/>
      <c r="D11" s="704"/>
      <c r="E11" s="704"/>
      <c r="F11" s="704"/>
      <c r="G11" s="704"/>
      <c r="H11" s="718"/>
      <c r="I11" s="718"/>
      <c r="J11" s="718"/>
      <c r="K11" s="718"/>
      <c r="AA11" s="419" t="s">
        <v>6</v>
      </c>
    </row>
    <row r="12" spans="1:27" ht="14.25" customHeight="1" x14ac:dyDescent="0.25">
      <c r="A12" s="6" t="s">
        <v>22</v>
      </c>
      <c r="B12" s="693" t="s">
        <v>23</v>
      </c>
      <c r="C12" s="693"/>
      <c r="D12" s="693"/>
      <c r="E12" s="693"/>
      <c r="F12" s="693"/>
      <c r="G12" s="693"/>
      <c r="H12" s="718"/>
      <c r="I12" s="718"/>
      <c r="J12" s="718"/>
      <c r="K12" s="718"/>
      <c r="AA12" s="419" t="s">
        <v>21</v>
      </c>
    </row>
    <row r="13" spans="1:27" ht="14.25" customHeight="1" x14ac:dyDescent="0.25">
      <c r="A13" s="6" t="s">
        <v>26</v>
      </c>
      <c r="B13" s="704" t="s">
        <v>10144</v>
      </c>
      <c r="C13" s="704"/>
      <c r="D13" s="704"/>
      <c r="E13" s="704"/>
      <c r="F13" s="704"/>
      <c r="G13" s="704"/>
      <c r="H13" s="718"/>
      <c r="I13" s="718"/>
      <c r="J13" s="718"/>
      <c r="K13" s="718"/>
      <c r="Z13" s="419" t="s">
        <v>24</v>
      </c>
      <c r="AA13" s="419" t="s">
        <v>25</v>
      </c>
    </row>
    <row r="14" spans="1:27" ht="14.25" customHeight="1" x14ac:dyDescent="0.25">
      <c r="A14" s="6" t="s">
        <v>28</v>
      </c>
      <c r="B14" s="693" t="s">
        <v>10145</v>
      </c>
      <c r="C14" s="693"/>
      <c r="D14" s="693"/>
      <c r="E14" s="693"/>
      <c r="F14" s="693"/>
      <c r="G14" s="693"/>
      <c r="H14" s="718"/>
      <c r="I14" s="718"/>
      <c r="J14" s="718"/>
      <c r="K14" s="718"/>
      <c r="AA14" s="419" t="s">
        <v>18</v>
      </c>
    </row>
    <row r="15" spans="1:27" ht="14.25" customHeight="1" x14ac:dyDescent="0.25">
      <c r="A15" s="6" t="s">
        <v>30</v>
      </c>
      <c r="B15" s="693" t="s">
        <v>9274</v>
      </c>
      <c r="C15" s="693"/>
      <c r="D15" s="693"/>
      <c r="E15" s="693"/>
      <c r="F15" s="693"/>
      <c r="G15" s="693"/>
      <c r="H15" s="718"/>
      <c r="I15" s="718"/>
      <c r="J15" s="718"/>
      <c r="K15" s="718"/>
      <c r="Z15" s="419" t="s">
        <v>29</v>
      </c>
      <c r="AA15" s="419" t="s">
        <v>23</v>
      </c>
    </row>
    <row r="16" spans="1:27" ht="14.25" customHeight="1" x14ac:dyDescent="0.25">
      <c r="A16" s="6" t="s">
        <v>32</v>
      </c>
      <c r="B16" s="704" t="s">
        <v>523</v>
      </c>
      <c r="C16" s="704"/>
      <c r="D16" s="704"/>
      <c r="E16" s="704"/>
      <c r="F16" s="704"/>
      <c r="G16" s="704"/>
      <c r="H16" s="718"/>
      <c r="I16" s="718"/>
      <c r="J16" s="718"/>
      <c r="K16" s="718"/>
      <c r="AA16" s="419" t="s">
        <v>31</v>
      </c>
    </row>
    <row r="17" spans="1:27" ht="14.25" customHeight="1" x14ac:dyDescent="0.25">
      <c r="A17" s="6" t="s">
        <v>35</v>
      </c>
      <c r="B17" s="693" t="s">
        <v>9</v>
      </c>
      <c r="C17" s="693"/>
      <c r="D17" s="693"/>
      <c r="E17" s="693"/>
      <c r="F17" s="693"/>
      <c r="G17" s="693"/>
      <c r="H17" s="718"/>
      <c r="I17" s="718"/>
      <c r="J17" s="718"/>
      <c r="K17" s="718"/>
      <c r="AA17" s="419" t="s">
        <v>34</v>
      </c>
    </row>
    <row r="18" spans="1:27" ht="67.5" customHeight="1" x14ac:dyDescent="0.25">
      <c r="A18" s="6" t="s">
        <v>36</v>
      </c>
      <c r="B18" s="704" t="s">
        <v>10146</v>
      </c>
      <c r="C18" s="718"/>
      <c r="D18" s="718"/>
      <c r="E18" s="718"/>
      <c r="F18" s="718"/>
      <c r="G18" s="718"/>
      <c r="H18" s="718"/>
      <c r="I18" s="718"/>
      <c r="J18" s="718"/>
      <c r="K18" s="718"/>
    </row>
    <row r="19" spans="1:27" ht="15" customHeight="1" x14ac:dyDescent="0.25">
      <c r="A19" s="7" t="s">
        <v>37</v>
      </c>
      <c r="C19" s="154" t="s">
        <v>1433</v>
      </c>
      <c r="D19" s="154" t="s">
        <v>137</v>
      </c>
      <c r="E19" s="154" t="s">
        <v>138</v>
      </c>
      <c r="F19" s="154" t="s">
        <v>139</v>
      </c>
      <c r="G19" s="8" t="s">
        <v>38</v>
      </c>
      <c r="H19" s="8" t="s">
        <v>39</v>
      </c>
      <c r="I19" s="8" t="s">
        <v>40</v>
      </c>
      <c r="J19" s="8" t="s">
        <v>41</v>
      </c>
      <c r="K19" s="8" t="s">
        <v>42</v>
      </c>
    </row>
    <row r="20" spans="1:27" ht="15" customHeight="1" x14ac:dyDescent="0.25">
      <c r="A20" s="6" t="s">
        <v>43</v>
      </c>
      <c r="C20" s="10">
        <v>22543</v>
      </c>
      <c r="D20" s="10">
        <v>23086</v>
      </c>
      <c r="E20" s="155">
        <v>23186</v>
      </c>
      <c r="F20" s="156">
        <v>24242</v>
      </c>
      <c r="G20" s="10">
        <v>0</v>
      </c>
      <c r="H20" s="10">
        <v>0</v>
      </c>
      <c r="I20" s="10">
        <v>0</v>
      </c>
      <c r="J20" s="155">
        <v>0</v>
      </c>
      <c r="K20" s="156">
        <v>0</v>
      </c>
    </row>
    <row r="21" spans="1:27" x14ac:dyDescent="0.25">
      <c r="A21" s="6" t="s">
        <v>44</v>
      </c>
      <c r="C21" s="10">
        <f>C20-C25</f>
        <v>12003</v>
      </c>
      <c r="D21" s="10">
        <f t="shared" ref="D21:F21" si="0">D20-D25</f>
        <v>12274</v>
      </c>
      <c r="E21" s="10">
        <f t="shared" si="0"/>
        <v>5666</v>
      </c>
      <c r="F21" s="10">
        <f t="shared" si="0"/>
        <v>12</v>
      </c>
      <c r="G21" s="10">
        <f>G20-G25</f>
        <v>0</v>
      </c>
      <c r="H21" s="10">
        <f>H20-H25</f>
        <v>0</v>
      </c>
      <c r="I21" s="10">
        <f t="shared" ref="I21:K21" si="1">I20-I25</f>
        <v>0</v>
      </c>
      <c r="J21" s="10">
        <f t="shared" si="1"/>
        <v>0</v>
      </c>
      <c r="K21" s="10">
        <f t="shared" si="1"/>
        <v>0</v>
      </c>
    </row>
    <row r="22" spans="1:27" x14ac:dyDescent="0.25">
      <c r="A22" s="6" t="s">
        <v>45</v>
      </c>
      <c r="C22" s="12">
        <f t="shared" ref="C22:K22" si="2">IFERROR(+(C21/C20),0)</f>
        <v>0.53244909728075229</v>
      </c>
      <c r="D22" s="12">
        <f t="shared" si="2"/>
        <v>0.53166421207658321</v>
      </c>
      <c r="E22" s="12">
        <f t="shared" si="2"/>
        <v>0.24437160355386872</v>
      </c>
      <c r="F22" s="12">
        <f t="shared" si="2"/>
        <v>4.9500866265159637E-4</v>
      </c>
      <c r="G22" s="12">
        <f t="shared" si="2"/>
        <v>0</v>
      </c>
      <c r="H22" s="12">
        <f t="shared" si="2"/>
        <v>0</v>
      </c>
      <c r="I22" s="12">
        <f t="shared" si="2"/>
        <v>0</v>
      </c>
      <c r="J22" s="12">
        <f t="shared" si="2"/>
        <v>0</v>
      </c>
      <c r="K22" s="12">
        <f t="shared" si="2"/>
        <v>0</v>
      </c>
    </row>
    <row r="23" spans="1:27" x14ac:dyDescent="0.25">
      <c r="A23" s="6" t="s">
        <v>46</v>
      </c>
      <c r="C23" s="10">
        <v>0</v>
      </c>
      <c r="D23" s="10">
        <v>0</v>
      </c>
      <c r="E23" s="155">
        <v>0</v>
      </c>
      <c r="F23" s="156">
        <v>0</v>
      </c>
      <c r="G23" s="10">
        <v>0</v>
      </c>
      <c r="H23" s="10">
        <v>0</v>
      </c>
      <c r="I23" s="10">
        <v>0</v>
      </c>
      <c r="J23" s="155">
        <v>0</v>
      </c>
      <c r="K23" s="156">
        <v>0</v>
      </c>
    </row>
    <row r="24" spans="1:27" x14ac:dyDescent="0.25">
      <c r="A24" s="6" t="s">
        <v>47</v>
      </c>
      <c r="C24" s="12">
        <f t="shared" ref="C24:K24" si="3">IFERROR(+(C23/C20),0)</f>
        <v>0</v>
      </c>
      <c r="D24" s="12">
        <f t="shared" si="3"/>
        <v>0</v>
      </c>
      <c r="E24" s="12">
        <f t="shared" si="3"/>
        <v>0</v>
      </c>
      <c r="F24" s="12">
        <f t="shared" si="3"/>
        <v>0</v>
      </c>
      <c r="G24" s="12">
        <f t="shared" si="3"/>
        <v>0</v>
      </c>
      <c r="H24" s="12">
        <f t="shared" si="3"/>
        <v>0</v>
      </c>
      <c r="I24" s="12">
        <f t="shared" si="3"/>
        <v>0</v>
      </c>
      <c r="J24" s="12">
        <f t="shared" si="3"/>
        <v>0</v>
      </c>
      <c r="K24" s="12">
        <f t="shared" si="3"/>
        <v>0</v>
      </c>
    </row>
    <row r="25" spans="1:27" x14ac:dyDescent="0.25">
      <c r="A25" s="6" t="s">
        <v>48</v>
      </c>
      <c r="C25" s="164">
        <v>10540</v>
      </c>
      <c r="D25" s="164">
        <v>10812</v>
      </c>
      <c r="E25" s="164">
        <v>17520</v>
      </c>
      <c r="F25" s="164">
        <v>24230</v>
      </c>
      <c r="G25" s="10">
        <v>0</v>
      </c>
      <c r="H25" s="10">
        <v>0</v>
      </c>
      <c r="I25" s="10">
        <v>0</v>
      </c>
      <c r="J25" s="155">
        <v>0</v>
      </c>
      <c r="K25" s="156">
        <v>0</v>
      </c>
    </row>
    <row r="26" spans="1:27" x14ac:dyDescent="0.25">
      <c r="A26" s="6" t="s">
        <v>49</v>
      </c>
      <c r="C26" s="12">
        <f t="shared" ref="C26:K26" si="4">IFERROR(+(C25/C20),0)</f>
        <v>0.46755090271924765</v>
      </c>
      <c r="D26" s="12">
        <f t="shared" si="4"/>
        <v>0.46833578792341679</v>
      </c>
      <c r="E26" s="12">
        <f t="shared" si="4"/>
        <v>0.75562839644613133</v>
      </c>
      <c r="F26" s="12">
        <f t="shared" si="4"/>
        <v>0.99950499133734838</v>
      </c>
      <c r="G26" s="12">
        <f t="shared" si="4"/>
        <v>0</v>
      </c>
      <c r="H26" s="12">
        <f t="shared" si="4"/>
        <v>0</v>
      </c>
      <c r="I26" s="12">
        <f t="shared" si="4"/>
        <v>0</v>
      </c>
      <c r="J26" s="12">
        <f t="shared" si="4"/>
        <v>0</v>
      </c>
      <c r="K26" s="12">
        <f t="shared" si="4"/>
        <v>0</v>
      </c>
    </row>
    <row r="27" spans="1:27" x14ac:dyDescent="0.25">
      <c r="A27" s="7" t="s">
        <v>50</v>
      </c>
      <c r="C27" s="677" t="s">
        <v>51</v>
      </c>
      <c r="D27" s="720"/>
      <c r="E27" s="720"/>
      <c r="F27" s="720"/>
      <c r="G27" s="720"/>
      <c r="H27" s="720"/>
      <c r="I27" s="720"/>
      <c r="J27" s="720"/>
      <c r="K27" s="720"/>
    </row>
    <row r="28" spans="1:27" x14ac:dyDescent="0.25">
      <c r="A28" s="15" t="s">
        <v>52</v>
      </c>
      <c r="B28" s="16" t="s">
        <v>2</v>
      </c>
      <c r="C28" s="154" t="s">
        <v>1433</v>
      </c>
      <c r="D28" s="154" t="s">
        <v>137</v>
      </c>
      <c r="E28" s="154" t="s">
        <v>138</v>
      </c>
      <c r="F28" s="154" t="s">
        <v>139</v>
      </c>
      <c r="G28" s="8" t="s">
        <v>38</v>
      </c>
      <c r="H28" s="8" t="s">
        <v>39</v>
      </c>
      <c r="I28" s="8" t="s">
        <v>40</v>
      </c>
      <c r="J28" s="8" t="s">
        <v>41</v>
      </c>
      <c r="K28" s="8" t="s">
        <v>42</v>
      </c>
    </row>
    <row r="29" spans="1:27" x14ac:dyDescent="0.25">
      <c r="A29" s="589" t="s">
        <v>2022</v>
      </c>
      <c r="B29" s="409"/>
      <c r="C29" s="10">
        <v>12003</v>
      </c>
      <c r="D29" s="10">
        <v>12274</v>
      </c>
      <c r="E29" s="155">
        <v>5666</v>
      </c>
      <c r="F29" s="156">
        <v>12</v>
      </c>
      <c r="G29" s="10">
        <v>0</v>
      </c>
      <c r="H29" s="10">
        <v>0</v>
      </c>
      <c r="I29" s="10">
        <v>0</v>
      </c>
      <c r="J29" s="155">
        <v>0</v>
      </c>
      <c r="K29" s="156">
        <v>0</v>
      </c>
      <c r="L29" s="175"/>
      <c r="M29" s="175"/>
      <c r="N29" s="175"/>
      <c r="O29" s="175"/>
    </row>
    <row r="30" spans="1:27" x14ac:dyDescent="0.25">
      <c r="A30" s="589" t="s">
        <v>1439</v>
      </c>
      <c r="B30" s="409"/>
      <c r="C30" s="164">
        <v>10540</v>
      </c>
      <c r="D30" s="164">
        <v>10812</v>
      </c>
      <c r="E30" s="164">
        <v>17520</v>
      </c>
      <c r="F30" s="164">
        <v>24230</v>
      </c>
      <c r="G30" s="10">
        <v>0</v>
      </c>
      <c r="H30" s="10">
        <v>0</v>
      </c>
      <c r="I30" s="10">
        <v>0</v>
      </c>
      <c r="J30" s="155">
        <v>0</v>
      </c>
      <c r="K30" s="156">
        <v>0</v>
      </c>
      <c r="L30" s="164"/>
      <c r="M30" s="164"/>
      <c r="N30" s="164"/>
      <c r="O30" s="164"/>
    </row>
    <row r="31" spans="1:27" x14ac:dyDescent="0.25">
      <c r="A31" s="19" t="s">
        <v>1440</v>
      </c>
      <c r="B31" s="409"/>
      <c r="C31" s="160">
        <v>22543</v>
      </c>
      <c r="D31" s="160">
        <v>23086</v>
      </c>
      <c r="E31" s="161">
        <v>23186</v>
      </c>
      <c r="F31" s="162">
        <v>24242</v>
      </c>
      <c r="G31" s="160">
        <v>0</v>
      </c>
      <c r="H31" s="160">
        <v>0</v>
      </c>
      <c r="I31" s="160">
        <v>0</v>
      </c>
      <c r="J31" s="161">
        <v>0</v>
      </c>
      <c r="K31" s="162">
        <v>0</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3">
    <dataValidation type="list" allowBlank="1" showInputMessage="1" showErrorMessage="1" sqref="B12:G12" xr:uid="{00000000-0002-0000-B200-000000000000}">
      <formula1>$AA$15:$AA$17</formula1>
    </dataValidation>
    <dataValidation type="list" allowBlank="1" showInputMessage="1" showErrorMessage="1" sqref="B10:G10" xr:uid="{00000000-0002-0000-B200-000001000000}">
      <formula1>$AA$13:$AA$14</formula1>
    </dataValidation>
    <dataValidation type="list" allowBlank="1" showInputMessage="1" showErrorMessage="1" sqref="B5:G5" xr:uid="{00000000-0002-0000-B200-000002000000}">
      <formula1>$AA$5:$AA$12</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O269"/>
  <sheetViews>
    <sheetView topLeftCell="A250" workbookViewId="0">
      <selection activeCell="K50" sqref="K50"/>
    </sheetView>
  </sheetViews>
  <sheetFormatPr defaultRowHeight="15" x14ac:dyDescent="0.25"/>
  <cols>
    <col min="1" max="1" width="41.42578125" customWidth="1"/>
    <col min="2" max="2" width="33.28515625" customWidth="1"/>
    <col min="3" max="7" width="12.7109375" customWidth="1"/>
  </cols>
  <sheetData>
    <row r="1" spans="1:15" ht="18.75" x14ac:dyDescent="0.25">
      <c r="A1" s="200" t="s">
        <v>0</v>
      </c>
      <c r="B1" s="202"/>
      <c r="C1" s="202"/>
      <c r="D1" s="202"/>
      <c r="E1" s="202"/>
      <c r="F1" s="202"/>
      <c r="G1" s="202"/>
    </row>
    <row r="2" spans="1:15" ht="18.75" x14ac:dyDescent="0.25">
      <c r="A2" s="200"/>
      <c r="B2" s="202"/>
      <c r="C2" s="202"/>
      <c r="D2" s="202"/>
      <c r="E2" s="202"/>
      <c r="F2" s="202"/>
      <c r="G2" s="202"/>
    </row>
    <row r="3" spans="1:15" x14ac:dyDescent="0.25">
      <c r="A3" s="201" t="s">
        <v>1</v>
      </c>
      <c r="B3" s="678" t="s">
        <v>6937</v>
      </c>
      <c r="C3" s="678"/>
      <c r="D3" s="678"/>
      <c r="E3" s="678"/>
      <c r="F3" s="678"/>
      <c r="G3" s="678"/>
    </row>
    <row r="4" spans="1:15" x14ac:dyDescent="0.25">
      <c r="A4" s="6" t="s">
        <v>2</v>
      </c>
      <c r="B4" s="676" t="s">
        <v>6938</v>
      </c>
      <c r="C4" s="676"/>
      <c r="D4" s="676"/>
      <c r="E4" s="676"/>
      <c r="F4" s="676"/>
      <c r="G4" s="676"/>
    </row>
    <row r="5" spans="1:15" x14ac:dyDescent="0.25">
      <c r="A5" s="6" t="s">
        <v>5</v>
      </c>
      <c r="B5" s="676" t="s">
        <v>6939</v>
      </c>
      <c r="C5" s="676"/>
      <c r="D5" s="676"/>
      <c r="E5" s="676"/>
      <c r="F5" s="676"/>
      <c r="G5" s="676"/>
    </row>
    <row r="6" spans="1:15" x14ac:dyDescent="0.25">
      <c r="A6" s="6" t="s">
        <v>8</v>
      </c>
      <c r="B6" s="675" t="s">
        <v>9</v>
      </c>
      <c r="C6" s="674"/>
      <c r="D6" s="674"/>
      <c r="E6" s="674"/>
      <c r="F6" s="674"/>
      <c r="G6" s="674"/>
    </row>
    <row r="7" spans="1:15" x14ac:dyDescent="0.25">
      <c r="A7" s="6" t="s">
        <v>11</v>
      </c>
      <c r="B7" s="674" t="s">
        <v>6886</v>
      </c>
      <c r="C7" s="674"/>
      <c r="D7" s="674"/>
      <c r="E7" s="674"/>
      <c r="F7" s="674"/>
      <c r="G7" s="674"/>
    </row>
    <row r="8" spans="1:15" x14ac:dyDescent="0.25">
      <c r="A8" s="6" t="s">
        <v>13</v>
      </c>
      <c r="B8" s="680" t="s">
        <v>9</v>
      </c>
      <c r="C8" s="676"/>
      <c r="D8" s="676"/>
      <c r="E8" s="676"/>
      <c r="F8" s="676"/>
      <c r="G8" s="676"/>
    </row>
    <row r="9" spans="1:15" ht="59.25" customHeight="1" x14ac:dyDescent="0.25">
      <c r="A9" s="113" t="s">
        <v>15</v>
      </c>
      <c r="B9" s="685" t="s">
        <v>6940</v>
      </c>
      <c r="C9" s="685"/>
      <c r="D9" s="685"/>
      <c r="E9" s="685"/>
      <c r="F9" s="685"/>
      <c r="G9" s="685"/>
      <c r="J9" s="529"/>
      <c r="K9" s="529"/>
      <c r="L9" s="529"/>
      <c r="M9" s="529"/>
      <c r="N9" s="529"/>
      <c r="O9" s="529"/>
    </row>
    <row r="10" spans="1:15" x14ac:dyDescent="0.25">
      <c r="A10" s="6" t="s">
        <v>17</v>
      </c>
      <c r="B10" s="674" t="s">
        <v>18</v>
      </c>
      <c r="C10" s="674"/>
      <c r="D10" s="674"/>
      <c r="E10" s="674"/>
      <c r="F10" s="674"/>
      <c r="G10" s="674"/>
      <c r="J10" s="529"/>
      <c r="K10" s="529"/>
      <c r="L10" s="529"/>
      <c r="M10" s="529"/>
      <c r="N10" s="529"/>
      <c r="O10" s="529"/>
    </row>
    <row r="11" spans="1:15" x14ac:dyDescent="0.25">
      <c r="A11" s="6" t="s">
        <v>19</v>
      </c>
      <c r="B11" s="676" t="s">
        <v>1509</v>
      </c>
      <c r="C11" s="676"/>
      <c r="D11" s="676"/>
      <c r="E11" s="676"/>
      <c r="F11" s="676"/>
      <c r="G11" s="676"/>
      <c r="J11" s="529"/>
      <c r="K11" s="529"/>
      <c r="L11" s="529"/>
      <c r="M11" s="529"/>
      <c r="N11" s="529"/>
      <c r="O11" s="529"/>
    </row>
    <row r="12" spans="1:15" x14ac:dyDescent="0.25">
      <c r="A12" s="6" t="s">
        <v>3519</v>
      </c>
      <c r="B12" s="674" t="s">
        <v>23</v>
      </c>
      <c r="C12" s="674"/>
      <c r="D12" s="674"/>
      <c r="E12" s="674"/>
      <c r="F12" s="674"/>
      <c r="G12" s="674"/>
      <c r="J12" s="529"/>
      <c r="K12" s="529"/>
      <c r="L12" s="529"/>
      <c r="M12" s="529"/>
      <c r="N12" s="529"/>
      <c r="O12" s="529"/>
    </row>
    <row r="13" spans="1:15" x14ac:dyDescent="0.25">
      <c r="A13" s="6" t="s">
        <v>26</v>
      </c>
      <c r="B13" s="674" t="s">
        <v>6941</v>
      </c>
      <c r="C13" s="674"/>
      <c r="D13" s="674"/>
      <c r="E13" s="674"/>
      <c r="F13" s="674"/>
      <c r="G13" s="674"/>
      <c r="J13" s="529"/>
      <c r="K13" s="529"/>
      <c r="L13" s="529"/>
      <c r="M13" s="529"/>
      <c r="N13" s="529"/>
      <c r="O13" s="529"/>
    </row>
    <row r="14" spans="1:15" x14ac:dyDescent="0.25">
      <c r="A14" s="6" t="s">
        <v>28</v>
      </c>
      <c r="B14" s="674" t="s">
        <v>6942</v>
      </c>
      <c r="C14" s="674"/>
      <c r="D14" s="674"/>
      <c r="E14" s="674"/>
      <c r="F14" s="674"/>
      <c r="G14" s="674"/>
      <c r="J14" s="529"/>
      <c r="K14" s="529"/>
      <c r="L14" s="529"/>
      <c r="M14" s="529"/>
      <c r="N14" s="529"/>
      <c r="O14" s="529"/>
    </row>
    <row r="15" spans="1:15" x14ac:dyDescent="0.25">
      <c r="A15" s="6" t="s">
        <v>30</v>
      </c>
      <c r="B15" s="679" t="s">
        <v>9</v>
      </c>
      <c r="C15" s="679"/>
      <c r="D15" s="679"/>
      <c r="E15" s="679"/>
      <c r="F15" s="679"/>
      <c r="G15" s="679"/>
      <c r="J15" s="529"/>
      <c r="K15" s="529"/>
      <c r="L15" s="529"/>
      <c r="M15" s="529"/>
      <c r="N15" s="529"/>
      <c r="O15" s="529"/>
    </row>
    <row r="16" spans="1:15" x14ac:dyDescent="0.25">
      <c r="A16" s="6" t="s">
        <v>32</v>
      </c>
      <c r="B16" s="674" t="s">
        <v>332</v>
      </c>
      <c r="C16" s="674"/>
      <c r="D16" s="674"/>
      <c r="E16" s="674"/>
      <c r="F16" s="674"/>
      <c r="G16" s="674"/>
      <c r="J16" s="529"/>
      <c r="K16" s="529"/>
      <c r="L16" s="529"/>
      <c r="M16" s="529"/>
      <c r="N16" s="529"/>
      <c r="O16" s="529"/>
    </row>
    <row r="17" spans="1:15" x14ac:dyDescent="0.25">
      <c r="A17" s="6" t="s">
        <v>35</v>
      </c>
      <c r="B17" s="675" t="s">
        <v>9</v>
      </c>
      <c r="C17" s="674"/>
      <c r="D17" s="674"/>
      <c r="E17" s="674"/>
      <c r="F17" s="674"/>
      <c r="G17" s="674"/>
      <c r="J17" s="529"/>
      <c r="K17" s="529"/>
      <c r="L17" s="529"/>
      <c r="M17" s="529"/>
      <c r="N17" s="529"/>
      <c r="O17" s="529"/>
    </row>
    <row r="18" spans="1:15" x14ac:dyDescent="0.25">
      <c r="A18" s="6" t="s">
        <v>36</v>
      </c>
      <c r="B18" s="674" t="s">
        <v>6888</v>
      </c>
      <c r="C18" s="674"/>
      <c r="D18" s="674"/>
      <c r="E18" s="674"/>
      <c r="F18" s="674"/>
      <c r="G18" s="674"/>
    </row>
    <row r="19" spans="1:15" x14ac:dyDescent="0.25">
      <c r="A19" s="7" t="s">
        <v>37</v>
      </c>
      <c r="B19" s="202"/>
      <c r="C19" s="433" t="s">
        <v>2073</v>
      </c>
      <c r="D19" s="433" t="s">
        <v>2074</v>
      </c>
      <c r="E19" s="433" t="s">
        <v>2075</v>
      </c>
      <c r="F19" s="433" t="s">
        <v>2076</v>
      </c>
      <c r="G19" s="434" t="s">
        <v>2077</v>
      </c>
    </row>
    <row r="20" spans="1:15" x14ac:dyDescent="0.25">
      <c r="A20" s="6" t="s">
        <v>43</v>
      </c>
      <c r="B20" s="202"/>
      <c r="C20" s="10">
        <v>24581</v>
      </c>
      <c r="D20" s="10">
        <v>24545</v>
      </c>
      <c r="E20" s="10">
        <v>24466</v>
      </c>
      <c r="F20" s="155">
        <v>25256</v>
      </c>
      <c r="G20" s="156">
        <v>24818</v>
      </c>
    </row>
    <row r="21" spans="1:15" x14ac:dyDescent="0.25">
      <c r="A21" s="6" t="s">
        <v>44</v>
      </c>
      <c r="B21" s="202"/>
      <c r="C21" s="10">
        <f>+(C20-C25)</f>
        <v>24581</v>
      </c>
      <c r="D21" s="10">
        <f t="shared" ref="D21:G21" si="0">+(D20-D25)</f>
        <v>24545</v>
      </c>
      <c r="E21" s="10">
        <f t="shared" si="0"/>
        <v>24463</v>
      </c>
      <c r="F21" s="10">
        <f t="shared" si="0"/>
        <v>25254</v>
      </c>
      <c r="G21" s="10">
        <f t="shared" si="0"/>
        <v>24813</v>
      </c>
    </row>
    <row r="22" spans="1:15" x14ac:dyDescent="0.25">
      <c r="A22" s="6" t="s">
        <v>45</v>
      </c>
      <c r="B22" s="202"/>
      <c r="C22" s="12">
        <f>+(C21/C20)</f>
        <v>1</v>
      </c>
      <c r="D22" s="12">
        <f t="shared" ref="D22:G22" si="1">+(D21/D20)</f>
        <v>1</v>
      </c>
      <c r="E22" s="12">
        <f t="shared" si="1"/>
        <v>0.99987738085506417</v>
      </c>
      <c r="F22" s="12">
        <f t="shared" si="1"/>
        <v>0.9999208108964206</v>
      </c>
      <c r="G22" s="12">
        <f t="shared" si="1"/>
        <v>0.99979853332258839</v>
      </c>
    </row>
    <row r="23" spans="1:15" x14ac:dyDescent="0.25">
      <c r="A23" s="6" t="s">
        <v>46</v>
      </c>
      <c r="B23" s="202"/>
      <c r="C23" s="338">
        <v>0</v>
      </c>
      <c r="D23" s="338">
        <v>0</v>
      </c>
      <c r="E23" s="338">
        <v>0</v>
      </c>
      <c r="F23" s="338">
        <v>0</v>
      </c>
      <c r="G23" s="217">
        <v>0</v>
      </c>
    </row>
    <row r="24" spans="1:15" x14ac:dyDescent="0.25">
      <c r="A24" s="6" t="s">
        <v>47</v>
      </c>
      <c r="B24" s="202"/>
      <c r="C24" s="12">
        <v>0</v>
      </c>
      <c r="D24" s="12">
        <v>0</v>
      </c>
      <c r="E24" s="12">
        <v>0</v>
      </c>
      <c r="F24" s="12">
        <v>0</v>
      </c>
      <c r="G24" s="12">
        <v>0</v>
      </c>
    </row>
    <row r="25" spans="1:15" x14ac:dyDescent="0.25">
      <c r="A25" s="6" t="s">
        <v>48</v>
      </c>
      <c r="B25" s="202"/>
      <c r="C25" s="338">
        <v>0</v>
      </c>
      <c r="D25" s="338">
        <v>0</v>
      </c>
      <c r="E25" s="338">
        <v>3</v>
      </c>
      <c r="F25" s="338">
        <v>2</v>
      </c>
      <c r="G25" s="217">
        <v>5</v>
      </c>
    </row>
    <row r="26" spans="1:15" x14ac:dyDescent="0.25">
      <c r="A26" s="6" t="s">
        <v>49</v>
      </c>
      <c r="B26" s="202"/>
      <c r="C26" s="12">
        <f>+(C25/C20)</f>
        <v>0</v>
      </c>
      <c r="D26" s="12">
        <f t="shared" ref="D26:G26" si="2">+(D25/D20)</f>
        <v>0</v>
      </c>
      <c r="E26" s="12">
        <f t="shared" si="2"/>
        <v>1.2261914493582932E-4</v>
      </c>
      <c r="F26" s="12">
        <f t="shared" si="2"/>
        <v>7.9189103579347482E-5</v>
      </c>
      <c r="G26" s="12">
        <f t="shared" si="2"/>
        <v>2.0146667741155613E-4</v>
      </c>
    </row>
    <row r="27" spans="1:15" x14ac:dyDescent="0.25">
      <c r="A27" s="203" t="s">
        <v>50</v>
      </c>
      <c r="B27" s="202"/>
      <c r="C27" s="677" t="s">
        <v>51</v>
      </c>
      <c r="D27" s="677"/>
      <c r="E27" s="677"/>
      <c r="F27" s="677"/>
      <c r="G27" s="677"/>
    </row>
    <row r="28" spans="1:15" x14ac:dyDescent="0.25">
      <c r="A28" s="15" t="s">
        <v>52</v>
      </c>
      <c r="B28" s="16" t="s">
        <v>2</v>
      </c>
      <c r="C28" s="433" t="s">
        <v>2073</v>
      </c>
      <c r="D28" s="433" t="s">
        <v>2074</v>
      </c>
      <c r="E28" s="433" t="s">
        <v>2075</v>
      </c>
      <c r="F28" s="433" t="s">
        <v>2076</v>
      </c>
      <c r="G28" s="434" t="s">
        <v>2077</v>
      </c>
    </row>
    <row r="29" spans="1:15" x14ac:dyDescent="0.25">
      <c r="A29" t="s">
        <v>6943</v>
      </c>
      <c r="B29" s="215" t="s">
        <v>6944</v>
      </c>
      <c r="C29" s="13">
        <v>10</v>
      </c>
      <c r="D29" s="383" t="s">
        <v>1542</v>
      </c>
      <c r="E29" s="13">
        <v>14</v>
      </c>
      <c r="F29" s="13">
        <v>12</v>
      </c>
      <c r="G29" s="13">
        <v>19</v>
      </c>
    </row>
    <row r="30" spans="1:15" x14ac:dyDescent="0.25">
      <c r="A30" t="s">
        <v>6945</v>
      </c>
      <c r="B30" s="215" t="s">
        <v>6946</v>
      </c>
      <c r="C30" s="687" t="s">
        <v>10810</v>
      </c>
      <c r="D30" s="687"/>
      <c r="E30" s="687"/>
      <c r="F30" s="687"/>
      <c r="G30" s="687"/>
    </row>
    <row r="31" spans="1:15" x14ac:dyDescent="0.25">
      <c r="A31" t="s">
        <v>6947</v>
      </c>
      <c r="B31" s="215" t="s">
        <v>6948</v>
      </c>
      <c r="C31" s="13">
        <v>105</v>
      </c>
      <c r="D31" s="13">
        <v>116</v>
      </c>
      <c r="E31" s="13">
        <v>136</v>
      </c>
      <c r="F31" s="13">
        <v>140</v>
      </c>
      <c r="G31" s="13">
        <v>144</v>
      </c>
    </row>
    <row r="32" spans="1:15" x14ac:dyDescent="0.25">
      <c r="A32" t="s">
        <v>6949</v>
      </c>
      <c r="C32" s="687" t="s">
        <v>10810</v>
      </c>
      <c r="D32" s="687"/>
      <c r="E32" s="687"/>
      <c r="F32" s="687"/>
      <c r="G32" s="687"/>
    </row>
    <row r="33" spans="1:7" x14ac:dyDescent="0.25">
      <c r="A33" t="s">
        <v>6950</v>
      </c>
      <c r="B33" s="215" t="s">
        <v>6951</v>
      </c>
      <c r="C33" s="13">
        <v>108</v>
      </c>
      <c r="D33" s="13">
        <v>104</v>
      </c>
      <c r="E33" s="13">
        <v>136</v>
      </c>
      <c r="F33" s="13">
        <v>111</v>
      </c>
      <c r="G33" s="13">
        <v>112</v>
      </c>
    </row>
    <row r="34" spans="1:7" x14ac:dyDescent="0.25">
      <c r="A34" t="s">
        <v>6952</v>
      </c>
      <c r="B34" s="215" t="s">
        <v>6953</v>
      </c>
      <c r="C34" s="687" t="s">
        <v>10810</v>
      </c>
      <c r="D34" s="687"/>
      <c r="E34" s="687"/>
      <c r="F34" s="687"/>
      <c r="G34" s="687"/>
    </row>
    <row r="35" spans="1:7" x14ac:dyDescent="0.25">
      <c r="A35" t="s">
        <v>6954</v>
      </c>
      <c r="B35" s="215" t="s">
        <v>6955</v>
      </c>
      <c r="C35" s="687" t="s">
        <v>10810</v>
      </c>
      <c r="D35" s="687"/>
      <c r="E35" s="687"/>
      <c r="F35" s="687"/>
      <c r="G35" s="687"/>
    </row>
    <row r="36" spans="1:7" x14ac:dyDescent="0.25">
      <c r="A36" t="s">
        <v>6956</v>
      </c>
      <c r="B36" s="215" t="s">
        <v>6957</v>
      </c>
      <c r="C36" s="687" t="s">
        <v>10810</v>
      </c>
      <c r="D36" s="687"/>
      <c r="E36" s="687"/>
      <c r="F36" s="687"/>
      <c r="G36" s="687"/>
    </row>
    <row r="37" spans="1:7" x14ac:dyDescent="0.25">
      <c r="A37" t="s">
        <v>6958</v>
      </c>
      <c r="B37" s="215" t="s">
        <v>6959</v>
      </c>
      <c r="C37" s="13">
        <v>478</v>
      </c>
      <c r="D37" s="13">
        <v>501</v>
      </c>
      <c r="E37" s="13">
        <v>496</v>
      </c>
      <c r="F37" s="13">
        <v>545</v>
      </c>
      <c r="G37" s="13">
        <v>583</v>
      </c>
    </row>
    <row r="38" spans="1:7" x14ac:dyDescent="0.25">
      <c r="A38" t="s">
        <v>6960</v>
      </c>
      <c r="C38" s="687" t="s">
        <v>10810</v>
      </c>
      <c r="D38" s="687"/>
      <c r="E38" s="687"/>
      <c r="F38" s="687"/>
      <c r="G38" s="687"/>
    </row>
    <row r="39" spans="1:7" x14ac:dyDescent="0.25">
      <c r="A39" t="s">
        <v>6961</v>
      </c>
      <c r="B39" s="215" t="s">
        <v>6962</v>
      </c>
      <c r="C39" s="13">
        <v>134</v>
      </c>
      <c r="D39" s="13">
        <v>179</v>
      </c>
      <c r="E39" s="13">
        <v>169</v>
      </c>
      <c r="F39" s="13">
        <v>145</v>
      </c>
      <c r="G39" s="13">
        <v>143</v>
      </c>
    </row>
    <row r="40" spans="1:7" x14ac:dyDescent="0.25">
      <c r="A40" t="s">
        <v>6963</v>
      </c>
      <c r="B40" s="215" t="s">
        <v>6964</v>
      </c>
      <c r="C40" s="13">
        <v>57</v>
      </c>
      <c r="D40" s="13">
        <v>63</v>
      </c>
      <c r="E40" s="13">
        <v>63</v>
      </c>
      <c r="F40" s="13">
        <v>83</v>
      </c>
      <c r="G40" s="13">
        <v>65</v>
      </c>
    </row>
    <row r="41" spans="1:7" x14ac:dyDescent="0.25">
      <c r="A41" t="s">
        <v>6965</v>
      </c>
      <c r="B41" s="215" t="s">
        <v>6966</v>
      </c>
      <c r="C41" s="13">
        <v>36</v>
      </c>
      <c r="D41" s="13">
        <v>41</v>
      </c>
      <c r="E41" s="13">
        <v>27</v>
      </c>
      <c r="F41" s="13">
        <v>29</v>
      </c>
      <c r="G41" s="13">
        <v>22</v>
      </c>
    </row>
    <row r="42" spans="1:7" x14ac:dyDescent="0.25">
      <c r="A42" t="s">
        <v>6967</v>
      </c>
      <c r="B42" s="215" t="s">
        <v>6968</v>
      </c>
      <c r="C42" s="687" t="s">
        <v>10810</v>
      </c>
      <c r="D42" s="687"/>
      <c r="E42" s="687"/>
      <c r="F42" s="687"/>
      <c r="G42" s="687"/>
    </row>
    <row r="43" spans="1:7" x14ac:dyDescent="0.25">
      <c r="A43" t="s">
        <v>6969</v>
      </c>
      <c r="B43" s="215" t="s">
        <v>6970</v>
      </c>
      <c r="C43" s="13">
        <v>826</v>
      </c>
      <c r="D43" s="13">
        <v>791</v>
      </c>
      <c r="E43" s="13">
        <v>827</v>
      </c>
      <c r="F43" s="13">
        <v>898</v>
      </c>
      <c r="G43" s="13">
        <v>870</v>
      </c>
    </row>
    <row r="44" spans="1:7" x14ac:dyDescent="0.25">
      <c r="A44" t="s">
        <v>6971</v>
      </c>
      <c r="C44" s="687" t="s">
        <v>10810</v>
      </c>
      <c r="D44" s="687"/>
      <c r="E44" s="687"/>
      <c r="F44" s="687"/>
      <c r="G44" s="687"/>
    </row>
    <row r="45" spans="1:7" x14ac:dyDescent="0.25">
      <c r="A45" t="s">
        <v>6972</v>
      </c>
      <c r="B45" s="215" t="s">
        <v>6973</v>
      </c>
      <c r="C45" s="13">
        <v>370</v>
      </c>
      <c r="D45" s="13">
        <v>408</v>
      </c>
      <c r="E45" s="13">
        <v>435</v>
      </c>
      <c r="F45" s="13">
        <v>435</v>
      </c>
      <c r="G45" s="13">
        <v>416</v>
      </c>
    </row>
    <row r="46" spans="1:7" x14ac:dyDescent="0.25">
      <c r="A46" t="s">
        <v>6974</v>
      </c>
      <c r="B46" s="215" t="s">
        <v>6975</v>
      </c>
      <c r="C46" s="13">
        <v>19</v>
      </c>
      <c r="D46" s="13">
        <v>22</v>
      </c>
      <c r="E46" s="13">
        <v>22</v>
      </c>
      <c r="F46" s="13">
        <v>20</v>
      </c>
      <c r="G46" s="13">
        <v>27</v>
      </c>
    </row>
    <row r="47" spans="1:7" x14ac:dyDescent="0.25">
      <c r="A47" t="s">
        <v>6976</v>
      </c>
      <c r="B47" s="215" t="s">
        <v>6977</v>
      </c>
      <c r="C47" s="687" t="s">
        <v>10810</v>
      </c>
      <c r="D47" s="687"/>
      <c r="E47" s="687"/>
      <c r="F47" s="687"/>
      <c r="G47" s="687"/>
    </row>
    <row r="48" spans="1:7" x14ac:dyDescent="0.25">
      <c r="A48" t="s">
        <v>6978</v>
      </c>
      <c r="B48" s="215" t="s">
        <v>6979</v>
      </c>
      <c r="C48" s="383" t="s">
        <v>1542</v>
      </c>
      <c r="D48" s="383" t="s">
        <v>1542</v>
      </c>
      <c r="E48" s="383" t="s">
        <v>1542</v>
      </c>
      <c r="F48" s="383" t="s">
        <v>1542</v>
      </c>
      <c r="G48" s="13">
        <v>10</v>
      </c>
    </row>
    <row r="49" spans="1:7" x14ac:dyDescent="0.25">
      <c r="A49" t="s">
        <v>6980</v>
      </c>
      <c r="B49" s="215" t="s">
        <v>6981</v>
      </c>
      <c r="C49" s="383" t="s">
        <v>1542</v>
      </c>
      <c r="D49" s="383" t="s">
        <v>1542</v>
      </c>
      <c r="E49" s="13">
        <v>10</v>
      </c>
      <c r="F49" s="13">
        <v>10</v>
      </c>
      <c r="G49" s="383" t="s">
        <v>1542</v>
      </c>
    </row>
    <row r="50" spans="1:7" x14ac:dyDescent="0.25">
      <c r="A50" t="s">
        <v>6982</v>
      </c>
      <c r="B50" s="215" t="s">
        <v>6983</v>
      </c>
      <c r="C50" s="687" t="s">
        <v>10810</v>
      </c>
      <c r="D50" s="687"/>
      <c r="E50" s="687"/>
      <c r="F50" s="687"/>
      <c r="G50" s="687"/>
    </row>
    <row r="51" spans="1:7" x14ac:dyDescent="0.25">
      <c r="A51" t="s">
        <v>6984</v>
      </c>
      <c r="B51" s="215" t="s">
        <v>6985</v>
      </c>
      <c r="C51" s="687" t="s">
        <v>10810</v>
      </c>
      <c r="D51" s="687"/>
      <c r="E51" s="687"/>
      <c r="F51" s="687"/>
      <c r="G51" s="687"/>
    </row>
    <row r="52" spans="1:7" x14ac:dyDescent="0.25">
      <c r="A52" t="s">
        <v>6986</v>
      </c>
      <c r="B52" s="215" t="s">
        <v>6987</v>
      </c>
      <c r="C52" s="13">
        <v>209</v>
      </c>
      <c r="D52" s="13">
        <v>245</v>
      </c>
      <c r="E52" s="13">
        <v>201</v>
      </c>
      <c r="F52" s="13">
        <v>226</v>
      </c>
      <c r="G52" s="13">
        <v>228</v>
      </c>
    </row>
    <row r="53" spans="1:7" x14ac:dyDescent="0.25">
      <c r="A53" t="s">
        <v>6988</v>
      </c>
      <c r="C53" s="687" t="s">
        <v>10810</v>
      </c>
      <c r="D53" s="687"/>
      <c r="E53" s="687"/>
      <c r="F53" s="687"/>
      <c r="G53" s="687"/>
    </row>
    <row r="54" spans="1:7" x14ac:dyDescent="0.25">
      <c r="A54" t="s">
        <v>6989</v>
      </c>
      <c r="B54" s="215" t="s">
        <v>6990</v>
      </c>
      <c r="C54" s="13">
        <v>134</v>
      </c>
      <c r="D54" s="13">
        <v>163</v>
      </c>
      <c r="E54" s="13">
        <v>161</v>
      </c>
      <c r="F54" s="13">
        <v>161</v>
      </c>
      <c r="G54" s="13">
        <v>159</v>
      </c>
    </row>
    <row r="55" spans="1:7" x14ac:dyDescent="0.25">
      <c r="A55" t="s">
        <v>6991</v>
      </c>
      <c r="B55" s="215" t="s">
        <v>6992</v>
      </c>
      <c r="C55" s="687" t="s">
        <v>10810</v>
      </c>
      <c r="D55" s="687"/>
      <c r="E55" s="687"/>
      <c r="F55" s="687"/>
      <c r="G55" s="687"/>
    </row>
    <row r="56" spans="1:7" x14ac:dyDescent="0.25">
      <c r="A56" t="s">
        <v>6993</v>
      </c>
      <c r="B56" s="215" t="s">
        <v>6994</v>
      </c>
      <c r="C56" s="687" t="s">
        <v>10810</v>
      </c>
      <c r="D56" s="687"/>
      <c r="E56" s="687"/>
      <c r="F56" s="687"/>
      <c r="G56" s="687"/>
    </row>
    <row r="57" spans="1:7" x14ac:dyDescent="0.25">
      <c r="A57" t="s">
        <v>6995</v>
      </c>
      <c r="B57" s="215" t="s">
        <v>6996</v>
      </c>
      <c r="C57" s="687" t="s">
        <v>10810</v>
      </c>
      <c r="D57" s="687"/>
      <c r="E57" s="687"/>
      <c r="F57" s="687"/>
      <c r="G57" s="687"/>
    </row>
    <row r="58" spans="1:7" x14ac:dyDescent="0.25">
      <c r="A58" t="s">
        <v>6997</v>
      </c>
      <c r="C58" s="687" t="s">
        <v>10810</v>
      </c>
      <c r="D58" s="687"/>
      <c r="E58" s="687"/>
      <c r="F58" s="687"/>
      <c r="G58" s="687"/>
    </row>
    <row r="59" spans="1:7" x14ac:dyDescent="0.25">
      <c r="A59" t="s">
        <v>6998</v>
      </c>
      <c r="B59" s="215" t="s">
        <v>6999</v>
      </c>
      <c r="C59" s="687" t="s">
        <v>10810</v>
      </c>
      <c r="D59" s="687"/>
      <c r="E59" s="687"/>
      <c r="F59" s="687"/>
      <c r="G59" s="687"/>
    </row>
    <row r="60" spans="1:7" x14ac:dyDescent="0.25">
      <c r="A60" t="s">
        <v>7000</v>
      </c>
      <c r="B60" s="215" t="s">
        <v>7001</v>
      </c>
      <c r="C60" s="687" t="s">
        <v>10810</v>
      </c>
      <c r="D60" s="687"/>
      <c r="E60" s="687"/>
      <c r="F60" s="687"/>
      <c r="G60" s="687"/>
    </row>
    <row r="61" spans="1:7" x14ac:dyDescent="0.25">
      <c r="A61" t="s">
        <v>7002</v>
      </c>
      <c r="B61" s="215" t="s">
        <v>7003</v>
      </c>
      <c r="C61" s="687" t="s">
        <v>10810</v>
      </c>
      <c r="D61" s="687"/>
      <c r="E61" s="687"/>
      <c r="F61" s="687"/>
      <c r="G61" s="687"/>
    </row>
    <row r="62" spans="1:7" x14ac:dyDescent="0.25">
      <c r="A62" t="s">
        <v>7004</v>
      </c>
      <c r="B62" s="215" t="s">
        <v>7005</v>
      </c>
      <c r="C62" s="383" t="s">
        <v>1542</v>
      </c>
      <c r="D62" s="13">
        <v>10</v>
      </c>
      <c r="E62" s="383" t="s">
        <v>1542</v>
      </c>
      <c r="F62" s="383" t="s">
        <v>1542</v>
      </c>
      <c r="G62" s="383" t="s">
        <v>1542</v>
      </c>
    </row>
    <row r="63" spans="1:7" x14ac:dyDescent="0.25">
      <c r="A63" t="s">
        <v>7006</v>
      </c>
      <c r="B63" s="215" t="s">
        <v>7007</v>
      </c>
      <c r="C63" s="687" t="s">
        <v>10810</v>
      </c>
      <c r="D63" s="687"/>
      <c r="E63" s="687"/>
      <c r="F63" s="687"/>
      <c r="G63" s="687"/>
    </row>
    <row r="64" spans="1:7" x14ac:dyDescent="0.25">
      <c r="A64" t="s">
        <v>7008</v>
      </c>
      <c r="B64" s="215" t="s">
        <v>7009</v>
      </c>
      <c r="C64" s="687" t="s">
        <v>10810</v>
      </c>
      <c r="D64" s="687"/>
      <c r="E64" s="687"/>
      <c r="F64" s="687"/>
      <c r="G64" s="687"/>
    </row>
    <row r="65" spans="1:7" x14ac:dyDescent="0.25">
      <c r="A65" t="s">
        <v>7010</v>
      </c>
      <c r="B65" s="215" t="s">
        <v>7011</v>
      </c>
      <c r="C65" s="687" t="s">
        <v>10810</v>
      </c>
      <c r="D65" s="687"/>
      <c r="E65" s="687"/>
      <c r="F65" s="687"/>
      <c r="G65" s="687"/>
    </row>
    <row r="66" spans="1:7" x14ac:dyDescent="0.25">
      <c r="A66" t="s">
        <v>7012</v>
      </c>
      <c r="B66" s="215" t="s">
        <v>7013</v>
      </c>
      <c r="C66" s="687" t="s">
        <v>10810</v>
      </c>
      <c r="D66" s="687"/>
      <c r="E66" s="687"/>
      <c r="F66" s="687"/>
      <c r="G66" s="687"/>
    </row>
    <row r="67" spans="1:7" x14ac:dyDescent="0.25">
      <c r="A67" t="s">
        <v>7014</v>
      </c>
      <c r="B67" s="215" t="s">
        <v>7015</v>
      </c>
      <c r="C67" s="687" t="s">
        <v>10810</v>
      </c>
      <c r="D67" s="687"/>
      <c r="E67" s="687"/>
      <c r="F67" s="687"/>
      <c r="G67" s="687"/>
    </row>
    <row r="68" spans="1:7" x14ac:dyDescent="0.25">
      <c r="A68" t="s">
        <v>7016</v>
      </c>
      <c r="B68" s="215" t="s">
        <v>7017</v>
      </c>
      <c r="C68" s="687" t="s">
        <v>10810</v>
      </c>
      <c r="D68" s="687"/>
      <c r="E68" s="687"/>
      <c r="F68" s="687"/>
      <c r="G68" s="687"/>
    </row>
    <row r="69" spans="1:7" x14ac:dyDescent="0.25">
      <c r="A69" t="s">
        <v>7018</v>
      </c>
      <c r="B69" s="215" t="s">
        <v>6964</v>
      </c>
      <c r="C69" s="687" t="s">
        <v>10810</v>
      </c>
      <c r="D69" s="687"/>
      <c r="E69" s="687"/>
      <c r="F69" s="687"/>
      <c r="G69" s="687"/>
    </row>
    <row r="70" spans="1:7" x14ac:dyDescent="0.25">
      <c r="A70" t="s">
        <v>7019</v>
      </c>
      <c r="B70" s="215" t="s">
        <v>6966</v>
      </c>
      <c r="C70" s="687" t="s">
        <v>10810</v>
      </c>
      <c r="D70" s="687"/>
      <c r="E70" s="687"/>
      <c r="F70" s="687"/>
      <c r="G70" s="687"/>
    </row>
    <row r="71" spans="1:7" x14ac:dyDescent="0.25">
      <c r="A71" t="s">
        <v>7020</v>
      </c>
      <c r="B71" s="215" t="s">
        <v>7021</v>
      </c>
      <c r="C71" s="687" t="s">
        <v>10810</v>
      </c>
      <c r="D71" s="687"/>
      <c r="E71" s="687"/>
      <c r="F71" s="687"/>
      <c r="G71" s="687"/>
    </row>
    <row r="72" spans="1:7" x14ac:dyDescent="0.25">
      <c r="A72" t="s">
        <v>7022</v>
      </c>
      <c r="B72" s="215" t="s">
        <v>7023</v>
      </c>
      <c r="C72" s="687" t="s">
        <v>10810</v>
      </c>
      <c r="D72" s="687"/>
      <c r="E72" s="687"/>
      <c r="F72" s="687"/>
      <c r="G72" s="687"/>
    </row>
    <row r="73" spans="1:7" x14ac:dyDescent="0.25">
      <c r="A73" t="s">
        <v>7024</v>
      </c>
      <c r="B73" s="215" t="s">
        <v>7025</v>
      </c>
      <c r="C73" s="687" t="s">
        <v>10810</v>
      </c>
      <c r="D73" s="687"/>
      <c r="E73" s="687"/>
      <c r="F73" s="687"/>
      <c r="G73" s="687"/>
    </row>
    <row r="74" spans="1:7" x14ac:dyDescent="0.25">
      <c r="A74" t="s">
        <v>7026</v>
      </c>
      <c r="B74" s="215" t="s">
        <v>7027</v>
      </c>
      <c r="C74" s="687" t="s">
        <v>10810</v>
      </c>
      <c r="D74" s="687"/>
      <c r="E74" s="687"/>
      <c r="F74" s="687"/>
      <c r="G74" s="687"/>
    </row>
    <row r="75" spans="1:7" x14ac:dyDescent="0.25">
      <c r="A75" t="s">
        <v>7028</v>
      </c>
      <c r="B75" s="215" t="s">
        <v>7029</v>
      </c>
      <c r="C75" s="687" t="s">
        <v>10810</v>
      </c>
      <c r="D75" s="687"/>
      <c r="E75" s="687"/>
      <c r="F75" s="687"/>
      <c r="G75" s="687"/>
    </row>
    <row r="76" spans="1:7" x14ac:dyDescent="0.25">
      <c r="A76" t="s">
        <v>7030</v>
      </c>
      <c r="B76" s="215" t="s">
        <v>7031</v>
      </c>
      <c r="C76" s="687" t="s">
        <v>10810</v>
      </c>
      <c r="D76" s="687"/>
      <c r="E76" s="687"/>
      <c r="F76" s="687"/>
      <c r="G76" s="687"/>
    </row>
    <row r="77" spans="1:7" x14ac:dyDescent="0.25">
      <c r="A77" t="s">
        <v>7032</v>
      </c>
      <c r="B77" s="215" t="s">
        <v>7033</v>
      </c>
      <c r="C77" s="687" t="s">
        <v>10810</v>
      </c>
      <c r="D77" s="687"/>
      <c r="E77" s="687"/>
      <c r="F77" s="687"/>
      <c r="G77" s="687"/>
    </row>
    <row r="78" spans="1:7" x14ac:dyDescent="0.25">
      <c r="A78" t="s">
        <v>7034</v>
      </c>
      <c r="B78" s="215" t="s">
        <v>7035</v>
      </c>
      <c r="C78" s="687" t="s">
        <v>10810</v>
      </c>
      <c r="D78" s="687"/>
      <c r="E78" s="687"/>
      <c r="F78" s="687"/>
      <c r="G78" s="687"/>
    </row>
    <row r="79" spans="1:7" x14ac:dyDescent="0.25">
      <c r="A79" t="s">
        <v>7036</v>
      </c>
      <c r="B79" s="215" t="s">
        <v>7037</v>
      </c>
      <c r="C79" s="687" t="s">
        <v>10810</v>
      </c>
      <c r="D79" s="687"/>
      <c r="E79" s="687"/>
      <c r="F79" s="687"/>
      <c r="G79" s="687"/>
    </row>
    <row r="80" spans="1:7" x14ac:dyDescent="0.25">
      <c r="A80" t="s">
        <v>7038</v>
      </c>
      <c r="B80" s="215" t="s">
        <v>7039</v>
      </c>
      <c r="C80" s="687" t="s">
        <v>10810</v>
      </c>
      <c r="D80" s="687"/>
      <c r="E80" s="687"/>
      <c r="F80" s="687"/>
      <c r="G80" s="687"/>
    </row>
    <row r="81" spans="1:7" x14ac:dyDescent="0.25">
      <c r="A81" t="s">
        <v>7040</v>
      </c>
      <c r="B81" s="215" t="s">
        <v>7041</v>
      </c>
      <c r="C81" s="687" t="s">
        <v>10810</v>
      </c>
      <c r="D81" s="687"/>
      <c r="E81" s="687"/>
      <c r="F81" s="687"/>
      <c r="G81" s="687"/>
    </row>
    <row r="82" spans="1:7" x14ac:dyDescent="0.25">
      <c r="A82" t="s">
        <v>7042</v>
      </c>
      <c r="B82" s="215" t="s">
        <v>7043</v>
      </c>
      <c r="C82" s="687" t="s">
        <v>10810</v>
      </c>
      <c r="D82" s="687"/>
      <c r="E82" s="687"/>
      <c r="F82" s="687"/>
      <c r="G82" s="687"/>
    </row>
    <row r="83" spans="1:7" x14ac:dyDescent="0.25">
      <c r="A83" t="s">
        <v>7044</v>
      </c>
      <c r="B83" s="215" t="s">
        <v>7045</v>
      </c>
      <c r="C83" s="687" t="s">
        <v>10810</v>
      </c>
      <c r="D83" s="687"/>
      <c r="E83" s="687"/>
      <c r="F83" s="687"/>
      <c r="G83" s="687"/>
    </row>
    <row r="84" spans="1:7" x14ac:dyDescent="0.25">
      <c r="A84" t="s">
        <v>7046</v>
      </c>
      <c r="B84" s="215" t="s">
        <v>7047</v>
      </c>
      <c r="C84" s="687" t="s">
        <v>10810</v>
      </c>
      <c r="D84" s="687"/>
      <c r="E84" s="687"/>
      <c r="F84" s="687"/>
      <c r="G84" s="687"/>
    </row>
    <row r="85" spans="1:7" x14ac:dyDescent="0.25">
      <c r="A85" t="s">
        <v>7048</v>
      </c>
      <c r="B85" s="215" t="s">
        <v>7049</v>
      </c>
      <c r="C85" s="687" t="s">
        <v>10810</v>
      </c>
      <c r="D85" s="687"/>
      <c r="E85" s="687"/>
      <c r="F85" s="687"/>
      <c r="G85" s="687"/>
    </row>
    <row r="86" spans="1:7" x14ac:dyDescent="0.25">
      <c r="A86" t="s">
        <v>7050</v>
      </c>
      <c r="B86" s="215" t="s">
        <v>7051</v>
      </c>
      <c r="C86" s="687" t="s">
        <v>10810</v>
      </c>
      <c r="D86" s="687"/>
      <c r="E86" s="687"/>
      <c r="F86" s="687"/>
      <c r="G86" s="687"/>
    </row>
    <row r="87" spans="1:7" x14ac:dyDescent="0.25">
      <c r="A87" t="s">
        <v>7052</v>
      </c>
      <c r="B87" s="215" t="s">
        <v>7053</v>
      </c>
      <c r="C87" s="687" t="s">
        <v>10810</v>
      </c>
      <c r="D87" s="687"/>
      <c r="E87" s="687"/>
      <c r="F87" s="687"/>
      <c r="G87" s="687"/>
    </row>
    <row r="88" spans="1:7" x14ac:dyDescent="0.25">
      <c r="A88" t="s">
        <v>7054</v>
      </c>
      <c r="B88" s="215" t="s">
        <v>7055</v>
      </c>
      <c r="C88" s="687" t="s">
        <v>10810</v>
      </c>
      <c r="D88" s="687"/>
      <c r="E88" s="687"/>
      <c r="F88" s="687"/>
      <c r="G88" s="687"/>
    </row>
    <row r="89" spans="1:7" x14ac:dyDescent="0.25">
      <c r="A89" t="s">
        <v>7056</v>
      </c>
      <c r="B89" s="215" t="s">
        <v>7057</v>
      </c>
      <c r="C89" s="687" t="s">
        <v>10810</v>
      </c>
      <c r="D89" s="687"/>
      <c r="E89" s="687"/>
      <c r="F89" s="687"/>
      <c r="G89" s="687"/>
    </row>
    <row r="90" spans="1:7" x14ac:dyDescent="0.25">
      <c r="A90" t="s">
        <v>7058</v>
      </c>
      <c r="C90" s="687" t="s">
        <v>10810</v>
      </c>
      <c r="D90" s="687"/>
      <c r="E90" s="687"/>
      <c r="F90" s="687"/>
      <c r="G90" s="687"/>
    </row>
    <row r="91" spans="1:7" x14ac:dyDescent="0.25">
      <c r="A91" t="s">
        <v>7059</v>
      </c>
      <c r="B91" s="215" t="s">
        <v>7060</v>
      </c>
      <c r="C91" s="687" t="s">
        <v>10810</v>
      </c>
      <c r="D91" s="687"/>
      <c r="E91" s="687"/>
      <c r="F91" s="687"/>
      <c r="G91" s="687"/>
    </row>
    <row r="92" spans="1:7" x14ac:dyDescent="0.25">
      <c r="A92" t="s">
        <v>7061</v>
      </c>
      <c r="B92" s="215" t="s">
        <v>7062</v>
      </c>
      <c r="C92" s="687" t="s">
        <v>10810</v>
      </c>
      <c r="D92" s="687"/>
      <c r="E92" s="687"/>
      <c r="F92" s="687"/>
      <c r="G92" s="687"/>
    </row>
    <row r="93" spans="1:7" x14ac:dyDescent="0.25">
      <c r="A93" t="s">
        <v>7063</v>
      </c>
      <c r="B93" s="215" t="s">
        <v>7064</v>
      </c>
      <c r="C93" s="687" t="s">
        <v>10810</v>
      </c>
      <c r="D93" s="687"/>
      <c r="E93" s="687"/>
      <c r="F93" s="687"/>
      <c r="G93" s="687"/>
    </row>
    <row r="94" spans="1:7" x14ac:dyDescent="0.25">
      <c r="A94" t="s">
        <v>7065</v>
      </c>
      <c r="B94" s="215" t="s">
        <v>7066</v>
      </c>
      <c r="C94" s="687" t="s">
        <v>10810</v>
      </c>
      <c r="D94" s="687"/>
      <c r="E94" s="687"/>
      <c r="F94" s="687"/>
      <c r="G94" s="687"/>
    </row>
    <row r="95" spans="1:7" x14ac:dyDescent="0.25">
      <c r="A95" t="s">
        <v>7067</v>
      </c>
      <c r="B95" s="215" t="s">
        <v>7068</v>
      </c>
      <c r="C95" s="687" t="s">
        <v>10810</v>
      </c>
      <c r="D95" s="687"/>
      <c r="E95" s="687"/>
      <c r="F95" s="687"/>
      <c r="G95" s="687"/>
    </row>
    <row r="96" spans="1:7" x14ac:dyDescent="0.25">
      <c r="A96" t="s">
        <v>7069</v>
      </c>
      <c r="B96" s="215" t="s">
        <v>7070</v>
      </c>
      <c r="C96" s="687" t="s">
        <v>10810</v>
      </c>
      <c r="D96" s="687"/>
      <c r="E96" s="687"/>
      <c r="F96" s="687"/>
      <c r="G96" s="687"/>
    </row>
    <row r="97" spans="1:7" x14ac:dyDescent="0.25">
      <c r="A97" t="s">
        <v>7071</v>
      </c>
      <c r="B97" s="215" t="s">
        <v>7072</v>
      </c>
      <c r="C97" s="687" t="s">
        <v>10810</v>
      </c>
      <c r="D97" s="687"/>
      <c r="E97" s="687"/>
      <c r="F97" s="687"/>
      <c r="G97" s="687"/>
    </row>
    <row r="98" spans="1:7" x14ac:dyDescent="0.25">
      <c r="A98" t="s">
        <v>7073</v>
      </c>
      <c r="C98" s="687" t="s">
        <v>10810</v>
      </c>
      <c r="D98" s="687"/>
      <c r="E98" s="687"/>
      <c r="F98" s="687"/>
      <c r="G98" s="687"/>
    </row>
    <row r="99" spans="1:7" x14ac:dyDescent="0.25">
      <c r="A99" t="s">
        <v>7074</v>
      </c>
      <c r="B99" s="215" t="s">
        <v>7075</v>
      </c>
      <c r="C99" s="687" t="s">
        <v>10810</v>
      </c>
      <c r="D99" s="687"/>
      <c r="E99" s="687"/>
      <c r="F99" s="687"/>
      <c r="G99" s="687"/>
    </row>
    <row r="100" spans="1:7" x14ac:dyDescent="0.25">
      <c r="A100" t="s">
        <v>7076</v>
      </c>
      <c r="B100" s="215" t="s">
        <v>7077</v>
      </c>
      <c r="C100" s="687" t="s">
        <v>10810</v>
      </c>
      <c r="D100" s="687"/>
      <c r="E100" s="687"/>
      <c r="F100" s="687"/>
      <c r="G100" s="687"/>
    </row>
    <row r="101" spans="1:7" x14ac:dyDescent="0.25">
      <c r="A101" t="s">
        <v>7078</v>
      </c>
      <c r="B101" s="215" t="s">
        <v>7079</v>
      </c>
      <c r="C101" s="687" t="s">
        <v>10810</v>
      </c>
      <c r="D101" s="687"/>
      <c r="E101" s="687"/>
      <c r="F101" s="687"/>
      <c r="G101" s="687"/>
    </row>
    <row r="102" spans="1:7" x14ac:dyDescent="0.25">
      <c r="A102" t="s">
        <v>7080</v>
      </c>
      <c r="B102" s="215" t="s">
        <v>7081</v>
      </c>
      <c r="C102" s="687" t="s">
        <v>10810</v>
      </c>
      <c r="D102" s="687"/>
      <c r="E102" s="687"/>
      <c r="F102" s="687"/>
      <c r="G102" s="687"/>
    </row>
    <row r="103" spans="1:7" x14ac:dyDescent="0.25">
      <c r="A103" t="s">
        <v>7082</v>
      </c>
      <c r="B103" s="215" t="s">
        <v>7083</v>
      </c>
      <c r="C103" s="687" t="s">
        <v>10810</v>
      </c>
      <c r="D103" s="687"/>
      <c r="E103" s="687"/>
      <c r="F103" s="687"/>
      <c r="G103" s="687"/>
    </row>
    <row r="104" spans="1:7" x14ac:dyDescent="0.25">
      <c r="A104" t="s">
        <v>7084</v>
      </c>
      <c r="B104" s="215" t="s">
        <v>7085</v>
      </c>
      <c r="C104" s="687" t="s">
        <v>10810</v>
      </c>
      <c r="D104" s="687"/>
      <c r="E104" s="687"/>
      <c r="F104" s="687"/>
      <c r="G104" s="687"/>
    </row>
    <row r="105" spans="1:7" x14ac:dyDescent="0.25">
      <c r="A105" t="s">
        <v>7086</v>
      </c>
      <c r="B105" s="215" t="s">
        <v>7087</v>
      </c>
      <c r="C105" s="687" t="s">
        <v>10810</v>
      </c>
      <c r="D105" s="687"/>
      <c r="E105" s="687"/>
      <c r="F105" s="687"/>
      <c r="G105" s="687"/>
    </row>
    <row r="106" spans="1:7" x14ac:dyDescent="0.25">
      <c r="A106" t="s">
        <v>7088</v>
      </c>
      <c r="C106" s="687" t="s">
        <v>10810</v>
      </c>
      <c r="D106" s="687"/>
      <c r="E106" s="687"/>
      <c r="F106" s="687"/>
      <c r="G106" s="687"/>
    </row>
    <row r="107" spans="1:7" x14ac:dyDescent="0.25">
      <c r="A107" t="s">
        <v>7089</v>
      </c>
      <c r="B107" s="215" t="s">
        <v>7090</v>
      </c>
      <c r="C107" s="687" t="s">
        <v>10810</v>
      </c>
      <c r="D107" s="687"/>
      <c r="E107" s="687"/>
      <c r="F107" s="687"/>
      <c r="G107" s="687"/>
    </row>
    <row r="108" spans="1:7" x14ac:dyDescent="0.25">
      <c r="A108" t="s">
        <v>7091</v>
      </c>
      <c r="B108" s="215" t="s">
        <v>1956</v>
      </c>
      <c r="C108" s="13">
        <v>103</v>
      </c>
      <c r="D108" s="13">
        <v>96</v>
      </c>
      <c r="E108" s="13">
        <v>107</v>
      </c>
      <c r="F108" s="13">
        <v>105</v>
      </c>
      <c r="G108" s="13">
        <v>94</v>
      </c>
    </row>
    <row r="109" spans="1:7" x14ac:dyDescent="0.25">
      <c r="A109" t="s">
        <v>7092</v>
      </c>
      <c r="B109" s="215" t="s">
        <v>7093</v>
      </c>
      <c r="C109" s="687" t="s">
        <v>10810</v>
      </c>
      <c r="D109" s="687"/>
      <c r="E109" s="687"/>
      <c r="F109" s="687"/>
      <c r="G109" s="687"/>
    </row>
    <row r="110" spans="1:7" x14ac:dyDescent="0.25">
      <c r="A110" t="s">
        <v>7094</v>
      </c>
      <c r="B110" s="215" t="s">
        <v>7095</v>
      </c>
      <c r="C110" s="13">
        <v>449</v>
      </c>
      <c r="D110" s="13">
        <v>457</v>
      </c>
      <c r="E110" s="13">
        <v>466</v>
      </c>
      <c r="F110" s="13">
        <v>473</v>
      </c>
      <c r="G110" s="13">
        <v>474</v>
      </c>
    </row>
    <row r="111" spans="1:7" x14ac:dyDescent="0.25">
      <c r="A111" t="s">
        <v>7096</v>
      </c>
      <c r="B111" s="215" t="s">
        <v>7097</v>
      </c>
      <c r="C111" s="13">
        <v>28</v>
      </c>
      <c r="D111" s="13">
        <v>29</v>
      </c>
      <c r="E111" s="13">
        <v>52</v>
      </c>
      <c r="F111" s="13">
        <v>41</v>
      </c>
      <c r="G111" s="13">
        <v>43</v>
      </c>
    </row>
    <row r="112" spans="1:7" x14ac:dyDescent="0.25">
      <c r="A112" t="s">
        <v>7098</v>
      </c>
      <c r="B112" s="215" t="s">
        <v>7099</v>
      </c>
      <c r="C112" s="687" t="s">
        <v>10810</v>
      </c>
      <c r="D112" s="687"/>
      <c r="E112" s="687"/>
      <c r="F112" s="687"/>
      <c r="G112" s="687"/>
    </row>
    <row r="113" spans="1:7" x14ac:dyDescent="0.25">
      <c r="A113" t="s">
        <v>7100</v>
      </c>
      <c r="B113" s="215" t="s">
        <v>7101</v>
      </c>
      <c r="C113" s="687" t="s">
        <v>10810</v>
      </c>
      <c r="D113" s="687"/>
      <c r="E113" s="687"/>
      <c r="F113" s="687"/>
      <c r="G113" s="687"/>
    </row>
    <row r="114" spans="1:7" x14ac:dyDescent="0.25">
      <c r="A114" t="s">
        <v>7102</v>
      </c>
      <c r="B114" s="215" t="s">
        <v>7103</v>
      </c>
      <c r="C114" s="687" t="s">
        <v>10810</v>
      </c>
      <c r="D114" s="687"/>
      <c r="E114" s="687"/>
      <c r="F114" s="687"/>
      <c r="G114" s="687"/>
    </row>
    <row r="115" spans="1:7" x14ac:dyDescent="0.25">
      <c r="A115" t="s">
        <v>7104</v>
      </c>
      <c r="B115" s="215" t="s">
        <v>7105</v>
      </c>
      <c r="C115" s="687" t="s">
        <v>10810</v>
      </c>
      <c r="D115" s="687"/>
      <c r="E115" s="687"/>
      <c r="F115" s="687"/>
      <c r="G115" s="687"/>
    </row>
    <row r="116" spans="1:7" x14ac:dyDescent="0.25">
      <c r="A116" t="s">
        <v>7106</v>
      </c>
      <c r="B116" s="215" t="s">
        <v>7107</v>
      </c>
      <c r="C116" s="687" t="s">
        <v>10810</v>
      </c>
      <c r="D116" s="687"/>
      <c r="E116" s="687"/>
      <c r="F116" s="687"/>
      <c r="G116" s="687"/>
    </row>
    <row r="117" spans="1:7" x14ac:dyDescent="0.25">
      <c r="A117" t="s">
        <v>7108</v>
      </c>
      <c r="B117" s="215" t="s">
        <v>7109</v>
      </c>
      <c r="C117" s="687" t="s">
        <v>10810</v>
      </c>
      <c r="D117" s="687"/>
      <c r="E117" s="687"/>
      <c r="F117" s="687"/>
      <c r="G117" s="687"/>
    </row>
    <row r="118" spans="1:7" x14ac:dyDescent="0.25">
      <c r="A118" t="s">
        <v>7110</v>
      </c>
      <c r="B118" s="215" t="s">
        <v>7111</v>
      </c>
      <c r="C118" s="687" t="s">
        <v>10810</v>
      </c>
      <c r="D118" s="687"/>
      <c r="E118" s="687"/>
      <c r="F118" s="687"/>
      <c r="G118" s="687"/>
    </row>
    <row r="119" spans="1:7" x14ac:dyDescent="0.25">
      <c r="A119" t="s">
        <v>7112</v>
      </c>
      <c r="B119" s="215" t="s">
        <v>7113</v>
      </c>
      <c r="C119" s="687" t="s">
        <v>10810</v>
      </c>
      <c r="D119" s="687"/>
      <c r="E119" s="687"/>
      <c r="F119" s="687"/>
      <c r="G119" s="687"/>
    </row>
    <row r="120" spans="1:7" x14ac:dyDescent="0.25">
      <c r="A120" t="s">
        <v>7114</v>
      </c>
      <c r="B120" s="215" t="s">
        <v>7115</v>
      </c>
      <c r="C120" s="687" t="s">
        <v>10810</v>
      </c>
      <c r="D120" s="687"/>
      <c r="E120" s="687"/>
      <c r="F120" s="687"/>
      <c r="G120" s="687"/>
    </row>
    <row r="121" spans="1:7" x14ac:dyDescent="0.25">
      <c r="A121" t="s">
        <v>7116</v>
      </c>
      <c r="B121" s="215" t="s">
        <v>7117</v>
      </c>
      <c r="C121" s="687" t="s">
        <v>10810</v>
      </c>
      <c r="D121" s="687"/>
      <c r="E121" s="687"/>
      <c r="F121" s="687"/>
      <c r="G121" s="687"/>
    </row>
    <row r="122" spans="1:7" x14ac:dyDescent="0.25">
      <c r="A122" t="s">
        <v>2337</v>
      </c>
      <c r="B122" s="215" t="s">
        <v>7118</v>
      </c>
      <c r="C122" s="687" t="s">
        <v>10810</v>
      </c>
      <c r="D122" s="687"/>
      <c r="E122" s="687"/>
      <c r="F122" s="687"/>
      <c r="G122" s="687"/>
    </row>
    <row r="123" spans="1:7" x14ac:dyDescent="0.25">
      <c r="A123" t="s">
        <v>7119</v>
      </c>
      <c r="B123" s="215" t="s">
        <v>7120</v>
      </c>
      <c r="C123" s="687" t="s">
        <v>10810</v>
      </c>
      <c r="D123" s="687"/>
      <c r="E123" s="687"/>
      <c r="F123" s="687"/>
      <c r="G123" s="687"/>
    </row>
    <row r="124" spans="1:7" x14ac:dyDescent="0.25">
      <c r="A124" t="s">
        <v>7121</v>
      </c>
      <c r="B124" s="215" t="s">
        <v>7122</v>
      </c>
      <c r="C124" s="13">
        <v>11</v>
      </c>
      <c r="D124" s="383" t="s">
        <v>1542</v>
      </c>
      <c r="E124" s="13">
        <v>10</v>
      </c>
      <c r="F124" s="13">
        <v>13</v>
      </c>
      <c r="G124" s="383" t="s">
        <v>1542</v>
      </c>
    </row>
    <row r="125" spans="1:7" x14ac:dyDescent="0.25">
      <c r="A125" t="s">
        <v>7123</v>
      </c>
      <c r="B125" s="215" t="s">
        <v>7124</v>
      </c>
      <c r="C125" s="13">
        <v>24</v>
      </c>
      <c r="D125" s="13">
        <v>13</v>
      </c>
      <c r="E125" s="13">
        <v>30</v>
      </c>
      <c r="F125" s="13">
        <v>21</v>
      </c>
      <c r="G125" s="13">
        <v>15</v>
      </c>
    </row>
    <row r="126" spans="1:7" x14ac:dyDescent="0.25">
      <c r="A126" t="s">
        <v>7125</v>
      </c>
      <c r="B126" s="215" t="s">
        <v>7126</v>
      </c>
      <c r="C126" s="687" t="s">
        <v>10810</v>
      </c>
      <c r="D126" s="687"/>
      <c r="E126" s="687"/>
      <c r="F126" s="687"/>
      <c r="G126" s="687"/>
    </row>
    <row r="127" spans="1:7" x14ac:dyDescent="0.25">
      <c r="A127" t="s">
        <v>7127</v>
      </c>
      <c r="B127" s="215" t="s">
        <v>7128</v>
      </c>
      <c r="C127" s="13">
        <v>20</v>
      </c>
      <c r="D127" s="13">
        <v>20</v>
      </c>
      <c r="E127" s="13">
        <v>15</v>
      </c>
      <c r="F127" s="13">
        <v>17</v>
      </c>
      <c r="G127" s="13">
        <v>19</v>
      </c>
    </row>
    <row r="128" spans="1:7" x14ac:dyDescent="0.25">
      <c r="A128" t="s">
        <v>7129</v>
      </c>
      <c r="B128" s="215" t="s">
        <v>7130</v>
      </c>
      <c r="C128" s="687" t="s">
        <v>10810</v>
      </c>
      <c r="D128" s="687"/>
      <c r="E128" s="687"/>
      <c r="F128" s="687"/>
      <c r="G128" s="687"/>
    </row>
    <row r="129" spans="1:7" x14ac:dyDescent="0.25">
      <c r="A129" t="s">
        <v>1562</v>
      </c>
      <c r="B129" s="215" t="s">
        <v>7131</v>
      </c>
      <c r="C129" s="687" t="s">
        <v>10810</v>
      </c>
      <c r="D129" s="687"/>
      <c r="E129" s="687"/>
      <c r="F129" s="687"/>
      <c r="G129" s="687"/>
    </row>
    <row r="130" spans="1:7" x14ac:dyDescent="0.25">
      <c r="A130" t="s">
        <v>7132</v>
      </c>
      <c r="B130" s="215" t="s">
        <v>7133</v>
      </c>
      <c r="C130" s="687" t="s">
        <v>10810</v>
      </c>
      <c r="D130" s="687"/>
      <c r="E130" s="687"/>
      <c r="F130" s="687"/>
      <c r="G130" s="687"/>
    </row>
    <row r="131" spans="1:7" x14ac:dyDescent="0.25">
      <c r="A131" t="s">
        <v>7134</v>
      </c>
      <c r="B131" s="215" t="s">
        <v>7135</v>
      </c>
      <c r="C131" s="687" t="s">
        <v>10810</v>
      </c>
      <c r="D131" s="687"/>
      <c r="E131" s="687"/>
      <c r="F131" s="687"/>
      <c r="G131" s="687"/>
    </row>
    <row r="132" spans="1:7" x14ac:dyDescent="0.25">
      <c r="A132" t="s">
        <v>7136</v>
      </c>
      <c r="B132" s="215" t="s">
        <v>7137</v>
      </c>
      <c r="C132" s="687" t="s">
        <v>10810</v>
      </c>
      <c r="D132" s="687"/>
      <c r="E132" s="687"/>
      <c r="F132" s="687"/>
      <c r="G132" s="687"/>
    </row>
    <row r="133" spans="1:7" x14ac:dyDescent="0.25">
      <c r="A133" t="s">
        <v>2339</v>
      </c>
      <c r="B133" s="215" t="s">
        <v>7138</v>
      </c>
      <c r="C133" s="687" t="s">
        <v>10810</v>
      </c>
      <c r="D133" s="687"/>
      <c r="E133" s="687"/>
      <c r="F133" s="687"/>
      <c r="G133" s="687"/>
    </row>
    <row r="134" spans="1:7" x14ac:dyDescent="0.25">
      <c r="A134" t="s">
        <v>7139</v>
      </c>
      <c r="B134" s="215" t="s">
        <v>7140</v>
      </c>
      <c r="C134" s="687" t="s">
        <v>10810</v>
      </c>
      <c r="D134" s="687"/>
      <c r="E134" s="687"/>
      <c r="F134" s="687"/>
      <c r="G134" s="687"/>
    </row>
    <row r="135" spans="1:7" x14ac:dyDescent="0.25">
      <c r="A135" t="s">
        <v>7141</v>
      </c>
      <c r="B135" s="215" t="s">
        <v>7142</v>
      </c>
      <c r="C135" s="687" t="s">
        <v>10810</v>
      </c>
      <c r="D135" s="687"/>
      <c r="E135" s="687"/>
      <c r="F135" s="687"/>
      <c r="G135" s="687"/>
    </row>
    <row r="136" spans="1:7" x14ac:dyDescent="0.25">
      <c r="A136" t="s">
        <v>7143</v>
      </c>
      <c r="B136" s="215" t="s">
        <v>7144</v>
      </c>
      <c r="C136" s="687" t="s">
        <v>10810</v>
      </c>
      <c r="D136" s="687"/>
      <c r="E136" s="687"/>
      <c r="F136" s="687"/>
      <c r="G136" s="687"/>
    </row>
    <row r="137" spans="1:7" x14ac:dyDescent="0.25">
      <c r="A137" t="s">
        <v>7145</v>
      </c>
      <c r="B137" s="215" t="s">
        <v>7146</v>
      </c>
      <c r="C137" s="687" t="s">
        <v>10810</v>
      </c>
      <c r="D137" s="687"/>
      <c r="E137" s="687"/>
      <c r="F137" s="687"/>
      <c r="G137" s="687"/>
    </row>
    <row r="138" spans="1:7" x14ac:dyDescent="0.25">
      <c r="A138" t="s">
        <v>7147</v>
      </c>
      <c r="B138" s="215" t="s">
        <v>7148</v>
      </c>
      <c r="C138" s="383" t="s">
        <v>1542</v>
      </c>
      <c r="D138" s="383" t="s">
        <v>1542</v>
      </c>
      <c r="E138" s="383" t="s">
        <v>1542</v>
      </c>
      <c r="F138" s="13">
        <v>21</v>
      </c>
      <c r="G138" s="13">
        <v>17</v>
      </c>
    </row>
    <row r="139" spans="1:7" x14ac:dyDescent="0.25">
      <c r="A139" t="s">
        <v>1563</v>
      </c>
      <c r="B139" s="215" t="s">
        <v>7149</v>
      </c>
      <c r="C139" s="383" t="s">
        <v>1542</v>
      </c>
      <c r="D139" s="383" t="s">
        <v>1542</v>
      </c>
      <c r="E139" s="383" t="s">
        <v>1542</v>
      </c>
      <c r="F139" s="13">
        <v>11</v>
      </c>
      <c r="G139" s="13">
        <v>13</v>
      </c>
    </row>
    <row r="140" spans="1:7" x14ac:dyDescent="0.25">
      <c r="A140" t="s">
        <v>7150</v>
      </c>
      <c r="B140" s="215" t="s">
        <v>7151</v>
      </c>
      <c r="C140" s="687" t="s">
        <v>10810</v>
      </c>
      <c r="D140" s="687"/>
      <c r="E140" s="687"/>
      <c r="F140" s="687"/>
      <c r="G140" s="687"/>
    </row>
    <row r="141" spans="1:7" x14ac:dyDescent="0.25">
      <c r="A141" t="s">
        <v>7152</v>
      </c>
      <c r="B141" s="215" t="s">
        <v>7153</v>
      </c>
      <c r="C141" s="687" t="s">
        <v>10810</v>
      </c>
      <c r="D141" s="687"/>
      <c r="E141" s="687"/>
      <c r="F141" s="687"/>
      <c r="G141" s="687"/>
    </row>
    <row r="142" spans="1:7" x14ac:dyDescent="0.25">
      <c r="A142" t="s">
        <v>7154</v>
      </c>
      <c r="B142" s="215" t="s">
        <v>7155</v>
      </c>
      <c r="C142" s="687" t="s">
        <v>10810</v>
      </c>
      <c r="D142" s="687"/>
      <c r="E142" s="687"/>
      <c r="F142" s="687"/>
      <c r="G142" s="687"/>
    </row>
    <row r="143" spans="1:7" x14ac:dyDescent="0.25">
      <c r="A143" t="s">
        <v>7156</v>
      </c>
      <c r="B143" s="215" t="s">
        <v>7157</v>
      </c>
      <c r="C143" s="13">
        <v>32</v>
      </c>
      <c r="D143" s="13">
        <v>31</v>
      </c>
      <c r="E143" s="13">
        <v>30</v>
      </c>
      <c r="F143" s="13">
        <v>28</v>
      </c>
      <c r="G143" s="13">
        <v>39</v>
      </c>
    </row>
    <row r="144" spans="1:7" x14ac:dyDescent="0.25">
      <c r="A144" t="s">
        <v>7158</v>
      </c>
      <c r="B144" s="215" t="s">
        <v>7159</v>
      </c>
      <c r="C144" s="13">
        <v>156</v>
      </c>
      <c r="D144" s="13">
        <v>181</v>
      </c>
      <c r="E144" s="13">
        <v>129</v>
      </c>
      <c r="F144" s="13">
        <v>132</v>
      </c>
      <c r="G144" s="13">
        <v>119</v>
      </c>
    </row>
    <row r="145" spans="1:7" x14ac:dyDescent="0.25">
      <c r="A145" t="s">
        <v>7160</v>
      </c>
      <c r="B145" s="215" t="s">
        <v>7161</v>
      </c>
      <c r="C145" s="13">
        <v>18</v>
      </c>
      <c r="D145" s="13">
        <v>23</v>
      </c>
      <c r="E145" s="13">
        <v>19</v>
      </c>
      <c r="F145" s="13">
        <v>20</v>
      </c>
      <c r="G145" s="13">
        <v>10</v>
      </c>
    </row>
    <row r="146" spans="1:7" x14ac:dyDescent="0.25">
      <c r="A146" t="s">
        <v>7162</v>
      </c>
      <c r="B146" s="215" t="s">
        <v>7163</v>
      </c>
      <c r="C146" s="687" t="s">
        <v>10810</v>
      </c>
      <c r="D146" s="687"/>
      <c r="E146" s="687"/>
      <c r="F146" s="687"/>
      <c r="G146" s="687"/>
    </row>
    <row r="147" spans="1:7" x14ac:dyDescent="0.25">
      <c r="A147" t="s">
        <v>7164</v>
      </c>
      <c r="B147" s="215" t="s">
        <v>7165</v>
      </c>
      <c r="C147" s="687" t="s">
        <v>10810</v>
      </c>
      <c r="D147" s="687"/>
      <c r="E147" s="687"/>
      <c r="F147" s="687"/>
      <c r="G147" s="687"/>
    </row>
    <row r="148" spans="1:7" x14ac:dyDescent="0.25">
      <c r="A148" t="s">
        <v>7166</v>
      </c>
      <c r="B148" s="215" t="s">
        <v>7167</v>
      </c>
      <c r="C148" s="383" t="s">
        <v>1542</v>
      </c>
      <c r="D148" s="383" t="s">
        <v>1542</v>
      </c>
      <c r="E148" s="13">
        <v>15</v>
      </c>
      <c r="F148" s="13">
        <v>13</v>
      </c>
      <c r="G148" s="13">
        <v>21</v>
      </c>
    </row>
    <row r="149" spans="1:7" x14ac:dyDescent="0.25">
      <c r="A149" t="s">
        <v>7168</v>
      </c>
      <c r="B149" s="215" t="s">
        <v>7169</v>
      </c>
      <c r="C149" s="687" t="s">
        <v>10810</v>
      </c>
      <c r="D149" s="687"/>
      <c r="E149" s="687"/>
      <c r="F149" s="687"/>
      <c r="G149" s="687"/>
    </row>
    <row r="150" spans="1:7" x14ac:dyDescent="0.25">
      <c r="A150" t="s">
        <v>7170</v>
      </c>
      <c r="B150" s="215" t="s">
        <v>7171</v>
      </c>
      <c r="C150" s="687" t="s">
        <v>10810</v>
      </c>
      <c r="D150" s="687"/>
      <c r="E150" s="687"/>
      <c r="F150" s="687"/>
      <c r="G150" s="687"/>
    </row>
    <row r="151" spans="1:7" x14ac:dyDescent="0.25">
      <c r="A151" t="s">
        <v>7172</v>
      </c>
      <c r="B151" s="215" t="s">
        <v>7173</v>
      </c>
      <c r="C151" s="687" t="s">
        <v>10810</v>
      </c>
      <c r="D151" s="687"/>
      <c r="E151" s="687"/>
      <c r="F151" s="687"/>
      <c r="G151" s="687"/>
    </row>
    <row r="152" spans="1:7" x14ac:dyDescent="0.25">
      <c r="A152" t="s">
        <v>7174</v>
      </c>
      <c r="B152" s="215" t="s">
        <v>7175</v>
      </c>
      <c r="C152" s="687" t="s">
        <v>10810</v>
      </c>
      <c r="D152" s="687"/>
      <c r="E152" s="687"/>
      <c r="F152" s="687"/>
      <c r="G152" s="687"/>
    </row>
    <row r="153" spans="1:7" x14ac:dyDescent="0.25">
      <c r="A153" t="s">
        <v>7176</v>
      </c>
      <c r="B153" s="215" t="s">
        <v>7177</v>
      </c>
      <c r="C153" s="13">
        <v>421</v>
      </c>
      <c r="D153" s="13">
        <v>363</v>
      </c>
      <c r="E153" s="13">
        <v>429</v>
      </c>
      <c r="F153" s="13">
        <v>485</v>
      </c>
      <c r="G153" s="13">
        <v>393</v>
      </c>
    </row>
    <row r="154" spans="1:7" x14ac:dyDescent="0.25">
      <c r="A154" t="s">
        <v>7178</v>
      </c>
      <c r="B154" s="215" t="s">
        <v>7179</v>
      </c>
      <c r="C154" s="13">
        <v>210</v>
      </c>
      <c r="D154" s="13">
        <v>222</v>
      </c>
      <c r="E154" s="13">
        <v>228</v>
      </c>
      <c r="F154" s="13">
        <v>181</v>
      </c>
      <c r="G154" s="13">
        <v>212</v>
      </c>
    </row>
    <row r="155" spans="1:7" x14ac:dyDescent="0.25">
      <c r="A155" t="s">
        <v>7180</v>
      </c>
      <c r="B155" s="215" t="s">
        <v>7181</v>
      </c>
      <c r="C155" s="383" t="s">
        <v>1542</v>
      </c>
      <c r="D155" s="383" t="s">
        <v>1542</v>
      </c>
      <c r="E155" s="13">
        <v>10</v>
      </c>
      <c r="F155" s="13">
        <v>10</v>
      </c>
      <c r="G155" s="383" t="s">
        <v>1542</v>
      </c>
    </row>
    <row r="156" spans="1:7" x14ac:dyDescent="0.25">
      <c r="A156" t="s">
        <v>7182</v>
      </c>
      <c r="B156" s="215" t="s">
        <v>7183</v>
      </c>
      <c r="C156" s="13">
        <v>334</v>
      </c>
      <c r="D156" s="13">
        <v>347</v>
      </c>
      <c r="E156" s="13">
        <v>353</v>
      </c>
      <c r="F156" s="13">
        <v>418</v>
      </c>
      <c r="G156" s="13">
        <v>466</v>
      </c>
    </row>
    <row r="157" spans="1:7" x14ac:dyDescent="0.25">
      <c r="A157" t="s">
        <v>1586</v>
      </c>
      <c r="B157" s="215" t="s">
        <v>7184</v>
      </c>
      <c r="C157" s="687" t="s">
        <v>10810</v>
      </c>
      <c r="D157" s="687"/>
      <c r="E157" s="687"/>
      <c r="F157" s="687"/>
      <c r="G157" s="687"/>
    </row>
    <row r="158" spans="1:7" x14ac:dyDescent="0.25">
      <c r="A158" t="s">
        <v>7185</v>
      </c>
      <c r="B158" s="215" t="s">
        <v>7186</v>
      </c>
      <c r="C158" s="687" t="s">
        <v>10810</v>
      </c>
      <c r="D158" s="687"/>
      <c r="E158" s="687"/>
      <c r="F158" s="687"/>
      <c r="G158" s="687"/>
    </row>
    <row r="159" spans="1:7" x14ac:dyDescent="0.25">
      <c r="A159" t="s">
        <v>7187</v>
      </c>
      <c r="B159" s="215" t="s">
        <v>7188</v>
      </c>
      <c r="C159" s="687" t="s">
        <v>10810</v>
      </c>
      <c r="D159" s="687"/>
      <c r="E159" s="687"/>
      <c r="F159" s="687"/>
      <c r="G159" s="687"/>
    </row>
    <row r="160" spans="1:7" x14ac:dyDescent="0.25">
      <c r="A160" t="s">
        <v>7189</v>
      </c>
      <c r="B160" s="215" t="s">
        <v>7190</v>
      </c>
      <c r="C160" s="687" t="s">
        <v>10810</v>
      </c>
      <c r="D160" s="687"/>
      <c r="E160" s="687"/>
      <c r="F160" s="687"/>
      <c r="G160" s="687"/>
    </row>
    <row r="161" spans="1:7" x14ac:dyDescent="0.25">
      <c r="A161" t="s">
        <v>7191</v>
      </c>
      <c r="C161" s="687" t="s">
        <v>10810</v>
      </c>
      <c r="D161" s="687"/>
      <c r="E161" s="687"/>
      <c r="F161" s="687"/>
      <c r="G161" s="687"/>
    </row>
    <row r="162" spans="1:7" x14ac:dyDescent="0.25">
      <c r="A162" t="s">
        <v>7192</v>
      </c>
      <c r="C162" s="687" t="s">
        <v>10810</v>
      </c>
      <c r="D162" s="687"/>
      <c r="E162" s="687"/>
      <c r="F162" s="687"/>
      <c r="G162" s="687"/>
    </row>
    <row r="163" spans="1:7" x14ac:dyDescent="0.25">
      <c r="A163" t="s">
        <v>1592</v>
      </c>
      <c r="B163" s="215" t="s">
        <v>7193</v>
      </c>
      <c r="C163" s="13">
        <v>11</v>
      </c>
      <c r="D163" s="13">
        <v>10</v>
      </c>
      <c r="E163" s="13">
        <v>17</v>
      </c>
      <c r="F163" s="13">
        <v>18</v>
      </c>
      <c r="G163" s="13">
        <v>39</v>
      </c>
    </row>
    <row r="164" spans="1:7" x14ac:dyDescent="0.25">
      <c r="A164" t="s">
        <v>7194</v>
      </c>
      <c r="B164" s="215" t="s">
        <v>7195</v>
      </c>
      <c r="C164" s="13">
        <v>80</v>
      </c>
      <c r="D164" s="13">
        <v>135</v>
      </c>
      <c r="E164" s="13">
        <v>187</v>
      </c>
      <c r="F164" s="13">
        <v>176</v>
      </c>
      <c r="G164" s="13">
        <v>165</v>
      </c>
    </row>
    <row r="165" spans="1:7" x14ac:dyDescent="0.25">
      <c r="A165" t="s">
        <v>7196</v>
      </c>
      <c r="B165" s="215" t="s">
        <v>7197</v>
      </c>
      <c r="C165" s="687" t="s">
        <v>10810</v>
      </c>
      <c r="D165" s="687"/>
      <c r="E165" s="687"/>
      <c r="F165" s="687"/>
      <c r="G165" s="687"/>
    </row>
    <row r="166" spans="1:7" x14ac:dyDescent="0.25">
      <c r="A166" t="s">
        <v>7198</v>
      </c>
      <c r="B166" s="215" t="s">
        <v>7199</v>
      </c>
      <c r="C166" s="687" t="s">
        <v>10810</v>
      </c>
      <c r="D166" s="687"/>
      <c r="E166" s="687"/>
      <c r="F166" s="687"/>
      <c r="G166" s="687"/>
    </row>
    <row r="167" spans="1:7" x14ac:dyDescent="0.25">
      <c r="A167" t="s">
        <v>7200</v>
      </c>
      <c r="B167" s="215" t="s">
        <v>7199</v>
      </c>
      <c r="C167" s="687" t="s">
        <v>10810</v>
      </c>
      <c r="D167" s="687"/>
      <c r="E167" s="687"/>
      <c r="F167" s="687"/>
      <c r="G167" s="687"/>
    </row>
    <row r="168" spans="1:7" x14ac:dyDescent="0.25">
      <c r="A168" t="s">
        <v>7201</v>
      </c>
      <c r="B168" s="215" t="s">
        <v>7202</v>
      </c>
      <c r="C168" s="687" t="s">
        <v>10810</v>
      </c>
      <c r="D168" s="687"/>
      <c r="E168" s="687"/>
      <c r="F168" s="687"/>
      <c r="G168" s="687"/>
    </row>
    <row r="169" spans="1:7" x14ac:dyDescent="0.25">
      <c r="A169" t="s">
        <v>7203</v>
      </c>
      <c r="B169" s="215" t="s">
        <v>7204</v>
      </c>
      <c r="C169" s="687" t="s">
        <v>10810</v>
      </c>
      <c r="D169" s="687"/>
      <c r="E169" s="687"/>
      <c r="F169" s="687"/>
      <c r="G169" s="687"/>
    </row>
    <row r="170" spans="1:7" x14ac:dyDescent="0.25">
      <c r="A170" t="s">
        <v>7205</v>
      </c>
      <c r="B170" s="215" t="s">
        <v>7206</v>
      </c>
      <c r="C170" s="687" t="s">
        <v>10810</v>
      </c>
      <c r="D170" s="687"/>
      <c r="E170" s="687"/>
      <c r="F170" s="687"/>
      <c r="G170" s="687"/>
    </row>
    <row r="171" spans="1:7" x14ac:dyDescent="0.25">
      <c r="A171" t="s">
        <v>7207</v>
      </c>
      <c r="B171" s="215" t="s">
        <v>7208</v>
      </c>
      <c r="C171" s="687" t="s">
        <v>10810</v>
      </c>
      <c r="D171" s="687"/>
      <c r="E171" s="687"/>
      <c r="F171" s="687"/>
      <c r="G171" s="687"/>
    </row>
    <row r="172" spans="1:7" x14ac:dyDescent="0.25">
      <c r="A172" t="s">
        <v>7209</v>
      </c>
      <c r="B172" s="215" t="s">
        <v>7210</v>
      </c>
      <c r="C172" s="687" t="s">
        <v>10810</v>
      </c>
      <c r="D172" s="687"/>
      <c r="E172" s="687"/>
      <c r="F172" s="687"/>
      <c r="G172" s="687"/>
    </row>
    <row r="173" spans="1:7" x14ac:dyDescent="0.25">
      <c r="A173" t="s">
        <v>7211</v>
      </c>
      <c r="B173" s="215" t="s">
        <v>7212</v>
      </c>
      <c r="C173" s="687" t="s">
        <v>10810</v>
      </c>
      <c r="D173" s="687"/>
      <c r="E173" s="687"/>
      <c r="F173" s="687"/>
      <c r="G173" s="687"/>
    </row>
    <row r="174" spans="1:7" x14ac:dyDescent="0.25">
      <c r="A174" t="s">
        <v>7213</v>
      </c>
      <c r="B174" s="215" t="s">
        <v>7214</v>
      </c>
      <c r="C174" s="687" t="s">
        <v>10810</v>
      </c>
      <c r="D174" s="687"/>
      <c r="E174" s="687"/>
      <c r="F174" s="687"/>
      <c r="G174" s="687"/>
    </row>
    <row r="175" spans="1:7" x14ac:dyDescent="0.25">
      <c r="A175" t="s">
        <v>7215</v>
      </c>
      <c r="B175" s="215" t="s">
        <v>7216</v>
      </c>
      <c r="C175" s="687" t="s">
        <v>10810</v>
      </c>
      <c r="D175" s="687"/>
      <c r="E175" s="687"/>
      <c r="F175" s="687"/>
      <c r="G175" s="687"/>
    </row>
    <row r="176" spans="1:7" x14ac:dyDescent="0.25">
      <c r="A176" t="s">
        <v>7217</v>
      </c>
      <c r="B176" s="215" t="s">
        <v>7218</v>
      </c>
      <c r="C176" s="687" t="s">
        <v>10810</v>
      </c>
      <c r="D176" s="687"/>
      <c r="E176" s="687"/>
      <c r="F176" s="687"/>
      <c r="G176" s="687"/>
    </row>
    <row r="177" spans="1:7" x14ac:dyDescent="0.25">
      <c r="A177" t="s">
        <v>7219</v>
      </c>
      <c r="B177" s="215" t="s">
        <v>7220</v>
      </c>
      <c r="C177" s="687" t="s">
        <v>10810</v>
      </c>
      <c r="D177" s="687"/>
      <c r="E177" s="687"/>
      <c r="F177" s="687"/>
      <c r="G177" s="687"/>
    </row>
    <row r="178" spans="1:7" x14ac:dyDescent="0.25">
      <c r="A178" t="s">
        <v>7221</v>
      </c>
      <c r="B178" s="215" t="s">
        <v>7222</v>
      </c>
      <c r="C178" s="687" t="s">
        <v>10810</v>
      </c>
      <c r="D178" s="687"/>
      <c r="E178" s="687"/>
      <c r="F178" s="687"/>
      <c r="G178" s="687"/>
    </row>
    <row r="179" spans="1:7" x14ac:dyDescent="0.25">
      <c r="A179" t="s">
        <v>7223</v>
      </c>
      <c r="B179" s="215" t="s">
        <v>7224</v>
      </c>
      <c r="C179" s="687" t="s">
        <v>10810</v>
      </c>
      <c r="D179" s="687"/>
      <c r="E179" s="687"/>
      <c r="F179" s="687"/>
      <c r="G179" s="687"/>
    </row>
    <row r="180" spans="1:7" x14ac:dyDescent="0.25">
      <c r="A180" t="s">
        <v>7225</v>
      </c>
      <c r="B180" s="215" t="s">
        <v>7226</v>
      </c>
      <c r="C180" s="687" t="s">
        <v>10810</v>
      </c>
      <c r="D180" s="687"/>
      <c r="E180" s="687"/>
      <c r="F180" s="687"/>
      <c r="G180" s="687"/>
    </row>
    <row r="181" spans="1:7" x14ac:dyDescent="0.25">
      <c r="A181" t="s">
        <v>7227</v>
      </c>
      <c r="B181" s="215" t="s">
        <v>7226</v>
      </c>
      <c r="C181" s="383" t="s">
        <v>1542</v>
      </c>
      <c r="D181" s="383" t="s">
        <v>1542</v>
      </c>
      <c r="E181" s="383" t="s">
        <v>1542</v>
      </c>
      <c r="F181" s="13">
        <v>11</v>
      </c>
      <c r="G181" s="13">
        <v>14</v>
      </c>
    </row>
    <row r="182" spans="1:7" x14ac:dyDescent="0.25">
      <c r="A182" t="s">
        <v>7228</v>
      </c>
      <c r="B182" s="215" t="s">
        <v>7229</v>
      </c>
      <c r="C182" s="13">
        <v>16</v>
      </c>
      <c r="D182" s="13">
        <v>11</v>
      </c>
      <c r="E182" s="13">
        <v>18</v>
      </c>
      <c r="F182" s="13">
        <v>13</v>
      </c>
      <c r="G182" s="13">
        <v>14</v>
      </c>
    </row>
    <row r="183" spans="1:7" x14ac:dyDescent="0.25">
      <c r="A183" t="s">
        <v>7230</v>
      </c>
      <c r="B183" s="215" t="s">
        <v>7231</v>
      </c>
      <c r="C183" s="687" t="s">
        <v>10810</v>
      </c>
      <c r="D183" s="687"/>
      <c r="E183" s="687"/>
      <c r="F183" s="687"/>
      <c r="G183" s="687"/>
    </row>
    <row r="184" spans="1:7" x14ac:dyDescent="0.25">
      <c r="A184" t="s">
        <v>7232</v>
      </c>
      <c r="B184" s="215" t="s">
        <v>7226</v>
      </c>
      <c r="C184" s="687" t="s">
        <v>10810</v>
      </c>
      <c r="D184" s="687"/>
      <c r="E184" s="687"/>
      <c r="F184" s="687"/>
      <c r="G184" s="687"/>
    </row>
    <row r="185" spans="1:7" x14ac:dyDescent="0.25">
      <c r="A185" t="s">
        <v>7233</v>
      </c>
      <c r="B185" s="215" t="s">
        <v>7234</v>
      </c>
      <c r="C185" s="687" t="s">
        <v>10810</v>
      </c>
      <c r="D185" s="687"/>
      <c r="E185" s="687"/>
      <c r="F185" s="687"/>
      <c r="G185" s="687"/>
    </row>
    <row r="186" spans="1:7" x14ac:dyDescent="0.25">
      <c r="A186" t="s">
        <v>7235</v>
      </c>
      <c r="B186" s="215" t="s">
        <v>7236</v>
      </c>
      <c r="C186" s="687" t="s">
        <v>10810</v>
      </c>
      <c r="D186" s="687"/>
      <c r="E186" s="687"/>
      <c r="F186" s="687"/>
      <c r="G186" s="687"/>
    </row>
    <row r="187" spans="1:7" x14ac:dyDescent="0.25">
      <c r="A187" t="s">
        <v>7237</v>
      </c>
      <c r="B187" s="215" t="s">
        <v>7238</v>
      </c>
      <c r="C187" s="687" t="s">
        <v>10810</v>
      </c>
      <c r="D187" s="687"/>
      <c r="E187" s="687"/>
      <c r="F187" s="687"/>
      <c r="G187" s="687"/>
    </row>
    <row r="188" spans="1:7" x14ac:dyDescent="0.25">
      <c r="A188" t="s">
        <v>7239</v>
      </c>
      <c r="B188" s="215" t="s">
        <v>7240</v>
      </c>
      <c r="C188" s="687" t="s">
        <v>10810</v>
      </c>
      <c r="D188" s="687"/>
      <c r="E188" s="687"/>
      <c r="F188" s="687"/>
      <c r="G188" s="687"/>
    </row>
    <row r="189" spans="1:7" x14ac:dyDescent="0.25">
      <c r="A189" t="s">
        <v>7241</v>
      </c>
      <c r="B189" s="215" t="s">
        <v>7242</v>
      </c>
      <c r="C189" s="687" t="s">
        <v>10810</v>
      </c>
      <c r="D189" s="687"/>
      <c r="E189" s="687"/>
      <c r="F189" s="687"/>
      <c r="G189" s="687"/>
    </row>
    <row r="190" spans="1:7" x14ac:dyDescent="0.25">
      <c r="A190" t="s">
        <v>1622</v>
      </c>
      <c r="B190" s="215" t="s">
        <v>7243</v>
      </c>
      <c r="C190" s="687" t="s">
        <v>10810</v>
      </c>
      <c r="D190" s="687"/>
      <c r="E190" s="687"/>
      <c r="F190" s="687"/>
      <c r="G190" s="687"/>
    </row>
    <row r="191" spans="1:7" x14ac:dyDescent="0.25">
      <c r="A191" t="s">
        <v>7244</v>
      </c>
      <c r="B191" s="215" t="s">
        <v>7245</v>
      </c>
      <c r="C191" s="687" t="s">
        <v>10810</v>
      </c>
      <c r="D191" s="687"/>
      <c r="E191" s="687"/>
      <c r="F191" s="687"/>
      <c r="G191" s="687"/>
    </row>
    <row r="192" spans="1:7" x14ac:dyDescent="0.25">
      <c r="A192" t="s">
        <v>7246</v>
      </c>
      <c r="B192" s="215" t="s">
        <v>7247</v>
      </c>
      <c r="C192" s="687" t="s">
        <v>10810</v>
      </c>
      <c r="D192" s="687"/>
      <c r="E192" s="687"/>
      <c r="F192" s="687"/>
      <c r="G192" s="687"/>
    </row>
    <row r="193" spans="1:7" x14ac:dyDescent="0.25">
      <c r="A193" t="s">
        <v>7248</v>
      </c>
      <c r="B193" s="215" t="s">
        <v>7249</v>
      </c>
      <c r="C193" s="687" t="s">
        <v>10810</v>
      </c>
      <c r="D193" s="687"/>
      <c r="E193" s="687"/>
      <c r="F193" s="687"/>
      <c r="G193" s="687"/>
    </row>
    <row r="194" spans="1:7" x14ac:dyDescent="0.25">
      <c r="A194" t="s">
        <v>7250</v>
      </c>
      <c r="B194" s="215" t="s">
        <v>7251</v>
      </c>
      <c r="C194" s="687" t="s">
        <v>10810</v>
      </c>
      <c r="D194" s="687"/>
      <c r="E194" s="687"/>
      <c r="F194" s="687"/>
      <c r="G194" s="687"/>
    </row>
    <row r="195" spans="1:7" x14ac:dyDescent="0.25">
      <c r="A195" t="s">
        <v>7252</v>
      </c>
      <c r="B195" s="215" t="s">
        <v>7245</v>
      </c>
      <c r="C195" s="13">
        <v>23</v>
      </c>
      <c r="D195" s="13">
        <v>33</v>
      </c>
      <c r="E195" s="13">
        <v>28</v>
      </c>
      <c r="F195" s="13">
        <v>23</v>
      </c>
      <c r="G195" s="13">
        <v>32</v>
      </c>
    </row>
    <row r="196" spans="1:7" x14ac:dyDescent="0.25">
      <c r="A196" t="s">
        <v>7253</v>
      </c>
      <c r="B196" s="215" t="s">
        <v>7254</v>
      </c>
      <c r="C196" s="687" t="s">
        <v>10810</v>
      </c>
      <c r="D196" s="687"/>
      <c r="E196" s="687"/>
      <c r="F196" s="687"/>
      <c r="G196" s="687"/>
    </row>
    <row r="197" spans="1:7" x14ac:dyDescent="0.25">
      <c r="A197" t="s">
        <v>7255</v>
      </c>
      <c r="B197" s="215" t="s">
        <v>7256</v>
      </c>
      <c r="C197" s="687" t="s">
        <v>10810</v>
      </c>
      <c r="D197" s="687"/>
      <c r="E197" s="687"/>
      <c r="F197" s="687"/>
      <c r="G197" s="687"/>
    </row>
    <row r="198" spans="1:7" x14ac:dyDescent="0.25">
      <c r="A198" t="s">
        <v>7257</v>
      </c>
      <c r="B198" s="215" t="s">
        <v>7258</v>
      </c>
      <c r="C198" s="687" t="s">
        <v>10810</v>
      </c>
      <c r="D198" s="687"/>
      <c r="E198" s="687"/>
      <c r="F198" s="687"/>
      <c r="G198" s="687"/>
    </row>
    <row r="199" spans="1:7" x14ac:dyDescent="0.25">
      <c r="A199" t="s">
        <v>7259</v>
      </c>
      <c r="B199" s="215" t="s">
        <v>7256</v>
      </c>
      <c r="C199" s="687" t="s">
        <v>10810</v>
      </c>
      <c r="D199" s="687"/>
      <c r="E199" s="687"/>
      <c r="F199" s="687"/>
      <c r="G199" s="687"/>
    </row>
    <row r="200" spans="1:7" x14ac:dyDescent="0.25">
      <c r="A200" t="s">
        <v>7260</v>
      </c>
      <c r="B200" s="215" t="s">
        <v>7261</v>
      </c>
      <c r="C200" s="687" t="s">
        <v>10810</v>
      </c>
      <c r="D200" s="687"/>
      <c r="E200" s="687"/>
      <c r="F200" s="687"/>
      <c r="G200" s="687"/>
    </row>
    <row r="201" spans="1:7" x14ac:dyDescent="0.25">
      <c r="A201" t="s">
        <v>7262</v>
      </c>
      <c r="B201" s="215" t="s">
        <v>7263</v>
      </c>
      <c r="C201" s="687" t="s">
        <v>10810</v>
      </c>
      <c r="D201" s="687"/>
      <c r="E201" s="687"/>
      <c r="F201" s="687"/>
      <c r="G201" s="687"/>
    </row>
    <row r="202" spans="1:7" x14ac:dyDescent="0.25">
      <c r="A202" t="s">
        <v>7264</v>
      </c>
      <c r="B202" s="215" t="s">
        <v>7265</v>
      </c>
      <c r="C202" s="687" t="s">
        <v>10810</v>
      </c>
      <c r="D202" s="687"/>
      <c r="E202" s="687"/>
      <c r="F202" s="687"/>
      <c r="G202" s="687"/>
    </row>
    <row r="203" spans="1:7" x14ac:dyDescent="0.25">
      <c r="A203" t="s">
        <v>7266</v>
      </c>
      <c r="B203" s="215" t="s">
        <v>7267</v>
      </c>
      <c r="C203" s="687" t="s">
        <v>10810</v>
      </c>
      <c r="D203" s="687"/>
      <c r="E203" s="687"/>
      <c r="F203" s="687"/>
      <c r="G203" s="687"/>
    </row>
    <row r="204" spans="1:7" x14ac:dyDescent="0.25">
      <c r="A204" t="s">
        <v>7268</v>
      </c>
      <c r="B204" s="215" t="s">
        <v>7269</v>
      </c>
      <c r="C204" s="687" t="s">
        <v>10810</v>
      </c>
      <c r="D204" s="687"/>
      <c r="E204" s="687"/>
      <c r="F204" s="687"/>
      <c r="G204" s="687"/>
    </row>
    <row r="205" spans="1:7" x14ac:dyDescent="0.25">
      <c r="A205" t="s">
        <v>7270</v>
      </c>
      <c r="B205" s="215" t="s">
        <v>7271</v>
      </c>
      <c r="C205" s="687" t="s">
        <v>10810</v>
      </c>
      <c r="D205" s="687"/>
      <c r="E205" s="687"/>
      <c r="F205" s="687"/>
      <c r="G205" s="687"/>
    </row>
    <row r="206" spans="1:7" x14ac:dyDescent="0.25">
      <c r="A206" t="s">
        <v>2353</v>
      </c>
      <c r="B206" s="215" t="s">
        <v>7272</v>
      </c>
      <c r="C206" s="687" t="s">
        <v>10810</v>
      </c>
      <c r="D206" s="687"/>
      <c r="E206" s="687"/>
      <c r="F206" s="687"/>
      <c r="G206" s="687"/>
    </row>
    <row r="207" spans="1:7" x14ac:dyDescent="0.25">
      <c r="A207" t="s">
        <v>7273</v>
      </c>
      <c r="B207" s="215" t="s">
        <v>7274</v>
      </c>
      <c r="C207" s="13">
        <v>44</v>
      </c>
      <c r="D207" s="13">
        <v>38</v>
      </c>
      <c r="E207" s="13">
        <v>52</v>
      </c>
      <c r="F207" s="13">
        <v>43</v>
      </c>
      <c r="G207" s="13">
        <v>43</v>
      </c>
    </row>
    <row r="208" spans="1:7" x14ac:dyDescent="0.25">
      <c r="A208" t="s">
        <v>7275</v>
      </c>
      <c r="B208" s="215" t="s">
        <v>7276</v>
      </c>
      <c r="C208" s="687" t="s">
        <v>10810</v>
      </c>
      <c r="D208" s="687"/>
      <c r="E208" s="687"/>
      <c r="F208" s="687"/>
      <c r="G208" s="687"/>
    </row>
    <row r="209" spans="1:7" x14ac:dyDescent="0.25">
      <c r="A209" t="s">
        <v>7277</v>
      </c>
      <c r="B209" s="215" t="s">
        <v>7278</v>
      </c>
      <c r="C209" s="13">
        <v>33</v>
      </c>
      <c r="D209" s="13">
        <v>30</v>
      </c>
      <c r="E209" s="13">
        <v>34</v>
      </c>
      <c r="F209" s="13">
        <v>34</v>
      </c>
      <c r="G209" s="13">
        <v>33</v>
      </c>
    </row>
    <row r="210" spans="1:7" x14ac:dyDescent="0.25">
      <c r="A210" t="s">
        <v>7279</v>
      </c>
      <c r="B210" s="215" t="s">
        <v>7280</v>
      </c>
      <c r="C210" s="13">
        <v>58</v>
      </c>
      <c r="D210" s="13">
        <v>82</v>
      </c>
      <c r="E210" s="13">
        <v>90</v>
      </c>
      <c r="F210" s="13">
        <v>110</v>
      </c>
      <c r="G210" s="13">
        <v>118</v>
      </c>
    </row>
    <row r="211" spans="1:7" x14ac:dyDescent="0.25">
      <c r="A211" t="s">
        <v>7281</v>
      </c>
      <c r="B211" s="215" t="s">
        <v>7282</v>
      </c>
      <c r="C211" s="687" t="s">
        <v>10810</v>
      </c>
      <c r="D211" s="687"/>
      <c r="E211" s="687"/>
      <c r="F211" s="687"/>
      <c r="G211" s="687"/>
    </row>
    <row r="212" spans="1:7" x14ac:dyDescent="0.25">
      <c r="A212" t="s">
        <v>7283</v>
      </c>
      <c r="B212" s="215" t="s">
        <v>7284</v>
      </c>
      <c r="C212" s="687" t="s">
        <v>10810</v>
      </c>
      <c r="D212" s="687"/>
      <c r="E212" s="687"/>
      <c r="F212" s="687"/>
      <c r="G212" s="687"/>
    </row>
    <row r="213" spans="1:7" x14ac:dyDescent="0.25">
      <c r="A213" t="s">
        <v>7285</v>
      </c>
      <c r="B213" s="215" t="s">
        <v>7286</v>
      </c>
      <c r="C213" s="687" t="s">
        <v>10810</v>
      </c>
      <c r="D213" s="687"/>
      <c r="E213" s="687"/>
      <c r="F213" s="687"/>
      <c r="G213" s="687"/>
    </row>
    <row r="214" spans="1:7" x14ac:dyDescent="0.25">
      <c r="A214" t="s">
        <v>7287</v>
      </c>
      <c r="B214" s="215" t="s">
        <v>7288</v>
      </c>
      <c r="C214" s="383" t="s">
        <v>1542</v>
      </c>
      <c r="D214" s="13">
        <v>14</v>
      </c>
      <c r="E214" s="13">
        <v>11</v>
      </c>
      <c r="F214" s="13">
        <v>10</v>
      </c>
      <c r="G214" s="13">
        <v>13</v>
      </c>
    </row>
    <row r="215" spans="1:7" x14ac:dyDescent="0.25">
      <c r="A215" t="s">
        <v>7289</v>
      </c>
      <c r="B215" s="215" t="s">
        <v>7290</v>
      </c>
      <c r="C215" s="687" t="s">
        <v>10810</v>
      </c>
      <c r="D215" s="687"/>
      <c r="E215" s="687"/>
      <c r="F215" s="687"/>
      <c r="G215" s="687"/>
    </row>
    <row r="216" spans="1:7" x14ac:dyDescent="0.25">
      <c r="A216" t="s">
        <v>7291</v>
      </c>
      <c r="B216" s="215" t="s">
        <v>7292</v>
      </c>
      <c r="C216" s="13">
        <v>51</v>
      </c>
      <c r="D216" s="13">
        <v>51</v>
      </c>
      <c r="E216" s="13">
        <v>60</v>
      </c>
      <c r="F216" s="13">
        <v>53</v>
      </c>
      <c r="G216" s="13">
        <v>48</v>
      </c>
    </row>
    <row r="217" spans="1:7" x14ac:dyDescent="0.25">
      <c r="A217" t="s">
        <v>7293</v>
      </c>
      <c r="B217" s="215" t="s">
        <v>7272</v>
      </c>
      <c r="C217" s="687" t="s">
        <v>10810</v>
      </c>
      <c r="D217" s="687"/>
      <c r="E217" s="687"/>
      <c r="F217" s="687"/>
      <c r="G217" s="687"/>
    </row>
    <row r="218" spans="1:7" x14ac:dyDescent="0.25">
      <c r="A218" t="s">
        <v>7294</v>
      </c>
      <c r="B218" s="215" t="s">
        <v>7295</v>
      </c>
      <c r="C218" s="687" t="s">
        <v>10810</v>
      </c>
      <c r="D218" s="687"/>
      <c r="E218" s="687"/>
      <c r="F218" s="687"/>
      <c r="G218" s="687"/>
    </row>
    <row r="219" spans="1:7" x14ac:dyDescent="0.25">
      <c r="A219" t="s">
        <v>67</v>
      </c>
      <c r="B219" s="215" t="s">
        <v>1956</v>
      </c>
      <c r="C219" s="13">
        <v>10</v>
      </c>
      <c r="D219" s="13">
        <v>11</v>
      </c>
      <c r="E219" s="13">
        <v>11</v>
      </c>
      <c r="F219" s="13">
        <v>13</v>
      </c>
      <c r="G219" s="383" t="s">
        <v>1542</v>
      </c>
    </row>
    <row r="220" spans="1:7" x14ac:dyDescent="0.25">
      <c r="A220" t="s">
        <v>7296</v>
      </c>
      <c r="B220" s="215" t="s">
        <v>7297</v>
      </c>
      <c r="C220" s="687" t="s">
        <v>10810</v>
      </c>
      <c r="D220" s="687"/>
      <c r="E220" s="687"/>
      <c r="F220" s="687"/>
      <c r="G220" s="687"/>
    </row>
    <row r="221" spans="1:7" x14ac:dyDescent="0.25">
      <c r="A221" t="s">
        <v>7298</v>
      </c>
      <c r="B221" s="215" t="s">
        <v>7095</v>
      </c>
      <c r="C221" s="13">
        <v>1046</v>
      </c>
      <c r="D221" s="13">
        <v>977</v>
      </c>
      <c r="E221" s="13">
        <v>968</v>
      </c>
      <c r="F221" s="13">
        <v>1023</v>
      </c>
      <c r="G221" s="13">
        <v>1056</v>
      </c>
    </row>
    <row r="222" spans="1:7" x14ac:dyDescent="0.25">
      <c r="A222" t="s">
        <v>1891</v>
      </c>
      <c r="B222" s="215" t="s">
        <v>7299</v>
      </c>
      <c r="C222" s="13">
        <v>161</v>
      </c>
      <c r="D222" s="13">
        <v>182</v>
      </c>
      <c r="E222" s="13">
        <v>150</v>
      </c>
      <c r="F222" s="13">
        <v>173</v>
      </c>
      <c r="G222" s="13">
        <v>138</v>
      </c>
    </row>
    <row r="223" spans="1:7" x14ac:dyDescent="0.25">
      <c r="A223" t="s">
        <v>7300</v>
      </c>
      <c r="B223" s="215" t="s">
        <v>7301</v>
      </c>
      <c r="C223" s="687" t="s">
        <v>10810</v>
      </c>
      <c r="D223" s="687"/>
      <c r="E223" s="687"/>
      <c r="F223" s="687"/>
      <c r="G223" s="687"/>
    </row>
    <row r="224" spans="1:7" x14ac:dyDescent="0.25">
      <c r="A224" t="s">
        <v>7302</v>
      </c>
      <c r="B224" s="215" t="s">
        <v>7303</v>
      </c>
      <c r="C224" s="687" t="s">
        <v>10810</v>
      </c>
      <c r="D224" s="687"/>
      <c r="E224" s="687"/>
      <c r="F224" s="687"/>
      <c r="G224" s="687"/>
    </row>
    <row r="225" spans="1:7" x14ac:dyDescent="0.25">
      <c r="A225" t="s">
        <v>1641</v>
      </c>
      <c r="B225" s="215" t="s">
        <v>7304</v>
      </c>
      <c r="C225" s="13">
        <v>48</v>
      </c>
      <c r="D225" s="13">
        <v>54</v>
      </c>
      <c r="E225" s="13">
        <v>48</v>
      </c>
      <c r="F225" s="13">
        <v>47</v>
      </c>
      <c r="G225" s="13">
        <v>49</v>
      </c>
    </row>
    <row r="226" spans="1:7" x14ac:dyDescent="0.25">
      <c r="A226" t="s">
        <v>7305</v>
      </c>
      <c r="B226" s="215" t="s">
        <v>7306</v>
      </c>
      <c r="C226" s="687" t="s">
        <v>10810</v>
      </c>
      <c r="D226" s="687"/>
      <c r="E226" s="687"/>
      <c r="F226" s="687"/>
      <c r="G226" s="687"/>
    </row>
    <row r="227" spans="1:7" x14ac:dyDescent="0.25">
      <c r="A227" t="s">
        <v>7307</v>
      </c>
      <c r="B227" s="215" t="s">
        <v>7306</v>
      </c>
      <c r="C227" s="687" t="s">
        <v>10810</v>
      </c>
      <c r="D227" s="687"/>
      <c r="E227" s="687"/>
      <c r="F227" s="687"/>
      <c r="G227" s="687"/>
    </row>
    <row r="228" spans="1:7" x14ac:dyDescent="0.25">
      <c r="A228" t="s">
        <v>1653</v>
      </c>
      <c r="B228" s="215" t="s">
        <v>7308</v>
      </c>
      <c r="C228" s="13">
        <v>19</v>
      </c>
      <c r="D228" s="13">
        <v>14</v>
      </c>
      <c r="E228" s="13">
        <v>17</v>
      </c>
      <c r="F228" s="13">
        <v>10</v>
      </c>
      <c r="G228" s="13">
        <v>10</v>
      </c>
    </row>
    <row r="229" spans="1:7" x14ac:dyDescent="0.25">
      <c r="A229" t="s">
        <v>7309</v>
      </c>
      <c r="B229" s="215" t="s">
        <v>7310</v>
      </c>
      <c r="C229" s="13">
        <v>557</v>
      </c>
      <c r="D229" s="13">
        <v>524</v>
      </c>
      <c r="E229" s="13">
        <v>646</v>
      </c>
      <c r="F229" s="13">
        <v>650</v>
      </c>
      <c r="G229" s="13">
        <v>353</v>
      </c>
    </row>
    <row r="230" spans="1:7" x14ac:dyDescent="0.25">
      <c r="A230" t="s">
        <v>7311</v>
      </c>
      <c r="B230" s="215" t="s">
        <v>7312</v>
      </c>
      <c r="C230" s="13">
        <v>14</v>
      </c>
      <c r="D230" s="13">
        <v>14</v>
      </c>
      <c r="E230" s="13">
        <v>23</v>
      </c>
      <c r="F230" s="13">
        <v>14</v>
      </c>
      <c r="G230" s="13">
        <v>15</v>
      </c>
    </row>
    <row r="231" spans="1:7" x14ac:dyDescent="0.25">
      <c r="A231" t="s">
        <v>1654</v>
      </c>
      <c r="B231" s="215" t="s">
        <v>7313</v>
      </c>
      <c r="C231" s="13">
        <v>36</v>
      </c>
      <c r="D231" s="13">
        <v>38</v>
      </c>
      <c r="E231" s="13">
        <v>41</v>
      </c>
      <c r="F231" s="13">
        <v>37</v>
      </c>
      <c r="G231" s="13">
        <v>44</v>
      </c>
    </row>
    <row r="232" spans="1:7" x14ac:dyDescent="0.25">
      <c r="A232" t="s">
        <v>7314</v>
      </c>
      <c r="B232" s="215" t="s">
        <v>7315</v>
      </c>
      <c r="C232" s="687" t="s">
        <v>10810</v>
      </c>
      <c r="D232" s="687"/>
      <c r="E232" s="687"/>
      <c r="F232" s="687"/>
      <c r="G232" s="687"/>
    </row>
    <row r="233" spans="1:7" x14ac:dyDescent="0.25">
      <c r="A233" t="s">
        <v>7316</v>
      </c>
      <c r="B233" s="215" t="s">
        <v>7317</v>
      </c>
      <c r="C233" s="687" t="s">
        <v>10810</v>
      </c>
      <c r="D233" s="687"/>
      <c r="E233" s="687"/>
      <c r="F233" s="687"/>
      <c r="G233" s="687"/>
    </row>
    <row r="234" spans="1:7" x14ac:dyDescent="0.25">
      <c r="A234" t="s">
        <v>7318</v>
      </c>
      <c r="B234" s="215" t="s">
        <v>7319</v>
      </c>
      <c r="C234" s="687" t="s">
        <v>10810</v>
      </c>
      <c r="D234" s="687"/>
      <c r="E234" s="687"/>
      <c r="F234" s="687"/>
      <c r="G234" s="687"/>
    </row>
    <row r="235" spans="1:7" x14ac:dyDescent="0.25">
      <c r="A235" t="s">
        <v>7320</v>
      </c>
      <c r="B235" s="215" t="s">
        <v>7321</v>
      </c>
      <c r="C235" s="687" t="s">
        <v>10810</v>
      </c>
      <c r="D235" s="687"/>
      <c r="E235" s="687"/>
      <c r="F235" s="687"/>
      <c r="G235" s="687"/>
    </row>
    <row r="236" spans="1:7" x14ac:dyDescent="0.25">
      <c r="A236" t="s">
        <v>7322</v>
      </c>
      <c r="B236" s="215" t="s">
        <v>7323</v>
      </c>
      <c r="C236" s="687" t="s">
        <v>10810</v>
      </c>
      <c r="D236" s="687"/>
      <c r="E236" s="687"/>
      <c r="F236" s="687"/>
      <c r="G236" s="687"/>
    </row>
    <row r="237" spans="1:7" x14ac:dyDescent="0.25">
      <c r="A237" t="s">
        <v>7324</v>
      </c>
      <c r="B237" s="215" t="s">
        <v>7325</v>
      </c>
      <c r="C237" s="13">
        <v>178</v>
      </c>
      <c r="D237" s="13">
        <v>241</v>
      </c>
      <c r="E237" s="13">
        <v>172</v>
      </c>
      <c r="F237" s="13">
        <v>204</v>
      </c>
      <c r="G237" s="13">
        <v>254</v>
      </c>
    </row>
    <row r="238" spans="1:7" x14ac:dyDescent="0.25">
      <c r="A238" t="s">
        <v>7326</v>
      </c>
      <c r="B238" s="215" t="s">
        <v>7327</v>
      </c>
      <c r="C238" s="13">
        <v>178</v>
      </c>
      <c r="D238" s="13">
        <v>191</v>
      </c>
      <c r="E238" s="13">
        <v>175</v>
      </c>
      <c r="F238" s="13">
        <v>154</v>
      </c>
      <c r="G238" s="13">
        <v>138</v>
      </c>
    </row>
    <row r="239" spans="1:7" x14ac:dyDescent="0.25">
      <c r="A239" t="s">
        <v>7328</v>
      </c>
      <c r="B239" s="215" t="s">
        <v>7313</v>
      </c>
      <c r="C239" s="13">
        <v>51</v>
      </c>
      <c r="D239" s="13">
        <v>60</v>
      </c>
      <c r="E239" s="13">
        <v>59</v>
      </c>
      <c r="F239" s="13">
        <v>52</v>
      </c>
      <c r="G239" s="13">
        <v>48</v>
      </c>
    </row>
    <row r="240" spans="1:7" x14ac:dyDescent="0.25">
      <c r="A240" t="s">
        <v>7329</v>
      </c>
      <c r="B240" s="215" t="s">
        <v>7330</v>
      </c>
      <c r="C240" s="13">
        <v>648</v>
      </c>
      <c r="D240" s="13">
        <v>806</v>
      </c>
      <c r="E240" s="13">
        <v>713</v>
      </c>
      <c r="F240" s="13">
        <v>759</v>
      </c>
      <c r="G240" s="13">
        <v>988</v>
      </c>
    </row>
    <row r="241" spans="1:7" x14ac:dyDescent="0.25">
      <c r="A241" t="s">
        <v>7331</v>
      </c>
      <c r="B241" s="215" t="s">
        <v>7321</v>
      </c>
      <c r="C241" s="687" t="s">
        <v>10810</v>
      </c>
      <c r="D241" s="687"/>
      <c r="E241" s="687"/>
      <c r="F241" s="687"/>
      <c r="G241" s="687"/>
    </row>
    <row r="242" spans="1:7" x14ac:dyDescent="0.25">
      <c r="A242" t="s">
        <v>7332</v>
      </c>
      <c r="B242" s="215" t="s">
        <v>7333</v>
      </c>
      <c r="C242" s="687" t="s">
        <v>10810</v>
      </c>
      <c r="D242" s="687"/>
      <c r="E242" s="687"/>
      <c r="F242" s="687"/>
      <c r="G242" s="687"/>
    </row>
    <row r="243" spans="1:7" x14ac:dyDescent="0.25">
      <c r="A243" t="s">
        <v>7334</v>
      </c>
      <c r="B243" s="215" t="s">
        <v>7335</v>
      </c>
      <c r="C243" s="687" t="s">
        <v>10810</v>
      </c>
      <c r="D243" s="687"/>
      <c r="E243" s="687"/>
      <c r="F243" s="687"/>
      <c r="G243" s="687"/>
    </row>
    <row r="244" spans="1:7" x14ac:dyDescent="0.25">
      <c r="A244" t="s">
        <v>1661</v>
      </c>
      <c r="B244" s="215" t="s">
        <v>7336</v>
      </c>
      <c r="C244" s="13">
        <v>3143</v>
      </c>
      <c r="D244" s="13">
        <v>3068</v>
      </c>
      <c r="E244" s="13">
        <v>2975</v>
      </c>
      <c r="F244" s="13">
        <v>3254</v>
      </c>
      <c r="G244" s="13">
        <v>3001</v>
      </c>
    </row>
    <row r="245" spans="1:7" x14ac:dyDescent="0.25">
      <c r="A245" t="s">
        <v>7337</v>
      </c>
      <c r="B245" s="215" t="s">
        <v>7338</v>
      </c>
      <c r="C245" s="13">
        <v>1084</v>
      </c>
      <c r="D245" s="13">
        <v>1087</v>
      </c>
      <c r="E245" s="13">
        <v>1125</v>
      </c>
      <c r="F245" s="13">
        <v>1130</v>
      </c>
      <c r="G245" s="13">
        <v>969</v>
      </c>
    </row>
    <row r="246" spans="1:7" x14ac:dyDescent="0.25">
      <c r="A246" t="s">
        <v>7339</v>
      </c>
      <c r="B246" s="215" t="s">
        <v>7340</v>
      </c>
      <c r="C246" s="13">
        <v>3914</v>
      </c>
      <c r="D246" s="13">
        <v>3924</v>
      </c>
      <c r="E246" s="13">
        <v>4030</v>
      </c>
      <c r="F246" s="13">
        <v>4191</v>
      </c>
      <c r="G246" s="13">
        <v>4273</v>
      </c>
    </row>
    <row r="247" spans="1:7" x14ac:dyDescent="0.25">
      <c r="A247" t="s">
        <v>7341</v>
      </c>
      <c r="B247" s="215" t="s">
        <v>7342</v>
      </c>
      <c r="C247" s="687" t="s">
        <v>10810</v>
      </c>
      <c r="D247" s="687"/>
      <c r="E247" s="687"/>
      <c r="F247" s="687"/>
      <c r="G247" s="687"/>
    </row>
    <row r="248" spans="1:7" x14ac:dyDescent="0.25">
      <c r="A248" t="s">
        <v>7343</v>
      </c>
      <c r="B248" s="215" t="s">
        <v>7344</v>
      </c>
      <c r="C248" s="687" t="s">
        <v>10810</v>
      </c>
      <c r="D248" s="687"/>
      <c r="E248" s="687"/>
      <c r="F248" s="687"/>
      <c r="G248" s="687"/>
    </row>
    <row r="249" spans="1:7" x14ac:dyDescent="0.25">
      <c r="A249" t="s">
        <v>7345</v>
      </c>
      <c r="B249" s="215" t="s">
        <v>7346</v>
      </c>
      <c r="C249" s="687" t="s">
        <v>10810</v>
      </c>
      <c r="D249" s="687"/>
      <c r="E249" s="687"/>
      <c r="F249" s="687"/>
      <c r="G249" s="687"/>
    </row>
    <row r="250" spans="1:7" x14ac:dyDescent="0.25">
      <c r="A250" t="s">
        <v>7347</v>
      </c>
      <c r="B250" s="215" t="s">
        <v>7348</v>
      </c>
      <c r="C250" s="687" t="s">
        <v>10810</v>
      </c>
      <c r="D250" s="687"/>
      <c r="E250" s="687"/>
      <c r="F250" s="687"/>
      <c r="G250" s="687"/>
    </row>
    <row r="251" spans="1:7" x14ac:dyDescent="0.25">
      <c r="A251" t="s">
        <v>1664</v>
      </c>
      <c r="B251" s="215" t="s">
        <v>7349</v>
      </c>
      <c r="C251" s="687" t="s">
        <v>10810</v>
      </c>
      <c r="D251" s="687"/>
      <c r="E251" s="687"/>
      <c r="F251" s="687"/>
      <c r="G251" s="687"/>
    </row>
    <row r="252" spans="1:7" x14ac:dyDescent="0.25">
      <c r="A252" t="s">
        <v>7350</v>
      </c>
      <c r="B252" s="215" t="s">
        <v>7351</v>
      </c>
      <c r="C252" s="687" t="s">
        <v>10810</v>
      </c>
      <c r="D252" s="687"/>
      <c r="E252" s="687"/>
      <c r="F252" s="687"/>
      <c r="G252" s="687"/>
    </row>
    <row r="253" spans="1:7" x14ac:dyDescent="0.25">
      <c r="A253" t="s">
        <v>7352</v>
      </c>
      <c r="B253" s="215" t="s">
        <v>7353</v>
      </c>
      <c r="C253" s="687" t="s">
        <v>10810</v>
      </c>
      <c r="D253" s="687"/>
      <c r="E253" s="687"/>
      <c r="F253" s="687"/>
      <c r="G253" s="687"/>
    </row>
    <row r="254" spans="1:7" x14ac:dyDescent="0.25">
      <c r="A254" t="s">
        <v>7354</v>
      </c>
      <c r="B254" s="215" t="s">
        <v>7355</v>
      </c>
      <c r="C254" s="687" t="s">
        <v>10810</v>
      </c>
      <c r="D254" s="687"/>
      <c r="E254" s="687"/>
      <c r="F254" s="687"/>
      <c r="G254" s="687"/>
    </row>
    <row r="255" spans="1:7" x14ac:dyDescent="0.25">
      <c r="A255" t="s">
        <v>7356</v>
      </c>
      <c r="B255" s="215" t="s">
        <v>7357</v>
      </c>
      <c r="C255" s="687" t="s">
        <v>10810</v>
      </c>
      <c r="D255" s="687"/>
      <c r="E255" s="687"/>
      <c r="F255" s="687"/>
      <c r="G255" s="687"/>
    </row>
    <row r="256" spans="1:7" x14ac:dyDescent="0.25">
      <c r="A256" t="s">
        <v>7358</v>
      </c>
      <c r="B256" s="215" t="s">
        <v>7351</v>
      </c>
      <c r="C256" s="687" t="s">
        <v>10810</v>
      </c>
      <c r="D256" s="687"/>
      <c r="E256" s="687"/>
      <c r="F256" s="687"/>
      <c r="G256" s="687"/>
    </row>
    <row r="257" spans="1:7" x14ac:dyDescent="0.25">
      <c r="A257" t="s">
        <v>7359</v>
      </c>
      <c r="B257" s="223" t="s">
        <v>7360</v>
      </c>
      <c r="C257" s="687" t="s">
        <v>10810</v>
      </c>
      <c r="D257" s="687"/>
      <c r="E257" s="687"/>
      <c r="F257" s="687"/>
      <c r="G257" s="687"/>
    </row>
    <row r="258" spans="1:7" x14ac:dyDescent="0.25">
      <c r="A258" t="s">
        <v>7361</v>
      </c>
      <c r="B258" s="215" t="s">
        <v>7362</v>
      </c>
      <c r="C258" s="687" t="s">
        <v>10810</v>
      </c>
      <c r="D258" s="687"/>
      <c r="E258" s="687"/>
      <c r="F258" s="687"/>
      <c r="G258" s="687"/>
    </row>
    <row r="259" spans="1:7" x14ac:dyDescent="0.25">
      <c r="A259" t="s">
        <v>7363</v>
      </c>
      <c r="B259" s="215" t="s">
        <v>7364</v>
      </c>
      <c r="C259" s="687" t="s">
        <v>10810</v>
      </c>
      <c r="D259" s="687"/>
      <c r="E259" s="687"/>
      <c r="F259" s="687"/>
      <c r="G259" s="687"/>
    </row>
    <row r="260" spans="1:7" x14ac:dyDescent="0.25">
      <c r="A260" t="s">
        <v>7365</v>
      </c>
      <c r="B260" s="215" t="s">
        <v>7366</v>
      </c>
      <c r="C260" s="687" t="s">
        <v>10810</v>
      </c>
      <c r="D260" s="687"/>
      <c r="E260" s="687"/>
      <c r="F260" s="687"/>
      <c r="G260" s="687"/>
    </row>
    <row r="261" spans="1:7" x14ac:dyDescent="0.25">
      <c r="A261" t="s">
        <v>7367</v>
      </c>
      <c r="B261" s="215" t="s">
        <v>7368</v>
      </c>
      <c r="C261" s="687" t="s">
        <v>10810</v>
      </c>
      <c r="D261" s="687"/>
      <c r="E261" s="687"/>
      <c r="F261" s="687"/>
      <c r="G261" s="687"/>
    </row>
    <row r="262" spans="1:7" x14ac:dyDescent="0.25">
      <c r="A262" t="s">
        <v>7369</v>
      </c>
      <c r="B262" s="215" t="s">
        <v>7370</v>
      </c>
      <c r="C262" s="687" t="s">
        <v>10810</v>
      </c>
      <c r="D262" s="687"/>
      <c r="E262" s="687"/>
      <c r="F262" s="687"/>
      <c r="G262" s="687"/>
    </row>
    <row r="263" spans="1:7" x14ac:dyDescent="0.25">
      <c r="A263" t="s">
        <v>1672</v>
      </c>
      <c r="B263" s="215" t="s">
        <v>7371</v>
      </c>
      <c r="C263" s="13">
        <v>7739</v>
      </c>
      <c r="D263" s="13">
        <v>7454</v>
      </c>
      <c r="E263" s="13">
        <v>7016</v>
      </c>
      <c r="F263" s="13">
        <v>7127</v>
      </c>
      <c r="G263" s="13">
        <v>7051</v>
      </c>
    </row>
    <row r="264" spans="1:7" x14ac:dyDescent="0.25">
      <c r="A264" t="s">
        <v>1674</v>
      </c>
      <c r="B264" s="223" t="s">
        <v>1673</v>
      </c>
      <c r="C264" s="687" t="s">
        <v>10810</v>
      </c>
      <c r="D264" s="687"/>
      <c r="E264" s="687"/>
      <c r="F264" s="687"/>
      <c r="G264" s="687"/>
    </row>
    <row r="265" spans="1:7" x14ac:dyDescent="0.25">
      <c r="A265" t="s">
        <v>7372</v>
      </c>
      <c r="B265" s="215" t="s">
        <v>7373</v>
      </c>
      <c r="C265" s="13">
        <v>198</v>
      </c>
      <c r="D265" s="13">
        <v>161</v>
      </c>
      <c r="E265" s="13">
        <v>88</v>
      </c>
      <c r="F265" s="13">
        <v>88</v>
      </c>
      <c r="G265" s="13">
        <v>143</v>
      </c>
    </row>
    <row r="266" spans="1:7" x14ac:dyDescent="0.25">
      <c r="A266" t="s">
        <v>7374</v>
      </c>
      <c r="B266" s="215" t="s">
        <v>7375</v>
      </c>
      <c r="C266" s="13">
        <v>563</v>
      </c>
      <c r="D266" s="13">
        <v>535</v>
      </c>
      <c r="E266" s="13">
        <v>775</v>
      </c>
      <c r="F266" s="13">
        <v>699</v>
      </c>
      <c r="G266" s="13">
        <v>633</v>
      </c>
    </row>
    <row r="267" spans="1:7" x14ac:dyDescent="0.25">
      <c r="A267" t="s">
        <v>7376</v>
      </c>
      <c r="B267" s="215" t="s">
        <v>7377</v>
      </c>
      <c r="C267" s="13">
        <v>17</v>
      </c>
      <c r="D267" s="13">
        <v>23</v>
      </c>
      <c r="E267" s="13">
        <v>20</v>
      </c>
      <c r="F267" s="13">
        <v>33</v>
      </c>
      <c r="G267" s="13">
        <v>32</v>
      </c>
    </row>
    <row r="268" spans="1:7" x14ac:dyDescent="0.25">
      <c r="A268" t="s">
        <v>1439</v>
      </c>
      <c r="B268" s="223" t="s">
        <v>1439</v>
      </c>
      <c r="C268" s="687" t="s">
        <v>10810</v>
      </c>
      <c r="D268" s="687"/>
      <c r="E268" s="687"/>
      <c r="F268" s="687"/>
      <c r="G268" s="687"/>
    </row>
    <row r="269" spans="1:7" x14ac:dyDescent="0.25">
      <c r="A269" s="132" t="s">
        <v>53</v>
      </c>
      <c r="B269" s="132"/>
      <c r="C269" s="166">
        <v>24581</v>
      </c>
      <c r="D269" s="166">
        <v>24545</v>
      </c>
      <c r="E269" s="166">
        <v>24466</v>
      </c>
      <c r="F269" s="166">
        <v>25256</v>
      </c>
      <c r="G269" s="166">
        <v>24818</v>
      </c>
    </row>
  </sheetData>
  <mergeCells count="197">
    <mergeCell ref="C82:G82"/>
    <mergeCell ref="C92:G92"/>
    <mergeCell ref="C93:G93"/>
    <mergeCell ref="C94:G94"/>
    <mergeCell ref="C95:G95"/>
    <mergeCell ref="C97:G97"/>
    <mergeCell ref="C98:G98"/>
    <mergeCell ref="C83:G83"/>
    <mergeCell ref="C84:G84"/>
    <mergeCell ref="C85:G85"/>
    <mergeCell ref="C86:G86"/>
    <mergeCell ref="C87:G87"/>
    <mergeCell ref="C90:G90"/>
    <mergeCell ref="C79:G79"/>
    <mergeCell ref="C73:G73"/>
    <mergeCell ref="C74:G74"/>
    <mergeCell ref="C75:G75"/>
    <mergeCell ref="C76:G76"/>
    <mergeCell ref="C77:G77"/>
    <mergeCell ref="C78:G78"/>
    <mergeCell ref="C80:G80"/>
    <mergeCell ref="C81:G81"/>
    <mergeCell ref="C264:G264"/>
    <mergeCell ref="C268:G268"/>
    <mergeCell ref="C151:G151"/>
    <mergeCell ref="C152:G152"/>
    <mergeCell ref="C149:G149"/>
    <mergeCell ref="C136:G136"/>
    <mergeCell ref="C137:G137"/>
    <mergeCell ref="C131:G131"/>
    <mergeCell ref="C129:G129"/>
    <mergeCell ref="C197:G197"/>
    <mergeCell ref="C201:G201"/>
    <mergeCell ref="C202:G202"/>
    <mergeCell ref="C203:G203"/>
    <mergeCell ref="C204:G204"/>
    <mergeCell ref="C206:G206"/>
    <mergeCell ref="C208:G208"/>
    <mergeCell ref="C215:G215"/>
    <mergeCell ref="C220:G220"/>
    <mergeCell ref="C133:G133"/>
    <mergeCell ref="C134:G134"/>
    <mergeCell ref="C135:G135"/>
    <mergeCell ref="C140:G140"/>
    <mergeCell ref="C141:G141"/>
    <mergeCell ref="C142:G142"/>
    <mergeCell ref="B9:G9"/>
    <mergeCell ref="B10:G10"/>
    <mergeCell ref="B11:G11"/>
    <mergeCell ref="B12:G12"/>
    <mergeCell ref="B13:G13"/>
    <mergeCell ref="B14:G14"/>
    <mergeCell ref="B3:G3"/>
    <mergeCell ref="B4:G4"/>
    <mergeCell ref="B5:G5"/>
    <mergeCell ref="B6:G6"/>
    <mergeCell ref="B7:G7"/>
    <mergeCell ref="B8:G8"/>
    <mergeCell ref="C35:G35"/>
    <mergeCell ref="C36:G36"/>
    <mergeCell ref="C44:G44"/>
    <mergeCell ref="C55:G55"/>
    <mergeCell ref="C56:G56"/>
    <mergeCell ref="C58:G58"/>
    <mergeCell ref="B15:G15"/>
    <mergeCell ref="B16:G16"/>
    <mergeCell ref="B17:G17"/>
    <mergeCell ref="B18:G18"/>
    <mergeCell ref="C27:G27"/>
    <mergeCell ref="C34:G34"/>
    <mergeCell ref="C57:G57"/>
    <mergeCell ref="C53:G53"/>
    <mergeCell ref="C51:G51"/>
    <mergeCell ref="C50:G50"/>
    <mergeCell ref="C47:G47"/>
    <mergeCell ref="C42:G42"/>
    <mergeCell ref="C38:G38"/>
    <mergeCell ref="C32:G32"/>
    <mergeCell ref="C30:G30"/>
    <mergeCell ref="C59:G59"/>
    <mergeCell ref="C60:G60"/>
    <mergeCell ref="C61:G61"/>
    <mergeCell ref="C64:G64"/>
    <mergeCell ref="C68:G68"/>
    <mergeCell ref="C72:G72"/>
    <mergeCell ref="C69:G69"/>
    <mergeCell ref="C70:G70"/>
    <mergeCell ref="C71:G71"/>
    <mergeCell ref="C65:G65"/>
    <mergeCell ref="C66:G66"/>
    <mergeCell ref="C67:G67"/>
    <mergeCell ref="C63:G63"/>
    <mergeCell ref="C99:G99"/>
    <mergeCell ref="C96:G96"/>
    <mergeCell ref="C91:G91"/>
    <mergeCell ref="C89:G89"/>
    <mergeCell ref="C88:G88"/>
    <mergeCell ref="C118:G118"/>
    <mergeCell ref="C119:G119"/>
    <mergeCell ref="C123:G123"/>
    <mergeCell ref="C128:G128"/>
    <mergeCell ref="C106:G106"/>
    <mergeCell ref="C109:G109"/>
    <mergeCell ref="C112:G112"/>
    <mergeCell ref="C114:G114"/>
    <mergeCell ref="C116:G116"/>
    <mergeCell ref="C117:G117"/>
    <mergeCell ref="C100:G100"/>
    <mergeCell ref="C101:G101"/>
    <mergeCell ref="C102:G102"/>
    <mergeCell ref="C103:G103"/>
    <mergeCell ref="C104:G104"/>
    <mergeCell ref="C105:G105"/>
    <mergeCell ref="C115:G115"/>
    <mergeCell ref="C113:G113"/>
    <mergeCell ref="C107:G107"/>
    <mergeCell ref="C130:G130"/>
    <mergeCell ref="C132:G132"/>
    <mergeCell ref="C126:G126"/>
    <mergeCell ref="C122:G122"/>
    <mergeCell ref="C121:G121"/>
    <mergeCell ref="C120:G120"/>
    <mergeCell ref="C162:G162"/>
    <mergeCell ref="C167:G167"/>
    <mergeCell ref="C170:G170"/>
    <mergeCell ref="C171:G171"/>
    <mergeCell ref="C172:G172"/>
    <mergeCell ref="C173:G173"/>
    <mergeCell ref="C146:G146"/>
    <mergeCell ref="C147:G147"/>
    <mergeCell ref="C150:G150"/>
    <mergeCell ref="C157:G157"/>
    <mergeCell ref="C160:G160"/>
    <mergeCell ref="C161:G161"/>
    <mergeCell ref="C158:G158"/>
    <mergeCell ref="C159:G159"/>
    <mergeCell ref="C165:G165"/>
    <mergeCell ref="C166:G166"/>
    <mergeCell ref="C168:G168"/>
    <mergeCell ref="C169:G169"/>
    <mergeCell ref="C186:G186"/>
    <mergeCell ref="C187:G187"/>
    <mergeCell ref="C189:G189"/>
    <mergeCell ref="C192:G192"/>
    <mergeCell ref="C193:G193"/>
    <mergeCell ref="C196:G196"/>
    <mergeCell ref="C174:G174"/>
    <mergeCell ref="C176:G176"/>
    <mergeCell ref="C177:G177"/>
    <mergeCell ref="C178:G178"/>
    <mergeCell ref="C179:G179"/>
    <mergeCell ref="C185:G185"/>
    <mergeCell ref="C175:G175"/>
    <mergeCell ref="C180:G180"/>
    <mergeCell ref="C183:G183"/>
    <mergeCell ref="C184:G184"/>
    <mergeCell ref="C188:G188"/>
    <mergeCell ref="C190:G190"/>
    <mergeCell ref="C191:G191"/>
    <mergeCell ref="C194:G194"/>
    <mergeCell ref="C213:G213"/>
    <mergeCell ref="C217:G217"/>
    <mergeCell ref="C218:G218"/>
    <mergeCell ref="C223:G223"/>
    <mergeCell ref="C227:G227"/>
    <mergeCell ref="C242:G242"/>
    <mergeCell ref="C198:G198"/>
    <mergeCell ref="C199:G199"/>
    <mergeCell ref="C200:G200"/>
    <mergeCell ref="C205:G205"/>
    <mergeCell ref="C211:G211"/>
    <mergeCell ref="C212:G212"/>
    <mergeCell ref="C224:G224"/>
    <mergeCell ref="C226:G226"/>
    <mergeCell ref="C232:G232"/>
    <mergeCell ref="C233:G233"/>
    <mergeCell ref="C234:G234"/>
    <mergeCell ref="C235:G235"/>
    <mergeCell ref="C236:G236"/>
    <mergeCell ref="C241:G241"/>
    <mergeCell ref="C261:G261"/>
    <mergeCell ref="C262:G262"/>
    <mergeCell ref="C252:G252"/>
    <mergeCell ref="C253:G253"/>
    <mergeCell ref="C254:G254"/>
    <mergeCell ref="C257:G257"/>
    <mergeCell ref="C258:G258"/>
    <mergeCell ref="C260:G260"/>
    <mergeCell ref="C243:G243"/>
    <mergeCell ref="C247:G247"/>
    <mergeCell ref="C248:G248"/>
    <mergeCell ref="C249:G249"/>
    <mergeCell ref="C250:G250"/>
    <mergeCell ref="C251:G251"/>
    <mergeCell ref="C255:G255"/>
    <mergeCell ref="C256:G256"/>
    <mergeCell ref="C259:G259"/>
  </mergeCells>
  <pageMargins left="0.7" right="0.7" top="0.75" bottom="0.75" header="0.3" footer="0.3"/>
  <pageSetup paperSize="9" scale="94" fitToHeight="0" orientation="landscape"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tabColor rgb="FFFFFF00"/>
  </sheetPr>
  <dimension ref="A1:AA31"/>
  <sheetViews>
    <sheetView workbookViewId="0">
      <pane xSplit="1" ySplit="2" topLeftCell="B15" activePane="bottomRight" state="frozen"/>
      <selection activeCell="F41" sqref="F41"/>
      <selection pane="topRight" activeCell="F41" sqref="F41"/>
      <selection pane="bottomLeft" activeCell="F41" sqref="F41"/>
      <selection pane="bottomRight" activeCell="E36" sqref="E36"/>
    </sheetView>
  </sheetViews>
  <sheetFormatPr defaultColWidth="9.140625" defaultRowHeight="15" x14ac:dyDescent="0.25"/>
  <cols>
    <col min="1" max="1" width="36.42578125" style="419" customWidth="1"/>
    <col min="2" max="2" width="67.7109375" style="419" customWidth="1"/>
    <col min="3" max="11" width="8" style="419" customWidth="1"/>
    <col min="12" max="23" width="8.140625" style="419" customWidth="1"/>
    <col min="24" max="25" width="9.140625" style="419"/>
    <col min="26" max="26" width="24" style="419" bestFit="1" customWidth="1"/>
    <col min="27" max="16384" width="9.140625" style="419"/>
  </cols>
  <sheetData>
    <row r="1" spans="1:27" ht="18.75" x14ac:dyDescent="0.25">
      <c r="A1" s="404" t="s">
        <v>0</v>
      </c>
      <c r="E1" s="3"/>
      <c r="F1" s="3"/>
    </row>
    <row r="2" spans="1:27" ht="14.25" customHeight="1" x14ac:dyDescent="0.25">
      <c r="B2" s="405"/>
      <c r="C2" s="405"/>
      <c r="D2" s="405"/>
      <c r="E2" s="405"/>
      <c r="F2" s="405"/>
    </row>
    <row r="3" spans="1:27" ht="14.25" customHeight="1" x14ac:dyDescent="0.25">
      <c r="A3" s="5" t="s">
        <v>1</v>
      </c>
      <c r="B3" s="702" t="s">
        <v>10147</v>
      </c>
      <c r="C3" s="702"/>
      <c r="D3" s="702"/>
      <c r="E3" s="702"/>
      <c r="F3" s="702"/>
      <c r="G3" s="702"/>
      <c r="H3" s="669"/>
      <c r="I3" s="669"/>
      <c r="J3" s="669"/>
      <c r="K3" s="669"/>
    </row>
    <row r="4" spans="1:27" ht="88.5" customHeight="1" x14ac:dyDescent="0.25">
      <c r="A4" s="6" t="s">
        <v>2</v>
      </c>
      <c r="B4" s="704" t="s">
        <v>10148</v>
      </c>
      <c r="C4" s="724"/>
      <c r="D4" s="724"/>
      <c r="E4" s="724"/>
      <c r="F4" s="724"/>
      <c r="G4" s="724"/>
      <c r="H4" s="718"/>
      <c r="I4" s="718"/>
      <c r="J4" s="718"/>
      <c r="K4" s="718"/>
    </row>
    <row r="5" spans="1:27" ht="14.25" customHeight="1" x14ac:dyDescent="0.25">
      <c r="A5" s="6" t="s">
        <v>5</v>
      </c>
      <c r="B5" s="704" t="s">
        <v>7</v>
      </c>
      <c r="C5" s="704"/>
      <c r="D5" s="704"/>
      <c r="E5" s="704"/>
      <c r="F5" s="704"/>
      <c r="G5" s="704"/>
      <c r="H5" s="718"/>
      <c r="I5" s="718"/>
      <c r="J5" s="718"/>
      <c r="K5" s="718"/>
      <c r="Z5" s="419" t="s">
        <v>3</v>
      </c>
      <c r="AA5" s="419" t="s">
        <v>4</v>
      </c>
    </row>
    <row r="6" spans="1:27" ht="14.25" customHeight="1" x14ac:dyDescent="0.25">
      <c r="A6" s="6" t="s">
        <v>8</v>
      </c>
      <c r="B6" s="704" t="s">
        <v>9</v>
      </c>
      <c r="C6" s="704"/>
      <c r="D6" s="704"/>
      <c r="E6" s="704"/>
      <c r="F6" s="704"/>
      <c r="G6" s="704"/>
      <c r="H6" s="718"/>
      <c r="I6" s="718"/>
      <c r="J6" s="718"/>
      <c r="K6" s="718"/>
      <c r="AA6" s="419" t="s">
        <v>7</v>
      </c>
    </row>
    <row r="7" spans="1:27" ht="14.25" customHeight="1" x14ac:dyDescent="0.25">
      <c r="A7" s="6" t="s">
        <v>11</v>
      </c>
      <c r="B7" s="693" t="s">
        <v>10129</v>
      </c>
      <c r="C7" s="693"/>
      <c r="D7" s="693"/>
      <c r="E7" s="693"/>
      <c r="F7" s="693"/>
      <c r="G7" s="693"/>
      <c r="H7" s="718"/>
      <c r="I7" s="718"/>
      <c r="J7" s="718"/>
      <c r="K7" s="718"/>
      <c r="AA7" s="419" t="s">
        <v>10</v>
      </c>
    </row>
    <row r="8" spans="1:27" ht="14.25" customHeight="1" x14ac:dyDescent="0.25">
      <c r="A8" s="6" t="s">
        <v>13</v>
      </c>
      <c r="B8" s="704" t="s">
        <v>9</v>
      </c>
      <c r="C8" s="704"/>
      <c r="D8" s="704"/>
      <c r="E8" s="704"/>
      <c r="F8" s="704"/>
      <c r="G8" s="704"/>
      <c r="H8" s="718"/>
      <c r="I8" s="718"/>
      <c r="J8" s="718"/>
      <c r="K8" s="718"/>
      <c r="AA8" s="419" t="s">
        <v>12</v>
      </c>
    </row>
    <row r="9" spans="1:27" ht="14.25" customHeight="1" x14ac:dyDescent="0.25">
      <c r="A9" s="6" t="s">
        <v>15</v>
      </c>
      <c r="B9" s="704" t="s">
        <v>10130</v>
      </c>
      <c r="C9" s="704"/>
      <c r="D9" s="704"/>
      <c r="E9" s="704"/>
      <c r="F9" s="704"/>
      <c r="G9" s="704"/>
      <c r="H9" s="718"/>
      <c r="I9" s="718"/>
      <c r="J9" s="718"/>
      <c r="K9" s="718"/>
      <c r="AA9" s="419" t="s">
        <v>14</v>
      </c>
    </row>
    <row r="10" spans="1:27" ht="14.25" customHeight="1" x14ac:dyDescent="0.25">
      <c r="A10" s="6" t="s">
        <v>17</v>
      </c>
      <c r="B10" s="704" t="s">
        <v>18</v>
      </c>
      <c r="C10" s="704"/>
      <c r="D10" s="704"/>
      <c r="E10" s="704"/>
      <c r="F10" s="704"/>
      <c r="G10" s="704"/>
      <c r="H10" s="718"/>
      <c r="I10" s="718"/>
      <c r="J10" s="718"/>
      <c r="K10" s="718"/>
      <c r="AA10" s="419" t="s">
        <v>16</v>
      </c>
    </row>
    <row r="11" spans="1:27" ht="14.25" customHeight="1" x14ac:dyDescent="0.25">
      <c r="A11" s="6" t="s">
        <v>19</v>
      </c>
      <c r="B11" s="704" t="s">
        <v>20</v>
      </c>
      <c r="C11" s="704"/>
      <c r="D11" s="704"/>
      <c r="E11" s="704"/>
      <c r="F11" s="704"/>
      <c r="G11" s="704"/>
      <c r="H11" s="718"/>
      <c r="I11" s="718"/>
      <c r="J11" s="718"/>
      <c r="K11" s="718"/>
      <c r="AA11" s="419" t="s">
        <v>6</v>
      </c>
    </row>
    <row r="12" spans="1:27" ht="14.25" customHeight="1" x14ac:dyDescent="0.25">
      <c r="A12" s="6" t="s">
        <v>22</v>
      </c>
      <c r="B12" s="693" t="s">
        <v>23</v>
      </c>
      <c r="C12" s="693"/>
      <c r="D12" s="693"/>
      <c r="E12" s="693"/>
      <c r="F12" s="693"/>
      <c r="G12" s="693"/>
      <c r="H12" s="718"/>
      <c r="I12" s="718"/>
      <c r="J12" s="718"/>
      <c r="K12" s="718"/>
      <c r="AA12" s="419" t="s">
        <v>21</v>
      </c>
    </row>
    <row r="13" spans="1:27" ht="14.25" customHeight="1" x14ac:dyDescent="0.25">
      <c r="A13" s="6" t="s">
        <v>26</v>
      </c>
      <c r="B13" s="704" t="s">
        <v>10149</v>
      </c>
      <c r="C13" s="704"/>
      <c r="D13" s="704"/>
      <c r="E13" s="704"/>
      <c r="F13" s="704"/>
      <c r="G13" s="704"/>
      <c r="H13" s="718"/>
      <c r="I13" s="718"/>
      <c r="J13" s="718"/>
      <c r="K13" s="718"/>
      <c r="Z13" s="419" t="s">
        <v>24</v>
      </c>
      <c r="AA13" s="419" t="s">
        <v>25</v>
      </c>
    </row>
    <row r="14" spans="1:27" ht="14.25" customHeight="1" x14ac:dyDescent="0.25">
      <c r="A14" s="6" t="s">
        <v>28</v>
      </c>
      <c r="B14" s="693" t="s">
        <v>10150</v>
      </c>
      <c r="C14" s="693"/>
      <c r="D14" s="693"/>
      <c r="E14" s="693"/>
      <c r="F14" s="693"/>
      <c r="G14" s="693"/>
      <c r="H14" s="718"/>
      <c r="I14" s="718"/>
      <c r="J14" s="718"/>
      <c r="K14" s="718"/>
      <c r="AA14" s="419" t="s">
        <v>18</v>
      </c>
    </row>
    <row r="15" spans="1:27" ht="14.25" customHeight="1" x14ac:dyDescent="0.25">
      <c r="A15" s="6" t="s">
        <v>30</v>
      </c>
      <c r="B15" s="693" t="s">
        <v>9274</v>
      </c>
      <c r="C15" s="693"/>
      <c r="D15" s="693"/>
      <c r="E15" s="693"/>
      <c r="F15" s="693"/>
      <c r="G15" s="693"/>
      <c r="H15" s="718"/>
      <c r="I15" s="718"/>
      <c r="J15" s="718"/>
      <c r="K15" s="718"/>
      <c r="Z15" s="419" t="s">
        <v>29</v>
      </c>
      <c r="AA15" s="419" t="s">
        <v>23</v>
      </c>
    </row>
    <row r="16" spans="1:27" ht="14.25" customHeight="1" x14ac:dyDescent="0.25">
      <c r="A16" s="6" t="s">
        <v>32</v>
      </c>
      <c r="B16" s="704" t="s">
        <v>524</v>
      </c>
      <c r="C16" s="704"/>
      <c r="D16" s="704"/>
      <c r="E16" s="704"/>
      <c r="F16" s="704"/>
      <c r="G16" s="704"/>
      <c r="H16" s="718"/>
      <c r="I16" s="718"/>
      <c r="J16" s="718"/>
      <c r="K16" s="718"/>
      <c r="AA16" s="419" t="s">
        <v>31</v>
      </c>
    </row>
    <row r="17" spans="1:27" ht="14.25" customHeight="1" x14ac:dyDescent="0.25">
      <c r="A17" s="6" t="s">
        <v>35</v>
      </c>
      <c r="B17" s="693" t="s">
        <v>9</v>
      </c>
      <c r="C17" s="693"/>
      <c r="D17" s="693"/>
      <c r="E17" s="693"/>
      <c r="F17" s="693"/>
      <c r="G17" s="693"/>
      <c r="H17" s="718"/>
      <c r="I17" s="718"/>
      <c r="J17" s="718"/>
      <c r="K17" s="718"/>
      <c r="AA17" s="419" t="s">
        <v>34</v>
      </c>
    </row>
    <row r="18" spans="1:27" ht="96" customHeight="1" x14ac:dyDescent="0.25">
      <c r="A18" s="6" t="s">
        <v>36</v>
      </c>
      <c r="B18" s="704" t="s">
        <v>10151</v>
      </c>
      <c r="C18" s="718"/>
      <c r="D18" s="718"/>
      <c r="E18" s="718"/>
      <c r="F18" s="718"/>
      <c r="G18" s="718"/>
      <c r="H18" s="718"/>
      <c r="I18" s="718"/>
      <c r="J18" s="718"/>
      <c r="K18" s="718"/>
    </row>
    <row r="19" spans="1:27" ht="15.75" customHeight="1" x14ac:dyDescent="0.25">
      <c r="A19" s="7" t="s">
        <v>37</v>
      </c>
      <c r="C19" s="154" t="s">
        <v>1433</v>
      </c>
      <c r="D19" s="154" t="s">
        <v>137</v>
      </c>
      <c r="E19" s="154" t="s">
        <v>138</v>
      </c>
      <c r="F19" s="154" t="s">
        <v>139</v>
      </c>
      <c r="G19" s="8" t="s">
        <v>38</v>
      </c>
      <c r="H19" s="8" t="s">
        <v>39</v>
      </c>
      <c r="I19" s="8" t="s">
        <v>40</v>
      </c>
      <c r="J19" s="8" t="s">
        <v>41</v>
      </c>
      <c r="K19" s="8" t="s">
        <v>42</v>
      </c>
    </row>
    <row r="20" spans="1:27" ht="15.75" customHeight="1" x14ac:dyDescent="0.25">
      <c r="A20" s="6" t="s">
        <v>43</v>
      </c>
      <c r="C20" s="160">
        <v>22543</v>
      </c>
      <c r="D20" s="160">
        <v>23086</v>
      </c>
      <c r="E20" s="161">
        <v>23186</v>
      </c>
      <c r="F20" s="162">
        <v>24242</v>
      </c>
      <c r="G20" s="10">
        <v>0</v>
      </c>
      <c r="H20" s="10">
        <v>0</v>
      </c>
      <c r="I20" s="10">
        <v>0</v>
      </c>
      <c r="J20" s="155">
        <v>0</v>
      </c>
      <c r="K20" s="156">
        <v>0</v>
      </c>
    </row>
    <row r="21" spans="1:27" ht="15.75" customHeight="1" x14ac:dyDescent="0.25">
      <c r="A21" s="6" t="s">
        <v>44</v>
      </c>
      <c r="C21" s="10">
        <f>C20-C25</f>
        <v>8</v>
      </c>
      <c r="D21" s="10">
        <f t="shared" ref="D21:F21" si="0">D20-D25</f>
        <v>11</v>
      </c>
      <c r="E21" s="10">
        <f t="shared" si="0"/>
        <v>7</v>
      </c>
      <c r="F21" s="10">
        <f t="shared" si="0"/>
        <v>0</v>
      </c>
      <c r="G21" s="10">
        <f>G20-G25</f>
        <v>0</v>
      </c>
      <c r="H21" s="10">
        <f>H20-H25</f>
        <v>0</v>
      </c>
      <c r="I21" s="10">
        <f t="shared" ref="I21:K21" si="1">I20-I25</f>
        <v>0</v>
      </c>
      <c r="J21" s="10">
        <f t="shared" si="1"/>
        <v>0</v>
      </c>
      <c r="K21" s="10">
        <f t="shared" si="1"/>
        <v>0</v>
      </c>
    </row>
    <row r="22" spans="1:27" ht="15.75" customHeight="1" x14ac:dyDescent="0.25">
      <c r="A22" s="6" t="s">
        <v>45</v>
      </c>
      <c r="C22" s="12">
        <f t="shared" ref="C22:K22" si="2">IFERROR(+(C21/C20),0)</f>
        <v>3.5487734551745555E-4</v>
      </c>
      <c r="D22" s="12">
        <f t="shared" si="2"/>
        <v>4.7647925149441219E-4</v>
      </c>
      <c r="E22" s="12">
        <f t="shared" si="2"/>
        <v>3.0190632278098852E-4</v>
      </c>
      <c r="F22" s="12">
        <f t="shared" si="2"/>
        <v>0</v>
      </c>
      <c r="G22" s="12">
        <f t="shared" si="2"/>
        <v>0</v>
      </c>
      <c r="H22" s="12">
        <f t="shared" si="2"/>
        <v>0</v>
      </c>
      <c r="I22" s="12">
        <f t="shared" si="2"/>
        <v>0</v>
      </c>
      <c r="J22" s="12">
        <f t="shared" si="2"/>
        <v>0</v>
      </c>
      <c r="K22" s="12">
        <f t="shared" si="2"/>
        <v>0</v>
      </c>
    </row>
    <row r="23" spans="1:27" ht="15.75" customHeight="1" x14ac:dyDescent="0.25">
      <c r="A23" s="6" t="s">
        <v>46</v>
      </c>
      <c r="C23" s="10">
        <v>0</v>
      </c>
      <c r="D23" s="10">
        <v>0</v>
      </c>
      <c r="E23" s="155">
        <v>0</v>
      </c>
      <c r="F23" s="156">
        <v>0</v>
      </c>
      <c r="G23" s="10">
        <v>0</v>
      </c>
      <c r="H23" s="10">
        <v>0</v>
      </c>
      <c r="I23" s="10">
        <v>0</v>
      </c>
      <c r="J23" s="155">
        <v>0</v>
      </c>
      <c r="K23" s="156">
        <v>0</v>
      </c>
    </row>
    <row r="24" spans="1:27" ht="28.5" customHeight="1" x14ac:dyDescent="0.25">
      <c r="A24" s="6" t="s">
        <v>47</v>
      </c>
      <c r="C24" s="12">
        <f t="shared" ref="C24:K24" si="3">IFERROR(+(C23/C20),0)</f>
        <v>0</v>
      </c>
      <c r="D24" s="12">
        <f t="shared" si="3"/>
        <v>0</v>
      </c>
      <c r="E24" s="12">
        <f t="shared" si="3"/>
        <v>0</v>
      </c>
      <c r="F24" s="12">
        <f t="shared" si="3"/>
        <v>0</v>
      </c>
      <c r="G24" s="12">
        <f t="shared" si="3"/>
        <v>0</v>
      </c>
      <c r="H24" s="12">
        <f t="shared" si="3"/>
        <v>0</v>
      </c>
      <c r="I24" s="12">
        <f t="shared" si="3"/>
        <v>0</v>
      </c>
      <c r="J24" s="12">
        <f t="shared" si="3"/>
        <v>0</v>
      </c>
      <c r="K24" s="12">
        <f t="shared" si="3"/>
        <v>0</v>
      </c>
    </row>
    <row r="25" spans="1:27" x14ac:dyDescent="0.25">
      <c r="A25" s="6" t="s">
        <v>48</v>
      </c>
      <c r="C25" s="164">
        <v>22535</v>
      </c>
      <c r="D25" s="164">
        <v>23075</v>
      </c>
      <c r="E25" s="164">
        <v>23179</v>
      </c>
      <c r="F25" s="164">
        <v>24242</v>
      </c>
      <c r="G25" s="10">
        <v>0</v>
      </c>
      <c r="H25" s="10">
        <v>0</v>
      </c>
      <c r="I25" s="10">
        <v>0</v>
      </c>
      <c r="J25" s="155">
        <v>0</v>
      </c>
      <c r="K25" s="156">
        <v>0</v>
      </c>
    </row>
    <row r="26" spans="1:27" x14ac:dyDescent="0.25">
      <c r="A26" s="6" t="s">
        <v>49</v>
      </c>
      <c r="C26" s="12">
        <f t="shared" ref="C26:K26" si="4">IFERROR(+(C25/C20),0)</f>
        <v>0.99964512265448258</v>
      </c>
      <c r="D26" s="12">
        <f t="shared" si="4"/>
        <v>0.99952352074850559</v>
      </c>
      <c r="E26" s="12">
        <f t="shared" si="4"/>
        <v>0.99969809367721896</v>
      </c>
      <c r="F26" s="12">
        <f t="shared" si="4"/>
        <v>1</v>
      </c>
      <c r="G26" s="12">
        <f t="shared" si="4"/>
        <v>0</v>
      </c>
      <c r="H26" s="12">
        <f t="shared" si="4"/>
        <v>0</v>
      </c>
      <c r="I26" s="12">
        <f t="shared" si="4"/>
        <v>0</v>
      </c>
      <c r="J26" s="12">
        <f t="shared" si="4"/>
        <v>0</v>
      </c>
      <c r="K26" s="12">
        <f t="shared" si="4"/>
        <v>0</v>
      </c>
    </row>
    <row r="27" spans="1:27" x14ac:dyDescent="0.25">
      <c r="A27" s="7" t="s">
        <v>50</v>
      </c>
      <c r="C27" s="677" t="s">
        <v>51</v>
      </c>
      <c r="D27" s="720"/>
      <c r="E27" s="720"/>
      <c r="F27" s="720"/>
      <c r="G27" s="720"/>
      <c r="H27" s="720"/>
      <c r="I27" s="720"/>
      <c r="J27" s="720"/>
      <c r="K27" s="720"/>
    </row>
    <row r="28" spans="1:27" x14ac:dyDescent="0.25">
      <c r="A28" s="15" t="s">
        <v>52</v>
      </c>
      <c r="B28" s="16" t="s">
        <v>2</v>
      </c>
      <c r="C28" s="154" t="s">
        <v>1433</v>
      </c>
      <c r="D28" s="154" t="s">
        <v>137</v>
      </c>
      <c r="E28" s="154" t="s">
        <v>138</v>
      </c>
      <c r="F28" s="154" t="s">
        <v>139</v>
      </c>
      <c r="G28" s="8" t="s">
        <v>38</v>
      </c>
      <c r="H28" s="8" t="s">
        <v>39</v>
      </c>
      <c r="I28" s="8" t="s">
        <v>40</v>
      </c>
      <c r="J28" s="8" t="s">
        <v>41</v>
      </c>
      <c r="K28" s="8" t="s">
        <v>42</v>
      </c>
    </row>
    <row r="29" spans="1:27" x14ac:dyDescent="0.25">
      <c r="A29" s="589" t="s">
        <v>2022</v>
      </c>
      <c r="B29" s="409"/>
      <c r="C29" s="419" t="s">
        <v>1542</v>
      </c>
      <c r="D29" s="419">
        <v>11</v>
      </c>
      <c r="E29" s="617" t="s">
        <v>1542</v>
      </c>
      <c r="F29" s="419">
        <v>0</v>
      </c>
      <c r="G29" s="10">
        <v>0</v>
      </c>
      <c r="H29" s="10">
        <v>0</v>
      </c>
      <c r="I29" s="10">
        <v>0</v>
      </c>
      <c r="J29" s="155">
        <v>0</v>
      </c>
      <c r="K29" s="156">
        <v>0</v>
      </c>
    </row>
    <row r="30" spans="1:27" x14ac:dyDescent="0.25">
      <c r="A30" s="589" t="s">
        <v>1439</v>
      </c>
      <c r="B30" s="409"/>
      <c r="C30" s="164">
        <v>22535</v>
      </c>
      <c r="D30" s="164">
        <v>23075</v>
      </c>
      <c r="E30" s="164">
        <v>23179</v>
      </c>
      <c r="F30" s="164">
        <v>24242</v>
      </c>
      <c r="G30" s="10">
        <v>0</v>
      </c>
      <c r="H30" s="10">
        <v>0</v>
      </c>
      <c r="I30" s="10">
        <v>0</v>
      </c>
      <c r="J30" s="155">
        <v>0</v>
      </c>
      <c r="K30" s="156">
        <v>0</v>
      </c>
      <c r="L30" s="164"/>
      <c r="M30" s="164"/>
      <c r="N30" s="164"/>
      <c r="O30" s="164"/>
    </row>
    <row r="31" spans="1:27" x14ac:dyDescent="0.25">
      <c r="A31" s="19" t="s">
        <v>1440</v>
      </c>
      <c r="B31" s="409"/>
      <c r="C31" s="160">
        <v>22543</v>
      </c>
      <c r="D31" s="160">
        <v>23086</v>
      </c>
      <c r="E31" s="161">
        <v>23186</v>
      </c>
      <c r="F31" s="162">
        <v>24242</v>
      </c>
      <c r="G31" s="160">
        <v>0</v>
      </c>
      <c r="H31" s="160">
        <v>0</v>
      </c>
      <c r="I31" s="160">
        <v>0</v>
      </c>
      <c r="J31" s="161">
        <v>0</v>
      </c>
      <c r="K31" s="162">
        <v>0</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3">
    <dataValidation type="list" allowBlank="1" showInputMessage="1" showErrorMessage="1" sqref="B5:G5" xr:uid="{00000000-0002-0000-B300-000000000000}">
      <formula1>$AA$5:$AA$12</formula1>
    </dataValidation>
    <dataValidation type="list" allowBlank="1" showInputMessage="1" showErrorMessage="1" sqref="B10:G10" xr:uid="{00000000-0002-0000-B300-000001000000}">
      <formula1>$AA$13:$AA$14</formula1>
    </dataValidation>
    <dataValidation type="list" allowBlank="1" showInputMessage="1" showErrorMessage="1" sqref="B12:G12" xr:uid="{00000000-0002-0000-B300-000002000000}">
      <formula1>$AA$15:$AA$17</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tabColor rgb="FFFFFF00"/>
    <pageSetUpPr fitToPage="1"/>
  </sheetPr>
  <dimension ref="A1:K33"/>
  <sheetViews>
    <sheetView topLeftCell="A4" workbookViewId="0">
      <selection activeCell="I35" sqref="I35"/>
    </sheetView>
  </sheetViews>
  <sheetFormatPr defaultRowHeight="15" x14ac:dyDescent="0.25"/>
  <cols>
    <col min="1" max="1" width="36" customWidth="1"/>
    <col min="2" max="2" width="41.28515625" customWidth="1"/>
    <col min="3" max="11" width="8" customWidth="1"/>
  </cols>
  <sheetData>
    <row r="1" spans="1:11" ht="18.75" x14ac:dyDescent="0.25">
      <c r="A1" s="200" t="s">
        <v>0</v>
      </c>
    </row>
    <row r="3" spans="1:11" x14ac:dyDescent="0.25">
      <c r="A3" s="5" t="s">
        <v>1</v>
      </c>
      <c r="B3" s="678" t="s">
        <v>10152</v>
      </c>
      <c r="C3" s="678"/>
      <c r="D3" s="678"/>
      <c r="E3" s="678"/>
      <c r="F3" s="678"/>
      <c r="G3" s="678"/>
      <c r="H3" s="669"/>
      <c r="I3" s="669"/>
      <c r="J3" s="669"/>
      <c r="K3" s="669"/>
    </row>
    <row r="4" spans="1:11" x14ac:dyDescent="0.25">
      <c r="A4" s="6" t="s">
        <v>2</v>
      </c>
      <c r="B4" s="676" t="s">
        <v>10153</v>
      </c>
      <c r="C4" s="676"/>
      <c r="D4" s="676"/>
      <c r="E4" s="676"/>
      <c r="F4" s="676"/>
      <c r="G4" s="676"/>
      <c r="H4" s="718"/>
      <c r="I4" s="718"/>
      <c r="J4" s="718"/>
      <c r="K4" s="718"/>
    </row>
    <row r="5" spans="1:11" x14ac:dyDescent="0.25">
      <c r="A5" s="6" t="s">
        <v>5</v>
      </c>
      <c r="B5" s="676" t="s">
        <v>2373</v>
      </c>
      <c r="C5" s="676"/>
      <c r="D5" s="676"/>
      <c r="E5" s="676"/>
      <c r="F5" s="676"/>
      <c r="G5" s="676"/>
      <c r="H5" s="718"/>
      <c r="I5" s="718"/>
      <c r="J5" s="718"/>
      <c r="K5" s="718"/>
    </row>
    <row r="6" spans="1:11" x14ac:dyDescent="0.25">
      <c r="A6" s="6" t="s">
        <v>8</v>
      </c>
      <c r="B6" s="676" t="s">
        <v>2374</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76" t="s">
        <v>9</v>
      </c>
      <c r="C8" s="676"/>
      <c r="D8" s="676"/>
      <c r="E8" s="676"/>
      <c r="F8" s="676"/>
      <c r="G8" s="676"/>
      <c r="H8" s="718"/>
      <c r="I8" s="718"/>
      <c r="J8" s="718"/>
      <c r="K8" s="718"/>
    </row>
    <row r="9" spans="1:11" x14ac:dyDescent="0.25">
      <c r="A9" s="6" t="s">
        <v>15</v>
      </c>
      <c r="B9" s="676" t="s">
        <v>63</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676" t="s">
        <v>10154</v>
      </c>
      <c r="C13" s="676"/>
      <c r="D13" s="676"/>
      <c r="E13" s="676"/>
      <c r="F13" s="676"/>
      <c r="G13" s="676"/>
      <c r="H13" s="718"/>
      <c r="I13" s="718"/>
      <c r="J13" s="718"/>
      <c r="K13" s="718"/>
    </row>
    <row r="14" spans="1:11" x14ac:dyDescent="0.25">
      <c r="A14" s="6" t="s">
        <v>3521</v>
      </c>
      <c r="B14" s="676" t="s">
        <v>10155</v>
      </c>
      <c r="C14" s="676"/>
      <c r="D14" s="676"/>
      <c r="E14" s="676"/>
      <c r="F14" s="676"/>
      <c r="G14" s="676"/>
      <c r="H14" s="718"/>
      <c r="I14" s="718"/>
      <c r="J14" s="718"/>
      <c r="K14" s="718"/>
    </row>
    <row r="15" spans="1:11" x14ac:dyDescent="0.25">
      <c r="A15" s="6" t="s">
        <v>30</v>
      </c>
      <c r="B15" s="693" t="s">
        <v>5670</v>
      </c>
      <c r="C15" s="693"/>
      <c r="D15" s="693"/>
      <c r="E15" s="693"/>
      <c r="F15" s="693"/>
      <c r="G15" s="693"/>
      <c r="H15" s="718"/>
      <c r="I15" s="718"/>
      <c r="J15" s="718"/>
      <c r="K15" s="718"/>
    </row>
    <row r="16" spans="1:11" x14ac:dyDescent="0.25">
      <c r="A16" s="6" t="s">
        <v>32</v>
      </c>
      <c r="B16" s="676" t="s">
        <v>526</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22543</v>
      </c>
      <c r="D21" s="10">
        <f t="shared" ref="D21:F21" si="0">D20-D25</f>
        <v>23086</v>
      </c>
      <c r="E21" s="10">
        <f t="shared" si="0"/>
        <v>23185</v>
      </c>
      <c r="F21" s="10">
        <f t="shared" si="0"/>
        <v>24242</v>
      </c>
      <c r="G21" s="10">
        <f>+(G20-G25)</f>
        <v>24581</v>
      </c>
      <c r="H21" s="10">
        <f t="shared" ref="H21:K21" si="1">+(H20-H25)</f>
        <v>24545</v>
      </c>
      <c r="I21" s="10">
        <f t="shared" si="1"/>
        <v>24466</v>
      </c>
      <c r="J21" s="10">
        <f t="shared" si="1"/>
        <v>25256</v>
      </c>
      <c r="K21" s="10">
        <f t="shared" si="1"/>
        <v>24818</v>
      </c>
    </row>
    <row r="22" spans="1:11" x14ac:dyDescent="0.25">
      <c r="A22" s="6" t="s">
        <v>45</v>
      </c>
      <c r="B22" s="202"/>
      <c r="C22" s="12">
        <f>IFERROR(+(C21/C20),0)</f>
        <v>1</v>
      </c>
      <c r="D22" s="12">
        <f>IFERROR(+(D21/D20),0)</f>
        <v>1</v>
      </c>
      <c r="E22" s="12">
        <f>IFERROR(+(E21/E20),0)</f>
        <v>0.99995687052531701</v>
      </c>
      <c r="F22" s="12">
        <f>IFERROR(+(F21/F20),0)</f>
        <v>1</v>
      </c>
      <c r="G22" s="12">
        <f t="shared" ref="G22:H22" si="2">+(G21/G20)</f>
        <v>1</v>
      </c>
      <c r="H22" s="12">
        <f t="shared" si="2"/>
        <v>1</v>
      </c>
      <c r="I22" s="12">
        <f>+(I21/I20)</f>
        <v>1</v>
      </c>
      <c r="J22" s="12">
        <f>+(J21/J20)</f>
        <v>1</v>
      </c>
      <c r="K22" s="12">
        <f>+(K21/K20)</f>
        <v>1</v>
      </c>
    </row>
    <row r="23" spans="1:11" x14ac:dyDescent="0.25">
      <c r="A23" s="6" t="s">
        <v>46</v>
      </c>
      <c r="B23" s="202"/>
      <c r="C23" s="10">
        <v>0</v>
      </c>
      <c r="D23" s="10">
        <v>0</v>
      </c>
      <c r="E23" s="155">
        <v>0</v>
      </c>
      <c r="F23" s="156">
        <v>0</v>
      </c>
      <c r="G23" s="10">
        <v>0</v>
      </c>
      <c r="H23" s="10">
        <v>0</v>
      </c>
      <c r="I23" s="10">
        <v>0</v>
      </c>
      <c r="J23" s="155">
        <v>0</v>
      </c>
      <c r="K23" s="156">
        <v>0</v>
      </c>
    </row>
    <row r="24" spans="1:11"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row>
    <row r="25" spans="1:11" x14ac:dyDescent="0.25">
      <c r="A25" s="6" t="s">
        <v>48</v>
      </c>
      <c r="B25" s="202"/>
      <c r="C25" s="10">
        <v>0</v>
      </c>
      <c r="D25" s="10">
        <v>0</v>
      </c>
      <c r="E25" s="155">
        <v>1</v>
      </c>
      <c r="F25" s="156">
        <v>0</v>
      </c>
      <c r="G25" s="338">
        <v>0</v>
      </c>
      <c r="H25" s="338">
        <v>0</v>
      </c>
      <c r="I25" s="338">
        <v>0</v>
      </c>
      <c r="J25" s="338">
        <v>0</v>
      </c>
      <c r="K25" s="217">
        <v>0</v>
      </c>
    </row>
    <row r="26" spans="1:11" x14ac:dyDescent="0.25">
      <c r="A26" s="6" t="s">
        <v>49</v>
      </c>
      <c r="B26" s="202"/>
      <c r="C26" s="12">
        <f>IFERROR(+(C25/C20),0)</f>
        <v>0</v>
      </c>
      <c r="D26" s="12">
        <f>IFERROR(+(D25/D20),0)</f>
        <v>0</v>
      </c>
      <c r="E26" s="12">
        <f>IFERROR(+(E25/E20),0)</f>
        <v>4.3129474682998359E-5</v>
      </c>
      <c r="F26" s="12">
        <f>IFERROR(+(F25/F20),0)</f>
        <v>0</v>
      </c>
      <c r="G26" s="12">
        <f t="shared" ref="G26:H26" si="4">+(G25/G20)</f>
        <v>0</v>
      </c>
      <c r="H26" s="12">
        <f t="shared" si="4"/>
        <v>0</v>
      </c>
      <c r="I26" s="12">
        <f>+(I25/I20)</f>
        <v>0</v>
      </c>
      <c r="J26" s="12">
        <f>+(J25/J20)</f>
        <v>0</v>
      </c>
      <c r="K26" s="12">
        <f>+(K25/K20)</f>
        <v>0</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54" t="s">
        <v>2375</v>
      </c>
      <c r="C29" s="10">
        <v>22543</v>
      </c>
      <c r="D29" s="10">
        <v>23086</v>
      </c>
      <c r="E29" s="155">
        <v>23185</v>
      </c>
      <c r="F29" s="156">
        <v>24242</v>
      </c>
      <c r="G29" s="10">
        <v>24581</v>
      </c>
      <c r="H29" s="10">
        <v>24545</v>
      </c>
      <c r="I29" s="10">
        <v>24466</v>
      </c>
      <c r="J29" s="155">
        <v>25256</v>
      </c>
      <c r="K29" s="156">
        <v>24818</v>
      </c>
    </row>
    <row r="30" spans="1:11" x14ac:dyDescent="0.25">
      <c r="A30" s="589" t="s">
        <v>1439</v>
      </c>
      <c r="B30" s="409"/>
      <c r="C30" s="10">
        <v>0</v>
      </c>
      <c r="D30" s="10">
        <v>0</v>
      </c>
      <c r="E30" s="10">
        <v>1</v>
      </c>
      <c r="F30" s="155">
        <v>0</v>
      </c>
      <c r="G30" s="156">
        <v>0</v>
      </c>
      <c r="H30" s="10">
        <v>0</v>
      </c>
      <c r="I30" s="10">
        <v>0</v>
      </c>
      <c r="J30" s="155">
        <v>0</v>
      </c>
      <c r="K30" s="156">
        <v>0</v>
      </c>
    </row>
    <row r="31" spans="1:11" x14ac:dyDescent="0.25">
      <c r="A31" s="6" t="s">
        <v>53</v>
      </c>
      <c r="B31" s="132"/>
      <c r="C31" s="160">
        <v>22543</v>
      </c>
      <c r="D31" s="160">
        <v>23086</v>
      </c>
      <c r="E31" s="161">
        <v>23186</v>
      </c>
      <c r="F31" s="162">
        <v>24242</v>
      </c>
      <c r="G31" s="160">
        <f>+(G29-C35)</f>
        <v>24581</v>
      </c>
      <c r="H31" s="160">
        <f>+(H29-D35)</f>
        <v>24545</v>
      </c>
      <c r="I31" s="160">
        <f>+(I29-E35)</f>
        <v>24466</v>
      </c>
      <c r="J31" s="160">
        <f>+(J29-F35)</f>
        <v>25256</v>
      </c>
      <c r="K31" s="160">
        <f>+(K29-G35)</f>
        <v>24818</v>
      </c>
    </row>
    <row r="32" spans="1:11" x14ac:dyDescent="0.25">
      <c r="C32" s="10"/>
      <c r="D32" s="10"/>
      <c r="E32" s="155"/>
      <c r="F32" s="156"/>
    </row>
    <row r="33" spans="3:6" x14ac:dyDescent="0.25">
      <c r="C33" s="10"/>
      <c r="D33" s="10"/>
      <c r="E33" s="155"/>
      <c r="F33"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3" fitToHeight="0"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rgb="FFFFFF00"/>
    <pageSetUpPr fitToPage="1"/>
  </sheetPr>
  <dimension ref="A1:AE40"/>
  <sheetViews>
    <sheetView topLeftCell="A5" workbookViewId="0">
      <selection activeCell="F41" sqref="F41"/>
    </sheetView>
  </sheetViews>
  <sheetFormatPr defaultColWidth="9.140625" defaultRowHeight="15" x14ac:dyDescent="0.25"/>
  <cols>
    <col min="1" max="1" width="36.85546875" style="419" customWidth="1"/>
    <col min="2" max="2" width="58.7109375" style="419" customWidth="1"/>
    <col min="3" max="11" width="8" style="419" customWidth="1"/>
    <col min="12" max="23" width="8.140625" style="419" customWidth="1"/>
    <col min="24" max="25" width="9.140625" style="419"/>
    <col min="26" max="26" width="24" style="419" bestFit="1" customWidth="1"/>
    <col min="27" max="16384" width="9.140625" style="419"/>
  </cols>
  <sheetData>
    <row r="1" spans="1:27" ht="18.75" x14ac:dyDescent="0.25">
      <c r="A1" s="404" t="s">
        <v>0</v>
      </c>
      <c r="E1" s="3"/>
      <c r="F1" s="3"/>
    </row>
    <row r="2" spans="1:27" ht="14.25" customHeight="1" x14ac:dyDescent="0.25">
      <c r="B2" s="405"/>
      <c r="C2" s="405"/>
      <c r="D2" s="405"/>
      <c r="E2" s="405"/>
      <c r="F2" s="405"/>
    </row>
    <row r="3" spans="1:27" ht="14.25" customHeight="1" x14ac:dyDescent="0.25">
      <c r="A3" s="5" t="s">
        <v>1</v>
      </c>
      <c r="B3" s="702" t="s">
        <v>3695</v>
      </c>
      <c r="C3" s="702"/>
      <c r="D3" s="702"/>
      <c r="E3" s="702"/>
      <c r="F3" s="702"/>
      <c r="G3" s="702"/>
      <c r="H3" s="669"/>
      <c r="I3" s="669"/>
      <c r="J3" s="669"/>
      <c r="K3" s="669"/>
    </row>
    <row r="4" spans="1:27" ht="14.25" customHeight="1" x14ac:dyDescent="0.25">
      <c r="A4" s="6" t="s">
        <v>2</v>
      </c>
      <c r="B4" s="704" t="s">
        <v>10156</v>
      </c>
      <c r="C4" s="704"/>
      <c r="D4" s="704"/>
      <c r="E4" s="704"/>
      <c r="F4" s="704"/>
      <c r="G4" s="704"/>
      <c r="H4" s="718"/>
      <c r="I4" s="718"/>
      <c r="J4" s="718"/>
      <c r="K4" s="718"/>
      <c r="Z4" s="419" t="s">
        <v>3</v>
      </c>
      <c r="AA4" s="419" t="s">
        <v>4</v>
      </c>
    </row>
    <row r="5" spans="1:27" ht="14.25" customHeight="1" x14ac:dyDescent="0.25">
      <c r="A5" s="6" t="s">
        <v>5</v>
      </c>
      <c r="B5" s="704" t="s">
        <v>6</v>
      </c>
      <c r="C5" s="704"/>
      <c r="D5" s="704"/>
      <c r="E5" s="704"/>
      <c r="F5" s="704"/>
      <c r="G5" s="704"/>
      <c r="H5" s="718"/>
      <c r="I5" s="718"/>
      <c r="J5" s="718"/>
      <c r="K5" s="718"/>
      <c r="AA5" s="419" t="s">
        <v>7</v>
      </c>
    </row>
    <row r="6" spans="1:27" ht="14.25" customHeight="1" x14ac:dyDescent="0.25">
      <c r="A6" s="6" t="s">
        <v>8</v>
      </c>
      <c r="B6" s="719" t="s">
        <v>9</v>
      </c>
      <c r="C6" s="704"/>
      <c r="D6" s="704"/>
      <c r="E6" s="704"/>
      <c r="F6" s="704"/>
      <c r="G6" s="704"/>
      <c r="H6" s="718"/>
      <c r="I6" s="718"/>
      <c r="J6" s="718"/>
      <c r="K6" s="718"/>
      <c r="AA6" s="419" t="s">
        <v>10</v>
      </c>
    </row>
    <row r="7" spans="1:27" ht="14.25" customHeight="1" x14ac:dyDescent="0.25">
      <c r="A7" s="6" t="s">
        <v>11</v>
      </c>
      <c r="B7" s="676" t="s">
        <v>10157</v>
      </c>
      <c r="C7" s="676"/>
      <c r="D7" s="676"/>
      <c r="E7" s="676"/>
      <c r="F7" s="676"/>
      <c r="G7" s="676"/>
      <c r="H7" s="718"/>
      <c r="I7" s="718"/>
      <c r="J7" s="718"/>
      <c r="K7" s="718"/>
      <c r="AA7" s="419" t="s">
        <v>16</v>
      </c>
    </row>
    <row r="8" spans="1:27" ht="14.25" customHeight="1" x14ac:dyDescent="0.25">
      <c r="A8" s="6" t="s">
        <v>13</v>
      </c>
      <c r="B8" s="719" t="s">
        <v>9</v>
      </c>
      <c r="C8" s="704"/>
      <c r="D8" s="704"/>
      <c r="E8" s="704"/>
      <c r="F8" s="704"/>
      <c r="G8" s="704"/>
      <c r="H8" s="718"/>
      <c r="I8" s="718"/>
      <c r="J8" s="718"/>
      <c r="K8" s="718"/>
      <c r="AA8" s="419" t="s">
        <v>6</v>
      </c>
    </row>
    <row r="9" spans="1:27" ht="14.25" customHeight="1" x14ac:dyDescent="0.25">
      <c r="A9" s="6" t="s">
        <v>15</v>
      </c>
      <c r="B9" s="704" t="s">
        <v>63</v>
      </c>
      <c r="C9" s="704"/>
      <c r="D9" s="704"/>
      <c r="E9" s="704"/>
      <c r="F9" s="704"/>
      <c r="G9" s="704"/>
      <c r="H9" s="718"/>
      <c r="I9" s="718"/>
      <c r="J9" s="718"/>
      <c r="K9" s="718"/>
      <c r="AA9" s="419" t="s">
        <v>21</v>
      </c>
    </row>
    <row r="10" spans="1:27" ht="14.25" customHeight="1" x14ac:dyDescent="0.25">
      <c r="A10" s="6" t="s">
        <v>17</v>
      </c>
      <c r="B10" s="704" t="s">
        <v>18</v>
      </c>
      <c r="C10" s="704"/>
      <c r="D10" s="704"/>
      <c r="E10" s="704"/>
      <c r="F10" s="704"/>
      <c r="G10" s="704"/>
      <c r="H10" s="718"/>
      <c r="I10" s="718"/>
      <c r="J10" s="718"/>
      <c r="K10" s="718"/>
      <c r="Z10" s="419" t="s">
        <v>24</v>
      </c>
      <c r="AA10" s="419" t="s">
        <v>25</v>
      </c>
    </row>
    <row r="11" spans="1:27" ht="14.25" customHeight="1" x14ac:dyDescent="0.25">
      <c r="A11" s="6" t="s">
        <v>19</v>
      </c>
      <c r="B11" s="704" t="s">
        <v>70</v>
      </c>
      <c r="C11" s="704"/>
      <c r="D11" s="704"/>
      <c r="E11" s="704"/>
      <c r="F11" s="704"/>
      <c r="G11" s="704"/>
      <c r="H11" s="718"/>
      <c r="I11" s="718"/>
      <c r="J11" s="718"/>
      <c r="K11" s="718"/>
      <c r="AA11" s="419" t="s">
        <v>18</v>
      </c>
    </row>
    <row r="12" spans="1:27" ht="14.25" customHeight="1" x14ac:dyDescent="0.25">
      <c r="A12" s="6" t="s">
        <v>22</v>
      </c>
      <c r="B12" s="676" t="s">
        <v>23</v>
      </c>
      <c r="C12" s="676"/>
      <c r="D12" s="676"/>
      <c r="E12" s="676"/>
      <c r="F12" s="676"/>
      <c r="G12" s="676"/>
      <c r="H12" s="718"/>
      <c r="I12" s="718"/>
      <c r="J12" s="718"/>
      <c r="K12" s="718"/>
      <c r="Z12" s="419" t="s">
        <v>29</v>
      </c>
      <c r="AA12" s="419" t="s">
        <v>23</v>
      </c>
    </row>
    <row r="13" spans="1:27" ht="14.25" customHeight="1" x14ac:dyDescent="0.25">
      <c r="A13" s="6" t="s">
        <v>26</v>
      </c>
      <c r="B13" s="719" t="s">
        <v>9</v>
      </c>
      <c r="C13" s="704"/>
      <c r="D13" s="704"/>
      <c r="E13" s="704"/>
      <c r="F13" s="704"/>
      <c r="G13" s="704"/>
      <c r="H13" s="718"/>
      <c r="I13" s="718"/>
      <c r="J13" s="718"/>
      <c r="K13" s="718"/>
      <c r="AA13" s="419" t="s">
        <v>31</v>
      </c>
    </row>
    <row r="14" spans="1:27" ht="14.25" customHeight="1" x14ac:dyDescent="0.25">
      <c r="A14" s="6" t="s">
        <v>28</v>
      </c>
      <c r="B14" s="693" t="s">
        <v>10158</v>
      </c>
      <c r="C14" s="693"/>
      <c r="D14" s="693"/>
      <c r="E14" s="693"/>
      <c r="F14" s="693"/>
      <c r="G14" s="693"/>
      <c r="H14" s="718"/>
      <c r="I14" s="718"/>
      <c r="J14" s="718"/>
      <c r="K14" s="718"/>
      <c r="AA14" s="419" t="s">
        <v>34</v>
      </c>
    </row>
    <row r="15" spans="1:27" ht="14.25" customHeight="1" x14ac:dyDescent="0.25">
      <c r="A15" s="6" t="s">
        <v>30</v>
      </c>
      <c r="B15" s="693" t="s">
        <v>5632</v>
      </c>
      <c r="C15" s="693"/>
      <c r="D15" s="693"/>
      <c r="E15" s="693"/>
      <c r="F15" s="693"/>
      <c r="G15" s="693"/>
      <c r="H15" s="718"/>
      <c r="I15" s="718"/>
      <c r="J15" s="718"/>
      <c r="K15" s="718"/>
    </row>
    <row r="16" spans="1:27" ht="14.25" customHeight="1" x14ac:dyDescent="0.25">
      <c r="A16" s="6" t="s">
        <v>32</v>
      </c>
      <c r="B16" s="704" t="s">
        <v>527</v>
      </c>
      <c r="C16" s="704"/>
      <c r="D16" s="704"/>
      <c r="E16" s="704"/>
      <c r="F16" s="704"/>
      <c r="G16" s="704"/>
      <c r="H16" s="718"/>
      <c r="I16" s="718"/>
      <c r="J16" s="718"/>
      <c r="K16" s="718"/>
    </row>
    <row r="17" spans="1:31" ht="14.25" customHeight="1" x14ac:dyDescent="0.25">
      <c r="A17" s="6" t="s">
        <v>35</v>
      </c>
      <c r="B17" s="692" t="s">
        <v>9</v>
      </c>
      <c r="C17" s="693"/>
      <c r="D17" s="693"/>
      <c r="E17" s="693"/>
      <c r="F17" s="693"/>
      <c r="G17" s="693"/>
      <c r="H17" s="718"/>
      <c r="I17" s="718"/>
      <c r="J17" s="718"/>
      <c r="K17" s="718"/>
    </row>
    <row r="18" spans="1:31" ht="19.5" customHeight="1" x14ac:dyDescent="0.25">
      <c r="A18" s="6" t="s">
        <v>36</v>
      </c>
      <c r="B18" s="717" t="s">
        <v>9</v>
      </c>
      <c r="C18" s="706"/>
      <c r="D18" s="706"/>
      <c r="E18" s="706"/>
      <c r="F18" s="706"/>
      <c r="G18" s="706"/>
      <c r="H18" s="718"/>
      <c r="I18" s="718"/>
      <c r="J18" s="718"/>
      <c r="K18" s="718"/>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22543</v>
      </c>
      <c r="D20" s="10">
        <v>23086</v>
      </c>
      <c r="E20" s="155">
        <v>23186</v>
      </c>
      <c r="F20" s="156">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C20-C25</f>
        <v>0</v>
      </c>
      <c r="D21" s="10">
        <f t="shared" ref="D21:F21" si="0">D20-D25</f>
        <v>14699</v>
      </c>
      <c r="E21" s="10">
        <f t="shared" si="0"/>
        <v>23162</v>
      </c>
      <c r="F21" s="10">
        <f t="shared" si="0"/>
        <v>24212</v>
      </c>
      <c r="G21" s="10">
        <f>G20-G25</f>
        <v>24507</v>
      </c>
      <c r="H21" s="10">
        <f t="shared" ref="H21:K21" si="1">H20-H25</f>
        <v>24529</v>
      </c>
      <c r="I21" s="10">
        <f t="shared" si="1"/>
        <v>24441</v>
      </c>
      <c r="J21" s="10">
        <f t="shared" si="1"/>
        <v>25235</v>
      </c>
      <c r="K21" s="10">
        <f t="shared" si="1"/>
        <v>24799</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v>
      </c>
      <c r="D22" s="12">
        <f>IFERROR(+(D21/D20),0)</f>
        <v>0.63670622888330586</v>
      </c>
      <c r="E22" s="12">
        <f>IFERROR(+(E21/E20),0)</f>
        <v>0.99896489260760801</v>
      </c>
      <c r="F22" s="12">
        <f>IFERROR(+(F21/F20),0)</f>
        <v>0.99876247834337106</v>
      </c>
      <c r="G22" s="12">
        <f>G21/G20</f>
        <v>0.99698954477035107</v>
      </c>
      <c r="H22" s="12">
        <f t="shared" ref="H22:K22" si="2">H21/H20</f>
        <v>0.99934813607659401</v>
      </c>
      <c r="I22" s="12">
        <f t="shared" si="2"/>
        <v>0.99897817379220144</v>
      </c>
      <c r="J22" s="12">
        <f t="shared" si="2"/>
        <v>0.99916851441241683</v>
      </c>
      <c r="K22" s="12">
        <f t="shared" si="2"/>
        <v>0.99923442662583606</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64">
        <v>22543</v>
      </c>
      <c r="D25" s="164">
        <v>8387</v>
      </c>
      <c r="E25" s="164">
        <v>24</v>
      </c>
      <c r="F25" s="164">
        <v>30</v>
      </c>
      <c r="G25" s="10">
        <v>74</v>
      </c>
      <c r="H25" s="10">
        <v>16</v>
      </c>
      <c r="I25" s="10">
        <v>25</v>
      </c>
      <c r="J25" s="9">
        <v>21</v>
      </c>
      <c r="K25" s="9">
        <v>19</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v>
      </c>
      <c r="D26" s="12">
        <f>IFERROR(+(D25/D20),0)</f>
        <v>0.36329377111669409</v>
      </c>
      <c r="E26" s="12">
        <f>IFERROR(+(E25/E20),0)</f>
        <v>1.0351073923919607E-3</v>
      </c>
      <c r="F26" s="12">
        <f>IFERROR(+(F25/F20),0)</f>
        <v>1.2375216566289911E-3</v>
      </c>
      <c r="G26" s="12">
        <f>G25/G20</f>
        <v>3.0104552296489158E-3</v>
      </c>
      <c r="H26" s="12">
        <f t="shared" ref="H26:J26" si="4">H25/H20</f>
        <v>6.5186392340598896E-4</v>
      </c>
      <c r="I26" s="12">
        <f t="shared" si="4"/>
        <v>1.0218262077985776E-3</v>
      </c>
      <c r="J26" s="12">
        <f t="shared" si="4"/>
        <v>8.3148558758314856E-4</v>
      </c>
      <c r="K26" s="12">
        <f>K25/K20</f>
        <v>7.6557337416391326E-4</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720"/>
      <c r="E27" s="720"/>
      <c r="F27" s="720"/>
      <c r="G27" s="720"/>
      <c r="H27" s="720"/>
      <c r="I27" s="720"/>
      <c r="J27" s="720"/>
      <c r="K27" s="720"/>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409" t="s">
        <v>18</v>
      </c>
      <c r="C29" s="10">
        <v>0</v>
      </c>
      <c r="D29" s="164">
        <v>14650</v>
      </c>
      <c r="E29" s="155">
        <v>23093</v>
      </c>
      <c r="F29" s="164">
        <v>24142</v>
      </c>
      <c r="G29" s="11">
        <v>24394</v>
      </c>
      <c r="H29" s="11">
        <v>24427</v>
      </c>
      <c r="I29" s="11">
        <v>24365</v>
      </c>
      <c r="J29" s="11">
        <v>25141</v>
      </c>
      <c r="K29" s="11">
        <v>24728</v>
      </c>
      <c r="L29" s="164"/>
      <c r="M29" s="164"/>
      <c r="N29" s="164"/>
      <c r="O29" s="164"/>
      <c r="P29" s="164"/>
      <c r="R29" s="11"/>
      <c r="S29" s="11"/>
      <c r="T29" s="9"/>
      <c r="U29" s="9"/>
      <c r="V29" s="9"/>
      <c r="W29" s="9"/>
      <c r="X29" s="9"/>
      <c r="Y29" s="9"/>
      <c r="Z29" s="9"/>
      <c r="AA29" s="9"/>
      <c r="AB29" s="9"/>
      <c r="AC29" s="9"/>
      <c r="AD29" s="9"/>
      <c r="AE29" s="9"/>
    </row>
    <row r="30" spans="1:31" ht="13.5" customHeight="1" x14ac:dyDescent="0.25">
      <c r="A30" s="419" t="s">
        <v>66</v>
      </c>
      <c r="B30" s="409" t="s">
        <v>25</v>
      </c>
      <c r="C30" s="10">
        <v>0</v>
      </c>
      <c r="D30" s="164">
        <v>49</v>
      </c>
      <c r="E30" s="155">
        <v>69</v>
      </c>
      <c r="F30" s="164">
        <v>70</v>
      </c>
      <c r="G30" s="11">
        <v>113</v>
      </c>
      <c r="H30" s="11">
        <v>102</v>
      </c>
      <c r="I30" s="11">
        <v>76</v>
      </c>
      <c r="J30" s="11">
        <v>94</v>
      </c>
      <c r="K30" s="11">
        <v>71</v>
      </c>
      <c r="L30" s="164"/>
      <c r="M30" s="164"/>
      <c r="N30" s="164"/>
      <c r="O30" s="164"/>
      <c r="P30" s="164"/>
      <c r="R30" s="11"/>
      <c r="S30" s="11"/>
      <c r="T30" s="9"/>
      <c r="U30" s="9"/>
      <c r="V30" s="9"/>
      <c r="W30" s="9"/>
      <c r="X30" s="9"/>
      <c r="Y30" s="9"/>
      <c r="Z30" s="9"/>
      <c r="AA30" s="9"/>
      <c r="AB30" s="9"/>
      <c r="AC30" s="9"/>
      <c r="AD30" s="9"/>
      <c r="AE30" s="9"/>
    </row>
    <row r="31" spans="1:31" ht="13.5" customHeight="1" x14ac:dyDescent="0.25">
      <c r="A31" s="419" t="s">
        <v>1439</v>
      </c>
      <c r="B31" s="409" t="s">
        <v>1439</v>
      </c>
      <c r="C31" s="164">
        <v>22543</v>
      </c>
      <c r="D31" s="164">
        <v>8387</v>
      </c>
      <c r="E31" s="164">
        <v>24</v>
      </c>
      <c r="F31" s="164">
        <v>30</v>
      </c>
      <c r="G31" s="11">
        <v>74</v>
      </c>
      <c r="H31" s="11">
        <v>16</v>
      </c>
      <c r="I31" s="11">
        <v>25</v>
      </c>
      <c r="J31" s="11">
        <v>21</v>
      </c>
      <c r="K31" s="11">
        <v>19</v>
      </c>
      <c r="L31" s="164"/>
      <c r="M31" s="164"/>
      <c r="N31" s="164"/>
      <c r="O31" s="164"/>
      <c r="P31" s="164"/>
      <c r="R31" s="11"/>
      <c r="S31" s="11"/>
      <c r="T31" s="9"/>
      <c r="U31" s="9"/>
      <c r="V31" s="9"/>
      <c r="W31" s="9"/>
      <c r="X31" s="9"/>
      <c r="Y31" s="9"/>
      <c r="Z31" s="9"/>
      <c r="AA31" s="9"/>
      <c r="AB31" s="9"/>
      <c r="AC31" s="9"/>
      <c r="AD31" s="9"/>
      <c r="AE31" s="9"/>
    </row>
    <row r="32" spans="1:31" ht="13.5" customHeight="1" x14ac:dyDescent="0.25">
      <c r="A32" s="19" t="s">
        <v>1440</v>
      </c>
      <c r="B32" s="409"/>
      <c r="C32" s="160">
        <v>22543</v>
      </c>
      <c r="D32" s="160">
        <v>23086</v>
      </c>
      <c r="E32" s="161">
        <v>23186</v>
      </c>
      <c r="F32" s="162">
        <v>24242</v>
      </c>
      <c r="G32" s="20">
        <v>24581</v>
      </c>
      <c r="H32" s="20">
        <v>24545</v>
      </c>
      <c r="I32" s="20">
        <v>24466</v>
      </c>
      <c r="J32" s="20">
        <v>25256</v>
      </c>
      <c r="K32" s="20">
        <v>24818</v>
      </c>
      <c r="L32" s="11"/>
      <c r="R32" s="11"/>
      <c r="S32" s="11"/>
      <c r="T32" s="9"/>
      <c r="U32" s="9"/>
      <c r="V32" s="9"/>
      <c r="W32" s="9"/>
      <c r="X32" s="9"/>
      <c r="Y32" s="9"/>
      <c r="Z32" s="9"/>
      <c r="AA32" s="9"/>
      <c r="AB32" s="9"/>
      <c r="AC32" s="9"/>
      <c r="AD32" s="9"/>
      <c r="AE32" s="9"/>
    </row>
    <row r="33" spans="1:27" ht="13.5" customHeight="1" x14ac:dyDescent="0.25">
      <c r="B33" s="409"/>
      <c r="C33" s="18"/>
      <c r="D33" s="11"/>
      <c r="E33" s="11"/>
      <c r="F33" s="11"/>
      <c r="G33" s="11"/>
      <c r="H33" s="11"/>
      <c r="I33" s="11"/>
      <c r="J33" s="11"/>
      <c r="K33" s="11"/>
      <c r="L33" s="11"/>
      <c r="M33" s="11"/>
      <c r="N33" s="11"/>
      <c r="O33" s="11"/>
      <c r="P33" s="9"/>
      <c r="Q33" s="9"/>
      <c r="R33" s="9"/>
      <c r="S33" s="9"/>
      <c r="T33" s="9"/>
      <c r="U33" s="9"/>
      <c r="V33" s="9"/>
      <c r="W33" s="9"/>
      <c r="X33" s="9"/>
      <c r="Y33" s="9"/>
      <c r="Z33" s="9"/>
      <c r="AA33" s="9"/>
    </row>
    <row r="34" spans="1:27" ht="13.5" customHeight="1" x14ac:dyDescent="0.25">
      <c r="B34" s="409"/>
      <c r="C34" s="18"/>
      <c r="D34" s="11"/>
      <c r="E34" s="11"/>
      <c r="F34" s="11"/>
      <c r="G34" s="11"/>
      <c r="H34" s="11"/>
      <c r="I34" s="11"/>
      <c r="J34" s="11"/>
      <c r="K34" s="11"/>
      <c r="L34" s="11"/>
      <c r="M34" s="11"/>
      <c r="N34" s="11"/>
      <c r="O34" s="11"/>
      <c r="P34" s="9"/>
      <c r="Q34" s="9"/>
      <c r="R34" s="9"/>
      <c r="S34" s="9"/>
      <c r="T34" s="9"/>
      <c r="U34" s="9"/>
      <c r="V34" s="9"/>
      <c r="W34" s="9"/>
      <c r="X34" s="9"/>
      <c r="Y34" s="9"/>
      <c r="Z34" s="9"/>
      <c r="AA34" s="9"/>
    </row>
    <row r="35" spans="1:27" ht="13.5" customHeight="1" x14ac:dyDescent="0.25">
      <c r="B35" s="409"/>
      <c r="C35" s="18"/>
      <c r="D35" s="11"/>
      <c r="E35" s="11"/>
      <c r="F35" s="11"/>
      <c r="G35" s="11"/>
      <c r="H35" s="11"/>
      <c r="I35" s="11"/>
      <c r="J35" s="11"/>
      <c r="K35" s="11"/>
      <c r="L35" s="11"/>
      <c r="M35" s="11"/>
      <c r="N35" s="11"/>
      <c r="O35" s="11"/>
      <c r="P35" s="9"/>
      <c r="Q35" s="9"/>
      <c r="R35" s="9"/>
      <c r="S35" s="9"/>
      <c r="T35" s="9"/>
      <c r="U35" s="9"/>
      <c r="V35" s="9"/>
      <c r="W35" s="9"/>
      <c r="X35" s="9"/>
      <c r="Y35" s="9"/>
      <c r="Z35" s="9"/>
      <c r="AA35" s="9"/>
    </row>
    <row r="36" spans="1:27" ht="13.5" customHeight="1" x14ac:dyDescent="0.25">
      <c r="B36" s="409"/>
      <c r="C36" s="18"/>
      <c r="D36" s="11"/>
      <c r="E36" s="11"/>
      <c r="F36" s="11"/>
      <c r="G36" s="11"/>
      <c r="H36" s="11"/>
      <c r="I36" s="11"/>
      <c r="J36" s="11"/>
      <c r="K36" s="11"/>
      <c r="L36" s="11"/>
      <c r="M36" s="11"/>
      <c r="N36" s="11"/>
      <c r="O36" s="11"/>
      <c r="P36" s="9"/>
      <c r="Q36" s="9"/>
      <c r="R36" s="9"/>
      <c r="S36" s="9"/>
      <c r="T36" s="9"/>
      <c r="U36" s="9"/>
      <c r="V36" s="9"/>
      <c r="W36" s="9"/>
      <c r="X36" s="9"/>
      <c r="Y36" s="9"/>
      <c r="Z36" s="9"/>
      <c r="AA36" s="9"/>
    </row>
    <row r="37" spans="1:27" ht="13.5" customHeight="1" x14ac:dyDescent="0.25">
      <c r="B37" s="409"/>
      <c r="C37" s="18"/>
      <c r="D37" s="11"/>
      <c r="E37" s="11"/>
      <c r="F37" s="11"/>
      <c r="G37" s="11"/>
      <c r="H37" s="11"/>
      <c r="I37" s="11"/>
      <c r="J37" s="11"/>
      <c r="K37" s="11"/>
      <c r="L37" s="11"/>
      <c r="M37" s="11"/>
      <c r="N37" s="11"/>
      <c r="O37" s="11"/>
      <c r="P37" s="9"/>
      <c r="Q37" s="9"/>
      <c r="R37" s="9"/>
      <c r="S37" s="9"/>
      <c r="T37" s="9"/>
      <c r="U37" s="9"/>
      <c r="V37" s="9"/>
      <c r="W37" s="9"/>
      <c r="X37" s="9"/>
      <c r="Y37" s="9"/>
      <c r="Z37" s="9"/>
      <c r="AA37" s="9"/>
    </row>
    <row r="38" spans="1:27" ht="13.5" customHeight="1" x14ac:dyDescent="0.25">
      <c r="B38" s="409"/>
      <c r="C38" s="18"/>
      <c r="D38" s="11"/>
      <c r="E38" s="11"/>
      <c r="F38" s="11"/>
      <c r="G38" s="11"/>
      <c r="H38" s="11"/>
      <c r="I38" s="11"/>
      <c r="J38" s="11"/>
      <c r="K38" s="11"/>
      <c r="L38" s="11"/>
      <c r="M38" s="11"/>
      <c r="N38" s="11"/>
      <c r="O38" s="11"/>
      <c r="P38" s="9"/>
      <c r="Q38" s="9"/>
      <c r="R38" s="9"/>
      <c r="S38" s="9"/>
      <c r="T38" s="9"/>
      <c r="U38" s="9"/>
      <c r="V38" s="9"/>
      <c r="W38" s="9"/>
      <c r="X38" s="9"/>
      <c r="Y38" s="9"/>
      <c r="Z38" s="9"/>
      <c r="AA38" s="9"/>
    </row>
    <row r="39" spans="1:27" ht="13.5" customHeight="1" x14ac:dyDescent="0.25">
      <c r="B39" s="409"/>
      <c r="C39" s="18"/>
      <c r="D39" s="11"/>
      <c r="E39" s="11"/>
      <c r="F39" s="11"/>
      <c r="G39" s="11"/>
      <c r="H39" s="11"/>
      <c r="I39" s="11"/>
      <c r="J39" s="11"/>
      <c r="K39" s="11"/>
      <c r="L39" s="11"/>
      <c r="M39" s="11"/>
      <c r="N39" s="11"/>
      <c r="O39" s="11"/>
      <c r="P39" s="9"/>
      <c r="Q39" s="9"/>
      <c r="R39" s="9"/>
      <c r="S39" s="9"/>
      <c r="T39" s="9"/>
      <c r="U39" s="9"/>
      <c r="V39" s="9"/>
      <c r="W39" s="9"/>
      <c r="X39" s="9"/>
      <c r="Y39" s="9"/>
      <c r="Z39" s="9"/>
      <c r="AA39" s="9"/>
    </row>
    <row r="40" spans="1:27" s="19" customFormat="1" ht="13.5" customHeight="1" x14ac:dyDescent="0.25">
      <c r="A40" s="419"/>
      <c r="B40" s="419"/>
      <c r="C40" s="11"/>
      <c r="D40" s="11"/>
      <c r="E40" s="11"/>
      <c r="F40" s="11"/>
      <c r="G40" s="11"/>
      <c r="H40" s="20"/>
      <c r="I40" s="20"/>
      <c r="J40" s="20"/>
      <c r="K40" s="20"/>
      <c r="L40" s="20"/>
      <c r="M40" s="20"/>
      <c r="N40" s="20"/>
      <c r="O40" s="20"/>
      <c r="P40" s="21"/>
      <c r="Q40" s="21"/>
      <c r="R40" s="21"/>
      <c r="S40" s="21"/>
      <c r="T40" s="21"/>
      <c r="U40" s="21"/>
      <c r="V40" s="21"/>
      <c r="W40" s="21"/>
      <c r="X40" s="21"/>
      <c r="Y40" s="21"/>
      <c r="Z40" s="21"/>
      <c r="AA40" s="2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31496062992125984" right="0.31496062992125984" top="0.35433070866141736" bottom="0.15748031496062992" header="0.31496062992125984" footer="0.31496062992125984"/>
  <pageSetup paperSize="9" orientation="landscape"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tabColor rgb="FFFFFF00"/>
    <pageSetUpPr fitToPage="1"/>
  </sheetPr>
  <dimension ref="A1:K41"/>
  <sheetViews>
    <sheetView topLeftCell="A5" workbookViewId="0">
      <selection activeCell="F41" sqref="F41"/>
    </sheetView>
  </sheetViews>
  <sheetFormatPr defaultRowHeight="15" x14ac:dyDescent="0.25"/>
  <cols>
    <col min="1" max="1" width="36.7109375" customWidth="1"/>
    <col min="2" max="2" width="57.42578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10159</v>
      </c>
      <c r="C3" s="702"/>
      <c r="D3" s="702"/>
      <c r="E3" s="702"/>
      <c r="F3" s="702"/>
      <c r="G3" s="702"/>
      <c r="H3" s="669"/>
      <c r="I3" s="669"/>
      <c r="J3" s="669"/>
      <c r="K3" s="669"/>
    </row>
    <row r="4" spans="1:11" x14ac:dyDescent="0.25">
      <c r="A4" s="6" t="s">
        <v>2</v>
      </c>
      <c r="B4" s="704" t="s">
        <v>10160</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10157</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04" t="s">
        <v>9</v>
      </c>
      <c r="C13" s="704"/>
      <c r="D13" s="704"/>
      <c r="E13" s="704"/>
      <c r="F13" s="704"/>
      <c r="G13" s="704"/>
      <c r="H13" s="718"/>
      <c r="I13" s="718"/>
      <c r="J13" s="718"/>
      <c r="K13" s="718"/>
    </row>
    <row r="14" spans="1:11" x14ac:dyDescent="0.25">
      <c r="A14" s="6" t="s">
        <v>28</v>
      </c>
      <c r="B14" s="693" t="s">
        <v>10161</v>
      </c>
      <c r="C14" s="693"/>
      <c r="D14" s="693"/>
      <c r="E14" s="693"/>
      <c r="F14" s="693"/>
      <c r="G14" s="693"/>
      <c r="H14" s="718"/>
      <c r="I14" s="718"/>
      <c r="J14" s="718"/>
      <c r="K14" s="718"/>
    </row>
    <row r="15" spans="1:11" x14ac:dyDescent="0.25">
      <c r="A15" s="6" t="s">
        <v>30</v>
      </c>
      <c r="B15" s="693" t="s">
        <v>5632</v>
      </c>
      <c r="C15" s="693"/>
      <c r="D15" s="693"/>
      <c r="E15" s="693"/>
      <c r="F15" s="693"/>
      <c r="G15" s="693"/>
      <c r="H15" s="718"/>
      <c r="I15" s="718"/>
      <c r="J15" s="718"/>
      <c r="K15" s="718"/>
    </row>
    <row r="16" spans="1:11" x14ac:dyDescent="0.25">
      <c r="A16" s="6" t="s">
        <v>32</v>
      </c>
      <c r="B16" s="704" t="s">
        <v>528</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0</v>
      </c>
      <c r="D21" s="10">
        <f t="shared" ref="D21:F21" si="0">D20-D25</f>
        <v>14699</v>
      </c>
      <c r="E21" s="10">
        <f t="shared" si="0"/>
        <v>23162</v>
      </c>
      <c r="F21" s="10">
        <f t="shared" si="0"/>
        <v>24211</v>
      </c>
      <c r="G21" s="10">
        <f>G20-G25</f>
        <v>24507</v>
      </c>
      <c r="H21" s="10">
        <f t="shared" ref="H21:K21" si="1">H20-H25</f>
        <v>24527</v>
      </c>
      <c r="I21" s="10">
        <f t="shared" si="1"/>
        <v>24440</v>
      </c>
      <c r="J21" s="10">
        <f t="shared" si="1"/>
        <v>25235</v>
      </c>
      <c r="K21" s="10">
        <f t="shared" si="1"/>
        <v>24799</v>
      </c>
    </row>
    <row r="22" spans="1:11" x14ac:dyDescent="0.25">
      <c r="A22" s="6" t="s">
        <v>45</v>
      </c>
      <c r="B22" s="419"/>
      <c r="C22" s="12">
        <f>IFERROR(+(C21/C20),0)</f>
        <v>0</v>
      </c>
      <c r="D22" s="12">
        <f>IFERROR(+(D21/D20),0)</f>
        <v>0.63670622888330586</v>
      </c>
      <c r="E22" s="12">
        <f>IFERROR(+(E21/E20),0)</f>
        <v>0.99896489260760801</v>
      </c>
      <c r="F22" s="12">
        <f>IFERROR(+(F21/F20),0)</f>
        <v>0.99872122762148341</v>
      </c>
      <c r="G22" s="12">
        <f>G21/G20</f>
        <v>0.99698954477035107</v>
      </c>
      <c r="H22" s="12">
        <f t="shared" ref="H22:K22" si="2">H21/H20</f>
        <v>0.99926665308616824</v>
      </c>
      <c r="I22" s="12">
        <f t="shared" si="2"/>
        <v>0.99893730074388953</v>
      </c>
      <c r="J22" s="12">
        <f t="shared" si="2"/>
        <v>0.99916851441241683</v>
      </c>
      <c r="K22" s="12">
        <f t="shared" si="2"/>
        <v>0.99923442662583606</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22543</v>
      </c>
      <c r="D25" s="10">
        <v>8387</v>
      </c>
      <c r="E25" s="155">
        <v>24</v>
      </c>
      <c r="F25" s="156">
        <v>31</v>
      </c>
      <c r="G25" s="10">
        <v>74</v>
      </c>
      <c r="H25" s="10">
        <v>18</v>
      </c>
      <c r="I25" s="10">
        <v>26</v>
      </c>
      <c r="J25" s="9">
        <v>21</v>
      </c>
      <c r="K25" s="9">
        <v>19</v>
      </c>
    </row>
    <row r="26" spans="1:11" x14ac:dyDescent="0.25">
      <c r="A26" s="6" t="s">
        <v>49</v>
      </c>
      <c r="B26" s="419"/>
      <c r="C26" s="12">
        <f>IFERROR(+(C25/C20),0)</f>
        <v>1</v>
      </c>
      <c r="D26" s="12">
        <f>IFERROR(+(D25/D20),0)</f>
        <v>0.36329377111669409</v>
      </c>
      <c r="E26" s="12">
        <f>IFERROR(+(E25/E20),0)</f>
        <v>1.0351073923919607E-3</v>
      </c>
      <c r="F26" s="12">
        <f>IFERROR(+(F25/F20),0)</f>
        <v>1.2787723785166241E-3</v>
      </c>
      <c r="G26" s="12">
        <f>G25/G20</f>
        <v>3.0104552296489158E-3</v>
      </c>
      <c r="H26" s="12">
        <f t="shared" ref="H26:J26" si="4">H25/H20</f>
        <v>7.3334691383173767E-4</v>
      </c>
      <c r="I26" s="12">
        <f t="shared" si="4"/>
        <v>1.0626992561105207E-3</v>
      </c>
      <c r="J26" s="12">
        <f t="shared" si="4"/>
        <v>8.3148558758314856E-4</v>
      </c>
      <c r="K26" s="12">
        <f>K25/K20</f>
        <v>7.6557337416391326E-4</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67</v>
      </c>
      <c r="B29" s="409" t="s">
        <v>18</v>
      </c>
      <c r="C29" s="10">
        <v>0</v>
      </c>
      <c r="D29" s="10">
        <v>14611</v>
      </c>
      <c r="E29" s="155">
        <v>23020</v>
      </c>
      <c r="F29" s="156">
        <v>24042</v>
      </c>
      <c r="G29">
        <v>24326</v>
      </c>
      <c r="H29">
        <v>24350</v>
      </c>
      <c r="I29">
        <v>24263</v>
      </c>
      <c r="J29">
        <v>25051</v>
      </c>
      <c r="K29">
        <v>24628</v>
      </c>
    </row>
    <row r="30" spans="1:11" x14ac:dyDescent="0.25">
      <c r="A30" t="s">
        <v>66</v>
      </c>
      <c r="B30" s="409" t="s">
        <v>25</v>
      </c>
      <c r="C30" s="10">
        <v>0</v>
      </c>
      <c r="D30" s="10">
        <v>88</v>
      </c>
      <c r="E30" s="155">
        <v>142</v>
      </c>
      <c r="F30" s="156">
        <v>169</v>
      </c>
      <c r="G30">
        <v>181</v>
      </c>
      <c r="H30">
        <v>177</v>
      </c>
      <c r="I30">
        <v>177</v>
      </c>
      <c r="J30">
        <v>184</v>
      </c>
      <c r="K30">
        <v>171</v>
      </c>
    </row>
    <row r="31" spans="1:11" x14ac:dyDescent="0.25">
      <c r="A31" t="s">
        <v>1522</v>
      </c>
      <c r="B31" s="409" t="s">
        <v>1436</v>
      </c>
      <c r="C31" s="10">
        <v>22543</v>
      </c>
      <c r="D31" s="10">
        <v>8387</v>
      </c>
      <c r="E31" s="155">
        <v>24</v>
      </c>
      <c r="F31" s="156">
        <v>31</v>
      </c>
      <c r="G31">
        <v>74</v>
      </c>
      <c r="H31">
        <v>18</v>
      </c>
      <c r="I31">
        <v>26</v>
      </c>
      <c r="J31">
        <v>21</v>
      </c>
      <c r="K31">
        <v>19</v>
      </c>
    </row>
    <row r="32" spans="1:11" x14ac:dyDescent="0.25">
      <c r="A32" s="19" t="s">
        <v>1440</v>
      </c>
      <c r="B32" s="409"/>
      <c r="C32" s="160">
        <v>22543</v>
      </c>
      <c r="D32" s="160">
        <v>23086</v>
      </c>
      <c r="E32" s="161">
        <v>23186</v>
      </c>
      <c r="F32" s="162">
        <v>24242</v>
      </c>
      <c r="G32" s="132">
        <v>24581</v>
      </c>
      <c r="H32" s="132">
        <v>24545</v>
      </c>
      <c r="I32" s="132">
        <v>24466</v>
      </c>
      <c r="J32" s="132">
        <v>25256</v>
      </c>
      <c r="K32" s="132">
        <v>24818</v>
      </c>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09"/>
      <c r="C39" s="18"/>
      <c r="D39" s="11"/>
      <c r="E39" s="11"/>
      <c r="F39" s="11"/>
      <c r="G39" s="11"/>
    </row>
    <row r="40" spans="1:7" x14ac:dyDescent="0.25">
      <c r="A40" s="419"/>
      <c r="B40" s="419"/>
      <c r="C40" s="11"/>
      <c r="D40" s="11"/>
      <c r="E40" s="11"/>
      <c r="F40" s="11"/>
      <c r="G40" s="11"/>
    </row>
    <row r="41" spans="1:7" x14ac:dyDescent="0.25">
      <c r="A41" s="419"/>
      <c r="B41" s="419"/>
      <c r="C41" s="419"/>
      <c r="D41" s="419"/>
      <c r="E41" s="419"/>
      <c r="F41" s="419"/>
      <c r="G41" s="419"/>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3" orientation="landscape"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tabColor rgb="FFFFFF00"/>
    <pageSetUpPr fitToPage="1"/>
  </sheetPr>
  <dimension ref="A1:K40"/>
  <sheetViews>
    <sheetView topLeftCell="A5" workbookViewId="0">
      <selection activeCell="F41" sqref="F41"/>
    </sheetView>
  </sheetViews>
  <sheetFormatPr defaultRowHeight="15" x14ac:dyDescent="0.25"/>
  <cols>
    <col min="1" max="1" width="36.85546875" customWidth="1"/>
    <col min="2" max="2" width="53.71093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10162</v>
      </c>
      <c r="C3" s="702"/>
      <c r="D3" s="702"/>
      <c r="E3" s="702"/>
      <c r="F3" s="702"/>
      <c r="G3" s="702"/>
      <c r="H3" s="669"/>
      <c r="I3" s="669"/>
      <c r="J3" s="669"/>
      <c r="K3" s="669"/>
    </row>
    <row r="4" spans="1:11" x14ac:dyDescent="0.25">
      <c r="A4" s="6" t="s">
        <v>2</v>
      </c>
      <c r="B4" s="704" t="s">
        <v>10163</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10157</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10164</v>
      </c>
      <c r="C12" s="676"/>
      <c r="D12" s="676"/>
      <c r="E12" s="676"/>
      <c r="F12" s="676"/>
      <c r="G12" s="67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10165</v>
      </c>
      <c r="C14" s="693"/>
      <c r="D14" s="693"/>
      <c r="E14" s="693"/>
      <c r="F14" s="693"/>
      <c r="G14" s="693"/>
      <c r="H14" s="718"/>
      <c r="I14" s="718"/>
      <c r="J14" s="718"/>
      <c r="K14" s="718"/>
    </row>
    <row r="15" spans="1:11" x14ac:dyDescent="0.25">
      <c r="A15" s="6" t="s">
        <v>30</v>
      </c>
      <c r="B15" s="693" t="s">
        <v>5632</v>
      </c>
      <c r="C15" s="693"/>
      <c r="D15" s="693"/>
      <c r="E15" s="693"/>
      <c r="F15" s="693"/>
      <c r="G15" s="693"/>
      <c r="H15" s="718"/>
      <c r="I15" s="718"/>
      <c r="J15" s="718"/>
      <c r="K15" s="718"/>
    </row>
    <row r="16" spans="1:11" x14ac:dyDescent="0.25">
      <c r="A16" s="6" t="s">
        <v>32</v>
      </c>
      <c r="B16" s="704" t="s">
        <v>529</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0</v>
      </c>
      <c r="D21" s="10">
        <f t="shared" ref="D21:F21" si="0">D20-D25</f>
        <v>14699</v>
      </c>
      <c r="E21" s="10">
        <f t="shared" si="0"/>
        <v>23153</v>
      </c>
      <c r="F21" s="10">
        <f t="shared" si="0"/>
        <v>24190</v>
      </c>
      <c r="G21" s="10">
        <f>G20-G25</f>
        <v>24473</v>
      </c>
      <c r="H21" s="10">
        <f t="shared" ref="H21:K21" si="1">H20-H25</f>
        <v>24494</v>
      </c>
      <c r="I21" s="10">
        <f t="shared" si="1"/>
        <v>24378</v>
      </c>
      <c r="J21" s="10">
        <f t="shared" si="1"/>
        <v>25190</v>
      </c>
      <c r="K21" s="10">
        <f t="shared" si="1"/>
        <v>24799</v>
      </c>
    </row>
    <row r="22" spans="1:11" x14ac:dyDescent="0.25">
      <c r="A22" s="6" t="s">
        <v>45</v>
      </c>
      <c r="B22" s="419"/>
      <c r="C22" s="12">
        <f>IFERROR(+(C21/C20),0)</f>
        <v>0</v>
      </c>
      <c r="D22" s="12">
        <f>IFERROR(+(D21/D20),0)</f>
        <v>0.63670622888330586</v>
      </c>
      <c r="E22" s="12">
        <f>IFERROR(+(E21/E20),0)</f>
        <v>0.9985767273354611</v>
      </c>
      <c r="F22" s="12">
        <f>IFERROR(+(F21/F20),0)</f>
        <v>0.99785496246184313</v>
      </c>
      <c r="G22" s="12">
        <f>G21/G20</f>
        <v>0.99560636263780966</v>
      </c>
      <c r="H22" s="12">
        <f t="shared" ref="H22:K22" si="2">H21/H20</f>
        <v>0.99792218374414343</v>
      </c>
      <c r="I22" s="12">
        <f t="shared" si="2"/>
        <v>0.99640317174854898</v>
      </c>
      <c r="J22" s="12">
        <f t="shared" si="2"/>
        <v>0.9973867595818815</v>
      </c>
      <c r="K22" s="12">
        <f t="shared" si="2"/>
        <v>0.99923442662583606</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22543</v>
      </c>
      <c r="D25" s="10">
        <v>8387</v>
      </c>
      <c r="E25" s="155">
        <v>33</v>
      </c>
      <c r="F25" s="156">
        <v>52</v>
      </c>
      <c r="G25" s="10">
        <v>108</v>
      </c>
      <c r="H25" s="10">
        <v>51</v>
      </c>
      <c r="I25" s="10">
        <v>88</v>
      </c>
      <c r="J25" s="9">
        <v>66</v>
      </c>
      <c r="K25" s="9">
        <v>19</v>
      </c>
    </row>
    <row r="26" spans="1:11" x14ac:dyDescent="0.25">
      <c r="A26" s="6" t="s">
        <v>49</v>
      </c>
      <c r="B26" s="419"/>
      <c r="C26" s="12">
        <f>IFERROR(+(C25/C20),0)</f>
        <v>1</v>
      </c>
      <c r="D26" s="12">
        <f>IFERROR(+(D25/D20),0)</f>
        <v>0.36329377111669409</v>
      </c>
      <c r="E26" s="12">
        <f>IFERROR(+(E25/E20),0)</f>
        <v>1.423272664538946E-3</v>
      </c>
      <c r="F26" s="12">
        <f>IFERROR(+(F25/F20),0)</f>
        <v>2.1450375381569177E-3</v>
      </c>
      <c r="G26" s="12">
        <f>G25/G20</f>
        <v>4.3936373621903096E-3</v>
      </c>
      <c r="H26" s="12">
        <f t="shared" ref="H26:J26" si="4">H25/H20</f>
        <v>2.0778162558565899E-3</v>
      </c>
      <c r="I26" s="12">
        <f t="shared" si="4"/>
        <v>3.5968282514509931E-3</v>
      </c>
      <c r="J26" s="12">
        <f t="shared" si="4"/>
        <v>2.6132404181184671E-3</v>
      </c>
      <c r="K26" s="12">
        <f>K25/K20</f>
        <v>7.6557337416391326E-4</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67</v>
      </c>
      <c r="B29" s="409" t="s">
        <v>18</v>
      </c>
      <c r="C29" s="10">
        <v>0</v>
      </c>
      <c r="D29" s="10">
        <v>13111</v>
      </c>
      <c r="E29" s="155">
        <v>20632</v>
      </c>
      <c r="F29" s="156">
        <v>21700</v>
      </c>
      <c r="G29">
        <v>21815</v>
      </c>
      <c r="H29">
        <v>21860</v>
      </c>
      <c r="I29">
        <v>21915</v>
      </c>
      <c r="J29">
        <v>22523</v>
      </c>
      <c r="K29">
        <v>22232</v>
      </c>
    </row>
    <row r="30" spans="1:11" x14ac:dyDescent="0.25">
      <c r="A30" t="s">
        <v>66</v>
      </c>
      <c r="B30" s="409" t="s">
        <v>25</v>
      </c>
      <c r="C30" s="10">
        <v>0</v>
      </c>
      <c r="D30" s="10">
        <v>1588</v>
      </c>
      <c r="E30" s="155">
        <v>2521</v>
      </c>
      <c r="F30" s="156">
        <v>2490</v>
      </c>
      <c r="G30">
        <v>2658</v>
      </c>
      <c r="H30">
        <v>2634</v>
      </c>
      <c r="I30">
        <v>2463</v>
      </c>
      <c r="J30">
        <v>2667</v>
      </c>
      <c r="K30">
        <v>2567</v>
      </c>
    </row>
    <row r="31" spans="1:11" x14ac:dyDescent="0.25">
      <c r="A31" t="s">
        <v>1522</v>
      </c>
      <c r="B31" s="409" t="s">
        <v>1436</v>
      </c>
      <c r="C31" s="10">
        <v>22543</v>
      </c>
      <c r="D31" s="10">
        <v>8387</v>
      </c>
      <c r="E31" s="155">
        <v>33</v>
      </c>
      <c r="F31" s="156">
        <v>52</v>
      </c>
      <c r="G31">
        <v>108</v>
      </c>
      <c r="H31">
        <v>51</v>
      </c>
      <c r="I31">
        <v>88</v>
      </c>
      <c r="J31">
        <v>66</v>
      </c>
      <c r="K31">
        <v>19</v>
      </c>
    </row>
    <row r="32" spans="1:11" x14ac:dyDescent="0.25">
      <c r="A32" s="19" t="s">
        <v>1440</v>
      </c>
      <c r="B32" s="409"/>
      <c r="C32" s="160">
        <v>22543</v>
      </c>
      <c r="D32" s="160">
        <v>23086</v>
      </c>
      <c r="E32" s="161">
        <v>23186</v>
      </c>
      <c r="F32" s="162">
        <v>24242</v>
      </c>
      <c r="G32" s="160">
        <v>24581</v>
      </c>
      <c r="H32" s="160">
        <v>24545</v>
      </c>
      <c r="I32" s="161">
        <v>24466</v>
      </c>
      <c r="J32" s="162">
        <v>25256</v>
      </c>
      <c r="K32" s="162">
        <v>24818</v>
      </c>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09"/>
      <c r="C39" s="18"/>
      <c r="D39" s="11"/>
      <c r="E39" s="11"/>
      <c r="F39" s="11"/>
      <c r="G39" s="11"/>
    </row>
    <row r="40" spans="1:7"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tabColor rgb="FFFFFF00"/>
    <pageSetUpPr fitToPage="1"/>
  </sheetPr>
  <dimension ref="A1:K35"/>
  <sheetViews>
    <sheetView workbookViewId="0">
      <selection activeCell="F41" sqref="F41"/>
    </sheetView>
  </sheetViews>
  <sheetFormatPr defaultRowHeight="15" x14ac:dyDescent="0.25"/>
  <cols>
    <col min="1" max="1" width="36.85546875" customWidth="1"/>
    <col min="2" max="2" width="54.85546875" customWidth="1"/>
    <col min="3" max="11" width="8" customWidth="1"/>
  </cols>
  <sheetData>
    <row r="1" spans="1:11" ht="18.75" x14ac:dyDescent="0.25">
      <c r="A1" s="404" t="s">
        <v>0</v>
      </c>
      <c r="B1" s="419"/>
      <c r="C1" s="593"/>
      <c r="D1" s="419"/>
      <c r="E1" s="3"/>
      <c r="F1" s="3"/>
      <c r="G1" s="419"/>
    </row>
    <row r="2" spans="1:11" x14ac:dyDescent="0.25">
      <c r="A2" s="419"/>
      <c r="B2" s="405"/>
      <c r="C2" s="405"/>
      <c r="D2" s="405"/>
      <c r="E2" s="405"/>
      <c r="F2" s="405"/>
      <c r="G2" s="419"/>
    </row>
    <row r="3" spans="1:11" x14ac:dyDescent="0.25">
      <c r="A3" s="5" t="s">
        <v>1</v>
      </c>
      <c r="B3" s="702" t="s">
        <v>10166</v>
      </c>
      <c r="C3" s="702"/>
      <c r="D3" s="702"/>
      <c r="E3" s="702"/>
      <c r="F3" s="702"/>
      <c r="G3" s="702"/>
      <c r="H3" s="669"/>
      <c r="I3" s="669"/>
      <c r="J3" s="669"/>
      <c r="K3" s="669"/>
    </row>
    <row r="4" spans="1:11" x14ac:dyDescent="0.25">
      <c r="A4" s="6" t="s">
        <v>2</v>
      </c>
      <c r="B4" s="704" t="s">
        <v>10167</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1508</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54</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10168</v>
      </c>
      <c r="C12" s="676"/>
      <c r="D12" s="676"/>
      <c r="E12" s="676"/>
      <c r="F12" s="676"/>
      <c r="G12" s="67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10169</v>
      </c>
      <c r="C14" s="693"/>
      <c r="D14" s="693"/>
      <c r="E14" s="693"/>
      <c r="F14" s="693"/>
      <c r="G14" s="693"/>
      <c r="H14" s="718"/>
      <c r="I14" s="718"/>
      <c r="J14" s="718"/>
      <c r="K14" s="718"/>
    </row>
    <row r="15" spans="1:11" x14ac:dyDescent="0.25">
      <c r="A15" s="6" t="s">
        <v>30</v>
      </c>
      <c r="B15" s="693" t="s">
        <v>5632</v>
      </c>
      <c r="C15" s="693"/>
      <c r="D15" s="693"/>
      <c r="E15" s="693"/>
      <c r="F15" s="693"/>
      <c r="G15" s="693"/>
      <c r="H15" s="718"/>
      <c r="I15" s="718"/>
      <c r="J15" s="718"/>
      <c r="K15" s="718"/>
    </row>
    <row r="16" spans="1:11" x14ac:dyDescent="0.25">
      <c r="A16" s="6" t="s">
        <v>32</v>
      </c>
      <c r="B16" s="704" t="s">
        <v>530</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0</v>
      </c>
      <c r="D21" s="10">
        <f t="shared" ref="D21:F21" si="0">D20-D25</f>
        <v>0</v>
      </c>
      <c r="E21" s="10">
        <f t="shared" si="0"/>
        <v>0</v>
      </c>
      <c r="F21" s="10">
        <f t="shared" si="0"/>
        <v>0</v>
      </c>
      <c r="G21" s="10">
        <v>0</v>
      </c>
      <c r="H21" s="10">
        <v>0</v>
      </c>
      <c r="I21" s="10">
        <v>0</v>
      </c>
      <c r="J21" s="10">
        <v>0</v>
      </c>
      <c r="K21" s="10">
        <v>0</v>
      </c>
    </row>
    <row r="22" spans="1:11" x14ac:dyDescent="0.25">
      <c r="A22" s="6" t="s">
        <v>45</v>
      </c>
      <c r="B22" s="419"/>
      <c r="C22" s="12">
        <f>IFERROR(+(C21/C20),0)</f>
        <v>0</v>
      </c>
      <c r="D22" s="12">
        <f>IFERROR(+(D21/D20),0)</f>
        <v>0</v>
      </c>
      <c r="E22" s="12">
        <f>IFERROR(+(E21/E20),0)</f>
        <v>0</v>
      </c>
      <c r="F22" s="12">
        <f>IFERROR(+(F21/F20),0)</f>
        <v>0</v>
      </c>
      <c r="G22" s="12">
        <f>G21/G20</f>
        <v>0</v>
      </c>
      <c r="H22" s="12">
        <f t="shared" ref="H22:K22" si="1">H21/H20</f>
        <v>0</v>
      </c>
      <c r="I22" s="12">
        <f t="shared" si="1"/>
        <v>0</v>
      </c>
      <c r="J22" s="12">
        <f t="shared" si="1"/>
        <v>0</v>
      </c>
      <c r="K22" s="12">
        <f t="shared" si="1"/>
        <v>0</v>
      </c>
    </row>
    <row r="23" spans="1:11" x14ac:dyDescent="0.25">
      <c r="A23" s="6" t="s">
        <v>46</v>
      </c>
      <c r="B23" s="419"/>
      <c r="C23" s="10">
        <v>0</v>
      </c>
      <c r="D23" s="10">
        <v>0</v>
      </c>
      <c r="E23" s="155">
        <v>0</v>
      </c>
      <c r="F23" s="156">
        <v>0</v>
      </c>
      <c r="G23" s="10"/>
      <c r="H23" s="10"/>
      <c r="I23" s="10"/>
      <c r="J23" s="9"/>
      <c r="K23" s="9"/>
    </row>
    <row r="24" spans="1:11" x14ac:dyDescent="0.25">
      <c r="A24" s="6" t="s">
        <v>47</v>
      </c>
      <c r="B24" s="419"/>
      <c r="C24" s="12">
        <f>IFERROR(+(C23/C20),0)</f>
        <v>0</v>
      </c>
      <c r="D24" s="12">
        <f>IFERROR(+(D23/D20),0)</f>
        <v>0</v>
      </c>
      <c r="E24" s="12">
        <f>IFERROR(+(E23/E20),0)</f>
        <v>0</v>
      </c>
      <c r="F24" s="12">
        <f>IFERROR(+(F23/F20),0)</f>
        <v>0</v>
      </c>
      <c r="G24" s="12">
        <f>G23/G20</f>
        <v>0</v>
      </c>
      <c r="H24" s="12">
        <f t="shared" ref="H24:J24" si="2">H23/H20</f>
        <v>0</v>
      </c>
      <c r="I24" s="12">
        <f t="shared" si="2"/>
        <v>0</v>
      </c>
      <c r="J24" s="12">
        <f t="shared" si="2"/>
        <v>0</v>
      </c>
      <c r="K24" s="12">
        <f>K23/K20</f>
        <v>0</v>
      </c>
    </row>
    <row r="25" spans="1:11" x14ac:dyDescent="0.25">
      <c r="A25" s="6" t="s">
        <v>48</v>
      </c>
      <c r="B25" s="419"/>
      <c r="C25" s="10">
        <v>22543</v>
      </c>
      <c r="D25" s="10">
        <v>23086</v>
      </c>
      <c r="E25" s="155">
        <v>23186</v>
      </c>
      <c r="F25" s="156">
        <v>24242</v>
      </c>
      <c r="G25" s="10">
        <v>24581</v>
      </c>
      <c r="H25" s="10">
        <v>24545</v>
      </c>
      <c r="I25" s="10">
        <v>24466</v>
      </c>
      <c r="J25" s="10">
        <v>25256</v>
      </c>
      <c r="K25" s="10">
        <v>24818</v>
      </c>
    </row>
    <row r="26" spans="1:11" x14ac:dyDescent="0.25">
      <c r="A26" s="6" t="s">
        <v>49</v>
      </c>
      <c r="B26" s="419"/>
      <c r="C26" s="12">
        <f>IFERROR(+(C25/C20),0)</f>
        <v>1</v>
      </c>
      <c r="D26" s="12">
        <f>IFERROR(+(D25/D20),0)</f>
        <v>1</v>
      </c>
      <c r="E26" s="12">
        <f>IFERROR(+(E25/E20),0)</f>
        <v>1</v>
      </c>
      <c r="F26" s="12">
        <f>IFERROR(+(F25/F20),0)</f>
        <v>1</v>
      </c>
      <c r="G26" s="12">
        <f>G25/G20</f>
        <v>1</v>
      </c>
      <c r="H26" s="12">
        <f t="shared" ref="H26:J26" si="3">H25/H20</f>
        <v>1</v>
      </c>
      <c r="I26" s="12">
        <f t="shared" si="3"/>
        <v>1</v>
      </c>
      <c r="J26" s="12">
        <f t="shared" si="3"/>
        <v>1</v>
      </c>
      <c r="K26" s="12">
        <f>K25/K20</f>
        <v>1</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9" t="s">
        <v>1440</v>
      </c>
      <c r="B29" s="409"/>
      <c r="C29" s="160">
        <v>22543</v>
      </c>
      <c r="D29" s="160">
        <v>23086</v>
      </c>
      <c r="E29" s="161">
        <v>23186</v>
      </c>
      <c r="F29" s="162">
        <v>24242</v>
      </c>
      <c r="G29" s="160">
        <v>24581</v>
      </c>
      <c r="H29" s="160">
        <v>24545</v>
      </c>
      <c r="I29" s="161">
        <v>24466</v>
      </c>
      <c r="J29" s="162">
        <v>25256</v>
      </c>
      <c r="K29" s="162">
        <v>24818</v>
      </c>
    </row>
    <row r="30" spans="1:11" x14ac:dyDescent="0.25">
      <c r="A30" s="419"/>
      <c r="B30" s="409"/>
      <c r="C30" s="10"/>
      <c r="D30" s="10"/>
      <c r="E30" s="155"/>
      <c r="F30" s="156"/>
      <c r="G30" s="18"/>
      <c r="H30" s="11"/>
      <c r="I30" s="11"/>
      <c r="J30" s="11"/>
      <c r="K30" s="11"/>
    </row>
    <row r="31" spans="1:11" x14ac:dyDescent="0.25">
      <c r="A31" s="419"/>
      <c r="B31" s="409"/>
      <c r="C31" s="10"/>
      <c r="D31" s="10"/>
      <c r="E31" s="155"/>
      <c r="F31" s="156"/>
      <c r="G31" s="18"/>
      <c r="H31" s="11"/>
      <c r="I31" s="11"/>
      <c r="J31" s="11"/>
      <c r="K31" s="11"/>
    </row>
    <row r="32" spans="1:11" x14ac:dyDescent="0.25">
      <c r="A32" s="419"/>
      <c r="B32" s="409"/>
      <c r="C32" s="10"/>
      <c r="D32" s="10"/>
      <c r="E32" s="155"/>
      <c r="F32" s="156"/>
      <c r="G32" s="18"/>
      <c r="H32" s="11"/>
      <c r="I32" s="11"/>
      <c r="J32" s="11"/>
      <c r="K32" s="11"/>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19"/>
      <c r="C35" s="11"/>
      <c r="D35" s="11"/>
      <c r="E35" s="11"/>
      <c r="F35" s="11"/>
      <c r="G35"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tabColor rgb="FFFFFF00"/>
    <pageSetUpPr fitToPage="1"/>
  </sheetPr>
  <dimension ref="A1:K41"/>
  <sheetViews>
    <sheetView topLeftCell="A17" workbookViewId="0">
      <selection activeCell="F41" sqref="F41"/>
    </sheetView>
  </sheetViews>
  <sheetFormatPr defaultRowHeight="15" x14ac:dyDescent="0.25"/>
  <cols>
    <col min="1" max="1" width="36.85546875" customWidth="1"/>
    <col min="2" max="2" width="72.28515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10170</v>
      </c>
      <c r="C3" s="702"/>
      <c r="D3" s="702"/>
      <c r="E3" s="702"/>
      <c r="F3" s="702"/>
      <c r="G3" s="702"/>
      <c r="H3" s="669"/>
      <c r="I3" s="669"/>
      <c r="J3" s="669"/>
      <c r="K3" s="669"/>
    </row>
    <row r="4" spans="1:11" x14ac:dyDescent="0.25">
      <c r="A4" s="6" t="s">
        <v>2</v>
      </c>
      <c r="B4" s="704" t="s">
        <v>10171</v>
      </c>
      <c r="C4" s="704"/>
      <c r="D4" s="704"/>
      <c r="E4" s="704"/>
      <c r="F4" s="704"/>
      <c r="G4" s="704"/>
      <c r="H4" s="718"/>
      <c r="I4" s="718"/>
      <c r="J4" s="718"/>
      <c r="K4" s="718"/>
    </row>
    <row r="5" spans="1:11" x14ac:dyDescent="0.25">
      <c r="A5" s="6" t="s">
        <v>5</v>
      </c>
      <c r="B5" s="704" t="s">
        <v>16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1508</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23</v>
      </c>
      <c r="C12" s="693"/>
      <c r="D12" s="693"/>
      <c r="E12" s="693"/>
      <c r="F12" s="693"/>
      <c r="G12" s="693"/>
      <c r="H12" s="718"/>
      <c r="I12" s="718"/>
      <c r="J12" s="718"/>
      <c r="K12" s="718"/>
    </row>
    <row r="13" spans="1:11" x14ac:dyDescent="0.25">
      <c r="A13" s="6" t="s">
        <v>26</v>
      </c>
      <c r="B13" s="704"/>
      <c r="C13" s="704"/>
      <c r="D13" s="704"/>
      <c r="E13" s="704"/>
      <c r="F13" s="704"/>
      <c r="G13" s="704"/>
      <c r="H13" s="718"/>
      <c r="I13" s="718"/>
      <c r="J13" s="718"/>
      <c r="K13" s="718"/>
    </row>
    <row r="14" spans="1:11" x14ac:dyDescent="0.25">
      <c r="A14" s="6" t="s">
        <v>28</v>
      </c>
      <c r="B14" s="693" t="s">
        <v>10172</v>
      </c>
      <c r="C14" s="693"/>
      <c r="D14" s="693"/>
      <c r="E14" s="693"/>
      <c r="F14" s="693"/>
      <c r="G14" s="693"/>
      <c r="H14" s="718"/>
      <c r="I14" s="718"/>
      <c r="J14" s="718"/>
      <c r="K14" s="718"/>
    </row>
    <row r="15" spans="1:11" x14ac:dyDescent="0.25">
      <c r="A15" s="6" t="s">
        <v>30</v>
      </c>
      <c r="B15" s="693" t="s">
        <v>5632</v>
      </c>
      <c r="C15" s="693"/>
      <c r="D15" s="693"/>
      <c r="E15" s="693"/>
      <c r="F15" s="693"/>
      <c r="G15" s="693"/>
      <c r="H15" s="718"/>
      <c r="I15" s="718"/>
      <c r="J15" s="718"/>
      <c r="K15" s="718"/>
    </row>
    <row r="16" spans="1:11" x14ac:dyDescent="0.25">
      <c r="A16" s="6" t="s">
        <v>32</v>
      </c>
      <c r="B16" s="704" t="s">
        <v>531</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ht="59.25" customHeight="1" x14ac:dyDescent="0.25">
      <c r="A18" s="113" t="s">
        <v>36</v>
      </c>
      <c r="B18" s="706" t="s">
        <v>10173</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22492</v>
      </c>
      <c r="D21" s="10">
        <f t="shared" ref="D21:F21" si="0">D20-D25</f>
        <v>23040</v>
      </c>
      <c r="E21" s="10">
        <f t="shared" si="0"/>
        <v>23117</v>
      </c>
      <c r="F21" s="10">
        <f t="shared" si="0"/>
        <v>24158</v>
      </c>
      <c r="G21" s="10">
        <f>G20-G25</f>
        <v>24456</v>
      </c>
      <c r="H21" s="10">
        <f t="shared" ref="H21:K21" si="1">H20-H25</f>
        <v>24463</v>
      </c>
      <c r="I21" s="10">
        <f t="shared" si="1"/>
        <v>24338</v>
      </c>
      <c r="J21" s="10">
        <f t="shared" si="1"/>
        <v>25158</v>
      </c>
      <c r="K21" s="10">
        <f t="shared" si="1"/>
        <v>24708</v>
      </c>
    </row>
    <row r="22" spans="1:11" x14ac:dyDescent="0.25">
      <c r="A22" s="6" t="s">
        <v>45</v>
      </c>
      <c r="B22" s="419"/>
      <c r="C22" s="12">
        <f>IFERROR(+(C21/C20),0)</f>
        <v>0.99773765692232619</v>
      </c>
      <c r="D22" s="12">
        <f>IFERROR(+(D21/D20),0)</f>
        <v>0.99800745040284156</v>
      </c>
      <c r="E22" s="12">
        <f>IFERROR(+(E21/E20),0)</f>
        <v>0.99702406624687312</v>
      </c>
      <c r="F22" s="12">
        <f>IFERROR(+(F21/F20),0)</f>
        <v>0.99653493936143878</v>
      </c>
      <c r="G22" s="12">
        <f>G21/G20</f>
        <v>0.99491477157153896</v>
      </c>
      <c r="H22" s="12">
        <f t="shared" ref="H22:K22" si="2">H21/H20</f>
        <v>0.99665919739254427</v>
      </c>
      <c r="I22" s="12">
        <f t="shared" si="2"/>
        <v>0.99476824981607126</v>
      </c>
      <c r="J22" s="12">
        <f t="shared" si="2"/>
        <v>0.99611973392461195</v>
      </c>
      <c r="K22" s="12">
        <f t="shared" si="2"/>
        <v>0.99556773309694579</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51</v>
      </c>
      <c r="D25" s="10">
        <v>46</v>
      </c>
      <c r="E25" s="155">
        <v>69</v>
      </c>
      <c r="F25" s="156">
        <v>84</v>
      </c>
      <c r="G25" s="10">
        <v>125</v>
      </c>
      <c r="H25" s="10">
        <v>82</v>
      </c>
      <c r="I25" s="10">
        <v>128</v>
      </c>
      <c r="J25" s="9">
        <v>98</v>
      </c>
      <c r="K25" s="9">
        <v>110</v>
      </c>
    </row>
    <row r="26" spans="1:11" x14ac:dyDescent="0.25">
      <c r="A26" s="6" t="s">
        <v>49</v>
      </c>
      <c r="B26" s="419"/>
      <c r="C26" s="12">
        <f>IFERROR(+(C25/C20),0)</f>
        <v>2.2623430776737789E-3</v>
      </c>
      <c r="D26" s="12">
        <f>IFERROR(+(D25/D20),0)</f>
        <v>1.9925495971584509E-3</v>
      </c>
      <c r="E26" s="12">
        <f>IFERROR(+(E25/E20),0)</f>
        <v>2.9759337531268869E-3</v>
      </c>
      <c r="F26" s="12">
        <f>IFERROR(+(F25/F20),0)</f>
        <v>3.4650606385611747E-3</v>
      </c>
      <c r="G26" s="12">
        <f>G25/G20</f>
        <v>5.0852284284610061E-3</v>
      </c>
      <c r="H26" s="12">
        <f t="shared" ref="H26:J26" si="4">H25/H20</f>
        <v>3.3408026074556937E-3</v>
      </c>
      <c r="I26" s="12">
        <f t="shared" si="4"/>
        <v>5.2317501839287172E-3</v>
      </c>
      <c r="J26" s="12">
        <f t="shared" si="4"/>
        <v>3.8802660753880268E-3</v>
      </c>
      <c r="K26" s="12">
        <f>K25/K20</f>
        <v>4.4322669030542345E-3</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v>0</v>
      </c>
      <c r="B29" s="409"/>
      <c r="C29" s="10">
        <v>84</v>
      </c>
      <c r="D29" s="10">
        <v>91</v>
      </c>
      <c r="E29" s="155">
        <v>115</v>
      </c>
      <c r="F29" s="156">
        <v>114</v>
      </c>
      <c r="G29">
        <v>96</v>
      </c>
      <c r="H29">
        <v>86</v>
      </c>
      <c r="I29">
        <v>107</v>
      </c>
      <c r="J29">
        <v>108</v>
      </c>
      <c r="K29">
        <v>73</v>
      </c>
    </row>
    <row r="30" spans="1:11" x14ac:dyDescent="0.25">
      <c r="A30" s="167">
        <v>1</v>
      </c>
      <c r="B30" s="409"/>
      <c r="C30" s="10">
        <v>87</v>
      </c>
      <c r="D30" s="10">
        <v>68</v>
      </c>
      <c r="E30" s="155">
        <v>60</v>
      </c>
      <c r="F30" s="156">
        <v>80</v>
      </c>
      <c r="G30">
        <v>108</v>
      </c>
      <c r="H30">
        <v>81</v>
      </c>
      <c r="I30">
        <v>57</v>
      </c>
      <c r="J30">
        <v>78</v>
      </c>
      <c r="K30">
        <v>43</v>
      </c>
    </row>
    <row r="31" spans="1:11" x14ac:dyDescent="0.25">
      <c r="A31" s="167">
        <v>2</v>
      </c>
      <c r="B31" s="409"/>
      <c r="C31" s="10">
        <v>116</v>
      </c>
      <c r="D31" s="10">
        <v>93</v>
      </c>
      <c r="E31" s="155">
        <v>96</v>
      </c>
      <c r="F31" s="156">
        <v>101</v>
      </c>
      <c r="G31">
        <v>108</v>
      </c>
      <c r="H31">
        <v>84</v>
      </c>
      <c r="I31">
        <v>98</v>
      </c>
      <c r="J31">
        <v>105</v>
      </c>
      <c r="K31">
        <v>97</v>
      </c>
    </row>
    <row r="32" spans="1:11" x14ac:dyDescent="0.25">
      <c r="A32" s="167">
        <v>3</v>
      </c>
      <c r="B32" s="409"/>
      <c r="C32" s="10">
        <v>165</v>
      </c>
      <c r="D32" s="10">
        <v>144</v>
      </c>
      <c r="E32" s="155">
        <v>138</v>
      </c>
      <c r="F32" s="156">
        <v>146</v>
      </c>
      <c r="G32">
        <v>140</v>
      </c>
      <c r="H32">
        <v>129</v>
      </c>
      <c r="I32">
        <v>159</v>
      </c>
      <c r="J32">
        <v>144</v>
      </c>
      <c r="K32">
        <v>150</v>
      </c>
    </row>
    <row r="33" spans="1:11" x14ac:dyDescent="0.25">
      <c r="A33" s="167">
        <v>4</v>
      </c>
      <c r="B33" s="409"/>
      <c r="C33" s="10">
        <v>267</v>
      </c>
      <c r="D33" s="10">
        <v>259</v>
      </c>
      <c r="E33" s="155">
        <v>251</v>
      </c>
      <c r="F33" s="156">
        <v>228</v>
      </c>
      <c r="G33">
        <v>228</v>
      </c>
      <c r="H33">
        <v>235</v>
      </c>
      <c r="I33">
        <v>205</v>
      </c>
      <c r="J33">
        <v>262</v>
      </c>
      <c r="K33">
        <v>218</v>
      </c>
    </row>
    <row r="34" spans="1:11" x14ac:dyDescent="0.25">
      <c r="A34" s="167">
        <v>5</v>
      </c>
      <c r="B34" s="409"/>
      <c r="C34" s="10">
        <v>437</v>
      </c>
      <c r="D34" s="10">
        <v>486</v>
      </c>
      <c r="E34" s="155">
        <v>491</v>
      </c>
      <c r="F34" s="156">
        <v>420</v>
      </c>
      <c r="G34">
        <v>520</v>
      </c>
      <c r="H34">
        <v>476</v>
      </c>
      <c r="I34">
        <v>480</v>
      </c>
      <c r="J34">
        <v>551</v>
      </c>
      <c r="K34">
        <v>445</v>
      </c>
    </row>
    <row r="35" spans="1:11" x14ac:dyDescent="0.25">
      <c r="A35" s="167">
        <v>6</v>
      </c>
      <c r="B35" s="409"/>
      <c r="C35" s="10">
        <v>634</v>
      </c>
      <c r="D35" s="10">
        <v>740</v>
      </c>
      <c r="E35" s="155">
        <v>713</v>
      </c>
      <c r="F35" s="156">
        <v>757</v>
      </c>
      <c r="G35">
        <v>763</v>
      </c>
      <c r="H35">
        <v>832</v>
      </c>
      <c r="I35">
        <v>809</v>
      </c>
      <c r="J35">
        <v>863</v>
      </c>
      <c r="K35">
        <v>867</v>
      </c>
    </row>
    <row r="36" spans="1:11" x14ac:dyDescent="0.25">
      <c r="A36" s="167">
        <v>7</v>
      </c>
      <c r="B36" s="409"/>
      <c r="C36" s="10">
        <v>967</v>
      </c>
      <c r="D36" s="10">
        <v>959</v>
      </c>
      <c r="E36" s="155">
        <v>981</v>
      </c>
      <c r="F36" s="156">
        <v>1130</v>
      </c>
      <c r="G36">
        <v>1117</v>
      </c>
      <c r="H36">
        <v>1182</v>
      </c>
      <c r="I36">
        <v>1232</v>
      </c>
      <c r="J36">
        <v>1326</v>
      </c>
      <c r="K36">
        <v>1357</v>
      </c>
    </row>
    <row r="37" spans="1:11" x14ac:dyDescent="0.25">
      <c r="A37" s="167">
        <v>8</v>
      </c>
      <c r="B37" s="409"/>
      <c r="C37" s="10">
        <v>2083</v>
      </c>
      <c r="D37" s="10">
        <v>2266</v>
      </c>
      <c r="E37" s="155">
        <v>2319</v>
      </c>
      <c r="F37" s="156">
        <v>2715</v>
      </c>
      <c r="G37">
        <v>2870</v>
      </c>
      <c r="H37">
        <v>2934</v>
      </c>
      <c r="I37">
        <v>3190</v>
      </c>
      <c r="J37">
        <v>3420</v>
      </c>
      <c r="K37">
        <v>3903</v>
      </c>
    </row>
    <row r="38" spans="1:11" x14ac:dyDescent="0.25">
      <c r="A38" s="167">
        <v>9</v>
      </c>
      <c r="B38" s="409"/>
      <c r="C38" s="10">
        <v>17595</v>
      </c>
      <c r="D38" s="10">
        <v>17864</v>
      </c>
      <c r="E38" s="155">
        <v>17866</v>
      </c>
      <c r="F38" s="156">
        <v>18399</v>
      </c>
      <c r="G38">
        <v>18434</v>
      </c>
      <c r="H38">
        <v>18339</v>
      </c>
      <c r="I38">
        <v>17899</v>
      </c>
      <c r="J38">
        <v>18216</v>
      </c>
      <c r="K38">
        <v>17418</v>
      </c>
    </row>
    <row r="39" spans="1:11" x14ac:dyDescent="0.25">
      <c r="A39" s="167">
        <v>10</v>
      </c>
      <c r="B39" s="409"/>
      <c r="C39" s="10">
        <v>57</v>
      </c>
      <c r="D39" s="10">
        <v>70</v>
      </c>
      <c r="E39" s="155">
        <v>87</v>
      </c>
      <c r="F39" s="156">
        <v>68</v>
      </c>
      <c r="G39">
        <v>72</v>
      </c>
      <c r="H39">
        <v>85</v>
      </c>
      <c r="I39">
        <v>102</v>
      </c>
      <c r="J39">
        <v>85</v>
      </c>
      <c r="K39">
        <v>137</v>
      </c>
    </row>
    <row r="40" spans="1:11" x14ac:dyDescent="0.25">
      <c r="A40" t="s">
        <v>1522</v>
      </c>
      <c r="B40" s="419"/>
      <c r="C40" s="10">
        <v>51</v>
      </c>
      <c r="D40" s="10">
        <v>46</v>
      </c>
      <c r="E40" s="155">
        <v>69</v>
      </c>
      <c r="F40" s="156">
        <v>84</v>
      </c>
      <c r="G40">
        <v>125</v>
      </c>
      <c r="H40">
        <v>82</v>
      </c>
      <c r="I40">
        <v>128</v>
      </c>
      <c r="J40">
        <v>98</v>
      </c>
      <c r="K40">
        <v>110</v>
      </c>
    </row>
    <row r="41" spans="1:11" x14ac:dyDescent="0.25">
      <c r="A41" s="19" t="s">
        <v>1440</v>
      </c>
      <c r="B41" s="419"/>
      <c r="C41" s="160">
        <v>22543</v>
      </c>
      <c r="D41" s="160">
        <v>23086</v>
      </c>
      <c r="E41" s="161">
        <v>23186</v>
      </c>
      <c r="F41" s="162">
        <v>24242</v>
      </c>
      <c r="G41" s="132">
        <v>24581</v>
      </c>
      <c r="H41" s="132">
        <v>24545</v>
      </c>
      <c r="I41" s="132">
        <v>24466</v>
      </c>
      <c r="J41" s="132">
        <v>25256</v>
      </c>
      <c r="K41" s="13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10:G10" xr:uid="{00000000-0002-0000-B900-000000000000}">
      <formula1>$AA$10:$AA$11</formula1>
    </dataValidation>
  </dataValidations>
  <pageMargins left="0.7" right="0.7" top="0.75" bottom="0.75" header="0.3" footer="0.3"/>
  <pageSetup paperSize="9" scale="87" fitToHeight="0" orientation="landscape"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tabColor rgb="FFFFFF00"/>
    <pageSetUpPr fitToPage="1"/>
  </sheetPr>
  <dimension ref="A1:K42"/>
  <sheetViews>
    <sheetView topLeftCell="A18" workbookViewId="0">
      <selection activeCell="B41" sqref="B41"/>
    </sheetView>
  </sheetViews>
  <sheetFormatPr defaultRowHeight="15" x14ac:dyDescent="0.25"/>
  <cols>
    <col min="1" max="1" width="36.85546875" customWidth="1"/>
    <col min="2" max="2" width="67.5703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10174</v>
      </c>
      <c r="C3" s="702"/>
      <c r="D3" s="702"/>
      <c r="E3" s="702"/>
      <c r="F3" s="702"/>
      <c r="G3" s="702"/>
      <c r="H3" s="669"/>
      <c r="I3" s="669"/>
      <c r="J3" s="669"/>
      <c r="K3" s="669"/>
    </row>
    <row r="4" spans="1:11" x14ac:dyDescent="0.25">
      <c r="A4" s="6" t="s">
        <v>2</v>
      </c>
      <c r="B4" s="704" t="s">
        <v>10175</v>
      </c>
      <c r="C4" s="704"/>
      <c r="D4" s="704"/>
      <c r="E4" s="704"/>
      <c r="F4" s="704"/>
      <c r="G4" s="704"/>
      <c r="H4" s="718"/>
      <c r="I4" s="718"/>
      <c r="J4" s="718"/>
      <c r="K4" s="718"/>
    </row>
    <row r="5" spans="1:11" x14ac:dyDescent="0.25">
      <c r="A5" s="6" t="s">
        <v>5</v>
      </c>
      <c r="B5" s="704" t="s">
        <v>16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1508</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10176</v>
      </c>
      <c r="C14" s="693"/>
      <c r="D14" s="693"/>
      <c r="E14" s="693"/>
      <c r="F14" s="693"/>
      <c r="G14" s="693"/>
      <c r="H14" s="718"/>
      <c r="I14" s="718"/>
      <c r="J14" s="718"/>
      <c r="K14" s="718"/>
    </row>
    <row r="15" spans="1:11" x14ac:dyDescent="0.25">
      <c r="A15" s="6" t="s">
        <v>30</v>
      </c>
      <c r="B15" s="693" t="s">
        <v>5632</v>
      </c>
      <c r="C15" s="693"/>
      <c r="D15" s="693"/>
      <c r="E15" s="693"/>
      <c r="F15" s="693"/>
      <c r="G15" s="693"/>
      <c r="H15" s="718"/>
      <c r="I15" s="718"/>
      <c r="J15" s="718"/>
      <c r="K15" s="718"/>
    </row>
    <row r="16" spans="1:11" x14ac:dyDescent="0.25">
      <c r="A16" s="6" t="s">
        <v>32</v>
      </c>
      <c r="B16" s="704" t="s">
        <v>532</v>
      </c>
      <c r="C16" s="704"/>
      <c r="D16" s="704"/>
      <c r="E16" s="704"/>
      <c r="F16" s="704"/>
      <c r="G16" s="704"/>
      <c r="H16" s="718"/>
      <c r="I16" s="718"/>
      <c r="J16" s="718"/>
      <c r="K16" s="718"/>
    </row>
    <row r="17" spans="1:11" x14ac:dyDescent="0.25">
      <c r="A17" s="6" t="s">
        <v>35</v>
      </c>
      <c r="B17" s="693"/>
      <c r="C17" s="693"/>
      <c r="D17" s="693"/>
      <c r="E17" s="693"/>
      <c r="F17" s="693"/>
      <c r="G17" s="693"/>
      <c r="H17" s="718"/>
      <c r="I17" s="718"/>
      <c r="J17" s="718"/>
      <c r="K17" s="718"/>
    </row>
    <row r="18" spans="1:11" ht="66" customHeight="1" x14ac:dyDescent="0.25">
      <c r="A18" s="113" t="s">
        <v>36</v>
      </c>
      <c r="B18" s="706" t="s">
        <v>10173</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22481</v>
      </c>
      <c r="D21" s="10">
        <f t="shared" ref="D21:F21" si="0">D20-D25</f>
        <v>23028</v>
      </c>
      <c r="E21" s="10">
        <f t="shared" si="0"/>
        <v>23116</v>
      </c>
      <c r="F21" s="10">
        <f t="shared" si="0"/>
        <v>24162</v>
      </c>
      <c r="G21" s="10">
        <f>G20-G25</f>
        <v>24462</v>
      </c>
      <c r="H21" s="10">
        <f t="shared" ref="H21:K21" si="1">H20-H25</f>
        <v>24456</v>
      </c>
      <c r="I21" s="10">
        <f t="shared" si="1"/>
        <v>24345</v>
      </c>
      <c r="J21" s="10">
        <f t="shared" si="1"/>
        <v>25153</v>
      </c>
      <c r="K21" s="10">
        <f t="shared" si="1"/>
        <v>24713</v>
      </c>
    </row>
    <row r="22" spans="1:11" x14ac:dyDescent="0.25">
      <c r="A22" s="6" t="s">
        <v>45</v>
      </c>
      <c r="B22" s="419"/>
      <c r="C22" s="12">
        <f>IFERROR(+(C21/C20),0)</f>
        <v>0.99724970057223972</v>
      </c>
      <c r="D22" s="12">
        <f>IFERROR(+(D21/D20),0)</f>
        <v>0.99748765485575674</v>
      </c>
      <c r="E22" s="12">
        <f>IFERROR(+(E21/E20),0)</f>
        <v>0.99698093677219013</v>
      </c>
      <c r="F22" s="12">
        <f>IFERROR(+(F21/F20),0)</f>
        <v>0.99669994224898939</v>
      </c>
      <c r="G22" s="12">
        <f>G21/G20</f>
        <v>0.99515886253610508</v>
      </c>
      <c r="H22" s="12">
        <f t="shared" ref="H22:K22" si="2">H21/H20</f>
        <v>0.99637400692605416</v>
      </c>
      <c r="I22" s="12">
        <f t="shared" si="2"/>
        <v>0.99505436115425483</v>
      </c>
      <c r="J22" s="12">
        <f t="shared" si="2"/>
        <v>0.99592176116566355</v>
      </c>
      <c r="K22" s="12">
        <f t="shared" si="2"/>
        <v>0.99576919977435729</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62</v>
      </c>
      <c r="D25" s="10">
        <v>58</v>
      </c>
      <c r="E25" s="155">
        <v>70</v>
      </c>
      <c r="F25" s="156">
        <v>80</v>
      </c>
      <c r="G25" s="10">
        <v>119</v>
      </c>
      <c r="H25" s="10">
        <v>89</v>
      </c>
      <c r="I25" s="10">
        <v>121</v>
      </c>
      <c r="J25" s="9">
        <v>103</v>
      </c>
      <c r="K25" s="9">
        <v>105</v>
      </c>
    </row>
    <row r="26" spans="1:11" x14ac:dyDescent="0.25">
      <c r="A26" s="6" t="s">
        <v>49</v>
      </c>
      <c r="B26" s="419"/>
      <c r="C26" s="12">
        <f>IFERROR(+(C25/C20),0)</f>
        <v>2.7502994277602802E-3</v>
      </c>
      <c r="D26" s="12">
        <f>IFERROR(+(D25/D20),0)</f>
        <v>2.5123451442432645E-3</v>
      </c>
      <c r="E26" s="12">
        <f>IFERROR(+(E25/E20),0)</f>
        <v>3.0190632278098853E-3</v>
      </c>
      <c r="F26" s="12">
        <f>IFERROR(+(F25/F20),0)</f>
        <v>3.3000577510106429E-3</v>
      </c>
      <c r="G26" s="12">
        <f>G25/G20</f>
        <v>4.8411374638948779E-3</v>
      </c>
      <c r="H26" s="12">
        <f t="shared" ref="H26:J26" si="4">H25/H20</f>
        <v>3.625993073945814E-3</v>
      </c>
      <c r="I26" s="12">
        <f t="shared" si="4"/>
        <v>4.9456388457451159E-3</v>
      </c>
      <c r="J26" s="12">
        <f t="shared" si="4"/>
        <v>4.0782388343363956E-3</v>
      </c>
      <c r="K26" s="12">
        <f>K25/K20</f>
        <v>4.2308002256426789E-3</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v>0</v>
      </c>
      <c r="B29" s="409"/>
      <c r="C29" s="10">
        <v>85</v>
      </c>
      <c r="D29" s="10">
        <v>89</v>
      </c>
      <c r="E29" s="155">
        <v>117</v>
      </c>
      <c r="F29" s="156">
        <v>119</v>
      </c>
      <c r="G29">
        <v>91</v>
      </c>
      <c r="H29">
        <v>89</v>
      </c>
      <c r="I29">
        <v>104</v>
      </c>
      <c r="J29">
        <v>111</v>
      </c>
      <c r="K29">
        <v>69</v>
      </c>
    </row>
    <row r="30" spans="1:11" x14ac:dyDescent="0.25">
      <c r="A30" s="167"/>
      <c r="B30" s="409"/>
      <c r="C30" s="10">
        <v>0</v>
      </c>
      <c r="D30" s="10">
        <v>3</v>
      </c>
      <c r="E30" s="155">
        <v>0</v>
      </c>
      <c r="F30" s="156">
        <v>0</v>
      </c>
      <c r="G30">
        <v>0</v>
      </c>
      <c r="H30">
        <v>0</v>
      </c>
      <c r="I30">
        <v>0</v>
      </c>
      <c r="J30">
        <v>0</v>
      </c>
      <c r="K30">
        <v>0</v>
      </c>
    </row>
    <row r="31" spans="1:11" x14ac:dyDescent="0.25">
      <c r="A31" s="167">
        <v>1</v>
      </c>
      <c r="B31" s="409"/>
      <c r="C31" s="10">
        <v>32</v>
      </c>
      <c r="D31" s="10">
        <v>22</v>
      </c>
      <c r="E31" s="155">
        <v>17</v>
      </c>
      <c r="F31" s="156">
        <v>29</v>
      </c>
      <c r="G31">
        <v>31</v>
      </c>
      <c r="H31">
        <v>27</v>
      </c>
      <c r="I31">
        <v>18</v>
      </c>
      <c r="J31">
        <v>24</v>
      </c>
      <c r="K31">
        <v>20</v>
      </c>
    </row>
    <row r="32" spans="1:11" x14ac:dyDescent="0.25">
      <c r="A32" s="167">
        <v>2</v>
      </c>
      <c r="B32" s="409"/>
      <c r="C32" s="10">
        <v>21</v>
      </c>
      <c r="D32" s="10">
        <v>19</v>
      </c>
      <c r="E32" s="155">
        <v>17</v>
      </c>
      <c r="F32" s="156">
        <v>25</v>
      </c>
      <c r="G32">
        <v>17</v>
      </c>
      <c r="H32">
        <v>11</v>
      </c>
      <c r="I32">
        <v>22</v>
      </c>
      <c r="J32">
        <v>17</v>
      </c>
      <c r="K32">
        <v>21</v>
      </c>
    </row>
    <row r="33" spans="1:11" x14ac:dyDescent="0.25">
      <c r="A33" s="167">
        <v>3</v>
      </c>
      <c r="B33" s="409"/>
      <c r="C33" s="10">
        <v>24</v>
      </c>
      <c r="D33" s="10">
        <v>23</v>
      </c>
      <c r="E33" s="155">
        <v>27</v>
      </c>
      <c r="F33" s="156">
        <v>23</v>
      </c>
      <c r="G33">
        <v>29</v>
      </c>
      <c r="H33">
        <v>18</v>
      </c>
      <c r="I33">
        <v>24</v>
      </c>
      <c r="J33">
        <v>23</v>
      </c>
      <c r="K33">
        <v>17</v>
      </c>
    </row>
    <row r="34" spans="1:11" x14ac:dyDescent="0.25">
      <c r="A34" s="167">
        <v>4</v>
      </c>
      <c r="B34" s="409"/>
      <c r="C34" s="10">
        <v>45</v>
      </c>
      <c r="D34" s="10">
        <v>36</v>
      </c>
      <c r="E34" s="155">
        <v>20</v>
      </c>
      <c r="F34" s="156">
        <v>38</v>
      </c>
      <c r="G34">
        <v>46</v>
      </c>
      <c r="H34">
        <v>39</v>
      </c>
      <c r="I34">
        <v>27</v>
      </c>
      <c r="J34">
        <v>27</v>
      </c>
      <c r="K34">
        <v>28</v>
      </c>
    </row>
    <row r="35" spans="1:11" x14ac:dyDescent="0.25">
      <c r="A35" s="167">
        <v>5</v>
      </c>
      <c r="B35" s="409"/>
      <c r="C35" s="10">
        <v>91</v>
      </c>
      <c r="D35" s="10">
        <v>93</v>
      </c>
      <c r="E35" s="155">
        <v>77</v>
      </c>
      <c r="F35" s="156">
        <v>74</v>
      </c>
      <c r="G35">
        <v>84</v>
      </c>
      <c r="H35">
        <v>61</v>
      </c>
      <c r="I35">
        <v>58</v>
      </c>
      <c r="J35">
        <v>65</v>
      </c>
      <c r="K35">
        <v>48</v>
      </c>
    </row>
    <row r="36" spans="1:11" x14ac:dyDescent="0.25">
      <c r="A36" s="167">
        <v>6</v>
      </c>
      <c r="B36" s="409"/>
      <c r="C36" s="10">
        <v>191</v>
      </c>
      <c r="D36" s="10">
        <v>206</v>
      </c>
      <c r="E36" s="155">
        <v>171</v>
      </c>
      <c r="F36" s="156">
        <v>156</v>
      </c>
      <c r="G36">
        <v>157</v>
      </c>
      <c r="H36">
        <v>172</v>
      </c>
      <c r="I36">
        <v>167</v>
      </c>
      <c r="J36">
        <v>149</v>
      </c>
      <c r="K36">
        <v>129</v>
      </c>
    </row>
    <row r="37" spans="1:11" x14ac:dyDescent="0.25">
      <c r="A37" s="167">
        <v>7</v>
      </c>
      <c r="B37" s="409"/>
      <c r="C37" s="10">
        <v>311</v>
      </c>
      <c r="D37" s="10">
        <v>277</v>
      </c>
      <c r="E37" s="155">
        <v>264</v>
      </c>
      <c r="F37" s="156">
        <v>233</v>
      </c>
      <c r="G37">
        <v>287</v>
      </c>
      <c r="H37">
        <v>226</v>
      </c>
      <c r="I37">
        <v>239</v>
      </c>
      <c r="J37">
        <v>262</v>
      </c>
      <c r="K37">
        <v>235</v>
      </c>
    </row>
    <row r="38" spans="1:11" x14ac:dyDescent="0.25">
      <c r="A38" s="167">
        <v>8</v>
      </c>
      <c r="B38" s="409"/>
      <c r="C38" s="10">
        <v>597</v>
      </c>
      <c r="D38" s="10">
        <v>564</v>
      </c>
      <c r="E38" s="155">
        <v>577</v>
      </c>
      <c r="F38" s="156">
        <v>572</v>
      </c>
      <c r="G38">
        <v>566</v>
      </c>
      <c r="H38">
        <v>570</v>
      </c>
      <c r="I38">
        <v>575</v>
      </c>
      <c r="J38">
        <v>617</v>
      </c>
      <c r="K38">
        <v>676</v>
      </c>
    </row>
    <row r="39" spans="1:11" x14ac:dyDescent="0.25">
      <c r="A39" s="167">
        <v>9</v>
      </c>
      <c r="B39" s="409"/>
      <c r="C39" s="10">
        <v>19743</v>
      </c>
      <c r="D39" s="10">
        <v>20535</v>
      </c>
      <c r="E39" s="155">
        <v>20497</v>
      </c>
      <c r="F39" s="156">
        <v>21417</v>
      </c>
      <c r="G39">
        <v>21474</v>
      </c>
      <c r="H39">
        <v>21579</v>
      </c>
      <c r="I39">
        <v>21050</v>
      </c>
      <c r="J39">
        <v>21299</v>
      </c>
      <c r="K39">
        <v>20973</v>
      </c>
    </row>
    <row r="40" spans="1:11" x14ac:dyDescent="0.25">
      <c r="A40" s="167">
        <v>10</v>
      </c>
      <c r="B40" s="409"/>
      <c r="C40" s="10">
        <v>1341</v>
      </c>
      <c r="D40" s="10">
        <v>1161</v>
      </c>
      <c r="E40" s="155">
        <v>1332</v>
      </c>
      <c r="F40" s="156">
        <v>1476</v>
      </c>
      <c r="G40">
        <v>1680</v>
      </c>
      <c r="H40">
        <v>1664</v>
      </c>
      <c r="I40">
        <v>2061</v>
      </c>
      <c r="J40">
        <v>2559</v>
      </c>
      <c r="K40">
        <v>2497</v>
      </c>
    </row>
    <row r="41" spans="1:11" x14ac:dyDescent="0.25">
      <c r="A41" t="s">
        <v>1522</v>
      </c>
      <c r="B41" s="419"/>
      <c r="C41" s="10">
        <v>62</v>
      </c>
      <c r="D41" s="10">
        <v>58</v>
      </c>
      <c r="E41" s="155">
        <v>70</v>
      </c>
      <c r="F41" s="156">
        <v>80</v>
      </c>
      <c r="G41">
        <v>119</v>
      </c>
      <c r="H41">
        <v>89</v>
      </c>
      <c r="I41">
        <v>121</v>
      </c>
      <c r="J41">
        <v>103</v>
      </c>
      <c r="K41">
        <v>105</v>
      </c>
    </row>
    <row r="42" spans="1:11" x14ac:dyDescent="0.25">
      <c r="A42" s="19" t="s">
        <v>1440</v>
      </c>
      <c r="B42" s="419"/>
      <c r="C42" s="160">
        <v>22543</v>
      </c>
      <c r="D42" s="160">
        <v>23086</v>
      </c>
      <c r="E42" s="161">
        <v>23186</v>
      </c>
      <c r="F42" s="162">
        <v>24242</v>
      </c>
      <c r="G42" s="132">
        <v>24581</v>
      </c>
      <c r="H42" s="132">
        <v>24545</v>
      </c>
      <c r="I42" s="132">
        <v>24466</v>
      </c>
      <c r="J42" s="132">
        <v>25256</v>
      </c>
      <c r="K42" s="13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10:G10" xr:uid="{00000000-0002-0000-BA00-000000000000}">
      <formula1>$AA$10:$AA$11</formula1>
    </dataValidation>
  </dataValidations>
  <pageMargins left="0.7" right="0.7" top="0.75" bottom="0.75" header="0.3" footer="0.3"/>
  <pageSetup paperSize="9" scale="90" fitToHeight="0" orientation="landscape"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tabColor rgb="FFFFFF00"/>
    <pageSetUpPr fitToPage="1"/>
  </sheetPr>
  <dimension ref="A1:M32"/>
  <sheetViews>
    <sheetView topLeftCell="A5" workbookViewId="0">
      <selection activeCell="F41" sqref="F41"/>
    </sheetView>
  </sheetViews>
  <sheetFormatPr defaultRowHeight="15" x14ac:dyDescent="0.25"/>
  <cols>
    <col min="1" max="1" width="36.85546875" customWidth="1"/>
    <col min="2" max="2" width="52.5703125" customWidth="1"/>
    <col min="3" max="11" width="8" customWidth="1"/>
    <col min="13" max="13" width="23.28515625" customWidth="1"/>
  </cols>
  <sheetData>
    <row r="1" spans="1:13" ht="18.75" x14ac:dyDescent="0.25">
      <c r="A1" s="404" t="s">
        <v>0</v>
      </c>
      <c r="B1" s="419"/>
      <c r="C1" s="343"/>
      <c r="D1" s="419"/>
      <c r="E1" s="3"/>
      <c r="F1" s="3"/>
      <c r="G1" s="419"/>
    </row>
    <row r="2" spans="1:13" x14ac:dyDescent="0.25">
      <c r="A2" s="419"/>
      <c r="B2" s="405"/>
      <c r="C2" s="405"/>
      <c r="D2" s="405"/>
      <c r="E2" s="405"/>
      <c r="F2" s="405"/>
      <c r="G2" s="419"/>
    </row>
    <row r="3" spans="1:13" x14ac:dyDescent="0.25">
      <c r="A3" s="5" t="s">
        <v>1</v>
      </c>
      <c r="B3" s="702" t="s">
        <v>10177</v>
      </c>
      <c r="C3" s="702"/>
      <c r="D3" s="702"/>
      <c r="E3" s="702"/>
      <c r="F3" s="702"/>
      <c r="G3" s="702"/>
      <c r="H3" s="669"/>
      <c r="I3" s="669"/>
      <c r="J3" s="669"/>
      <c r="K3" s="669"/>
    </row>
    <row r="4" spans="1:13" x14ac:dyDescent="0.25">
      <c r="A4" s="6" t="s">
        <v>2</v>
      </c>
      <c r="B4" s="676" t="s">
        <v>10178</v>
      </c>
      <c r="C4" s="676"/>
      <c r="D4" s="676"/>
      <c r="E4" s="676"/>
      <c r="F4" s="676"/>
      <c r="G4" s="676"/>
      <c r="H4" s="718"/>
      <c r="I4" s="718"/>
      <c r="J4" s="718"/>
      <c r="K4" s="718"/>
    </row>
    <row r="5" spans="1:13" x14ac:dyDescent="0.25">
      <c r="A5" s="6" t="s">
        <v>5</v>
      </c>
      <c r="B5" s="704" t="s">
        <v>2080</v>
      </c>
      <c r="C5" s="704"/>
      <c r="D5" s="704"/>
      <c r="E5" s="704"/>
      <c r="F5" s="704"/>
      <c r="G5" s="704"/>
      <c r="H5" s="718"/>
      <c r="I5" s="718"/>
      <c r="J5" s="718"/>
      <c r="K5" s="718"/>
    </row>
    <row r="6" spans="1:13" x14ac:dyDescent="0.25">
      <c r="A6" s="6" t="s">
        <v>8</v>
      </c>
      <c r="B6" s="719" t="s">
        <v>9</v>
      </c>
      <c r="C6" s="704"/>
      <c r="D6" s="704"/>
      <c r="E6" s="704"/>
      <c r="F6" s="704"/>
      <c r="G6" s="704"/>
      <c r="H6" s="718"/>
      <c r="I6" s="718"/>
      <c r="J6" s="718"/>
      <c r="K6" s="718"/>
    </row>
    <row r="7" spans="1:13" x14ac:dyDescent="0.25">
      <c r="A7" s="6" t="s">
        <v>11</v>
      </c>
      <c r="B7" s="676" t="s">
        <v>1508</v>
      </c>
      <c r="C7" s="676"/>
      <c r="D7" s="676"/>
      <c r="E7" s="676"/>
      <c r="F7" s="676"/>
      <c r="G7" s="676"/>
      <c r="H7" s="718"/>
      <c r="I7" s="718"/>
      <c r="J7" s="718"/>
      <c r="K7" s="718"/>
    </row>
    <row r="8" spans="1:13" x14ac:dyDescent="0.25">
      <c r="A8" s="6" t="s">
        <v>13</v>
      </c>
      <c r="B8" s="719" t="s">
        <v>9</v>
      </c>
      <c r="C8" s="704"/>
      <c r="D8" s="704"/>
      <c r="E8" s="704"/>
      <c r="F8" s="704"/>
      <c r="G8" s="704"/>
      <c r="H8" s="718"/>
      <c r="I8" s="718"/>
      <c r="J8" s="718"/>
      <c r="K8" s="718"/>
    </row>
    <row r="9" spans="1:13" x14ac:dyDescent="0.25">
      <c r="A9" s="6" t="s">
        <v>15</v>
      </c>
      <c r="B9" s="686" t="s">
        <v>9</v>
      </c>
      <c r="C9" s="686"/>
      <c r="D9" s="686"/>
      <c r="E9" s="686"/>
      <c r="F9" s="686"/>
      <c r="G9" s="686"/>
      <c r="H9" s="718"/>
      <c r="I9" s="718"/>
      <c r="J9" s="718"/>
      <c r="K9" s="718"/>
      <c r="L9" s="729"/>
      <c r="M9" s="729"/>
    </row>
    <row r="10" spans="1:13" x14ac:dyDescent="0.25">
      <c r="A10" s="6" t="s">
        <v>17</v>
      </c>
      <c r="B10" s="704" t="s">
        <v>18</v>
      </c>
      <c r="C10" s="704"/>
      <c r="D10" s="704"/>
      <c r="E10" s="704"/>
      <c r="F10" s="704"/>
      <c r="G10" s="704"/>
      <c r="H10" s="718"/>
      <c r="I10" s="718"/>
      <c r="J10" s="718"/>
      <c r="K10" s="718"/>
    </row>
    <row r="11" spans="1:13" x14ac:dyDescent="0.25">
      <c r="A11" s="6" t="s">
        <v>19</v>
      </c>
      <c r="B11" s="704" t="s">
        <v>70</v>
      </c>
      <c r="C11" s="704"/>
      <c r="D11" s="704"/>
      <c r="E11" s="704"/>
      <c r="F11" s="704"/>
      <c r="G11" s="704"/>
      <c r="H11" s="718"/>
      <c r="I11" s="718"/>
      <c r="J11" s="718"/>
      <c r="K11" s="718"/>
    </row>
    <row r="12" spans="1:13" x14ac:dyDescent="0.25">
      <c r="A12" s="6" t="s">
        <v>22</v>
      </c>
      <c r="B12" s="693" t="s">
        <v>31</v>
      </c>
      <c r="C12" s="693"/>
      <c r="D12" s="693"/>
      <c r="E12" s="693"/>
      <c r="F12" s="693"/>
      <c r="G12" s="693"/>
      <c r="H12" s="718"/>
      <c r="I12" s="718"/>
      <c r="J12" s="718"/>
      <c r="K12" s="718"/>
    </row>
    <row r="13" spans="1:13" x14ac:dyDescent="0.25">
      <c r="A13" s="6" t="s">
        <v>26</v>
      </c>
      <c r="B13" s="719" t="s">
        <v>10179</v>
      </c>
      <c r="C13" s="704"/>
      <c r="D13" s="704"/>
      <c r="E13" s="704"/>
      <c r="F13" s="704"/>
      <c r="G13" s="704"/>
      <c r="H13" s="718"/>
      <c r="I13" s="718"/>
      <c r="J13" s="718"/>
      <c r="K13" s="718"/>
    </row>
    <row r="14" spans="1:13" x14ac:dyDescent="0.25">
      <c r="A14" s="6" t="s">
        <v>28</v>
      </c>
      <c r="B14" s="693" t="s">
        <v>10180</v>
      </c>
      <c r="C14" s="693"/>
      <c r="D14" s="693"/>
      <c r="E14" s="693"/>
      <c r="F14" s="693"/>
      <c r="G14" s="693"/>
      <c r="H14" s="718"/>
      <c r="I14" s="718"/>
      <c r="J14" s="718"/>
      <c r="K14" s="718"/>
    </row>
    <row r="15" spans="1:13" x14ac:dyDescent="0.25">
      <c r="A15" s="6" t="s">
        <v>30</v>
      </c>
      <c r="B15" s="676" t="s">
        <v>10181</v>
      </c>
      <c r="C15" s="676"/>
      <c r="D15" s="676"/>
      <c r="E15" s="676"/>
      <c r="F15" s="676"/>
      <c r="G15" s="676"/>
      <c r="H15" s="718"/>
      <c r="I15" s="718"/>
      <c r="J15" s="718"/>
      <c r="K15" s="718"/>
    </row>
    <row r="16" spans="1:13" x14ac:dyDescent="0.25">
      <c r="A16" s="6" t="s">
        <v>32</v>
      </c>
      <c r="B16" s="704" t="s">
        <v>533</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0</v>
      </c>
      <c r="D21" s="10">
        <f t="shared" ref="D21:F21" si="0">D20-D25</f>
        <v>166</v>
      </c>
      <c r="E21" s="10">
        <f t="shared" si="0"/>
        <v>555</v>
      </c>
      <c r="F21" s="10">
        <f t="shared" si="0"/>
        <v>595</v>
      </c>
      <c r="G21" s="10">
        <f>G20-G25</f>
        <v>588</v>
      </c>
      <c r="H21" s="10">
        <f t="shared" ref="H21:K21" si="1">H20-H25</f>
        <v>650</v>
      </c>
      <c r="I21" s="10">
        <f t="shared" si="1"/>
        <v>607</v>
      </c>
      <c r="J21" s="10">
        <f t="shared" si="1"/>
        <v>533</v>
      </c>
      <c r="K21" s="10">
        <f t="shared" si="1"/>
        <v>501</v>
      </c>
    </row>
    <row r="22" spans="1:11" x14ac:dyDescent="0.25">
      <c r="A22" s="6" t="s">
        <v>45</v>
      </c>
      <c r="B22" s="419"/>
      <c r="C22" s="12">
        <f>IFERROR(+(C21/C20),0)</f>
        <v>0</v>
      </c>
      <c r="D22" s="12">
        <f>IFERROR(+(D21/D20),0)</f>
        <v>7.1905050680065837E-3</v>
      </c>
      <c r="E22" s="12">
        <f>IFERROR(+(E21/E20),0)</f>
        <v>2.393685844906409E-2</v>
      </c>
      <c r="F22" s="12">
        <f>IFERROR(+(F21/F20),0)</f>
        <v>2.4544179523141654E-2</v>
      </c>
      <c r="G22" s="12">
        <f>G21/G20</f>
        <v>2.3920914527480575E-2</v>
      </c>
      <c r="H22" s="12">
        <f t="shared" ref="H22:K22" si="2">H21/H20</f>
        <v>2.6481971888368303E-2</v>
      </c>
      <c r="I22" s="12">
        <f t="shared" si="2"/>
        <v>2.4809940325349465E-2</v>
      </c>
      <c r="J22" s="12">
        <f t="shared" si="2"/>
        <v>2.1103896103896104E-2</v>
      </c>
      <c r="K22" s="12">
        <f t="shared" si="2"/>
        <v>2.0186961076637925E-2</v>
      </c>
    </row>
    <row r="23" spans="1:11" x14ac:dyDescent="0.25">
      <c r="A23" s="6" t="s">
        <v>46</v>
      </c>
      <c r="B23" s="419" t="s">
        <v>10182</v>
      </c>
      <c r="C23" s="10">
        <v>0</v>
      </c>
      <c r="D23" s="10">
        <v>0</v>
      </c>
      <c r="E23" s="155">
        <v>0</v>
      </c>
      <c r="F23" s="156">
        <v>0</v>
      </c>
      <c r="G23" s="10">
        <v>2</v>
      </c>
      <c r="H23" s="10">
        <v>1</v>
      </c>
      <c r="I23" s="10">
        <v>0</v>
      </c>
      <c r="J23" s="9">
        <v>0</v>
      </c>
      <c r="K23" s="9">
        <v>1</v>
      </c>
    </row>
    <row r="24" spans="1:11" x14ac:dyDescent="0.25">
      <c r="A24" s="6" t="s">
        <v>47</v>
      </c>
      <c r="B24" s="419"/>
      <c r="C24" s="12">
        <f>IFERROR(+(C23/C20),0)</f>
        <v>0</v>
      </c>
      <c r="D24" s="12">
        <f>IFERROR(+(D23/D20),0)</f>
        <v>0</v>
      </c>
      <c r="E24" s="12">
        <f>IFERROR(+(E23/E20),0)</f>
        <v>0</v>
      </c>
      <c r="F24" s="12">
        <f>IFERROR(+(F23/F20),0)</f>
        <v>0</v>
      </c>
      <c r="G24" s="12">
        <f>G23/G20</f>
        <v>8.1363654855376102E-5</v>
      </c>
      <c r="H24" s="12">
        <f t="shared" ref="H24:J24" si="3">H23/H20</f>
        <v>4.074149521287431E-5</v>
      </c>
      <c r="I24" s="12">
        <f t="shared" si="3"/>
        <v>0</v>
      </c>
      <c r="J24" s="12">
        <f t="shared" si="3"/>
        <v>0</v>
      </c>
      <c r="K24" s="12">
        <f>K23/K20</f>
        <v>4.0293335482311224E-5</v>
      </c>
    </row>
    <row r="25" spans="1:11" x14ac:dyDescent="0.25">
      <c r="A25" s="6" t="s">
        <v>48</v>
      </c>
      <c r="B25" s="419"/>
      <c r="C25" s="10">
        <v>22543</v>
      </c>
      <c r="D25" s="10">
        <v>22920</v>
      </c>
      <c r="E25" s="155">
        <v>22631</v>
      </c>
      <c r="F25" s="156">
        <v>23647</v>
      </c>
      <c r="G25" s="10">
        <v>23993</v>
      </c>
      <c r="H25" s="10">
        <v>23895</v>
      </c>
      <c r="I25" s="10">
        <v>23859</v>
      </c>
      <c r="J25" s="9">
        <v>24723</v>
      </c>
      <c r="K25" s="9">
        <v>24317</v>
      </c>
    </row>
    <row r="26" spans="1:11" x14ac:dyDescent="0.25">
      <c r="A26" s="6" t="s">
        <v>49</v>
      </c>
      <c r="B26" s="419"/>
      <c r="C26" s="12">
        <f>IFERROR(+(C25/C20),0)</f>
        <v>1</v>
      </c>
      <c r="D26" s="12">
        <f>IFERROR(+(D25/D20),0)</f>
        <v>0.99280949493199344</v>
      </c>
      <c r="E26" s="12">
        <f>IFERROR(+(E25/E20),0)</f>
        <v>0.97606314155093588</v>
      </c>
      <c r="F26" s="12">
        <f>IFERROR(+(F25/F20),0)</f>
        <v>0.9754558204768583</v>
      </c>
      <c r="G26" s="12">
        <f>G25/G20</f>
        <v>0.97607908547251943</v>
      </c>
      <c r="H26" s="12">
        <f t="shared" ref="H26:J26" si="4">H25/H20</f>
        <v>0.97351802811163168</v>
      </c>
      <c r="I26" s="12">
        <f t="shared" si="4"/>
        <v>0.97519005967465056</v>
      </c>
      <c r="J26" s="12">
        <f t="shared" si="4"/>
        <v>0.97889610389610393</v>
      </c>
      <c r="K26" s="12">
        <f>K25/K20</f>
        <v>0.97981303892336202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605" t="s">
        <v>1529</v>
      </c>
      <c r="B29" s="409"/>
      <c r="C29" s="10">
        <v>0</v>
      </c>
      <c r="D29">
        <v>166</v>
      </c>
      <c r="E29">
        <v>555</v>
      </c>
      <c r="F29">
        <v>595</v>
      </c>
      <c r="G29" s="164">
        <v>586</v>
      </c>
      <c r="H29" s="164">
        <v>649</v>
      </c>
      <c r="I29" s="164">
        <v>607</v>
      </c>
      <c r="J29" s="164">
        <v>533</v>
      </c>
      <c r="K29" s="164">
        <v>500</v>
      </c>
    </row>
    <row r="30" spans="1:11" x14ac:dyDescent="0.25">
      <c r="A30" s="605" t="s">
        <v>1530</v>
      </c>
      <c r="B30" s="409"/>
      <c r="C30" s="10">
        <v>0</v>
      </c>
      <c r="D30" s="10">
        <v>0</v>
      </c>
      <c r="E30" s="155">
        <v>0</v>
      </c>
      <c r="F30" s="156">
        <v>0</v>
      </c>
      <c r="G30" s="164">
        <v>2</v>
      </c>
      <c r="H30" s="164">
        <v>1</v>
      </c>
      <c r="I30" s="164">
        <v>0</v>
      </c>
      <c r="J30" s="164">
        <v>0</v>
      </c>
      <c r="K30" s="164">
        <v>1</v>
      </c>
    </row>
    <row r="31" spans="1:11" x14ac:dyDescent="0.25">
      <c r="A31" s="167" t="s">
        <v>1522</v>
      </c>
      <c r="C31" s="10">
        <v>22543</v>
      </c>
      <c r="D31" s="10">
        <v>22920</v>
      </c>
      <c r="E31" s="155">
        <v>22631</v>
      </c>
      <c r="F31" s="156">
        <v>23647</v>
      </c>
      <c r="G31" s="338">
        <v>23993</v>
      </c>
      <c r="H31" s="338">
        <v>23895</v>
      </c>
      <c r="I31" s="338">
        <v>23859</v>
      </c>
      <c r="J31" s="338">
        <v>24723</v>
      </c>
      <c r="K31" s="338">
        <v>24317</v>
      </c>
    </row>
    <row r="32" spans="1:11" x14ac:dyDescent="0.25">
      <c r="A32" s="132" t="s">
        <v>1440</v>
      </c>
      <c r="C32" s="160">
        <v>22543</v>
      </c>
      <c r="D32" s="160">
        <v>23086</v>
      </c>
      <c r="E32" s="161">
        <v>23186</v>
      </c>
      <c r="F32" s="162">
        <v>24242</v>
      </c>
      <c r="G32" s="435">
        <v>24581</v>
      </c>
      <c r="H32" s="435">
        <v>24545</v>
      </c>
      <c r="I32" s="435">
        <v>24466</v>
      </c>
      <c r="J32" s="435">
        <v>25256</v>
      </c>
      <c r="K32" s="435">
        <v>24818</v>
      </c>
    </row>
  </sheetData>
  <mergeCells count="17">
    <mergeCell ref="B14:K14"/>
    <mergeCell ref="B3:K3"/>
    <mergeCell ref="B4:K4"/>
    <mergeCell ref="B5:K5"/>
    <mergeCell ref="B6:K6"/>
    <mergeCell ref="B7:K7"/>
    <mergeCell ref="B8:K8"/>
    <mergeCell ref="B9:M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63" orientation="landscape"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tabColor rgb="FFFFFF00"/>
    <pageSetUpPr fitToPage="1"/>
  </sheetPr>
  <dimension ref="A1:K33"/>
  <sheetViews>
    <sheetView topLeftCell="A13" workbookViewId="0">
      <selection activeCell="F41" sqref="F41"/>
    </sheetView>
  </sheetViews>
  <sheetFormatPr defaultRowHeight="15" x14ac:dyDescent="0.25"/>
  <cols>
    <col min="1" max="1" width="36.85546875" customWidth="1"/>
    <col min="2" max="2" width="74.42578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10183</v>
      </c>
      <c r="C3" s="702"/>
      <c r="D3" s="702"/>
      <c r="E3" s="702"/>
      <c r="F3" s="702"/>
      <c r="G3" s="702"/>
      <c r="H3" s="669"/>
      <c r="I3" s="669"/>
      <c r="J3" s="669"/>
      <c r="K3" s="669"/>
    </row>
    <row r="4" spans="1:11" x14ac:dyDescent="0.25">
      <c r="A4" s="6" t="s">
        <v>2</v>
      </c>
      <c r="B4" s="704" t="s">
        <v>10184</v>
      </c>
      <c r="C4" s="704"/>
      <c r="D4" s="704"/>
      <c r="E4" s="704"/>
      <c r="F4" s="704"/>
      <c r="G4" s="704"/>
      <c r="H4" s="718"/>
      <c r="I4" s="718"/>
      <c r="J4" s="718"/>
      <c r="K4" s="718"/>
    </row>
    <row r="5" spans="1:11" x14ac:dyDescent="0.25">
      <c r="A5" s="6" t="s">
        <v>5</v>
      </c>
      <c r="B5" s="704" t="s">
        <v>2080</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1508</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10185</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31</v>
      </c>
      <c r="C12" s="693"/>
      <c r="D12" s="693"/>
      <c r="E12" s="693"/>
      <c r="F12" s="693"/>
      <c r="G12" s="693"/>
      <c r="H12" s="718"/>
      <c r="I12" s="718"/>
      <c r="J12" s="718"/>
      <c r="K12" s="718"/>
    </row>
    <row r="13" spans="1:11" x14ac:dyDescent="0.25">
      <c r="A13" s="6" t="s">
        <v>26</v>
      </c>
      <c r="B13" s="719" t="s">
        <v>10186</v>
      </c>
      <c r="C13" s="704"/>
      <c r="D13" s="704"/>
      <c r="E13" s="704"/>
      <c r="F13" s="704"/>
      <c r="G13" s="704"/>
      <c r="H13" s="718"/>
      <c r="I13" s="718"/>
      <c r="J13" s="718"/>
      <c r="K13" s="718"/>
    </row>
    <row r="14" spans="1:11" x14ac:dyDescent="0.25">
      <c r="A14" s="6" t="s">
        <v>28</v>
      </c>
      <c r="B14" s="693" t="s">
        <v>10187</v>
      </c>
      <c r="C14" s="693"/>
      <c r="D14" s="693"/>
      <c r="E14" s="693"/>
      <c r="F14" s="693"/>
      <c r="G14" s="693"/>
      <c r="H14" s="718"/>
      <c r="I14" s="718"/>
      <c r="J14" s="718"/>
      <c r="K14" s="718"/>
    </row>
    <row r="15" spans="1:11" x14ac:dyDescent="0.25">
      <c r="A15" s="6" t="s">
        <v>30</v>
      </c>
      <c r="B15" s="693" t="s">
        <v>10188</v>
      </c>
      <c r="C15" s="693"/>
      <c r="D15" s="693"/>
      <c r="E15" s="693"/>
      <c r="F15" s="693"/>
      <c r="G15" s="693"/>
      <c r="H15" s="718"/>
      <c r="I15" s="718"/>
      <c r="J15" s="718"/>
      <c r="K15" s="718"/>
    </row>
    <row r="16" spans="1:11" x14ac:dyDescent="0.25">
      <c r="A16" s="6" t="s">
        <v>32</v>
      </c>
      <c r="B16" s="704" t="s">
        <v>534</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ht="69" customHeight="1" x14ac:dyDescent="0.25">
      <c r="A18" s="113" t="s">
        <v>36</v>
      </c>
      <c r="B18" s="706" t="s">
        <v>10189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559</v>
      </c>
      <c r="D21" s="10">
        <f t="shared" ref="D21:F21" si="0">D20-D25</f>
        <v>534</v>
      </c>
      <c r="E21" s="10">
        <f t="shared" si="0"/>
        <v>643</v>
      </c>
      <c r="F21" s="10">
        <f t="shared" si="0"/>
        <v>532</v>
      </c>
      <c r="G21" s="10">
        <f>G20-G25</f>
        <v>318</v>
      </c>
      <c r="H21" s="10">
        <f t="shared" ref="H21:K21" si="1">H20-H25</f>
        <v>795</v>
      </c>
      <c r="I21" s="10">
        <f t="shared" si="1"/>
        <v>982</v>
      </c>
      <c r="J21" s="10">
        <f t="shared" si="1"/>
        <v>1056</v>
      </c>
      <c r="K21" s="10">
        <f t="shared" si="1"/>
        <v>900</v>
      </c>
    </row>
    <row r="22" spans="1:11" x14ac:dyDescent="0.25">
      <c r="A22" s="6" t="s">
        <v>45</v>
      </c>
      <c r="B22" s="419"/>
      <c r="C22" s="12">
        <f>IFERROR(+(C21/C20),0)</f>
        <v>2.4797054518032206E-2</v>
      </c>
      <c r="D22" s="12">
        <f>IFERROR(+(D21/D20),0)</f>
        <v>2.3130901845274193E-2</v>
      </c>
      <c r="E22" s="12">
        <f>IFERROR(+(E21/E20),0)</f>
        <v>2.7732252221167947E-2</v>
      </c>
      <c r="F22" s="12">
        <f>IFERROR(+(F21/F20),0)</f>
        <v>2.1945384044220775E-2</v>
      </c>
      <c r="G22" s="12">
        <f>G21/G20</f>
        <v>1.29368211220048E-2</v>
      </c>
      <c r="H22" s="12">
        <f t="shared" ref="H22:K22" si="2">H21/H20</f>
        <v>3.238948869423508E-2</v>
      </c>
      <c r="I22" s="12">
        <f t="shared" si="2"/>
        <v>4.013733344232813E-2</v>
      </c>
      <c r="J22" s="12">
        <f t="shared" si="2"/>
        <v>4.1811846689895474E-2</v>
      </c>
      <c r="K22" s="12">
        <f t="shared" si="2"/>
        <v>3.6264001934080102E-2</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21984</v>
      </c>
      <c r="D25" s="10">
        <v>22552</v>
      </c>
      <c r="E25" s="155">
        <v>22543</v>
      </c>
      <c r="F25" s="156">
        <v>23710</v>
      </c>
      <c r="G25" s="10">
        <v>24263</v>
      </c>
      <c r="H25" s="10">
        <v>23750</v>
      </c>
      <c r="I25" s="10">
        <v>23484</v>
      </c>
      <c r="J25" s="9">
        <v>24200</v>
      </c>
      <c r="K25" s="9">
        <v>23918</v>
      </c>
    </row>
    <row r="26" spans="1:11" x14ac:dyDescent="0.25">
      <c r="A26" s="6" t="s">
        <v>49</v>
      </c>
      <c r="B26" s="419"/>
      <c r="C26" s="12">
        <f>IFERROR(+(C25/C20),0)</f>
        <v>0.97520294548196784</v>
      </c>
      <c r="D26" s="12">
        <f>IFERROR(+(D25/D20),0)</f>
        <v>0.97686909815472578</v>
      </c>
      <c r="E26" s="12">
        <f>IFERROR(+(E25/E20),0)</f>
        <v>0.97226774777883207</v>
      </c>
      <c r="F26" s="12">
        <f>IFERROR(+(F25/F20),0)</f>
        <v>0.97805461595577925</v>
      </c>
      <c r="G26" s="12">
        <f>G25/G20</f>
        <v>0.98706317887799522</v>
      </c>
      <c r="H26" s="12">
        <f t="shared" ref="H26:J26" si="4">H25/H20</f>
        <v>0.96761051130576492</v>
      </c>
      <c r="I26" s="12">
        <f t="shared" si="4"/>
        <v>0.95986266655767183</v>
      </c>
      <c r="J26" s="12">
        <f t="shared" si="4"/>
        <v>0.95818815331010454</v>
      </c>
      <c r="K26" s="12">
        <f>K25/K20</f>
        <v>0.96373599806591992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605" t="s">
        <v>1529</v>
      </c>
      <c r="B29" s="409"/>
      <c r="C29" s="10">
        <v>559</v>
      </c>
      <c r="D29" s="10">
        <v>534</v>
      </c>
      <c r="E29" s="155">
        <v>643</v>
      </c>
      <c r="F29" s="156">
        <v>532</v>
      </c>
      <c r="G29" s="164">
        <v>318</v>
      </c>
      <c r="H29" s="164">
        <v>795</v>
      </c>
      <c r="I29" s="164">
        <v>982</v>
      </c>
      <c r="J29" s="164">
        <v>1056</v>
      </c>
      <c r="K29" s="164">
        <v>900</v>
      </c>
    </row>
    <row r="30" spans="1:11" x14ac:dyDescent="0.25">
      <c r="A30" s="167" t="s">
        <v>1522</v>
      </c>
      <c r="C30">
        <v>21984</v>
      </c>
      <c r="D30">
        <v>22552</v>
      </c>
      <c r="E30">
        <v>22543</v>
      </c>
      <c r="F30">
        <v>23710</v>
      </c>
      <c r="G30" s="338">
        <v>24263</v>
      </c>
      <c r="H30" s="338">
        <v>23750</v>
      </c>
      <c r="I30" s="338">
        <v>23484</v>
      </c>
      <c r="J30" s="338">
        <v>24200</v>
      </c>
      <c r="K30" s="338">
        <v>23918</v>
      </c>
    </row>
    <row r="31" spans="1:11" x14ac:dyDescent="0.25">
      <c r="A31" s="132" t="s">
        <v>1440</v>
      </c>
      <c r="C31" s="160">
        <v>22543</v>
      </c>
      <c r="D31" s="160">
        <v>23086</v>
      </c>
      <c r="E31" s="161">
        <v>23186</v>
      </c>
      <c r="F31" s="162">
        <v>24242</v>
      </c>
      <c r="G31" s="435">
        <v>24581</v>
      </c>
      <c r="H31" s="435">
        <v>24545</v>
      </c>
      <c r="I31" s="435">
        <v>24466</v>
      </c>
      <c r="J31" s="435">
        <v>25256</v>
      </c>
      <c r="K31" s="435">
        <v>24818</v>
      </c>
    </row>
    <row r="32" spans="1:11" x14ac:dyDescent="0.25">
      <c r="C32" s="10"/>
      <c r="D32" s="10"/>
      <c r="E32" s="155"/>
      <c r="F32" s="156"/>
      <c r="G32" s="215"/>
      <c r="H32" s="215"/>
      <c r="I32" s="215"/>
      <c r="J32" s="215"/>
      <c r="K32" s="215"/>
    </row>
    <row r="33" spans="3:7" x14ac:dyDescent="0.25">
      <c r="C33" s="175"/>
      <c r="D33" s="175"/>
      <c r="E33" s="175"/>
      <c r="F33" s="175"/>
      <c r="G33" s="175"/>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K31"/>
  <sheetViews>
    <sheetView topLeftCell="A10" workbookViewId="0">
      <selection activeCell="A20" sqref="A20:XFD20"/>
    </sheetView>
  </sheetViews>
  <sheetFormatPr defaultRowHeight="15" x14ac:dyDescent="0.25"/>
  <cols>
    <col min="1" max="1" width="39" customWidth="1"/>
    <col min="2" max="2" width="53.28515625" customWidth="1"/>
    <col min="3" max="7" width="12.7109375" customWidth="1"/>
  </cols>
  <sheetData>
    <row r="1" spans="1:7" ht="18.75" x14ac:dyDescent="0.25">
      <c r="A1" s="200" t="s">
        <v>0</v>
      </c>
      <c r="B1" s="202"/>
      <c r="C1" s="202"/>
      <c r="D1" s="202"/>
      <c r="E1" s="202"/>
      <c r="F1" s="202"/>
      <c r="G1" s="202"/>
    </row>
    <row r="3" spans="1:7" x14ac:dyDescent="0.25">
      <c r="A3" s="201" t="s">
        <v>1</v>
      </c>
      <c r="B3" s="678" t="s">
        <v>7378</v>
      </c>
      <c r="C3" s="678"/>
      <c r="D3" s="678"/>
      <c r="E3" s="678"/>
      <c r="F3" s="678"/>
      <c r="G3" s="678"/>
    </row>
    <row r="4" spans="1:7" x14ac:dyDescent="0.25">
      <c r="A4" s="6" t="s">
        <v>2</v>
      </c>
      <c r="B4" s="674" t="s">
        <v>7379</v>
      </c>
      <c r="C4" s="674"/>
      <c r="D4" s="674"/>
      <c r="E4" s="674"/>
      <c r="F4" s="674"/>
      <c r="G4" s="674"/>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80" t="s">
        <v>9</v>
      </c>
      <c r="C8" s="676"/>
      <c r="D8" s="676"/>
      <c r="E8" s="676"/>
      <c r="F8" s="676"/>
      <c r="G8" s="676"/>
    </row>
    <row r="9" spans="1:7" x14ac:dyDescent="0.25">
      <c r="A9" s="6" t="s">
        <v>15</v>
      </c>
      <c r="B9" s="674" t="s">
        <v>7380</v>
      </c>
      <c r="C9" s="674"/>
      <c r="D9" s="674"/>
      <c r="E9" s="674"/>
      <c r="F9" s="674"/>
      <c r="G9" s="674"/>
    </row>
    <row r="10" spans="1:7" x14ac:dyDescent="0.25">
      <c r="A10" s="6" t="s">
        <v>17</v>
      </c>
      <c r="B10" s="674" t="s">
        <v>18</v>
      </c>
      <c r="C10" s="674"/>
      <c r="D10" s="674"/>
      <c r="E10" s="674"/>
      <c r="F10" s="674"/>
      <c r="G10" s="674"/>
    </row>
    <row r="11" spans="1:7" x14ac:dyDescent="0.25">
      <c r="A11" s="6" t="s">
        <v>19</v>
      </c>
      <c r="B11" s="676" t="s">
        <v>1509</v>
      </c>
      <c r="C11" s="676"/>
      <c r="D11" s="676"/>
      <c r="E11" s="676"/>
      <c r="F11" s="676"/>
      <c r="G11" s="676"/>
    </row>
    <row r="12" spans="1:7" x14ac:dyDescent="0.25">
      <c r="A12" s="6" t="s">
        <v>3519</v>
      </c>
      <c r="B12" s="674" t="s">
        <v>23</v>
      </c>
      <c r="C12" s="674"/>
      <c r="D12" s="674"/>
      <c r="E12" s="674"/>
      <c r="F12" s="674"/>
      <c r="G12" s="674"/>
    </row>
    <row r="13" spans="1:7" x14ac:dyDescent="0.25">
      <c r="A13" s="6" t="s">
        <v>26</v>
      </c>
      <c r="B13" s="681" t="s">
        <v>9</v>
      </c>
      <c r="C13" s="679"/>
      <c r="D13" s="679"/>
      <c r="E13" s="679"/>
      <c r="F13" s="679"/>
      <c r="G13" s="679"/>
    </row>
    <row r="14" spans="1:7" x14ac:dyDescent="0.25">
      <c r="A14" s="6" t="s">
        <v>28</v>
      </c>
      <c r="B14" s="674" t="s">
        <v>7381</v>
      </c>
      <c r="C14" s="674"/>
      <c r="D14" s="674"/>
      <c r="E14" s="674"/>
      <c r="F14" s="674"/>
      <c r="G14" s="674"/>
    </row>
    <row r="15" spans="1:7" x14ac:dyDescent="0.25">
      <c r="A15" s="6" t="s">
        <v>30</v>
      </c>
      <c r="B15" s="674" t="s">
        <v>7382</v>
      </c>
      <c r="C15" s="674"/>
      <c r="D15" s="674"/>
      <c r="E15" s="674"/>
      <c r="F15" s="674"/>
      <c r="G15" s="674"/>
    </row>
    <row r="16" spans="1:7" x14ac:dyDescent="0.25">
      <c r="A16" s="6" t="s">
        <v>32</v>
      </c>
      <c r="B16" s="674" t="s">
        <v>333</v>
      </c>
      <c r="C16" s="674"/>
      <c r="D16" s="674"/>
      <c r="E16" s="674"/>
      <c r="F16" s="674"/>
      <c r="G16" s="674"/>
    </row>
    <row r="17" spans="1:11" x14ac:dyDescent="0.25">
      <c r="A17" s="6" t="s">
        <v>35</v>
      </c>
      <c r="B17" s="675" t="s">
        <v>9</v>
      </c>
      <c r="C17" s="674"/>
      <c r="D17" s="674"/>
      <c r="E17" s="674"/>
      <c r="F17" s="674"/>
      <c r="G17" s="674"/>
    </row>
    <row r="18" spans="1:11" x14ac:dyDescent="0.25">
      <c r="A18" s="6" t="s">
        <v>36</v>
      </c>
      <c r="B18" s="674" t="s">
        <v>9</v>
      </c>
      <c r="C18" s="674"/>
      <c r="D18" s="674"/>
      <c r="E18" s="674"/>
      <c r="F18" s="674"/>
      <c r="G18" s="674"/>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155">
        <v>24242</v>
      </c>
      <c r="G20" s="10">
        <v>24581</v>
      </c>
      <c r="H20" s="10">
        <v>24545</v>
      </c>
      <c r="I20" s="10">
        <v>24466</v>
      </c>
      <c r="J20" s="155">
        <v>25256</v>
      </c>
      <c r="K20" s="156">
        <v>24818</v>
      </c>
    </row>
    <row r="21" spans="1:11" x14ac:dyDescent="0.25">
      <c r="A21" s="6" t="s">
        <v>44</v>
      </c>
      <c r="B21" s="202"/>
      <c r="C21" s="10">
        <v>22543</v>
      </c>
      <c r="D21" s="10">
        <v>23086</v>
      </c>
      <c r="E21" s="10">
        <v>23185</v>
      </c>
      <c r="F21" s="10">
        <v>24242</v>
      </c>
      <c r="G21" s="10">
        <f>+(G20-G25)</f>
        <v>24581</v>
      </c>
      <c r="H21" s="10">
        <f t="shared" ref="H21:K21" si="0">+(H20-H25)</f>
        <v>24545</v>
      </c>
      <c r="I21" s="10">
        <f t="shared" si="0"/>
        <v>24463</v>
      </c>
      <c r="J21" s="10">
        <f t="shared" si="0"/>
        <v>25254</v>
      </c>
      <c r="K21" s="10">
        <f t="shared" si="0"/>
        <v>24813</v>
      </c>
    </row>
    <row r="22" spans="1:11" x14ac:dyDescent="0.25">
      <c r="A22" s="6" t="s">
        <v>45</v>
      </c>
      <c r="B22" s="202"/>
      <c r="C22" s="12">
        <f>+(C21/C20)</f>
        <v>1</v>
      </c>
      <c r="D22" s="12">
        <f t="shared" ref="D22:F22" si="1">+(D21/D20)</f>
        <v>1</v>
      </c>
      <c r="E22" s="12">
        <f t="shared" si="1"/>
        <v>0.99995687052531701</v>
      </c>
      <c r="F22" s="12">
        <f t="shared" si="1"/>
        <v>1</v>
      </c>
      <c r="G22" s="12">
        <f>+(G21/G20)</f>
        <v>1</v>
      </c>
      <c r="H22" s="12">
        <f t="shared" ref="H22:K22" si="2">+(H21/H20)</f>
        <v>1</v>
      </c>
      <c r="I22" s="12">
        <f t="shared" si="2"/>
        <v>0.99987738085506417</v>
      </c>
      <c r="J22" s="12">
        <f t="shared" si="2"/>
        <v>0.9999208108964206</v>
      </c>
      <c r="K22" s="12">
        <f t="shared" si="2"/>
        <v>0.99979853332258839</v>
      </c>
    </row>
    <row r="23" spans="1:11" x14ac:dyDescent="0.25">
      <c r="A23" s="6" t="s">
        <v>46</v>
      </c>
      <c r="B23" s="202"/>
      <c r="C23" s="338">
        <v>0</v>
      </c>
      <c r="D23" s="338">
        <v>0</v>
      </c>
      <c r="E23" s="338">
        <v>0</v>
      </c>
      <c r="F23" s="338">
        <v>0</v>
      </c>
      <c r="G23" s="338">
        <v>0</v>
      </c>
      <c r="H23" s="338">
        <v>0</v>
      </c>
      <c r="I23" s="338">
        <v>0</v>
      </c>
      <c r="J23" s="338">
        <v>0</v>
      </c>
      <c r="K23" s="217">
        <v>0</v>
      </c>
    </row>
    <row r="24" spans="1:11" x14ac:dyDescent="0.25">
      <c r="A24" s="6" t="s">
        <v>47</v>
      </c>
      <c r="B24" s="202"/>
      <c r="C24" s="12">
        <v>0</v>
      </c>
      <c r="D24" s="12">
        <v>0</v>
      </c>
      <c r="E24" s="12">
        <v>0</v>
      </c>
      <c r="F24" s="12">
        <f>+(F23/F20)</f>
        <v>0</v>
      </c>
      <c r="G24" s="12">
        <v>0</v>
      </c>
      <c r="H24" s="12">
        <v>0</v>
      </c>
      <c r="I24" s="12">
        <v>0</v>
      </c>
      <c r="J24" s="12">
        <f>+(J23/J20)</f>
        <v>0</v>
      </c>
      <c r="K24" s="12">
        <f t="shared" ref="K24" si="3">+(K23/K20)</f>
        <v>0</v>
      </c>
    </row>
    <row r="25" spans="1:11" x14ac:dyDescent="0.25">
      <c r="A25" s="6" t="s">
        <v>48</v>
      </c>
      <c r="B25" s="202"/>
      <c r="C25" s="338">
        <v>0</v>
      </c>
      <c r="D25" s="338">
        <v>0</v>
      </c>
      <c r="E25" s="338">
        <v>1</v>
      </c>
      <c r="F25" s="338">
        <v>0</v>
      </c>
      <c r="G25" s="338"/>
      <c r="H25" s="338"/>
      <c r="I25" s="338">
        <v>3</v>
      </c>
      <c r="J25" s="338">
        <v>2</v>
      </c>
      <c r="K25" s="217">
        <v>5</v>
      </c>
    </row>
    <row r="26" spans="1:11" x14ac:dyDescent="0.25">
      <c r="A26" s="6" t="s">
        <v>49</v>
      </c>
      <c r="B26" s="202"/>
      <c r="C26" s="12">
        <f>+(C25/C20)</f>
        <v>0</v>
      </c>
      <c r="D26" s="12">
        <f t="shared" ref="D26:F26" si="4">+(D25/D20)</f>
        <v>0</v>
      </c>
      <c r="E26" s="12">
        <f t="shared" si="4"/>
        <v>4.3129474682998359E-5</v>
      </c>
      <c r="F26" s="12">
        <f t="shared" si="4"/>
        <v>0</v>
      </c>
      <c r="G26" s="12">
        <f>+(G25/G20)</f>
        <v>0</v>
      </c>
      <c r="H26" s="12">
        <f t="shared" ref="H26:K26" si="5">+(H25/H20)</f>
        <v>0</v>
      </c>
      <c r="I26" s="12">
        <f t="shared" si="5"/>
        <v>1.2261914493582932E-4</v>
      </c>
      <c r="J26" s="12">
        <f t="shared" si="5"/>
        <v>7.9189103579347482E-5</v>
      </c>
      <c r="K26" s="12">
        <f t="shared" si="5"/>
        <v>2.0146667741155613E-4</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2702</v>
      </c>
      <c r="B29" s="214" t="s">
        <v>5516</v>
      </c>
      <c r="C29" s="10">
        <v>22543</v>
      </c>
      <c r="D29" s="10">
        <v>23086</v>
      </c>
      <c r="E29" s="10">
        <v>23185</v>
      </c>
      <c r="F29" s="10">
        <v>24242</v>
      </c>
      <c r="G29" s="13">
        <v>24581</v>
      </c>
      <c r="H29" s="13">
        <v>24545</v>
      </c>
      <c r="I29" s="13">
        <v>24463</v>
      </c>
      <c r="J29" s="13">
        <v>25254</v>
      </c>
      <c r="K29" s="13">
        <v>24813</v>
      </c>
    </row>
    <row r="30" spans="1:11" x14ac:dyDescent="0.25">
      <c r="A30" t="s">
        <v>1436</v>
      </c>
      <c r="B30" t="s">
        <v>1436</v>
      </c>
      <c r="C30" s="338">
        <v>0</v>
      </c>
      <c r="D30" s="338">
        <v>0</v>
      </c>
      <c r="E30" s="338">
        <v>1</v>
      </c>
      <c r="F30" s="338">
        <v>0</v>
      </c>
      <c r="G30" s="13">
        <v>0</v>
      </c>
      <c r="H30" s="13">
        <v>0</v>
      </c>
      <c r="I30" s="13">
        <v>3</v>
      </c>
      <c r="J30" s="13">
        <v>2</v>
      </c>
      <c r="K30" s="13">
        <v>5</v>
      </c>
    </row>
    <row r="31" spans="1:11" x14ac:dyDescent="0.25">
      <c r="A31" s="132" t="s">
        <v>53</v>
      </c>
      <c r="B31" s="132"/>
      <c r="C31" s="160">
        <v>22543</v>
      </c>
      <c r="D31" s="160">
        <v>23086</v>
      </c>
      <c r="E31" s="160">
        <v>23186</v>
      </c>
      <c r="F31" s="161">
        <v>24242</v>
      </c>
      <c r="G31" s="166">
        <v>24581</v>
      </c>
      <c r="H31" s="166">
        <v>24545</v>
      </c>
      <c r="I31" s="166">
        <v>24466</v>
      </c>
      <c r="J31" s="166">
        <v>25256</v>
      </c>
      <c r="K31" s="166">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84" fitToHeight="0" orientation="landscape"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tabColor rgb="FFFFFF00"/>
    <pageSetUpPr fitToPage="1"/>
  </sheetPr>
  <dimension ref="A1:K34"/>
  <sheetViews>
    <sheetView topLeftCell="A8" workbookViewId="0">
      <selection activeCell="F36" sqref="F36"/>
    </sheetView>
  </sheetViews>
  <sheetFormatPr defaultRowHeight="15" x14ac:dyDescent="0.25"/>
  <cols>
    <col min="1" max="1" width="36" customWidth="1"/>
    <col min="2" max="2" width="41.28515625" customWidth="1"/>
    <col min="3" max="11" width="8" customWidth="1"/>
  </cols>
  <sheetData>
    <row r="1" spans="1:11" ht="18.75" x14ac:dyDescent="0.25">
      <c r="A1" s="200" t="s">
        <v>0</v>
      </c>
    </row>
    <row r="3" spans="1:11" x14ac:dyDescent="0.25">
      <c r="A3" s="201" t="s">
        <v>1</v>
      </c>
      <c r="B3" s="678" t="s">
        <v>10190</v>
      </c>
      <c r="C3" s="678"/>
      <c r="D3" s="678"/>
      <c r="E3" s="678"/>
      <c r="F3" s="678"/>
      <c r="G3" s="678"/>
      <c r="H3" s="669"/>
      <c r="I3" s="669"/>
      <c r="J3" s="669"/>
      <c r="K3" s="669"/>
    </row>
    <row r="4" spans="1:11" x14ac:dyDescent="0.25">
      <c r="A4" s="6" t="s">
        <v>2</v>
      </c>
      <c r="B4" s="676" t="s">
        <v>10191</v>
      </c>
      <c r="C4" s="676"/>
      <c r="D4" s="676"/>
      <c r="E4" s="676"/>
      <c r="F4" s="676"/>
      <c r="G4" s="676"/>
      <c r="H4" s="718"/>
      <c r="I4" s="718"/>
      <c r="J4" s="718"/>
      <c r="K4" s="718"/>
    </row>
    <row r="5" spans="1:11" x14ac:dyDescent="0.25">
      <c r="A5" s="6" t="s">
        <v>5</v>
      </c>
      <c r="B5" s="676" t="s">
        <v>16</v>
      </c>
      <c r="C5" s="676"/>
      <c r="D5" s="676"/>
      <c r="E5" s="676"/>
      <c r="F5" s="676"/>
      <c r="G5" s="676"/>
      <c r="H5" s="718"/>
      <c r="I5" s="718"/>
      <c r="J5" s="718"/>
      <c r="K5" s="718"/>
    </row>
    <row r="6" spans="1:11" x14ac:dyDescent="0.25">
      <c r="A6" s="6" t="s">
        <v>8</v>
      </c>
      <c r="B6" s="676" t="s">
        <v>9</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x14ac:dyDescent="0.25">
      <c r="A9" s="6" t="s">
        <v>15</v>
      </c>
      <c r="B9" s="676" t="s">
        <v>63</v>
      </c>
      <c r="C9" s="676"/>
      <c r="D9" s="676"/>
      <c r="E9" s="676"/>
      <c r="F9" s="676"/>
      <c r="G9" s="676"/>
      <c r="H9" s="718"/>
      <c r="I9" s="718"/>
      <c r="J9" s="718"/>
      <c r="K9" s="718"/>
    </row>
    <row r="10" spans="1:11" x14ac:dyDescent="0.25">
      <c r="A10" s="6" t="s">
        <v>17</v>
      </c>
      <c r="B10" s="676" t="s">
        <v>7435</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30" t="s">
        <v>9</v>
      </c>
      <c r="C13" s="718"/>
      <c r="D13" s="718"/>
      <c r="E13" s="718"/>
      <c r="F13" s="718"/>
      <c r="G13" s="718"/>
      <c r="H13" s="718"/>
      <c r="I13" s="718"/>
      <c r="J13" s="718"/>
      <c r="K13" s="718"/>
    </row>
    <row r="14" spans="1:11" x14ac:dyDescent="0.25">
      <c r="A14" s="6" t="s">
        <v>3521</v>
      </c>
      <c r="B14" s="676" t="s">
        <v>10192</v>
      </c>
      <c r="C14" s="676"/>
      <c r="D14" s="676"/>
      <c r="E14" s="676"/>
      <c r="F14" s="676"/>
      <c r="G14" s="676"/>
      <c r="H14" s="718"/>
      <c r="I14" s="718"/>
      <c r="J14" s="718"/>
      <c r="K14" s="718"/>
    </row>
    <row r="15" spans="1:11" x14ac:dyDescent="0.25">
      <c r="A15" s="6" t="s">
        <v>30</v>
      </c>
      <c r="B15" s="693" t="s">
        <v>5670</v>
      </c>
      <c r="C15" s="693"/>
      <c r="D15" s="693"/>
      <c r="E15" s="693"/>
      <c r="F15" s="693"/>
      <c r="G15" s="693"/>
      <c r="H15" s="718"/>
      <c r="I15" s="718"/>
      <c r="J15" s="718"/>
      <c r="K15" s="718"/>
    </row>
    <row r="16" spans="1:11" x14ac:dyDescent="0.25">
      <c r="A16" s="6" t="s">
        <v>32</v>
      </c>
      <c r="B16" s="676" t="s">
        <v>10193</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22543</v>
      </c>
      <c r="D21" s="10">
        <f t="shared" ref="D21:F21" si="0">D20-D25</f>
        <v>23086</v>
      </c>
      <c r="E21" s="10">
        <f t="shared" si="0"/>
        <v>23186</v>
      </c>
      <c r="F21" s="10">
        <f t="shared" si="0"/>
        <v>24242</v>
      </c>
      <c r="G21" s="10">
        <f>+(G20-G25)</f>
        <v>24581</v>
      </c>
      <c r="H21" s="10">
        <f t="shared" ref="H21:K21" si="1">+(H20-H25)</f>
        <v>24545</v>
      </c>
      <c r="I21" s="10">
        <f t="shared" si="1"/>
        <v>24466</v>
      </c>
      <c r="J21" s="10">
        <f t="shared" si="1"/>
        <v>25256</v>
      </c>
      <c r="K21" s="10">
        <f t="shared" si="1"/>
        <v>24818</v>
      </c>
    </row>
    <row r="22" spans="1:11" x14ac:dyDescent="0.25">
      <c r="A22" s="6" t="s">
        <v>45</v>
      </c>
      <c r="B22" s="202"/>
      <c r="C22" s="12">
        <f>IFERROR(+(C21/C20),0)</f>
        <v>1</v>
      </c>
      <c r="D22" s="12">
        <f>IFERROR(+(D21/D20),0)</f>
        <v>1</v>
      </c>
      <c r="E22" s="12">
        <f>IFERROR(+(E21/E20),0)</f>
        <v>1</v>
      </c>
      <c r="F22" s="12">
        <f>IFERROR(+(F21/F20),0)</f>
        <v>1</v>
      </c>
      <c r="G22" s="12">
        <f t="shared" ref="G22:H22" si="2">+(G21/G20)</f>
        <v>1</v>
      </c>
      <c r="H22" s="12">
        <f t="shared" si="2"/>
        <v>1</v>
      </c>
      <c r="I22" s="12">
        <f>+(I21/I20)</f>
        <v>1</v>
      </c>
      <c r="J22" s="12">
        <f>+(J21/J20)</f>
        <v>1</v>
      </c>
      <c r="K22" s="12">
        <f>+(K21/K20)</f>
        <v>1</v>
      </c>
    </row>
    <row r="23" spans="1:11" x14ac:dyDescent="0.25">
      <c r="A23" s="6" t="s">
        <v>46</v>
      </c>
      <c r="B23" s="202"/>
      <c r="C23" s="10">
        <v>0</v>
      </c>
      <c r="D23" s="10">
        <v>0</v>
      </c>
      <c r="E23" s="155">
        <v>0</v>
      </c>
      <c r="F23" s="156">
        <v>0</v>
      </c>
      <c r="G23" s="10">
        <v>0</v>
      </c>
      <c r="H23" s="10">
        <v>0</v>
      </c>
      <c r="I23" s="10">
        <v>0</v>
      </c>
      <c r="J23" s="155">
        <v>0</v>
      </c>
      <c r="K23" s="156">
        <v>1</v>
      </c>
    </row>
    <row r="24" spans="1:11"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4.0293335482311224E-5</v>
      </c>
    </row>
    <row r="25" spans="1:11" x14ac:dyDescent="0.25">
      <c r="A25" s="6" t="s">
        <v>48</v>
      </c>
      <c r="B25" s="202"/>
      <c r="C25" s="10">
        <v>0</v>
      </c>
      <c r="D25" s="10">
        <v>0</v>
      </c>
      <c r="E25" s="155">
        <v>0</v>
      </c>
      <c r="F25" s="156">
        <v>0</v>
      </c>
      <c r="G25" s="338">
        <v>0</v>
      </c>
      <c r="H25" s="338">
        <v>0</v>
      </c>
      <c r="I25" s="338">
        <v>0</v>
      </c>
      <c r="J25" s="338">
        <v>0</v>
      </c>
      <c r="K25" s="217">
        <v>0</v>
      </c>
    </row>
    <row r="26" spans="1:11" x14ac:dyDescent="0.25">
      <c r="A26" s="6" t="s">
        <v>49</v>
      </c>
      <c r="B26" s="202"/>
      <c r="C26" s="12">
        <f>IFERROR(+(C25/C20),0)</f>
        <v>0</v>
      </c>
      <c r="D26" s="12">
        <f>IFERROR(+(D25/D20),0)</f>
        <v>0</v>
      </c>
      <c r="E26" s="12">
        <f>IFERROR(+(E25/E20),0)</f>
        <v>0</v>
      </c>
      <c r="F26" s="12">
        <f>IFERROR(+(F25/F20),0)</f>
        <v>0</v>
      </c>
      <c r="G26" s="12">
        <f t="shared" ref="G26:H26" si="4">+(G25/G20)</f>
        <v>0</v>
      </c>
      <c r="H26" s="12">
        <f t="shared" si="4"/>
        <v>0</v>
      </c>
      <c r="I26" s="12">
        <f>+(I25/I20)</f>
        <v>0</v>
      </c>
      <c r="J26" s="12">
        <f>+(J25/J20)</f>
        <v>0</v>
      </c>
      <c r="K26" s="12">
        <f>+(K25/K20)</f>
        <v>0</v>
      </c>
    </row>
    <row r="27" spans="1:11" x14ac:dyDescent="0.25">
      <c r="A27" s="203" t="s">
        <v>50</v>
      </c>
      <c r="B27" s="202"/>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18">
        <v>1</v>
      </c>
      <c r="C29">
        <v>22213</v>
      </c>
      <c r="D29">
        <v>22709</v>
      </c>
      <c r="E29">
        <v>22841</v>
      </c>
      <c r="F29">
        <v>23859</v>
      </c>
      <c r="G29" s="13">
        <v>24216</v>
      </c>
      <c r="H29" s="13">
        <v>24185</v>
      </c>
      <c r="I29" s="13">
        <v>24080</v>
      </c>
      <c r="J29" s="13">
        <v>24841</v>
      </c>
      <c r="K29" s="13">
        <v>24436</v>
      </c>
    </row>
    <row r="30" spans="1:11" x14ac:dyDescent="0.25">
      <c r="A30" s="118">
        <v>2</v>
      </c>
      <c r="C30">
        <v>326</v>
      </c>
      <c r="D30">
        <v>372</v>
      </c>
      <c r="E30">
        <v>341</v>
      </c>
      <c r="F30">
        <v>370</v>
      </c>
      <c r="G30" s="13">
        <v>355</v>
      </c>
      <c r="H30" s="13">
        <v>355</v>
      </c>
      <c r="I30" s="13">
        <v>382</v>
      </c>
      <c r="J30" s="13">
        <v>408</v>
      </c>
      <c r="K30" s="13">
        <v>375</v>
      </c>
    </row>
    <row r="31" spans="1:11" x14ac:dyDescent="0.25">
      <c r="A31" s="118">
        <v>3</v>
      </c>
      <c r="C31" s="383" t="s">
        <v>1542</v>
      </c>
      <c r="D31" s="383" t="s">
        <v>1542</v>
      </c>
      <c r="E31" s="383" t="s">
        <v>1542</v>
      </c>
      <c r="F31" s="383" t="s">
        <v>2258</v>
      </c>
      <c r="G31" s="383" t="s">
        <v>2258</v>
      </c>
      <c r="H31" s="383" t="s">
        <v>1542</v>
      </c>
      <c r="I31" s="383" t="s">
        <v>1542</v>
      </c>
      <c r="J31" s="383" t="s">
        <v>1542</v>
      </c>
      <c r="K31" s="383" t="s">
        <v>1542</v>
      </c>
    </row>
    <row r="32" spans="1:11" x14ac:dyDescent="0.25">
      <c r="A32" s="118">
        <v>3</v>
      </c>
      <c r="C32" s="613" t="s">
        <v>1542</v>
      </c>
      <c r="D32" s="383" t="s">
        <v>1542</v>
      </c>
      <c r="E32" s="613" t="s">
        <v>1542</v>
      </c>
      <c r="F32" s="613" t="s">
        <v>1542</v>
      </c>
      <c r="G32" s="383" t="s">
        <v>2258</v>
      </c>
      <c r="H32" s="383" t="s">
        <v>1542</v>
      </c>
      <c r="I32" s="383" t="s">
        <v>1542</v>
      </c>
      <c r="J32" s="383" t="s">
        <v>1542</v>
      </c>
      <c r="K32" s="383" t="s">
        <v>1542</v>
      </c>
    </row>
    <row r="33" spans="1:11" x14ac:dyDescent="0.25">
      <c r="A33" s="118">
        <v>6</v>
      </c>
      <c r="B33" t="s">
        <v>10194</v>
      </c>
      <c r="C33" s="721" t="s">
        <v>10807</v>
      </c>
      <c r="D33" s="721"/>
      <c r="E33" s="721"/>
      <c r="F33" s="721"/>
      <c r="G33" s="721"/>
      <c r="H33" s="721"/>
      <c r="I33" s="721"/>
      <c r="J33" s="721"/>
      <c r="K33" s="721"/>
    </row>
    <row r="34" spans="1:11" x14ac:dyDescent="0.25">
      <c r="A34" s="132" t="s">
        <v>53</v>
      </c>
      <c r="C34" s="160">
        <v>22543</v>
      </c>
      <c r="D34" s="160">
        <v>23086</v>
      </c>
      <c r="E34" s="161">
        <v>23186</v>
      </c>
      <c r="F34" s="162">
        <v>24242</v>
      </c>
      <c r="G34" s="166">
        <v>24581</v>
      </c>
      <c r="H34" s="166">
        <v>24545</v>
      </c>
      <c r="I34" s="166">
        <v>24466</v>
      </c>
      <c r="J34" s="166">
        <v>25256</v>
      </c>
      <c r="K34" s="166">
        <v>24818</v>
      </c>
    </row>
  </sheetData>
  <mergeCells count="18">
    <mergeCell ref="B8:K8"/>
    <mergeCell ref="B3:K3"/>
    <mergeCell ref="B4:K4"/>
    <mergeCell ref="B5:K5"/>
    <mergeCell ref="B6:K6"/>
    <mergeCell ref="B7:K7"/>
    <mergeCell ref="B9:K9"/>
    <mergeCell ref="B10:K10"/>
    <mergeCell ref="B11:K11"/>
    <mergeCell ref="B12:K12"/>
    <mergeCell ref="B13:K13"/>
    <mergeCell ref="C27:K27"/>
    <mergeCell ref="C33:K33"/>
    <mergeCell ref="B14:K14"/>
    <mergeCell ref="B15:K15"/>
    <mergeCell ref="B16:K16"/>
    <mergeCell ref="B17:K17"/>
    <mergeCell ref="B18:K18"/>
  </mergeCells>
  <pageMargins left="0.7" right="0.7" top="0.75" bottom="0.75" header="0.3" footer="0.3"/>
  <pageSetup paperSize="9" scale="93" fitToHeight="0" orientation="landscape"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tabColor rgb="FFFFFF00"/>
    <pageSetUpPr fitToPage="1"/>
  </sheetPr>
  <dimension ref="A1:N33"/>
  <sheetViews>
    <sheetView topLeftCell="A6" zoomScaleNormal="100" workbookViewId="0">
      <selection activeCell="F41" sqref="F41"/>
    </sheetView>
  </sheetViews>
  <sheetFormatPr defaultRowHeight="15" x14ac:dyDescent="0.25"/>
  <cols>
    <col min="1" max="1" width="36" customWidth="1"/>
    <col min="2" max="2" width="41.28515625" customWidth="1"/>
    <col min="3" max="11" width="8" customWidth="1"/>
  </cols>
  <sheetData>
    <row r="1" spans="1:11" ht="18.75" x14ac:dyDescent="0.25">
      <c r="A1" s="200" t="s">
        <v>0</v>
      </c>
    </row>
    <row r="3" spans="1:11" x14ac:dyDescent="0.25">
      <c r="A3" s="201" t="s">
        <v>1</v>
      </c>
      <c r="B3" s="678" t="s">
        <v>10195</v>
      </c>
      <c r="C3" s="678"/>
      <c r="D3" s="678"/>
      <c r="E3" s="678"/>
      <c r="F3" s="678"/>
      <c r="G3" s="678"/>
      <c r="H3" s="669"/>
      <c r="I3" s="669"/>
      <c r="J3" s="669"/>
      <c r="K3" s="669"/>
    </row>
    <row r="4" spans="1:11" x14ac:dyDescent="0.25">
      <c r="A4" s="6" t="s">
        <v>2</v>
      </c>
      <c r="B4" s="676" t="s">
        <v>10196</v>
      </c>
      <c r="C4" s="676"/>
      <c r="D4" s="676"/>
      <c r="E4" s="676"/>
      <c r="F4" s="676"/>
      <c r="G4" s="676"/>
      <c r="H4" s="718"/>
      <c r="I4" s="718"/>
      <c r="J4" s="718"/>
      <c r="K4" s="718"/>
    </row>
    <row r="5" spans="1:11" x14ac:dyDescent="0.25">
      <c r="A5" s="6" t="s">
        <v>5</v>
      </c>
      <c r="B5" s="676" t="s">
        <v>6</v>
      </c>
      <c r="C5" s="676"/>
      <c r="D5" s="676"/>
      <c r="E5" s="676"/>
      <c r="F5" s="676"/>
      <c r="G5" s="676"/>
      <c r="H5" s="718"/>
      <c r="I5" s="718"/>
      <c r="J5" s="718"/>
      <c r="K5" s="718"/>
    </row>
    <row r="6" spans="1:11" x14ac:dyDescent="0.25">
      <c r="A6" s="6" t="s">
        <v>8</v>
      </c>
      <c r="B6" s="676" t="s">
        <v>9</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x14ac:dyDescent="0.25">
      <c r="A9" s="6" t="s">
        <v>15</v>
      </c>
      <c r="B9" s="676" t="s">
        <v>63</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76" t="s">
        <v>10197</v>
      </c>
      <c r="C12" s="676"/>
      <c r="D12" s="676"/>
      <c r="E12" s="676"/>
      <c r="F12" s="676"/>
      <c r="G12" s="676"/>
      <c r="H12" s="718"/>
      <c r="I12" s="718"/>
      <c r="J12" s="718"/>
      <c r="K12" s="718"/>
    </row>
    <row r="13" spans="1:11" x14ac:dyDescent="0.25">
      <c r="A13" s="6" t="s">
        <v>26</v>
      </c>
      <c r="B13" s="680" t="s">
        <v>9</v>
      </c>
      <c r="C13" s="676"/>
      <c r="D13" s="676"/>
      <c r="E13" s="676"/>
      <c r="F13" s="676"/>
      <c r="G13" s="676"/>
      <c r="H13" s="718"/>
      <c r="I13" s="718"/>
      <c r="J13" s="718"/>
      <c r="K13" s="718"/>
    </row>
    <row r="14" spans="1:11" x14ac:dyDescent="0.25">
      <c r="A14" s="6" t="s">
        <v>3521</v>
      </c>
      <c r="B14" s="676" t="s">
        <v>10198</v>
      </c>
      <c r="C14" s="676"/>
      <c r="D14" s="676"/>
      <c r="E14" s="676"/>
      <c r="F14" s="676"/>
      <c r="G14" s="676"/>
      <c r="H14" s="718"/>
      <c r="I14" s="718"/>
      <c r="J14" s="718"/>
      <c r="K14" s="718"/>
    </row>
    <row r="15" spans="1:11" x14ac:dyDescent="0.25">
      <c r="A15" s="6" t="s">
        <v>30</v>
      </c>
      <c r="B15" s="693" t="s">
        <v>5670</v>
      </c>
      <c r="C15" s="693"/>
      <c r="D15" s="693"/>
      <c r="E15" s="693"/>
      <c r="F15" s="693"/>
      <c r="G15" s="693"/>
      <c r="H15" s="718"/>
      <c r="I15" s="718"/>
      <c r="J15" s="718"/>
      <c r="K15" s="718"/>
    </row>
    <row r="16" spans="1:11" x14ac:dyDescent="0.25">
      <c r="A16" s="6" t="s">
        <v>32</v>
      </c>
      <c r="B16" s="676" t="s">
        <v>10199</v>
      </c>
      <c r="C16" s="676"/>
      <c r="D16" s="676"/>
      <c r="E16" s="676"/>
      <c r="F16" s="676"/>
      <c r="G16" s="676"/>
      <c r="H16" s="718"/>
      <c r="I16" s="718"/>
      <c r="J16" s="718"/>
      <c r="K16" s="718"/>
    </row>
    <row r="17" spans="1:14" x14ac:dyDescent="0.25">
      <c r="A17" s="6" t="s">
        <v>35</v>
      </c>
      <c r="B17" s="692" t="s">
        <v>5737</v>
      </c>
      <c r="C17" s="692"/>
      <c r="D17" s="692"/>
      <c r="E17" s="692"/>
      <c r="F17" s="692"/>
      <c r="G17" s="692"/>
      <c r="H17" s="718"/>
      <c r="I17" s="718"/>
      <c r="J17" s="718"/>
      <c r="K17" s="718"/>
    </row>
    <row r="18" spans="1:14" x14ac:dyDescent="0.25">
      <c r="A18" s="6"/>
      <c r="B18" s="692"/>
      <c r="C18" s="692"/>
      <c r="D18" s="692"/>
      <c r="E18" s="692"/>
      <c r="F18" s="692"/>
      <c r="G18" s="692"/>
      <c r="H18" s="718"/>
      <c r="I18" s="718"/>
      <c r="J18" s="718"/>
      <c r="K18" s="718"/>
      <c r="L18" s="393"/>
      <c r="M18" s="393"/>
      <c r="N18" s="393"/>
    </row>
    <row r="19" spans="1:14" x14ac:dyDescent="0.25">
      <c r="A19" s="6" t="s">
        <v>36</v>
      </c>
      <c r="B19" s="674" t="s">
        <v>9</v>
      </c>
      <c r="C19" s="674"/>
      <c r="D19" s="674"/>
      <c r="E19" s="674"/>
      <c r="F19" s="674"/>
      <c r="G19" s="674"/>
      <c r="I19" s="393"/>
      <c r="J19" s="393"/>
      <c r="K19" s="393"/>
      <c r="L19" s="393"/>
      <c r="M19" s="393"/>
      <c r="N19" s="393"/>
    </row>
    <row r="20" spans="1:14" x14ac:dyDescent="0.25">
      <c r="A20" s="7" t="s">
        <v>37</v>
      </c>
      <c r="B20" s="202"/>
      <c r="C20" s="154" t="s">
        <v>1433</v>
      </c>
      <c r="D20" s="154" t="s">
        <v>137</v>
      </c>
      <c r="E20" s="154" t="s">
        <v>138</v>
      </c>
      <c r="F20" s="154" t="s">
        <v>139</v>
      </c>
      <c r="G20" s="8" t="s">
        <v>38</v>
      </c>
      <c r="H20" s="8" t="s">
        <v>39</v>
      </c>
      <c r="I20" s="8" t="s">
        <v>40</v>
      </c>
      <c r="J20" s="8" t="s">
        <v>41</v>
      </c>
      <c r="K20" s="8" t="s">
        <v>42</v>
      </c>
    </row>
    <row r="21" spans="1:14" x14ac:dyDescent="0.25">
      <c r="A21" s="6" t="s">
        <v>43</v>
      </c>
      <c r="B21" s="202"/>
      <c r="C21" s="10">
        <v>22543</v>
      </c>
      <c r="D21" s="10">
        <v>23086</v>
      </c>
      <c r="E21" s="155">
        <v>23186</v>
      </c>
      <c r="F21" s="156">
        <v>24242</v>
      </c>
      <c r="G21" s="10">
        <v>24581</v>
      </c>
      <c r="H21" s="10">
        <v>24545</v>
      </c>
      <c r="I21" s="10">
        <v>24466</v>
      </c>
      <c r="J21" s="155">
        <v>25256</v>
      </c>
      <c r="K21" s="156">
        <v>24818</v>
      </c>
    </row>
    <row r="22" spans="1:14" x14ac:dyDescent="0.25">
      <c r="A22" s="6" t="s">
        <v>44</v>
      </c>
      <c r="B22" s="202"/>
      <c r="C22" s="10">
        <f>C21-C26</f>
        <v>22543</v>
      </c>
      <c r="D22" s="10">
        <f t="shared" ref="D22:F22" si="0">D21-D26</f>
        <v>23086</v>
      </c>
      <c r="E22" s="10">
        <f t="shared" si="0"/>
        <v>23186</v>
      </c>
      <c r="F22" s="10">
        <f t="shared" si="0"/>
        <v>24242</v>
      </c>
      <c r="G22" s="10">
        <f>+(G21-G26)</f>
        <v>24581</v>
      </c>
      <c r="H22" s="10">
        <f t="shared" ref="H22:K22" si="1">+(H21-H26)</f>
        <v>24545</v>
      </c>
      <c r="I22" s="10">
        <f t="shared" si="1"/>
        <v>24466</v>
      </c>
      <c r="J22" s="10">
        <f t="shared" si="1"/>
        <v>25256</v>
      </c>
      <c r="K22" s="10">
        <f t="shared" si="1"/>
        <v>24818</v>
      </c>
    </row>
    <row r="23" spans="1:14" x14ac:dyDescent="0.25">
      <c r="A23" s="6" t="s">
        <v>45</v>
      </c>
      <c r="B23" s="202"/>
      <c r="C23" s="12">
        <f>IFERROR(+(C22/C21),0)</f>
        <v>1</v>
      </c>
      <c r="D23" s="12">
        <f>IFERROR(+(D22/D21),0)</f>
        <v>1</v>
      </c>
      <c r="E23" s="12">
        <f>IFERROR(+(E22/E21),0)</f>
        <v>1</v>
      </c>
      <c r="F23" s="12">
        <f>IFERROR(+(F22/F21),0)</f>
        <v>1</v>
      </c>
      <c r="G23" s="12">
        <f t="shared" ref="G23:H23" si="2">+(G22/G21)</f>
        <v>1</v>
      </c>
      <c r="H23" s="12">
        <f t="shared" si="2"/>
        <v>1</v>
      </c>
      <c r="I23" s="12">
        <f>+(I22/I21)</f>
        <v>1</v>
      </c>
      <c r="J23" s="12">
        <f>+(J22/J21)</f>
        <v>1</v>
      </c>
      <c r="K23" s="12">
        <f>+(K22/K21)</f>
        <v>1</v>
      </c>
    </row>
    <row r="24" spans="1:14" x14ac:dyDescent="0.25">
      <c r="A24" s="6" t="s">
        <v>46</v>
      </c>
      <c r="B24" s="202"/>
      <c r="C24" s="10">
        <v>0</v>
      </c>
      <c r="D24" s="10">
        <v>0</v>
      </c>
      <c r="E24" s="155">
        <v>0</v>
      </c>
      <c r="F24" s="156">
        <v>0</v>
      </c>
      <c r="G24" s="10">
        <v>0</v>
      </c>
      <c r="H24" s="10">
        <v>0</v>
      </c>
      <c r="I24" s="10">
        <v>0</v>
      </c>
      <c r="J24" s="155">
        <v>0</v>
      </c>
      <c r="K24" s="156">
        <v>0</v>
      </c>
    </row>
    <row r="25" spans="1:14" x14ac:dyDescent="0.25">
      <c r="A25" s="6" t="s">
        <v>47</v>
      </c>
      <c r="B25" s="202"/>
      <c r="C25" s="12">
        <f>IFERROR(+(C24/C21),0)</f>
        <v>0</v>
      </c>
      <c r="D25" s="12">
        <f>IFERROR(+(D24/D21),0)</f>
        <v>0</v>
      </c>
      <c r="E25" s="12">
        <f>IFERROR(+(E24/E21),0)</f>
        <v>0</v>
      </c>
      <c r="F25" s="12">
        <f>IFERROR(+(F24/F21),0)</f>
        <v>0</v>
      </c>
      <c r="G25" s="12">
        <f>+G24/G21</f>
        <v>0</v>
      </c>
      <c r="H25" s="12">
        <f t="shared" ref="H25:K25" si="3">+H24/H21</f>
        <v>0</v>
      </c>
      <c r="I25" s="12">
        <f t="shared" si="3"/>
        <v>0</v>
      </c>
      <c r="J25" s="12">
        <f t="shared" si="3"/>
        <v>0</v>
      </c>
      <c r="K25" s="12">
        <f t="shared" si="3"/>
        <v>0</v>
      </c>
    </row>
    <row r="26" spans="1:14" x14ac:dyDescent="0.25">
      <c r="A26" s="6" t="s">
        <v>48</v>
      </c>
      <c r="B26" s="202"/>
      <c r="C26" s="10">
        <v>0</v>
      </c>
      <c r="D26" s="10">
        <v>0</v>
      </c>
      <c r="E26" s="155">
        <v>0</v>
      </c>
      <c r="F26" s="156">
        <v>0</v>
      </c>
      <c r="G26" s="338">
        <v>0</v>
      </c>
      <c r="H26" s="338">
        <v>0</v>
      </c>
      <c r="I26" s="338">
        <v>0</v>
      </c>
      <c r="J26" s="338">
        <v>0</v>
      </c>
      <c r="K26" s="217">
        <v>0</v>
      </c>
    </row>
    <row r="27" spans="1:14" x14ac:dyDescent="0.25">
      <c r="A27" s="6" t="s">
        <v>49</v>
      </c>
      <c r="B27" s="202"/>
      <c r="C27" s="12">
        <f>IFERROR(+(C26/C21),0)</f>
        <v>0</v>
      </c>
      <c r="D27" s="12">
        <f>IFERROR(+(D26/D21),0)</f>
        <v>0</v>
      </c>
      <c r="E27" s="12">
        <f>IFERROR(+(E26/E21),0)</f>
        <v>0</v>
      </c>
      <c r="F27" s="12">
        <f>IFERROR(+(F26/F21),0)</f>
        <v>0</v>
      </c>
      <c r="G27" s="12">
        <f t="shared" ref="G27:H27" si="4">+(G26/G21)</f>
        <v>0</v>
      </c>
      <c r="H27" s="12">
        <f t="shared" si="4"/>
        <v>0</v>
      </c>
      <c r="I27" s="12">
        <f>+(I26/I21)</f>
        <v>0</v>
      </c>
      <c r="J27" s="12">
        <f>+(J26/J21)</f>
        <v>0</v>
      </c>
      <c r="K27" s="12">
        <f>+(K26/K21)</f>
        <v>0</v>
      </c>
    </row>
    <row r="28" spans="1:14" x14ac:dyDescent="0.25">
      <c r="A28" s="203" t="s">
        <v>50</v>
      </c>
      <c r="B28" s="202"/>
      <c r="C28" s="677" t="s">
        <v>51</v>
      </c>
      <c r="D28" s="720"/>
      <c r="E28" s="720"/>
      <c r="F28" s="720"/>
      <c r="G28" s="720"/>
      <c r="H28" s="720"/>
      <c r="I28" s="720"/>
      <c r="J28" s="720"/>
      <c r="K28" s="720"/>
    </row>
    <row r="29" spans="1:14" x14ac:dyDescent="0.25">
      <c r="A29" s="15" t="s">
        <v>52</v>
      </c>
      <c r="B29" s="16" t="s">
        <v>2</v>
      </c>
      <c r="C29" s="154" t="s">
        <v>1433</v>
      </c>
      <c r="D29" s="154" t="s">
        <v>137</v>
      </c>
      <c r="E29" s="154" t="s">
        <v>138</v>
      </c>
      <c r="F29" s="154" t="s">
        <v>139</v>
      </c>
      <c r="G29" s="8" t="s">
        <v>38</v>
      </c>
      <c r="H29" s="8" t="s">
        <v>39</v>
      </c>
      <c r="I29" s="8" t="s">
        <v>40</v>
      </c>
      <c r="J29" s="8" t="s">
        <v>41</v>
      </c>
      <c r="K29" s="8" t="s">
        <v>42</v>
      </c>
    </row>
    <row r="30" spans="1:14" x14ac:dyDescent="0.25">
      <c r="A30" s="214" t="s">
        <v>3844</v>
      </c>
      <c r="B30" s="214" t="s">
        <v>10200</v>
      </c>
      <c r="C30" s="10">
        <v>22471</v>
      </c>
      <c r="D30" s="10">
        <v>23010</v>
      </c>
      <c r="E30" s="155">
        <v>23087</v>
      </c>
      <c r="F30" s="156">
        <v>24143</v>
      </c>
      <c r="G30" s="170">
        <v>24495</v>
      </c>
      <c r="H30" s="170">
        <v>24455</v>
      </c>
      <c r="I30" s="170">
        <v>24358</v>
      </c>
      <c r="J30" s="547">
        <v>25134</v>
      </c>
      <c r="K30" s="547">
        <v>24731</v>
      </c>
    </row>
    <row r="31" spans="1:14" x14ac:dyDescent="0.25">
      <c r="A31" s="214" t="s">
        <v>3981</v>
      </c>
      <c r="B31" s="214" t="s">
        <v>10201</v>
      </c>
      <c r="C31" s="10">
        <v>72</v>
      </c>
      <c r="D31" s="10">
        <v>76</v>
      </c>
      <c r="E31" s="155">
        <v>99</v>
      </c>
      <c r="F31" s="156">
        <v>99</v>
      </c>
      <c r="G31" s="170">
        <v>86</v>
      </c>
      <c r="H31" s="170">
        <v>90</v>
      </c>
      <c r="I31" s="170">
        <v>108</v>
      </c>
      <c r="J31" s="547">
        <v>122</v>
      </c>
      <c r="K31" s="547">
        <v>87</v>
      </c>
    </row>
    <row r="32" spans="1:14" x14ac:dyDescent="0.25">
      <c r="A32" s="132" t="s">
        <v>53</v>
      </c>
      <c r="B32" s="214"/>
      <c r="C32" s="160">
        <v>22543</v>
      </c>
      <c r="D32" s="160">
        <v>23086</v>
      </c>
      <c r="E32" s="161">
        <v>23186</v>
      </c>
      <c r="F32" s="162">
        <v>24242</v>
      </c>
      <c r="G32" s="166">
        <v>24581</v>
      </c>
      <c r="H32" s="166">
        <v>24545</v>
      </c>
      <c r="I32" s="166">
        <v>24466</v>
      </c>
      <c r="J32" s="166">
        <v>25256</v>
      </c>
      <c r="K32" s="166">
        <v>24818</v>
      </c>
    </row>
    <row r="33" spans="3:6" x14ac:dyDescent="0.25">
      <c r="C33" s="10"/>
      <c r="D33" s="10"/>
      <c r="E33" s="155"/>
      <c r="F33"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8"/>
    <mergeCell ref="B19:G19"/>
    <mergeCell ref="C28:K28"/>
  </mergeCells>
  <pageMargins left="0.7" right="0.7" top="0.75" bottom="0.75" header="0.3" footer="0.3"/>
  <pageSetup paperSize="9" scale="93" fitToHeight="0" orientation="landscape"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tabColor rgb="FFFFFF00"/>
    <pageSetUpPr fitToPage="1"/>
  </sheetPr>
  <dimension ref="A1:K33"/>
  <sheetViews>
    <sheetView topLeftCell="A6" workbookViewId="0">
      <selection activeCell="F41" sqref="F41"/>
    </sheetView>
  </sheetViews>
  <sheetFormatPr defaultRowHeight="15" x14ac:dyDescent="0.25"/>
  <cols>
    <col min="1" max="1" width="36" customWidth="1"/>
    <col min="2" max="2" width="41.28515625" customWidth="1"/>
    <col min="3" max="11" width="8" customWidth="1"/>
  </cols>
  <sheetData>
    <row r="1" spans="1:11" ht="18.75" x14ac:dyDescent="0.25">
      <c r="A1" s="200" t="s">
        <v>0</v>
      </c>
    </row>
    <row r="3" spans="1:11" x14ac:dyDescent="0.25">
      <c r="A3" s="201" t="s">
        <v>1</v>
      </c>
      <c r="B3" s="678" t="s">
        <v>10202</v>
      </c>
      <c r="C3" s="678"/>
      <c r="D3" s="678"/>
      <c r="E3" s="678"/>
      <c r="F3" s="678"/>
      <c r="G3" s="678"/>
      <c r="H3" s="669"/>
      <c r="I3" s="669"/>
      <c r="J3" s="669"/>
      <c r="K3" s="669"/>
    </row>
    <row r="4" spans="1:11" x14ac:dyDescent="0.25">
      <c r="A4" s="6" t="s">
        <v>2</v>
      </c>
      <c r="B4" s="676" t="s">
        <v>10203</v>
      </c>
      <c r="C4" s="676"/>
      <c r="D4" s="676"/>
      <c r="E4" s="676"/>
      <c r="F4" s="676"/>
      <c r="G4" s="676"/>
      <c r="H4" s="718"/>
      <c r="I4" s="718"/>
      <c r="J4" s="718"/>
      <c r="K4" s="718"/>
    </row>
    <row r="5" spans="1:11" x14ac:dyDescent="0.25">
      <c r="A5" s="6" t="s">
        <v>5</v>
      </c>
      <c r="B5" s="676" t="s">
        <v>16</v>
      </c>
      <c r="C5" s="676"/>
      <c r="D5" s="676"/>
      <c r="E5" s="676"/>
      <c r="F5" s="676"/>
      <c r="G5" s="676"/>
      <c r="H5" s="718"/>
      <c r="I5" s="718"/>
      <c r="J5" s="718"/>
      <c r="K5" s="718"/>
    </row>
    <row r="6" spans="1:11" x14ac:dyDescent="0.25">
      <c r="A6" s="6" t="s">
        <v>8</v>
      </c>
      <c r="B6" s="676" t="s">
        <v>4618</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x14ac:dyDescent="0.25">
      <c r="A9" s="6" t="s">
        <v>15</v>
      </c>
      <c r="B9" s="676" t="s">
        <v>63</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31" t="s">
        <v>9</v>
      </c>
      <c r="C13" s="732"/>
      <c r="D13" s="732"/>
      <c r="E13" s="732"/>
      <c r="F13" s="732"/>
      <c r="G13" s="732"/>
      <c r="H13" s="718"/>
      <c r="I13" s="718"/>
      <c r="J13" s="718"/>
      <c r="K13" s="718"/>
    </row>
    <row r="14" spans="1:11" x14ac:dyDescent="0.25">
      <c r="A14" s="6" t="s">
        <v>3521</v>
      </c>
      <c r="B14" s="676" t="s">
        <v>10204</v>
      </c>
      <c r="C14" s="676"/>
      <c r="D14" s="676"/>
      <c r="E14" s="676"/>
      <c r="F14" s="676"/>
      <c r="G14" s="676"/>
      <c r="H14" s="718"/>
      <c r="I14" s="718"/>
      <c r="J14" s="718"/>
      <c r="K14" s="718"/>
    </row>
    <row r="15" spans="1:11" x14ac:dyDescent="0.25">
      <c r="A15" s="6" t="s">
        <v>30</v>
      </c>
      <c r="B15" s="693" t="s">
        <v>6361</v>
      </c>
      <c r="C15" s="693"/>
      <c r="D15" s="693"/>
      <c r="E15" s="693"/>
      <c r="F15" s="693"/>
      <c r="G15" s="693"/>
      <c r="H15" s="718"/>
      <c r="I15" s="718"/>
      <c r="J15" s="718"/>
      <c r="K15" s="718"/>
    </row>
    <row r="16" spans="1:11" x14ac:dyDescent="0.25">
      <c r="A16" s="6" t="s">
        <v>32</v>
      </c>
      <c r="B16" s="676" t="s">
        <v>10205</v>
      </c>
      <c r="C16" s="676"/>
      <c r="D16" s="676"/>
      <c r="E16" s="676"/>
      <c r="F16" s="676"/>
      <c r="G16" s="676"/>
      <c r="H16" s="718"/>
      <c r="I16" s="718"/>
      <c r="J16" s="718"/>
      <c r="K16" s="718"/>
    </row>
    <row r="17" spans="1:11" ht="15" customHeight="1" x14ac:dyDescent="0.25">
      <c r="A17" s="6" t="s">
        <v>35</v>
      </c>
      <c r="B17" s="693" t="s">
        <v>5737</v>
      </c>
      <c r="C17" s="693"/>
      <c r="D17" s="693"/>
      <c r="E17" s="693"/>
      <c r="F17" s="693"/>
      <c r="G17" s="693"/>
      <c r="H17" s="718"/>
      <c r="I17" s="718"/>
      <c r="J17" s="718"/>
      <c r="K17" s="718"/>
    </row>
    <row r="18" spans="1:11" x14ac:dyDescent="0.25">
      <c r="A18" s="6"/>
      <c r="B18" s="693"/>
      <c r="C18" s="693"/>
      <c r="D18" s="693"/>
      <c r="E18" s="693"/>
      <c r="F18" s="693"/>
      <c r="G18" s="693"/>
      <c r="H18" s="718"/>
      <c r="I18" s="718"/>
      <c r="J18" s="718"/>
      <c r="K18" s="718"/>
    </row>
    <row r="19" spans="1:11" x14ac:dyDescent="0.25">
      <c r="A19" s="6" t="s">
        <v>36</v>
      </c>
      <c r="B19" s="674" t="s">
        <v>9</v>
      </c>
      <c r="C19" s="674"/>
      <c r="D19" s="674"/>
      <c r="E19" s="674"/>
      <c r="F19" s="674"/>
      <c r="G19" s="674"/>
    </row>
    <row r="20" spans="1:11" x14ac:dyDescent="0.25">
      <c r="A20" s="7" t="s">
        <v>37</v>
      </c>
      <c r="B20" s="202"/>
      <c r="C20" s="154" t="s">
        <v>1433</v>
      </c>
      <c r="D20" s="154" t="s">
        <v>137</v>
      </c>
      <c r="E20" s="154" t="s">
        <v>138</v>
      </c>
      <c r="F20" s="154" t="s">
        <v>139</v>
      </c>
      <c r="G20" s="8" t="s">
        <v>38</v>
      </c>
      <c r="H20" s="8" t="s">
        <v>39</v>
      </c>
      <c r="I20" s="8" t="s">
        <v>40</v>
      </c>
      <c r="J20" s="8" t="s">
        <v>41</v>
      </c>
      <c r="K20" s="8" t="s">
        <v>42</v>
      </c>
    </row>
    <row r="21" spans="1:11" x14ac:dyDescent="0.25">
      <c r="A21" s="6" t="s">
        <v>43</v>
      </c>
      <c r="B21" s="202"/>
      <c r="C21" s="10">
        <v>22543</v>
      </c>
      <c r="D21" s="10">
        <v>23086</v>
      </c>
      <c r="E21" s="155">
        <v>23186</v>
      </c>
      <c r="F21" s="156">
        <v>24242</v>
      </c>
      <c r="G21" s="10">
        <v>24581</v>
      </c>
      <c r="H21" s="10">
        <v>24545</v>
      </c>
      <c r="I21" s="10">
        <v>24466</v>
      </c>
      <c r="J21" s="155">
        <v>25256</v>
      </c>
      <c r="K21" s="156">
        <v>24818</v>
      </c>
    </row>
    <row r="22" spans="1:11" x14ac:dyDescent="0.25">
      <c r="A22" s="6" t="s">
        <v>44</v>
      </c>
      <c r="B22" s="202"/>
      <c r="C22" s="10">
        <f>C21-C26</f>
        <v>22538</v>
      </c>
      <c r="D22" s="10">
        <f t="shared" ref="D22:F22" si="0">D21-D26</f>
        <v>23076</v>
      </c>
      <c r="E22" s="10">
        <f t="shared" si="0"/>
        <v>23178</v>
      </c>
      <c r="F22" s="10">
        <f t="shared" si="0"/>
        <v>24226</v>
      </c>
      <c r="G22" s="10">
        <f>+(G21-G26)</f>
        <v>24526</v>
      </c>
      <c r="H22" s="10">
        <f t="shared" ref="H22:K22" si="1">+(H21-H26)</f>
        <v>24511</v>
      </c>
      <c r="I22" s="10">
        <f t="shared" si="1"/>
        <v>24437</v>
      </c>
      <c r="J22" s="10">
        <f t="shared" si="1"/>
        <v>25231</v>
      </c>
      <c r="K22" s="10">
        <f t="shared" si="1"/>
        <v>24790</v>
      </c>
    </row>
    <row r="23" spans="1:11" x14ac:dyDescent="0.25">
      <c r="A23" s="6" t="s">
        <v>45</v>
      </c>
      <c r="B23" s="202"/>
      <c r="C23" s="12">
        <f>IFERROR(+(C22/C21),0)</f>
        <v>0.99977820165905162</v>
      </c>
      <c r="D23" s="12">
        <f>IFERROR(+(D22/D21),0)</f>
        <v>0.99956683704409599</v>
      </c>
      <c r="E23" s="12">
        <f>IFERROR(+(E22/E21),0)</f>
        <v>0.99965496420253597</v>
      </c>
      <c r="F23" s="12">
        <f>IFERROR(+(F22/F21),0)</f>
        <v>0.99933998844979788</v>
      </c>
      <c r="G23" s="12">
        <f t="shared" ref="G23:H23" si="2">+(G22/G21)</f>
        <v>0.99776249949147711</v>
      </c>
      <c r="H23" s="12">
        <f t="shared" si="2"/>
        <v>0.99861478916276225</v>
      </c>
      <c r="I23" s="12">
        <f>+(I22/I21)</f>
        <v>0.9988146815989537</v>
      </c>
      <c r="J23" s="12">
        <f>+(J22/J21)</f>
        <v>0.99901013620525814</v>
      </c>
      <c r="K23" s="12">
        <f>+(K22/K21)</f>
        <v>0.99887178660649534</v>
      </c>
    </row>
    <row r="24" spans="1:11" x14ac:dyDescent="0.25">
      <c r="A24" s="6" t="s">
        <v>46</v>
      </c>
      <c r="B24" s="202"/>
      <c r="C24" s="10">
        <v>0</v>
      </c>
      <c r="D24" s="10">
        <v>0</v>
      </c>
      <c r="E24" s="155">
        <v>0</v>
      </c>
      <c r="F24" s="156">
        <v>0</v>
      </c>
      <c r="G24" s="10">
        <v>0</v>
      </c>
      <c r="H24" s="10">
        <v>0</v>
      </c>
      <c r="I24" s="10">
        <v>0</v>
      </c>
      <c r="J24" s="155">
        <v>0</v>
      </c>
      <c r="K24" s="156">
        <v>0</v>
      </c>
    </row>
    <row r="25" spans="1:11" x14ac:dyDescent="0.25">
      <c r="A25" s="6" t="s">
        <v>47</v>
      </c>
      <c r="B25" s="202"/>
      <c r="C25" s="12">
        <f>IFERROR(+(C24/C21),0)</f>
        <v>0</v>
      </c>
      <c r="D25" s="12">
        <f>IFERROR(+(D24/D21),0)</f>
        <v>0</v>
      </c>
      <c r="E25" s="12">
        <f>IFERROR(+(E24/E21),0)</f>
        <v>0</v>
      </c>
      <c r="F25" s="12">
        <f>IFERROR(+(F24/F21),0)</f>
        <v>0</v>
      </c>
      <c r="G25" s="12">
        <f>+G24/G21</f>
        <v>0</v>
      </c>
      <c r="H25" s="12">
        <f t="shared" ref="H25:K25" si="3">+H24/H21</f>
        <v>0</v>
      </c>
      <c r="I25" s="12">
        <f t="shared" si="3"/>
        <v>0</v>
      </c>
      <c r="J25" s="12">
        <f t="shared" si="3"/>
        <v>0</v>
      </c>
      <c r="K25" s="12">
        <f t="shared" si="3"/>
        <v>0</v>
      </c>
    </row>
    <row r="26" spans="1:11" x14ac:dyDescent="0.25">
      <c r="A26" s="6" t="s">
        <v>48</v>
      </c>
      <c r="B26" s="202"/>
      <c r="C26" s="10">
        <v>5</v>
      </c>
      <c r="D26" s="10">
        <v>10</v>
      </c>
      <c r="E26" s="155">
        <v>8</v>
      </c>
      <c r="F26" s="156">
        <v>16</v>
      </c>
      <c r="G26" s="338">
        <v>55</v>
      </c>
      <c r="H26" s="338">
        <v>34</v>
      </c>
      <c r="I26" s="338">
        <v>29</v>
      </c>
      <c r="J26" s="338">
        <v>25</v>
      </c>
      <c r="K26" s="217">
        <v>28</v>
      </c>
    </row>
    <row r="27" spans="1:11" x14ac:dyDescent="0.25">
      <c r="A27" s="6" t="s">
        <v>49</v>
      </c>
      <c r="B27" s="202"/>
      <c r="C27" s="12">
        <f>IFERROR(+(C26/C21),0)</f>
        <v>2.2179834094840972E-4</v>
      </c>
      <c r="D27" s="12">
        <f>IFERROR(+(D26/D21),0)</f>
        <v>4.3316295590401107E-4</v>
      </c>
      <c r="E27" s="12">
        <f>IFERROR(+(E26/E21),0)</f>
        <v>3.4503579746398687E-4</v>
      </c>
      <c r="F27" s="12">
        <f>IFERROR(+(F26/F21),0)</f>
        <v>6.6001155020212849E-4</v>
      </c>
      <c r="G27" s="12">
        <f t="shared" ref="G27:H27" si="4">+(G26/G21)</f>
        <v>2.2375005085228427E-3</v>
      </c>
      <c r="H27" s="12">
        <f t="shared" si="4"/>
        <v>1.3852108372377266E-3</v>
      </c>
      <c r="I27" s="12">
        <f>+(I26/I21)</f>
        <v>1.1853184010463501E-3</v>
      </c>
      <c r="J27" s="12">
        <f>+(J26/J21)</f>
        <v>9.8986379474184363E-4</v>
      </c>
      <c r="K27" s="12">
        <f>+(K26/K21)</f>
        <v>1.1282133935047144E-3</v>
      </c>
    </row>
    <row r="28" spans="1:11" x14ac:dyDescent="0.25">
      <c r="A28" s="203" t="s">
        <v>50</v>
      </c>
      <c r="B28" s="202"/>
      <c r="C28" s="677" t="s">
        <v>51</v>
      </c>
      <c r="D28" s="720"/>
      <c r="E28" s="720"/>
      <c r="F28" s="720"/>
      <c r="G28" s="720"/>
      <c r="H28" s="720"/>
      <c r="I28" s="720"/>
      <c r="J28" s="720"/>
      <c r="K28" s="720"/>
    </row>
    <row r="29" spans="1:11" x14ac:dyDescent="0.25">
      <c r="A29" s="15" t="s">
        <v>52</v>
      </c>
      <c r="B29" s="16" t="s">
        <v>2</v>
      </c>
      <c r="C29" s="154" t="s">
        <v>1433</v>
      </c>
      <c r="D29" s="154" t="s">
        <v>137</v>
      </c>
      <c r="E29" s="154" t="s">
        <v>138</v>
      </c>
      <c r="F29" s="154" t="s">
        <v>139</v>
      </c>
      <c r="G29" s="8" t="s">
        <v>38</v>
      </c>
      <c r="H29" s="8" t="s">
        <v>39</v>
      </c>
      <c r="I29" s="8" t="s">
        <v>40</v>
      </c>
      <c r="J29" s="8" t="s">
        <v>41</v>
      </c>
      <c r="K29" s="8" t="s">
        <v>42</v>
      </c>
    </row>
    <row r="30" spans="1:11" x14ac:dyDescent="0.25">
      <c r="A30" s="54" t="s">
        <v>10206</v>
      </c>
      <c r="C30" s="10">
        <v>22543</v>
      </c>
      <c r="D30" s="10">
        <v>23086</v>
      </c>
      <c r="E30" s="155">
        <v>23186</v>
      </c>
      <c r="F30" s="156">
        <v>24242</v>
      </c>
      <c r="G30" s="10">
        <v>24581</v>
      </c>
      <c r="H30" s="10">
        <v>24545</v>
      </c>
      <c r="I30" s="10">
        <v>24466</v>
      </c>
      <c r="J30" s="155">
        <v>25256</v>
      </c>
      <c r="K30" s="231">
        <v>24818</v>
      </c>
    </row>
    <row r="31" spans="1:11" x14ac:dyDescent="0.25">
      <c r="A31" s="132" t="s">
        <v>53</v>
      </c>
      <c r="B31" s="132"/>
      <c r="C31" s="160">
        <v>22543</v>
      </c>
      <c r="D31" s="160">
        <v>23086</v>
      </c>
      <c r="E31" s="161">
        <v>23186</v>
      </c>
      <c r="F31" s="162">
        <v>24242</v>
      </c>
      <c r="G31" s="160">
        <v>24581</v>
      </c>
      <c r="H31" s="160">
        <v>24545</v>
      </c>
      <c r="I31" s="160">
        <v>24466</v>
      </c>
      <c r="J31" s="161">
        <v>25256</v>
      </c>
      <c r="K31" s="162">
        <v>24818</v>
      </c>
    </row>
    <row r="32" spans="1:11" x14ac:dyDescent="0.25">
      <c r="C32" s="10"/>
      <c r="D32" s="10"/>
      <c r="E32" s="155"/>
      <c r="F32" s="156"/>
    </row>
    <row r="33" spans="3:6" x14ac:dyDescent="0.25">
      <c r="C33" s="10"/>
      <c r="D33" s="10"/>
      <c r="E33" s="155"/>
      <c r="F33"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8"/>
    <mergeCell ref="B19:G19"/>
    <mergeCell ref="C28:K28"/>
  </mergeCells>
  <pageMargins left="0.7" right="0.7" top="0.75" bottom="0.75" header="0.3" footer="0.3"/>
  <pageSetup paperSize="9" scale="93" fitToHeight="0" orientation="landscape"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tabColor rgb="FFFFFF00"/>
    <pageSetUpPr fitToPage="1"/>
  </sheetPr>
  <dimension ref="A1:P33"/>
  <sheetViews>
    <sheetView topLeftCell="A6" workbookViewId="0">
      <selection activeCell="A29" sqref="A29:XFD29"/>
    </sheetView>
  </sheetViews>
  <sheetFormatPr defaultRowHeight="15" x14ac:dyDescent="0.25"/>
  <cols>
    <col min="1" max="1" width="36" customWidth="1"/>
    <col min="2" max="2" width="41.28515625" customWidth="1"/>
    <col min="3" max="11" width="8" customWidth="1"/>
  </cols>
  <sheetData>
    <row r="1" spans="1:11" ht="18.75" x14ac:dyDescent="0.3">
      <c r="A1" s="200" t="s">
        <v>0</v>
      </c>
      <c r="C1" s="364"/>
    </row>
    <row r="3" spans="1:11" x14ac:dyDescent="0.25">
      <c r="A3" s="201" t="s">
        <v>1</v>
      </c>
      <c r="B3" s="678" t="s">
        <v>10207</v>
      </c>
      <c r="C3" s="678"/>
      <c r="D3" s="678"/>
      <c r="E3" s="678"/>
      <c r="F3" s="678"/>
      <c r="G3" s="678"/>
      <c r="H3" s="669"/>
      <c r="I3" s="669"/>
      <c r="J3" s="669"/>
      <c r="K3" s="669"/>
    </row>
    <row r="4" spans="1:11" x14ac:dyDescent="0.25">
      <c r="A4" s="6" t="s">
        <v>2</v>
      </c>
      <c r="B4" s="676" t="s">
        <v>10208</v>
      </c>
      <c r="C4" s="676"/>
      <c r="D4" s="676"/>
      <c r="E4" s="676"/>
      <c r="F4" s="676"/>
      <c r="G4" s="676"/>
      <c r="H4" s="718"/>
      <c r="I4" s="718"/>
      <c r="J4" s="718"/>
      <c r="K4" s="718"/>
    </row>
    <row r="5" spans="1:11" x14ac:dyDescent="0.25">
      <c r="A5" s="6" t="s">
        <v>5</v>
      </c>
      <c r="B5" s="676" t="s">
        <v>16</v>
      </c>
      <c r="C5" s="676"/>
      <c r="D5" s="676"/>
      <c r="E5" s="676"/>
      <c r="F5" s="676"/>
      <c r="G5" s="676"/>
      <c r="H5" s="718"/>
      <c r="I5" s="718"/>
      <c r="J5" s="718"/>
      <c r="K5" s="718"/>
    </row>
    <row r="6" spans="1:11" x14ac:dyDescent="0.25">
      <c r="A6" s="6" t="s">
        <v>8</v>
      </c>
      <c r="B6" s="676" t="s">
        <v>9</v>
      </c>
      <c r="C6" s="676"/>
      <c r="D6" s="676"/>
      <c r="E6" s="676"/>
      <c r="F6" s="676"/>
      <c r="G6" s="676"/>
      <c r="H6" s="718"/>
      <c r="I6" s="718"/>
      <c r="J6" s="718"/>
      <c r="K6" s="718"/>
    </row>
    <row r="7" spans="1:11" x14ac:dyDescent="0.25">
      <c r="A7" s="6" t="s">
        <v>11</v>
      </c>
      <c r="B7" s="676" t="s">
        <v>3549</v>
      </c>
      <c r="C7" s="676"/>
      <c r="D7" s="676"/>
      <c r="E7" s="676"/>
      <c r="F7" s="676"/>
      <c r="G7" s="676"/>
      <c r="H7" s="718"/>
      <c r="I7" s="718"/>
      <c r="J7" s="718"/>
      <c r="K7" s="718"/>
    </row>
    <row r="8" spans="1:11" x14ac:dyDescent="0.25">
      <c r="A8" s="6" t="s">
        <v>13</v>
      </c>
      <c r="B8" s="680" t="s">
        <v>9</v>
      </c>
      <c r="C8" s="676"/>
      <c r="D8" s="676"/>
      <c r="E8" s="676"/>
      <c r="F8" s="676"/>
      <c r="G8" s="676"/>
      <c r="H8" s="718"/>
      <c r="I8" s="718"/>
      <c r="J8" s="718"/>
      <c r="K8" s="718"/>
    </row>
    <row r="9" spans="1:11" x14ac:dyDescent="0.25">
      <c r="A9" s="6" t="s">
        <v>15</v>
      </c>
      <c r="B9" s="676" t="s">
        <v>10209</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76" t="s">
        <v>31</v>
      </c>
      <c r="C12" s="676"/>
      <c r="D12" s="676"/>
      <c r="E12" s="676"/>
      <c r="F12" s="676"/>
      <c r="G12" s="676"/>
      <c r="H12" s="718"/>
      <c r="I12" s="718"/>
      <c r="J12" s="718"/>
      <c r="K12" s="718"/>
    </row>
    <row r="13" spans="1:11" x14ac:dyDescent="0.25">
      <c r="A13" s="6" t="s">
        <v>26</v>
      </c>
      <c r="B13" s="680" t="s">
        <v>9</v>
      </c>
      <c r="C13" s="676"/>
      <c r="D13" s="676"/>
      <c r="E13" s="676"/>
      <c r="F13" s="676"/>
      <c r="G13" s="676"/>
      <c r="H13" s="718"/>
      <c r="I13" s="718"/>
      <c r="J13" s="718"/>
      <c r="K13" s="718"/>
    </row>
    <row r="14" spans="1:11" x14ac:dyDescent="0.25">
      <c r="A14" s="6" t="s">
        <v>3521</v>
      </c>
      <c r="B14" s="676" t="s">
        <v>10210</v>
      </c>
      <c r="C14" s="676"/>
      <c r="D14" s="676"/>
      <c r="E14" s="676"/>
      <c r="F14" s="676"/>
      <c r="G14" s="676"/>
      <c r="H14" s="718"/>
      <c r="I14" s="718"/>
      <c r="J14" s="718"/>
      <c r="K14" s="718"/>
    </row>
    <row r="15" spans="1:11" x14ac:dyDescent="0.25">
      <c r="A15" s="6" t="s">
        <v>30</v>
      </c>
      <c r="B15" s="693" t="s">
        <v>6361</v>
      </c>
      <c r="C15" s="693"/>
      <c r="D15" s="693"/>
      <c r="E15" s="693"/>
      <c r="F15" s="693"/>
      <c r="G15" s="693"/>
      <c r="H15" s="718"/>
      <c r="I15" s="718"/>
      <c r="J15" s="718"/>
      <c r="K15" s="718"/>
    </row>
    <row r="16" spans="1:11" x14ac:dyDescent="0.25">
      <c r="A16" s="6" t="s">
        <v>32</v>
      </c>
      <c r="B16" s="676" t="s">
        <v>538</v>
      </c>
      <c r="C16" s="676"/>
      <c r="D16" s="676"/>
      <c r="E16" s="676"/>
      <c r="F16" s="676"/>
      <c r="G16" s="676"/>
      <c r="H16" s="718"/>
      <c r="I16" s="718"/>
      <c r="J16" s="718"/>
      <c r="K16" s="718"/>
    </row>
    <row r="17" spans="1:16" x14ac:dyDescent="0.25">
      <c r="A17" s="6" t="s">
        <v>35</v>
      </c>
      <c r="B17" s="722" t="s">
        <v>9</v>
      </c>
      <c r="C17" s="686"/>
      <c r="D17" s="686"/>
      <c r="E17" s="686"/>
      <c r="F17" s="686"/>
      <c r="G17" s="686"/>
      <c r="H17" s="718"/>
      <c r="I17" s="718"/>
      <c r="J17" s="718"/>
      <c r="K17" s="718"/>
    </row>
    <row r="18" spans="1:16" x14ac:dyDescent="0.25">
      <c r="A18" s="6" t="s">
        <v>36</v>
      </c>
      <c r="B18" s="676" t="s">
        <v>10211</v>
      </c>
      <c r="C18" s="676"/>
      <c r="D18" s="676"/>
      <c r="E18" s="676"/>
      <c r="F18" s="676"/>
      <c r="G18" s="676"/>
      <c r="H18" s="718"/>
      <c r="I18" s="718"/>
      <c r="J18" s="718"/>
      <c r="K18" s="718"/>
    </row>
    <row r="19" spans="1:16" x14ac:dyDescent="0.25">
      <c r="A19" s="7" t="s">
        <v>37</v>
      </c>
      <c r="B19" s="202"/>
      <c r="C19" s="154" t="s">
        <v>1433</v>
      </c>
      <c r="D19" s="154" t="s">
        <v>137</v>
      </c>
      <c r="E19" s="154" t="s">
        <v>138</v>
      </c>
      <c r="F19" s="154" t="s">
        <v>139</v>
      </c>
      <c r="G19" s="8" t="s">
        <v>38</v>
      </c>
      <c r="H19" s="8" t="s">
        <v>39</v>
      </c>
      <c r="I19" s="8" t="s">
        <v>40</v>
      </c>
      <c r="J19" s="8" t="s">
        <v>41</v>
      </c>
      <c r="K19" s="8" t="s">
        <v>42</v>
      </c>
    </row>
    <row r="20" spans="1:16" x14ac:dyDescent="0.25">
      <c r="A20" s="6" t="s">
        <v>43</v>
      </c>
      <c r="B20" s="202"/>
      <c r="C20" s="10">
        <v>22543</v>
      </c>
      <c r="D20" s="10">
        <v>23086</v>
      </c>
      <c r="E20" s="155">
        <v>23186</v>
      </c>
      <c r="F20" s="156">
        <v>24242</v>
      </c>
      <c r="G20" s="10">
        <v>24581</v>
      </c>
      <c r="H20" s="10">
        <v>24545</v>
      </c>
      <c r="I20" s="10">
        <v>24466</v>
      </c>
      <c r="J20" s="155">
        <v>25256</v>
      </c>
      <c r="K20" s="156">
        <v>24818</v>
      </c>
    </row>
    <row r="21" spans="1:16" x14ac:dyDescent="0.25">
      <c r="A21" s="6" t="s">
        <v>44</v>
      </c>
      <c r="B21" s="202"/>
      <c r="C21" s="10">
        <f>C20-C25</f>
        <v>22529</v>
      </c>
      <c r="D21" s="10">
        <f t="shared" ref="D21:F21" si="0">D20-D25</f>
        <v>21626</v>
      </c>
      <c r="E21" s="10">
        <f t="shared" si="0"/>
        <v>21062</v>
      </c>
      <c r="F21" s="10">
        <f t="shared" si="0"/>
        <v>21271</v>
      </c>
      <c r="G21" s="10">
        <f>+(G20-G25)</f>
        <v>7391</v>
      </c>
      <c r="H21" s="10">
        <f t="shared" ref="H21:K21" si="1">+(H20-H25)</f>
        <v>1</v>
      </c>
      <c r="I21" s="10">
        <f t="shared" si="1"/>
        <v>0</v>
      </c>
      <c r="J21" s="10">
        <f t="shared" si="1"/>
        <v>0</v>
      </c>
      <c r="K21" s="10">
        <f t="shared" si="1"/>
        <v>0</v>
      </c>
    </row>
    <row r="22" spans="1:16" x14ac:dyDescent="0.25">
      <c r="A22" s="6" t="s">
        <v>45</v>
      </c>
      <c r="B22" s="202"/>
      <c r="C22" s="12">
        <f>IFERROR(+(C21/C20),0)</f>
        <v>0.99937896464534448</v>
      </c>
      <c r="D22" s="12">
        <f>IFERROR(+(D21/D20),0)</f>
        <v>0.93675820843801438</v>
      </c>
      <c r="E22" s="12">
        <f>IFERROR(+(E21/E20),0)</f>
        <v>0.90839299577331145</v>
      </c>
      <c r="F22" s="12">
        <f>IFERROR(+(F21/F20),0)</f>
        <v>0.87744410527184225</v>
      </c>
      <c r="G22" s="12">
        <f t="shared" ref="G22:H22" si="2">+(G21/G20)</f>
        <v>0.30067938651804238</v>
      </c>
      <c r="H22" s="12">
        <f t="shared" si="2"/>
        <v>4.074149521287431E-5</v>
      </c>
      <c r="I22" s="12">
        <f>+(I21/I20)</f>
        <v>0</v>
      </c>
      <c r="J22" s="12">
        <f>+(J21/J20)</f>
        <v>0</v>
      </c>
      <c r="K22" s="12">
        <f>+(K21/K20)</f>
        <v>0</v>
      </c>
    </row>
    <row r="23" spans="1:16" x14ac:dyDescent="0.25">
      <c r="A23" s="6" t="s">
        <v>46</v>
      </c>
      <c r="B23" s="202"/>
      <c r="C23" s="10">
        <v>0</v>
      </c>
      <c r="D23" s="10">
        <v>0</v>
      </c>
      <c r="E23" s="155">
        <v>0</v>
      </c>
      <c r="F23" s="156">
        <v>0</v>
      </c>
      <c r="G23" s="10">
        <v>0</v>
      </c>
      <c r="H23" s="10">
        <v>0</v>
      </c>
      <c r="I23" s="10">
        <v>0</v>
      </c>
      <c r="J23" s="155">
        <v>0</v>
      </c>
      <c r="K23" s="156">
        <v>0</v>
      </c>
    </row>
    <row r="24" spans="1:16"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row>
    <row r="25" spans="1:16" x14ac:dyDescent="0.25">
      <c r="A25" s="6" t="s">
        <v>48</v>
      </c>
      <c r="B25" s="202"/>
      <c r="C25" s="164">
        <v>14</v>
      </c>
      <c r="D25" s="164">
        <v>1460</v>
      </c>
      <c r="E25" s="164">
        <v>2124</v>
      </c>
      <c r="F25" s="164">
        <v>2971</v>
      </c>
      <c r="G25" s="170">
        <v>17190</v>
      </c>
      <c r="H25" s="170">
        <v>24544</v>
      </c>
      <c r="I25" s="170">
        <v>24466</v>
      </c>
      <c r="J25" s="170">
        <v>25256</v>
      </c>
      <c r="K25" s="443">
        <v>24818</v>
      </c>
      <c r="L25" s="164"/>
      <c r="M25" s="164"/>
      <c r="N25" s="164"/>
      <c r="O25" s="164"/>
      <c r="P25" s="164"/>
    </row>
    <row r="26" spans="1:16" x14ac:dyDescent="0.25">
      <c r="A26" s="6" t="s">
        <v>49</v>
      </c>
      <c r="B26" s="202"/>
      <c r="C26" s="12">
        <f>IFERROR(+(C25/C20),0)</f>
        <v>6.2103535465554715E-4</v>
      </c>
      <c r="D26" s="12">
        <f>IFERROR(+(D25/D20),0)</f>
        <v>6.3241791561985616E-2</v>
      </c>
      <c r="E26" s="12">
        <f>IFERROR(+(E25/E20),0)</f>
        <v>9.1607004226688521E-2</v>
      </c>
      <c r="F26" s="12">
        <f>IFERROR(+(F25/F20),0)</f>
        <v>0.12255589472815774</v>
      </c>
      <c r="G26" s="12">
        <f t="shared" ref="G26:H26" si="4">+(G25/G20)</f>
        <v>0.69932061348195762</v>
      </c>
      <c r="H26" s="12">
        <f t="shared" si="4"/>
        <v>0.99995925850478717</v>
      </c>
      <c r="I26" s="12">
        <f>+(I25/I20)</f>
        <v>1</v>
      </c>
      <c r="J26" s="12">
        <f>+(J25/J20)</f>
        <v>1</v>
      </c>
      <c r="K26" s="12">
        <f>+(K25/K20)</f>
        <v>1</v>
      </c>
    </row>
    <row r="27" spans="1:16" x14ac:dyDescent="0.25">
      <c r="A27" s="203" t="s">
        <v>50</v>
      </c>
      <c r="B27" s="202"/>
      <c r="C27" s="677" t="s">
        <v>51</v>
      </c>
      <c r="D27" s="720"/>
      <c r="E27" s="720"/>
      <c r="F27" s="720"/>
      <c r="G27" s="720"/>
      <c r="H27" s="720"/>
      <c r="I27" s="720"/>
      <c r="J27" s="720"/>
      <c r="K27" s="720"/>
    </row>
    <row r="28" spans="1:16" x14ac:dyDescent="0.25">
      <c r="A28" s="15" t="s">
        <v>52</v>
      </c>
      <c r="B28" s="16" t="s">
        <v>2</v>
      </c>
      <c r="C28" s="154" t="s">
        <v>1433</v>
      </c>
      <c r="D28" s="154" t="s">
        <v>137</v>
      </c>
      <c r="E28" s="154" t="s">
        <v>138</v>
      </c>
      <c r="F28" s="154" t="s">
        <v>139</v>
      </c>
      <c r="G28" s="8" t="s">
        <v>38</v>
      </c>
      <c r="H28" s="8" t="s">
        <v>39</v>
      </c>
      <c r="I28" s="8" t="s">
        <v>40</v>
      </c>
      <c r="J28" s="8" t="s">
        <v>41</v>
      </c>
      <c r="K28" s="8" t="s">
        <v>42</v>
      </c>
    </row>
    <row r="29" spans="1:16" x14ac:dyDescent="0.25">
      <c r="A29" s="214" t="s">
        <v>10212</v>
      </c>
      <c r="B29" s="202"/>
      <c r="C29" s="10">
        <v>22529</v>
      </c>
      <c r="D29" s="10">
        <v>21626</v>
      </c>
      <c r="E29" s="155">
        <v>21062</v>
      </c>
      <c r="F29" s="156">
        <v>21271</v>
      </c>
      <c r="G29" s="10">
        <v>7391</v>
      </c>
      <c r="H29" s="10" t="s">
        <v>1542</v>
      </c>
      <c r="I29" s="10">
        <v>0</v>
      </c>
      <c r="J29" s="155">
        <v>0</v>
      </c>
      <c r="K29" s="231">
        <v>0</v>
      </c>
    </row>
    <row r="30" spans="1:16" x14ac:dyDescent="0.25">
      <c r="A30" s="167" t="s">
        <v>1522</v>
      </c>
      <c r="B30" s="202"/>
      <c r="C30" s="10">
        <v>14</v>
      </c>
      <c r="D30" s="10">
        <v>1460</v>
      </c>
      <c r="E30" s="155">
        <v>2124</v>
      </c>
      <c r="F30" s="156">
        <v>2971</v>
      </c>
      <c r="G30" s="10">
        <v>17190</v>
      </c>
      <c r="H30" s="10">
        <v>24544</v>
      </c>
      <c r="I30" s="10">
        <v>24466</v>
      </c>
      <c r="J30" s="155">
        <v>25256</v>
      </c>
      <c r="K30" s="231">
        <v>24818</v>
      </c>
    </row>
    <row r="31" spans="1:16" x14ac:dyDescent="0.25">
      <c r="A31" s="132" t="s">
        <v>53</v>
      </c>
      <c r="B31" s="202"/>
      <c r="C31" s="160">
        <v>22543</v>
      </c>
      <c r="D31" s="160">
        <v>23086</v>
      </c>
      <c r="E31" s="161">
        <v>23186</v>
      </c>
      <c r="F31" s="162">
        <v>24242</v>
      </c>
      <c r="G31" s="160">
        <v>24581</v>
      </c>
      <c r="H31" s="160">
        <v>24545</v>
      </c>
      <c r="I31" s="160">
        <v>24466</v>
      </c>
      <c r="J31" s="161">
        <v>25256</v>
      </c>
      <c r="K31" s="162">
        <v>24818</v>
      </c>
    </row>
    <row r="32" spans="1:16" x14ac:dyDescent="0.25">
      <c r="C32" s="10"/>
      <c r="D32" s="10"/>
      <c r="E32" s="155"/>
      <c r="F32" s="156"/>
    </row>
    <row r="33" spans="3:6" x14ac:dyDescent="0.25">
      <c r="C33" s="10"/>
      <c r="D33" s="10"/>
      <c r="E33" s="155"/>
      <c r="F33"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3" fitToHeight="0" orientation="landscape"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tabColor rgb="FFFFFF00"/>
    <pageSetUpPr fitToPage="1"/>
  </sheetPr>
  <dimension ref="A1:K41"/>
  <sheetViews>
    <sheetView topLeftCell="A12" workbookViewId="0">
      <selection activeCell="F41" sqref="F41"/>
    </sheetView>
  </sheetViews>
  <sheetFormatPr defaultRowHeight="15" x14ac:dyDescent="0.25"/>
  <cols>
    <col min="1" max="1" width="36.85546875" customWidth="1"/>
    <col min="2" max="2" width="55.8554687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10213</v>
      </c>
      <c r="C3" s="702"/>
      <c r="D3" s="702"/>
      <c r="E3" s="702"/>
      <c r="F3" s="702"/>
      <c r="G3" s="702"/>
      <c r="H3" s="669"/>
      <c r="I3" s="669"/>
      <c r="J3" s="669"/>
      <c r="K3" s="669"/>
    </row>
    <row r="4" spans="1:11" x14ac:dyDescent="0.25">
      <c r="A4" s="6" t="s">
        <v>2</v>
      </c>
      <c r="B4" s="704" t="s">
        <v>10214</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10215</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4070</v>
      </c>
      <c r="C9" s="704"/>
      <c r="D9" s="704"/>
      <c r="E9" s="704"/>
      <c r="F9" s="704"/>
      <c r="G9" s="704"/>
      <c r="H9" s="718"/>
      <c r="I9" s="718"/>
      <c r="J9" s="718"/>
      <c r="K9" s="718"/>
    </row>
    <row r="10" spans="1:11" x14ac:dyDescent="0.25">
      <c r="A10" s="6" t="s">
        <v>17</v>
      </c>
      <c r="B10" s="704" t="s">
        <v>4070</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31</v>
      </c>
      <c r="C12" s="693"/>
      <c r="D12" s="693"/>
      <c r="E12" s="693"/>
      <c r="F12" s="693"/>
      <c r="G12" s="693"/>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76" t="s">
        <v>10216</v>
      </c>
      <c r="C14" s="676"/>
      <c r="D14" s="676"/>
      <c r="E14" s="676"/>
      <c r="F14" s="676"/>
      <c r="G14" s="676"/>
      <c r="H14" s="718"/>
      <c r="I14" s="718"/>
      <c r="J14" s="718"/>
      <c r="K14" s="718"/>
    </row>
    <row r="15" spans="1:11" x14ac:dyDescent="0.25">
      <c r="A15" s="6" t="s">
        <v>30</v>
      </c>
      <c r="B15" s="693" t="s">
        <v>5632</v>
      </c>
      <c r="C15" s="693"/>
      <c r="D15" s="693"/>
      <c r="E15" s="693"/>
      <c r="F15" s="693"/>
      <c r="G15" s="693"/>
      <c r="H15" s="718"/>
      <c r="I15" s="718"/>
      <c r="J15" s="718"/>
      <c r="K15" s="718"/>
    </row>
    <row r="16" spans="1:11" x14ac:dyDescent="0.25">
      <c r="A16" s="6" t="s">
        <v>32</v>
      </c>
      <c r="B16" s="704" t="s">
        <v>539</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60">
        <v>22543</v>
      </c>
      <c r="D20" s="160">
        <v>23086</v>
      </c>
      <c r="E20" s="161">
        <v>23186</v>
      </c>
      <c r="F20" s="162">
        <v>24242</v>
      </c>
      <c r="G20" s="10">
        <v>24581</v>
      </c>
      <c r="H20" s="10">
        <v>24545</v>
      </c>
      <c r="I20" s="10">
        <v>24466</v>
      </c>
      <c r="J20" s="11">
        <v>25256</v>
      </c>
      <c r="K20" s="11">
        <v>24818</v>
      </c>
    </row>
    <row r="21" spans="1:11" x14ac:dyDescent="0.25">
      <c r="A21" s="6" t="s">
        <v>44</v>
      </c>
      <c r="B21" s="419"/>
      <c r="C21" s="10">
        <f>C20-C25</f>
        <v>2806</v>
      </c>
      <c r="D21" s="10">
        <f t="shared" ref="D21:F21" si="0">D20-D25</f>
        <v>1995</v>
      </c>
      <c r="E21" s="10">
        <f t="shared" si="0"/>
        <v>1793</v>
      </c>
      <c r="F21" s="10">
        <f t="shared" si="0"/>
        <v>0</v>
      </c>
      <c r="G21" s="10">
        <v>0</v>
      </c>
      <c r="H21" s="10">
        <v>0</v>
      </c>
      <c r="I21" s="10">
        <v>0</v>
      </c>
      <c r="J21" s="10">
        <v>0</v>
      </c>
      <c r="K21" s="10">
        <v>0</v>
      </c>
    </row>
    <row r="22" spans="1:11" x14ac:dyDescent="0.25">
      <c r="A22" s="6" t="s">
        <v>45</v>
      </c>
      <c r="B22" s="419"/>
      <c r="C22" s="12">
        <f>IFERROR(+(C21/C20),0)</f>
        <v>0.12447322894024752</v>
      </c>
      <c r="D22" s="12">
        <f>IFERROR(+(D21/D20),0)</f>
        <v>8.6416009702850211E-2</v>
      </c>
      <c r="E22" s="12">
        <f>IFERROR(+(E21/E20),0)</f>
        <v>7.7331148106616066E-2</v>
      </c>
      <c r="F22" s="12">
        <f>IFERROR(+(F21/F20),0)</f>
        <v>0</v>
      </c>
      <c r="G22" s="12">
        <f>G21/G20</f>
        <v>0</v>
      </c>
      <c r="H22" s="12">
        <f t="shared" ref="H22:K22" si="1">H21/H20</f>
        <v>0</v>
      </c>
      <c r="I22" s="12">
        <f t="shared" si="1"/>
        <v>0</v>
      </c>
      <c r="J22" s="12">
        <f t="shared" si="1"/>
        <v>0</v>
      </c>
      <c r="K22" s="12">
        <f t="shared" si="1"/>
        <v>0</v>
      </c>
    </row>
    <row r="23" spans="1:11" x14ac:dyDescent="0.25">
      <c r="A23" s="6" t="s">
        <v>46</v>
      </c>
      <c r="B23" s="419"/>
      <c r="C23" s="10">
        <v>0</v>
      </c>
      <c r="D23" s="10">
        <v>0</v>
      </c>
      <c r="E23" s="155">
        <v>0</v>
      </c>
      <c r="F23" s="156">
        <v>0</v>
      </c>
      <c r="G23" s="10"/>
      <c r="H23" s="10"/>
      <c r="I23" s="10"/>
      <c r="J23" s="9"/>
      <c r="K23" s="9"/>
    </row>
    <row r="24" spans="1:11" x14ac:dyDescent="0.25">
      <c r="A24" s="6" t="s">
        <v>47</v>
      </c>
      <c r="B24" s="419"/>
      <c r="C24" s="12">
        <f>IFERROR(+(C23/C20),0)</f>
        <v>0</v>
      </c>
      <c r="D24" s="12">
        <f>IFERROR(+(D23/D20),0)</f>
        <v>0</v>
      </c>
      <c r="E24" s="12">
        <f>IFERROR(+(E23/E20),0)</f>
        <v>0</v>
      </c>
      <c r="F24" s="12">
        <f>IFERROR(+(F23/F20),0)</f>
        <v>0</v>
      </c>
      <c r="G24" s="12">
        <f>G23/G20</f>
        <v>0</v>
      </c>
      <c r="H24" s="12">
        <f t="shared" ref="H24:J24" si="2">H23/H20</f>
        <v>0</v>
      </c>
      <c r="I24" s="12">
        <f t="shared" si="2"/>
        <v>0</v>
      </c>
      <c r="J24" s="12">
        <f t="shared" si="2"/>
        <v>0</v>
      </c>
      <c r="K24" s="12">
        <f>K23/K20</f>
        <v>0</v>
      </c>
    </row>
    <row r="25" spans="1:11" x14ac:dyDescent="0.25">
      <c r="A25" s="6" t="s">
        <v>48</v>
      </c>
      <c r="B25" s="419"/>
      <c r="C25" s="10">
        <v>19737</v>
      </c>
      <c r="D25" s="10">
        <v>21091</v>
      </c>
      <c r="E25" s="155">
        <v>21393</v>
      </c>
      <c r="F25" s="156">
        <v>24242</v>
      </c>
      <c r="G25">
        <v>24581</v>
      </c>
      <c r="H25">
        <v>24545</v>
      </c>
      <c r="I25">
        <v>24466</v>
      </c>
      <c r="J25">
        <v>25256</v>
      </c>
      <c r="K25">
        <v>24818</v>
      </c>
    </row>
    <row r="26" spans="1:11" x14ac:dyDescent="0.25">
      <c r="A26" s="6" t="s">
        <v>49</v>
      </c>
      <c r="B26" s="419"/>
      <c r="C26" s="12">
        <f>IFERROR(+(C25/C20),0)</f>
        <v>0.87552677105975252</v>
      </c>
      <c r="D26" s="12">
        <f>IFERROR(+(D25/D20),0)</f>
        <v>0.91358399029714976</v>
      </c>
      <c r="E26" s="12">
        <f>IFERROR(+(E25/E20),0)</f>
        <v>0.92266885189338399</v>
      </c>
      <c r="F26" s="12">
        <f>IFERROR(+(F25/F20),0)</f>
        <v>1</v>
      </c>
      <c r="G26" s="12">
        <f>G25/G20</f>
        <v>1</v>
      </c>
      <c r="H26" s="12">
        <f t="shared" ref="H26:J26" si="3">H25/H20</f>
        <v>1</v>
      </c>
      <c r="I26" s="12">
        <f t="shared" si="3"/>
        <v>1</v>
      </c>
      <c r="J26" s="12">
        <f t="shared" si="3"/>
        <v>1</v>
      </c>
      <c r="K26" s="12">
        <f>K25/K20</f>
        <v>1</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67</v>
      </c>
      <c r="B29" s="16"/>
      <c r="C29" s="10">
        <v>1343</v>
      </c>
      <c r="D29" s="10">
        <v>937</v>
      </c>
      <c r="E29" s="155">
        <v>876</v>
      </c>
      <c r="F29" s="156">
        <v>0</v>
      </c>
      <c r="G29">
        <v>0</v>
      </c>
      <c r="H29">
        <v>0</v>
      </c>
      <c r="I29">
        <v>0</v>
      </c>
      <c r="J29">
        <v>0</v>
      </c>
      <c r="K29">
        <v>0</v>
      </c>
    </row>
    <row r="30" spans="1:11" x14ac:dyDescent="0.25">
      <c r="A30" s="207" t="s">
        <v>66</v>
      </c>
      <c r="B30" s="16"/>
      <c r="C30" s="10">
        <v>1463</v>
      </c>
      <c r="D30" s="10">
        <v>1058</v>
      </c>
      <c r="E30" s="155">
        <v>917</v>
      </c>
      <c r="F30" s="156">
        <v>0</v>
      </c>
      <c r="G30">
        <v>0</v>
      </c>
      <c r="H30">
        <v>0</v>
      </c>
      <c r="I30">
        <v>0</v>
      </c>
      <c r="J30">
        <v>0</v>
      </c>
      <c r="K30">
        <v>0</v>
      </c>
    </row>
    <row r="31" spans="1:11" x14ac:dyDescent="0.25">
      <c r="A31" t="s">
        <v>1522</v>
      </c>
      <c r="B31" s="409" t="s">
        <v>1436</v>
      </c>
      <c r="C31" s="10">
        <v>19737</v>
      </c>
      <c r="D31" s="10">
        <v>21091</v>
      </c>
      <c r="E31" s="155">
        <v>21393</v>
      </c>
      <c r="F31" s="156">
        <v>24242</v>
      </c>
      <c r="G31">
        <v>24581</v>
      </c>
      <c r="H31">
        <v>24545</v>
      </c>
      <c r="I31">
        <v>24466</v>
      </c>
      <c r="J31">
        <v>25256</v>
      </c>
      <c r="K31">
        <v>24818</v>
      </c>
    </row>
    <row r="32" spans="1:11" x14ac:dyDescent="0.25">
      <c r="A32" s="19" t="s">
        <v>1440</v>
      </c>
      <c r="B32" s="409"/>
      <c r="C32" s="160">
        <v>22543</v>
      </c>
      <c r="D32" s="160">
        <v>23086</v>
      </c>
      <c r="E32" s="161">
        <v>23186</v>
      </c>
      <c r="F32" s="162">
        <v>24242</v>
      </c>
      <c r="G32">
        <v>24581</v>
      </c>
      <c r="H32">
        <v>24545</v>
      </c>
      <c r="I32">
        <v>24466</v>
      </c>
      <c r="J32">
        <v>25256</v>
      </c>
      <c r="K32">
        <v>24818</v>
      </c>
    </row>
    <row r="33" spans="1:11" x14ac:dyDescent="0.25">
      <c r="A33" s="419"/>
      <c r="B33" s="409"/>
      <c r="C33" s="10"/>
      <c r="D33" s="10"/>
      <c r="E33" s="155"/>
      <c r="F33" s="156"/>
      <c r="G33" s="18"/>
      <c r="H33" s="11"/>
      <c r="I33" s="11"/>
      <c r="J33" s="11"/>
      <c r="K33" s="11"/>
    </row>
    <row r="34" spans="1:11" x14ac:dyDescent="0.25">
      <c r="A34" s="419"/>
      <c r="B34" s="409"/>
      <c r="C34" s="10"/>
      <c r="D34" s="10"/>
      <c r="E34" s="155"/>
      <c r="F34" s="156"/>
      <c r="G34" s="18"/>
      <c r="H34" s="11"/>
      <c r="I34" s="11"/>
      <c r="J34" s="11"/>
      <c r="K34" s="11"/>
    </row>
    <row r="35" spans="1:11" x14ac:dyDescent="0.25">
      <c r="A35" s="419"/>
      <c r="B35" s="409"/>
      <c r="C35" s="18"/>
      <c r="D35" s="11"/>
      <c r="E35" s="11"/>
      <c r="F35" s="11"/>
      <c r="G35" s="11"/>
    </row>
    <row r="36" spans="1:11" x14ac:dyDescent="0.25">
      <c r="A36" s="419"/>
      <c r="B36" s="409"/>
      <c r="C36" s="18"/>
      <c r="D36" s="11"/>
      <c r="E36" s="11"/>
      <c r="F36" s="11"/>
      <c r="G36" s="11"/>
    </row>
    <row r="37" spans="1:11" x14ac:dyDescent="0.25">
      <c r="A37" s="419"/>
      <c r="B37" s="409"/>
      <c r="C37" s="18"/>
      <c r="D37" s="11"/>
      <c r="E37" s="11"/>
      <c r="F37" s="11"/>
      <c r="G37" s="11"/>
    </row>
    <row r="38" spans="1:11" x14ac:dyDescent="0.25">
      <c r="A38" s="419"/>
      <c r="B38" s="409"/>
      <c r="C38" s="18"/>
      <c r="D38" s="11"/>
      <c r="E38" s="11"/>
      <c r="F38" s="11"/>
      <c r="G38" s="11"/>
    </row>
    <row r="39" spans="1:11" x14ac:dyDescent="0.25">
      <c r="A39" s="419"/>
      <c r="B39" s="409"/>
      <c r="C39" s="18"/>
      <c r="D39" s="11"/>
      <c r="E39" s="11"/>
      <c r="F39" s="11"/>
      <c r="G39" s="11"/>
    </row>
    <row r="40" spans="1:11" x14ac:dyDescent="0.25">
      <c r="A40" s="419"/>
      <c r="B40" s="409"/>
      <c r="C40" s="18"/>
      <c r="D40" s="11"/>
      <c r="E40" s="11"/>
      <c r="F40" s="11"/>
      <c r="G40" s="11"/>
    </row>
    <row r="41" spans="1:11" x14ac:dyDescent="0.25">
      <c r="A41" s="419"/>
      <c r="B41" s="419"/>
      <c r="C41" s="11"/>
      <c r="D41" s="11"/>
      <c r="E41" s="11"/>
      <c r="F41" s="11"/>
      <c r="G41"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8" orientation="landscape"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tabColor rgb="FFFFFF00"/>
    <pageSetUpPr fitToPage="1"/>
  </sheetPr>
  <dimension ref="A1:K32"/>
  <sheetViews>
    <sheetView topLeftCell="A12" workbookViewId="0">
      <selection activeCell="F41" sqref="F41"/>
    </sheetView>
  </sheetViews>
  <sheetFormatPr defaultRowHeight="15" x14ac:dyDescent="0.25"/>
  <cols>
    <col min="1" max="1" width="36" customWidth="1"/>
    <col min="2" max="2" width="41.28515625" customWidth="1"/>
    <col min="3" max="11" width="8" customWidth="1"/>
  </cols>
  <sheetData>
    <row r="1" spans="1:11" ht="18.75" x14ac:dyDescent="0.25">
      <c r="A1" s="200" t="s">
        <v>0</v>
      </c>
    </row>
    <row r="3" spans="1:11" x14ac:dyDescent="0.25">
      <c r="A3" s="201" t="s">
        <v>1</v>
      </c>
      <c r="B3" s="678" t="s">
        <v>10217</v>
      </c>
      <c r="C3" s="678"/>
      <c r="D3" s="678"/>
      <c r="E3" s="678"/>
      <c r="F3" s="678"/>
      <c r="G3" s="678"/>
      <c r="H3" s="669"/>
      <c r="I3" s="669"/>
      <c r="J3" s="669"/>
      <c r="K3" s="669"/>
    </row>
    <row r="4" spans="1:11" x14ac:dyDescent="0.25">
      <c r="A4" s="6" t="s">
        <v>2</v>
      </c>
      <c r="B4" s="676" t="s">
        <v>10218</v>
      </c>
      <c r="C4" s="676"/>
      <c r="D4" s="676"/>
      <c r="E4" s="676"/>
      <c r="F4" s="676"/>
      <c r="G4" s="676"/>
      <c r="H4" s="718"/>
      <c r="I4" s="718"/>
      <c r="J4" s="718"/>
      <c r="K4" s="718"/>
    </row>
    <row r="5" spans="1:11" x14ac:dyDescent="0.25">
      <c r="A5" s="6" t="s">
        <v>5</v>
      </c>
      <c r="B5" s="676" t="s">
        <v>6</v>
      </c>
      <c r="C5" s="676"/>
      <c r="D5" s="676"/>
      <c r="E5" s="676"/>
      <c r="F5" s="676"/>
      <c r="G5" s="676"/>
      <c r="H5" s="718"/>
      <c r="I5" s="718"/>
      <c r="J5" s="718"/>
      <c r="K5" s="718"/>
    </row>
    <row r="6" spans="1:11" x14ac:dyDescent="0.25">
      <c r="A6" s="6" t="s">
        <v>8</v>
      </c>
      <c r="B6" s="676" t="s">
        <v>9</v>
      </c>
      <c r="C6" s="676"/>
      <c r="D6" s="676"/>
      <c r="E6" s="676"/>
      <c r="F6" s="676"/>
      <c r="G6" s="676"/>
      <c r="H6" s="718"/>
      <c r="I6" s="718"/>
      <c r="J6" s="718"/>
      <c r="K6" s="718"/>
    </row>
    <row r="7" spans="1:11" x14ac:dyDescent="0.25">
      <c r="A7" s="6" t="s">
        <v>11</v>
      </c>
      <c r="B7" s="686" t="s">
        <v>9</v>
      </c>
      <c r="C7" s="686"/>
      <c r="D7" s="686"/>
      <c r="E7" s="686"/>
      <c r="F7" s="686"/>
      <c r="G7" s="686"/>
      <c r="H7" s="718"/>
      <c r="I7" s="718"/>
      <c r="J7" s="718"/>
      <c r="K7" s="718"/>
    </row>
    <row r="8" spans="1:11" x14ac:dyDescent="0.25">
      <c r="A8" s="6" t="s">
        <v>13</v>
      </c>
      <c r="B8" s="680" t="s">
        <v>9</v>
      </c>
      <c r="C8" s="676"/>
      <c r="D8" s="676"/>
      <c r="E8" s="676"/>
      <c r="F8" s="676"/>
      <c r="G8" s="676"/>
      <c r="H8" s="718"/>
      <c r="I8" s="718"/>
      <c r="J8" s="718"/>
      <c r="K8" s="718"/>
    </row>
    <row r="9" spans="1:11" x14ac:dyDescent="0.25">
      <c r="A9" s="6" t="s">
        <v>15</v>
      </c>
      <c r="B9" s="676" t="s">
        <v>63</v>
      </c>
      <c r="C9" s="676"/>
      <c r="D9" s="676"/>
      <c r="E9" s="676"/>
      <c r="F9" s="676"/>
      <c r="G9" s="676"/>
      <c r="H9" s="718"/>
      <c r="I9" s="718"/>
      <c r="J9" s="718"/>
      <c r="K9" s="718"/>
    </row>
    <row r="10" spans="1:11" x14ac:dyDescent="0.25">
      <c r="A10" s="6" t="s">
        <v>17</v>
      </c>
      <c r="B10" s="676" t="s">
        <v>18</v>
      </c>
      <c r="C10" s="676"/>
      <c r="D10" s="676"/>
      <c r="E10" s="676"/>
      <c r="F10" s="676"/>
      <c r="G10" s="676"/>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680" t="s">
        <v>9</v>
      </c>
      <c r="C13" s="676"/>
      <c r="D13" s="676"/>
      <c r="E13" s="676"/>
      <c r="F13" s="676"/>
      <c r="G13" s="676"/>
      <c r="H13" s="718"/>
      <c r="I13" s="718"/>
      <c r="J13" s="718"/>
      <c r="K13" s="718"/>
    </row>
    <row r="14" spans="1:11" x14ac:dyDescent="0.25">
      <c r="A14" s="6" t="s">
        <v>3521</v>
      </c>
      <c r="B14" s="676" t="s">
        <v>10219</v>
      </c>
      <c r="C14" s="676"/>
      <c r="D14" s="676"/>
      <c r="E14" s="676"/>
      <c r="F14" s="676"/>
      <c r="G14" s="676"/>
      <c r="H14" s="718"/>
      <c r="I14" s="718"/>
      <c r="J14" s="718"/>
      <c r="K14" s="718"/>
    </row>
    <row r="15" spans="1:11" x14ac:dyDescent="0.25">
      <c r="A15" s="6" t="s">
        <v>30</v>
      </c>
      <c r="B15" s="693" t="s">
        <v>10220</v>
      </c>
      <c r="C15" s="693"/>
      <c r="D15" s="693"/>
      <c r="E15" s="693"/>
      <c r="F15" s="693"/>
      <c r="G15" s="693"/>
      <c r="H15" s="718"/>
      <c r="I15" s="718"/>
      <c r="J15" s="718"/>
      <c r="K15" s="718"/>
    </row>
    <row r="16" spans="1:11" x14ac:dyDescent="0.25">
      <c r="A16" s="6" t="s">
        <v>32</v>
      </c>
      <c r="B16" s="676" t="s">
        <v>10221</v>
      </c>
      <c r="C16" s="676"/>
      <c r="D16" s="676"/>
      <c r="E16" s="676"/>
      <c r="F16" s="676"/>
      <c r="G16" s="676"/>
      <c r="H16" s="718"/>
      <c r="I16" s="718"/>
      <c r="J16" s="718"/>
      <c r="K16" s="718"/>
    </row>
    <row r="17" spans="1:11" x14ac:dyDescent="0.25">
      <c r="A17" s="6" t="s">
        <v>35</v>
      </c>
      <c r="B17" s="722" t="s">
        <v>9</v>
      </c>
      <c r="C17" s="686"/>
      <c r="D17" s="686"/>
      <c r="E17" s="686"/>
      <c r="F17" s="686"/>
      <c r="G17" s="686"/>
      <c r="H17" s="718"/>
      <c r="I17" s="718"/>
      <c r="J17" s="718"/>
      <c r="K17" s="718"/>
    </row>
    <row r="18" spans="1:11" x14ac:dyDescent="0.25">
      <c r="A18" s="6" t="s">
        <v>36</v>
      </c>
      <c r="B18" s="676" t="s">
        <v>9</v>
      </c>
      <c r="C18" s="676"/>
      <c r="D18" s="676"/>
      <c r="E18" s="676"/>
      <c r="F18" s="676"/>
      <c r="G18" s="676"/>
      <c r="H18" s="718"/>
      <c r="I18" s="718"/>
      <c r="J18" s="718"/>
      <c r="K18" s="718"/>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C20-C25</f>
        <v>22543</v>
      </c>
      <c r="D21" s="10">
        <f t="shared" ref="D21:F21" si="0">D20-D25</f>
        <v>23086</v>
      </c>
      <c r="E21" s="10">
        <f t="shared" si="0"/>
        <v>23186</v>
      </c>
      <c r="F21" s="10">
        <f t="shared" si="0"/>
        <v>24242</v>
      </c>
      <c r="G21" s="10">
        <f>+(G20-G25)</f>
        <v>24581</v>
      </c>
      <c r="H21" s="10">
        <f t="shared" ref="H21:K21" si="1">+(H20-H25)</f>
        <v>24545</v>
      </c>
      <c r="I21" s="10">
        <f t="shared" si="1"/>
        <v>24466</v>
      </c>
      <c r="J21" s="10">
        <f t="shared" si="1"/>
        <v>25256</v>
      </c>
      <c r="K21" s="10">
        <f t="shared" si="1"/>
        <v>24818</v>
      </c>
    </row>
    <row r="22" spans="1:11" x14ac:dyDescent="0.25">
      <c r="A22" s="6" t="s">
        <v>45</v>
      </c>
      <c r="B22" s="202"/>
      <c r="C22" s="12">
        <f>IFERROR(+(C21/C20),0)</f>
        <v>1</v>
      </c>
      <c r="D22" s="12">
        <f>IFERROR(+(D21/D20),0)</f>
        <v>1</v>
      </c>
      <c r="E22" s="12">
        <f>IFERROR(+(E21/E20),0)</f>
        <v>1</v>
      </c>
      <c r="F22" s="12">
        <f>IFERROR(+(F21/F20),0)</f>
        <v>1</v>
      </c>
      <c r="G22" s="12">
        <f t="shared" ref="G22:H22" si="2">+(G21/G20)</f>
        <v>1</v>
      </c>
      <c r="H22" s="12">
        <f t="shared" si="2"/>
        <v>1</v>
      </c>
      <c r="I22" s="12">
        <f>+(I21/I20)</f>
        <v>1</v>
      </c>
      <c r="J22" s="12">
        <f>+(J21/J20)</f>
        <v>1</v>
      </c>
      <c r="K22" s="12">
        <f>+(K21/K20)</f>
        <v>1</v>
      </c>
    </row>
    <row r="23" spans="1:11" x14ac:dyDescent="0.25">
      <c r="A23" s="6" t="s">
        <v>46</v>
      </c>
      <c r="B23" s="202"/>
      <c r="C23" s="10">
        <v>0</v>
      </c>
      <c r="D23" s="10">
        <v>0</v>
      </c>
      <c r="E23" s="155">
        <v>0</v>
      </c>
      <c r="F23" s="156">
        <v>0</v>
      </c>
      <c r="G23" s="10">
        <v>0</v>
      </c>
      <c r="H23" s="10">
        <v>0</v>
      </c>
      <c r="I23" s="10">
        <v>0</v>
      </c>
      <c r="J23" s="155">
        <v>0</v>
      </c>
      <c r="K23" s="156">
        <v>0</v>
      </c>
    </row>
    <row r="24" spans="1:11"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row>
    <row r="25" spans="1:11" x14ac:dyDescent="0.25">
      <c r="A25" s="6" t="s">
        <v>48</v>
      </c>
      <c r="B25" s="202"/>
      <c r="C25" s="10">
        <v>0</v>
      </c>
      <c r="D25" s="10">
        <v>0</v>
      </c>
      <c r="E25" s="155">
        <v>0</v>
      </c>
      <c r="F25" s="156">
        <v>0</v>
      </c>
      <c r="G25" s="338">
        <v>0</v>
      </c>
      <c r="H25" s="338">
        <v>0</v>
      </c>
      <c r="I25" s="338">
        <v>0</v>
      </c>
      <c r="J25" s="338">
        <v>0</v>
      </c>
      <c r="K25" s="217">
        <v>0</v>
      </c>
    </row>
    <row r="26" spans="1:11" x14ac:dyDescent="0.25">
      <c r="A26" s="6" t="s">
        <v>49</v>
      </c>
      <c r="B26" s="202"/>
      <c r="C26" s="12">
        <f>IFERROR(+(C25/C20),0)</f>
        <v>0</v>
      </c>
      <c r="D26" s="12">
        <f>IFERROR(+(D25/D20),0)</f>
        <v>0</v>
      </c>
      <c r="E26" s="12">
        <f>IFERROR(+(E25/E20),0)</f>
        <v>0</v>
      </c>
      <c r="F26" s="12">
        <f>IFERROR(+(F25/F20),0)</f>
        <v>0</v>
      </c>
      <c r="G26" s="12">
        <f t="shared" ref="G26:H26" si="4">+(G25/G20)</f>
        <v>0</v>
      </c>
      <c r="H26" s="12">
        <f t="shared" si="4"/>
        <v>0</v>
      </c>
      <c r="I26" s="12">
        <f>+(I25/I20)</f>
        <v>0</v>
      </c>
      <c r="J26" s="12">
        <f>+(J25/J20)</f>
        <v>0</v>
      </c>
      <c r="K26" s="12">
        <f>+(K25/K20)</f>
        <v>0</v>
      </c>
    </row>
    <row r="27" spans="1:11" x14ac:dyDescent="0.25">
      <c r="A27" s="203" t="s">
        <v>50</v>
      </c>
      <c r="B27" s="202"/>
      <c r="C27" s="395"/>
      <c r="D27" s="395"/>
      <c r="E27" s="395"/>
      <c r="F27" s="395"/>
      <c r="G27" s="677" t="s">
        <v>51</v>
      </c>
      <c r="H27" s="677"/>
      <c r="I27" s="677"/>
      <c r="J27" s="677"/>
      <c r="K27" s="677"/>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14" t="s">
        <v>67</v>
      </c>
      <c r="B29" t="s">
        <v>18</v>
      </c>
      <c r="C29" s="10">
        <v>8516</v>
      </c>
      <c r="D29" s="10">
        <v>8976</v>
      </c>
      <c r="E29" s="155">
        <v>9280</v>
      </c>
      <c r="F29" s="156">
        <v>10130</v>
      </c>
      <c r="G29" s="170">
        <v>10685</v>
      </c>
      <c r="H29" s="170">
        <v>10685</v>
      </c>
      <c r="I29" s="170">
        <v>10710</v>
      </c>
      <c r="J29" s="547">
        <v>11600</v>
      </c>
      <c r="K29" s="547">
        <v>11350</v>
      </c>
    </row>
    <row r="30" spans="1:11" x14ac:dyDescent="0.25">
      <c r="A30" s="214" t="s">
        <v>66</v>
      </c>
      <c r="B30" t="s">
        <v>25</v>
      </c>
      <c r="C30" s="10">
        <v>14027</v>
      </c>
      <c r="D30" s="10">
        <v>14110</v>
      </c>
      <c r="E30" s="155">
        <v>13906</v>
      </c>
      <c r="F30" s="156">
        <v>14112</v>
      </c>
      <c r="G30" s="170">
        <v>13896</v>
      </c>
      <c r="H30" s="170">
        <v>13860</v>
      </c>
      <c r="I30" s="170">
        <v>13756</v>
      </c>
      <c r="J30" s="547">
        <v>13656</v>
      </c>
      <c r="K30" s="547">
        <v>13468</v>
      </c>
    </row>
    <row r="31" spans="1:11" x14ac:dyDescent="0.25">
      <c r="A31" s="132" t="s">
        <v>53</v>
      </c>
      <c r="B31" s="132"/>
      <c r="C31" s="160">
        <v>22543</v>
      </c>
      <c r="D31" s="160">
        <v>23086</v>
      </c>
      <c r="E31" s="161">
        <v>23186</v>
      </c>
      <c r="F31" s="162">
        <v>24242</v>
      </c>
      <c r="G31" s="166">
        <v>24581</v>
      </c>
      <c r="H31" s="166">
        <v>24545</v>
      </c>
      <c r="I31" s="166">
        <v>24466</v>
      </c>
      <c r="J31" s="166">
        <v>25256</v>
      </c>
      <c r="K31" s="166">
        <v>24818</v>
      </c>
    </row>
    <row r="32" spans="1:11"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3" fitToHeight="0" orientation="landscape"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tabColor rgb="FFFFFF00"/>
  </sheetPr>
  <dimension ref="A1:L32"/>
  <sheetViews>
    <sheetView topLeftCell="A11" workbookViewId="0">
      <selection activeCell="F41" sqref="F41"/>
    </sheetView>
  </sheetViews>
  <sheetFormatPr defaultRowHeight="15" x14ac:dyDescent="0.25"/>
  <cols>
    <col min="1" max="1" width="36" customWidth="1"/>
    <col min="2" max="2" width="34.7109375" customWidth="1"/>
    <col min="3" max="11" width="8" customWidth="1"/>
  </cols>
  <sheetData>
    <row r="1" spans="1:11" ht="18.75" x14ac:dyDescent="0.25">
      <c r="A1" s="200" t="s">
        <v>0</v>
      </c>
    </row>
    <row r="3" spans="1:11" x14ac:dyDescent="0.25">
      <c r="A3" s="201" t="s">
        <v>1</v>
      </c>
      <c r="B3" s="678" t="s">
        <v>10222</v>
      </c>
      <c r="C3" s="678"/>
      <c r="D3" s="678"/>
      <c r="E3" s="678"/>
      <c r="F3" s="678"/>
      <c r="G3" s="678"/>
      <c r="H3" s="678"/>
      <c r="I3" s="669"/>
      <c r="J3" s="669"/>
      <c r="K3" s="669"/>
    </row>
    <row r="4" spans="1:11" ht="15" customHeight="1" x14ac:dyDescent="0.25">
      <c r="A4" s="6" t="s">
        <v>2</v>
      </c>
      <c r="B4" s="676" t="s">
        <v>10223</v>
      </c>
      <c r="C4" s="676"/>
      <c r="D4" s="676"/>
      <c r="E4" s="676"/>
      <c r="F4" s="676"/>
      <c r="G4" s="676"/>
      <c r="H4" s="676"/>
      <c r="I4" s="718"/>
      <c r="J4" s="718"/>
      <c r="K4" s="718"/>
    </row>
    <row r="5" spans="1:11" x14ac:dyDescent="0.25">
      <c r="A5" s="6" t="s">
        <v>5</v>
      </c>
      <c r="B5" s="676" t="s">
        <v>4</v>
      </c>
      <c r="C5" s="676"/>
      <c r="D5" s="676"/>
      <c r="E5" s="676"/>
      <c r="F5" s="676"/>
      <c r="G5" s="676"/>
      <c r="H5" s="676"/>
      <c r="I5" s="718"/>
      <c r="J5" s="718"/>
      <c r="K5" s="718"/>
    </row>
    <row r="6" spans="1:11" x14ac:dyDescent="0.25">
      <c r="A6" s="6" t="s">
        <v>8</v>
      </c>
      <c r="B6" s="676" t="s">
        <v>9</v>
      </c>
      <c r="C6" s="676"/>
      <c r="D6" s="676"/>
      <c r="E6" s="676"/>
      <c r="F6" s="676"/>
      <c r="G6" s="676"/>
      <c r="H6" s="676"/>
      <c r="I6" s="718"/>
      <c r="J6" s="718"/>
      <c r="K6" s="718"/>
    </row>
    <row r="7" spans="1:11" x14ac:dyDescent="0.25">
      <c r="A7" s="6" t="s">
        <v>11</v>
      </c>
      <c r="B7" s="676" t="s">
        <v>6433</v>
      </c>
      <c r="C7" s="676"/>
      <c r="D7" s="676"/>
      <c r="E7" s="676"/>
      <c r="F7" s="676"/>
      <c r="G7" s="676"/>
      <c r="H7" s="676"/>
      <c r="I7" s="718"/>
      <c r="J7" s="718"/>
      <c r="K7" s="718"/>
    </row>
    <row r="8" spans="1:11" ht="15" customHeight="1" x14ac:dyDescent="0.25">
      <c r="A8" s="6" t="s">
        <v>13</v>
      </c>
      <c r="B8" s="676" t="s">
        <v>6239</v>
      </c>
      <c r="C8" s="676"/>
      <c r="D8" s="676"/>
      <c r="E8" s="676"/>
      <c r="F8" s="676"/>
      <c r="G8" s="676"/>
      <c r="H8" s="676"/>
      <c r="I8" s="718"/>
      <c r="J8" s="718"/>
      <c r="K8" s="718"/>
    </row>
    <row r="9" spans="1:11" x14ac:dyDescent="0.25">
      <c r="A9" s="6" t="s">
        <v>15</v>
      </c>
      <c r="B9" s="676" t="s">
        <v>63</v>
      </c>
      <c r="C9" s="676"/>
      <c r="D9" s="676"/>
      <c r="E9" s="676"/>
      <c r="F9" s="676"/>
      <c r="G9" s="676"/>
      <c r="H9" s="676"/>
      <c r="I9" s="718"/>
      <c r="J9" s="718"/>
      <c r="K9" s="718"/>
    </row>
    <row r="10" spans="1:11" x14ac:dyDescent="0.25">
      <c r="A10" s="6" t="s">
        <v>17</v>
      </c>
      <c r="B10" s="676" t="s">
        <v>25</v>
      </c>
      <c r="C10" s="676"/>
      <c r="D10" s="676"/>
      <c r="E10" s="676"/>
      <c r="F10" s="676"/>
      <c r="G10" s="676"/>
      <c r="H10" s="676"/>
      <c r="I10" s="718"/>
      <c r="J10" s="718"/>
      <c r="K10" s="718"/>
    </row>
    <row r="11" spans="1:11" x14ac:dyDescent="0.25">
      <c r="A11" s="6" t="s">
        <v>19</v>
      </c>
      <c r="B11" s="676" t="s">
        <v>1509</v>
      </c>
      <c r="C11" s="676"/>
      <c r="D11" s="676"/>
      <c r="E11" s="676"/>
      <c r="F11" s="676"/>
      <c r="G11" s="676"/>
      <c r="H11" s="676"/>
      <c r="I11" s="718"/>
      <c r="J11" s="718"/>
      <c r="K11" s="718"/>
    </row>
    <row r="12" spans="1:11" x14ac:dyDescent="0.25">
      <c r="A12" s="6" t="s">
        <v>22</v>
      </c>
      <c r="B12" s="676" t="s">
        <v>23</v>
      </c>
      <c r="C12" s="676"/>
      <c r="D12" s="676"/>
      <c r="E12" s="676"/>
      <c r="F12" s="676"/>
      <c r="G12" s="676"/>
      <c r="H12" s="676"/>
      <c r="I12" s="718"/>
      <c r="J12" s="718"/>
      <c r="K12" s="718"/>
    </row>
    <row r="13" spans="1:11" x14ac:dyDescent="0.25">
      <c r="A13" s="6" t="s">
        <v>26</v>
      </c>
      <c r="B13" s="680" t="s">
        <v>9</v>
      </c>
      <c r="C13" s="676"/>
      <c r="D13" s="676"/>
      <c r="E13" s="676"/>
      <c r="F13" s="676"/>
      <c r="G13" s="676"/>
      <c r="H13" s="676"/>
      <c r="I13" s="718"/>
      <c r="J13" s="718"/>
      <c r="K13" s="718"/>
    </row>
    <row r="14" spans="1:11" x14ac:dyDescent="0.25">
      <c r="A14" s="6" t="s">
        <v>3521</v>
      </c>
      <c r="B14" s="676" t="s">
        <v>10224</v>
      </c>
      <c r="C14" s="676"/>
      <c r="D14" s="676"/>
      <c r="E14" s="676"/>
      <c r="F14" s="676"/>
      <c r="G14" s="676"/>
      <c r="H14" s="676"/>
      <c r="I14" s="718"/>
      <c r="J14" s="718"/>
      <c r="K14" s="718"/>
    </row>
    <row r="15" spans="1:11" x14ac:dyDescent="0.25">
      <c r="A15" s="6" t="s">
        <v>30</v>
      </c>
      <c r="B15" s="693" t="s">
        <v>5670</v>
      </c>
      <c r="C15" s="693"/>
      <c r="D15" s="693"/>
      <c r="E15" s="693"/>
      <c r="F15" s="693"/>
      <c r="G15" s="693"/>
      <c r="H15" s="693"/>
      <c r="I15" s="718"/>
      <c r="J15" s="718"/>
      <c r="K15" s="718"/>
    </row>
    <row r="16" spans="1:11" x14ac:dyDescent="0.25">
      <c r="A16" s="6" t="s">
        <v>32</v>
      </c>
      <c r="B16" s="676" t="s">
        <v>10225</v>
      </c>
      <c r="C16" s="676"/>
      <c r="D16" s="676"/>
      <c r="E16" s="676"/>
      <c r="F16" s="676"/>
      <c r="G16" s="676"/>
      <c r="H16" s="676"/>
      <c r="I16" s="718"/>
      <c r="J16" s="718"/>
      <c r="K16" s="718"/>
    </row>
    <row r="17" spans="1:12" x14ac:dyDescent="0.25">
      <c r="A17" s="6" t="s">
        <v>35</v>
      </c>
      <c r="B17" s="680" t="s">
        <v>9</v>
      </c>
      <c r="C17" s="676"/>
      <c r="D17" s="676"/>
      <c r="E17" s="676"/>
      <c r="F17" s="676"/>
      <c r="G17" s="676"/>
      <c r="H17" s="676"/>
      <c r="I17" s="718"/>
      <c r="J17" s="718"/>
      <c r="K17" s="718"/>
    </row>
    <row r="18" spans="1:12" x14ac:dyDescent="0.25">
      <c r="A18" s="6" t="s">
        <v>36</v>
      </c>
      <c r="B18" s="676" t="s">
        <v>9</v>
      </c>
      <c r="C18" s="676"/>
      <c r="D18" s="676"/>
      <c r="E18" s="676"/>
      <c r="F18" s="676"/>
      <c r="G18" s="676"/>
      <c r="H18" s="676"/>
      <c r="I18" s="718"/>
      <c r="J18" s="718"/>
      <c r="K18" s="718"/>
    </row>
    <row r="19" spans="1:12" x14ac:dyDescent="0.25">
      <c r="A19" s="7" t="s">
        <v>37</v>
      </c>
      <c r="B19" s="202"/>
      <c r="C19" s="154" t="s">
        <v>1433</v>
      </c>
      <c r="D19" s="154" t="s">
        <v>137</v>
      </c>
      <c r="E19" s="154" t="s">
        <v>138</v>
      </c>
      <c r="F19" s="154" t="s">
        <v>139</v>
      </c>
      <c r="G19" s="8" t="s">
        <v>38</v>
      </c>
      <c r="H19" s="8" t="s">
        <v>39</v>
      </c>
      <c r="I19" s="8" t="s">
        <v>40</v>
      </c>
      <c r="J19" s="8" t="s">
        <v>41</v>
      </c>
      <c r="K19" s="8" t="s">
        <v>42</v>
      </c>
      <c r="L19" s="211"/>
    </row>
    <row r="20" spans="1:12" x14ac:dyDescent="0.25">
      <c r="A20" s="6" t="s">
        <v>43</v>
      </c>
      <c r="B20" s="202"/>
      <c r="C20" s="160">
        <v>22543</v>
      </c>
      <c r="D20" s="160">
        <v>23086</v>
      </c>
      <c r="E20" s="161">
        <v>23186</v>
      </c>
      <c r="F20" s="162">
        <v>24242</v>
      </c>
      <c r="G20" s="10">
        <v>24581</v>
      </c>
      <c r="H20" s="10">
        <v>24545</v>
      </c>
      <c r="I20" s="10">
        <v>24466</v>
      </c>
      <c r="J20" s="155">
        <v>25256</v>
      </c>
      <c r="K20" s="156">
        <v>24818</v>
      </c>
      <c r="L20" s="156"/>
    </row>
    <row r="21" spans="1:12" x14ac:dyDescent="0.25">
      <c r="A21" s="6" t="s">
        <v>44</v>
      </c>
      <c r="B21" s="202"/>
      <c r="C21" s="10">
        <f>C20-C25</f>
        <v>22543</v>
      </c>
      <c r="D21" s="10">
        <f t="shared" ref="D21:F21" si="0">D20-D25</f>
        <v>23086</v>
      </c>
      <c r="E21" s="10">
        <f t="shared" si="0"/>
        <v>23186</v>
      </c>
      <c r="F21" s="10">
        <f t="shared" si="0"/>
        <v>24242</v>
      </c>
      <c r="G21" s="10">
        <f>+(G20-G25)</f>
        <v>24581</v>
      </c>
      <c r="H21" s="10">
        <f t="shared" ref="H21:K21" si="1">+(H20-H25)</f>
        <v>24545</v>
      </c>
      <c r="I21" s="10">
        <f t="shared" si="1"/>
        <v>24466</v>
      </c>
      <c r="J21" s="10">
        <f t="shared" si="1"/>
        <v>25256</v>
      </c>
      <c r="K21" s="10">
        <f t="shared" si="1"/>
        <v>24818</v>
      </c>
      <c r="L21" s="10"/>
    </row>
    <row r="22" spans="1:12" x14ac:dyDescent="0.25">
      <c r="A22" s="6" t="s">
        <v>45</v>
      </c>
      <c r="B22" s="202"/>
      <c r="C22" s="12">
        <f>IFERROR(+(C21/C20),0)</f>
        <v>1</v>
      </c>
      <c r="D22" s="12">
        <f>IFERROR(+(D21/D20),0)</f>
        <v>1</v>
      </c>
      <c r="E22" s="12">
        <f>IFERROR(+(E21/E20),0)</f>
        <v>1</v>
      </c>
      <c r="F22" s="12">
        <f>IFERROR(+(F21/F20),0)</f>
        <v>1</v>
      </c>
      <c r="G22" s="12">
        <f t="shared" ref="G22:H22" si="2">+(G21/G20)</f>
        <v>1</v>
      </c>
      <c r="H22" s="12">
        <f t="shared" si="2"/>
        <v>1</v>
      </c>
      <c r="I22" s="12">
        <f>+(I21/I20)</f>
        <v>1</v>
      </c>
      <c r="J22" s="12">
        <f>+(J21/J20)</f>
        <v>1</v>
      </c>
      <c r="K22" s="12">
        <f>+(K21/K20)</f>
        <v>1</v>
      </c>
      <c r="L22" s="12"/>
    </row>
    <row r="23" spans="1:12" x14ac:dyDescent="0.25">
      <c r="A23" s="6" t="s">
        <v>46</v>
      </c>
      <c r="B23" s="202"/>
      <c r="C23" s="10">
        <v>0</v>
      </c>
      <c r="D23" s="10">
        <v>0</v>
      </c>
      <c r="E23" s="155">
        <v>0</v>
      </c>
      <c r="F23" s="156">
        <v>0</v>
      </c>
      <c r="G23" s="10">
        <v>0</v>
      </c>
      <c r="H23" s="10">
        <v>0</v>
      </c>
      <c r="I23" s="10">
        <v>0</v>
      </c>
      <c r="J23" s="155">
        <v>0</v>
      </c>
      <c r="K23" s="156">
        <v>0</v>
      </c>
      <c r="L23" s="156"/>
    </row>
    <row r="24" spans="1:12" x14ac:dyDescent="0.25">
      <c r="A24" s="6" t="s">
        <v>47</v>
      </c>
      <c r="B24" s="202"/>
      <c r="C24" s="12">
        <f>IFERROR(+(C23/C20),0)</f>
        <v>0</v>
      </c>
      <c r="D24" s="12">
        <f>IFERROR(+(D23/D20),0)</f>
        <v>0</v>
      </c>
      <c r="E24" s="12">
        <f>IFERROR(+(E23/E20),0)</f>
        <v>0</v>
      </c>
      <c r="F24" s="12">
        <f>IFERROR(+(F23/F20),0)</f>
        <v>0</v>
      </c>
      <c r="G24" s="12">
        <f>+G23/G20</f>
        <v>0</v>
      </c>
      <c r="H24" s="12">
        <f t="shared" ref="H24:K24" si="3">+H23/H20</f>
        <v>0</v>
      </c>
      <c r="I24" s="12">
        <f t="shared" si="3"/>
        <v>0</v>
      </c>
      <c r="J24" s="12">
        <f t="shared" si="3"/>
        <v>0</v>
      </c>
      <c r="K24" s="12">
        <f t="shared" si="3"/>
        <v>0</v>
      </c>
      <c r="L24" s="12"/>
    </row>
    <row r="25" spans="1:12" x14ac:dyDescent="0.25">
      <c r="A25" s="6" t="s">
        <v>48</v>
      </c>
      <c r="B25" s="202"/>
      <c r="C25" s="10">
        <v>0</v>
      </c>
      <c r="D25" s="10">
        <v>0</v>
      </c>
      <c r="E25" s="155">
        <v>0</v>
      </c>
      <c r="F25" s="156">
        <v>0</v>
      </c>
      <c r="G25" s="338">
        <v>0</v>
      </c>
      <c r="H25" s="338">
        <v>0</v>
      </c>
      <c r="I25" s="338">
        <v>0</v>
      </c>
      <c r="J25" s="338">
        <v>0</v>
      </c>
      <c r="K25" s="217">
        <v>0</v>
      </c>
      <c r="L25" s="217"/>
    </row>
    <row r="26" spans="1:12" x14ac:dyDescent="0.25">
      <c r="A26" s="6" t="s">
        <v>49</v>
      </c>
      <c r="B26" s="202"/>
      <c r="C26" s="12">
        <f>IFERROR(+(C25/C20),0)</f>
        <v>0</v>
      </c>
      <c r="D26" s="12">
        <f>IFERROR(+(D25/D20),0)</f>
        <v>0</v>
      </c>
      <c r="E26" s="12">
        <f>IFERROR(+(E25/E20),0)</f>
        <v>0</v>
      </c>
      <c r="F26" s="12">
        <f>IFERROR(+(F25/F20),0)</f>
        <v>0</v>
      </c>
      <c r="G26" s="12">
        <f t="shared" ref="G26:H26" si="4">+(G25/G20)</f>
        <v>0</v>
      </c>
      <c r="H26" s="12">
        <f t="shared" si="4"/>
        <v>0</v>
      </c>
      <c r="I26" s="12">
        <f>+(I25/I20)</f>
        <v>0</v>
      </c>
      <c r="J26" s="12">
        <f>+(J25/J20)</f>
        <v>0</v>
      </c>
      <c r="K26" s="12">
        <f>+(K25/K20)</f>
        <v>0</v>
      </c>
      <c r="L26" s="12"/>
    </row>
    <row r="27" spans="1:12" x14ac:dyDescent="0.25">
      <c r="A27" s="203" t="s">
        <v>50</v>
      </c>
      <c r="B27" s="202"/>
      <c r="C27" s="677" t="s">
        <v>51</v>
      </c>
      <c r="D27" s="720"/>
      <c r="E27" s="720"/>
      <c r="F27" s="720"/>
      <c r="G27" s="720"/>
      <c r="H27" s="720"/>
      <c r="I27" s="720"/>
      <c r="J27" s="720"/>
      <c r="K27" s="720"/>
      <c r="L27" s="395"/>
    </row>
    <row r="28" spans="1:12" x14ac:dyDescent="0.25">
      <c r="A28" s="15" t="s">
        <v>52</v>
      </c>
      <c r="B28" s="16" t="s">
        <v>2</v>
      </c>
      <c r="C28" s="154" t="s">
        <v>1433</v>
      </c>
      <c r="D28" s="154" t="s">
        <v>137</v>
      </c>
      <c r="E28" s="154" t="s">
        <v>138</v>
      </c>
      <c r="F28" s="154" t="s">
        <v>139</v>
      </c>
      <c r="G28" s="8" t="s">
        <v>38</v>
      </c>
      <c r="H28" s="8" t="s">
        <v>39</v>
      </c>
      <c r="I28" s="8" t="s">
        <v>40</v>
      </c>
      <c r="J28" s="8" t="s">
        <v>41</v>
      </c>
      <c r="K28" s="8" t="s">
        <v>42</v>
      </c>
      <c r="L28" s="211"/>
    </row>
    <row r="29" spans="1:12" x14ac:dyDescent="0.25">
      <c r="A29" s="54" t="s">
        <v>6814</v>
      </c>
      <c r="C29" s="160">
        <v>22543</v>
      </c>
      <c r="D29" s="160">
        <v>23086</v>
      </c>
      <c r="E29" s="161">
        <v>23186</v>
      </c>
      <c r="F29" s="162">
        <v>24242</v>
      </c>
      <c r="G29" s="10">
        <v>24581</v>
      </c>
      <c r="H29" s="10">
        <v>24545</v>
      </c>
      <c r="I29" s="10">
        <v>24466</v>
      </c>
      <c r="J29" s="155">
        <v>25256</v>
      </c>
      <c r="K29" s="231">
        <v>24818</v>
      </c>
    </row>
    <row r="30" spans="1:12" x14ac:dyDescent="0.25">
      <c r="A30" s="6" t="s">
        <v>53</v>
      </c>
      <c r="C30" s="160">
        <v>22543</v>
      </c>
      <c r="D30" s="160">
        <v>23086</v>
      </c>
      <c r="E30" s="161">
        <v>23186</v>
      </c>
      <c r="F30" s="162">
        <v>24242</v>
      </c>
      <c r="G30" s="160">
        <v>24581</v>
      </c>
      <c r="H30" s="160">
        <v>24545</v>
      </c>
      <c r="I30" s="160">
        <v>24466</v>
      </c>
      <c r="J30" s="161">
        <v>25256</v>
      </c>
      <c r="K30" s="162">
        <v>24818</v>
      </c>
      <c r="L30" s="162"/>
    </row>
    <row r="31" spans="1:12" x14ac:dyDescent="0.25">
      <c r="C31" s="10"/>
      <c r="D31" s="10"/>
      <c r="E31" s="155"/>
      <c r="F31" s="156"/>
    </row>
    <row r="32" spans="1:12"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51181102362204722" right="0.51181102362204722" top="0.74803149606299213" bottom="0.74803149606299213" header="0.31496062992125984" footer="0.31496062992125984"/>
  <pageSetup paperSize="9" fitToHeight="0" orientation="landscape"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tabColor rgb="FFFFFF00"/>
    <pageSetUpPr fitToPage="1"/>
  </sheetPr>
  <dimension ref="A1:K32"/>
  <sheetViews>
    <sheetView topLeftCell="A12" workbookViewId="0">
      <selection activeCell="F41" sqref="F41"/>
    </sheetView>
  </sheetViews>
  <sheetFormatPr defaultRowHeight="15" x14ac:dyDescent="0.25"/>
  <cols>
    <col min="1" max="1" width="36.85546875" customWidth="1"/>
    <col min="2" max="2" width="53.28515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10226</v>
      </c>
      <c r="C3" s="702"/>
      <c r="D3" s="702"/>
      <c r="E3" s="702"/>
      <c r="F3" s="702"/>
      <c r="G3" s="702"/>
      <c r="H3" s="669"/>
      <c r="I3" s="669"/>
      <c r="J3" s="669"/>
      <c r="K3" s="669"/>
    </row>
    <row r="4" spans="1:11" x14ac:dyDescent="0.25">
      <c r="A4" s="6" t="s">
        <v>2</v>
      </c>
      <c r="B4" s="704" t="s">
        <v>10227</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1508</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63</v>
      </c>
      <c r="C9" s="704"/>
      <c r="D9" s="704"/>
      <c r="E9" s="704"/>
      <c r="F9" s="704"/>
      <c r="G9" s="704"/>
      <c r="H9" s="718"/>
      <c r="I9" s="718"/>
      <c r="J9" s="718"/>
      <c r="K9" s="718"/>
    </row>
    <row r="10" spans="1:11" x14ac:dyDescent="0.25">
      <c r="A10" s="6" t="s">
        <v>17</v>
      </c>
      <c r="B10" s="704" t="s">
        <v>25</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04" t="s">
        <v>10228</v>
      </c>
      <c r="C13" s="704"/>
      <c r="D13" s="704"/>
      <c r="E13" s="704"/>
      <c r="F13" s="704"/>
      <c r="G13" s="704"/>
      <c r="H13" s="718"/>
      <c r="I13" s="718"/>
      <c r="J13" s="718"/>
      <c r="K13" s="718"/>
    </row>
    <row r="14" spans="1:11" x14ac:dyDescent="0.25">
      <c r="A14" s="6" t="s">
        <v>28</v>
      </c>
      <c r="B14" s="676" t="s">
        <v>6342</v>
      </c>
      <c r="C14" s="676"/>
      <c r="D14" s="676"/>
      <c r="E14" s="676"/>
      <c r="F14" s="676"/>
      <c r="G14" s="676"/>
      <c r="H14" s="718"/>
      <c r="I14" s="718"/>
      <c r="J14" s="718"/>
      <c r="K14" s="718"/>
    </row>
    <row r="15" spans="1:11" x14ac:dyDescent="0.25">
      <c r="A15" s="6" t="s">
        <v>30</v>
      </c>
      <c r="B15" s="693" t="s">
        <v>5642</v>
      </c>
      <c r="C15" s="693"/>
      <c r="D15" s="693"/>
      <c r="E15" s="693"/>
      <c r="F15" s="693"/>
      <c r="G15" s="693"/>
      <c r="H15" s="718"/>
      <c r="I15" s="718"/>
      <c r="J15" s="718"/>
      <c r="K15" s="718"/>
    </row>
    <row r="16" spans="1:11" x14ac:dyDescent="0.25">
      <c r="A16" s="6" t="s">
        <v>32</v>
      </c>
      <c r="B16" s="704" t="s">
        <v>542</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99</v>
      </c>
      <c r="D21" s="10">
        <f t="shared" ref="D21:F21" si="0">D20-D25</f>
        <v>87</v>
      </c>
      <c r="E21" s="10">
        <f t="shared" si="0"/>
        <v>106</v>
      </c>
      <c r="F21" s="10">
        <f t="shared" si="0"/>
        <v>107</v>
      </c>
      <c r="G21" s="10">
        <f>G20-G25</f>
        <v>91</v>
      </c>
      <c r="H21" s="10">
        <f t="shared" ref="H21:K21" si="1">H20-H25</f>
        <v>90</v>
      </c>
      <c r="I21" s="10">
        <f t="shared" si="1"/>
        <v>119</v>
      </c>
      <c r="J21" s="10">
        <f t="shared" si="1"/>
        <v>122</v>
      </c>
      <c r="K21" s="10">
        <f t="shared" si="1"/>
        <v>93</v>
      </c>
    </row>
    <row r="22" spans="1:11" x14ac:dyDescent="0.25">
      <c r="A22" s="6" t="s">
        <v>45</v>
      </c>
      <c r="B22" s="419"/>
      <c r="C22" s="12">
        <f>IFERROR(+(C21/C20),0)</f>
        <v>4.3916071507785126E-3</v>
      </c>
      <c r="D22" s="12">
        <f>IFERROR(+(D21/D20),0)</f>
        <v>3.7685177163648965E-3</v>
      </c>
      <c r="E22" s="12">
        <f>IFERROR(+(E21/E20),0)</f>
        <v>4.5717243163978264E-3</v>
      </c>
      <c r="F22" s="12">
        <f>IFERROR(+(F21/F20),0)</f>
        <v>4.4138272419767342E-3</v>
      </c>
      <c r="G22" s="12">
        <f>G21/G20</f>
        <v>3.7020462959196127E-3</v>
      </c>
      <c r="H22" s="12">
        <f t="shared" ref="H22:K22" si="2">H21/H20</f>
        <v>3.6667345691586881E-3</v>
      </c>
      <c r="I22" s="12">
        <f t="shared" si="2"/>
        <v>4.8638927491212293E-3</v>
      </c>
      <c r="J22" s="12">
        <f t="shared" si="2"/>
        <v>4.8305353183401966E-3</v>
      </c>
      <c r="K22" s="12">
        <f t="shared" si="2"/>
        <v>3.7472801998549442E-3</v>
      </c>
    </row>
    <row r="23" spans="1:11" x14ac:dyDescent="0.25">
      <c r="A23" s="6" t="s">
        <v>46</v>
      </c>
      <c r="B23" s="419" t="s">
        <v>10045</v>
      </c>
      <c r="C23" s="10">
        <v>19</v>
      </c>
      <c r="D23" s="10">
        <v>17</v>
      </c>
      <c r="E23" s="155">
        <v>15</v>
      </c>
      <c r="F23" s="156">
        <v>20</v>
      </c>
      <c r="G23" s="10">
        <v>27</v>
      </c>
      <c r="H23" s="10">
        <v>19</v>
      </c>
      <c r="I23" s="10">
        <v>26</v>
      </c>
      <c r="J23" s="9">
        <v>14</v>
      </c>
      <c r="K23" s="9">
        <v>16</v>
      </c>
    </row>
    <row r="24" spans="1:11" x14ac:dyDescent="0.25">
      <c r="A24" s="6" t="s">
        <v>47</v>
      </c>
      <c r="B24" s="419"/>
      <c r="C24" s="12">
        <f>IFERROR(+(C23/C20),0)</f>
        <v>8.4283369560395689E-4</v>
      </c>
      <c r="D24" s="12">
        <f>IFERROR(+(D23/D20),0)</f>
        <v>7.3637702503681884E-4</v>
      </c>
      <c r="E24" s="12">
        <f>IFERROR(+(E23/E20),0)</f>
        <v>6.4694212024497539E-4</v>
      </c>
      <c r="F24" s="12">
        <f>IFERROR(+(F23/F20),0)</f>
        <v>8.2501443775266073E-4</v>
      </c>
      <c r="G24" s="12">
        <f>G23/G20</f>
        <v>1.0984093405475774E-3</v>
      </c>
      <c r="H24" s="12">
        <f t="shared" ref="H24:J24" si="3">H23/H20</f>
        <v>7.7408840904461191E-4</v>
      </c>
      <c r="I24" s="12">
        <f t="shared" si="3"/>
        <v>1.0626992561105207E-3</v>
      </c>
      <c r="J24" s="12">
        <f t="shared" si="3"/>
        <v>5.5432372505543237E-4</v>
      </c>
      <c r="K24" s="12">
        <f>K23/K20</f>
        <v>6.4469336771697959E-4</v>
      </c>
    </row>
    <row r="25" spans="1:11" x14ac:dyDescent="0.25">
      <c r="A25" s="6" t="s">
        <v>48</v>
      </c>
      <c r="B25" s="419"/>
      <c r="C25" s="10">
        <v>22444</v>
      </c>
      <c r="D25" s="10">
        <v>22999</v>
      </c>
      <c r="E25" s="155">
        <v>23080</v>
      </c>
      <c r="F25" s="156">
        <v>24135</v>
      </c>
      <c r="G25" s="10">
        <v>24490</v>
      </c>
      <c r="H25" s="10">
        <v>24455</v>
      </c>
      <c r="I25" s="10">
        <v>24347</v>
      </c>
      <c r="J25" s="9">
        <v>25134</v>
      </c>
      <c r="K25" s="9">
        <v>24725</v>
      </c>
    </row>
    <row r="26" spans="1:11" x14ac:dyDescent="0.25">
      <c r="A26" s="6" t="s">
        <v>49</v>
      </c>
      <c r="B26" s="419"/>
      <c r="C26" s="12">
        <f>IFERROR(+(C25/C20),0)</f>
        <v>0.99560839284922154</v>
      </c>
      <c r="D26" s="12">
        <f>IFERROR(+(D25/D20),0)</f>
        <v>0.99623148228363512</v>
      </c>
      <c r="E26" s="12">
        <f>IFERROR(+(E25/E20),0)</f>
        <v>0.99542827568360215</v>
      </c>
      <c r="F26" s="12">
        <f>IFERROR(+(F25/F20),0)</f>
        <v>0.9955861727580233</v>
      </c>
      <c r="G26" s="12">
        <f>G25/G20</f>
        <v>0.99629795370408036</v>
      </c>
      <c r="H26" s="12">
        <f t="shared" ref="H26:J26" si="4">H25/H20</f>
        <v>0.99633326543084133</v>
      </c>
      <c r="I26" s="12">
        <f t="shared" si="4"/>
        <v>0.99513610725087875</v>
      </c>
      <c r="J26" s="12">
        <f t="shared" si="4"/>
        <v>0.99516946468165979</v>
      </c>
      <c r="K26" s="12">
        <f>K25/K20</f>
        <v>0.99625271980014507</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5655</v>
      </c>
      <c r="B29" s="409"/>
      <c r="C29" s="10">
        <v>80</v>
      </c>
      <c r="D29" s="10">
        <v>70</v>
      </c>
      <c r="E29" s="155">
        <v>91</v>
      </c>
      <c r="F29" s="156">
        <v>87</v>
      </c>
      <c r="G29" s="164">
        <v>64</v>
      </c>
      <c r="H29" s="164">
        <v>71</v>
      </c>
      <c r="I29" s="164">
        <v>93</v>
      </c>
      <c r="J29" s="164">
        <v>108</v>
      </c>
      <c r="K29" s="164">
        <v>77</v>
      </c>
    </row>
    <row r="30" spans="1:11" x14ac:dyDescent="0.25">
      <c r="A30" s="167" t="s">
        <v>1530</v>
      </c>
      <c r="B30" s="409"/>
      <c r="C30" s="10">
        <v>19</v>
      </c>
      <c r="D30" s="10">
        <v>17</v>
      </c>
      <c r="E30" s="155">
        <v>15</v>
      </c>
      <c r="F30" s="156">
        <v>20</v>
      </c>
      <c r="G30" s="164">
        <v>27</v>
      </c>
      <c r="H30" s="164">
        <v>19</v>
      </c>
      <c r="I30" s="164">
        <v>26</v>
      </c>
      <c r="J30" s="164">
        <v>14</v>
      </c>
      <c r="K30" s="164">
        <v>16</v>
      </c>
    </row>
    <row r="31" spans="1:11" x14ac:dyDescent="0.25">
      <c r="A31" s="167" t="s">
        <v>1522</v>
      </c>
      <c r="C31" s="10">
        <v>22444</v>
      </c>
      <c r="D31" s="10">
        <v>22999</v>
      </c>
      <c r="E31" s="155">
        <v>23080</v>
      </c>
      <c r="F31" s="156">
        <v>24135</v>
      </c>
      <c r="G31" s="338">
        <v>24490</v>
      </c>
      <c r="H31" s="338">
        <v>24455</v>
      </c>
      <c r="I31" s="338">
        <v>24347</v>
      </c>
      <c r="J31" s="338">
        <v>25134</v>
      </c>
      <c r="K31" s="338">
        <v>24725</v>
      </c>
    </row>
    <row r="32" spans="1:11" x14ac:dyDescent="0.25">
      <c r="A32" s="174" t="s">
        <v>1440</v>
      </c>
      <c r="C32" s="160">
        <v>22543</v>
      </c>
      <c r="D32" s="160">
        <v>23086</v>
      </c>
      <c r="E32" s="161">
        <v>23186</v>
      </c>
      <c r="F32" s="162">
        <v>24242</v>
      </c>
      <c r="G32" s="435">
        <v>24581</v>
      </c>
      <c r="H32" s="435">
        <v>24545</v>
      </c>
      <c r="I32" s="435">
        <v>24466</v>
      </c>
      <c r="J32" s="435">
        <v>25256</v>
      </c>
      <c r="K32" s="435">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tabColor rgb="FFFFFF00"/>
    <pageSetUpPr fitToPage="1"/>
  </sheetPr>
  <dimension ref="A1:K32"/>
  <sheetViews>
    <sheetView topLeftCell="A12" workbookViewId="0">
      <selection activeCell="F41" sqref="F41"/>
    </sheetView>
  </sheetViews>
  <sheetFormatPr defaultRowHeight="15" x14ac:dyDescent="0.25"/>
  <cols>
    <col min="1" max="1" width="36.85546875" customWidth="1"/>
    <col min="2" max="2" width="54.42578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10229</v>
      </c>
      <c r="C3" s="702"/>
      <c r="D3" s="702"/>
      <c r="E3" s="702"/>
      <c r="F3" s="702"/>
      <c r="G3" s="702"/>
      <c r="H3" s="669"/>
      <c r="I3" s="669"/>
      <c r="J3" s="669"/>
      <c r="K3" s="669"/>
    </row>
    <row r="4" spans="1:11" x14ac:dyDescent="0.25">
      <c r="A4" s="6" t="s">
        <v>2</v>
      </c>
      <c r="B4" s="704" t="s">
        <v>10230</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1508</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63</v>
      </c>
      <c r="C9" s="704"/>
      <c r="D9" s="704"/>
      <c r="E9" s="704"/>
      <c r="F9" s="704"/>
      <c r="G9" s="704"/>
      <c r="H9" s="718"/>
      <c r="I9" s="718"/>
      <c r="J9" s="718"/>
      <c r="K9" s="718"/>
    </row>
    <row r="10" spans="1:11" x14ac:dyDescent="0.25">
      <c r="A10" s="6" t="s">
        <v>17</v>
      </c>
      <c r="B10" s="704" t="s">
        <v>10231</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04" t="s">
        <v>10232</v>
      </c>
      <c r="C13" s="704"/>
      <c r="D13" s="704"/>
      <c r="E13" s="704"/>
      <c r="F13" s="704"/>
      <c r="G13" s="704"/>
      <c r="H13" s="718"/>
      <c r="I13" s="718"/>
      <c r="J13" s="718"/>
      <c r="K13" s="718"/>
    </row>
    <row r="14" spans="1:11" x14ac:dyDescent="0.25">
      <c r="A14" s="6" t="s">
        <v>28</v>
      </c>
      <c r="B14" s="676" t="s">
        <v>10233</v>
      </c>
      <c r="C14" s="676"/>
      <c r="D14" s="676"/>
      <c r="E14" s="676"/>
      <c r="F14" s="676"/>
      <c r="G14" s="676"/>
      <c r="H14" s="718"/>
      <c r="I14" s="718"/>
      <c r="J14" s="718"/>
      <c r="K14" s="718"/>
    </row>
    <row r="15" spans="1:11" x14ac:dyDescent="0.25">
      <c r="A15" s="6" t="s">
        <v>30</v>
      </c>
      <c r="B15" s="693" t="s">
        <v>5642</v>
      </c>
      <c r="C15" s="693"/>
      <c r="D15" s="693"/>
      <c r="E15" s="693"/>
      <c r="F15" s="693"/>
      <c r="G15" s="693"/>
      <c r="H15" s="718"/>
      <c r="I15" s="718"/>
      <c r="J15" s="718"/>
      <c r="K15" s="718"/>
    </row>
    <row r="16" spans="1:11" x14ac:dyDescent="0.25">
      <c r="A16" s="6" t="s">
        <v>32</v>
      </c>
      <c r="B16" s="704" t="s">
        <v>543</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100</v>
      </c>
      <c r="D21" s="10">
        <f t="shared" ref="D21:F21" si="0">D20-D25</f>
        <v>87</v>
      </c>
      <c r="E21" s="10">
        <f t="shared" si="0"/>
        <v>106</v>
      </c>
      <c r="F21" s="10">
        <f t="shared" si="0"/>
        <v>107</v>
      </c>
      <c r="G21" s="10">
        <f>G20-G25</f>
        <v>91</v>
      </c>
      <c r="H21" s="10">
        <f t="shared" ref="H21:K21" si="1">H20-H25</f>
        <v>90</v>
      </c>
      <c r="I21" s="10">
        <f t="shared" si="1"/>
        <v>119</v>
      </c>
      <c r="J21" s="10">
        <f t="shared" si="1"/>
        <v>122</v>
      </c>
      <c r="K21" s="10">
        <f t="shared" si="1"/>
        <v>93</v>
      </c>
    </row>
    <row r="22" spans="1:11" x14ac:dyDescent="0.25">
      <c r="A22" s="6" t="s">
        <v>45</v>
      </c>
      <c r="B22" s="419"/>
      <c r="C22" s="12">
        <f>IFERROR(+(C21/C20),0)</f>
        <v>4.435966818968194E-3</v>
      </c>
      <c r="D22" s="12">
        <f>IFERROR(+(D21/D20),0)</f>
        <v>3.7685177163648965E-3</v>
      </c>
      <c r="E22" s="12">
        <f>IFERROR(+(E21/E20),0)</f>
        <v>4.5717243163978264E-3</v>
      </c>
      <c r="F22" s="12">
        <f>IFERROR(+(F21/F20),0)</f>
        <v>4.4138272419767342E-3</v>
      </c>
      <c r="G22" s="12">
        <f>G21/G20</f>
        <v>3.7020462959196127E-3</v>
      </c>
      <c r="H22" s="12">
        <f t="shared" ref="H22:K22" si="2">H21/H20</f>
        <v>3.6667345691586881E-3</v>
      </c>
      <c r="I22" s="12">
        <f t="shared" si="2"/>
        <v>4.8638927491212293E-3</v>
      </c>
      <c r="J22" s="12">
        <f t="shared" si="2"/>
        <v>4.8305353183401966E-3</v>
      </c>
      <c r="K22" s="12">
        <f t="shared" si="2"/>
        <v>3.7472801998549442E-3</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22443</v>
      </c>
      <c r="D25" s="10">
        <v>22999</v>
      </c>
      <c r="E25" s="155">
        <v>23080</v>
      </c>
      <c r="F25" s="156">
        <v>24135</v>
      </c>
      <c r="G25" s="10">
        <v>24490</v>
      </c>
      <c r="H25" s="10">
        <v>24455</v>
      </c>
      <c r="I25" s="10">
        <v>24347</v>
      </c>
      <c r="J25" s="9">
        <v>25134</v>
      </c>
      <c r="K25" s="9">
        <v>24725</v>
      </c>
    </row>
    <row r="26" spans="1:11" x14ac:dyDescent="0.25">
      <c r="A26" s="6" t="s">
        <v>49</v>
      </c>
      <c r="B26" s="419"/>
      <c r="C26" s="12">
        <f>IFERROR(+(C25/C20),0)</f>
        <v>0.99556403318103182</v>
      </c>
      <c r="D26" s="12">
        <f>IFERROR(+(D25/D20),0)</f>
        <v>0.99623148228363512</v>
      </c>
      <c r="E26" s="12">
        <f>IFERROR(+(E25/E20),0)</f>
        <v>0.99542827568360215</v>
      </c>
      <c r="F26" s="12">
        <f>IFERROR(+(F25/F20),0)</f>
        <v>0.9955861727580233</v>
      </c>
      <c r="G26" s="12">
        <f>G25/G20</f>
        <v>0.99629795370408036</v>
      </c>
      <c r="H26" s="12">
        <f t="shared" ref="H26:J26" si="4">H25/H20</f>
        <v>0.99633326543084133</v>
      </c>
      <c r="I26" s="12">
        <f t="shared" si="4"/>
        <v>0.99513610725087875</v>
      </c>
      <c r="J26" s="12">
        <f t="shared" si="4"/>
        <v>0.99516946468165979</v>
      </c>
      <c r="K26" s="12">
        <f>K25/K20</f>
        <v>0.99625271980014507</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4627</v>
      </c>
      <c r="B29" s="409"/>
      <c r="C29" s="10">
        <v>100</v>
      </c>
      <c r="D29" s="10">
        <v>87</v>
      </c>
      <c r="E29" s="155">
        <v>106</v>
      </c>
      <c r="F29" s="156">
        <v>107</v>
      </c>
      <c r="G29" s="164">
        <v>91</v>
      </c>
      <c r="H29" s="164">
        <v>90</v>
      </c>
      <c r="I29" s="164">
        <v>119</v>
      </c>
      <c r="J29" s="164">
        <v>122</v>
      </c>
      <c r="K29" s="164">
        <v>93</v>
      </c>
    </row>
    <row r="30" spans="1:11" x14ac:dyDescent="0.25">
      <c r="A30" s="167" t="s">
        <v>1522</v>
      </c>
      <c r="C30" s="10">
        <v>22443</v>
      </c>
      <c r="D30" s="10">
        <v>22999</v>
      </c>
      <c r="E30" s="155">
        <v>23080</v>
      </c>
      <c r="F30" s="156">
        <v>24135</v>
      </c>
      <c r="G30" s="338">
        <v>24490</v>
      </c>
      <c r="H30" s="338">
        <v>24455</v>
      </c>
      <c r="I30" s="338">
        <v>24347</v>
      </c>
      <c r="J30" s="338">
        <v>25134</v>
      </c>
      <c r="K30" s="338">
        <v>24725</v>
      </c>
    </row>
    <row r="31" spans="1:11" x14ac:dyDescent="0.25">
      <c r="A31" s="174" t="s">
        <v>1440</v>
      </c>
      <c r="C31" s="160">
        <v>22543</v>
      </c>
      <c r="D31" s="160">
        <v>23086</v>
      </c>
      <c r="E31" s="161">
        <v>23186</v>
      </c>
      <c r="F31" s="162">
        <v>24242</v>
      </c>
      <c r="G31" s="435">
        <v>24581</v>
      </c>
      <c r="H31" s="435">
        <v>24545</v>
      </c>
      <c r="I31" s="435">
        <v>24466</v>
      </c>
      <c r="J31" s="435">
        <v>25256</v>
      </c>
      <c r="K31" s="435">
        <v>24818</v>
      </c>
    </row>
    <row r="32" spans="1:11" x14ac:dyDescent="0.25">
      <c r="C32" s="10"/>
      <c r="D32" s="10"/>
      <c r="E32" s="155"/>
      <c r="F32" s="156"/>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tabColor rgb="FFFFFF00"/>
    <pageSetUpPr fitToPage="1"/>
  </sheetPr>
  <dimension ref="A1:M40"/>
  <sheetViews>
    <sheetView topLeftCell="A14" workbookViewId="0">
      <selection activeCell="F41" sqref="F41"/>
    </sheetView>
  </sheetViews>
  <sheetFormatPr defaultRowHeight="15" x14ac:dyDescent="0.25"/>
  <cols>
    <col min="1" max="1" width="36.85546875" customWidth="1"/>
    <col min="2" max="2" width="81"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10234</v>
      </c>
      <c r="C3" s="702"/>
      <c r="D3" s="702"/>
      <c r="E3" s="702"/>
      <c r="F3" s="702"/>
      <c r="G3" s="702"/>
      <c r="H3" s="669"/>
      <c r="I3" s="669"/>
      <c r="J3" s="669"/>
      <c r="K3" s="669"/>
    </row>
    <row r="4" spans="1:11" x14ac:dyDescent="0.25">
      <c r="A4" s="6" t="s">
        <v>2</v>
      </c>
      <c r="B4" s="704" t="s">
        <v>10235</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10236</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31</v>
      </c>
      <c r="C12" s="676"/>
      <c r="D12" s="676"/>
      <c r="E12" s="676"/>
      <c r="F12" s="676"/>
      <c r="G12" s="67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10237</v>
      </c>
      <c r="C14" s="693"/>
      <c r="D14" s="693"/>
      <c r="E14" s="693"/>
      <c r="F14" s="693"/>
      <c r="G14" s="693"/>
      <c r="H14" s="718"/>
      <c r="I14" s="718"/>
      <c r="J14" s="718"/>
      <c r="K14" s="718"/>
    </row>
    <row r="15" spans="1:11" x14ac:dyDescent="0.25">
      <c r="A15" s="6" t="s">
        <v>30</v>
      </c>
      <c r="B15" s="693" t="s">
        <v>10188</v>
      </c>
      <c r="C15" s="693"/>
      <c r="D15" s="693"/>
      <c r="E15" s="693"/>
      <c r="F15" s="693"/>
      <c r="G15" s="693"/>
      <c r="H15" s="718"/>
      <c r="I15" s="718"/>
      <c r="J15" s="718"/>
      <c r="K15" s="718"/>
    </row>
    <row r="16" spans="1:11" x14ac:dyDescent="0.25">
      <c r="A16" s="6" t="s">
        <v>32</v>
      </c>
      <c r="B16" s="704" t="s">
        <v>544</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ht="48" customHeight="1" x14ac:dyDescent="0.25">
      <c r="A18" s="113" t="s">
        <v>36</v>
      </c>
      <c r="B18" s="717" t="s">
        <v>10238</v>
      </c>
      <c r="C18" s="706"/>
      <c r="D18" s="706"/>
      <c r="E18" s="706"/>
      <c r="F18" s="706"/>
      <c r="G18" s="706"/>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0">
        <v>22543</v>
      </c>
      <c r="D20" s="10">
        <v>23086</v>
      </c>
      <c r="E20" s="155">
        <v>23186</v>
      </c>
      <c r="F20" s="156">
        <v>24242</v>
      </c>
      <c r="G20" s="10">
        <v>24581</v>
      </c>
      <c r="H20" s="10">
        <v>24545</v>
      </c>
      <c r="I20" s="10">
        <v>24466</v>
      </c>
      <c r="J20" s="11">
        <v>25256</v>
      </c>
      <c r="K20" s="11">
        <v>24818</v>
      </c>
    </row>
    <row r="21" spans="1:13" x14ac:dyDescent="0.25">
      <c r="A21" s="6" t="s">
        <v>44</v>
      </c>
      <c r="B21" s="419"/>
      <c r="C21" s="10">
        <f>C20-C25</f>
        <v>22214</v>
      </c>
      <c r="D21" s="10">
        <f t="shared" ref="D21:F21" si="0">D20-D25</f>
        <v>22714</v>
      </c>
      <c r="E21" s="10">
        <f t="shared" si="0"/>
        <v>22827</v>
      </c>
      <c r="F21" s="10">
        <f t="shared" si="0"/>
        <v>23866</v>
      </c>
      <c r="G21" s="10">
        <f>G20-G25</f>
        <v>24275</v>
      </c>
      <c r="H21" s="10">
        <f t="shared" ref="H21:K21" si="1">H20-H25</f>
        <v>24277</v>
      </c>
      <c r="I21" s="10">
        <f t="shared" si="1"/>
        <v>23969</v>
      </c>
      <c r="J21" s="10">
        <f t="shared" si="1"/>
        <v>23620</v>
      </c>
      <c r="K21" s="10">
        <f t="shared" si="1"/>
        <v>23202</v>
      </c>
    </row>
    <row r="22" spans="1:13" x14ac:dyDescent="0.25">
      <c r="A22" s="6" t="s">
        <v>45</v>
      </c>
      <c r="B22" s="419"/>
      <c r="C22" s="12">
        <f>IFERROR(+(C21/C20),0)</f>
        <v>0.98540566916559469</v>
      </c>
      <c r="D22" s="12">
        <f>IFERROR(+(D21/D20),0)</f>
        <v>0.98388633804037073</v>
      </c>
      <c r="E22" s="12">
        <f>IFERROR(+(E21/E20),0)</f>
        <v>0.98451651858880362</v>
      </c>
      <c r="F22" s="12">
        <f>IFERROR(+(F21/F20),0)</f>
        <v>0.98448972857024997</v>
      </c>
      <c r="G22" s="12">
        <f>G21/G20</f>
        <v>0.98755136080712747</v>
      </c>
      <c r="H22" s="12">
        <f t="shared" ref="H22:K22" si="2">H21/H20</f>
        <v>0.98908127928294964</v>
      </c>
      <c r="I22" s="12">
        <f t="shared" si="2"/>
        <v>0.97968609498896431</v>
      </c>
      <c r="J22" s="12">
        <f t="shared" si="2"/>
        <v>0.93522331327209374</v>
      </c>
      <c r="K22" s="12">
        <f t="shared" si="2"/>
        <v>0.93488596986058503</v>
      </c>
    </row>
    <row r="23" spans="1:13" x14ac:dyDescent="0.25">
      <c r="A23" s="6" t="s">
        <v>46</v>
      </c>
      <c r="B23" s="419"/>
      <c r="C23" s="10">
        <v>0</v>
      </c>
      <c r="D23" s="10">
        <v>0</v>
      </c>
      <c r="E23" s="155">
        <v>0</v>
      </c>
      <c r="F23" s="156">
        <v>0</v>
      </c>
      <c r="G23" s="10">
        <v>0</v>
      </c>
      <c r="H23" s="10">
        <v>0</v>
      </c>
      <c r="I23" s="10">
        <v>0</v>
      </c>
      <c r="J23" s="9">
        <v>0</v>
      </c>
      <c r="K23" s="9">
        <v>0</v>
      </c>
    </row>
    <row r="24" spans="1:13"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3" x14ac:dyDescent="0.25">
      <c r="A25" s="6" t="s">
        <v>48</v>
      </c>
      <c r="B25" s="419"/>
      <c r="C25" s="10">
        <v>329</v>
      </c>
      <c r="D25" s="10">
        <v>372</v>
      </c>
      <c r="E25" s="155">
        <v>359</v>
      </c>
      <c r="F25" s="156">
        <v>376</v>
      </c>
      <c r="G25" s="10">
        <v>306</v>
      </c>
      <c r="H25" s="10">
        <v>268</v>
      </c>
      <c r="I25" s="10">
        <v>497</v>
      </c>
      <c r="J25" s="9">
        <v>1636</v>
      </c>
      <c r="K25" s="9">
        <v>1616</v>
      </c>
    </row>
    <row r="26" spans="1:13" x14ac:dyDescent="0.25">
      <c r="A26" s="6" t="s">
        <v>49</v>
      </c>
      <c r="B26" s="419"/>
      <c r="C26" s="12">
        <f>IFERROR(+(C25/C20),0)</f>
        <v>1.4594330834405358E-2</v>
      </c>
      <c r="D26" s="12">
        <f>IFERROR(+(D25/D20),0)</f>
        <v>1.6113661959629214E-2</v>
      </c>
      <c r="E26" s="12">
        <f>IFERROR(+(E25/E20),0)</f>
        <v>1.5483481411196412E-2</v>
      </c>
      <c r="F26" s="12">
        <f>IFERROR(+(F25/F20),0)</f>
        <v>1.5510271429750021E-2</v>
      </c>
      <c r="G26" s="12">
        <f>G25/G20</f>
        <v>1.2448639192872544E-2</v>
      </c>
      <c r="H26" s="12">
        <f t="shared" ref="H26:J26" si="4">H25/H20</f>
        <v>1.0918720717050317E-2</v>
      </c>
      <c r="I26" s="12">
        <f t="shared" si="4"/>
        <v>2.0313905011035725E-2</v>
      </c>
      <c r="J26" s="12">
        <f t="shared" si="4"/>
        <v>6.4776686727906235E-2</v>
      </c>
      <c r="K26" s="12">
        <f>K25/K20</f>
        <v>6.5114030139414941E-2</v>
      </c>
      <c r="M26" s="133"/>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t="s">
        <v>67</v>
      </c>
      <c r="B29" s="409" t="s">
        <v>18</v>
      </c>
      <c r="C29" s="10">
        <v>20144</v>
      </c>
      <c r="D29" s="10">
        <v>20434</v>
      </c>
      <c r="E29" s="155">
        <v>20308</v>
      </c>
      <c r="F29" s="156">
        <v>21180</v>
      </c>
      <c r="G29">
        <v>21352</v>
      </c>
      <c r="H29">
        <v>21348</v>
      </c>
      <c r="I29">
        <v>20905</v>
      </c>
      <c r="J29">
        <v>20665</v>
      </c>
      <c r="K29">
        <v>20335</v>
      </c>
    </row>
    <row r="30" spans="1:13" x14ac:dyDescent="0.25">
      <c r="A30" t="s">
        <v>66</v>
      </c>
      <c r="B30" s="409" t="s">
        <v>25</v>
      </c>
      <c r="C30" s="10">
        <v>2070</v>
      </c>
      <c r="D30" s="10">
        <v>2280</v>
      </c>
      <c r="E30" s="155">
        <v>2519</v>
      </c>
      <c r="F30" s="156">
        <v>2686</v>
      </c>
      <c r="G30">
        <v>2923</v>
      </c>
      <c r="H30">
        <v>2929</v>
      </c>
      <c r="I30">
        <v>3064</v>
      </c>
      <c r="J30">
        <v>2955</v>
      </c>
      <c r="K30">
        <v>2867</v>
      </c>
    </row>
    <row r="31" spans="1:13" x14ac:dyDescent="0.25">
      <c r="A31" t="s">
        <v>1522</v>
      </c>
      <c r="B31" s="409" t="s">
        <v>1436</v>
      </c>
      <c r="C31" s="10">
        <v>329</v>
      </c>
      <c r="D31" s="10">
        <v>372</v>
      </c>
      <c r="E31" s="155">
        <v>359</v>
      </c>
      <c r="F31" s="156">
        <v>376</v>
      </c>
      <c r="G31">
        <v>306</v>
      </c>
      <c r="H31">
        <v>268</v>
      </c>
      <c r="I31">
        <v>497</v>
      </c>
      <c r="J31">
        <v>1636</v>
      </c>
      <c r="K31">
        <v>1616</v>
      </c>
    </row>
    <row r="32" spans="1:13" x14ac:dyDescent="0.25">
      <c r="A32" s="19" t="s">
        <v>1440</v>
      </c>
      <c r="B32" s="409"/>
      <c r="C32" s="160">
        <v>22543</v>
      </c>
      <c r="D32" s="160">
        <v>23086</v>
      </c>
      <c r="E32" s="161">
        <v>23186</v>
      </c>
      <c r="F32" s="162">
        <v>24242</v>
      </c>
      <c r="G32" s="132">
        <v>24581</v>
      </c>
      <c r="H32" s="132">
        <v>24545</v>
      </c>
      <c r="I32" s="132">
        <v>24466</v>
      </c>
      <c r="J32" s="132">
        <v>25256</v>
      </c>
      <c r="K32" s="132">
        <v>24818</v>
      </c>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09"/>
      <c r="C39" s="18"/>
      <c r="D39" s="11"/>
      <c r="E39" s="11"/>
      <c r="F39" s="11"/>
      <c r="G39" s="11"/>
    </row>
    <row r="40" spans="1:7"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61"/>
  <sheetViews>
    <sheetView workbookViewId="0">
      <selection activeCell="A34" sqref="A34"/>
    </sheetView>
  </sheetViews>
  <sheetFormatPr defaultColWidth="9.140625" defaultRowHeight="15" x14ac:dyDescent="0.25"/>
  <cols>
    <col min="1" max="1" width="36.7109375" style="39" customWidth="1"/>
    <col min="2" max="2" width="25.7109375" style="39" customWidth="1"/>
    <col min="3" max="3" width="36.7109375" style="39" customWidth="1"/>
    <col min="4" max="5" width="12.7109375" style="39" customWidth="1"/>
    <col min="6" max="8" width="9.140625" style="39"/>
    <col min="9" max="9" width="24" style="39" bestFit="1" customWidth="1"/>
    <col min="10" max="10" width="18.7109375" style="39" bestFit="1" customWidth="1"/>
    <col min="11" max="16384" width="9.140625" style="39"/>
  </cols>
  <sheetData>
    <row r="1" spans="1:12" ht="18.75" x14ac:dyDescent="0.25">
      <c r="A1" s="37" t="s">
        <v>0</v>
      </c>
      <c r="B1" s="38"/>
    </row>
    <row r="2" spans="1:12" ht="15" customHeight="1" x14ac:dyDescent="0.25">
      <c r="A2" s="40"/>
      <c r="B2" s="41"/>
      <c r="C2" s="42"/>
    </row>
    <row r="3" spans="1:12" ht="15" customHeight="1" x14ac:dyDescent="0.25">
      <c r="A3" s="37" t="s">
        <v>266</v>
      </c>
      <c r="B3" s="41"/>
      <c r="C3" s="42"/>
    </row>
    <row r="4" spans="1:12" ht="15" customHeight="1" x14ac:dyDescent="0.25">
      <c r="A4" s="40"/>
      <c r="B4" s="41"/>
      <c r="C4" s="42"/>
    </row>
    <row r="5" spans="1:12" ht="15" customHeight="1" x14ac:dyDescent="0.25">
      <c r="A5" s="666" t="s">
        <v>267</v>
      </c>
      <c r="B5" s="666"/>
      <c r="C5" s="666"/>
      <c r="D5" s="666"/>
      <c r="E5" s="666"/>
      <c r="F5" s="666"/>
    </row>
    <row r="6" spans="1:12" ht="15" customHeight="1" x14ac:dyDescent="0.25">
      <c r="A6" s="666"/>
      <c r="B6" s="666"/>
      <c r="C6" s="666"/>
      <c r="D6" s="666"/>
      <c r="E6" s="666"/>
      <c r="F6" s="666"/>
    </row>
    <row r="7" spans="1:12" ht="15" customHeight="1" x14ac:dyDescent="0.25">
      <c r="A7" s="43" t="s">
        <v>268</v>
      </c>
      <c r="B7" s="44"/>
      <c r="C7" s="45"/>
    </row>
    <row r="8" spans="1:12" ht="15" customHeight="1" x14ac:dyDescent="0.25">
      <c r="A8" s="667" t="s">
        <v>269</v>
      </c>
      <c r="B8" s="667"/>
      <c r="C8" s="667"/>
      <c r="D8" s="667"/>
      <c r="E8" s="667"/>
      <c r="F8" s="667"/>
    </row>
    <row r="9" spans="1:12" ht="15" customHeight="1" x14ac:dyDescent="0.25">
      <c r="A9" s="667"/>
      <c r="B9" s="667"/>
      <c r="C9" s="667"/>
      <c r="D9" s="667"/>
      <c r="E9" s="667"/>
      <c r="F9" s="667"/>
    </row>
    <row r="10" spans="1:12" ht="15" customHeight="1" x14ac:dyDescent="0.25">
      <c r="A10" s="39" t="s">
        <v>270</v>
      </c>
      <c r="B10" s="46"/>
    </row>
    <row r="11" spans="1:12" ht="15" customHeight="1" x14ac:dyDescent="0.25">
      <c r="B11" s="46"/>
    </row>
    <row r="12" spans="1:12" ht="15" customHeight="1" x14ac:dyDescent="0.25">
      <c r="B12" s="47" t="s">
        <v>63</v>
      </c>
      <c r="C12" s="48" t="s">
        <v>271</v>
      </c>
    </row>
    <row r="13" spans="1:12" ht="15" customHeight="1" x14ac:dyDescent="0.25">
      <c r="B13" s="48" t="s">
        <v>69</v>
      </c>
      <c r="C13" s="48" t="s">
        <v>272</v>
      </c>
    </row>
    <row r="14" spans="1:12" ht="15" customHeight="1" x14ac:dyDescent="0.25">
      <c r="B14" s="48" t="s">
        <v>273</v>
      </c>
      <c r="C14" s="48" t="s">
        <v>274</v>
      </c>
      <c r="L14" s="2"/>
    </row>
    <row r="15" spans="1:12" ht="15" customHeight="1" x14ac:dyDescent="0.25">
      <c r="B15" s="48" t="s">
        <v>54</v>
      </c>
      <c r="C15" s="48" t="s">
        <v>275</v>
      </c>
      <c r="L15" s="2"/>
    </row>
    <row r="16" spans="1:12" ht="15" customHeight="1" x14ac:dyDescent="0.25">
      <c r="B16" s="46"/>
      <c r="L16" s="2"/>
    </row>
    <row r="17" spans="1:12" ht="15" customHeight="1" x14ac:dyDescent="0.25">
      <c r="A17" s="39" t="s">
        <v>276</v>
      </c>
      <c r="B17" s="46"/>
      <c r="L17" s="2"/>
    </row>
    <row r="18" spans="1:12" ht="15" customHeight="1" x14ac:dyDescent="0.25">
      <c r="B18" s="46"/>
      <c r="L18" s="2"/>
    </row>
    <row r="19" spans="1:12" ht="15" customHeight="1" x14ac:dyDescent="0.25">
      <c r="B19" s="49" t="s">
        <v>277</v>
      </c>
      <c r="C19" s="50">
        <v>2010</v>
      </c>
      <c r="L19" s="2"/>
    </row>
    <row r="20" spans="1:12" ht="15" customHeight="1" x14ac:dyDescent="0.25">
      <c r="B20" s="49" t="s">
        <v>278</v>
      </c>
      <c r="C20" s="50">
        <v>1996</v>
      </c>
      <c r="L20" s="2"/>
    </row>
    <row r="21" spans="1:12" ht="15" customHeight="1" x14ac:dyDescent="0.25">
      <c r="B21" s="49" t="s">
        <v>279</v>
      </c>
      <c r="C21" s="50" t="s">
        <v>280</v>
      </c>
      <c r="L21" s="2"/>
    </row>
    <row r="22" spans="1:12" ht="15" customHeight="1" x14ac:dyDescent="0.25">
      <c r="B22" s="49" t="s">
        <v>281</v>
      </c>
      <c r="C22" s="50">
        <v>2010</v>
      </c>
      <c r="L22" s="2"/>
    </row>
    <row r="23" spans="1:12" ht="15" customHeight="1" x14ac:dyDescent="0.25">
      <c r="B23" s="49" t="s">
        <v>282</v>
      </c>
      <c r="C23" s="50" t="s">
        <v>283</v>
      </c>
      <c r="L23" s="2"/>
    </row>
    <row r="24" spans="1:12" ht="15" customHeight="1" x14ac:dyDescent="0.25">
      <c r="B24" s="49" t="s">
        <v>284</v>
      </c>
      <c r="C24" s="50" t="s">
        <v>285</v>
      </c>
      <c r="L24" s="2"/>
    </row>
    <row r="25" spans="1:12" ht="15" customHeight="1" x14ac:dyDescent="0.25">
      <c r="B25" s="49" t="s">
        <v>286</v>
      </c>
      <c r="C25" s="50">
        <v>1995</v>
      </c>
      <c r="L25" s="2"/>
    </row>
    <row r="26" spans="1:12" ht="15" customHeight="1" x14ac:dyDescent="0.25">
      <c r="B26" s="49" t="s">
        <v>287</v>
      </c>
      <c r="C26" s="50" t="s">
        <v>288</v>
      </c>
      <c r="L26" s="2"/>
    </row>
    <row r="27" spans="1:12" ht="15" customHeight="1" x14ac:dyDescent="0.25">
      <c r="B27" s="49" t="s">
        <v>289</v>
      </c>
      <c r="C27" s="50" t="s">
        <v>290</v>
      </c>
    </row>
    <row r="28" spans="1:12" ht="15" customHeight="1" x14ac:dyDescent="0.25">
      <c r="B28" s="49" t="s">
        <v>291</v>
      </c>
      <c r="C28" s="50">
        <v>2010</v>
      </c>
    </row>
    <row r="29" spans="1:12" ht="15" customHeight="1" x14ac:dyDescent="0.25">
      <c r="B29" s="49" t="s">
        <v>292</v>
      </c>
      <c r="C29" s="50">
        <v>1995</v>
      </c>
    </row>
    <row r="30" spans="1:12" ht="15" customHeight="1" x14ac:dyDescent="0.25">
      <c r="B30" s="46"/>
    </row>
    <row r="31" spans="1:12" ht="16.5" customHeight="1" x14ac:dyDescent="0.3">
      <c r="A31" s="51" t="s">
        <v>293</v>
      </c>
      <c r="I31" s="668" t="s">
        <v>294</v>
      </c>
      <c r="J31" s="669"/>
    </row>
    <row r="32" spans="1:12" ht="15" customHeight="1" x14ac:dyDescent="0.25">
      <c r="A32" s="46" t="s">
        <v>295</v>
      </c>
      <c r="B32" s="46"/>
      <c r="I32" s="19" t="s">
        <v>3</v>
      </c>
      <c r="J32" s="2" t="s">
        <v>4</v>
      </c>
    </row>
    <row r="33" spans="1:10" ht="15" customHeight="1" x14ac:dyDescent="0.25">
      <c r="A33" s="46"/>
      <c r="B33" s="46"/>
      <c r="I33" s="2"/>
      <c r="J33" s="2" t="s">
        <v>7</v>
      </c>
    </row>
    <row r="34" spans="1:10" ht="15" customHeight="1" x14ac:dyDescent="0.25">
      <c r="A34" s="5"/>
      <c r="B34" s="52" t="s">
        <v>2</v>
      </c>
      <c r="I34" s="2"/>
      <c r="J34" s="2" t="s">
        <v>10</v>
      </c>
    </row>
    <row r="35" spans="1:10" ht="15" customHeight="1" x14ac:dyDescent="0.25">
      <c r="A35" s="53" t="s">
        <v>1</v>
      </c>
      <c r="B35" s="33" t="s">
        <v>296</v>
      </c>
      <c r="I35" s="2"/>
      <c r="J35" s="2" t="s">
        <v>16</v>
      </c>
    </row>
    <row r="36" spans="1:10" ht="15" customHeight="1" x14ac:dyDescent="0.25">
      <c r="A36" s="54" t="s">
        <v>2</v>
      </c>
      <c r="B36" s="55" t="s">
        <v>297</v>
      </c>
      <c r="I36" s="2"/>
      <c r="J36" s="2" t="s">
        <v>6</v>
      </c>
    </row>
    <row r="37" spans="1:10" ht="15" customHeight="1" x14ac:dyDescent="0.25">
      <c r="A37" s="54" t="s">
        <v>5</v>
      </c>
      <c r="B37" s="33" t="s">
        <v>298</v>
      </c>
      <c r="I37" s="2"/>
      <c r="J37" s="2" t="s">
        <v>21</v>
      </c>
    </row>
    <row r="38" spans="1:10" ht="15" customHeight="1" x14ac:dyDescent="0.25">
      <c r="A38" s="54" t="s">
        <v>8</v>
      </c>
      <c r="B38" s="56" t="s">
        <v>299</v>
      </c>
      <c r="I38" s="19" t="s">
        <v>24</v>
      </c>
      <c r="J38" s="2" t="s">
        <v>25</v>
      </c>
    </row>
    <row r="39" spans="1:10" ht="15" customHeight="1" x14ac:dyDescent="0.25">
      <c r="A39" s="54" t="s">
        <v>11</v>
      </c>
      <c r="B39" s="33" t="s">
        <v>300</v>
      </c>
      <c r="I39" s="2"/>
      <c r="J39" s="2" t="s">
        <v>18</v>
      </c>
    </row>
    <row r="40" spans="1:10" ht="15" customHeight="1" x14ac:dyDescent="0.25">
      <c r="A40" s="54" t="s">
        <v>13</v>
      </c>
      <c r="B40" s="56" t="s">
        <v>301</v>
      </c>
      <c r="I40" s="19" t="s">
        <v>29</v>
      </c>
      <c r="J40" s="2" t="s">
        <v>23</v>
      </c>
    </row>
    <row r="41" spans="1:10" ht="15" customHeight="1" x14ac:dyDescent="0.25">
      <c r="A41" s="54" t="s">
        <v>15</v>
      </c>
      <c r="B41" s="670" t="s">
        <v>302</v>
      </c>
      <c r="C41" s="670"/>
      <c r="D41" s="670"/>
      <c r="E41" s="670"/>
      <c r="F41" s="670"/>
      <c r="I41" s="2"/>
      <c r="J41" s="2" t="s">
        <v>31</v>
      </c>
    </row>
    <row r="42" spans="1:10" ht="15" customHeight="1" x14ac:dyDescent="0.25">
      <c r="A42" s="54"/>
      <c r="B42" s="670"/>
      <c r="C42" s="670"/>
      <c r="D42" s="670"/>
      <c r="E42" s="670"/>
      <c r="F42" s="670"/>
      <c r="I42" s="2"/>
      <c r="J42" s="2" t="s">
        <v>34</v>
      </c>
    </row>
    <row r="43" spans="1:10" ht="15" customHeight="1" x14ac:dyDescent="0.25">
      <c r="A43" s="54" t="s">
        <v>17</v>
      </c>
      <c r="B43" s="57" t="s">
        <v>303</v>
      </c>
    </row>
    <row r="44" spans="1:10" ht="15" customHeight="1" x14ac:dyDescent="0.25">
      <c r="A44" s="54" t="s">
        <v>19</v>
      </c>
      <c r="B44" s="55" t="s">
        <v>304</v>
      </c>
    </row>
    <row r="45" spans="1:10" ht="15" customHeight="1" x14ac:dyDescent="0.25">
      <c r="A45" s="54" t="s">
        <v>22</v>
      </c>
      <c r="B45" s="55" t="s">
        <v>305</v>
      </c>
    </row>
    <row r="46" spans="1:10" ht="15" customHeight="1" x14ac:dyDescent="0.25">
      <c r="A46" s="54" t="s">
        <v>26</v>
      </c>
      <c r="B46" s="55" t="s">
        <v>306</v>
      </c>
    </row>
    <row r="47" spans="1:10" ht="15" customHeight="1" x14ac:dyDescent="0.25">
      <c r="A47" s="54" t="s">
        <v>28</v>
      </c>
      <c r="B47" s="58" t="s">
        <v>307</v>
      </c>
    </row>
    <row r="48" spans="1:10" ht="15" customHeight="1" x14ac:dyDescent="0.25">
      <c r="A48" s="54" t="s">
        <v>30</v>
      </c>
      <c r="B48" s="58" t="s">
        <v>308</v>
      </c>
    </row>
    <row r="49" spans="1:2" ht="15" customHeight="1" x14ac:dyDescent="0.25">
      <c r="A49" s="54" t="s">
        <v>32</v>
      </c>
      <c r="B49" s="58" t="s">
        <v>309</v>
      </c>
    </row>
    <row r="50" spans="1:2" ht="15" customHeight="1" x14ac:dyDescent="0.25">
      <c r="A50" s="54" t="s">
        <v>35</v>
      </c>
      <c r="B50" s="58" t="s">
        <v>310</v>
      </c>
    </row>
    <row r="51" spans="1:2" ht="15" customHeight="1" x14ac:dyDescent="0.25">
      <c r="A51" s="54" t="s">
        <v>36</v>
      </c>
      <c r="B51" s="54" t="s">
        <v>311</v>
      </c>
    </row>
    <row r="52" spans="1:2" ht="15" customHeight="1" x14ac:dyDescent="0.25">
      <c r="A52" s="54" t="s">
        <v>43</v>
      </c>
      <c r="B52" s="54" t="s">
        <v>43</v>
      </c>
    </row>
    <row r="53" spans="1:2" ht="15" customHeight="1" x14ac:dyDescent="0.25">
      <c r="A53" s="54" t="s">
        <v>44</v>
      </c>
      <c r="B53" s="54" t="s">
        <v>44</v>
      </c>
    </row>
    <row r="54" spans="1:2" x14ac:dyDescent="0.25">
      <c r="A54" s="54" t="s">
        <v>45</v>
      </c>
      <c r="B54" s="54" t="s">
        <v>45</v>
      </c>
    </row>
    <row r="55" spans="1:2" x14ac:dyDescent="0.25">
      <c r="A55" s="54" t="s">
        <v>46</v>
      </c>
      <c r="B55" s="54" t="s">
        <v>46</v>
      </c>
    </row>
    <row r="56" spans="1:2" x14ac:dyDescent="0.25">
      <c r="A56" s="54" t="s">
        <v>47</v>
      </c>
      <c r="B56" s="54" t="s">
        <v>47</v>
      </c>
    </row>
    <row r="57" spans="1:2" x14ac:dyDescent="0.25">
      <c r="A57" s="54" t="s">
        <v>48</v>
      </c>
      <c r="B57" s="54" t="s">
        <v>48</v>
      </c>
    </row>
    <row r="58" spans="1:2" x14ac:dyDescent="0.25">
      <c r="A58" s="54" t="s">
        <v>49</v>
      </c>
      <c r="B58" s="54" t="s">
        <v>49</v>
      </c>
    </row>
    <row r="59" spans="1:2" x14ac:dyDescent="0.25">
      <c r="A59" s="54" t="s">
        <v>312</v>
      </c>
      <c r="B59" s="57" t="s">
        <v>313</v>
      </c>
    </row>
    <row r="61" spans="1:2" x14ac:dyDescent="0.25">
      <c r="A61" s="59" t="s">
        <v>314</v>
      </c>
    </row>
  </sheetData>
  <mergeCells count="4">
    <mergeCell ref="A5:F6"/>
    <mergeCell ref="A8:F9"/>
    <mergeCell ref="I31:J31"/>
    <mergeCell ref="B41:F42"/>
  </mergeCells>
  <pageMargins left="0.31496062992125984" right="0.31496062992125984" top="0.55118110236220474" bottom="0.35433070866141736" header="0.31496062992125984" footer="0.31496062992125984"/>
  <pageSetup paperSize="9" orientation="landscape"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R31"/>
  <sheetViews>
    <sheetView topLeftCell="A13" workbookViewId="0">
      <selection activeCell="A20" sqref="A20:XFD20"/>
    </sheetView>
  </sheetViews>
  <sheetFormatPr defaultRowHeight="15" x14ac:dyDescent="0.25"/>
  <cols>
    <col min="1" max="1" width="40.42578125" customWidth="1"/>
    <col min="2" max="2" width="55.7109375" customWidth="1"/>
    <col min="3" max="7" width="12.7109375" customWidth="1"/>
  </cols>
  <sheetData>
    <row r="1" spans="1:18" ht="21" x14ac:dyDescent="0.25">
      <c r="A1" s="200" t="s">
        <v>0</v>
      </c>
      <c r="B1" s="202"/>
      <c r="C1" s="517"/>
      <c r="D1" s="202"/>
      <c r="E1" s="202"/>
      <c r="F1" s="202"/>
      <c r="G1" s="202"/>
    </row>
    <row r="2" spans="1:18" x14ac:dyDescent="0.25">
      <c r="A2" s="202"/>
      <c r="B2" s="202"/>
      <c r="C2" s="202"/>
      <c r="D2" s="202"/>
      <c r="E2" s="202"/>
      <c r="F2" s="202"/>
      <c r="G2" s="202"/>
    </row>
    <row r="3" spans="1:18" x14ac:dyDescent="0.25">
      <c r="A3" s="201" t="s">
        <v>1</v>
      </c>
      <c r="B3" s="678" t="s">
        <v>7383</v>
      </c>
      <c r="C3" s="678"/>
      <c r="D3" s="678"/>
      <c r="E3" s="678"/>
      <c r="F3" s="678"/>
      <c r="G3" s="678"/>
    </row>
    <row r="4" spans="1:18" x14ac:dyDescent="0.25">
      <c r="A4" s="6" t="s">
        <v>2</v>
      </c>
      <c r="B4" s="674" t="s">
        <v>7384</v>
      </c>
      <c r="C4" s="674"/>
      <c r="D4" s="674"/>
      <c r="E4" s="674"/>
      <c r="F4" s="674"/>
      <c r="G4" s="674"/>
    </row>
    <row r="5" spans="1:18" x14ac:dyDescent="0.25">
      <c r="A5" s="6" t="s">
        <v>5</v>
      </c>
      <c r="B5" s="674" t="s">
        <v>1932</v>
      </c>
      <c r="C5" s="674"/>
      <c r="D5" s="674"/>
      <c r="E5" s="674"/>
      <c r="F5" s="674"/>
      <c r="G5" s="674"/>
    </row>
    <row r="6" spans="1:18" x14ac:dyDescent="0.25">
      <c r="A6" s="6" t="s">
        <v>8</v>
      </c>
      <c r="B6" s="675" t="s">
        <v>9</v>
      </c>
      <c r="C6" s="674"/>
      <c r="D6" s="674"/>
      <c r="E6" s="674"/>
      <c r="F6" s="674"/>
      <c r="G6" s="674"/>
    </row>
    <row r="7" spans="1:18" ht="15" customHeight="1" x14ac:dyDescent="0.25">
      <c r="A7" s="6" t="s">
        <v>11</v>
      </c>
      <c r="B7" s="679" t="s">
        <v>9</v>
      </c>
      <c r="C7" s="679"/>
      <c r="D7" s="679"/>
      <c r="E7" s="679"/>
      <c r="F7" s="679"/>
      <c r="G7" s="679"/>
      <c r="I7" s="392"/>
      <c r="J7" s="392"/>
      <c r="K7" s="392"/>
      <c r="L7" s="392"/>
      <c r="M7" s="392"/>
      <c r="N7" s="392"/>
      <c r="O7" s="392"/>
      <c r="P7" s="392"/>
      <c r="Q7" s="392"/>
      <c r="R7" s="392"/>
    </row>
    <row r="8" spans="1:18" x14ac:dyDescent="0.25">
      <c r="A8" s="6" t="s">
        <v>13</v>
      </c>
      <c r="B8" s="680" t="s">
        <v>9</v>
      </c>
      <c r="C8" s="676"/>
      <c r="D8" s="676"/>
      <c r="E8" s="676"/>
      <c r="F8" s="676"/>
      <c r="G8" s="676"/>
      <c r="I8" s="392"/>
      <c r="J8" s="392"/>
      <c r="K8" s="392"/>
      <c r="L8" s="392"/>
      <c r="M8" s="392"/>
      <c r="N8" s="392"/>
      <c r="O8" s="392"/>
      <c r="P8" s="392"/>
      <c r="Q8" s="392"/>
      <c r="R8" s="392"/>
    </row>
    <row r="9" spans="1:18" ht="61.5" customHeight="1" x14ac:dyDescent="0.25">
      <c r="A9" s="113" t="s">
        <v>15</v>
      </c>
      <c r="B9" s="685" t="s">
        <v>7385</v>
      </c>
      <c r="C9" s="685"/>
      <c r="D9" s="685"/>
      <c r="E9" s="685"/>
      <c r="F9" s="685"/>
      <c r="G9" s="685"/>
      <c r="I9" s="392"/>
      <c r="J9" s="392"/>
      <c r="K9" s="392"/>
      <c r="L9" s="392"/>
      <c r="M9" s="392"/>
      <c r="N9" s="392"/>
      <c r="O9" s="392"/>
      <c r="P9" s="392"/>
      <c r="Q9" s="392"/>
      <c r="R9" s="392"/>
    </row>
    <row r="10" spans="1:18" x14ac:dyDescent="0.25">
      <c r="A10" s="6" t="s">
        <v>17</v>
      </c>
      <c r="B10" s="674" t="s">
        <v>25</v>
      </c>
      <c r="C10" s="674"/>
      <c r="D10" s="674"/>
      <c r="E10" s="674"/>
      <c r="F10" s="674"/>
      <c r="G10" s="674"/>
      <c r="I10" s="392"/>
      <c r="J10" s="392"/>
      <c r="K10" s="392"/>
      <c r="L10" s="392"/>
      <c r="M10" s="392"/>
      <c r="N10" s="392"/>
      <c r="O10" s="392"/>
      <c r="P10" s="392"/>
      <c r="Q10" s="392"/>
      <c r="R10" s="392"/>
    </row>
    <row r="11" spans="1:18" x14ac:dyDescent="0.25">
      <c r="A11" s="6" t="s">
        <v>19</v>
      </c>
      <c r="B11" s="676" t="s">
        <v>70</v>
      </c>
      <c r="C11" s="676"/>
      <c r="D11" s="676"/>
      <c r="E11" s="676"/>
      <c r="F11" s="676"/>
      <c r="G11" s="676"/>
      <c r="I11" s="392"/>
      <c r="J11" s="392"/>
      <c r="K11" s="392"/>
      <c r="L11" s="392"/>
      <c r="M11" s="392"/>
      <c r="N11" s="392"/>
      <c r="O11" s="392"/>
      <c r="P11" s="392"/>
      <c r="Q11" s="392"/>
      <c r="R11" s="392"/>
    </row>
    <row r="12" spans="1:18" x14ac:dyDescent="0.25">
      <c r="A12" s="6" t="s">
        <v>3519</v>
      </c>
      <c r="B12" s="674" t="s">
        <v>31</v>
      </c>
      <c r="C12" s="674"/>
      <c r="D12" s="674"/>
      <c r="E12" s="674"/>
      <c r="F12" s="674"/>
      <c r="G12" s="674"/>
      <c r="I12" s="392"/>
      <c r="J12" s="392"/>
      <c r="K12" s="392"/>
      <c r="L12" s="392"/>
      <c r="M12" s="392"/>
      <c r="N12" s="392"/>
      <c r="O12" s="392"/>
      <c r="P12" s="392"/>
      <c r="Q12" s="392"/>
      <c r="R12" s="392"/>
    </row>
    <row r="13" spans="1:18" x14ac:dyDescent="0.25">
      <c r="A13" s="6" t="s">
        <v>26</v>
      </c>
      <c r="B13" s="675" t="s">
        <v>9</v>
      </c>
      <c r="C13" s="674"/>
      <c r="D13" s="674"/>
      <c r="E13" s="674"/>
      <c r="F13" s="674"/>
      <c r="G13" s="674"/>
      <c r="I13" s="392"/>
      <c r="J13" s="392"/>
      <c r="K13" s="392"/>
      <c r="L13" s="392"/>
      <c r="M13" s="392"/>
      <c r="N13" s="392"/>
      <c r="O13" s="392"/>
      <c r="P13" s="392"/>
      <c r="Q13" s="392"/>
      <c r="R13" s="392"/>
    </row>
    <row r="14" spans="1:18" x14ac:dyDescent="0.25">
      <c r="A14" s="6" t="s">
        <v>28</v>
      </c>
      <c r="B14" s="674" t="s">
        <v>7386</v>
      </c>
      <c r="C14" s="674"/>
      <c r="D14" s="674"/>
      <c r="E14" s="674"/>
      <c r="F14" s="674"/>
      <c r="G14" s="674"/>
    </row>
    <row r="15" spans="1:18" x14ac:dyDescent="0.25">
      <c r="A15" s="6" t="s">
        <v>30</v>
      </c>
      <c r="B15" s="674" t="s">
        <v>7387</v>
      </c>
      <c r="C15" s="674"/>
      <c r="D15" s="674"/>
      <c r="E15" s="674"/>
      <c r="F15" s="674"/>
      <c r="G15" s="674"/>
    </row>
    <row r="16" spans="1:18" x14ac:dyDescent="0.25">
      <c r="A16" s="6" t="s">
        <v>32</v>
      </c>
      <c r="B16" s="674" t="s">
        <v>7388</v>
      </c>
      <c r="C16" s="674"/>
      <c r="D16" s="674"/>
      <c r="E16" s="674"/>
      <c r="F16" s="674"/>
      <c r="G16" s="674"/>
    </row>
    <row r="17" spans="1:11" x14ac:dyDescent="0.25">
      <c r="A17" s="6" t="s">
        <v>35</v>
      </c>
      <c r="B17" s="681" t="s">
        <v>9</v>
      </c>
      <c r="C17" s="679"/>
      <c r="D17" s="679"/>
      <c r="E17" s="679"/>
      <c r="F17" s="679"/>
      <c r="G17" s="679"/>
    </row>
    <row r="18" spans="1:11" x14ac:dyDescent="0.25">
      <c r="A18" s="6" t="s">
        <v>36</v>
      </c>
      <c r="B18" s="674" t="s">
        <v>9</v>
      </c>
      <c r="C18" s="674"/>
      <c r="D18" s="674"/>
      <c r="E18" s="674"/>
      <c r="F18" s="674"/>
      <c r="G18" s="674"/>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155">
        <v>24242</v>
      </c>
      <c r="G20" s="10">
        <v>24581</v>
      </c>
      <c r="H20" s="10">
        <v>24545</v>
      </c>
      <c r="I20" s="10">
        <v>24466</v>
      </c>
      <c r="J20" s="155">
        <v>25256</v>
      </c>
      <c r="K20" s="156">
        <v>24818</v>
      </c>
    </row>
    <row r="21" spans="1:11" x14ac:dyDescent="0.25">
      <c r="A21" s="6" t="s">
        <v>44</v>
      </c>
      <c r="B21" s="202"/>
      <c r="C21" s="10">
        <v>1254</v>
      </c>
      <c r="D21" s="10">
        <v>1924</v>
      </c>
      <c r="E21" s="10">
        <v>2244</v>
      </c>
      <c r="F21" s="10">
        <v>3014</v>
      </c>
      <c r="G21" s="10">
        <f>+(G20-G25)</f>
        <v>3395</v>
      </c>
      <c r="H21" s="10">
        <f t="shared" ref="H21:K21" si="0">+(H20-H25)</f>
        <v>3686</v>
      </c>
      <c r="I21" s="10">
        <f t="shared" si="0"/>
        <v>4853</v>
      </c>
      <c r="J21" s="10">
        <f t="shared" si="0"/>
        <v>6201</v>
      </c>
      <c r="K21" s="10">
        <f t="shared" si="0"/>
        <v>6370</v>
      </c>
    </row>
    <row r="22" spans="1:11" x14ac:dyDescent="0.25">
      <c r="A22" s="6" t="s">
        <v>45</v>
      </c>
      <c r="B22" s="202"/>
      <c r="C22" s="12">
        <f>+(C21/C20)</f>
        <v>5.5627023909861156E-2</v>
      </c>
      <c r="D22" s="12">
        <f t="shared" ref="D22:F22" si="1">+(D21/D20)</f>
        <v>8.3340552715931729E-2</v>
      </c>
      <c r="E22" s="12">
        <f t="shared" si="1"/>
        <v>9.6782541188648319E-2</v>
      </c>
      <c r="F22" s="12">
        <f t="shared" si="1"/>
        <v>0.12432967576932596</v>
      </c>
      <c r="G22" s="12">
        <f>+(G21/G20)</f>
        <v>0.13811480411700094</v>
      </c>
      <c r="H22" s="12">
        <f t="shared" ref="H22:K22" si="2">+(H21/H20)</f>
        <v>0.15017315135465473</v>
      </c>
      <c r="I22" s="12">
        <f t="shared" si="2"/>
        <v>0.19835690345785989</v>
      </c>
      <c r="J22" s="12">
        <f t="shared" si="2"/>
        <v>0.24552581564776688</v>
      </c>
      <c r="K22" s="12">
        <f t="shared" si="2"/>
        <v>0.2566685470223225</v>
      </c>
    </row>
    <row r="23" spans="1:11" x14ac:dyDescent="0.25">
      <c r="A23" s="6" t="s">
        <v>46</v>
      </c>
      <c r="B23" s="202"/>
      <c r="C23" s="338"/>
      <c r="D23" s="338"/>
      <c r="E23" s="338"/>
      <c r="F23" s="338"/>
      <c r="G23" s="338">
        <v>0</v>
      </c>
      <c r="H23" s="338">
        <v>0</v>
      </c>
      <c r="I23" s="338">
        <v>0</v>
      </c>
      <c r="J23" s="338">
        <v>0</v>
      </c>
      <c r="K23" s="217">
        <v>0</v>
      </c>
    </row>
    <row r="24" spans="1:11" x14ac:dyDescent="0.25">
      <c r="A24" s="6" t="s">
        <v>47</v>
      </c>
      <c r="B24" s="202"/>
      <c r="C24" s="12">
        <v>0</v>
      </c>
      <c r="D24" s="12">
        <v>0</v>
      </c>
      <c r="E24" s="12">
        <v>0</v>
      </c>
      <c r="F24" s="12">
        <f>+(F23/F20)</f>
        <v>0</v>
      </c>
      <c r="G24" s="12">
        <v>0</v>
      </c>
      <c r="H24" s="12">
        <v>0</v>
      </c>
      <c r="I24" s="12">
        <v>0</v>
      </c>
      <c r="J24" s="12">
        <f>+(J23/J20)</f>
        <v>0</v>
      </c>
      <c r="K24" s="12">
        <f t="shared" ref="K24" si="3">+(K23/K20)</f>
        <v>0</v>
      </c>
    </row>
    <row r="25" spans="1:11" x14ac:dyDescent="0.25">
      <c r="A25" s="6" t="s">
        <v>48</v>
      </c>
      <c r="B25" s="202"/>
      <c r="C25" s="338"/>
      <c r="D25" s="338"/>
      <c r="E25" s="338"/>
      <c r="F25" s="338"/>
      <c r="G25" s="170">
        <v>21186</v>
      </c>
      <c r="H25" s="170">
        <v>20859</v>
      </c>
      <c r="I25" s="170">
        <v>19613</v>
      </c>
      <c r="J25" s="170">
        <v>19055</v>
      </c>
      <c r="K25" s="443">
        <v>18448</v>
      </c>
    </row>
    <row r="26" spans="1:11" x14ac:dyDescent="0.25">
      <c r="A26" s="6" t="s">
        <v>49</v>
      </c>
      <c r="B26" s="202"/>
      <c r="C26" s="12">
        <f>+(C25/C20)</f>
        <v>0</v>
      </c>
      <c r="D26" s="12">
        <f t="shared" ref="D26:F26" si="4">+(D25/D20)</f>
        <v>0</v>
      </c>
      <c r="E26" s="12">
        <f t="shared" si="4"/>
        <v>0</v>
      </c>
      <c r="F26" s="12">
        <f t="shared" si="4"/>
        <v>0</v>
      </c>
      <c r="G26" s="12">
        <f>+(G25/G20)</f>
        <v>0.86188519588299906</v>
      </c>
      <c r="H26" s="12">
        <f t="shared" ref="H26:K26" si="5">+(H25/H20)</f>
        <v>0.8498268486453453</v>
      </c>
      <c r="I26" s="12">
        <f t="shared" si="5"/>
        <v>0.80164309654214017</v>
      </c>
      <c r="J26" s="12">
        <f t="shared" si="5"/>
        <v>0.75447418435223312</v>
      </c>
      <c r="K26" s="12">
        <f t="shared" si="5"/>
        <v>0.74333145297767744</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ht="30" x14ac:dyDescent="0.25">
      <c r="A29" s="530" t="s">
        <v>7389</v>
      </c>
      <c r="C29" s="10">
        <v>1254</v>
      </c>
      <c r="D29" s="10">
        <v>1924</v>
      </c>
      <c r="E29" s="10">
        <v>2244</v>
      </c>
      <c r="F29" s="10">
        <v>3014</v>
      </c>
      <c r="G29" s="531">
        <v>3395</v>
      </c>
      <c r="H29" s="531">
        <v>3686</v>
      </c>
      <c r="I29" s="531">
        <v>4853</v>
      </c>
      <c r="J29" s="531">
        <v>6201</v>
      </c>
      <c r="K29" s="531">
        <v>6370</v>
      </c>
    </row>
    <row r="30" spans="1:11" x14ac:dyDescent="0.25">
      <c r="A30" s="532" t="s">
        <v>1439</v>
      </c>
      <c r="C30">
        <v>21289</v>
      </c>
      <c r="D30">
        <v>21162</v>
      </c>
      <c r="E30">
        <v>20942</v>
      </c>
      <c r="F30">
        <v>21228</v>
      </c>
      <c r="G30" s="531">
        <v>21186</v>
      </c>
      <c r="H30" s="531">
        <v>20859</v>
      </c>
      <c r="I30" s="531">
        <v>19613</v>
      </c>
      <c r="J30" s="531">
        <v>19055</v>
      </c>
      <c r="K30" s="531">
        <v>18448</v>
      </c>
    </row>
    <row r="31" spans="1:11" x14ac:dyDescent="0.25">
      <c r="A31" s="132" t="s">
        <v>53</v>
      </c>
      <c r="B31" s="132"/>
      <c r="C31" s="160">
        <v>22543</v>
      </c>
      <c r="D31" s="160">
        <v>23086</v>
      </c>
      <c r="E31" s="160">
        <v>23186</v>
      </c>
      <c r="F31" s="161">
        <v>24242</v>
      </c>
      <c r="G31" s="533">
        <v>24581</v>
      </c>
      <c r="H31" s="533">
        <v>24545</v>
      </c>
      <c r="I31" s="533">
        <v>24466</v>
      </c>
      <c r="J31" s="533">
        <v>25256</v>
      </c>
      <c r="K31" s="533">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82" orientation="landscape"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tabColor rgb="FFFFFF00"/>
    <pageSetUpPr fitToPage="1"/>
  </sheetPr>
  <dimension ref="A1:K42"/>
  <sheetViews>
    <sheetView topLeftCell="A16" workbookViewId="0">
      <selection activeCell="F41" sqref="F41"/>
    </sheetView>
  </sheetViews>
  <sheetFormatPr defaultRowHeight="15" x14ac:dyDescent="0.25"/>
  <cols>
    <col min="1" max="1" width="36.85546875" customWidth="1"/>
    <col min="2" max="2" width="72.28515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10239</v>
      </c>
      <c r="C3" s="702"/>
      <c r="D3" s="702"/>
      <c r="E3" s="702"/>
      <c r="F3" s="702"/>
      <c r="G3" s="702"/>
      <c r="H3" s="669"/>
      <c r="I3" s="669"/>
      <c r="J3" s="669"/>
      <c r="K3" s="669"/>
    </row>
    <row r="4" spans="1:11" x14ac:dyDescent="0.25">
      <c r="A4" s="6" t="s">
        <v>2</v>
      </c>
      <c r="B4" s="704" t="s">
        <v>10240</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10236</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10241</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31</v>
      </c>
      <c r="C12" s="676"/>
      <c r="D12" s="676"/>
      <c r="E12" s="676"/>
      <c r="F12" s="676"/>
      <c r="G12" s="676"/>
      <c r="H12" s="718"/>
      <c r="I12" s="718"/>
      <c r="J12" s="718"/>
      <c r="K12" s="718"/>
    </row>
    <row r="13" spans="1:11" x14ac:dyDescent="0.25">
      <c r="A13" s="6" t="s">
        <v>26</v>
      </c>
      <c r="B13" s="719" t="s">
        <v>10242</v>
      </c>
      <c r="C13" s="704"/>
      <c r="D13" s="704"/>
      <c r="E13" s="704"/>
      <c r="F13" s="704"/>
      <c r="G13" s="704"/>
      <c r="H13" s="718"/>
      <c r="I13" s="718"/>
      <c r="J13" s="718"/>
      <c r="K13" s="718"/>
    </row>
    <row r="14" spans="1:11" x14ac:dyDescent="0.25">
      <c r="A14" s="6" t="s">
        <v>28</v>
      </c>
      <c r="B14" s="693" t="s">
        <v>10243</v>
      </c>
      <c r="C14" s="693"/>
      <c r="D14" s="693"/>
      <c r="E14" s="693"/>
      <c r="F14" s="693"/>
      <c r="G14" s="693"/>
      <c r="H14" s="718"/>
      <c r="I14" s="718"/>
      <c r="J14" s="718"/>
      <c r="K14" s="718"/>
    </row>
    <row r="15" spans="1:11" x14ac:dyDescent="0.25">
      <c r="A15" s="6" t="s">
        <v>30</v>
      </c>
      <c r="B15" s="693" t="s">
        <v>10188</v>
      </c>
      <c r="C15" s="693"/>
      <c r="D15" s="693"/>
      <c r="E15" s="693"/>
      <c r="F15" s="693"/>
      <c r="G15" s="693"/>
      <c r="H15" s="718"/>
      <c r="I15" s="718"/>
      <c r="J15" s="718"/>
      <c r="K15" s="718"/>
    </row>
    <row r="16" spans="1:11" x14ac:dyDescent="0.25">
      <c r="A16" s="6" t="s">
        <v>32</v>
      </c>
      <c r="B16" s="704" t="s">
        <v>545</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ht="45" customHeight="1" x14ac:dyDescent="0.25">
      <c r="A18" s="113" t="s">
        <v>36</v>
      </c>
      <c r="B18" s="717" t="s">
        <v>10244</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2064</v>
      </c>
      <c r="D21" s="10">
        <f t="shared" ref="D21:F21" si="0">D20-D25</f>
        <v>2273</v>
      </c>
      <c r="E21" s="10">
        <f t="shared" si="0"/>
        <v>2516</v>
      </c>
      <c r="F21" s="10">
        <f t="shared" si="0"/>
        <v>2682</v>
      </c>
      <c r="G21" s="10">
        <f>G20-G25</f>
        <v>2919</v>
      </c>
      <c r="H21" s="10">
        <f t="shared" ref="H21:K21" si="1">H20-H25</f>
        <v>2942</v>
      </c>
      <c r="I21" s="10">
        <f t="shared" si="1"/>
        <v>3084</v>
      </c>
      <c r="J21" s="10">
        <f t="shared" si="1"/>
        <v>2959</v>
      </c>
      <c r="K21" s="10">
        <f t="shared" si="1"/>
        <v>2870</v>
      </c>
    </row>
    <row r="22" spans="1:11" x14ac:dyDescent="0.25">
      <c r="A22" s="6" t="s">
        <v>45</v>
      </c>
      <c r="B22" s="419"/>
      <c r="C22" s="12">
        <f>IFERROR(+(C21/C20),0)</f>
        <v>9.1558355143503523E-2</v>
      </c>
      <c r="D22" s="12">
        <f>IFERROR(+(D21/D20),0)</f>
        <v>9.8457939876981718E-2</v>
      </c>
      <c r="E22" s="12">
        <f>IFERROR(+(E21/E20),0)</f>
        <v>0.10851375830242388</v>
      </c>
      <c r="F22" s="12">
        <f>IFERROR(+(F21/F20),0)</f>
        <v>0.11063443610263179</v>
      </c>
      <c r="G22" s="12">
        <f>G21/G20</f>
        <v>0.11875025426142143</v>
      </c>
      <c r="H22" s="12">
        <f t="shared" ref="H22:K22" si="2">H21/H20</f>
        <v>0.11986147891627623</v>
      </c>
      <c r="I22" s="12">
        <f t="shared" si="2"/>
        <v>0.12605248099403255</v>
      </c>
      <c r="J22" s="12">
        <f t="shared" si="2"/>
        <v>0.11716027874564459</v>
      </c>
      <c r="K22" s="12">
        <f t="shared" si="2"/>
        <v>0.11564187283423322</v>
      </c>
    </row>
    <row r="23" spans="1:11" x14ac:dyDescent="0.25">
      <c r="A23" s="6" t="s">
        <v>46</v>
      </c>
      <c r="B23" s="419"/>
      <c r="C23" s="10">
        <v>0</v>
      </c>
      <c r="D23" s="10">
        <v>1</v>
      </c>
      <c r="E23" s="155">
        <v>0</v>
      </c>
      <c r="F23" s="156">
        <v>1</v>
      </c>
      <c r="G23" s="10">
        <v>1</v>
      </c>
      <c r="H23" s="10">
        <v>1</v>
      </c>
      <c r="I23" s="10"/>
      <c r="J23" s="9"/>
      <c r="K23" s="9"/>
    </row>
    <row r="24" spans="1:11" x14ac:dyDescent="0.25">
      <c r="A24" s="6" t="s">
        <v>47</v>
      </c>
      <c r="B24" s="419"/>
      <c r="C24" s="12">
        <f>IFERROR(+(C23/C20),0)</f>
        <v>0</v>
      </c>
      <c r="D24" s="12">
        <f>IFERROR(+(D23/D20),0)</f>
        <v>4.3316295590401111E-5</v>
      </c>
      <c r="E24" s="12">
        <f>IFERROR(+(E23/E20),0)</f>
        <v>0</v>
      </c>
      <c r="F24" s="12">
        <f>IFERROR(+(F23/F20),0)</f>
        <v>4.1250721887633031E-5</v>
      </c>
      <c r="G24" s="12">
        <f>G23/G20</f>
        <v>4.0681827427688051E-5</v>
      </c>
      <c r="H24" s="12">
        <f t="shared" ref="H24:J24" si="3">H23/H20</f>
        <v>4.074149521287431E-5</v>
      </c>
      <c r="I24" s="12">
        <f t="shared" si="3"/>
        <v>0</v>
      </c>
      <c r="J24" s="12">
        <f t="shared" si="3"/>
        <v>0</v>
      </c>
      <c r="K24" s="12">
        <f>K23/K20</f>
        <v>0</v>
      </c>
    </row>
    <row r="25" spans="1:11" x14ac:dyDescent="0.25">
      <c r="A25" s="6" t="s">
        <v>48</v>
      </c>
      <c r="B25" s="419"/>
      <c r="C25">
        <v>20479</v>
      </c>
      <c r="D25">
        <v>20813</v>
      </c>
      <c r="E25">
        <v>20670</v>
      </c>
      <c r="F25">
        <v>21560</v>
      </c>
      <c r="G25" s="10">
        <v>21662</v>
      </c>
      <c r="H25" s="10">
        <v>21603</v>
      </c>
      <c r="I25" s="10">
        <v>21382</v>
      </c>
      <c r="J25" s="9">
        <v>22297</v>
      </c>
      <c r="K25" s="9">
        <v>21948</v>
      </c>
    </row>
    <row r="26" spans="1:11" x14ac:dyDescent="0.25">
      <c r="A26" s="6" t="s">
        <v>49</v>
      </c>
      <c r="B26" s="419"/>
      <c r="C26" s="12">
        <f>IFERROR(+(C25/C20),0)</f>
        <v>0.90844164485649648</v>
      </c>
      <c r="D26" s="12">
        <f>IFERROR(+(D25/D20),0)</f>
        <v>0.9015420601230183</v>
      </c>
      <c r="E26" s="12">
        <f>IFERROR(+(E25/E20),0)</f>
        <v>0.89148624169757618</v>
      </c>
      <c r="F26" s="12">
        <f>IFERROR(+(F25/F20),0)</f>
        <v>0.88936556389736821</v>
      </c>
      <c r="G26" s="12">
        <f>G25/G20</f>
        <v>0.88124974573857862</v>
      </c>
      <c r="H26" s="12">
        <f t="shared" ref="H26:J26" si="4">H25/H20</f>
        <v>0.88013852108372381</v>
      </c>
      <c r="I26" s="12">
        <f t="shared" si="4"/>
        <v>0.87394751900596745</v>
      </c>
      <c r="J26" s="12">
        <f t="shared" si="4"/>
        <v>0.88283972125435539</v>
      </c>
      <c r="K26" s="12">
        <f>K25/K20</f>
        <v>0.88435812716576678</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67</v>
      </c>
      <c r="B29" t="s">
        <v>1530</v>
      </c>
      <c r="C29" s="10"/>
      <c r="D29">
        <v>1</v>
      </c>
      <c r="E29" s="155"/>
      <c r="F29" s="156"/>
      <c r="G29">
        <v>1</v>
      </c>
      <c r="H29">
        <v>1</v>
      </c>
    </row>
    <row r="30" spans="1:11" x14ac:dyDescent="0.25">
      <c r="A30" t="s">
        <v>7425</v>
      </c>
      <c r="B30" t="s">
        <v>1530</v>
      </c>
      <c r="C30" s="10"/>
      <c r="D30" s="10"/>
      <c r="E30" s="155"/>
      <c r="F30">
        <v>1</v>
      </c>
    </row>
    <row r="31" spans="1:11" x14ac:dyDescent="0.25">
      <c r="A31" t="s">
        <v>9708</v>
      </c>
      <c r="B31" s="409" t="s">
        <v>10245</v>
      </c>
      <c r="C31">
        <v>1798</v>
      </c>
      <c r="D31">
        <v>1894</v>
      </c>
      <c r="E31">
        <v>2168</v>
      </c>
      <c r="F31">
        <v>2428</v>
      </c>
      <c r="G31">
        <v>2631</v>
      </c>
      <c r="H31">
        <v>2683</v>
      </c>
      <c r="I31">
        <v>2771</v>
      </c>
      <c r="J31">
        <v>2663</v>
      </c>
      <c r="K31">
        <v>2537</v>
      </c>
    </row>
    <row r="32" spans="1:11" x14ac:dyDescent="0.25">
      <c r="A32" t="s">
        <v>9709</v>
      </c>
      <c r="B32" s="409" t="s">
        <v>10246</v>
      </c>
      <c r="C32">
        <v>266</v>
      </c>
      <c r="D32">
        <v>378</v>
      </c>
      <c r="E32">
        <v>348</v>
      </c>
      <c r="F32">
        <v>253</v>
      </c>
      <c r="G32">
        <v>287</v>
      </c>
      <c r="H32">
        <v>258</v>
      </c>
      <c r="I32">
        <v>313</v>
      </c>
      <c r="J32">
        <v>296</v>
      </c>
      <c r="K32">
        <v>333</v>
      </c>
    </row>
    <row r="33" spans="1:11" x14ac:dyDescent="0.25">
      <c r="A33" t="s">
        <v>1522</v>
      </c>
      <c r="B33" s="409" t="s">
        <v>1436</v>
      </c>
      <c r="C33">
        <v>20479</v>
      </c>
      <c r="D33">
        <v>20813</v>
      </c>
      <c r="E33">
        <v>20670</v>
      </c>
      <c r="F33">
        <v>21560</v>
      </c>
      <c r="G33">
        <v>21662</v>
      </c>
      <c r="H33">
        <v>21603</v>
      </c>
      <c r="I33">
        <v>21382</v>
      </c>
      <c r="J33">
        <v>22297</v>
      </c>
      <c r="K33">
        <v>21948</v>
      </c>
    </row>
    <row r="34" spans="1:11" x14ac:dyDescent="0.25">
      <c r="A34" s="19" t="s">
        <v>1440</v>
      </c>
      <c r="B34" s="409"/>
      <c r="C34" s="166">
        <v>22543</v>
      </c>
      <c r="D34" s="166">
        <v>23086</v>
      </c>
      <c r="E34" s="166">
        <v>23186</v>
      </c>
      <c r="F34" s="166">
        <v>24242</v>
      </c>
      <c r="G34" s="166">
        <v>24581</v>
      </c>
      <c r="H34" s="166">
        <v>24545</v>
      </c>
      <c r="I34" s="166">
        <v>24466</v>
      </c>
      <c r="J34" s="166">
        <v>25256</v>
      </c>
      <c r="K34" s="166">
        <v>24818</v>
      </c>
    </row>
    <row r="35" spans="1:11" x14ac:dyDescent="0.25">
      <c r="A35" s="419"/>
      <c r="B35" s="409"/>
      <c r="C35" s="18"/>
      <c r="D35" s="11"/>
      <c r="E35" s="11"/>
      <c r="F35" s="11"/>
      <c r="G35" s="11"/>
    </row>
    <row r="36" spans="1:11" x14ac:dyDescent="0.25">
      <c r="A36" s="419"/>
      <c r="B36" s="409"/>
      <c r="C36" s="18"/>
      <c r="D36" s="18"/>
      <c r="E36" s="18"/>
      <c r="F36" s="18"/>
      <c r="G36" s="18"/>
    </row>
    <row r="37" spans="1:11" x14ac:dyDescent="0.25">
      <c r="A37" s="419"/>
      <c r="B37" s="409"/>
      <c r="C37" s="18"/>
      <c r="D37" s="11"/>
      <c r="E37" s="11"/>
      <c r="F37" s="11"/>
      <c r="G37" s="11"/>
    </row>
    <row r="38" spans="1:11" x14ac:dyDescent="0.25">
      <c r="A38" s="419"/>
      <c r="B38" s="134"/>
    </row>
    <row r="39" spans="1:11" x14ac:dyDescent="0.25">
      <c r="A39" s="419"/>
      <c r="B39" s="409"/>
      <c r="C39" s="18"/>
      <c r="D39" s="11"/>
      <c r="E39" s="11"/>
      <c r="F39" s="11"/>
      <c r="G39" s="11"/>
    </row>
    <row r="40" spans="1:11" x14ac:dyDescent="0.25">
      <c r="A40" s="419"/>
      <c r="B40" s="409"/>
      <c r="C40" s="603"/>
      <c r="D40" s="603"/>
      <c r="E40" s="603"/>
      <c r="F40" s="603"/>
      <c r="G40" s="603"/>
    </row>
    <row r="41" spans="1:11" x14ac:dyDescent="0.25">
      <c r="A41" s="419"/>
      <c r="B41" s="419"/>
      <c r="C41" s="11"/>
      <c r="D41" s="11"/>
      <c r="E41" s="11"/>
      <c r="F41" s="11"/>
      <c r="G41" s="11"/>
    </row>
    <row r="42" spans="1:11" x14ac:dyDescent="0.25">
      <c r="C42" s="601"/>
      <c r="D42" s="601"/>
      <c r="E42" s="601"/>
      <c r="F42" s="601"/>
      <c r="G42" s="601"/>
      <c r="I42" s="60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7"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tabColor rgb="FFFFFF00"/>
    <pageSetUpPr fitToPage="1"/>
  </sheetPr>
  <dimension ref="A1:M40"/>
  <sheetViews>
    <sheetView topLeftCell="A7" workbookViewId="0">
      <selection activeCell="I30" sqref="I30"/>
    </sheetView>
  </sheetViews>
  <sheetFormatPr defaultRowHeight="15" x14ac:dyDescent="0.25"/>
  <cols>
    <col min="1" max="1" width="36.85546875" customWidth="1"/>
    <col min="2" max="2" width="49.7109375" customWidth="1"/>
    <col min="3" max="11" width="8" customWidth="1"/>
  </cols>
  <sheetData>
    <row r="1" spans="1:11" ht="18.75" x14ac:dyDescent="0.25">
      <c r="A1" s="404" t="s">
        <v>0</v>
      </c>
      <c r="B1" s="419"/>
      <c r="C1" s="593" t="s">
        <v>10078</v>
      </c>
      <c r="D1" s="419"/>
      <c r="E1" s="3"/>
      <c r="F1" s="3"/>
      <c r="G1" s="419"/>
    </row>
    <row r="2" spans="1:11" x14ac:dyDescent="0.25">
      <c r="A2" s="419"/>
      <c r="B2" s="405"/>
      <c r="C2" s="405"/>
      <c r="D2" s="405"/>
      <c r="E2" s="405"/>
      <c r="F2" s="405"/>
      <c r="G2" s="419"/>
    </row>
    <row r="3" spans="1:11" x14ac:dyDescent="0.25">
      <c r="A3" s="5" t="s">
        <v>1</v>
      </c>
      <c r="B3" s="702" t="s">
        <v>10247</v>
      </c>
      <c r="C3" s="702"/>
      <c r="D3" s="702"/>
      <c r="E3" s="702"/>
      <c r="F3" s="702"/>
      <c r="G3" s="702"/>
      <c r="H3" s="669"/>
      <c r="I3" s="669"/>
      <c r="J3" s="669"/>
      <c r="K3" s="669"/>
    </row>
    <row r="4" spans="1:11" x14ac:dyDescent="0.25">
      <c r="A4" s="6" t="s">
        <v>2</v>
      </c>
      <c r="B4" s="704" t="s">
        <v>10248</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10249</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10250</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676" t="s">
        <v>70</v>
      </c>
      <c r="C11" s="676"/>
      <c r="D11" s="676"/>
      <c r="E11" s="676"/>
      <c r="F11" s="676"/>
      <c r="G11" s="676"/>
      <c r="H11" s="718"/>
      <c r="I11" s="718"/>
      <c r="J11" s="718"/>
      <c r="K11" s="718"/>
    </row>
    <row r="12" spans="1:11" x14ac:dyDescent="0.25">
      <c r="A12" s="6" t="s">
        <v>22</v>
      </c>
      <c r="B12" s="676" t="s">
        <v>10251</v>
      </c>
      <c r="C12" s="676"/>
      <c r="D12" s="676"/>
      <c r="E12" s="676"/>
      <c r="F12" s="676"/>
      <c r="G12" s="676"/>
      <c r="H12" s="718"/>
      <c r="I12" s="718"/>
      <c r="J12" s="718"/>
      <c r="K12" s="718"/>
    </row>
    <row r="13" spans="1:11" x14ac:dyDescent="0.25">
      <c r="A13" s="6" t="s">
        <v>26</v>
      </c>
      <c r="B13" s="704" t="s">
        <v>547</v>
      </c>
      <c r="C13" s="704"/>
      <c r="D13" s="704"/>
      <c r="E13" s="704"/>
      <c r="F13" s="704"/>
      <c r="G13" s="704"/>
      <c r="H13" s="718"/>
      <c r="I13" s="718"/>
      <c r="J13" s="718"/>
      <c r="K13" s="718"/>
    </row>
    <row r="14" spans="1:11" x14ac:dyDescent="0.25">
      <c r="A14" s="6" t="s">
        <v>28</v>
      </c>
      <c r="B14" s="676" t="s">
        <v>10252</v>
      </c>
      <c r="C14" s="676"/>
      <c r="D14" s="676"/>
      <c r="E14" s="676"/>
      <c r="F14" s="676"/>
      <c r="G14" s="676"/>
      <c r="H14" s="718"/>
      <c r="I14" s="718"/>
      <c r="J14" s="718"/>
      <c r="K14" s="718"/>
    </row>
    <row r="15" spans="1:11" x14ac:dyDescent="0.25">
      <c r="A15" s="6" t="s">
        <v>30</v>
      </c>
      <c r="B15" s="676" t="s">
        <v>10253</v>
      </c>
      <c r="C15" s="676"/>
      <c r="D15" s="676"/>
      <c r="E15" s="676"/>
      <c r="F15" s="676"/>
      <c r="G15" s="676"/>
      <c r="H15" s="718"/>
      <c r="I15" s="718"/>
      <c r="J15" s="718"/>
      <c r="K15" s="718"/>
    </row>
    <row r="16" spans="1:11" x14ac:dyDescent="0.25">
      <c r="A16" s="6" t="s">
        <v>32</v>
      </c>
      <c r="B16" s="704" t="s">
        <v>546</v>
      </c>
      <c r="C16" s="704"/>
      <c r="D16" s="704"/>
      <c r="E16" s="704"/>
      <c r="F16" s="704"/>
      <c r="G16" s="704"/>
      <c r="H16" s="718"/>
      <c r="I16" s="718"/>
      <c r="J16" s="718"/>
      <c r="K16" s="718"/>
    </row>
    <row r="17" spans="1:13" x14ac:dyDescent="0.25">
      <c r="A17" s="6" t="s">
        <v>35</v>
      </c>
      <c r="B17" s="692" t="s">
        <v>9</v>
      </c>
      <c r="C17" s="693"/>
      <c r="D17" s="693"/>
      <c r="E17" s="693"/>
      <c r="F17" s="693"/>
      <c r="G17" s="693"/>
      <c r="H17" s="718"/>
      <c r="I17" s="718"/>
      <c r="J17" s="718"/>
      <c r="K17" s="718"/>
    </row>
    <row r="18" spans="1:13" x14ac:dyDescent="0.25">
      <c r="A18" s="6" t="s">
        <v>36</v>
      </c>
      <c r="B18" s="717" t="s">
        <v>9</v>
      </c>
      <c r="C18" s="706"/>
      <c r="D18" s="706"/>
      <c r="E18" s="706"/>
      <c r="F18" s="706"/>
      <c r="G18" s="706"/>
      <c r="H18" s="718"/>
      <c r="I18" s="718"/>
      <c r="J18" s="718"/>
      <c r="K18" s="718"/>
    </row>
    <row r="19" spans="1:13" x14ac:dyDescent="0.25">
      <c r="A19" s="7" t="s">
        <v>37</v>
      </c>
      <c r="B19" s="419"/>
      <c r="C19" s="154" t="s">
        <v>1433</v>
      </c>
      <c r="D19" s="154" t="s">
        <v>137</v>
      </c>
      <c r="E19" s="154" t="s">
        <v>138</v>
      </c>
      <c r="F19" s="154" t="s">
        <v>139</v>
      </c>
      <c r="G19" s="8" t="s">
        <v>38</v>
      </c>
      <c r="H19" s="8" t="s">
        <v>39</v>
      </c>
      <c r="I19" s="8" t="s">
        <v>40</v>
      </c>
      <c r="J19" s="8" t="s">
        <v>41</v>
      </c>
      <c r="K19" s="8" t="s">
        <v>42</v>
      </c>
    </row>
    <row r="20" spans="1:13" x14ac:dyDescent="0.25">
      <c r="A20" s="6" t="s">
        <v>43</v>
      </c>
      <c r="B20" s="419"/>
      <c r="C20" s="10">
        <v>22543</v>
      </c>
      <c r="D20" s="10">
        <v>23086</v>
      </c>
      <c r="E20" s="155">
        <v>23186</v>
      </c>
      <c r="F20" s="156">
        <v>24242</v>
      </c>
      <c r="G20" s="10">
        <v>24581</v>
      </c>
      <c r="H20" s="10">
        <v>24545</v>
      </c>
      <c r="I20" s="10">
        <v>24466</v>
      </c>
      <c r="J20" s="11">
        <v>25256</v>
      </c>
      <c r="K20" s="11">
        <v>24818</v>
      </c>
    </row>
    <row r="21" spans="1:13" x14ac:dyDescent="0.25">
      <c r="A21" s="6" t="s">
        <v>44</v>
      </c>
      <c r="B21" s="419"/>
      <c r="C21" s="10">
        <f>C20-C25</f>
        <v>0</v>
      </c>
      <c r="D21" s="10">
        <f t="shared" ref="D21:F21" si="0">D20-D25</f>
        <v>0</v>
      </c>
      <c r="E21" s="10">
        <f t="shared" si="0"/>
        <v>0</v>
      </c>
      <c r="F21" s="10">
        <f t="shared" si="0"/>
        <v>0</v>
      </c>
      <c r="G21" s="10">
        <f>G20-G25</f>
        <v>4477</v>
      </c>
      <c r="H21" s="10">
        <f t="shared" ref="H21:K21" si="1">H20-H25</f>
        <v>24346</v>
      </c>
      <c r="I21" s="10">
        <f t="shared" si="1"/>
        <v>24177</v>
      </c>
      <c r="J21" s="10">
        <f t="shared" si="1"/>
        <v>24682</v>
      </c>
      <c r="K21" s="10">
        <f t="shared" si="1"/>
        <v>24192</v>
      </c>
    </row>
    <row r="22" spans="1:13" x14ac:dyDescent="0.25">
      <c r="A22" s="6" t="s">
        <v>45</v>
      </c>
      <c r="B22" s="419"/>
      <c r="C22" s="12">
        <f>IFERROR(+(C21/C20),0)</f>
        <v>0</v>
      </c>
      <c r="D22" s="12">
        <f>IFERROR(+(D21/D20),0)</f>
        <v>0</v>
      </c>
      <c r="E22" s="12">
        <f>IFERROR(+(E21/E20),0)</f>
        <v>0</v>
      </c>
      <c r="F22" s="12">
        <f>IFERROR(+(F21/F20),0)</f>
        <v>0</v>
      </c>
      <c r="G22" s="12">
        <f>G21/G20</f>
        <v>0.1821325413937594</v>
      </c>
      <c r="H22" s="12">
        <f t="shared" ref="H22:K22" si="2">H21/H20</f>
        <v>0.99189244245263797</v>
      </c>
      <c r="I22" s="12">
        <f t="shared" si="2"/>
        <v>0.98818768903784848</v>
      </c>
      <c r="J22" s="12">
        <f t="shared" si="2"/>
        <v>0.97727272727272729</v>
      </c>
      <c r="K22" s="12">
        <f t="shared" si="2"/>
        <v>0.97477637198807321</v>
      </c>
    </row>
    <row r="23" spans="1:13" x14ac:dyDescent="0.25">
      <c r="A23" s="6" t="s">
        <v>46</v>
      </c>
      <c r="B23" s="419"/>
      <c r="C23" s="10">
        <v>0</v>
      </c>
      <c r="D23" s="10">
        <v>0</v>
      </c>
      <c r="E23" s="155">
        <v>0</v>
      </c>
      <c r="F23" s="156">
        <v>0</v>
      </c>
      <c r="G23" s="10">
        <v>0</v>
      </c>
      <c r="H23" s="10">
        <v>0</v>
      </c>
      <c r="I23" s="10">
        <v>0</v>
      </c>
      <c r="J23" s="9">
        <v>0</v>
      </c>
      <c r="K23" s="9">
        <v>0</v>
      </c>
    </row>
    <row r="24" spans="1:13"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3" x14ac:dyDescent="0.25">
      <c r="A25" s="6" t="s">
        <v>48</v>
      </c>
      <c r="B25" s="419"/>
      <c r="C25" s="10">
        <v>22543</v>
      </c>
      <c r="D25" s="10">
        <v>23086</v>
      </c>
      <c r="E25" s="155">
        <v>23186</v>
      </c>
      <c r="F25" s="156">
        <v>24242</v>
      </c>
      <c r="G25" s="10">
        <v>20104</v>
      </c>
      <c r="H25" s="10">
        <v>199</v>
      </c>
      <c r="I25" s="10">
        <v>289</v>
      </c>
      <c r="J25" s="9">
        <v>574</v>
      </c>
      <c r="K25" s="9">
        <v>626</v>
      </c>
    </row>
    <row r="26" spans="1:13" x14ac:dyDescent="0.25">
      <c r="A26" s="6" t="s">
        <v>49</v>
      </c>
      <c r="B26" s="419"/>
      <c r="C26" s="12">
        <f>IFERROR(+(C25/C20),0)</f>
        <v>1</v>
      </c>
      <c r="D26" s="12">
        <f>IFERROR(+(D25/D20),0)</f>
        <v>1</v>
      </c>
      <c r="E26" s="12">
        <f>IFERROR(+(E25/E20),0)</f>
        <v>1</v>
      </c>
      <c r="F26" s="12">
        <f>IFERROR(+(F25/F20),0)</f>
        <v>1</v>
      </c>
      <c r="G26" s="12">
        <f>G25/G20</f>
        <v>0.81786745860624055</v>
      </c>
      <c r="H26" s="12">
        <f t="shared" ref="H26:J26" si="4">H25/H20</f>
        <v>8.1075575473619887E-3</v>
      </c>
      <c r="I26" s="12">
        <f t="shared" si="4"/>
        <v>1.1812310962151558E-2</v>
      </c>
      <c r="J26" s="12">
        <f t="shared" si="4"/>
        <v>2.2727272727272728E-2</v>
      </c>
      <c r="K26" s="12">
        <f>K25/K20</f>
        <v>2.5223628011926829E-2</v>
      </c>
      <c r="M26" s="133"/>
    </row>
    <row r="27" spans="1:13" x14ac:dyDescent="0.25">
      <c r="A27" s="7" t="s">
        <v>50</v>
      </c>
      <c r="B27" s="419"/>
      <c r="C27" s="677" t="s">
        <v>51</v>
      </c>
      <c r="D27" s="720"/>
      <c r="E27" s="720"/>
      <c r="F27" s="720"/>
      <c r="G27" s="720"/>
      <c r="H27" s="720"/>
      <c r="I27" s="720"/>
      <c r="J27" s="720"/>
      <c r="K27" s="720"/>
    </row>
    <row r="28" spans="1:13" x14ac:dyDescent="0.25">
      <c r="A28" s="15" t="s">
        <v>52</v>
      </c>
      <c r="B28" s="16" t="s">
        <v>2</v>
      </c>
      <c r="C28" s="154" t="s">
        <v>1433</v>
      </c>
      <c r="D28" s="154" t="s">
        <v>137</v>
      </c>
      <c r="E28" s="154" t="s">
        <v>138</v>
      </c>
      <c r="F28" s="154" t="s">
        <v>139</v>
      </c>
      <c r="G28" s="8" t="s">
        <v>38</v>
      </c>
      <c r="H28" s="8" t="s">
        <v>39</v>
      </c>
      <c r="I28" s="8" t="s">
        <v>40</v>
      </c>
      <c r="J28" s="8" t="s">
        <v>41</v>
      </c>
      <c r="K28" s="8" t="s">
        <v>42</v>
      </c>
    </row>
    <row r="29" spans="1:13" x14ac:dyDescent="0.25">
      <c r="A29" t="s">
        <v>5900</v>
      </c>
      <c r="B29" s="409"/>
      <c r="C29" s="10">
        <v>0</v>
      </c>
      <c r="D29" s="10">
        <v>0</v>
      </c>
      <c r="E29" s="155">
        <v>0</v>
      </c>
      <c r="F29" s="156">
        <v>0</v>
      </c>
      <c r="G29">
        <v>4460</v>
      </c>
      <c r="H29">
        <v>24246</v>
      </c>
      <c r="I29">
        <v>24072</v>
      </c>
      <c r="J29">
        <v>24617</v>
      </c>
      <c r="K29">
        <v>24146</v>
      </c>
    </row>
    <row r="30" spans="1:13" x14ac:dyDescent="0.25">
      <c r="A30" t="s">
        <v>10254</v>
      </c>
      <c r="B30" s="409"/>
      <c r="C30" s="10">
        <v>0</v>
      </c>
      <c r="D30" s="10">
        <v>0</v>
      </c>
      <c r="E30" s="155">
        <v>0</v>
      </c>
      <c r="F30" s="156">
        <v>0</v>
      </c>
      <c r="G30" t="s">
        <v>10817</v>
      </c>
      <c r="H30">
        <v>53</v>
      </c>
      <c r="I30">
        <v>34</v>
      </c>
      <c r="J30">
        <v>19</v>
      </c>
      <c r="K30" s="135" t="s">
        <v>1542</v>
      </c>
    </row>
    <row r="31" spans="1:13" x14ac:dyDescent="0.25">
      <c r="A31" t="s">
        <v>10255</v>
      </c>
      <c r="B31" s="409"/>
      <c r="C31" s="10">
        <v>0</v>
      </c>
      <c r="D31" s="10">
        <v>0</v>
      </c>
      <c r="E31" s="155">
        <v>0</v>
      </c>
      <c r="F31" s="156">
        <v>0</v>
      </c>
      <c r="G31" t="s">
        <v>10806</v>
      </c>
      <c r="H31">
        <v>47</v>
      </c>
      <c r="I31">
        <v>71</v>
      </c>
      <c r="J31">
        <v>46</v>
      </c>
      <c r="K31" s="135" t="s">
        <v>10256</v>
      </c>
    </row>
    <row r="32" spans="1:13" x14ac:dyDescent="0.25">
      <c r="A32" t="s">
        <v>1522</v>
      </c>
      <c r="B32" s="409"/>
      <c r="C32" s="10">
        <v>0</v>
      </c>
      <c r="D32" s="10">
        <v>0</v>
      </c>
      <c r="E32" s="155">
        <v>0</v>
      </c>
      <c r="F32" s="156">
        <v>0</v>
      </c>
      <c r="G32">
        <v>20104</v>
      </c>
      <c r="H32">
        <v>199</v>
      </c>
      <c r="I32">
        <v>289</v>
      </c>
      <c r="J32">
        <v>574</v>
      </c>
      <c r="K32">
        <v>626</v>
      </c>
    </row>
    <row r="33" spans="1:11" x14ac:dyDescent="0.25">
      <c r="A33" s="19" t="s">
        <v>1440</v>
      </c>
      <c r="B33" s="409"/>
      <c r="C33" s="160">
        <v>22543</v>
      </c>
      <c r="D33" s="160">
        <v>23086</v>
      </c>
      <c r="E33" s="161">
        <v>23186</v>
      </c>
      <c r="F33" s="162">
        <v>24242</v>
      </c>
      <c r="G33" s="132">
        <v>24581</v>
      </c>
      <c r="H33" s="132">
        <v>24545</v>
      </c>
      <c r="I33" s="132">
        <v>24466</v>
      </c>
      <c r="J33" s="132">
        <v>25256</v>
      </c>
      <c r="K33" s="132">
        <v>24818</v>
      </c>
    </row>
    <row r="34" spans="1:11" x14ac:dyDescent="0.25">
      <c r="A34" s="419"/>
      <c r="B34" s="409"/>
      <c r="C34" s="18"/>
      <c r="D34" s="11"/>
      <c r="E34" s="11"/>
      <c r="F34" s="11"/>
      <c r="G34" s="11"/>
    </row>
    <row r="35" spans="1:11" x14ac:dyDescent="0.25">
      <c r="A35" s="419"/>
      <c r="B35" s="409"/>
      <c r="C35" s="18"/>
      <c r="D35" s="11"/>
      <c r="E35" s="11"/>
      <c r="F35" s="11"/>
      <c r="G35" s="11"/>
    </row>
    <row r="36" spans="1:11" x14ac:dyDescent="0.25">
      <c r="A36" s="419"/>
      <c r="B36" s="409"/>
      <c r="C36" s="18"/>
      <c r="D36" s="11"/>
      <c r="E36" s="11"/>
      <c r="F36" s="11"/>
      <c r="G36" s="11"/>
    </row>
    <row r="37" spans="1:11" x14ac:dyDescent="0.25">
      <c r="A37" s="419"/>
      <c r="B37" s="409"/>
      <c r="C37" s="18"/>
      <c r="D37" s="11"/>
      <c r="E37" s="11"/>
      <c r="F37" s="11"/>
      <c r="G37" s="11"/>
    </row>
    <row r="38" spans="1:11" x14ac:dyDescent="0.25">
      <c r="A38" s="419"/>
      <c r="B38" s="409"/>
      <c r="C38" s="18"/>
      <c r="D38" s="11"/>
      <c r="E38" s="11"/>
      <c r="F38" s="11"/>
      <c r="G38" s="11"/>
    </row>
    <row r="39" spans="1:11" x14ac:dyDescent="0.25">
      <c r="A39" s="419"/>
      <c r="B39" s="409"/>
      <c r="C39" s="18"/>
      <c r="D39" s="11"/>
      <c r="E39" s="11"/>
      <c r="F39" s="11"/>
      <c r="G39" s="11"/>
    </row>
    <row r="40" spans="1:11"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tabColor rgb="FFFFFF00"/>
    <pageSetUpPr fitToPage="1"/>
  </sheetPr>
  <dimension ref="A1:O46"/>
  <sheetViews>
    <sheetView topLeftCell="A22" workbookViewId="0">
      <selection activeCell="G31" sqref="G31"/>
    </sheetView>
  </sheetViews>
  <sheetFormatPr defaultRowHeight="15" x14ac:dyDescent="0.25"/>
  <cols>
    <col min="1" max="1" width="36.85546875" customWidth="1"/>
    <col min="2" max="2" width="49.140625" customWidth="1"/>
    <col min="3" max="11" width="8" customWidth="1"/>
  </cols>
  <sheetData>
    <row r="1" spans="1:11" ht="18.75" x14ac:dyDescent="0.25">
      <c r="A1" s="404" t="s">
        <v>0</v>
      </c>
      <c r="B1" s="419"/>
      <c r="C1" s="593" t="s">
        <v>10078</v>
      </c>
      <c r="D1" s="419"/>
      <c r="E1" s="3"/>
      <c r="F1" s="3"/>
      <c r="G1" s="419"/>
    </row>
    <row r="2" spans="1:11" x14ac:dyDescent="0.25">
      <c r="A2" s="419"/>
      <c r="B2" s="405"/>
      <c r="C2" s="405"/>
      <c r="D2" s="405"/>
      <c r="E2" s="405"/>
      <c r="F2" s="405"/>
      <c r="G2" s="419"/>
    </row>
    <row r="3" spans="1:11" x14ac:dyDescent="0.25">
      <c r="A3" s="5" t="s">
        <v>1</v>
      </c>
      <c r="B3" s="702" t="s">
        <v>10257</v>
      </c>
      <c r="C3" s="702"/>
      <c r="D3" s="702"/>
      <c r="E3" s="702"/>
      <c r="F3" s="702"/>
      <c r="G3" s="702"/>
      <c r="H3" s="669"/>
      <c r="I3" s="669"/>
      <c r="J3" s="669"/>
      <c r="K3" s="669"/>
    </row>
    <row r="4" spans="1:11" x14ac:dyDescent="0.25">
      <c r="A4" s="6" t="s">
        <v>2</v>
      </c>
      <c r="B4" s="704" t="s">
        <v>10258</v>
      </c>
      <c r="C4" s="704"/>
      <c r="D4" s="704"/>
      <c r="E4" s="704"/>
      <c r="F4" s="704"/>
      <c r="G4" s="704"/>
      <c r="H4" s="718"/>
      <c r="I4" s="718"/>
      <c r="J4" s="718"/>
      <c r="K4" s="718"/>
    </row>
    <row r="5" spans="1:11" x14ac:dyDescent="0.25">
      <c r="A5" s="6" t="s">
        <v>5</v>
      </c>
      <c r="B5" s="704" t="s">
        <v>4</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10249</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10250</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686" t="s">
        <v>9</v>
      </c>
      <c r="C11" s="686"/>
      <c r="D11" s="686"/>
      <c r="E11" s="686"/>
      <c r="F11" s="686"/>
      <c r="G11" s="686"/>
      <c r="H11" s="718"/>
      <c r="I11" s="718"/>
      <c r="J11" s="718"/>
      <c r="K11" s="718"/>
    </row>
    <row r="12" spans="1:11" x14ac:dyDescent="0.25">
      <c r="A12" s="6" t="s">
        <v>22</v>
      </c>
      <c r="B12" s="676" t="s">
        <v>10251</v>
      </c>
      <c r="C12" s="676"/>
      <c r="D12" s="676"/>
      <c r="E12" s="676"/>
      <c r="F12" s="676"/>
      <c r="G12" s="676"/>
      <c r="H12" s="718"/>
      <c r="I12" s="718"/>
      <c r="J12" s="718"/>
      <c r="K12" s="718"/>
    </row>
    <row r="13" spans="1:11" x14ac:dyDescent="0.25">
      <c r="A13" s="6" t="s">
        <v>26</v>
      </c>
      <c r="B13" s="704" t="s">
        <v>546</v>
      </c>
      <c r="C13" s="704"/>
      <c r="D13" s="704"/>
      <c r="E13" s="704"/>
      <c r="F13" s="704"/>
      <c r="G13" s="704"/>
      <c r="H13" s="718"/>
      <c r="I13" s="718"/>
      <c r="J13" s="718"/>
      <c r="K13" s="718"/>
    </row>
    <row r="14" spans="1:11" x14ac:dyDescent="0.25">
      <c r="A14" s="6" t="s">
        <v>28</v>
      </c>
      <c r="B14" s="676" t="s">
        <v>10259</v>
      </c>
      <c r="C14" s="676"/>
      <c r="D14" s="676"/>
      <c r="E14" s="676"/>
      <c r="F14" s="676"/>
      <c r="G14" s="676"/>
      <c r="H14" s="718"/>
      <c r="I14" s="718"/>
      <c r="J14" s="718"/>
      <c r="K14" s="718"/>
    </row>
    <row r="15" spans="1:11" x14ac:dyDescent="0.25">
      <c r="A15" s="6" t="s">
        <v>30</v>
      </c>
      <c r="B15" s="676" t="s">
        <v>10253</v>
      </c>
      <c r="C15" s="676"/>
      <c r="D15" s="676"/>
      <c r="E15" s="676"/>
      <c r="F15" s="676"/>
      <c r="G15" s="676"/>
      <c r="H15" s="718"/>
      <c r="I15" s="718"/>
      <c r="J15" s="718"/>
      <c r="K15" s="718"/>
    </row>
    <row r="16" spans="1:11" x14ac:dyDescent="0.25">
      <c r="A16" s="6" t="s">
        <v>32</v>
      </c>
      <c r="B16" s="704" t="s">
        <v>547</v>
      </c>
      <c r="C16" s="704"/>
      <c r="D16" s="704"/>
      <c r="E16" s="704"/>
      <c r="F16" s="704"/>
      <c r="G16" s="704"/>
      <c r="H16" s="718"/>
      <c r="I16" s="718"/>
      <c r="J16" s="718"/>
      <c r="K16" s="718"/>
    </row>
    <row r="17" spans="1:14" x14ac:dyDescent="0.25">
      <c r="A17" s="6" t="s">
        <v>35</v>
      </c>
      <c r="B17" s="692" t="s">
        <v>9</v>
      </c>
      <c r="C17" s="693"/>
      <c r="D17" s="693"/>
      <c r="E17" s="693"/>
      <c r="F17" s="693"/>
      <c r="G17" s="693"/>
      <c r="H17" s="718"/>
      <c r="I17" s="718"/>
      <c r="J17" s="718"/>
      <c r="K17" s="718"/>
    </row>
    <row r="18" spans="1:14" x14ac:dyDescent="0.25">
      <c r="A18" s="6" t="s">
        <v>36</v>
      </c>
      <c r="B18" s="717" t="s">
        <v>9</v>
      </c>
      <c r="C18" s="706"/>
      <c r="D18" s="706"/>
      <c r="E18" s="706"/>
      <c r="F18" s="706"/>
      <c r="G18" s="706"/>
      <c r="H18" s="718"/>
      <c r="I18" s="718"/>
      <c r="J18" s="718"/>
      <c r="K18" s="718"/>
    </row>
    <row r="19" spans="1:14" x14ac:dyDescent="0.25">
      <c r="A19" s="7" t="s">
        <v>37</v>
      </c>
      <c r="B19" s="419"/>
      <c r="C19" s="154" t="s">
        <v>1433</v>
      </c>
      <c r="D19" s="154" t="s">
        <v>137</v>
      </c>
      <c r="E19" s="154" t="s">
        <v>138</v>
      </c>
      <c r="F19" s="154" t="s">
        <v>139</v>
      </c>
      <c r="G19" s="8" t="s">
        <v>38</v>
      </c>
      <c r="H19" s="8" t="s">
        <v>39</v>
      </c>
      <c r="I19" s="8" t="s">
        <v>40</v>
      </c>
      <c r="J19" s="8" t="s">
        <v>41</v>
      </c>
      <c r="K19" s="8" t="s">
        <v>42</v>
      </c>
    </row>
    <row r="20" spans="1:14" x14ac:dyDescent="0.25">
      <c r="A20" s="6" t="s">
        <v>43</v>
      </c>
      <c r="B20" s="419"/>
      <c r="C20" s="10">
        <v>22543</v>
      </c>
      <c r="D20" s="10">
        <v>23086</v>
      </c>
      <c r="E20" s="155">
        <v>23186</v>
      </c>
      <c r="F20" s="156">
        <v>24242</v>
      </c>
      <c r="G20" s="10">
        <v>24581</v>
      </c>
      <c r="H20" s="10">
        <v>24545</v>
      </c>
      <c r="I20" s="10">
        <v>24466</v>
      </c>
      <c r="J20" s="11">
        <v>25256</v>
      </c>
      <c r="K20" s="11">
        <v>24818</v>
      </c>
    </row>
    <row r="21" spans="1:14" x14ac:dyDescent="0.25">
      <c r="A21" s="6" t="s">
        <v>44</v>
      </c>
      <c r="B21" s="419"/>
      <c r="C21" s="10">
        <f>C20-C25</f>
        <v>0</v>
      </c>
      <c r="D21" s="10">
        <f t="shared" ref="D21:F21" si="0">D20-D25</f>
        <v>0</v>
      </c>
      <c r="E21" s="10">
        <f t="shared" si="0"/>
        <v>0</v>
      </c>
      <c r="F21" s="10">
        <f t="shared" si="0"/>
        <v>0</v>
      </c>
      <c r="G21" s="10">
        <f>G20-G25</f>
        <v>4477</v>
      </c>
      <c r="H21" s="10">
        <f t="shared" ref="H21:K21" si="1">H20-H25</f>
        <v>24346</v>
      </c>
      <c r="I21" s="10">
        <f t="shared" si="1"/>
        <v>24199</v>
      </c>
      <c r="J21" s="10">
        <f t="shared" si="1"/>
        <v>24952</v>
      </c>
      <c r="K21" s="10">
        <f t="shared" si="1"/>
        <v>24518</v>
      </c>
    </row>
    <row r="22" spans="1:14" x14ac:dyDescent="0.25">
      <c r="A22" s="6" t="s">
        <v>45</v>
      </c>
      <c r="B22" s="419"/>
      <c r="C22" s="12">
        <f>IFERROR(+(C21/C20),0)</f>
        <v>0</v>
      </c>
      <c r="D22" s="12">
        <f>IFERROR(+(D21/D20),0)</f>
        <v>0</v>
      </c>
      <c r="E22" s="12">
        <f>IFERROR(+(E21/E20),0)</f>
        <v>0</v>
      </c>
      <c r="F22" s="12">
        <f>IFERROR(+(F21/F20),0)</f>
        <v>0</v>
      </c>
      <c r="G22" s="12">
        <f>G21/G20</f>
        <v>0.1821325413937594</v>
      </c>
      <c r="H22" s="12">
        <f t="shared" ref="H22:K22" si="2">H21/H20</f>
        <v>0.99189244245263797</v>
      </c>
      <c r="I22" s="12">
        <f t="shared" si="2"/>
        <v>0.98908689610071121</v>
      </c>
      <c r="J22" s="12">
        <f t="shared" si="2"/>
        <v>0.98796325625593917</v>
      </c>
      <c r="K22" s="12">
        <f t="shared" si="2"/>
        <v>0.9879119993553066</v>
      </c>
    </row>
    <row r="23" spans="1:14" x14ac:dyDescent="0.25">
      <c r="A23" s="6" t="s">
        <v>46</v>
      </c>
      <c r="B23" s="419" t="s">
        <v>10260</v>
      </c>
      <c r="C23" s="10">
        <v>0</v>
      </c>
      <c r="D23" s="10">
        <v>0</v>
      </c>
      <c r="E23" s="155">
        <v>0</v>
      </c>
      <c r="F23" s="156">
        <v>0</v>
      </c>
      <c r="G23" s="10">
        <v>0</v>
      </c>
      <c r="H23" s="10">
        <v>0</v>
      </c>
      <c r="I23" s="10">
        <v>18</v>
      </c>
      <c r="J23" s="9">
        <v>265</v>
      </c>
      <c r="K23" s="9">
        <v>317</v>
      </c>
    </row>
    <row r="24" spans="1:14"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7.3571486961497589E-4</v>
      </c>
      <c r="J24" s="12">
        <f t="shared" si="3"/>
        <v>1.0492556224263542E-2</v>
      </c>
      <c r="K24" s="12">
        <f>K23/K20</f>
        <v>1.2772987347892659E-2</v>
      </c>
    </row>
    <row r="25" spans="1:14" x14ac:dyDescent="0.25">
      <c r="A25" s="6" t="s">
        <v>48</v>
      </c>
      <c r="B25" s="419"/>
      <c r="C25" s="10">
        <v>22543</v>
      </c>
      <c r="D25" s="10">
        <v>23086</v>
      </c>
      <c r="E25" s="155">
        <v>23186</v>
      </c>
      <c r="F25" s="156">
        <v>24242</v>
      </c>
      <c r="G25" s="10">
        <v>20104</v>
      </c>
      <c r="H25" s="10">
        <v>199</v>
      </c>
      <c r="I25" s="10">
        <v>267</v>
      </c>
      <c r="J25" s="9">
        <v>304</v>
      </c>
      <c r="K25" s="9">
        <v>300</v>
      </c>
    </row>
    <row r="26" spans="1:14" x14ac:dyDescent="0.25">
      <c r="A26" s="6" t="s">
        <v>49</v>
      </c>
      <c r="B26" s="419"/>
      <c r="C26" s="12">
        <f>IFERROR(+(C25/C20),0)</f>
        <v>1</v>
      </c>
      <c r="D26" s="12">
        <f>IFERROR(+(D25/D20),0)</f>
        <v>1</v>
      </c>
      <c r="E26" s="12">
        <f>IFERROR(+(E25/E20),0)</f>
        <v>1</v>
      </c>
      <c r="F26" s="12">
        <f>IFERROR(+(F25/F20),0)</f>
        <v>1</v>
      </c>
      <c r="G26" s="12">
        <f>G25/G20</f>
        <v>0.81786745860624055</v>
      </c>
      <c r="H26" s="12">
        <f t="shared" ref="H26:J26" si="4">H25/H20</f>
        <v>8.1075575473619887E-3</v>
      </c>
      <c r="I26" s="12">
        <f t="shared" si="4"/>
        <v>1.0913103899288809E-2</v>
      </c>
      <c r="J26" s="12">
        <f t="shared" si="4"/>
        <v>1.2036743744060817E-2</v>
      </c>
      <c r="K26" s="12">
        <f>K25/K20</f>
        <v>1.2088000644693368E-2</v>
      </c>
    </row>
    <row r="27" spans="1:14" x14ac:dyDescent="0.25">
      <c r="A27" s="7" t="s">
        <v>50</v>
      </c>
      <c r="B27" s="419"/>
      <c r="C27" s="677" t="s">
        <v>51</v>
      </c>
      <c r="D27" s="720"/>
      <c r="E27" s="720"/>
      <c r="F27" s="720"/>
      <c r="G27" s="720"/>
      <c r="H27" s="720"/>
      <c r="I27" s="720"/>
      <c r="J27" s="720"/>
      <c r="K27" s="720"/>
    </row>
    <row r="28" spans="1:14" x14ac:dyDescent="0.25">
      <c r="A28" s="15" t="s">
        <v>52</v>
      </c>
      <c r="B28" s="16" t="s">
        <v>2</v>
      </c>
      <c r="C28" s="154" t="s">
        <v>1433</v>
      </c>
      <c r="D28" s="154" t="s">
        <v>137</v>
      </c>
      <c r="E28" s="154" t="s">
        <v>138</v>
      </c>
      <c r="F28" s="154" t="s">
        <v>139</v>
      </c>
      <c r="G28" s="8" t="s">
        <v>38</v>
      </c>
      <c r="H28" s="8" t="s">
        <v>39</v>
      </c>
      <c r="I28" s="8" t="s">
        <v>40</v>
      </c>
      <c r="J28" s="8" t="s">
        <v>41</v>
      </c>
      <c r="K28" s="8" t="s">
        <v>42</v>
      </c>
    </row>
    <row r="29" spans="1:14" x14ac:dyDescent="0.25">
      <c r="A29" s="167">
        <v>0</v>
      </c>
      <c r="B29" t="s">
        <v>5900</v>
      </c>
      <c r="C29" s="10"/>
      <c r="D29" s="10"/>
      <c r="E29" s="155"/>
      <c r="F29" s="156"/>
      <c r="G29">
        <v>4460</v>
      </c>
      <c r="H29">
        <v>24246</v>
      </c>
      <c r="I29">
        <v>24076</v>
      </c>
      <c r="J29">
        <v>24621</v>
      </c>
      <c r="K29">
        <v>24155</v>
      </c>
      <c r="N29" s="409"/>
    </row>
    <row r="30" spans="1:14" x14ac:dyDescent="0.25">
      <c r="A30" s="167">
        <v>1</v>
      </c>
      <c r="B30" t="s">
        <v>10255</v>
      </c>
      <c r="C30" s="10"/>
      <c r="D30" s="10"/>
      <c r="E30" s="155"/>
      <c r="F30" s="156"/>
      <c r="G30" s="135">
        <v>17</v>
      </c>
      <c r="H30" s="135">
        <v>47</v>
      </c>
      <c r="I30" s="135">
        <v>71</v>
      </c>
      <c r="J30" s="135">
        <v>47</v>
      </c>
      <c r="K30" s="135">
        <v>43</v>
      </c>
      <c r="N30" s="409"/>
    </row>
    <row r="31" spans="1:14" x14ac:dyDescent="0.25">
      <c r="A31" s="167">
        <v>2</v>
      </c>
      <c r="B31" t="s">
        <v>10254</v>
      </c>
      <c r="C31" s="10"/>
      <c r="D31" s="10"/>
      <c r="E31" s="155"/>
      <c r="F31" s="156"/>
      <c r="G31" s="135" t="s">
        <v>10816</v>
      </c>
      <c r="H31" s="135">
        <v>53</v>
      </c>
      <c r="I31" s="135">
        <v>34</v>
      </c>
      <c r="J31" s="135">
        <v>19</v>
      </c>
      <c r="K31" s="616" t="s">
        <v>1542</v>
      </c>
      <c r="N31" s="409"/>
    </row>
    <row r="32" spans="1:14" x14ac:dyDescent="0.25">
      <c r="A32" s="167">
        <v>9</v>
      </c>
      <c r="B32" s="409" t="s">
        <v>1530</v>
      </c>
      <c r="C32" s="10"/>
      <c r="D32" s="10"/>
      <c r="E32" s="155"/>
      <c r="F32" s="156"/>
      <c r="G32" s="705" t="s">
        <v>10807</v>
      </c>
      <c r="H32" s="669"/>
      <c r="I32" s="669"/>
      <c r="J32" s="669"/>
      <c r="K32" s="669"/>
      <c r="N32" s="409"/>
    </row>
    <row r="33" spans="1:15" x14ac:dyDescent="0.25">
      <c r="A33" t="s">
        <v>9</v>
      </c>
      <c r="B33" s="409" t="s">
        <v>1530</v>
      </c>
      <c r="G33" s="705" t="s">
        <v>10807</v>
      </c>
      <c r="H33" s="669"/>
      <c r="I33" s="669"/>
      <c r="J33" s="669"/>
      <c r="K33" s="669"/>
      <c r="L33" s="132"/>
      <c r="M33" s="132"/>
      <c r="N33" s="132"/>
      <c r="O33" s="132"/>
    </row>
    <row r="34" spans="1:15" x14ac:dyDescent="0.25">
      <c r="A34" t="s">
        <v>10261</v>
      </c>
      <c r="B34" s="409" t="s">
        <v>1530</v>
      </c>
      <c r="C34" s="398"/>
      <c r="D34" s="398"/>
      <c r="E34" s="398"/>
      <c r="F34" s="398"/>
      <c r="G34" s="705" t="s">
        <v>10807</v>
      </c>
      <c r="H34" s="669"/>
      <c r="I34" s="669"/>
      <c r="J34" s="669"/>
      <c r="K34" s="669"/>
    </row>
    <row r="35" spans="1:15" x14ac:dyDescent="0.25">
      <c r="A35" t="s">
        <v>9895</v>
      </c>
      <c r="B35" s="409" t="s">
        <v>1530</v>
      </c>
      <c r="C35" s="398"/>
      <c r="D35" s="398"/>
      <c r="E35" s="398"/>
      <c r="F35" s="398"/>
      <c r="G35" s="705" t="s">
        <v>10807</v>
      </c>
      <c r="H35" s="669"/>
      <c r="I35" s="669"/>
      <c r="J35" s="669"/>
      <c r="K35" s="669"/>
    </row>
    <row r="36" spans="1:15" x14ac:dyDescent="0.25">
      <c r="A36" t="s">
        <v>10262</v>
      </c>
      <c r="B36" s="409" t="s">
        <v>1530</v>
      </c>
      <c r="G36" s="705" t="s">
        <v>10807</v>
      </c>
      <c r="H36" s="669"/>
      <c r="I36" s="669"/>
      <c r="J36" s="669"/>
      <c r="K36" s="669"/>
    </row>
    <row r="37" spans="1:15" x14ac:dyDescent="0.25">
      <c r="A37" t="s">
        <v>10263</v>
      </c>
      <c r="B37" s="409" t="s">
        <v>1530</v>
      </c>
      <c r="G37" s="705" t="s">
        <v>10807</v>
      </c>
      <c r="H37" s="669"/>
      <c r="I37" s="669"/>
      <c r="J37" s="669"/>
      <c r="K37" s="669"/>
    </row>
    <row r="38" spans="1:15" x14ac:dyDescent="0.25">
      <c r="A38" t="s">
        <v>9542</v>
      </c>
      <c r="B38" s="409" t="s">
        <v>1530</v>
      </c>
      <c r="C38" s="398"/>
      <c r="D38" s="398"/>
      <c r="E38" s="398"/>
      <c r="F38" s="398"/>
      <c r="G38" s="705" t="s">
        <v>10807</v>
      </c>
      <c r="H38" s="669"/>
      <c r="I38" s="669"/>
      <c r="J38" s="669"/>
      <c r="K38" s="669"/>
    </row>
    <row r="39" spans="1:15" x14ac:dyDescent="0.25">
      <c r="A39" t="s">
        <v>1434</v>
      </c>
      <c r="B39" s="409" t="s">
        <v>1530</v>
      </c>
      <c r="C39" s="398"/>
      <c r="D39" s="398"/>
      <c r="E39" s="398"/>
      <c r="F39" s="398"/>
      <c r="G39" s="705" t="s">
        <v>10807</v>
      </c>
      <c r="H39" s="669"/>
      <c r="I39" s="669"/>
      <c r="J39" s="669"/>
      <c r="K39" s="669"/>
    </row>
    <row r="40" spans="1:15" x14ac:dyDescent="0.25">
      <c r="A40" t="s">
        <v>67</v>
      </c>
      <c r="B40" s="419" t="s">
        <v>1530</v>
      </c>
      <c r="G40" s="647" t="s">
        <v>10817</v>
      </c>
      <c r="H40" s="647" t="s">
        <v>10817</v>
      </c>
      <c r="I40" s="135">
        <v>14</v>
      </c>
      <c r="J40" s="135">
        <v>165</v>
      </c>
      <c r="K40" s="135">
        <v>212</v>
      </c>
    </row>
    <row r="41" spans="1:15" x14ac:dyDescent="0.25">
      <c r="A41" t="s">
        <v>10264</v>
      </c>
      <c r="B41" s="394" t="s">
        <v>1530</v>
      </c>
      <c r="G41" s="705" t="s">
        <v>10807</v>
      </c>
      <c r="H41" s="669"/>
      <c r="I41" s="669"/>
      <c r="J41" s="669"/>
      <c r="K41" s="669"/>
    </row>
    <row r="42" spans="1:15" x14ac:dyDescent="0.25">
      <c r="A42" t="s">
        <v>1380</v>
      </c>
      <c r="B42" s="394" t="s">
        <v>1530</v>
      </c>
      <c r="C42" s="398"/>
      <c r="D42" s="398"/>
      <c r="E42" s="398"/>
      <c r="F42" s="398"/>
      <c r="G42" s="705" t="s">
        <v>10807</v>
      </c>
      <c r="H42" s="669"/>
      <c r="I42" s="669"/>
      <c r="J42" s="669"/>
      <c r="K42" s="669"/>
    </row>
    <row r="43" spans="1:15" x14ac:dyDescent="0.25">
      <c r="A43" t="s">
        <v>1641</v>
      </c>
      <c r="B43" s="394" t="s">
        <v>1530</v>
      </c>
      <c r="G43" s="135" t="s">
        <v>10817</v>
      </c>
      <c r="H43" s="135" t="s">
        <v>10818</v>
      </c>
      <c r="I43" s="135" t="s">
        <v>1542</v>
      </c>
      <c r="J43" s="135">
        <v>81</v>
      </c>
      <c r="K43" s="135">
        <v>87</v>
      </c>
    </row>
    <row r="44" spans="1:15" x14ac:dyDescent="0.25">
      <c r="A44" t="s">
        <v>66</v>
      </c>
      <c r="B44" s="394" t="s">
        <v>1530</v>
      </c>
      <c r="G44" s="705" t="s">
        <v>10807</v>
      </c>
      <c r="H44" s="669"/>
      <c r="I44" s="669"/>
      <c r="J44" s="669"/>
      <c r="K44" s="669"/>
    </row>
    <row r="45" spans="1:15" x14ac:dyDescent="0.25">
      <c r="A45" t="s">
        <v>1522</v>
      </c>
      <c r="B45" s="394" t="s">
        <v>1439</v>
      </c>
      <c r="C45">
        <v>22543</v>
      </c>
      <c r="D45">
        <v>23086</v>
      </c>
      <c r="E45">
        <v>23186</v>
      </c>
      <c r="F45">
        <v>24242</v>
      </c>
      <c r="G45" s="135">
        <v>20104</v>
      </c>
      <c r="H45" s="135">
        <v>199</v>
      </c>
      <c r="I45" s="135">
        <v>267</v>
      </c>
      <c r="J45" s="135">
        <v>304</v>
      </c>
      <c r="K45" s="135">
        <v>300</v>
      </c>
    </row>
    <row r="46" spans="1:15" x14ac:dyDescent="0.25">
      <c r="A46" s="132" t="s">
        <v>1440</v>
      </c>
      <c r="C46" s="166">
        <v>22543</v>
      </c>
      <c r="D46" s="166">
        <v>23086</v>
      </c>
      <c r="E46" s="166">
        <v>23186</v>
      </c>
      <c r="F46" s="166">
        <v>24242</v>
      </c>
      <c r="G46" s="387">
        <v>24581</v>
      </c>
      <c r="H46" s="387">
        <v>24545</v>
      </c>
      <c r="I46" s="387">
        <v>24466</v>
      </c>
      <c r="J46" s="387">
        <v>25256</v>
      </c>
      <c r="K46" s="387">
        <v>24818</v>
      </c>
    </row>
  </sheetData>
  <mergeCells count="28">
    <mergeCell ref="G44:K44"/>
    <mergeCell ref="B14:K14"/>
    <mergeCell ref="B3:K3"/>
    <mergeCell ref="B4:K4"/>
    <mergeCell ref="B5:K5"/>
    <mergeCell ref="B6:K6"/>
    <mergeCell ref="B7:K7"/>
    <mergeCell ref="B8:K8"/>
    <mergeCell ref="B9:K9"/>
    <mergeCell ref="B10:K10"/>
    <mergeCell ref="B11:K11"/>
    <mergeCell ref="B12:K12"/>
    <mergeCell ref="B13:K13"/>
    <mergeCell ref="G35:K35"/>
    <mergeCell ref="G38:K38"/>
    <mergeCell ref="G39:K39"/>
    <mergeCell ref="G42:K42"/>
    <mergeCell ref="B15:K15"/>
    <mergeCell ref="B16:K16"/>
    <mergeCell ref="B17:K17"/>
    <mergeCell ref="B18:K18"/>
    <mergeCell ref="C27:K27"/>
    <mergeCell ref="G34:K34"/>
    <mergeCell ref="G32:K32"/>
    <mergeCell ref="G33:K33"/>
    <mergeCell ref="G36:K36"/>
    <mergeCell ref="G37:K37"/>
    <mergeCell ref="G41:K41"/>
  </mergeCells>
  <pageMargins left="0.7" right="0.7" top="0.75" bottom="0.75" header="0.3" footer="0.3"/>
  <pageSetup paperSize="9" fitToHeight="0" orientation="landscape"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tabColor rgb="FFFFFF00"/>
    <pageSetUpPr fitToPage="1"/>
  </sheetPr>
  <dimension ref="A1:K40"/>
  <sheetViews>
    <sheetView topLeftCell="A13" workbookViewId="0">
      <selection activeCell="F41" sqref="F41"/>
    </sheetView>
  </sheetViews>
  <sheetFormatPr defaultRowHeight="15" x14ac:dyDescent="0.25"/>
  <cols>
    <col min="1" max="1" width="36.85546875" customWidth="1"/>
    <col min="2" max="2" width="58.57031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10265</v>
      </c>
      <c r="C3" s="702"/>
      <c r="D3" s="702"/>
      <c r="E3" s="702"/>
      <c r="F3" s="702"/>
      <c r="G3" s="702"/>
      <c r="H3" s="669"/>
      <c r="I3" s="669"/>
      <c r="J3" s="669"/>
      <c r="K3" s="669"/>
    </row>
    <row r="4" spans="1:11" x14ac:dyDescent="0.25">
      <c r="A4" s="6" t="s">
        <v>2</v>
      </c>
      <c r="B4" s="704" t="s">
        <v>10266</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1508</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69</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76" t="s">
        <v>23</v>
      </c>
      <c r="C12" s="676"/>
      <c r="D12" s="676"/>
      <c r="E12" s="676"/>
      <c r="F12" s="676"/>
      <c r="G12" s="676"/>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10267</v>
      </c>
      <c r="C14" s="693"/>
      <c r="D14" s="693"/>
      <c r="E14" s="693"/>
      <c r="F14" s="693"/>
      <c r="G14" s="693"/>
      <c r="H14" s="718"/>
      <c r="I14" s="718"/>
      <c r="J14" s="718"/>
      <c r="K14" s="718"/>
    </row>
    <row r="15" spans="1:11" x14ac:dyDescent="0.25">
      <c r="A15" s="6" t="s">
        <v>30</v>
      </c>
      <c r="B15" s="693" t="s">
        <v>5724</v>
      </c>
      <c r="C15" s="693"/>
      <c r="D15" s="693"/>
      <c r="E15" s="693"/>
      <c r="F15" s="693"/>
      <c r="G15" s="693"/>
      <c r="H15" s="718"/>
      <c r="I15" s="718"/>
      <c r="J15" s="718"/>
      <c r="K15" s="718"/>
    </row>
    <row r="16" spans="1:11" x14ac:dyDescent="0.25">
      <c r="A16" s="6" t="s">
        <v>32</v>
      </c>
      <c r="B16" s="704" t="s">
        <v>548</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x14ac:dyDescent="0.25">
      <c r="A18" s="6" t="s">
        <v>36</v>
      </c>
      <c r="B18" s="717" t="s">
        <v>9</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22285</v>
      </c>
      <c r="D21" s="10">
        <f t="shared" ref="D21:F21" si="0">D20-D25</f>
        <v>22833</v>
      </c>
      <c r="E21" s="10">
        <f t="shared" si="0"/>
        <v>22918</v>
      </c>
      <c r="F21" s="10">
        <f t="shared" si="0"/>
        <v>23946</v>
      </c>
      <c r="G21" s="10">
        <f>G20-G25</f>
        <v>24304</v>
      </c>
      <c r="H21" s="10">
        <f t="shared" ref="H21:K21" si="1">H20-H25</f>
        <v>24310</v>
      </c>
      <c r="I21" s="10">
        <f t="shared" si="1"/>
        <v>24130</v>
      </c>
      <c r="J21" s="10">
        <f t="shared" si="1"/>
        <v>24945</v>
      </c>
      <c r="K21" s="10">
        <f t="shared" si="1"/>
        <v>24513</v>
      </c>
    </row>
    <row r="22" spans="1:11" x14ac:dyDescent="0.25">
      <c r="A22" s="6" t="s">
        <v>45</v>
      </c>
      <c r="B22" s="419"/>
      <c r="C22" s="12">
        <f>IFERROR(+(C21/C20),0)</f>
        <v>0.988555205607062</v>
      </c>
      <c r="D22" s="12">
        <f>IFERROR(+(D21/D20),0)</f>
        <v>0.98904097721562856</v>
      </c>
      <c r="E22" s="12">
        <f>IFERROR(+(E21/E20),0)</f>
        <v>0.9884413007849564</v>
      </c>
      <c r="F22" s="12">
        <f>IFERROR(+(F21/F20),0)</f>
        <v>0.98778978632126058</v>
      </c>
      <c r="G22" s="12">
        <f>G21/G20</f>
        <v>0.98873113380253042</v>
      </c>
      <c r="H22" s="12">
        <f t="shared" ref="H22:K22" si="2">H21/H20</f>
        <v>0.99042574862497457</v>
      </c>
      <c r="I22" s="12">
        <f t="shared" si="2"/>
        <v>0.98626665576718708</v>
      </c>
      <c r="J22" s="12">
        <f t="shared" si="2"/>
        <v>0.98768609439341148</v>
      </c>
      <c r="K22" s="12">
        <f t="shared" si="2"/>
        <v>0.9877105326778951</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258</v>
      </c>
      <c r="D25" s="10">
        <v>253</v>
      </c>
      <c r="E25" s="155">
        <v>268</v>
      </c>
      <c r="F25" s="156">
        <v>296</v>
      </c>
      <c r="G25" s="10">
        <v>277</v>
      </c>
      <c r="H25" s="10">
        <v>235</v>
      </c>
      <c r="I25" s="10">
        <v>336</v>
      </c>
      <c r="J25" s="9">
        <v>311</v>
      </c>
      <c r="K25" s="9">
        <v>305</v>
      </c>
    </row>
    <row r="26" spans="1:11" x14ac:dyDescent="0.25">
      <c r="A26" s="6" t="s">
        <v>49</v>
      </c>
      <c r="B26" s="419"/>
      <c r="C26" s="12">
        <f>IFERROR(+(C25/C20),0)</f>
        <v>1.144479439293794E-2</v>
      </c>
      <c r="D26" s="12">
        <f>IFERROR(+(D25/D20),0)</f>
        <v>1.095902278437148E-2</v>
      </c>
      <c r="E26" s="12">
        <f>IFERROR(+(E25/E20),0)</f>
        <v>1.1558699215043561E-2</v>
      </c>
      <c r="F26" s="12">
        <f>IFERROR(+(F25/F20),0)</f>
        <v>1.2210213678739378E-2</v>
      </c>
      <c r="G26" s="12">
        <f>G25/G20</f>
        <v>1.126886619746959E-2</v>
      </c>
      <c r="H26" s="12">
        <f t="shared" ref="H26:J26" si="4">H25/H20</f>
        <v>9.5742513750254627E-3</v>
      </c>
      <c r="I26" s="12">
        <f t="shared" si="4"/>
        <v>1.3733344232812883E-2</v>
      </c>
      <c r="J26" s="12">
        <f t="shared" si="4"/>
        <v>1.2313905606588533E-2</v>
      </c>
      <c r="K26" s="12">
        <f>K25/K20</f>
        <v>1.2289467322104924E-2</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10268</v>
      </c>
      <c r="B29" s="409" t="s">
        <v>10269</v>
      </c>
      <c r="C29">
        <v>691</v>
      </c>
      <c r="D29">
        <v>799</v>
      </c>
      <c r="E29">
        <v>787</v>
      </c>
      <c r="F29">
        <v>830</v>
      </c>
      <c r="G29">
        <v>754</v>
      </c>
      <c r="H29">
        <v>709</v>
      </c>
      <c r="I29">
        <v>753</v>
      </c>
      <c r="J29">
        <v>772</v>
      </c>
      <c r="K29">
        <v>774</v>
      </c>
    </row>
    <row r="30" spans="1:11" x14ac:dyDescent="0.25">
      <c r="A30" t="s">
        <v>10270</v>
      </c>
      <c r="B30" s="409" t="s">
        <v>10271</v>
      </c>
      <c r="C30">
        <v>21594</v>
      </c>
      <c r="D30">
        <v>22034</v>
      </c>
      <c r="E30">
        <v>22131</v>
      </c>
      <c r="F30">
        <v>23116</v>
      </c>
      <c r="G30">
        <v>23550</v>
      </c>
      <c r="H30">
        <v>23601</v>
      </c>
      <c r="I30">
        <v>23377</v>
      </c>
      <c r="J30">
        <v>24173</v>
      </c>
      <c r="K30">
        <v>23739</v>
      </c>
    </row>
    <row r="31" spans="1:11" x14ac:dyDescent="0.25">
      <c r="A31" t="s">
        <v>1522</v>
      </c>
      <c r="B31" s="409" t="s">
        <v>1436</v>
      </c>
      <c r="C31">
        <v>258</v>
      </c>
      <c r="D31">
        <v>253</v>
      </c>
      <c r="E31">
        <v>268</v>
      </c>
      <c r="F31">
        <v>296</v>
      </c>
      <c r="G31">
        <v>277</v>
      </c>
      <c r="H31">
        <v>235</v>
      </c>
      <c r="I31">
        <v>336</v>
      </c>
      <c r="J31">
        <v>311</v>
      </c>
      <c r="K31">
        <v>305</v>
      </c>
    </row>
    <row r="32" spans="1:11" x14ac:dyDescent="0.25">
      <c r="A32" s="19" t="s">
        <v>1440</v>
      </c>
      <c r="B32" s="409"/>
      <c r="C32" s="166">
        <v>22543</v>
      </c>
      <c r="D32" s="166">
        <v>23086</v>
      </c>
      <c r="E32" s="166">
        <v>23186</v>
      </c>
      <c r="F32" s="166">
        <v>24242</v>
      </c>
      <c r="G32" s="166">
        <v>24581</v>
      </c>
      <c r="H32" s="166">
        <v>24545</v>
      </c>
      <c r="I32" s="166">
        <v>24466</v>
      </c>
      <c r="J32" s="166">
        <v>25256</v>
      </c>
      <c r="K32" s="166">
        <v>24818</v>
      </c>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09"/>
      <c r="C39" s="18"/>
      <c r="D39" s="11"/>
      <c r="E39" s="11"/>
      <c r="F39" s="11"/>
      <c r="G39" s="11"/>
    </row>
    <row r="40" spans="1:7"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6" orientation="landscape"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tabColor rgb="FFFFFF00"/>
    <pageSetUpPr fitToPage="1"/>
  </sheetPr>
  <dimension ref="A1:K40"/>
  <sheetViews>
    <sheetView topLeftCell="A10" workbookViewId="0">
      <selection activeCell="F41" sqref="F41"/>
    </sheetView>
  </sheetViews>
  <sheetFormatPr defaultRowHeight="15" x14ac:dyDescent="0.25"/>
  <cols>
    <col min="1" max="1" width="36.85546875" customWidth="1"/>
    <col min="2" max="2" width="66.140625" customWidth="1"/>
    <col min="3" max="11" width="8" customWidth="1"/>
  </cols>
  <sheetData>
    <row r="1" spans="1:11" ht="18.75" x14ac:dyDescent="0.25">
      <c r="A1" s="404" t="s">
        <v>0</v>
      </c>
      <c r="B1" s="419"/>
      <c r="C1" s="419"/>
      <c r="D1" s="419"/>
      <c r="E1" s="3"/>
      <c r="F1" s="3"/>
      <c r="G1" s="419"/>
    </row>
    <row r="2" spans="1:11" x14ac:dyDescent="0.25">
      <c r="A2" s="419"/>
      <c r="B2" s="405"/>
      <c r="C2" s="405"/>
      <c r="D2" s="405"/>
      <c r="E2" s="405"/>
      <c r="F2" s="405"/>
      <c r="G2" s="419"/>
    </row>
    <row r="3" spans="1:11" x14ac:dyDescent="0.25">
      <c r="A3" s="5" t="s">
        <v>1</v>
      </c>
      <c r="B3" s="702" t="s">
        <v>10272</v>
      </c>
      <c r="C3" s="702"/>
      <c r="D3" s="702"/>
      <c r="E3" s="702"/>
      <c r="F3" s="702"/>
      <c r="G3" s="702"/>
      <c r="H3" s="669"/>
      <c r="I3" s="669"/>
      <c r="J3" s="669"/>
      <c r="K3" s="669"/>
    </row>
    <row r="4" spans="1:11" x14ac:dyDescent="0.25">
      <c r="A4" s="6" t="s">
        <v>2</v>
      </c>
      <c r="B4" s="704" t="s">
        <v>10273</v>
      </c>
      <c r="C4" s="704"/>
      <c r="D4" s="704"/>
      <c r="E4" s="704"/>
      <c r="F4" s="704"/>
      <c r="G4" s="704"/>
      <c r="H4" s="718"/>
      <c r="I4" s="718"/>
      <c r="J4" s="718"/>
      <c r="K4" s="718"/>
    </row>
    <row r="5" spans="1:11" x14ac:dyDescent="0.25">
      <c r="A5" s="6" t="s">
        <v>5</v>
      </c>
      <c r="B5" s="704" t="s">
        <v>6</v>
      </c>
      <c r="C5" s="704"/>
      <c r="D5" s="704"/>
      <c r="E5" s="704"/>
      <c r="F5" s="704"/>
      <c r="G5" s="704"/>
      <c r="H5" s="718"/>
      <c r="I5" s="718"/>
      <c r="J5" s="718"/>
      <c r="K5" s="718"/>
    </row>
    <row r="6" spans="1:11" x14ac:dyDescent="0.25">
      <c r="A6" s="6" t="s">
        <v>8</v>
      </c>
      <c r="B6" s="719" t="s">
        <v>9</v>
      </c>
      <c r="C6" s="704"/>
      <c r="D6" s="704"/>
      <c r="E6" s="704"/>
      <c r="F6" s="704"/>
      <c r="G6" s="704"/>
      <c r="H6" s="718"/>
      <c r="I6" s="718"/>
      <c r="J6" s="718"/>
      <c r="K6" s="718"/>
    </row>
    <row r="7" spans="1:11" x14ac:dyDescent="0.25">
      <c r="A7" s="6" t="s">
        <v>11</v>
      </c>
      <c r="B7" s="676" t="s">
        <v>1508</v>
      </c>
      <c r="C7" s="676"/>
      <c r="D7" s="676"/>
      <c r="E7" s="676"/>
      <c r="F7" s="676"/>
      <c r="G7" s="676"/>
      <c r="H7" s="718"/>
      <c r="I7" s="718"/>
      <c r="J7" s="718"/>
      <c r="K7" s="718"/>
    </row>
    <row r="8" spans="1:11" x14ac:dyDescent="0.25">
      <c r="A8" s="6" t="s">
        <v>13</v>
      </c>
      <c r="B8" s="719" t="s">
        <v>9</v>
      </c>
      <c r="C8" s="704"/>
      <c r="D8" s="704"/>
      <c r="E8" s="704"/>
      <c r="F8" s="704"/>
      <c r="G8" s="704"/>
      <c r="H8" s="718"/>
      <c r="I8" s="718"/>
      <c r="J8" s="718"/>
      <c r="K8" s="718"/>
    </row>
    <row r="9" spans="1:11" x14ac:dyDescent="0.25">
      <c r="A9" s="6" t="s">
        <v>15</v>
      </c>
      <c r="B9" s="704" t="s">
        <v>63</v>
      </c>
      <c r="C9" s="704"/>
      <c r="D9" s="704"/>
      <c r="E9" s="704"/>
      <c r="F9" s="704"/>
      <c r="G9" s="704"/>
      <c r="H9" s="718"/>
      <c r="I9" s="718"/>
      <c r="J9" s="718"/>
      <c r="K9" s="718"/>
    </row>
    <row r="10" spans="1:11" x14ac:dyDescent="0.25">
      <c r="A10" s="6" t="s">
        <v>17</v>
      </c>
      <c r="B10" s="704" t="s">
        <v>18</v>
      </c>
      <c r="C10" s="704"/>
      <c r="D10" s="704"/>
      <c r="E10" s="704"/>
      <c r="F10" s="704"/>
      <c r="G10" s="704"/>
      <c r="H10" s="718"/>
      <c r="I10" s="718"/>
      <c r="J10" s="718"/>
      <c r="K10" s="718"/>
    </row>
    <row r="11" spans="1:11" x14ac:dyDescent="0.25">
      <c r="A11" s="6" t="s">
        <v>19</v>
      </c>
      <c r="B11" s="704" t="s">
        <v>70</v>
      </c>
      <c r="C11" s="704"/>
      <c r="D11" s="704"/>
      <c r="E11" s="704"/>
      <c r="F11" s="704"/>
      <c r="G11" s="704"/>
      <c r="H11" s="718"/>
      <c r="I11" s="718"/>
      <c r="J11" s="718"/>
      <c r="K11" s="718"/>
    </row>
    <row r="12" spans="1:11" x14ac:dyDescent="0.25">
      <c r="A12" s="6" t="s">
        <v>22</v>
      </c>
      <c r="B12" s="693" t="s">
        <v>23</v>
      </c>
      <c r="C12" s="693"/>
      <c r="D12" s="693"/>
      <c r="E12" s="693"/>
      <c r="F12" s="693"/>
      <c r="G12" s="693"/>
      <c r="H12" s="718"/>
      <c r="I12" s="718"/>
      <c r="J12" s="718"/>
      <c r="K12" s="718"/>
    </row>
    <row r="13" spans="1:11" x14ac:dyDescent="0.25">
      <c r="A13" s="6" t="s">
        <v>26</v>
      </c>
      <c r="B13" s="719" t="s">
        <v>9</v>
      </c>
      <c r="C13" s="704"/>
      <c r="D13" s="704"/>
      <c r="E13" s="704"/>
      <c r="F13" s="704"/>
      <c r="G13" s="704"/>
      <c r="H13" s="718"/>
      <c r="I13" s="718"/>
      <c r="J13" s="718"/>
      <c r="K13" s="718"/>
    </row>
    <row r="14" spans="1:11" x14ac:dyDescent="0.25">
      <c r="A14" s="6" t="s">
        <v>28</v>
      </c>
      <c r="B14" s="693" t="s">
        <v>10274</v>
      </c>
      <c r="C14" s="693"/>
      <c r="D14" s="693"/>
      <c r="E14" s="693"/>
      <c r="F14" s="693"/>
      <c r="G14" s="693"/>
      <c r="H14" s="718"/>
      <c r="I14" s="718"/>
      <c r="J14" s="718"/>
      <c r="K14" s="718"/>
    </row>
    <row r="15" spans="1:11" x14ac:dyDescent="0.25">
      <c r="A15" s="6" t="s">
        <v>30</v>
      </c>
      <c r="B15" s="693" t="s">
        <v>5632</v>
      </c>
      <c r="C15" s="693"/>
      <c r="D15" s="693"/>
      <c r="E15" s="693"/>
      <c r="F15" s="693"/>
      <c r="G15" s="693"/>
      <c r="H15" s="718"/>
      <c r="I15" s="718"/>
      <c r="J15" s="718"/>
      <c r="K15" s="718"/>
    </row>
    <row r="16" spans="1:11" x14ac:dyDescent="0.25">
      <c r="A16" s="6" t="s">
        <v>32</v>
      </c>
      <c r="B16" s="704" t="s">
        <v>549</v>
      </c>
      <c r="C16" s="704"/>
      <c r="D16" s="704"/>
      <c r="E16" s="704"/>
      <c r="F16" s="704"/>
      <c r="G16" s="704"/>
      <c r="H16" s="718"/>
      <c r="I16" s="718"/>
      <c r="J16" s="718"/>
      <c r="K16" s="718"/>
    </row>
    <row r="17" spans="1:11" x14ac:dyDescent="0.25">
      <c r="A17" s="6" t="s">
        <v>35</v>
      </c>
      <c r="B17" s="692" t="s">
        <v>9</v>
      </c>
      <c r="C17" s="693"/>
      <c r="D17" s="693"/>
      <c r="E17" s="693"/>
      <c r="F17" s="693"/>
      <c r="G17" s="693"/>
      <c r="H17" s="718"/>
      <c r="I17" s="718"/>
      <c r="J17" s="718"/>
      <c r="K17" s="718"/>
    </row>
    <row r="18" spans="1:11" ht="32.25" customHeight="1" x14ac:dyDescent="0.25">
      <c r="A18" s="113" t="s">
        <v>36</v>
      </c>
      <c r="B18" s="706" t="s">
        <v>10275</v>
      </c>
      <c r="C18" s="706"/>
      <c r="D18" s="706"/>
      <c r="E18" s="706"/>
      <c r="F18" s="706"/>
      <c r="G18" s="706"/>
      <c r="H18" s="718"/>
      <c r="I18" s="718"/>
      <c r="J18" s="718"/>
      <c r="K18" s="718"/>
    </row>
    <row r="19" spans="1:11" x14ac:dyDescent="0.25">
      <c r="A19" s="7" t="s">
        <v>37</v>
      </c>
      <c r="B19" s="419"/>
      <c r="C19" s="154" t="s">
        <v>1433</v>
      </c>
      <c r="D19" s="154" t="s">
        <v>137</v>
      </c>
      <c r="E19" s="154" t="s">
        <v>138</v>
      </c>
      <c r="F19" s="154" t="s">
        <v>139</v>
      </c>
      <c r="G19" s="8" t="s">
        <v>38</v>
      </c>
      <c r="H19" s="8" t="s">
        <v>39</v>
      </c>
      <c r="I19" s="8" t="s">
        <v>40</v>
      </c>
      <c r="J19" s="8" t="s">
        <v>41</v>
      </c>
      <c r="K19" s="8" t="s">
        <v>42</v>
      </c>
    </row>
    <row r="20" spans="1:11" x14ac:dyDescent="0.25">
      <c r="A20" s="6" t="s">
        <v>43</v>
      </c>
      <c r="B20" s="419"/>
      <c r="C20" s="10">
        <v>22543</v>
      </c>
      <c r="D20" s="10">
        <v>23086</v>
      </c>
      <c r="E20" s="155">
        <v>23186</v>
      </c>
      <c r="F20" s="156">
        <v>24242</v>
      </c>
      <c r="G20" s="10">
        <v>24581</v>
      </c>
      <c r="H20" s="10">
        <v>24545</v>
      </c>
      <c r="I20" s="10">
        <v>24466</v>
      </c>
      <c r="J20" s="11">
        <v>25256</v>
      </c>
      <c r="K20" s="11">
        <v>24818</v>
      </c>
    </row>
    <row r="21" spans="1:11" x14ac:dyDescent="0.25">
      <c r="A21" s="6" t="s">
        <v>44</v>
      </c>
      <c r="B21" s="419"/>
      <c r="C21" s="10">
        <f>C20-C25</f>
        <v>22531</v>
      </c>
      <c r="D21" s="10">
        <f t="shared" ref="D21:F21" si="0">D20-D25</f>
        <v>23071</v>
      </c>
      <c r="E21" s="10">
        <f t="shared" si="0"/>
        <v>23164</v>
      </c>
      <c r="F21" s="10">
        <f t="shared" si="0"/>
        <v>24210</v>
      </c>
      <c r="G21" s="10">
        <f>G20-G25</f>
        <v>24512</v>
      </c>
      <c r="H21" s="10">
        <f t="shared" ref="H21:K21" si="1">H20-H25</f>
        <v>24531</v>
      </c>
      <c r="I21" s="10">
        <f t="shared" si="1"/>
        <v>24447</v>
      </c>
      <c r="J21" s="10">
        <f t="shared" si="1"/>
        <v>25237</v>
      </c>
      <c r="K21" s="10">
        <f t="shared" si="1"/>
        <v>24797</v>
      </c>
    </row>
    <row r="22" spans="1:11" x14ac:dyDescent="0.25">
      <c r="A22" s="6" t="s">
        <v>45</v>
      </c>
      <c r="B22" s="419"/>
      <c r="C22" s="12">
        <f>IFERROR(+(C21/C20),0)</f>
        <v>0.99946768398172381</v>
      </c>
      <c r="D22" s="12">
        <f>IFERROR(+(D21/D20),0)</f>
        <v>0.99935025556614399</v>
      </c>
      <c r="E22" s="12">
        <f>IFERROR(+(E21/E20),0)</f>
        <v>0.99905115155697399</v>
      </c>
      <c r="F22" s="12">
        <f>IFERROR(+(F21/F20),0)</f>
        <v>0.99867997689959576</v>
      </c>
      <c r="G22" s="12">
        <f>G21/G20</f>
        <v>0.99719295390748952</v>
      </c>
      <c r="H22" s="12">
        <f t="shared" ref="H22:K22" si="2">H21/H20</f>
        <v>0.99942961906701977</v>
      </c>
      <c r="I22" s="12">
        <f t="shared" si="2"/>
        <v>0.9992234120820731</v>
      </c>
      <c r="J22" s="12">
        <f t="shared" si="2"/>
        <v>0.99924770351599623</v>
      </c>
      <c r="K22" s="12">
        <f t="shared" si="2"/>
        <v>0.9991538399548715</v>
      </c>
    </row>
    <row r="23" spans="1:11" x14ac:dyDescent="0.25">
      <c r="A23" s="6" t="s">
        <v>46</v>
      </c>
      <c r="B23" s="419"/>
      <c r="C23" s="10">
        <v>0</v>
      </c>
      <c r="D23" s="10">
        <v>0</v>
      </c>
      <c r="E23" s="155">
        <v>0</v>
      </c>
      <c r="F23" s="156">
        <v>0</v>
      </c>
      <c r="G23" s="10">
        <v>0</v>
      </c>
      <c r="H23" s="10">
        <v>0</v>
      </c>
      <c r="I23" s="10">
        <v>0</v>
      </c>
      <c r="J23" s="9">
        <v>0</v>
      </c>
      <c r="K23" s="9">
        <v>0</v>
      </c>
    </row>
    <row r="24" spans="1:11" x14ac:dyDescent="0.25">
      <c r="A24" s="6" t="s">
        <v>47</v>
      </c>
      <c r="B24" s="419"/>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419"/>
      <c r="C25" s="10">
        <v>12</v>
      </c>
      <c r="D25" s="10">
        <v>15</v>
      </c>
      <c r="E25" s="155">
        <v>22</v>
      </c>
      <c r="F25" s="156">
        <v>32</v>
      </c>
      <c r="G25" s="10">
        <v>69</v>
      </c>
      <c r="H25" s="10">
        <v>14</v>
      </c>
      <c r="I25" s="10">
        <v>19</v>
      </c>
      <c r="J25" s="9">
        <v>19</v>
      </c>
      <c r="K25" s="9">
        <v>21</v>
      </c>
    </row>
    <row r="26" spans="1:11" x14ac:dyDescent="0.25">
      <c r="A26" s="6" t="s">
        <v>49</v>
      </c>
      <c r="B26" s="419"/>
      <c r="C26" s="12">
        <f>IFERROR(+(C25/C20),0)</f>
        <v>5.3231601827618332E-4</v>
      </c>
      <c r="D26" s="12">
        <f>IFERROR(+(D25/D20),0)</f>
        <v>6.497444338560166E-4</v>
      </c>
      <c r="E26" s="12">
        <f>IFERROR(+(E25/E20),0)</f>
        <v>9.4884844302596397E-4</v>
      </c>
      <c r="F26" s="12">
        <f>IFERROR(+(F25/F20),0)</f>
        <v>1.320023100404257E-3</v>
      </c>
      <c r="G26" s="12">
        <f>G25/G20</f>
        <v>2.8070460925104755E-3</v>
      </c>
      <c r="H26" s="12">
        <f t="shared" ref="H26:J26" si="4">H25/H20</f>
        <v>5.7038093298024037E-4</v>
      </c>
      <c r="I26" s="12">
        <f t="shared" si="4"/>
        <v>7.7658791792691896E-4</v>
      </c>
      <c r="J26" s="12">
        <f t="shared" si="4"/>
        <v>7.5229648400380108E-4</v>
      </c>
      <c r="K26" s="12">
        <f>K25/K20</f>
        <v>8.4616004512853577E-4</v>
      </c>
    </row>
    <row r="27" spans="1:11" x14ac:dyDescent="0.25">
      <c r="A27" s="7" t="s">
        <v>50</v>
      </c>
      <c r="B27" s="419"/>
      <c r="C27" s="677" t="s">
        <v>51</v>
      </c>
      <c r="D27" s="720"/>
      <c r="E27" s="720"/>
      <c r="F27" s="720"/>
      <c r="G27" s="720"/>
      <c r="H27" s="720"/>
      <c r="I27" s="720"/>
      <c r="J27" s="720"/>
      <c r="K27" s="720"/>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67</v>
      </c>
      <c r="B29" s="409" t="s">
        <v>18</v>
      </c>
      <c r="C29" s="10">
        <v>22283</v>
      </c>
      <c r="D29" s="10">
        <v>22809</v>
      </c>
      <c r="E29" s="155">
        <v>22932</v>
      </c>
      <c r="F29" s="156">
        <v>23966</v>
      </c>
      <c r="G29">
        <v>24287</v>
      </c>
      <c r="H29">
        <v>24310</v>
      </c>
      <c r="I29">
        <v>24235</v>
      </c>
      <c r="J29">
        <v>25005</v>
      </c>
      <c r="K29">
        <v>24561</v>
      </c>
    </row>
    <row r="30" spans="1:11" x14ac:dyDescent="0.25">
      <c r="A30" t="s">
        <v>66</v>
      </c>
      <c r="B30" s="409" t="s">
        <v>25</v>
      </c>
      <c r="C30" s="10">
        <v>248</v>
      </c>
      <c r="D30" s="10">
        <v>262</v>
      </c>
      <c r="E30" s="155">
        <v>232</v>
      </c>
      <c r="F30" s="156">
        <v>244</v>
      </c>
      <c r="G30">
        <v>225</v>
      </c>
      <c r="H30">
        <v>221</v>
      </c>
      <c r="I30">
        <v>212</v>
      </c>
      <c r="J30">
        <v>232</v>
      </c>
      <c r="K30">
        <v>236</v>
      </c>
    </row>
    <row r="31" spans="1:11" x14ac:dyDescent="0.25">
      <c r="A31" t="s">
        <v>1522</v>
      </c>
      <c r="B31" s="409" t="s">
        <v>1436</v>
      </c>
      <c r="C31" s="10">
        <v>12</v>
      </c>
      <c r="D31" s="10">
        <v>15</v>
      </c>
      <c r="E31" s="155">
        <v>22</v>
      </c>
      <c r="F31" s="156">
        <v>32</v>
      </c>
      <c r="G31">
        <v>69</v>
      </c>
      <c r="H31">
        <v>14</v>
      </c>
      <c r="I31">
        <v>19</v>
      </c>
      <c r="J31">
        <v>19</v>
      </c>
      <c r="K31">
        <v>21</v>
      </c>
    </row>
    <row r="32" spans="1:11" x14ac:dyDescent="0.25">
      <c r="A32" s="19" t="s">
        <v>1440</v>
      </c>
      <c r="B32" s="409"/>
      <c r="C32" s="160">
        <v>22543</v>
      </c>
      <c r="D32" s="160">
        <v>23086</v>
      </c>
      <c r="E32" s="161">
        <v>23186</v>
      </c>
      <c r="F32" s="162">
        <v>24242</v>
      </c>
      <c r="G32" s="132">
        <v>24581</v>
      </c>
      <c r="H32" s="132">
        <v>24545</v>
      </c>
      <c r="I32" s="132">
        <v>24466</v>
      </c>
      <c r="J32" s="132">
        <v>25256</v>
      </c>
      <c r="K32" s="132">
        <v>24818</v>
      </c>
    </row>
    <row r="33" spans="1:7" x14ac:dyDescent="0.25">
      <c r="A33" s="419"/>
      <c r="B33" s="409"/>
      <c r="C33" s="18"/>
      <c r="D33" s="11"/>
      <c r="E33" s="11"/>
      <c r="F33" s="11"/>
      <c r="G33" s="11"/>
    </row>
    <row r="34" spans="1:7" x14ac:dyDescent="0.25">
      <c r="A34" s="419"/>
      <c r="B34" s="409"/>
      <c r="C34" s="18"/>
      <c r="D34" s="11"/>
      <c r="E34" s="11"/>
      <c r="F34" s="11"/>
      <c r="G34" s="11"/>
    </row>
    <row r="35" spans="1:7" x14ac:dyDescent="0.25">
      <c r="A35" s="419"/>
      <c r="B35" s="409"/>
      <c r="C35" s="18"/>
      <c r="D35" s="11"/>
      <c r="E35" s="11"/>
      <c r="F35" s="11"/>
      <c r="G35" s="11"/>
    </row>
    <row r="36" spans="1:7" x14ac:dyDescent="0.25">
      <c r="A36" s="419"/>
      <c r="B36" s="409"/>
      <c r="C36" s="18"/>
      <c r="D36" s="11"/>
      <c r="E36" s="11"/>
      <c r="F36" s="11"/>
      <c r="G36" s="11"/>
    </row>
    <row r="37" spans="1:7" x14ac:dyDescent="0.25">
      <c r="A37" s="419"/>
      <c r="B37" s="409"/>
      <c r="C37" s="18"/>
      <c r="D37" s="11"/>
      <c r="E37" s="11"/>
      <c r="F37" s="11"/>
      <c r="G37" s="11"/>
    </row>
    <row r="38" spans="1:7" x14ac:dyDescent="0.25">
      <c r="A38" s="419"/>
      <c r="B38" s="409"/>
      <c r="C38" s="18"/>
      <c r="D38" s="11"/>
      <c r="E38" s="11"/>
      <c r="F38" s="11"/>
      <c r="G38" s="11"/>
    </row>
    <row r="39" spans="1:7" x14ac:dyDescent="0.25">
      <c r="A39" s="419"/>
      <c r="B39" s="409"/>
      <c r="C39" s="18"/>
      <c r="D39" s="11"/>
      <c r="E39" s="11"/>
      <c r="F39" s="11"/>
      <c r="G39" s="11"/>
    </row>
    <row r="40" spans="1:7" x14ac:dyDescent="0.25">
      <c r="A40" s="419"/>
      <c r="B40" s="419"/>
      <c r="C40" s="11"/>
      <c r="D40" s="11"/>
      <c r="E40" s="11"/>
      <c r="F40" s="11"/>
      <c r="G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1" orientation="landscape"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tabColor rgb="FFFFFF00"/>
    <pageSetUpPr fitToPage="1"/>
  </sheetPr>
  <dimension ref="A1:K40"/>
  <sheetViews>
    <sheetView topLeftCell="A7" workbookViewId="0">
      <selection activeCell="B11" sqref="B11:K11"/>
    </sheetView>
  </sheetViews>
  <sheetFormatPr defaultRowHeight="15" x14ac:dyDescent="0.25"/>
  <cols>
    <col min="1" max="1" width="36.85546875" customWidth="1"/>
    <col min="2" max="2" width="44.57031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5629</v>
      </c>
      <c r="C3" s="702"/>
      <c r="D3" s="702"/>
      <c r="E3" s="702"/>
      <c r="F3" s="702"/>
      <c r="G3" s="702"/>
      <c r="H3" s="702"/>
      <c r="I3" s="702"/>
      <c r="J3" s="702"/>
      <c r="K3" s="702"/>
    </row>
    <row r="4" spans="1:11" x14ac:dyDescent="0.25">
      <c r="A4" s="6" t="s">
        <v>2</v>
      </c>
      <c r="B4" s="699" t="s">
        <v>5630</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5631</v>
      </c>
      <c r="C14" s="688"/>
      <c r="D14" s="688"/>
      <c r="E14" s="688"/>
      <c r="F14" s="688"/>
      <c r="G14" s="688"/>
      <c r="H14" s="688"/>
      <c r="I14" s="688"/>
      <c r="J14" s="688"/>
      <c r="K14" s="688"/>
    </row>
    <row r="15" spans="1:11" x14ac:dyDescent="0.25">
      <c r="A15" s="6" t="s">
        <v>30</v>
      </c>
      <c r="B15" s="688" t="s">
        <v>5632</v>
      </c>
      <c r="C15" s="688"/>
      <c r="D15" s="688"/>
      <c r="E15" s="688"/>
      <c r="F15" s="688"/>
      <c r="G15" s="688"/>
      <c r="H15" s="688"/>
      <c r="I15" s="688"/>
      <c r="J15" s="688"/>
      <c r="K15" s="688"/>
    </row>
    <row r="16" spans="1:11" x14ac:dyDescent="0.25">
      <c r="A16" s="6" t="s">
        <v>32</v>
      </c>
      <c r="B16" s="699" t="s">
        <v>550</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v>22531</v>
      </c>
      <c r="D21" s="419">
        <v>23071</v>
      </c>
      <c r="E21" s="419">
        <v>23164</v>
      </c>
      <c r="F21" s="419">
        <v>24210</v>
      </c>
      <c r="G21" s="10">
        <f>G20-G25</f>
        <v>24512</v>
      </c>
      <c r="H21" s="10">
        <f t="shared" ref="H21:K21" si="0">H20-H25</f>
        <v>24531</v>
      </c>
      <c r="I21" s="10">
        <f t="shared" si="0"/>
        <v>24447</v>
      </c>
      <c r="J21" s="10">
        <f t="shared" si="0"/>
        <v>25237</v>
      </c>
      <c r="K21" s="10">
        <f t="shared" si="0"/>
        <v>24797</v>
      </c>
    </row>
    <row r="22" spans="1:11" x14ac:dyDescent="0.25">
      <c r="A22" s="6" t="s">
        <v>45</v>
      </c>
      <c r="B22" s="419"/>
      <c r="C22" s="12">
        <f t="shared" ref="C22:F22" si="1">C21/C20</f>
        <v>0.99946768398172381</v>
      </c>
      <c r="D22" s="12">
        <f t="shared" si="1"/>
        <v>0.99935025556614399</v>
      </c>
      <c r="E22" s="12">
        <f t="shared" si="1"/>
        <v>0.99905115155697399</v>
      </c>
      <c r="F22" s="12">
        <f t="shared" si="1"/>
        <v>0.99867997689959576</v>
      </c>
      <c r="G22" s="12">
        <f>G21/G20</f>
        <v>0.99719295390748952</v>
      </c>
      <c r="H22" s="12">
        <f t="shared" ref="H22:K22" si="2">H21/H20</f>
        <v>0.99942961906701977</v>
      </c>
      <c r="I22" s="12">
        <f t="shared" si="2"/>
        <v>0.9992234120820731</v>
      </c>
      <c r="J22" s="12">
        <f t="shared" si="2"/>
        <v>0.99924770351599623</v>
      </c>
      <c r="K22" s="12">
        <f t="shared" si="2"/>
        <v>0.9991538399548715</v>
      </c>
    </row>
    <row r="23" spans="1:11" x14ac:dyDescent="0.25">
      <c r="A23" s="6" t="s">
        <v>46</v>
      </c>
      <c r="B23" s="419"/>
      <c r="C23" s="10">
        <v>0</v>
      </c>
      <c r="D23" s="10">
        <v>0</v>
      </c>
      <c r="E23" s="10">
        <v>0</v>
      </c>
      <c r="F23" s="10">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134">
        <v>12</v>
      </c>
      <c r="D25" s="134">
        <v>15</v>
      </c>
      <c r="E25" s="134">
        <v>22</v>
      </c>
      <c r="F25" s="134">
        <v>32</v>
      </c>
      <c r="G25" s="10">
        <v>69</v>
      </c>
      <c r="H25" s="10">
        <v>14</v>
      </c>
      <c r="I25" s="10">
        <v>19</v>
      </c>
      <c r="J25" s="9">
        <v>19</v>
      </c>
      <c r="K25" s="9">
        <v>21</v>
      </c>
    </row>
    <row r="26" spans="1:11" x14ac:dyDescent="0.25">
      <c r="A26" s="6" t="s">
        <v>49</v>
      </c>
      <c r="B26" s="419"/>
      <c r="C26" s="12">
        <f t="shared" ref="C26:F26" si="5">C25/C20</f>
        <v>5.3231601827618332E-4</v>
      </c>
      <c r="D26" s="12">
        <f t="shared" si="5"/>
        <v>6.497444338560166E-4</v>
      </c>
      <c r="E26" s="12">
        <f t="shared" si="5"/>
        <v>9.4884844302596397E-4</v>
      </c>
      <c r="F26" s="12">
        <f t="shared" si="5"/>
        <v>1.320023100404257E-3</v>
      </c>
      <c r="G26" s="12">
        <f>G25/G20</f>
        <v>2.8070460925104755E-3</v>
      </c>
      <c r="H26" s="12">
        <f t="shared" ref="H26:J26" si="6">H25/H20</f>
        <v>5.7038093298024037E-4</v>
      </c>
      <c r="I26" s="12">
        <f t="shared" si="6"/>
        <v>7.7658791792691896E-4</v>
      </c>
      <c r="J26" s="12">
        <f t="shared" si="6"/>
        <v>7.5229648400380108E-4</v>
      </c>
      <c r="K26" s="12">
        <f>K25/K20</f>
        <v>8.4616004512853577E-4</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t="s">
        <v>67</v>
      </c>
      <c r="B29" s="409" t="s">
        <v>18</v>
      </c>
      <c r="C29" s="134">
        <v>18610</v>
      </c>
      <c r="D29" s="134">
        <v>18779</v>
      </c>
      <c r="E29" s="134">
        <v>18921</v>
      </c>
      <c r="F29" s="134">
        <v>19823</v>
      </c>
      <c r="G29">
        <v>20009</v>
      </c>
      <c r="H29">
        <v>19928</v>
      </c>
      <c r="I29">
        <v>19721</v>
      </c>
      <c r="J29">
        <v>20361</v>
      </c>
      <c r="K29">
        <v>19861</v>
      </c>
    </row>
    <row r="30" spans="1:11" x14ac:dyDescent="0.25">
      <c r="A30" t="s">
        <v>66</v>
      </c>
      <c r="B30" s="409" t="s">
        <v>25</v>
      </c>
      <c r="C30" s="134">
        <v>3921</v>
      </c>
      <c r="D30" s="134">
        <v>4292</v>
      </c>
      <c r="E30" s="134">
        <v>4243</v>
      </c>
      <c r="F30" s="134">
        <v>4387</v>
      </c>
      <c r="G30">
        <v>4503</v>
      </c>
      <c r="H30">
        <v>4603</v>
      </c>
      <c r="I30">
        <v>4726</v>
      </c>
      <c r="J30">
        <v>4876</v>
      </c>
      <c r="K30">
        <v>4936</v>
      </c>
    </row>
    <row r="31" spans="1:11" x14ac:dyDescent="0.25">
      <c r="A31" t="s">
        <v>1522</v>
      </c>
      <c r="B31" s="409" t="s">
        <v>1436</v>
      </c>
      <c r="C31" s="134">
        <v>12</v>
      </c>
      <c r="D31" s="134">
        <v>15</v>
      </c>
      <c r="E31" s="134">
        <v>22</v>
      </c>
      <c r="F31" s="134">
        <v>32</v>
      </c>
      <c r="G31">
        <v>69</v>
      </c>
      <c r="H31">
        <v>14</v>
      </c>
      <c r="I31">
        <v>19</v>
      </c>
      <c r="J31">
        <v>19</v>
      </c>
      <c r="K31">
        <v>21</v>
      </c>
    </row>
    <row r="32" spans="1:11" x14ac:dyDescent="0.25">
      <c r="A32" s="19" t="s">
        <v>1440</v>
      </c>
      <c r="B32" s="409"/>
      <c r="C32" s="380">
        <v>22543</v>
      </c>
      <c r="D32" s="380">
        <v>23086</v>
      </c>
      <c r="E32" s="380">
        <v>23186</v>
      </c>
      <c r="F32" s="380">
        <v>24242</v>
      </c>
      <c r="G32" s="132">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tabColor rgb="FFFFFF00"/>
    <pageSetUpPr fitToPage="1"/>
  </sheetPr>
  <dimension ref="A1:M41"/>
  <sheetViews>
    <sheetView topLeftCell="A19" workbookViewId="0">
      <selection activeCell="C37" sqref="C37:K37"/>
    </sheetView>
  </sheetViews>
  <sheetFormatPr defaultRowHeight="15" x14ac:dyDescent="0.25"/>
  <cols>
    <col min="1" max="1" width="36.85546875" customWidth="1"/>
    <col min="2" max="2" width="54.285156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5633</v>
      </c>
      <c r="C3" s="702"/>
      <c r="D3" s="702"/>
      <c r="E3" s="702"/>
      <c r="F3" s="702"/>
      <c r="G3" s="702"/>
      <c r="H3" s="702"/>
      <c r="I3" s="702"/>
      <c r="J3" s="702"/>
      <c r="K3" s="702"/>
    </row>
    <row r="4" spans="1:11" x14ac:dyDescent="0.25">
      <c r="A4" s="6" t="s">
        <v>2</v>
      </c>
      <c r="B4" s="699" t="s">
        <v>5634</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5635</v>
      </c>
      <c r="C14" s="688"/>
      <c r="D14" s="688"/>
      <c r="E14" s="688"/>
      <c r="F14" s="688"/>
      <c r="G14" s="688"/>
      <c r="H14" s="688"/>
      <c r="I14" s="688"/>
      <c r="J14" s="688"/>
      <c r="K14" s="688"/>
    </row>
    <row r="15" spans="1:11" x14ac:dyDescent="0.25">
      <c r="A15" s="6" t="s">
        <v>30</v>
      </c>
      <c r="B15" s="688" t="s">
        <v>5632</v>
      </c>
      <c r="C15" s="688"/>
      <c r="D15" s="688"/>
      <c r="E15" s="688"/>
      <c r="F15" s="688"/>
      <c r="G15" s="688"/>
      <c r="H15" s="688"/>
      <c r="I15" s="688"/>
      <c r="J15" s="688"/>
      <c r="K15" s="688"/>
    </row>
    <row r="16" spans="1:11" x14ac:dyDescent="0.25">
      <c r="A16" s="6" t="s">
        <v>32</v>
      </c>
      <c r="B16" s="699" t="s">
        <v>551</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29.25" customHeight="1" x14ac:dyDescent="0.25">
      <c r="A18" s="113" t="s">
        <v>36</v>
      </c>
      <c r="B18" s="706" t="s">
        <v>5636</v>
      </c>
      <c r="C18" s="706"/>
      <c r="D18" s="706"/>
      <c r="E18" s="706"/>
      <c r="F18" s="706"/>
      <c r="G18" s="706"/>
      <c r="H18" s="706"/>
      <c r="I18" s="706"/>
      <c r="J18" s="706"/>
      <c r="K18" s="706"/>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v>22531</v>
      </c>
      <c r="D21" s="419">
        <v>23071</v>
      </c>
      <c r="E21" s="419">
        <v>23164</v>
      </c>
      <c r="F21" s="419">
        <v>24210</v>
      </c>
      <c r="G21" s="10">
        <f>G20-G25</f>
        <v>24512</v>
      </c>
      <c r="H21" s="10">
        <f t="shared" ref="H21:K21" si="0">H20-H25</f>
        <v>24531</v>
      </c>
      <c r="I21" s="10">
        <f t="shared" si="0"/>
        <v>24447</v>
      </c>
      <c r="J21" s="10">
        <f t="shared" si="0"/>
        <v>25237</v>
      </c>
      <c r="K21" s="10">
        <f t="shared" si="0"/>
        <v>24797</v>
      </c>
    </row>
    <row r="22" spans="1:11" x14ac:dyDescent="0.25">
      <c r="A22" s="6" t="s">
        <v>45</v>
      </c>
      <c r="B22" s="419"/>
      <c r="C22" s="12">
        <f t="shared" ref="C22:F22" si="1">C21/C20</f>
        <v>0.99946768398172381</v>
      </c>
      <c r="D22" s="12">
        <f t="shared" si="1"/>
        <v>0.99935025556614399</v>
      </c>
      <c r="E22" s="12">
        <f t="shared" si="1"/>
        <v>0.99905115155697399</v>
      </c>
      <c r="F22" s="12">
        <f t="shared" si="1"/>
        <v>0.99867997689959576</v>
      </c>
      <c r="G22" s="12">
        <f>G21/G20</f>
        <v>0.99719295390748952</v>
      </c>
      <c r="H22" s="12">
        <f t="shared" ref="H22:K22" si="2">H21/H20</f>
        <v>0.99942961906701977</v>
      </c>
      <c r="I22" s="12">
        <f t="shared" si="2"/>
        <v>0.9992234120820731</v>
      </c>
      <c r="J22" s="12">
        <f t="shared" si="2"/>
        <v>0.99924770351599623</v>
      </c>
      <c r="K22" s="12">
        <f t="shared" si="2"/>
        <v>0.9991538399548715</v>
      </c>
    </row>
    <row r="23" spans="1:11" x14ac:dyDescent="0.25">
      <c r="A23" s="6" t="s">
        <v>46</v>
      </c>
      <c r="B23" s="419"/>
      <c r="C23" s="419">
        <v>9</v>
      </c>
      <c r="D23" s="419">
        <v>7</v>
      </c>
      <c r="E23" s="419">
        <v>8</v>
      </c>
      <c r="F23" s="419">
        <v>11</v>
      </c>
      <c r="G23" s="10">
        <v>9</v>
      </c>
      <c r="H23" s="10">
        <v>11</v>
      </c>
      <c r="I23" s="10">
        <v>9</v>
      </c>
      <c r="J23" s="9">
        <v>5</v>
      </c>
      <c r="K23" s="9">
        <v>4</v>
      </c>
    </row>
    <row r="24" spans="1:11" x14ac:dyDescent="0.25">
      <c r="A24" s="6" t="s">
        <v>47</v>
      </c>
      <c r="B24" s="419"/>
      <c r="C24" s="12">
        <f t="shared" ref="C24:F24" si="3">C23/C20</f>
        <v>3.9923701370713746E-4</v>
      </c>
      <c r="D24" s="12">
        <f t="shared" si="3"/>
        <v>3.0321406913280777E-4</v>
      </c>
      <c r="E24" s="12">
        <f t="shared" si="3"/>
        <v>3.4503579746398687E-4</v>
      </c>
      <c r="F24" s="12">
        <f t="shared" si="3"/>
        <v>4.5375794076396337E-4</v>
      </c>
      <c r="G24" s="12">
        <f>G23/G20</f>
        <v>3.6613644684919245E-4</v>
      </c>
      <c r="H24" s="12">
        <f t="shared" ref="H24:J24" si="4">H23/H20</f>
        <v>4.4815644734161743E-4</v>
      </c>
      <c r="I24" s="12">
        <f t="shared" si="4"/>
        <v>3.6785743480748795E-4</v>
      </c>
      <c r="J24" s="12">
        <f t="shared" si="4"/>
        <v>1.979727589483687E-4</v>
      </c>
      <c r="K24" s="12">
        <f>K23/K20</f>
        <v>1.611733419292449E-4</v>
      </c>
    </row>
    <row r="25" spans="1:11" x14ac:dyDescent="0.25">
      <c r="A25" s="6" t="s">
        <v>48</v>
      </c>
      <c r="B25" s="419"/>
      <c r="C25" s="134">
        <v>12</v>
      </c>
      <c r="D25" s="134">
        <v>15</v>
      </c>
      <c r="E25" s="134">
        <v>22</v>
      </c>
      <c r="F25" s="134">
        <v>32</v>
      </c>
      <c r="G25">
        <v>69</v>
      </c>
      <c r="H25">
        <v>14</v>
      </c>
      <c r="I25">
        <v>19</v>
      </c>
      <c r="J25">
        <v>19</v>
      </c>
      <c r="K25">
        <v>21</v>
      </c>
    </row>
    <row r="26" spans="1:11" x14ac:dyDescent="0.25">
      <c r="A26" s="6" t="s">
        <v>49</v>
      </c>
      <c r="B26" s="419"/>
      <c r="C26" s="12">
        <f t="shared" ref="C26:F26" si="5">C25/C20</f>
        <v>5.3231601827618332E-4</v>
      </c>
      <c r="D26" s="12">
        <f t="shared" si="5"/>
        <v>6.497444338560166E-4</v>
      </c>
      <c r="E26" s="12">
        <f t="shared" si="5"/>
        <v>9.4884844302596397E-4</v>
      </c>
      <c r="F26" s="12">
        <f t="shared" si="5"/>
        <v>1.320023100404257E-3</v>
      </c>
      <c r="G26" s="12">
        <f>G25/G20</f>
        <v>2.8070460925104755E-3</v>
      </c>
      <c r="H26" s="12">
        <f t="shared" ref="H26:J26" si="6">H25/H20</f>
        <v>5.7038093298024037E-4</v>
      </c>
      <c r="I26" s="12">
        <f t="shared" si="6"/>
        <v>7.7658791792691896E-4</v>
      </c>
      <c r="J26" s="12">
        <f t="shared" si="6"/>
        <v>7.5229648400380108E-4</v>
      </c>
      <c r="K26" s="12">
        <f>K25/K20</f>
        <v>8.4616004512853577E-4</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167">
        <v>0</v>
      </c>
      <c r="B29" s="409" t="s">
        <v>1530</v>
      </c>
      <c r="C29" s="705" t="s">
        <v>10807</v>
      </c>
      <c r="D29" s="705"/>
      <c r="E29" s="705"/>
      <c r="F29" s="705"/>
      <c r="G29" s="705"/>
      <c r="H29" s="705"/>
      <c r="I29" s="705"/>
      <c r="J29" s="705"/>
      <c r="K29" s="705"/>
    </row>
    <row r="30" spans="1:11" x14ac:dyDescent="0.25">
      <c r="A30" s="167">
        <v>1</v>
      </c>
      <c r="B30" s="409" t="s">
        <v>1530</v>
      </c>
      <c r="C30" s="705" t="s">
        <v>10807</v>
      </c>
      <c r="D30" s="705"/>
      <c r="E30" s="705"/>
      <c r="F30" s="705"/>
      <c r="G30" s="705"/>
      <c r="H30" s="705"/>
      <c r="I30" s="705"/>
      <c r="J30" s="705"/>
      <c r="K30" s="705"/>
    </row>
    <row r="31" spans="1:11" x14ac:dyDescent="0.25">
      <c r="A31" s="167">
        <v>2</v>
      </c>
      <c r="B31" s="409"/>
      <c r="C31" s="134">
        <v>97</v>
      </c>
      <c r="D31" s="134">
        <v>101</v>
      </c>
      <c r="E31" s="134">
        <v>85</v>
      </c>
      <c r="F31" s="134">
        <v>96</v>
      </c>
      <c r="G31">
        <v>68</v>
      </c>
      <c r="H31">
        <v>65</v>
      </c>
      <c r="I31">
        <v>65</v>
      </c>
      <c r="J31">
        <v>55</v>
      </c>
      <c r="K31">
        <v>55</v>
      </c>
    </row>
    <row r="32" spans="1:11" x14ac:dyDescent="0.25">
      <c r="A32" s="167">
        <v>3</v>
      </c>
      <c r="B32" s="409"/>
      <c r="C32" s="134">
        <v>22412</v>
      </c>
      <c r="D32" s="134">
        <v>22954</v>
      </c>
      <c r="E32" s="134">
        <v>23063</v>
      </c>
      <c r="F32" s="134">
        <v>24090</v>
      </c>
      <c r="G32">
        <v>24423</v>
      </c>
      <c r="H32">
        <v>24449</v>
      </c>
      <c r="I32">
        <v>24368</v>
      </c>
      <c r="J32">
        <v>25174</v>
      </c>
      <c r="K32">
        <v>24735</v>
      </c>
    </row>
    <row r="33" spans="1:13" x14ac:dyDescent="0.25">
      <c r="A33" s="167">
        <v>4</v>
      </c>
      <c r="B33" s="409"/>
      <c r="C33" s="134">
        <v>13</v>
      </c>
      <c r="D33" s="135" t="s">
        <v>1542</v>
      </c>
      <c r="E33" s="135" t="s">
        <v>1542</v>
      </c>
      <c r="F33" s="134">
        <v>13</v>
      </c>
      <c r="G33">
        <v>12</v>
      </c>
      <c r="H33" s="135" t="s">
        <v>1542</v>
      </c>
      <c r="I33" s="135" t="s">
        <v>1542</v>
      </c>
      <c r="J33" s="135" t="s">
        <v>1542</v>
      </c>
      <c r="K33" s="135" t="s">
        <v>1542</v>
      </c>
      <c r="M33" s="135"/>
    </row>
    <row r="34" spans="1:13" x14ac:dyDescent="0.25">
      <c r="A34" s="167">
        <v>5</v>
      </c>
      <c r="B34" s="409" t="s">
        <v>1530</v>
      </c>
      <c r="C34" s="705" t="s">
        <v>10807</v>
      </c>
      <c r="D34" s="705"/>
      <c r="E34" s="705"/>
      <c r="F34" s="705"/>
      <c r="G34" s="705"/>
      <c r="H34" s="705"/>
      <c r="I34" s="705"/>
      <c r="J34" s="705"/>
      <c r="K34" s="705"/>
      <c r="M34" s="135"/>
    </row>
    <row r="35" spans="1:13" x14ac:dyDescent="0.25">
      <c r="A35" s="167">
        <v>6</v>
      </c>
      <c r="B35" s="409" t="s">
        <v>1530</v>
      </c>
      <c r="C35" s="647" t="s">
        <v>1542</v>
      </c>
      <c r="D35" s="647" t="s">
        <v>1542</v>
      </c>
      <c r="E35" s="647" t="s">
        <v>1542</v>
      </c>
      <c r="F35" s="647" t="s">
        <v>1542</v>
      </c>
      <c r="G35" s="705">
        <v>85</v>
      </c>
      <c r="H35" s="705"/>
      <c r="I35" s="705"/>
      <c r="J35" s="705"/>
      <c r="K35" s="705"/>
    </row>
    <row r="36" spans="1:13" x14ac:dyDescent="0.25">
      <c r="A36" s="377">
        <v>7</v>
      </c>
      <c r="B36" s="304" t="s">
        <v>1530</v>
      </c>
      <c r="C36" s="705" t="s">
        <v>10807</v>
      </c>
      <c r="D36" s="705"/>
      <c r="E36" s="705"/>
      <c r="F36" s="705"/>
      <c r="G36" s="705"/>
      <c r="H36" s="705"/>
      <c r="I36" s="705"/>
      <c r="J36" s="705"/>
      <c r="K36" s="705"/>
    </row>
    <row r="37" spans="1:13" x14ac:dyDescent="0.25">
      <c r="A37" s="167">
        <v>9</v>
      </c>
      <c r="B37" s="409" t="s">
        <v>1530</v>
      </c>
      <c r="C37" s="705" t="s">
        <v>10807</v>
      </c>
      <c r="D37" s="705"/>
      <c r="E37" s="705"/>
      <c r="F37" s="705"/>
      <c r="G37" s="705"/>
      <c r="H37" s="705"/>
      <c r="I37" s="705"/>
      <c r="J37" s="705"/>
      <c r="K37" s="705"/>
    </row>
    <row r="38" spans="1:13" x14ac:dyDescent="0.25">
      <c r="A38" t="s">
        <v>1522</v>
      </c>
      <c r="B38" s="409"/>
      <c r="C38" s="134">
        <v>12</v>
      </c>
      <c r="D38" s="134">
        <v>15</v>
      </c>
      <c r="E38" s="134">
        <v>22</v>
      </c>
      <c r="F38" s="134">
        <v>32</v>
      </c>
      <c r="G38">
        <v>69</v>
      </c>
      <c r="H38">
        <v>14</v>
      </c>
      <c r="I38">
        <v>19</v>
      </c>
      <c r="J38">
        <v>19</v>
      </c>
      <c r="K38">
        <v>21</v>
      </c>
    </row>
    <row r="39" spans="1:13" x14ac:dyDescent="0.25">
      <c r="A39" s="19" t="s">
        <v>1440</v>
      </c>
      <c r="B39" s="409"/>
      <c r="C39" s="380">
        <v>22543</v>
      </c>
      <c r="D39" s="380">
        <v>23086</v>
      </c>
      <c r="E39" s="380">
        <v>23186</v>
      </c>
      <c r="F39" s="380">
        <v>24242</v>
      </c>
      <c r="G39" s="132">
        <v>24581</v>
      </c>
      <c r="H39" s="132">
        <v>24545</v>
      </c>
      <c r="I39" s="132">
        <v>24466</v>
      </c>
      <c r="J39" s="132">
        <v>25256</v>
      </c>
      <c r="K39" s="132">
        <v>24818</v>
      </c>
    </row>
    <row r="40" spans="1:13" x14ac:dyDescent="0.25">
      <c r="A40" s="419"/>
      <c r="B40" s="409"/>
      <c r="C40" s="409"/>
      <c r="D40" s="409"/>
      <c r="E40" s="409"/>
      <c r="F40" s="409"/>
      <c r="G40" s="18"/>
      <c r="H40" s="11"/>
      <c r="J40" s="11"/>
      <c r="K40" s="11"/>
    </row>
    <row r="41" spans="1:13" x14ac:dyDescent="0.25">
      <c r="A41" s="419"/>
      <c r="B41" s="419"/>
      <c r="C41" s="419"/>
      <c r="D41" s="419"/>
      <c r="E41" s="419"/>
      <c r="F41" s="419"/>
      <c r="G41" s="11"/>
      <c r="H41" s="11"/>
      <c r="I41" s="11"/>
      <c r="J41" s="11"/>
      <c r="K41" s="11"/>
    </row>
  </sheetData>
  <mergeCells count="23">
    <mergeCell ref="B14:K14"/>
    <mergeCell ref="B3:K3"/>
    <mergeCell ref="B4:K4"/>
    <mergeCell ref="B5:K5"/>
    <mergeCell ref="B6:K6"/>
    <mergeCell ref="B7:K7"/>
    <mergeCell ref="B8:K8"/>
    <mergeCell ref="B9:K9"/>
    <mergeCell ref="B10:K10"/>
    <mergeCell ref="B11:K11"/>
    <mergeCell ref="B12:K12"/>
    <mergeCell ref="B13:K13"/>
    <mergeCell ref="C37:K37"/>
    <mergeCell ref="C36:K36"/>
    <mergeCell ref="G35:K35"/>
    <mergeCell ref="B15:K15"/>
    <mergeCell ref="B16:K16"/>
    <mergeCell ref="B17:K17"/>
    <mergeCell ref="B18:K18"/>
    <mergeCell ref="G27:K27"/>
    <mergeCell ref="C29:K29"/>
    <mergeCell ref="C30:K30"/>
    <mergeCell ref="C34:K34"/>
  </mergeCells>
  <pageMargins left="0.7" right="0.7" top="0.75" bottom="0.75" header="0.3" footer="0.3"/>
  <pageSetup paperSize="9" scale="85"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tabColor rgb="FFFFFF00"/>
    <pageSetUpPr fitToPage="1"/>
  </sheetPr>
  <dimension ref="A1:K40"/>
  <sheetViews>
    <sheetView topLeftCell="A7" workbookViewId="0">
      <selection activeCell="B14" sqref="B14:K14"/>
    </sheetView>
  </sheetViews>
  <sheetFormatPr defaultRowHeight="15" x14ac:dyDescent="0.25"/>
  <cols>
    <col min="1" max="1" width="36.85546875" customWidth="1"/>
    <col min="2" max="2" width="47.285156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5637</v>
      </c>
      <c r="C3" s="702"/>
      <c r="D3" s="702"/>
      <c r="E3" s="702"/>
      <c r="F3" s="702"/>
      <c r="G3" s="702"/>
      <c r="H3" s="702"/>
      <c r="I3" s="702"/>
      <c r="J3" s="702"/>
      <c r="K3" s="702"/>
    </row>
    <row r="4" spans="1:11" x14ac:dyDescent="0.25">
      <c r="A4" s="6" t="s">
        <v>2</v>
      </c>
      <c r="B4" s="699" t="s">
        <v>5638</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5639</v>
      </c>
      <c r="C9" s="699"/>
      <c r="D9" s="699"/>
      <c r="E9" s="699"/>
      <c r="F9" s="699"/>
      <c r="G9" s="699"/>
      <c r="H9" s="699"/>
      <c r="I9" s="699"/>
      <c r="J9" s="699"/>
      <c r="K9" s="699"/>
    </row>
    <row r="10" spans="1:11" x14ac:dyDescent="0.25">
      <c r="A10" s="6" t="s">
        <v>17</v>
      </c>
      <c r="B10" s="699" t="s">
        <v>25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5640</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88" t="s">
        <v>5641</v>
      </c>
      <c r="C14" s="688"/>
      <c r="D14" s="688"/>
      <c r="E14" s="688"/>
      <c r="F14" s="688"/>
      <c r="G14" s="688"/>
      <c r="H14" s="688"/>
      <c r="I14" s="688"/>
      <c r="J14" s="688"/>
      <c r="K14" s="688"/>
    </row>
    <row r="15" spans="1:11" x14ac:dyDescent="0.25">
      <c r="A15" s="6" t="s">
        <v>30</v>
      </c>
      <c r="B15" s="688" t="s">
        <v>5642</v>
      </c>
      <c r="C15" s="688"/>
      <c r="D15" s="688"/>
      <c r="E15" s="688"/>
      <c r="F15" s="688"/>
      <c r="G15" s="688"/>
      <c r="H15" s="688"/>
      <c r="I15" s="688"/>
      <c r="J15" s="688"/>
      <c r="K15" s="688"/>
    </row>
    <row r="16" spans="1:11" x14ac:dyDescent="0.25">
      <c r="A16" s="6" t="s">
        <v>32</v>
      </c>
      <c r="B16" s="699" t="s">
        <v>552</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v>46</v>
      </c>
      <c r="D21" s="419">
        <v>34</v>
      </c>
      <c r="E21" s="419">
        <v>37</v>
      </c>
      <c r="F21" s="419">
        <v>42</v>
      </c>
      <c r="G21" s="10">
        <f>G20-G25</f>
        <v>86</v>
      </c>
      <c r="H21" s="10">
        <f t="shared" ref="H21:K21" si="0">H20-H25</f>
        <v>98</v>
      </c>
      <c r="I21" s="10">
        <f t="shared" si="0"/>
        <v>151</v>
      </c>
      <c r="J21" s="10">
        <f t="shared" si="0"/>
        <v>781</v>
      </c>
      <c r="K21" s="10">
        <f t="shared" si="0"/>
        <v>895</v>
      </c>
    </row>
    <row r="22" spans="1:11" x14ac:dyDescent="0.25">
      <c r="A22" s="6" t="s">
        <v>45</v>
      </c>
      <c r="B22" s="419"/>
      <c r="C22" s="12">
        <f t="shared" ref="C22:F22" si="1">C21/C20</f>
        <v>2.0405447367253691E-3</v>
      </c>
      <c r="D22" s="12">
        <f t="shared" si="1"/>
        <v>1.4727540500736377E-3</v>
      </c>
      <c r="E22" s="12">
        <f t="shared" si="1"/>
        <v>1.5957905632709394E-3</v>
      </c>
      <c r="F22" s="12">
        <f t="shared" si="1"/>
        <v>1.7325303192805873E-3</v>
      </c>
      <c r="G22" s="12">
        <f>G21/G20</f>
        <v>3.4986371587811724E-3</v>
      </c>
      <c r="H22" s="12">
        <f t="shared" ref="H22:K22" si="2">H21/H20</f>
        <v>3.9926665308616825E-3</v>
      </c>
      <c r="I22" s="12">
        <f t="shared" si="2"/>
        <v>6.1718302951034084E-3</v>
      </c>
      <c r="J22" s="12">
        <f t="shared" si="2"/>
        <v>3.0923344947735191E-2</v>
      </c>
      <c r="K22" s="12">
        <f t="shared" si="2"/>
        <v>3.6062535256668547E-2</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18">
        <v>22497</v>
      </c>
      <c r="D25" s="18">
        <v>23052</v>
      </c>
      <c r="E25" s="18">
        <v>23149</v>
      </c>
      <c r="F25" s="18">
        <v>24200</v>
      </c>
      <c r="G25" s="10">
        <v>24495</v>
      </c>
      <c r="H25" s="10">
        <v>24447</v>
      </c>
      <c r="I25" s="10">
        <v>24315</v>
      </c>
      <c r="J25" s="9">
        <v>24475</v>
      </c>
      <c r="K25" s="9">
        <v>23923</v>
      </c>
    </row>
    <row r="26" spans="1:11" x14ac:dyDescent="0.25">
      <c r="A26" s="6" t="s">
        <v>49</v>
      </c>
      <c r="B26" s="419"/>
      <c r="C26" s="12">
        <f t="shared" ref="C26:F26" si="5">C25/C20</f>
        <v>0.99795945526327468</v>
      </c>
      <c r="D26" s="12">
        <f t="shared" si="5"/>
        <v>0.99852724594992637</v>
      </c>
      <c r="E26" s="12">
        <f t="shared" si="5"/>
        <v>0.99840420943672903</v>
      </c>
      <c r="F26" s="12">
        <f t="shared" si="5"/>
        <v>0.99826746968071944</v>
      </c>
      <c r="G26" s="12">
        <f>G25/G20</f>
        <v>0.99650136284121882</v>
      </c>
      <c r="H26" s="12">
        <f t="shared" ref="H26:J26" si="6">H25/H20</f>
        <v>0.99600733346913828</v>
      </c>
      <c r="I26" s="12">
        <f t="shared" si="6"/>
        <v>0.99382816970489662</v>
      </c>
      <c r="J26" s="12">
        <f t="shared" si="6"/>
        <v>0.96907665505226481</v>
      </c>
      <c r="K26" s="12">
        <f>K25/K20</f>
        <v>0.96393746474333142</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t="s">
        <v>67</v>
      </c>
      <c r="B29" s="409" t="s">
        <v>18</v>
      </c>
      <c r="C29" s="134" t="s">
        <v>1542</v>
      </c>
      <c r="D29" s="134" t="s">
        <v>1542</v>
      </c>
      <c r="E29" s="134" t="s">
        <v>1542</v>
      </c>
      <c r="F29" s="134" t="s">
        <v>1542</v>
      </c>
      <c r="G29">
        <v>36</v>
      </c>
      <c r="H29">
        <v>54</v>
      </c>
      <c r="I29">
        <v>85</v>
      </c>
      <c r="J29">
        <v>724</v>
      </c>
      <c r="K29">
        <v>852</v>
      </c>
    </row>
    <row r="30" spans="1:11" x14ac:dyDescent="0.25">
      <c r="A30" t="s">
        <v>66</v>
      </c>
      <c r="B30" s="409" t="s">
        <v>25</v>
      </c>
      <c r="C30" s="134" t="s">
        <v>10806</v>
      </c>
      <c r="D30" s="134" t="s">
        <v>10806</v>
      </c>
      <c r="E30" s="134" t="s">
        <v>10806</v>
      </c>
      <c r="F30" s="134" t="s">
        <v>10806</v>
      </c>
      <c r="G30">
        <v>50</v>
      </c>
      <c r="H30">
        <v>44</v>
      </c>
      <c r="I30">
        <v>66</v>
      </c>
      <c r="J30">
        <v>57</v>
      </c>
      <c r="K30">
        <v>43</v>
      </c>
    </row>
    <row r="31" spans="1:11" x14ac:dyDescent="0.25">
      <c r="A31" t="s">
        <v>1522</v>
      </c>
      <c r="B31" s="409" t="s">
        <v>1436</v>
      </c>
      <c r="C31" s="134">
        <v>22497</v>
      </c>
      <c r="D31" s="134">
        <v>23052</v>
      </c>
      <c r="E31" s="134">
        <v>23149</v>
      </c>
      <c r="F31" s="134">
        <v>24200</v>
      </c>
      <c r="G31">
        <v>24495</v>
      </c>
      <c r="H31">
        <v>24447</v>
      </c>
      <c r="I31">
        <v>24315</v>
      </c>
      <c r="J31">
        <v>24475</v>
      </c>
      <c r="K31">
        <v>23923</v>
      </c>
    </row>
    <row r="32" spans="1:11" x14ac:dyDescent="0.25">
      <c r="A32" s="19" t="s">
        <v>1440</v>
      </c>
      <c r="B32" s="409"/>
      <c r="C32" s="380">
        <v>22543</v>
      </c>
      <c r="D32" s="380">
        <v>23086</v>
      </c>
      <c r="E32" s="380">
        <v>23186</v>
      </c>
      <c r="F32" s="380">
        <v>24242</v>
      </c>
      <c r="G32" s="132">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tabColor rgb="FFFFFF00"/>
    <pageSetUpPr fitToPage="1"/>
  </sheetPr>
  <dimension ref="A1:K32"/>
  <sheetViews>
    <sheetView topLeftCell="A7" workbookViewId="0">
      <selection activeCell="C30" sqref="C30"/>
    </sheetView>
  </sheetViews>
  <sheetFormatPr defaultRowHeight="15" x14ac:dyDescent="0.25"/>
  <cols>
    <col min="1" max="1" width="36.85546875" customWidth="1"/>
    <col min="2" max="2" width="51.1406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5643</v>
      </c>
      <c r="C3" s="702"/>
      <c r="D3" s="702"/>
      <c r="E3" s="702"/>
      <c r="F3" s="702"/>
      <c r="G3" s="702"/>
      <c r="H3" s="702"/>
      <c r="I3" s="702"/>
      <c r="J3" s="702"/>
      <c r="K3" s="702"/>
    </row>
    <row r="4" spans="1:11" x14ac:dyDescent="0.25">
      <c r="A4" s="6" t="s">
        <v>2</v>
      </c>
      <c r="B4" s="699" t="s">
        <v>5644</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5645</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5646</v>
      </c>
      <c r="C9" s="699"/>
      <c r="D9" s="699"/>
      <c r="E9" s="699"/>
      <c r="F9" s="699"/>
      <c r="G9" s="699"/>
      <c r="H9" s="699"/>
      <c r="I9" s="699"/>
      <c r="J9" s="699"/>
      <c r="K9" s="699"/>
    </row>
    <row r="10" spans="1:11" x14ac:dyDescent="0.25">
      <c r="A10" s="6" t="s">
        <v>17</v>
      </c>
      <c r="B10" s="699" t="s">
        <v>5647</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5648</v>
      </c>
      <c r="C14" s="688"/>
      <c r="D14" s="688"/>
      <c r="E14" s="688"/>
      <c r="F14" s="688"/>
      <c r="G14" s="688"/>
      <c r="H14" s="688"/>
      <c r="I14" s="688"/>
      <c r="J14" s="688"/>
      <c r="K14" s="688"/>
    </row>
    <row r="15" spans="1:11" x14ac:dyDescent="0.25">
      <c r="A15" s="6" t="s">
        <v>30</v>
      </c>
      <c r="B15" s="688" t="s">
        <v>4231</v>
      </c>
      <c r="C15" s="688"/>
      <c r="D15" s="688"/>
      <c r="E15" s="688"/>
      <c r="F15" s="688"/>
      <c r="G15" s="688"/>
      <c r="H15" s="688"/>
      <c r="I15" s="688"/>
      <c r="J15" s="688"/>
      <c r="K15" s="688"/>
    </row>
    <row r="16" spans="1:11" x14ac:dyDescent="0.25">
      <c r="A16" s="6" t="s">
        <v>32</v>
      </c>
      <c r="B16" s="699" t="s">
        <v>553</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8">
        <v>22543</v>
      </c>
      <c r="D20" s="18">
        <v>23086</v>
      </c>
      <c r="E20" s="18">
        <v>23186</v>
      </c>
      <c r="F20" s="18">
        <v>24242</v>
      </c>
      <c r="G20" s="10">
        <v>24581</v>
      </c>
      <c r="H20" s="10">
        <v>24545</v>
      </c>
      <c r="I20" s="10">
        <v>24466</v>
      </c>
      <c r="J20" s="11">
        <v>25256</v>
      </c>
      <c r="K20" s="11">
        <v>24818</v>
      </c>
    </row>
    <row r="21" spans="1:11" x14ac:dyDescent="0.25">
      <c r="A21" s="6" t="s">
        <v>44</v>
      </c>
      <c r="B21" s="419"/>
      <c r="C21" s="178">
        <v>5307</v>
      </c>
      <c r="D21" s="178">
        <v>5540</v>
      </c>
      <c r="E21" s="178">
        <v>6491</v>
      </c>
      <c r="F21" s="178">
        <v>6752</v>
      </c>
      <c r="G21" s="10">
        <f>G20-G25</f>
        <v>7680</v>
      </c>
      <c r="H21" s="10">
        <f t="shared" ref="H21:K21" si="0">H20-H25</f>
        <v>7866</v>
      </c>
      <c r="I21" s="10">
        <f t="shared" si="0"/>
        <v>4801</v>
      </c>
      <c r="J21" s="10">
        <f t="shared" si="0"/>
        <v>5237</v>
      </c>
      <c r="K21" s="10">
        <f t="shared" si="0"/>
        <v>5359</v>
      </c>
    </row>
    <row r="22" spans="1:11" x14ac:dyDescent="0.25">
      <c r="A22" s="6" t="s">
        <v>45</v>
      </c>
      <c r="B22" s="419"/>
      <c r="C22" s="12">
        <f t="shared" ref="C22:F22" si="1">C21/C20</f>
        <v>0.23541675908264206</v>
      </c>
      <c r="D22" s="12">
        <f t="shared" si="1"/>
        <v>0.23997227757082215</v>
      </c>
      <c r="E22" s="12">
        <f t="shared" si="1"/>
        <v>0.27995342016734237</v>
      </c>
      <c r="F22" s="12">
        <f t="shared" si="1"/>
        <v>0.27852487418529825</v>
      </c>
      <c r="G22" s="12">
        <f>G21/G20</f>
        <v>0.31243643464464421</v>
      </c>
      <c r="H22" s="12">
        <f t="shared" ref="H22:K22" si="2">H21/H20</f>
        <v>0.32047260134446937</v>
      </c>
      <c r="I22" s="12">
        <f t="shared" si="2"/>
        <v>0.19623150494563885</v>
      </c>
      <c r="J22" s="12">
        <f t="shared" si="2"/>
        <v>0.20735666772252137</v>
      </c>
      <c r="K22" s="12">
        <f t="shared" si="2"/>
        <v>0.21593198484970585</v>
      </c>
    </row>
    <row r="23" spans="1:11" x14ac:dyDescent="0.25">
      <c r="A23" s="6" t="s">
        <v>46</v>
      </c>
      <c r="B23" s="419" t="s">
        <v>5649</v>
      </c>
      <c r="C23" s="419">
        <v>13</v>
      </c>
      <c r="D23" s="419">
        <v>5</v>
      </c>
      <c r="E23" s="419">
        <v>10</v>
      </c>
      <c r="F23" s="419">
        <v>10</v>
      </c>
      <c r="G23" s="10">
        <v>5</v>
      </c>
      <c r="H23" s="10">
        <v>30</v>
      </c>
      <c r="I23" s="10">
        <v>10</v>
      </c>
      <c r="J23" s="9">
        <v>22</v>
      </c>
      <c r="K23" s="9">
        <v>19</v>
      </c>
    </row>
    <row r="24" spans="1:11" x14ac:dyDescent="0.25">
      <c r="A24" s="6" t="s">
        <v>47</v>
      </c>
      <c r="B24" s="419"/>
      <c r="C24" s="12">
        <f t="shared" ref="C24:F24" si="3">C23/C20</f>
        <v>5.7667568646586529E-4</v>
      </c>
      <c r="D24" s="12">
        <f t="shared" si="3"/>
        <v>2.1658147795200553E-4</v>
      </c>
      <c r="E24" s="12">
        <f t="shared" si="3"/>
        <v>4.3129474682998363E-4</v>
      </c>
      <c r="F24" s="12">
        <f t="shared" si="3"/>
        <v>4.1250721887633036E-4</v>
      </c>
      <c r="G24" s="12">
        <f>G23/G20</f>
        <v>2.0340913713844027E-4</v>
      </c>
      <c r="H24" s="12">
        <f t="shared" ref="H24:J24" si="4">H23/H20</f>
        <v>1.2222448563862294E-3</v>
      </c>
      <c r="I24" s="12">
        <f t="shared" si="4"/>
        <v>4.0873048311943107E-4</v>
      </c>
      <c r="J24" s="12">
        <f t="shared" si="4"/>
        <v>8.710801393728223E-4</v>
      </c>
      <c r="K24" s="12">
        <f>K23/K20</f>
        <v>7.6557337416391326E-4</v>
      </c>
    </row>
    <row r="25" spans="1:11" x14ac:dyDescent="0.25">
      <c r="A25" s="6" t="s">
        <v>48</v>
      </c>
      <c r="B25" s="419"/>
      <c r="C25" s="383">
        <v>17236</v>
      </c>
      <c r="D25" s="383">
        <v>17546</v>
      </c>
      <c r="E25" s="383">
        <v>16695</v>
      </c>
      <c r="F25" s="383">
        <v>17490</v>
      </c>
      <c r="G25" s="10">
        <v>16901</v>
      </c>
      <c r="H25" s="10">
        <v>16679</v>
      </c>
      <c r="I25" s="10">
        <v>19665</v>
      </c>
      <c r="J25" s="9">
        <v>20019</v>
      </c>
      <c r="K25" s="9">
        <v>19459</v>
      </c>
    </row>
    <row r="26" spans="1:11" x14ac:dyDescent="0.25">
      <c r="A26" s="6" t="s">
        <v>49</v>
      </c>
      <c r="B26" s="419"/>
      <c r="C26" s="12">
        <f t="shared" ref="C26:F26" si="5">C25/C20</f>
        <v>0.76458324091735796</v>
      </c>
      <c r="D26" s="12">
        <f t="shared" si="5"/>
        <v>0.76002772242917782</v>
      </c>
      <c r="E26" s="12">
        <f t="shared" si="5"/>
        <v>0.72004657983265763</v>
      </c>
      <c r="F26" s="12">
        <f t="shared" si="5"/>
        <v>0.72147512581470175</v>
      </c>
      <c r="G26" s="12">
        <f>G25/G20</f>
        <v>0.68756356535535579</v>
      </c>
      <c r="H26" s="12">
        <f t="shared" ref="H26:J26" si="6">H25/H20</f>
        <v>0.67952739865553069</v>
      </c>
      <c r="I26" s="12">
        <f t="shared" si="6"/>
        <v>0.80376849505436121</v>
      </c>
      <c r="J26" s="12">
        <f t="shared" si="6"/>
        <v>0.79264333227747863</v>
      </c>
      <c r="K26" s="12">
        <f>K25/K20</f>
        <v>0.78406801515029412</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t="s">
        <v>1549</v>
      </c>
      <c r="B29" s="409"/>
      <c r="C29" s="134">
        <v>5294</v>
      </c>
      <c r="D29" s="134">
        <v>5535</v>
      </c>
      <c r="E29" s="134">
        <v>6481</v>
      </c>
      <c r="F29" s="134">
        <v>6742</v>
      </c>
      <c r="G29">
        <v>7675</v>
      </c>
      <c r="H29">
        <v>7836</v>
      </c>
      <c r="I29">
        <v>4791</v>
      </c>
      <c r="J29">
        <v>5215</v>
      </c>
      <c r="K29">
        <v>5340</v>
      </c>
    </row>
    <row r="30" spans="1:11" x14ac:dyDescent="0.25">
      <c r="A30" t="s">
        <v>1530</v>
      </c>
      <c r="B30" s="409"/>
      <c r="C30" s="135">
        <v>13</v>
      </c>
      <c r="D30" s="135">
        <v>5</v>
      </c>
      <c r="E30" s="135">
        <v>10</v>
      </c>
      <c r="F30" s="135">
        <v>10</v>
      </c>
      <c r="G30">
        <v>5</v>
      </c>
      <c r="H30">
        <v>30</v>
      </c>
      <c r="I30">
        <v>10</v>
      </c>
      <c r="J30">
        <v>22</v>
      </c>
      <c r="K30">
        <v>19</v>
      </c>
    </row>
    <row r="31" spans="1:11" x14ac:dyDescent="0.25">
      <c r="A31" t="s">
        <v>1522</v>
      </c>
      <c r="C31" s="135">
        <v>17236</v>
      </c>
      <c r="D31" s="135">
        <v>17546</v>
      </c>
      <c r="E31" s="135">
        <v>16695</v>
      </c>
      <c r="F31" s="135">
        <v>17490</v>
      </c>
      <c r="G31">
        <v>16901</v>
      </c>
      <c r="H31">
        <v>16679</v>
      </c>
      <c r="I31">
        <v>19665</v>
      </c>
      <c r="J31">
        <v>20019</v>
      </c>
      <c r="K31">
        <v>19459</v>
      </c>
    </row>
    <row r="32" spans="1:11" x14ac:dyDescent="0.25">
      <c r="A32" s="132" t="s">
        <v>1440</v>
      </c>
      <c r="C32" s="380">
        <v>22543</v>
      </c>
      <c r="D32" s="380">
        <v>23086</v>
      </c>
      <c r="E32" s="380">
        <v>23186</v>
      </c>
      <c r="F32" s="380">
        <v>24242</v>
      </c>
      <c r="G32" s="132">
        <v>24581</v>
      </c>
      <c r="H32" s="132">
        <v>24545</v>
      </c>
      <c r="I32" s="132">
        <v>24466</v>
      </c>
      <c r="J32" s="132">
        <v>25256</v>
      </c>
      <c r="K32" s="13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tabColor rgb="FFFFFF00"/>
    <pageSetUpPr fitToPage="1"/>
  </sheetPr>
  <dimension ref="A1:M32"/>
  <sheetViews>
    <sheetView topLeftCell="A7" workbookViewId="0">
      <selection activeCell="E33" sqref="E33"/>
    </sheetView>
  </sheetViews>
  <sheetFormatPr defaultRowHeight="15" x14ac:dyDescent="0.25"/>
  <cols>
    <col min="1" max="1" width="36.85546875" customWidth="1"/>
    <col min="2" max="2" width="58.140625" customWidth="1"/>
    <col min="3" max="5" width="17" customWidth="1"/>
    <col min="6" max="6" width="14.285156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5650</v>
      </c>
      <c r="C3" s="702"/>
      <c r="D3" s="702"/>
      <c r="E3" s="702"/>
      <c r="F3" s="702"/>
      <c r="G3" s="702"/>
      <c r="H3" s="702"/>
      <c r="I3" s="702"/>
      <c r="J3" s="702"/>
      <c r="K3" s="702"/>
    </row>
    <row r="4" spans="1:11" x14ac:dyDescent="0.25">
      <c r="A4" s="6" t="s">
        <v>2</v>
      </c>
      <c r="B4" s="699" t="s">
        <v>5651</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5652</v>
      </c>
      <c r="C9" s="699"/>
      <c r="D9" s="699"/>
      <c r="E9" s="699"/>
      <c r="F9" s="699"/>
      <c r="G9" s="699"/>
      <c r="H9" s="699"/>
      <c r="I9" s="699"/>
      <c r="J9" s="699"/>
      <c r="K9" s="699"/>
    </row>
    <row r="10" spans="1:11" x14ac:dyDescent="0.25">
      <c r="A10" s="6" t="s">
        <v>17</v>
      </c>
      <c r="B10" s="699" t="s">
        <v>25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23</v>
      </c>
      <c r="C12" s="674"/>
      <c r="D12" s="674"/>
      <c r="E12" s="674"/>
      <c r="F12" s="674"/>
      <c r="G12" s="674"/>
      <c r="H12" s="674"/>
      <c r="I12" s="674"/>
      <c r="J12" s="674"/>
      <c r="K12" s="674"/>
    </row>
    <row r="13" spans="1:11" x14ac:dyDescent="0.25">
      <c r="A13" s="6" t="s">
        <v>26</v>
      </c>
      <c r="B13" s="703" t="s">
        <v>5653</v>
      </c>
      <c r="C13" s="703"/>
      <c r="D13" s="703"/>
      <c r="E13" s="703"/>
      <c r="F13" s="703"/>
      <c r="G13" s="699"/>
      <c r="H13" s="699"/>
      <c r="I13" s="699"/>
      <c r="J13" s="699"/>
      <c r="K13" s="699"/>
    </row>
    <row r="14" spans="1:11" x14ac:dyDescent="0.25">
      <c r="A14" s="6" t="s">
        <v>28</v>
      </c>
      <c r="B14" s="674" t="s">
        <v>1836</v>
      </c>
      <c r="C14" s="674"/>
      <c r="D14" s="674"/>
      <c r="E14" s="674"/>
      <c r="F14" s="674"/>
      <c r="G14" s="674"/>
      <c r="H14" s="674"/>
      <c r="I14" s="674"/>
      <c r="J14" s="674"/>
      <c r="K14" s="674"/>
    </row>
    <row r="15" spans="1:11" x14ac:dyDescent="0.25">
      <c r="A15" s="6" t="s">
        <v>30</v>
      </c>
      <c r="B15" s="688" t="s">
        <v>5632</v>
      </c>
      <c r="C15" s="688"/>
      <c r="D15" s="688"/>
      <c r="E15" s="688"/>
      <c r="F15" s="688"/>
      <c r="G15" s="688"/>
      <c r="H15" s="688"/>
      <c r="I15" s="688"/>
      <c r="J15" s="688"/>
      <c r="K15" s="688"/>
    </row>
    <row r="16" spans="1:11" x14ac:dyDescent="0.25">
      <c r="A16" s="6" t="s">
        <v>32</v>
      </c>
      <c r="B16" s="699" t="s">
        <v>554</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17" t="s">
        <v>9</v>
      </c>
      <c r="C18" s="717"/>
      <c r="D18" s="717"/>
      <c r="E18" s="717"/>
      <c r="F18" s="717"/>
      <c r="G18" s="706"/>
      <c r="H18" s="706"/>
      <c r="I18" s="706"/>
      <c r="J18" s="706"/>
      <c r="K18" s="706"/>
    </row>
    <row r="19" spans="1:13" x14ac:dyDescent="0.25">
      <c r="A19" s="7" t="s">
        <v>37</v>
      </c>
      <c r="B19" s="419"/>
      <c r="C19" s="433" t="s">
        <v>1433</v>
      </c>
      <c r="D19" s="433" t="s">
        <v>137</v>
      </c>
      <c r="E19" s="434" t="s">
        <v>138</v>
      </c>
      <c r="F19" s="434" t="s">
        <v>139</v>
      </c>
      <c r="G19" s="557" t="s">
        <v>38</v>
      </c>
      <c r="H19" s="557" t="s">
        <v>39</v>
      </c>
      <c r="I19" s="557" t="s">
        <v>40</v>
      </c>
      <c r="J19" s="557" t="s">
        <v>41</v>
      </c>
      <c r="K19" s="557" t="s">
        <v>42</v>
      </c>
    </row>
    <row r="20" spans="1:13" x14ac:dyDescent="0.25">
      <c r="A20" s="6" t="s">
        <v>43</v>
      </c>
      <c r="B20" s="419"/>
      <c r="C20" s="134">
        <v>77781</v>
      </c>
      <c r="D20" s="134">
        <v>73240</v>
      </c>
      <c r="E20" s="134">
        <v>73977</v>
      </c>
      <c r="F20" s="134">
        <v>76731</v>
      </c>
      <c r="G20" s="10">
        <v>75216</v>
      </c>
      <c r="H20" s="10">
        <v>75879</v>
      </c>
      <c r="I20" s="10">
        <v>75342</v>
      </c>
      <c r="J20" s="11">
        <v>76916</v>
      </c>
      <c r="K20" s="11">
        <v>74506</v>
      </c>
    </row>
    <row r="21" spans="1:13" x14ac:dyDescent="0.25">
      <c r="A21" s="6" t="s">
        <v>44</v>
      </c>
      <c r="B21" s="419"/>
      <c r="C21" s="134">
        <v>77781</v>
      </c>
      <c r="D21" s="134">
        <v>73240</v>
      </c>
      <c r="E21" s="134">
        <v>73977</v>
      </c>
      <c r="F21" s="134">
        <v>76731</v>
      </c>
      <c r="G21" s="10">
        <f>G20-G25</f>
        <v>75216</v>
      </c>
      <c r="H21" s="10">
        <f>H20-H25</f>
        <v>75879</v>
      </c>
      <c r="I21" s="10">
        <f>I20-I25</f>
        <v>75342</v>
      </c>
      <c r="J21" s="10">
        <f>J20-J25</f>
        <v>76916</v>
      </c>
      <c r="K21" s="10">
        <f>K20-K25</f>
        <v>74506</v>
      </c>
    </row>
    <row r="22" spans="1:13" x14ac:dyDescent="0.25">
      <c r="A22" s="6" t="s">
        <v>45</v>
      </c>
      <c r="B22" s="419"/>
      <c r="C22" s="12">
        <f t="shared" ref="C22:F22" si="0">C21/C20</f>
        <v>1</v>
      </c>
      <c r="D22" s="12">
        <f t="shared" si="0"/>
        <v>1</v>
      </c>
      <c r="E22" s="12">
        <f t="shared" si="0"/>
        <v>1</v>
      </c>
      <c r="F22" s="12">
        <f t="shared" si="0"/>
        <v>1</v>
      </c>
      <c r="G22" s="12">
        <f>G21/G20</f>
        <v>1</v>
      </c>
      <c r="H22" s="12">
        <f>H21/H20</f>
        <v>1</v>
      </c>
      <c r="I22" s="12">
        <f>I21/I20</f>
        <v>1</v>
      </c>
      <c r="J22" s="12">
        <f>J21/J20</f>
        <v>1</v>
      </c>
      <c r="K22" s="12">
        <f>K21/K20</f>
        <v>1</v>
      </c>
    </row>
    <row r="23" spans="1:13" x14ac:dyDescent="0.25">
      <c r="A23" s="6" t="s">
        <v>46</v>
      </c>
      <c r="B23" s="419" t="s">
        <v>5654</v>
      </c>
      <c r="C23" s="419">
        <v>8981</v>
      </c>
      <c r="D23" s="419">
        <v>8839</v>
      </c>
      <c r="E23" s="419">
        <v>7651</v>
      </c>
      <c r="F23" s="419">
        <v>8755</v>
      </c>
      <c r="G23" s="10">
        <v>8203</v>
      </c>
      <c r="H23" s="10">
        <v>7526</v>
      </c>
      <c r="I23" s="10">
        <v>7843</v>
      </c>
      <c r="J23" s="9">
        <v>7065</v>
      </c>
      <c r="K23" s="9">
        <v>7239</v>
      </c>
    </row>
    <row r="24" spans="1:13" x14ac:dyDescent="0.25">
      <c r="A24" s="6" t="s">
        <v>47</v>
      </c>
      <c r="B24" s="419"/>
      <c r="C24" s="12">
        <f>C23/C20</f>
        <v>0.11546521644103316</v>
      </c>
      <c r="D24" s="12">
        <f t="shared" ref="D24:F24" si="1">D23/D20</f>
        <v>0.12068541780447843</v>
      </c>
      <c r="E24" s="12">
        <f t="shared" si="1"/>
        <v>0.10342403720075158</v>
      </c>
      <c r="F24" s="12">
        <f t="shared" si="1"/>
        <v>0.11409990746894996</v>
      </c>
      <c r="G24" s="12">
        <f>G23/G20</f>
        <v>0.10905924271431611</v>
      </c>
      <c r="H24" s="12">
        <f>H23/H20</f>
        <v>9.918422752013073E-2</v>
      </c>
      <c r="I24" s="12">
        <f>I23/I20</f>
        <v>0.1040986435188872</v>
      </c>
      <c r="J24" s="12">
        <f>J23/J20</f>
        <v>9.1853450517447602E-2</v>
      </c>
      <c r="K24" s="12">
        <f>K23/K20</f>
        <v>9.7159960271655979E-2</v>
      </c>
      <c r="M24" s="133"/>
    </row>
    <row r="25" spans="1:13" x14ac:dyDescent="0.25">
      <c r="A25" s="6" t="s">
        <v>48</v>
      </c>
      <c r="B25" s="419"/>
      <c r="C25" s="419">
        <v>0</v>
      </c>
      <c r="D25" s="419">
        <v>0</v>
      </c>
      <c r="E25" s="419">
        <v>0</v>
      </c>
      <c r="F25" s="419">
        <v>0</v>
      </c>
      <c r="G25" s="10">
        <v>0</v>
      </c>
      <c r="H25" s="10">
        <v>0</v>
      </c>
      <c r="I25" s="10">
        <v>0</v>
      </c>
      <c r="J25" s="9">
        <v>0</v>
      </c>
      <c r="K25" s="9">
        <v>0</v>
      </c>
    </row>
    <row r="26" spans="1:13" x14ac:dyDescent="0.25">
      <c r="A26" s="6" t="s">
        <v>49</v>
      </c>
      <c r="B26" s="419"/>
      <c r="C26" s="12">
        <f t="shared" ref="C26:F26" si="2">C25/C20</f>
        <v>0</v>
      </c>
      <c r="D26" s="12">
        <f t="shared" si="2"/>
        <v>0</v>
      </c>
      <c r="E26" s="12">
        <f t="shared" si="2"/>
        <v>0</v>
      </c>
      <c r="F26" s="12">
        <f t="shared" si="2"/>
        <v>0</v>
      </c>
      <c r="G26" s="12">
        <f>G25/G20</f>
        <v>0</v>
      </c>
      <c r="H26" s="12">
        <f>H25/H20</f>
        <v>0</v>
      </c>
      <c r="I26" s="12">
        <f>I25/I20</f>
        <v>0</v>
      </c>
      <c r="J26" s="12">
        <f>J25/J20</f>
        <v>0</v>
      </c>
      <c r="K26" s="12">
        <f>K25/K20</f>
        <v>0</v>
      </c>
    </row>
    <row r="27" spans="1:13" x14ac:dyDescent="0.25">
      <c r="A27" s="7" t="s">
        <v>50</v>
      </c>
      <c r="B27" s="419"/>
      <c r="C27" s="419"/>
      <c r="D27" s="419"/>
      <c r="E27" s="419"/>
      <c r="F27" s="419"/>
      <c r="G27" s="733" t="s">
        <v>51</v>
      </c>
      <c r="H27" s="733"/>
      <c r="I27" s="733"/>
      <c r="J27" s="733"/>
      <c r="K27" s="733"/>
    </row>
    <row r="28" spans="1:13" x14ac:dyDescent="0.25">
      <c r="A28" s="15" t="s">
        <v>52</v>
      </c>
      <c r="B28" s="16" t="s">
        <v>2</v>
      </c>
      <c r="C28" s="433" t="s">
        <v>1433</v>
      </c>
      <c r="D28" s="433" t="s">
        <v>137</v>
      </c>
      <c r="E28" s="434" t="s">
        <v>138</v>
      </c>
      <c r="F28" s="434" t="s">
        <v>139</v>
      </c>
      <c r="G28" s="557" t="s">
        <v>38</v>
      </c>
      <c r="H28" s="557" t="s">
        <v>39</v>
      </c>
      <c r="I28" s="557" t="s">
        <v>40</v>
      </c>
      <c r="J28" s="557" t="s">
        <v>41</v>
      </c>
      <c r="K28" s="557" t="s">
        <v>42</v>
      </c>
    </row>
    <row r="29" spans="1:13" x14ac:dyDescent="0.25">
      <c r="A29" s="167" t="s">
        <v>5655</v>
      </c>
      <c r="B29" s="409"/>
      <c r="C29" s="134">
        <v>68800</v>
      </c>
      <c r="D29" s="134">
        <v>64401</v>
      </c>
      <c r="E29" s="134">
        <v>66326</v>
      </c>
      <c r="F29" s="134">
        <v>67976</v>
      </c>
      <c r="G29" s="164">
        <v>67013</v>
      </c>
      <c r="H29" s="164">
        <v>68353</v>
      </c>
      <c r="I29" s="164">
        <v>67499</v>
      </c>
      <c r="J29" s="164">
        <v>69851</v>
      </c>
      <c r="K29" s="164">
        <v>67267</v>
      </c>
    </row>
    <row r="30" spans="1:13" x14ac:dyDescent="0.25">
      <c r="A30" s="167" t="s">
        <v>1530</v>
      </c>
      <c r="B30" s="409"/>
      <c r="C30" s="134">
        <v>8981</v>
      </c>
      <c r="D30" s="134">
        <v>8839</v>
      </c>
      <c r="E30" s="134">
        <v>7651</v>
      </c>
      <c r="F30" s="134">
        <v>8755</v>
      </c>
      <c r="G30" s="338">
        <v>8203</v>
      </c>
      <c r="H30" s="338">
        <v>7526</v>
      </c>
      <c r="I30" s="338">
        <v>7843</v>
      </c>
      <c r="J30" s="338">
        <v>7065</v>
      </c>
      <c r="K30" s="338">
        <v>7239</v>
      </c>
    </row>
    <row r="31" spans="1:13" x14ac:dyDescent="0.25">
      <c r="A31" s="174" t="s">
        <v>1440</v>
      </c>
      <c r="C31">
        <f>SUM(C29:C30)</f>
        <v>77781</v>
      </c>
      <c r="D31">
        <f t="shared" ref="D31:F31" si="3">SUM(D29:D30)</f>
        <v>73240</v>
      </c>
      <c r="E31">
        <f t="shared" si="3"/>
        <v>73977</v>
      </c>
      <c r="F31">
        <f t="shared" si="3"/>
        <v>76731</v>
      </c>
      <c r="G31" s="435">
        <v>75216</v>
      </c>
      <c r="H31" s="435">
        <v>75879</v>
      </c>
      <c r="I31" s="435">
        <v>75342</v>
      </c>
      <c r="J31" s="435">
        <v>76916</v>
      </c>
      <c r="K31" s="435">
        <v>74506</v>
      </c>
    </row>
    <row r="32" spans="1:13" x14ac:dyDescent="0.25">
      <c r="A32" s="40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7"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A1:G37"/>
  <sheetViews>
    <sheetView topLeftCell="A13" workbookViewId="0">
      <selection activeCell="J34" sqref="J34"/>
    </sheetView>
  </sheetViews>
  <sheetFormatPr defaultRowHeight="15" x14ac:dyDescent="0.25"/>
  <cols>
    <col min="1" max="1" width="38" customWidth="1"/>
    <col min="2" max="2" width="96.85546875" customWidth="1"/>
    <col min="3" max="7" width="12.7109375" customWidth="1"/>
  </cols>
  <sheetData>
    <row r="1" spans="1:7" ht="18.75" x14ac:dyDescent="0.25">
      <c r="A1" s="200" t="s">
        <v>0</v>
      </c>
    </row>
    <row r="3" spans="1:7" x14ac:dyDescent="0.25">
      <c r="A3" s="201" t="s">
        <v>1</v>
      </c>
      <c r="B3" s="678" t="s">
        <v>7390</v>
      </c>
      <c r="C3" s="678"/>
      <c r="D3" s="678"/>
      <c r="E3" s="678"/>
      <c r="F3" s="678"/>
      <c r="G3" s="678"/>
    </row>
    <row r="4" spans="1:7" x14ac:dyDescent="0.25">
      <c r="A4" s="6" t="s">
        <v>2</v>
      </c>
      <c r="B4" s="674" t="s">
        <v>7391</v>
      </c>
      <c r="C4" s="674"/>
      <c r="D4" s="674"/>
      <c r="E4" s="674"/>
      <c r="F4" s="674"/>
      <c r="G4" s="674"/>
    </row>
    <row r="5" spans="1:7" ht="14.25" customHeight="1" x14ac:dyDescent="0.25">
      <c r="A5" s="6" t="s">
        <v>5</v>
      </c>
      <c r="B5" s="684" t="s">
        <v>4</v>
      </c>
      <c r="C5" s="684"/>
      <c r="D5" s="684"/>
      <c r="E5" s="684"/>
      <c r="F5" s="684"/>
      <c r="G5" s="68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6399</v>
      </c>
      <c r="C8" s="676"/>
      <c r="D8" s="676"/>
      <c r="E8" s="676"/>
      <c r="F8" s="676"/>
      <c r="G8" s="676"/>
    </row>
    <row r="9" spans="1:7" x14ac:dyDescent="0.25">
      <c r="A9" s="6" t="s">
        <v>15</v>
      </c>
      <c r="B9" s="674" t="s">
        <v>63</v>
      </c>
      <c r="C9" s="674"/>
      <c r="D9" s="674"/>
      <c r="E9" s="674"/>
      <c r="F9" s="674"/>
      <c r="G9" s="674"/>
    </row>
    <row r="10" spans="1:7" x14ac:dyDescent="0.25">
      <c r="A10" s="6" t="s">
        <v>17</v>
      </c>
      <c r="B10" s="674" t="s">
        <v>25</v>
      </c>
      <c r="C10" s="674"/>
      <c r="D10" s="674"/>
      <c r="E10" s="674"/>
      <c r="F10" s="674"/>
      <c r="G10" s="674"/>
    </row>
    <row r="11" spans="1:7" x14ac:dyDescent="0.25">
      <c r="A11" s="6" t="s">
        <v>19</v>
      </c>
      <c r="B11" s="676" t="s">
        <v>7392</v>
      </c>
      <c r="C11" s="676"/>
      <c r="D11" s="676"/>
      <c r="E11" s="676"/>
      <c r="F11" s="676"/>
      <c r="G11" s="676"/>
    </row>
    <row r="12" spans="1:7" x14ac:dyDescent="0.25">
      <c r="A12" s="6" t="s">
        <v>22</v>
      </c>
      <c r="B12" s="674" t="s">
        <v>7393</v>
      </c>
      <c r="C12" s="674"/>
      <c r="D12" s="674"/>
      <c r="E12" s="674"/>
      <c r="F12" s="674"/>
      <c r="G12" s="674"/>
    </row>
    <row r="13" spans="1:7" x14ac:dyDescent="0.25">
      <c r="A13" s="6" t="s">
        <v>26</v>
      </c>
      <c r="B13" s="674" t="s">
        <v>6434</v>
      </c>
      <c r="C13" s="674"/>
      <c r="D13" s="674"/>
      <c r="E13" s="674"/>
      <c r="F13" s="674"/>
      <c r="G13" s="674"/>
    </row>
    <row r="14" spans="1:7" x14ac:dyDescent="0.25">
      <c r="A14" s="6" t="s">
        <v>28</v>
      </c>
      <c r="B14" s="674" t="s">
        <v>7394</v>
      </c>
      <c r="C14" s="674"/>
      <c r="D14" s="674"/>
      <c r="E14" s="674"/>
      <c r="F14" s="674"/>
      <c r="G14" s="674"/>
    </row>
    <row r="15" spans="1:7" x14ac:dyDescent="0.25">
      <c r="A15" s="6" t="s">
        <v>30</v>
      </c>
      <c r="B15" s="674" t="s">
        <v>7395</v>
      </c>
      <c r="C15" s="674"/>
      <c r="D15" s="674"/>
      <c r="E15" s="674"/>
      <c r="F15" s="674"/>
      <c r="G15" s="674"/>
    </row>
    <row r="16" spans="1:7" x14ac:dyDescent="0.25">
      <c r="A16" s="6" t="s">
        <v>32</v>
      </c>
      <c r="B16" s="674" t="s">
        <v>7396</v>
      </c>
      <c r="C16" s="674"/>
      <c r="D16" s="674"/>
      <c r="E16" s="674"/>
      <c r="F16" s="674"/>
      <c r="G16" s="674"/>
    </row>
    <row r="17" spans="1:7" x14ac:dyDescent="0.25">
      <c r="A17" s="6" t="s">
        <v>35</v>
      </c>
      <c r="B17" s="675" t="s">
        <v>9</v>
      </c>
      <c r="C17" s="674"/>
      <c r="D17" s="674"/>
      <c r="E17" s="674"/>
      <c r="F17" s="674"/>
      <c r="G17" s="674"/>
    </row>
    <row r="18" spans="1:7" ht="69.75" customHeight="1" x14ac:dyDescent="0.25">
      <c r="A18" s="113" t="s">
        <v>36</v>
      </c>
      <c r="B18" s="685" t="s">
        <v>6404</v>
      </c>
      <c r="C18" s="685"/>
      <c r="D18" s="685"/>
      <c r="E18" s="685"/>
      <c r="F18" s="685"/>
      <c r="G18" s="685"/>
    </row>
    <row r="19" spans="1:7" x14ac:dyDescent="0.25">
      <c r="A19" s="7" t="s">
        <v>37</v>
      </c>
      <c r="B19" s="202"/>
      <c r="C19" s="433" t="s">
        <v>2073</v>
      </c>
      <c r="D19" s="433" t="s">
        <v>2074</v>
      </c>
      <c r="E19" s="433" t="s">
        <v>2075</v>
      </c>
      <c r="F19" s="433" t="s">
        <v>2076</v>
      </c>
      <c r="G19" s="434" t="s">
        <v>2077</v>
      </c>
    </row>
    <row r="20" spans="1:7" x14ac:dyDescent="0.25">
      <c r="A20" s="6" t="s">
        <v>43</v>
      </c>
      <c r="B20" s="202"/>
      <c r="C20" s="10">
        <v>24581</v>
      </c>
      <c r="D20" s="10">
        <v>24545</v>
      </c>
      <c r="E20" s="10">
        <v>24466</v>
      </c>
      <c r="F20" s="155">
        <v>25256</v>
      </c>
      <c r="G20" s="156">
        <v>24818</v>
      </c>
    </row>
    <row r="21" spans="1:7" x14ac:dyDescent="0.25">
      <c r="A21" s="6" t="s">
        <v>44</v>
      </c>
      <c r="B21" s="202"/>
      <c r="C21" s="10">
        <f>+(C20-C25)</f>
        <v>24405</v>
      </c>
      <c r="D21" s="10">
        <f t="shared" ref="D21:G21" si="0">+(D20-D25)</f>
        <v>24377</v>
      </c>
      <c r="E21" s="10">
        <f t="shared" si="0"/>
        <v>24257</v>
      </c>
      <c r="F21" s="10">
        <f t="shared" si="0"/>
        <v>25002</v>
      </c>
      <c r="G21" s="10">
        <f t="shared" si="0"/>
        <v>24466</v>
      </c>
    </row>
    <row r="22" spans="1:7" x14ac:dyDescent="0.25">
      <c r="A22" s="6" t="s">
        <v>45</v>
      </c>
      <c r="B22" s="202"/>
      <c r="C22" s="12">
        <f t="shared" ref="C22:D22" si="1">+(C21/C20)</f>
        <v>0.99283999837272685</v>
      </c>
      <c r="D22" s="12">
        <f t="shared" si="1"/>
        <v>0.99315542880423713</v>
      </c>
      <c r="E22" s="12">
        <f>+(E21/E20)</f>
        <v>0.99145753290280392</v>
      </c>
      <c r="F22" s="12">
        <f>+(F21/F20)</f>
        <v>0.9899429838454229</v>
      </c>
      <c r="G22" s="12">
        <f>+(G21/G20)</f>
        <v>0.9858167459102265</v>
      </c>
    </row>
    <row r="23" spans="1:7" ht="29.25" customHeight="1" x14ac:dyDescent="0.25">
      <c r="A23" s="534" t="s">
        <v>46</v>
      </c>
      <c r="B23" s="535" t="s">
        <v>6405</v>
      </c>
      <c r="C23" s="10">
        <v>11</v>
      </c>
      <c r="D23" s="10">
        <v>11</v>
      </c>
      <c r="E23" s="10">
        <v>9</v>
      </c>
      <c r="F23" s="10">
        <v>4</v>
      </c>
      <c r="G23" s="10">
        <v>3</v>
      </c>
    </row>
    <row r="24" spans="1:7" x14ac:dyDescent="0.25">
      <c r="A24" s="6" t="s">
        <v>47</v>
      </c>
      <c r="B24" s="202"/>
      <c r="C24" s="12">
        <f>+(C23/C20)</f>
        <v>4.4750010170456858E-4</v>
      </c>
      <c r="D24" s="12">
        <f t="shared" ref="D24:G24" si="2">+(D23/D20)</f>
        <v>4.4815644734161743E-4</v>
      </c>
      <c r="E24" s="12">
        <f t="shared" si="2"/>
        <v>3.6785743480748795E-4</v>
      </c>
      <c r="F24" s="12">
        <f t="shared" si="2"/>
        <v>1.5837820715869496E-4</v>
      </c>
      <c r="G24" s="12">
        <f t="shared" si="2"/>
        <v>1.2088000644693368E-4</v>
      </c>
    </row>
    <row r="25" spans="1:7" x14ac:dyDescent="0.25">
      <c r="A25" s="6" t="s">
        <v>48</v>
      </c>
      <c r="B25" s="202"/>
      <c r="C25" s="338">
        <v>176</v>
      </c>
      <c r="D25" s="338">
        <v>168</v>
      </c>
      <c r="E25" s="338">
        <v>209</v>
      </c>
      <c r="F25" s="338">
        <v>254</v>
      </c>
      <c r="G25" s="217">
        <v>352</v>
      </c>
    </row>
    <row r="26" spans="1:7" x14ac:dyDescent="0.25">
      <c r="A26" s="6" t="s">
        <v>49</v>
      </c>
      <c r="B26" s="202"/>
      <c r="C26" s="12">
        <f t="shared" ref="C26:D26" si="3">+(C25/C20)</f>
        <v>7.1600016272730972E-3</v>
      </c>
      <c r="D26" s="12">
        <f t="shared" si="3"/>
        <v>6.8445711957628849E-3</v>
      </c>
      <c r="E26" s="12">
        <f>+(E25/E20)</f>
        <v>8.5424670971961086E-3</v>
      </c>
      <c r="F26" s="12">
        <f>+(F25/F20)</f>
        <v>1.0057016154577131E-2</v>
      </c>
      <c r="G26" s="12">
        <f>+(G25/G20)</f>
        <v>1.4183254089773551E-2</v>
      </c>
    </row>
    <row r="27" spans="1:7" x14ac:dyDescent="0.25">
      <c r="A27" s="203" t="s">
        <v>50</v>
      </c>
      <c r="B27" s="202"/>
      <c r="C27" s="677" t="s">
        <v>51</v>
      </c>
      <c r="D27" s="677"/>
      <c r="E27" s="677"/>
      <c r="F27" s="677"/>
      <c r="G27" s="677"/>
    </row>
    <row r="28" spans="1:7" x14ac:dyDescent="0.25">
      <c r="A28" s="15" t="s">
        <v>52</v>
      </c>
      <c r="B28" s="16" t="s">
        <v>2</v>
      </c>
      <c r="C28" s="433" t="s">
        <v>2073</v>
      </c>
      <c r="D28" s="433" t="s">
        <v>2074</v>
      </c>
      <c r="E28" s="433" t="s">
        <v>2075</v>
      </c>
      <c r="F28" s="433" t="s">
        <v>2076</v>
      </c>
      <c r="G28" s="433" t="s">
        <v>2077</v>
      </c>
    </row>
    <row r="29" spans="1:7" x14ac:dyDescent="0.25">
      <c r="A29" s="207" t="s">
        <v>6406</v>
      </c>
      <c r="B29" s="409"/>
      <c r="C29" s="536">
        <v>24394</v>
      </c>
      <c r="D29" s="536">
        <v>24366</v>
      </c>
      <c r="E29" s="536">
        <v>24248</v>
      </c>
      <c r="F29" s="536">
        <v>24998</v>
      </c>
      <c r="G29" s="536">
        <v>24463</v>
      </c>
    </row>
    <row r="30" spans="1:7" x14ac:dyDescent="0.25">
      <c r="A30" s="207" t="s">
        <v>6407</v>
      </c>
      <c r="B30" s="409"/>
      <c r="C30" s="536">
        <v>11</v>
      </c>
      <c r="D30" s="536">
        <v>11</v>
      </c>
      <c r="E30" s="536" t="s">
        <v>1542</v>
      </c>
      <c r="F30" s="536" t="s">
        <v>1542</v>
      </c>
      <c r="G30" s="536" t="s">
        <v>1542</v>
      </c>
    </row>
    <row r="31" spans="1:7" x14ac:dyDescent="0.25">
      <c r="A31" s="207" t="s">
        <v>6408</v>
      </c>
      <c r="B31" s="409" t="s">
        <v>6409</v>
      </c>
      <c r="C31" s="536">
        <v>0</v>
      </c>
      <c r="D31" s="536">
        <v>0</v>
      </c>
      <c r="E31" s="536">
        <v>0</v>
      </c>
      <c r="F31" s="536">
        <v>0</v>
      </c>
      <c r="G31" s="536">
        <v>0</v>
      </c>
    </row>
    <row r="32" spans="1:7" x14ac:dyDescent="0.25">
      <c r="A32" s="207" t="s">
        <v>6410</v>
      </c>
      <c r="B32" s="409" t="s">
        <v>6411</v>
      </c>
      <c r="C32" s="536">
        <v>0</v>
      </c>
      <c r="D32" s="536">
        <v>0</v>
      </c>
      <c r="E32" s="536">
        <v>0</v>
      </c>
      <c r="F32" s="536">
        <v>0</v>
      </c>
      <c r="G32" s="536">
        <v>0</v>
      </c>
    </row>
    <row r="33" spans="1:7" x14ac:dyDescent="0.25">
      <c r="A33" s="207" t="s">
        <v>6412</v>
      </c>
      <c r="B33" s="409" t="s">
        <v>6413</v>
      </c>
      <c r="C33" s="536">
        <v>0</v>
      </c>
      <c r="D33" s="536">
        <v>0</v>
      </c>
      <c r="E33" s="536">
        <v>0</v>
      </c>
      <c r="F33" s="536">
        <v>0</v>
      </c>
      <c r="G33" s="536">
        <v>0</v>
      </c>
    </row>
    <row r="34" spans="1:7" x14ac:dyDescent="0.25">
      <c r="A34" s="207" t="s">
        <v>1439</v>
      </c>
      <c r="B34" s="409" t="s">
        <v>1439</v>
      </c>
      <c r="C34" s="536">
        <v>176</v>
      </c>
      <c r="D34" s="537">
        <v>168</v>
      </c>
      <c r="E34" s="537" t="s">
        <v>10806</v>
      </c>
      <c r="F34" s="537" t="s">
        <v>10806</v>
      </c>
      <c r="G34" s="537" t="s">
        <v>10806</v>
      </c>
    </row>
    <row r="35" spans="1:7" x14ac:dyDescent="0.25">
      <c r="A35" s="15" t="s">
        <v>53</v>
      </c>
      <c r="B35" s="16"/>
      <c r="C35" s="160">
        <v>24581</v>
      </c>
      <c r="D35" s="160">
        <v>24545</v>
      </c>
      <c r="E35" s="160">
        <v>24466</v>
      </c>
      <c r="F35" s="161">
        <v>25256</v>
      </c>
      <c r="G35" s="162">
        <v>24818</v>
      </c>
    </row>
    <row r="36" spans="1:7" x14ac:dyDescent="0.25">
      <c r="A36" s="15"/>
      <c r="B36" s="16"/>
      <c r="C36" s="538"/>
      <c r="D36" s="538"/>
      <c r="E36" s="538"/>
      <c r="F36" s="538"/>
      <c r="G36" s="538"/>
    </row>
    <row r="37" spans="1:7" x14ac:dyDescent="0.25">
      <c r="A37" s="15"/>
      <c r="B37" s="16"/>
      <c r="C37" s="538"/>
      <c r="D37" s="538"/>
      <c r="E37" s="538"/>
      <c r="F37" s="538"/>
      <c r="G37" s="538"/>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6" fitToHeight="0" orientation="landscape"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tabColor rgb="FFFFFF00"/>
    <pageSetUpPr fitToPage="1"/>
  </sheetPr>
  <dimension ref="A1:K31"/>
  <sheetViews>
    <sheetView topLeftCell="A4" workbookViewId="0">
      <selection activeCell="G28" sqref="G28:K28"/>
    </sheetView>
  </sheetViews>
  <sheetFormatPr defaultRowHeight="15" x14ac:dyDescent="0.25"/>
  <cols>
    <col min="1" max="1" width="36.85546875" customWidth="1"/>
    <col min="2" max="2" width="52.85546875" customWidth="1"/>
    <col min="3" max="3" width="13.28515625" customWidth="1"/>
    <col min="4" max="4" width="12.85546875" customWidth="1"/>
    <col min="5" max="5" width="13.42578125" customWidth="1"/>
    <col min="6" max="6" width="11.285156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5656</v>
      </c>
      <c r="C3" s="702"/>
      <c r="D3" s="702"/>
      <c r="E3" s="702"/>
      <c r="F3" s="702"/>
      <c r="G3" s="702"/>
      <c r="H3" s="702"/>
      <c r="I3" s="702"/>
      <c r="J3" s="702"/>
      <c r="K3" s="702"/>
    </row>
    <row r="4" spans="1:11" x14ac:dyDescent="0.25">
      <c r="A4" s="6" t="s">
        <v>2</v>
      </c>
      <c r="B4" s="699" t="s">
        <v>5657</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5658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23</v>
      </c>
      <c r="C12" s="674"/>
      <c r="D12" s="674"/>
      <c r="E12" s="674"/>
      <c r="F12" s="674"/>
      <c r="G12" s="674"/>
      <c r="H12" s="674"/>
      <c r="I12" s="674"/>
      <c r="J12" s="674"/>
      <c r="K12" s="674"/>
    </row>
    <row r="13" spans="1:11" x14ac:dyDescent="0.25">
      <c r="A13" s="6" t="s">
        <v>26</v>
      </c>
      <c r="B13" s="699" t="s">
        <v>5659</v>
      </c>
      <c r="C13" s="699"/>
      <c r="D13" s="699"/>
      <c r="E13" s="699"/>
      <c r="F13" s="699"/>
      <c r="G13" s="699"/>
      <c r="H13" s="699"/>
      <c r="I13" s="699"/>
      <c r="J13" s="699"/>
      <c r="K13" s="699"/>
    </row>
    <row r="14" spans="1:11" x14ac:dyDescent="0.25">
      <c r="A14" s="6" t="s">
        <v>28</v>
      </c>
      <c r="B14" s="674" t="s">
        <v>5660</v>
      </c>
      <c r="C14" s="674"/>
      <c r="D14" s="674"/>
      <c r="E14" s="674"/>
      <c r="F14" s="674"/>
      <c r="G14" s="674"/>
      <c r="H14" s="674"/>
      <c r="I14" s="674"/>
      <c r="J14" s="674"/>
      <c r="K14" s="674"/>
    </row>
    <row r="15" spans="1:11" x14ac:dyDescent="0.25">
      <c r="A15" s="6" t="s">
        <v>30</v>
      </c>
      <c r="B15" s="688" t="s">
        <v>5632</v>
      </c>
      <c r="C15" s="688"/>
      <c r="D15" s="688"/>
      <c r="E15" s="688"/>
      <c r="F15" s="688"/>
      <c r="G15" s="688"/>
      <c r="H15" s="688"/>
      <c r="I15" s="688"/>
      <c r="J15" s="688"/>
      <c r="K15" s="688"/>
    </row>
    <row r="16" spans="1:11" x14ac:dyDescent="0.25">
      <c r="A16" s="6" t="s">
        <v>32</v>
      </c>
      <c r="B16" s="699" t="s">
        <v>555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557" t="s">
        <v>38</v>
      </c>
      <c r="H19" s="557" t="s">
        <v>39</v>
      </c>
      <c r="I19" s="557" t="s">
        <v>40</v>
      </c>
      <c r="J19" s="557" t="s">
        <v>41</v>
      </c>
      <c r="K19" s="557" t="s">
        <v>42</v>
      </c>
    </row>
    <row r="20" spans="1:11" x14ac:dyDescent="0.25">
      <c r="A20" s="6" t="s">
        <v>43</v>
      </c>
      <c r="B20" s="419"/>
      <c r="C20" s="134">
        <v>77781</v>
      </c>
      <c r="D20" s="134">
        <v>73240</v>
      </c>
      <c r="E20" s="134">
        <v>73977</v>
      </c>
      <c r="F20" s="134">
        <v>76731</v>
      </c>
      <c r="G20" s="10">
        <v>75216</v>
      </c>
      <c r="H20" s="10">
        <v>75879</v>
      </c>
      <c r="I20" s="10">
        <v>75342</v>
      </c>
      <c r="J20" s="11">
        <v>76916</v>
      </c>
      <c r="K20" s="11">
        <v>74506</v>
      </c>
    </row>
    <row r="21" spans="1:11" x14ac:dyDescent="0.25">
      <c r="A21" s="6" t="s">
        <v>44</v>
      </c>
      <c r="B21" s="419"/>
      <c r="C21" s="134">
        <v>77781</v>
      </c>
      <c r="D21" s="134">
        <v>73240</v>
      </c>
      <c r="E21" s="134">
        <v>73977</v>
      </c>
      <c r="F21" s="134">
        <v>76731</v>
      </c>
      <c r="G21" s="10">
        <f>G20-G25</f>
        <v>75216</v>
      </c>
      <c r="H21" s="10">
        <f t="shared" ref="H21:K21" si="0">H20-H25</f>
        <v>75879</v>
      </c>
      <c r="I21" s="10">
        <f t="shared" si="0"/>
        <v>75342</v>
      </c>
      <c r="J21" s="10">
        <f t="shared" si="0"/>
        <v>76916</v>
      </c>
      <c r="K21" s="10">
        <f t="shared" si="0"/>
        <v>74506</v>
      </c>
    </row>
    <row r="22" spans="1:11" x14ac:dyDescent="0.25">
      <c r="A22" s="6" t="s">
        <v>45</v>
      </c>
      <c r="B22" s="419"/>
      <c r="C22" s="12">
        <f t="shared" ref="C22:F22" si="1">C21/C20</f>
        <v>1</v>
      </c>
      <c r="D22" s="12">
        <f t="shared" si="1"/>
        <v>1</v>
      </c>
      <c r="E22" s="12">
        <f t="shared" si="1"/>
        <v>1</v>
      </c>
      <c r="F22" s="12">
        <f t="shared" si="1"/>
        <v>1</v>
      </c>
      <c r="G22" s="12">
        <f>G21/G20</f>
        <v>1</v>
      </c>
      <c r="H22" s="12">
        <f t="shared" ref="H22:K22" si="2">H21/H20</f>
        <v>1</v>
      </c>
      <c r="I22" s="12">
        <f t="shared" si="2"/>
        <v>1</v>
      </c>
      <c r="J22" s="12">
        <f t="shared" si="2"/>
        <v>1</v>
      </c>
      <c r="K22" s="12">
        <f t="shared" si="2"/>
        <v>1</v>
      </c>
    </row>
    <row r="23" spans="1:11" x14ac:dyDescent="0.25">
      <c r="A23" s="6" t="s">
        <v>46</v>
      </c>
      <c r="B23" s="419"/>
      <c r="C23" s="419">
        <v>61</v>
      </c>
      <c r="D23" s="419">
        <v>0</v>
      </c>
      <c r="E23" s="419">
        <v>0</v>
      </c>
      <c r="F23" s="419">
        <v>0</v>
      </c>
      <c r="G23" s="10">
        <v>0</v>
      </c>
      <c r="H23" s="10">
        <v>0</v>
      </c>
      <c r="I23" s="10">
        <v>0</v>
      </c>
      <c r="J23" s="9">
        <v>0</v>
      </c>
      <c r="K23" s="9">
        <v>0</v>
      </c>
    </row>
    <row r="24" spans="1:11" x14ac:dyDescent="0.25">
      <c r="A24" s="6" t="s">
        <v>47</v>
      </c>
      <c r="B24" s="419"/>
      <c r="C24" s="12">
        <f t="shared" ref="C24:F24" si="3">C23/C20</f>
        <v>7.8425322379501426E-4</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419">
        <v>0</v>
      </c>
      <c r="D25" s="419">
        <v>0</v>
      </c>
      <c r="E25" s="419">
        <v>0</v>
      </c>
      <c r="F25" s="419">
        <v>0</v>
      </c>
      <c r="G25" s="10">
        <v>0</v>
      </c>
      <c r="H25" s="10">
        <v>0</v>
      </c>
      <c r="I25" s="10">
        <v>0</v>
      </c>
      <c r="J25" s="9">
        <v>0</v>
      </c>
      <c r="K25" s="9">
        <v>0</v>
      </c>
    </row>
    <row r="26" spans="1:11" x14ac:dyDescent="0.25">
      <c r="A26" s="6" t="s">
        <v>49</v>
      </c>
      <c r="B26" s="419"/>
      <c r="C26" s="12">
        <f t="shared" ref="C26:F26" si="5">C25/C20</f>
        <v>0</v>
      </c>
      <c r="D26" s="12">
        <f t="shared" si="5"/>
        <v>0</v>
      </c>
      <c r="E26" s="12">
        <f t="shared" si="5"/>
        <v>0</v>
      </c>
      <c r="F26" s="12">
        <f t="shared" si="5"/>
        <v>0</v>
      </c>
      <c r="G26" s="12">
        <f>G25/G20</f>
        <v>0</v>
      </c>
      <c r="H26" s="12">
        <f t="shared" ref="H26:J26" si="6">H25/H20</f>
        <v>0</v>
      </c>
      <c r="I26" s="12">
        <f t="shared" si="6"/>
        <v>0</v>
      </c>
      <c r="J26" s="12">
        <f t="shared" si="6"/>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557" t="s">
        <v>38</v>
      </c>
      <c r="H28" s="557" t="s">
        <v>39</v>
      </c>
      <c r="I28" s="557" t="s">
        <v>40</v>
      </c>
      <c r="J28" s="557" t="s">
        <v>41</v>
      </c>
      <c r="K28" s="557" t="s">
        <v>42</v>
      </c>
    </row>
    <row r="29" spans="1:11" x14ac:dyDescent="0.25">
      <c r="A29" t="s">
        <v>4879</v>
      </c>
      <c r="B29" s="409"/>
      <c r="C29" s="134">
        <v>77781</v>
      </c>
      <c r="D29" s="134">
        <v>73240</v>
      </c>
      <c r="E29" s="134">
        <v>73977</v>
      </c>
      <c r="F29" s="134">
        <v>76731</v>
      </c>
      <c r="G29">
        <v>75216</v>
      </c>
      <c r="H29">
        <v>75879</v>
      </c>
      <c r="I29">
        <v>75342</v>
      </c>
      <c r="J29">
        <v>76916</v>
      </c>
      <c r="K29">
        <v>74506</v>
      </c>
    </row>
    <row r="30" spans="1:11" x14ac:dyDescent="0.25">
      <c r="A30" s="132" t="s">
        <v>1440</v>
      </c>
      <c r="C30" s="380">
        <v>77781</v>
      </c>
      <c r="D30" s="380">
        <v>73240</v>
      </c>
      <c r="E30" s="380">
        <v>73977</v>
      </c>
      <c r="F30" s="380">
        <v>76731</v>
      </c>
      <c r="G30" s="132">
        <v>75216</v>
      </c>
      <c r="H30" s="132">
        <v>75879</v>
      </c>
      <c r="I30" s="132">
        <v>75342</v>
      </c>
      <c r="J30" s="132">
        <v>76916</v>
      </c>
      <c r="K30" s="132">
        <v>74506</v>
      </c>
    </row>
    <row r="31" spans="1:11" x14ac:dyDescent="0.25">
      <c r="A31" s="40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tabColor rgb="FFFFFF00"/>
    <pageSetUpPr fitToPage="1"/>
  </sheetPr>
  <dimension ref="A1:K32"/>
  <sheetViews>
    <sheetView topLeftCell="A8" workbookViewId="0">
      <selection activeCell="G28" sqref="G28:K28"/>
    </sheetView>
  </sheetViews>
  <sheetFormatPr defaultRowHeight="15" x14ac:dyDescent="0.25"/>
  <cols>
    <col min="1" max="1" width="36.85546875" customWidth="1"/>
    <col min="2" max="2" width="52.5703125" customWidth="1"/>
    <col min="3" max="3" width="16.42578125" customWidth="1"/>
    <col min="4" max="4" width="16.140625" customWidth="1"/>
    <col min="5" max="5" width="16.28515625" customWidth="1"/>
    <col min="6" max="6" width="13.425781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5661</v>
      </c>
      <c r="C3" s="702"/>
      <c r="D3" s="702"/>
      <c r="E3" s="702"/>
      <c r="F3" s="702"/>
      <c r="G3" s="702"/>
      <c r="H3" s="702"/>
      <c r="I3" s="702"/>
      <c r="J3" s="702"/>
      <c r="K3" s="702"/>
    </row>
    <row r="4" spans="1:11" x14ac:dyDescent="0.25">
      <c r="A4" s="6" t="s">
        <v>2</v>
      </c>
      <c r="B4" s="699" t="s">
        <v>5662</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23</v>
      </c>
      <c r="C12" s="674"/>
      <c r="D12" s="674"/>
      <c r="E12" s="674"/>
      <c r="F12" s="674"/>
      <c r="G12" s="674"/>
      <c r="H12" s="674"/>
      <c r="I12" s="674"/>
      <c r="J12" s="674"/>
      <c r="K12" s="674"/>
    </row>
    <row r="13" spans="1:11" x14ac:dyDescent="0.25">
      <c r="A13" s="6" t="s">
        <v>26</v>
      </c>
      <c r="B13" s="699" t="s">
        <v>5663</v>
      </c>
      <c r="C13" s="699"/>
      <c r="D13" s="699"/>
      <c r="E13" s="699"/>
      <c r="F13" s="699"/>
      <c r="G13" s="699"/>
      <c r="H13" s="699"/>
      <c r="I13" s="699"/>
      <c r="J13" s="699"/>
      <c r="K13" s="699"/>
    </row>
    <row r="14" spans="1:11" x14ac:dyDescent="0.25">
      <c r="A14" s="6" t="s">
        <v>28</v>
      </c>
      <c r="B14" s="674" t="s">
        <v>5664</v>
      </c>
      <c r="C14" s="674"/>
      <c r="D14" s="674"/>
      <c r="E14" s="674"/>
      <c r="F14" s="674"/>
      <c r="G14" s="674"/>
      <c r="H14" s="674"/>
      <c r="I14" s="674"/>
      <c r="J14" s="674"/>
      <c r="K14" s="674"/>
    </row>
    <row r="15" spans="1:11" x14ac:dyDescent="0.25">
      <c r="A15" s="6" t="s">
        <v>30</v>
      </c>
      <c r="B15" s="688" t="s">
        <v>5632</v>
      </c>
      <c r="C15" s="688"/>
      <c r="D15" s="688"/>
      <c r="E15" s="688"/>
      <c r="F15" s="688"/>
      <c r="G15" s="688"/>
      <c r="H15" s="688"/>
      <c r="I15" s="688"/>
      <c r="J15" s="688"/>
      <c r="K15" s="688"/>
    </row>
    <row r="16" spans="1:11" x14ac:dyDescent="0.25">
      <c r="A16" s="6" t="s">
        <v>32</v>
      </c>
      <c r="B16" s="699" t="s">
        <v>556</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1433</v>
      </c>
      <c r="D19" s="433" t="s">
        <v>137</v>
      </c>
      <c r="E19" s="434" t="s">
        <v>138</v>
      </c>
      <c r="F19" s="434" t="s">
        <v>139</v>
      </c>
      <c r="G19" s="557" t="s">
        <v>38</v>
      </c>
      <c r="H19" s="557" t="s">
        <v>39</v>
      </c>
      <c r="I19" s="557" t="s">
        <v>40</v>
      </c>
      <c r="J19" s="557" t="s">
        <v>41</v>
      </c>
      <c r="K19" s="557" t="s">
        <v>42</v>
      </c>
    </row>
    <row r="20" spans="1:11" x14ac:dyDescent="0.25">
      <c r="A20" s="6" t="s">
        <v>43</v>
      </c>
      <c r="B20" s="419"/>
      <c r="C20" s="134">
        <v>77781</v>
      </c>
      <c r="D20" s="134">
        <v>73240</v>
      </c>
      <c r="E20" s="134">
        <v>73977</v>
      </c>
      <c r="F20" s="134">
        <v>76731</v>
      </c>
      <c r="G20" s="10">
        <v>75216</v>
      </c>
      <c r="H20" s="10">
        <v>75879</v>
      </c>
      <c r="I20" s="10">
        <v>75342</v>
      </c>
      <c r="J20" s="11">
        <v>76916</v>
      </c>
      <c r="K20" s="11">
        <v>74506</v>
      </c>
    </row>
    <row r="21" spans="1:11" x14ac:dyDescent="0.25">
      <c r="A21" s="6" t="s">
        <v>44</v>
      </c>
      <c r="B21" s="419"/>
      <c r="C21" s="419">
        <v>77716</v>
      </c>
      <c r="D21" s="419">
        <v>73218</v>
      </c>
      <c r="E21" s="419">
        <v>73971</v>
      </c>
      <c r="F21" s="419">
        <v>76731</v>
      </c>
      <c r="G21" s="10">
        <f>G20-G25</f>
        <v>75117</v>
      </c>
      <c r="H21" s="10">
        <f t="shared" ref="H21:K21" si="0">H20-H25</f>
        <v>75775</v>
      </c>
      <c r="I21" s="10">
        <f t="shared" si="0"/>
        <v>75246</v>
      </c>
      <c r="J21" s="10">
        <f t="shared" si="0"/>
        <v>76767</v>
      </c>
      <c r="K21" s="10">
        <f t="shared" si="0"/>
        <v>74386</v>
      </c>
    </row>
    <row r="22" spans="1:11" x14ac:dyDescent="0.25">
      <c r="A22" s="6" t="s">
        <v>45</v>
      </c>
      <c r="B22" s="419"/>
      <c r="C22" s="12">
        <f t="shared" ref="C22:F22" si="1">C21/C20</f>
        <v>0.99916432033530045</v>
      </c>
      <c r="D22" s="12">
        <f t="shared" si="1"/>
        <v>0.99969961769524851</v>
      </c>
      <c r="E22" s="12">
        <f t="shared" si="1"/>
        <v>0.99991889371020726</v>
      </c>
      <c r="F22" s="12">
        <f t="shared" si="1"/>
        <v>1</v>
      </c>
      <c r="G22" s="12">
        <f>G21/G20</f>
        <v>0.99868379068283342</v>
      </c>
      <c r="H22" s="12">
        <f t="shared" ref="H22:K22" si="2">H21/H20</f>
        <v>0.99862939680280449</v>
      </c>
      <c r="I22" s="12">
        <f t="shared" si="2"/>
        <v>0.99872581030500918</v>
      </c>
      <c r="J22" s="12">
        <f t="shared" si="2"/>
        <v>0.9980628217796037</v>
      </c>
      <c r="K22" s="12">
        <f t="shared" si="2"/>
        <v>0.99838939145840599</v>
      </c>
    </row>
    <row r="23" spans="1:11" x14ac:dyDescent="0.25">
      <c r="A23" s="6" t="s">
        <v>46</v>
      </c>
      <c r="B23" s="419"/>
      <c r="C23" s="419">
        <v>65</v>
      </c>
      <c r="D23" s="419">
        <v>22</v>
      </c>
      <c r="E23" s="419">
        <v>6</v>
      </c>
      <c r="F23" s="419">
        <v>0</v>
      </c>
      <c r="G23" s="10">
        <v>0</v>
      </c>
      <c r="H23" s="10">
        <v>0</v>
      </c>
      <c r="I23" s="10">
        <v>0</v>
      </c>
      <c r="J23" s="9">
        <v>0</v>
      </c>
      <c r="K23" s="9">
        <v>0</v>
      </c>
    </row>
    <row r="24" spans="1:11" x14ac:dyDescent="0.25">
      <c r="A24" s="6" t="s">
        <v>47</v>
      </c>
      <c r="B24" s="419"/>
      <c r="C24" s="12">
        <f t="shared" ref="C24:F24" si="3">C23/C20</f>
        <v>8.3567966469960534E-4</v>
      </c>
      <c r="D24" s="12">
        <f t="shared" si="3"/>
        <v>3.0038230475150189E-4</v>
      </c>
      <c r="E24" s="12">
        <f t="shared" si="3"/>
        <v>8.1106289792773429E-5</v>
      </c>
      <c r="F24" s="12">
        <f t="shared" si="3"/>
        <v>0</v>
      </c>
      <c r="G24" s="12">
        <f>G23/G20</f>
        <v>0</v>
      </c>
      <c r="H24" s="12">
        <f t="shared" ref="H24:J24" si="4">H23/H20</f>
        <v>0</v>
      </c>
      <c r="I24" s="12">
        <f t="shared" si="4"/>
        <v>0</v>
      </c>
      <c r="J24" s="12">
        <f t="shared" si="4"/>
        <v>0</v>
      </c>
      <c r="K24" s="12">
        <f>K23/K20</f>
        <v>0</v>
      </c>
    </row>
    <row r="25" spans="1:11" x14ac:dyDescent="0.25">
      <c r="A25" s="6" t="s">
        <v>48</v>
      </c>
      <c r="B25" s="419"/>
      <c r="C25" s="419">
        <v>178</v>
      </c>
      <c r="D25" s="419">
        <v>93</v>
      </c>
      <c r="E25" s="419">
        <v>123</v>
      </c>
      <c r="F25" s="419">
        <v>161</v>
      </c>
      <c r="G25" s="10">
        <v>99</v>
      </c>
      <c r="H25" s="10">
        <v>104</v>
      </c>
      <c r="I25" s="10">
        <v>96</v>
      </c>
      <c r="J25" s="9">
        <v>149</v>
      </c>
      <c r="K25" s="9">
        <v>120</v>
      </c>
    </row>
    <row r="26" spans="1:11" x14ac:dyDescent="0.25">
      <c r="A26" s="6" t="s">
        <v>49</v>
      </c>
      <c r="B26" s="419"/>
      <c r="C26" s="12">
        <f t="shared" ref="C26:F26" si="5">C25/C20</f>
        <v>2.2884766202543039E-3</v>
      </c>
      <c r="D26" s="12">
        <f t="shared" si="5"/>
        <v>1.2697979246313489E-3</v>
      </c>
      <c r="E26" s="12">
        <f t="shared" si="5"/>
        <v>1.6626789407518552E-3</v>
      </c>
      <c r="F26" s="12">
        <f t="shared" si="5"/>
        <v>2.0982393035409415E-3</v>
      </c>
      <c r="G26" s="12">
        <f>G25/G20</f>
        <v>1.3162093171665602E-3</v>
      </c>
      <c r="H26" s="12">
        <f t="shared" ref="H26:J26" si="6">H25/H20</f>
        <v>1.370603197195535E-3</v>
      </c>
      <c r="I26" s="12">
        <f t="shared" si="6"/>
        <v>1.2741896949908418E-3</v>
      </c>
      <c r="J26" s="12">
        <f t="shared" si="6"/>
        <v>1.9371782203962764E-3</v>
      </c>
      <c r="K26" s="12">
        <f>K25/K20</f>
        <v>1.6106085415939656E-3</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1433</v>
      </c>
      <c r="D28" s="433" t="s">
        <v>137</v>
      </c>
      <c r="E28" s="434" t="s">
        <v>138</v>
      </c>
      <c r="F28" s="434" t="s">
        <v>139</v>
      </c>
      <c r="G28" s="557" t="s">
        <v>38</v>
      </c>
      <c r="H28" s="557" t="s">
        <v>39</v>
      </c>
      <c r="I28" s="557" t="s">
        <v>40</v>
      </c>
      <c r="J28" s="557" t="s">
        <v>41</v>
      </c>
      <c r="K28" s="557" t="s">
        <v>42</v>
      </c>
    </row>
    <row r="29" spans="1:11" x14ac:dyDescent="0.25">
      <c r="A29" t="s">
        <v>5665</v>
      </c>
      <c r="B29" s="409"/>
      <c r="C29" s="134">
        <v>77716</v>
      </c>
      <c r="D29" s="134">
        <v>73218</v>
      </c>
      <c r="E29" s="134">
        <v>73971</v>
      </c>
      <c r="F29" s="134">
        <v>76731</v>
      </c>
      <c r="G29">
        <v>75117</v>
      </c>
      <c r="H29">
        <v>75775</v>
      </c>
      <c r="I29">
        <v>75246</v>
      </c>
      <c r="J29">
        <v>76767</v>
      </c>
      <c r="K29">
        <v>74386</v>
      </c>
    </row>
    <row r="30" spans="1:11" x14ac:dyDescent="0.25">
      <c r="A30" t="s">
        <v>1522</v>
      </c>
      <c r="C30">
        <v>178</v>
      </c>
      <c r="D30">
        <v>93</v>
      </c>
      <c r="E30">
        <v>123</v>
      </c>
      <c r="F30">
        <v>161</v>
      </c>
      <c r="G30">
        <v>99</v>
      </c>
      <c r="H30">
        <v>104</v>
      </c>
      <c r="I30">
        <v>96</v>
      </c>
      <c r="J30">
        <v>149</v>
      </c>
      <c r="K30">
        <v>120</v>
      </c>
    </row>
    <row r="31" spans="1:11" x14ac:dyDescent="0.25">
      <c r="A31" s="132" t="s">
        <v>1440</v>
      </c>
      <c r="C31" s="132">
        <f>SUM(C29:C30)</f>
        <v>77894</v>
      </c>
      <c r="D31" s="132">
        <f t="shared" ref="D31:F31" si="7">SUM(D29:D30)</f>
        <v>73311</v>
      </c>
      <c r="E31" s="132">
        <f t="shared" si="7"/>
        <v>74094</v>
      </c>
      <c r="F31" s="132">
        <f t="shared" si="7"/>
        <v>76892</v>
      </c>
      <c r="G31" s="132">
        <v>75216</v>
      </c>
      <c r="H31" s="132">
        <v>75879</v>
      </c>
      <c r="I31" s="132">
        <v>75342</v>
      </c>
      <c r="J31" s="132">
        <v>76916</v>
      </c>
      <c r="K31" s="132">
        <v>74506</v>
      </c>
    </row>
    <row r="32" spans="1:11" x14ac:dyDescent="0.25">
      <c r="A32" s="40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tabColor rgb="FFFFFF00"/>
    <pageSetUpPr fitToPage="1"/>
  </sheetPr>
  <dimension ref="A1:K42"/>
  <sheetViews>
    <sheetView topLeftCell="A16" workbookViewId="0">
      <selection activeCell="I37" sqref="I37"/>
    </sheetView>
  </sheetViews>
  <sheetFormatPr defaultRowHeight="15" x14ac:dyDescent="0.25"/>
  <cols>
    <col min="1" max="1" width="36" customWidth="1"/>
    <col min="2" max="2" width="70.7109375" customWidth="1"/>
    <col min="3" max="6" width="15" customWidth="1"/>
    <col min="7" max="11" width="12.7109375" customWidth="1"/>
  </cols>
  <sheetData>
    <row r="1" spans="1:11" ht="18.75" x14ac:dyDescent="0.25">
      <c r="A1" s="200" t="s">
        <v>0</v>
      </c>
    </row>
    <row r="3" spans="1:11" x14ac:dyDescent="0.25">
      <c r="A3" s="201" t="s">
        <v>1</v>
      </c>
      <c r="B3" s="678" t="s">
        <v>5666</v>
      </c>
      <c r="C3" s="678"/>
      <c r="D3" s="678"/>
      <c r="E3" s="678"/>
      <c r="F3" s="678"/>
      <c r="G3" s="678"/>
      <c r="H3" s="678"/>
      <c r="I3" s="678"/>
      <c r="J3" s="678"/>
      <c r="K3" s="678"/>
    </row>
    <row r="4" spans="1:11" x14ac:dyDescent="0.25">
      <c r="A4" s="6" t="s">
        <v>2</v>
      </c>
      <c r="B4" s="674" t="s">
        <v>5667</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23</v>
      </c>
      <c r="C12" s="674"/>
      <c r="D12" s="674"/>
      <c r="E12" s="674"/>
      <c r="F12" s="674"/>
      <c r="G12" s="674"/>
      <c r="H12" s="674"/>
      <c r="I12" s="674"/>
      <c r="J12" s="674"/>
      <c r="K12" s="674"/>
    </row>
    <row r="13" spans="1:11" x14ac:dyDescent="0.25">
      <c r="A13" s="6" t="s">
        <v>26</v>
      </c>
      <c r="B13" s="674" t="s">
        <v>5668</v>
      </c>
      <c r="C13" s="674"/>
      <c r="D13" s="674"/>
      <c r="E13" s="674"/>
      <c r="F13" s="674"/>
      <c r="G13" s="674"/>
      <c r="H13" s="674"/>
      <c r="I13" s="674"/>
      <c r="J13" s="674"/>
      <c r="K13" s="674"/>
    </row>
    <row r="14" spans="1:11" x14ac:dyDescent="0.25">
      <c r="A14" s="6" t="s">
        <v>3521</v>
      </c>
      <c r="B14" s="674" t="s">
        <v>5669</v>
      </c>
      <c r="C14" s="674"/>
      <c r="D14" s="674"/>
      <c r="E14" s="674"/>
      <c r="F14" s="674"/>
      <c r="G14" s="674"/>
      <c r="H14" s="674"/>
      <c r="I14" s="674"/>
      <c r="J14" s="674"/>
      <c r="K14" s="674"/>
    </row>
    <row r="15" spans="1:11" x14ac:dyDescent="0.25">
      <c r="A15" s="6" t="s">
        <v>30</v>
      </c>
      <c r="B15" s="688" t="s">
        <v>5670</v>
      </c>
      <c r="C15" s="688"/>
      <c r="D15" s="688"/>
      <c r="E15" s="688"/>
      <c r="F15" s="688"/>
      <c r="G15" s="688"/>
      <c r="H15" s="688"/>
      <c r="I15" s="688"/>
      <c r="J15" s="688"/>
      <c r="K15" s="688"/>
    </row>
    <row r="16" spans="1:11" x14ac:dyDescent="0.25">
      <c r="A16" s="6" t="s">
        <v>32</v>
      </c>
      <c r="B16" s="674" t="s">
        <v>5671</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v>22543</v>
      </c>
      <c r="D21" s="202">
        <v>23086</v>
      </c>
      <c r="E21" s="202">
        <v>23186</v>
      </c>
      <c r="F21" s="202">
        <v>24242</v>
      </c>
      <c r="G21" s="10">
        <f>+(G20-G25)</f>
        <v>24575</v>
      </c>
      <c r="H21" s="10">
        <f t="shared" ref="H21:K21" si="0">+(H20-H25)</f>
        <v>24541</v>
      </c>
      <c r="I21" s="10">
        <f t="shared" si="0"/>
        <v>24460</v>
      </c>
      <c r="J21" s="10">
        <f t="shared" si="0"/>
        <v>25254</v>
      </c>
      <c r="K21" s="10">
        <f t="shared" si="0"/>
        <v>24816</v>
      </c>
    </row>
    <row r="22" spans="1:11" x14ac:dyDescent="0.25">
      <c r="A22" s="6" t="s">
        <v>45</v>
      </c>
      <c r="B22" s="202"/>
      <c r="C22" s="12">
        <f t="shared" ref="C22:H22" si="1">+(C21/C20)</f>
        <v>1</v>
      </c>
      <c r="D22" s="12">
        <f t="shared" si="1"/>
        <v>1</v>
      </c>
      <c r="E22" s="12">
        <f t="shared" si="1"/>
        <v>1</v>
      </c>
      <c r="F22" s="12">
        <f t="shared" si="1"/>
        <v>1</v>
      </c>
      <c r="G22" s="12">
        <f t="shared" si="1"/>
        <v>0.99975590903543388</v>
      </c>
      <c r="H22" s="12">
        <f t="shared" si="1"/>
        <v>0.99983703401914847</v>
      </c>
      <c r="I22" s="12">
        <f>+(I21/I20)</f>
        <v>0.99975476171012834</v>
      </c>
      <c r="J22" s="12">
        <f>+(J21/J20)</f>
        <v>0.9999208108964206</v>
      </c>
      <c r="K22" s="12">
        <f>+(K21/K20)</f>
        <v>0.99991941332903533</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1" x14ac:dyDescent="0.25">
      <c r="A25" s="6" t="s">
        <v>48</v>
      </c>
      <c r="B25" s="202"/>
      <c r="C25" s="202">
        <v>0</v>
      </c>
      <c r="D25" s="202">
        <v>0</v>
      </c>
      <c r="E25" s="202">
        <v>0</v>
      </c>
      <c r="F25" s="202">
        <v>0</v>
      </c>
      <c r="G25" s="338">
        <v>6</v>
      </c>
      <c r="H25" s="338">
        <v>4</v>
      </c>
      <c r="I25" s="338">
        <v>6</v>
      </c>
      <c r="J25" s="338">
        <v>2</v>
      </c>
      <c r="K25" s="217">
        <v>2</v>
      </c>
    </row>
    <row r="26" spans="1:11" x14ac:dyDescent="0.25">
      <c r="A26" s="6" t="s">
        <v>49</v>
      </c>
      <c r="B26" s="202"/>
      <c r="C26" s="12">
        <f t="shared" ref="C26:H26" si="4">+(C25/C20)</f>
        <v>0</v>
      </c>
      <c r="D26" s="12">
        <f t="shared" si="4"/>
        <v>0</v>
      </c>
      <c r="E26" s="12">
        <f t="shared" si="4"/>
        <v>0</v>
      </c>
      <c r="F26" s="12">
        <f t="shared" si="4"/>
        <v>0</v>
      </c>
      <c r="G26" s="12">
        <f t="shared" si="4"/>
        <v>2.4409096456612831E-4</v>
      </c>
      <c r="H26" s="12">
        <f t="shared" si="4"/>
        <v>1.6296598085149724E-4</v>
      </c>
      <c r="I26" s="12">
        <f>+(I25/I20)</f>
        <v>2.4523828987165863E-4</v>
      </c>
      <c r="J26" s="12">
        <f>+(J25/J20)</f>
        <v>7.9189103579347482E-5</v>
      </c>
      <c r="K26" s="12">
        <f>+(K25/K20)</f>
        <v>8.0586670964622449E-5</v>
      </c>
    </row>
    <row r="27" spans="1:11" x14ac:dyDescent="0.25">
      <c r="A27" s="203" t="s">
        <v>50</v>
      </c>
      <c r="B27" s="202"/>
      <c r="C27" s="202"/>
      <c r="D27" s="202"/>
      <c r="E27" s="202"/>
      <c r="F27" s="202"/>
      <c r="G27" s="677" t="s">
        <v>51</v>
      </c>
      <c r="H27" s="677"/>
      <c r="I27" s="677"/>
      <c r="J27" s="677"/>
      <c r="K27" s="677"/>
    </row>
    <row r="28" spans="1:11" x14ac:dyDescent="0.25">
      <c r="A28" s="15" t="s">
        <v>52</v>
      </c>
      <c r="B28" s="640" t="s">
        <v>2</v>
      </c>
      <c r="C28" s="651" t="s">
        <v>4089</v>
      </c>
      <c r="D28" s="651" t="s">
        <v>4088</v>
      </c>
      <c r="E28" s="652" t="s">
        <v>4087</v>
      </c>
      <c r="F28" s="434" t="s">
        <v>2110</v>
      </c>
      <c r="G28" s="433" t="s">
        <v>2073</v>
      </c>
      <c r="H28" s="433" t="s">
        <v>2074</v>
      </c>
      <c r="I28" s="433" t="s">
        <v>2075</v>
      </c>
      <c r="J28" s="433" t="s">
        <v>2076</v>
      </c>
      <c r="K28" s="434" t="s">
        <v>2077</v>
      </c>
    </row>
    <row r="29" spans="1:11" ht="13.5" customHeight="1" x14ac:dyDescent="0.25">
      <c r="A29" s="224" t="s">
        <v>5672</v>
      </c>
      <c r="B29" s="642" t="s">
        <v>5673</v>
      </c>
      <c r="C29" s="648" t="s">
        <v>10806</v>
      </c>
      <c r="D29" s="648" t="s">
        <v>10806</v>
      </c>
      <c r="E29" s="648">
        <v>28</v>
      </c>
      <c r="F29" s="648" t="s">
        <v>10806</v>
      </c>
      <c r="G29" s="648" t="s">
        <v>10806</v>
      </c>
      <c r="H29" s="648" t="s">
        <v>10806</v>
      </c>
      <c r="I29" s="648" t="s">
        <v>10806</v>
      </c>
      <c r="J29" s="648" t="s">
        <v>10806</v>
      </c>
      <c r="K29" s="13" t="s">
        <v>10806</v>
      </c>
    </row>
    <row r="30" spans="1:11" ht="13.5" customHeight="1" x14ac:dyDescent="0.25">
      <c r="A30" s="224" t="s">
        <v>5674</v>
      </c>
      <c r="B30" s="642" t="s">
        <v>5675</v>
      </c>
      <c r="C30" s="648">
        <v>1161</v>
      </c>
      <c r="D30" s="648">
        <v>1259</v>
      </c>
      <c r="E30" s="648">
        <v>1495</v>
      </c>
      <c r="F30" s="648">
        <v>1522</v>
      </c>
      <c r="G30" s="13">
        <v>1542</v>
      </c>
      <c r="H30" s="13">
        <v>1599</v>
      </c>
      <c r="I30" s="13">
        <v>1498</v>
      </c>
      <c r="J30" s="13">
        <v>1451</v>
      </c>
      <c r="K30" s="13">
        <v>1495</v>
      </c>
    </row>
    <row r="31" spans="1:11" ht="13.5" customHeight="1" x14ac:dyDescent="0.25">
      <c r="A31" s="224" t="s">
        <v>5676</v>
      </c>
      <c r="B31" s="642" t="s">
        <v>5677</v>
      </c>
      <c r="C31" s="648">
        <v>34</v>
      </c>
      <c r="D31" s="648">
        <v>53</v>
      </c>
      <c r="E31" s="648">
        <v>51</v>
      </c>
      <c r="F31" s="648">
        <v>65</v>
      </c>
      <c r="G31" s="13">
        <v>55</v>
      </c>
      <c r="H31" s="13">
        <v>83</v>
      </c>
      <c r="I31" s="13">
        <v>70</v>
      </c>
      <c r="J31" s="13">
        <v>83</v>
      </c>
      <c r="K31" s="13">
        <v>64</v>
      </c>
    </row>
    <row r="32" spans="1:11" ht="13.5" customHeight="1" x14ac:dyDescent="0.25">
      <c r="A32" s="224" t="s">
        <v>5678</v>
      </c>
      <c r="B32" s="642" t="s">
        <v>5679</v>
      </c>
      <c r="C32" s="648">
        <v>3839</v>
      </c>
      <c r="D32" s="648">
        <v>3730</v>
      </c>
      <c r="E32" s="648">
        <v>3700</v>
      </c>
      <c r="F32" s="648">
        <v>3930</v>
      </c>
      <c r="G32" s="13">
        <v>3781</v>
      </c>
      <c r="H32" s="13">
        <v>3546</v>
      </c>
      <c r="I32" s="13">
        <v>3557</v>
      </c>
      <c r="J32" s="13">
        <v>3869</v>
      </c>
      <c r="K32" s="13">
        <v>3594</v>
      </c>
    </row>
    <row r="33" spans="1:11" ht="13.5" customHeight="1" x14ac:dyDescent="0.25">
      <c r="A33" s="224" t="s">
        <v>5680</v>
      </c>
      <c r="B33" s="642" t="s">
        <v>5681</v>
      </c>
      <c r="C33" s="648">
        <v>3583</v>
      </c>
      <c r="D33" s="648">
        <v>3472</v>
      </c>
      <c r="E33" s="648">
        <v>3483</v>
      </c>
      <c r="F33" s="648">
        <v>3552</v>
      </c>
      <c r="G33" s="13">
        <v>3558</v>
      </c>
      <c r="H33" s="13">
        <v>3576</v>
      </c>
      <c r="I33" s="13">
        <v>3564</v>
      </c>
      <c r="J33" s="13">
        <v>3675</v>
      </c>
      <c r="K33" s="13">
        <v>3493</v>
      </c>
    </row>
    <row r="34" spans="1:11" ht="13.5" customHeight="1" x14ac:dyDescent="0.25">
      <c r="A34" s="224" t="s">
        <v>5682</v>
      </c>
      <c r="B34" s="642" t="s">
        <v>5675</v>
      </c>
      <c r="C34" s="648">
        <v>38</v>
      </c>
      <c r="D34" s="648">
        <v>32</v>
      </c>
      <c r="E34" s="648">
        <v>52</v>
      </c>
      <c r="F34" s="648">
        <v>44</v>
      </c>
      <c r="G34" s="13">
        <v>48</v>
      </c>
      <c r="H34" s="13">
        <v>58</v>
      </c>
      <c r="I34" s="13">
        <v>71</v>
      </c>
      <c r="J34" s="13">
        <v>74</v>
      </c>
      <c r="K34" s="13">
        <v>81</v>
      </c>
    </row>
    <row r="35" spans="1:11" ht="13.5" customHeight="1" x14ac:dyDescent="0.25">
      <c r="A35" s="224" t="s">
        <v>5683</v>
      </c>
      <c r="B35" s="642" t="s">
        <v>5684</v>
      </c>
      <c r="C35" s="648">
        <v>296</v>
      </c>
      <c r="D35" s="648">
        <v>298</v>
      </c>
      <c r="E35" s="648">
        <v>280</v>
      </c>
      <c r="F35" s="648">
        <v>289</v>
      </c>
      <c r="G35" s="13">
        <v>286</v>
      </c>
      <c r="H35" s="13">
        <v>298</v>
      </c>
      <c r="I35" s="13">
        <v>312</v>
      </c>
      <c r="J35" s="13">
        <v>342</v>
      </c>
      <c r="K35" s="13">
        <v>311</v>
      </c>
    </row>
    <row r="36" spans="1:11" ht="13.5" customHeight="1" x14ac:dyDescent="0.25">
      <c r="A36" s="224" t="s">
        <v>5685</v>
      </c>
      <c r="B36" s="642" t="s">
        <v>5686</v>
      </c>
      <c r="C36" s="648">
        <v>12201</v>
      </c>
      <c r="D36" s="648">
        <v>12783</v>
      </c>
      <c r="E36" s="648">
        <v>12936</v>
      </c>
      <c r="F36" s="648">
        <v>13592</v>
      </c>
      <c r="G36" s="13">
        <v>13923</v>
      </c>
      <c r="H36" s="13">
        <v>13845</v>
      </c>
      <c r="I36" s="13">
        <v>13899</v>
      </c>
      <c r="J36" s="13">
        <v>14044</v>
      </c>
      <c r="K36" s="13">
        <v>14019</v>
      </c>
    </row>
    <row r="37" spans="1:11" ht="13.5" customHeight="1" x14ac:dyDescent="0.25">
      <c r="A37" s="224" t="s">
        <v>5687</v>
      </c>
      <c r="B37" s="642" t="s">
        <v>5688</v>
      </c>
      <c r="C37" s="648">
        <v>31</v>
      </c>
      <c r="D37" s="648">
        <v>37</v>
      </c>
      <c r="E37" s="648">
        <v>33</v>
      </c>
      <c r="F37" s="648">
        <v>42</v>
      </c>
      <c r="G37" s="13">
        <v>29</v>
      </c>
      <c r="H37" s="13">
        <v>29</v>
      </c>
      <c r="I37" s="13">
        <v>26</v>
      </c>
      <c r="J37" s="13">
        <v>27</v>
      </c>
      <c r="K37" s="13">
        <v>23</v>
      </c>
    </row>
    <row r="38" spans="1:11" ht="13.5" customHeight="1" x14ac:dyDescent="0.25">
      <c r="A38" s="224" t="s">
        <v>5397</v>
      </c>
      <c r="B38" s="642" t="s">
        <v>5689</v>
      </c>
      <c r="C38" s="648">
        <v>1308</v>
      </c>
      <c r="D38" s="648">
        <v>1364</v>
      </c>
      <c r="E38" s="648">
        <v>1099</v>
      </c>
      <c r="F38" s="648">
        <v>1139</v>
      </c>
      <c r="G38" s="13">
        <v>1275</v>
      </c>
      <c r="H38" s="13">
        <v>1414</v>
      </c>
      <c r="I38" s="13">
        <v>1376</v>
      </c>
      <c r="J38" s="13">
        <v>1571</v>
      </c>
      <c r="K38" s="13">
        <v>1641</v>
      </c>
    </row>
    <row r="39" spans="1:11" ht="13.5" customHeight="1" x14ac:dyDescent="0.25">
      <c r="A39" s="224" t="s">
        <v>5690</v>
      </c>
      <c r="B39" s="642" t="s">
        <v>5675</v>
      </c>
      <c r="C39" s="648">
        <v>30</v>
      </c>
      <c r="D39" s="648">
        <v>31</v>
      </c>
      <c r="E39" s="648">
        <v>29</v>
      </c>
      <c r="F39" s="648">
        <v>42</v>
      </c>
      <c r="G39" s="13">
        <v>50</v>
      </c>
      <c r="H39" s="13">
        <v>64</v>
      </c>
      <c r="I39" s="13">
        <v>54</v>
      </c>
      <c r="J39" s="13">
        <v>80</v>
      </c>
      <c r="K39" s="13">
        <v>60</v>
      </c>
    </row>
    <row r="40" spans="1:11" ht="13.5" customHeight="1" x14ac:dyDescent="0.25">
      <c r="A40" s="224" t="s">
        <v>5691</v>
      </c>
      <c r="B40" s="642"/>
      <c r="C40" s="648" t="s">
        <v>1542</v>
      </c>
      <c r="D40" s="648" t="s">
        <v>1542</v>
      </c>
      <c r="E40" s="648" t="s">
        <v>1542</v>
      </c>
      <c r="F40" s="648" t="s">
        <v>1542</v>
      </c>
      <c r="G40" s="648" t="s">
        <v>1542</v>
      </c>
      <c r="H40" s="648" t="s">
        <v>1542</v>
      </c>
      <c r="I40" s="648" t="s">
        <v>1542</v>
      </c>
      <c r="J40" s="648" t="s">
        <v>1542</v>
      </c>
      <c r="K40" s="648" t="s">
        <v>1542</v>
      </c>
    </row>
    <row r="41" spans="1:11" ht="13.5" customHeight="1" x14ac:dyDescent="0.25">
      <c r="A41" s="224" t="s">
        <v>1436</v>
      </c>
      <c r="B41" s="649" t="s">
        <v>1436</v>
      </c>
      <c r="C41" s="650">
        <v>0</v>
      </c>
      <c r="D41" s="650">
        <v>0</v>
      </c>
      <c r="E41" s="650">
        <v>0</v>
      </c>
      <c r="F41" s="650">
        <v>0</v>
      </c>
      <c r="G41" s="13">
        <v>6</v>
      </c>
      <c r="H41" s="13">
        <v>4</v>
      </c>
      <c r="I41" s="13">
        <v>6</v>
      </c>
      <c r="J41" s="13">
        <v>2</v>
      </c>
      <c r="K41" s="13">
        <v>2</v>
      </c>
    </row>
    <row r="42" spans="1:11" ht="13.5" customHeight="1" x14ac:dyDescent="0.25">
      <c r="A42" s="225" t="s">
        <v>53</v>
      </c>
      <c r="B42" s="132"/>
      <c r="C42" s="132">
        <f>SUM(C29:C40)</f>
        <v>22521</v>
      </c>
      <c r="D42" s="132">
        <f>SUM(D29:D40)</f>
        <v>23059</v>
      </c>
      <c r="E42" s="132">
        <f t="shared" ref="E42" si="5">SUM(E29:E39)</f>
        <v>23186</v>
      </c>
      <c r="F42" s="653">
        <f>SUM(F29:F40)</f>
        <v>24217</v>
      </c>
      <c r="G42" s="160">
        <v>24581</v>
      </c>
      <c r="H42" s="160">
        <v>24545</v>
      </c>
      <c r="I42" s="160">
        <v>24466</v>
      </c>
      <c r="J42" s="161">
        <v>25256</v>
      </c>
      <c r="K42"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31496062992125984" right="0.31496062992125984" top="0.74803149606299213" bottom="0.35433070866141736" header="0.31496062992125984" footer="0.31496062992125984"/>
  <pageSetup paperSize="9" scale="82" fitToHeight="0" orientation="landscape"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tabColor rgb="FFFFFF00"/>
    <pageSetUpPr fitToPage="1"/>
  </sheetPr>
  <dimension ref="A1:N42"/>
  <sheetViews>
    <sheetView topLeftCell="A13" workbookViewId="0">
      <selection activeCell="F37" sqref="F37"/>
    </sheetView>
  </sheetViews>
  <sheetFormatPr defaultRowHeight="15" x14ac:dyDescent="0.25"/>
  <cols>
    <col min="1" max="1" width="36" customWidth="1"/>
    <col min="2" max="2" width="41.28515625" customWidth="1"/>
    <col min="3" max="6" width="13" customWidth="1"/>
    <col min="7" max="11" width="12.7109375" customWidth="1"/>
    <col min="14" max="14" width="23" bestFit="1" customWidth="1"/>
  </cols>
  <sheetData>
    <row r="1" spans="1:14" ht="18.75" x14ac:dyDescent="0.25">
      <c r="A1" s="200" t="s">
        <v>0</v>
      </c>
    </row>
    <row r="3" spans="1:14" x14ac:dyDescent="0.25">
      <c r="A3" s="201" t="s">
        <v>1</v>
      </c>
      <c r="B3" s="678" t="s">
        <v>5692</v>
      </c>
      <c r="C3" s="678"/>
      <c r="D3" s="678"/>
      <c r="E3" s="678"/>
      <c r="F3" s="678"/>
      <c r="G3" s="678"/>
      <c r="H3" s="678"/>
      <c r="I3" s="678"/>
      <c r="J3" s="678"/>
      <c r="K3" s="678"/>
    </row>
    <row r="4" spans="1:14" x14ac:dyDescent="0.25">
      <c r="A4" s="6" t="s">
        <v>2</v>
      </c>
      <c r="B4" s="674" t="s">
        <v>5693</v>
      </c>
      <c r="C4" s="674"/>
      <c r="D4" s="674"/>
      <c r="E4" s="674"/>
      <c r="F4" s="674"/>
      <c r="G4" s="674"/>
      <c r="H4" s="674"/>
      <c r="I4" s="674"/>
      <c r="J4" s="674"/>
      <c r="K4" s="674"/>
    </row>
    <row r="5" spans="1:14" x14ac:dyDescent="0.25">
      <c r="A5" s="6" t="s">
        <v>5</v>
      </c>
      <c r="B5" s="674" t="s">
        <v>16</v>
      </c>
      <c r="C5" s="674"/>
      <c r="D5" s="674"/>
      <c r="E5" s="674"/>
      <c r="F5" s="674"/>
      <c r="G5" s="674"/>
      <c r="H5" s="674"/>
      <c r="I5" s="674"/>
      <c r="J5" s="674"/>
      <c r="K5" s="674"/>
      <c r="M5" s="436" t="s">
        <v>57</v>
      </c>
      <c r="N5" s="436" t="s">
        <v>2</v>
      </c>
    </row>
    <row r="6" spans="1:14" x14ac:dyDescent="0.25">
      <c r="A6" s="6" t="s">
        <v>8</v>
      </c>
      <c r="B6" s="674" t="s">
        <v>9</v>
      </c>
      <c r="C6" s="674"/>
      <c r="D6" s="674"/>
      <c r="E6" s="674"/>
      <c r="F6" s="674"/>
      <c r="G6" s="674"/>
      <c r="H6" s="674"/>
      <c r="I6" s="674"/>
      <c r="J6" s="674"/>
      <c r="K6" s="674"/>
      <c r="M6" s="437" t="s">
        <v>58</v>
      </c>
      <c r="N6" s="438" t="s">
        <v>5685</v>
      </c>
    </row>
    <row r="7" spans="1:14" x14ac:dyDescent="0.25">
      <c r="A7" s="6" t="s">
        <v>11</v>
      </c>
      <c r="B7" s="679" t="s">
        <v>9</v>
      </c>
      <c r="C7" s="679"/>
      <c r="D7" s="679"/>
      <c r="E7" s="679"/>
      <c r="F7" s="679"/>
      <c r="G7" s="679"/>
      <c r="H7" s="679"/>
      <c r="I7" s="679"/>
      <c r="J7" s="679"/>
      <c r="K7" s="679"/>
      <c r="M7" s="437" t="s">
        <v>59</v>
      </c>
      <c r="N7" s="438" t="s">
        <v>5683</v>
      </c>
    </row>
    <row r="8" spans="1:14" x14ac:dyDescent="0.25">
      <c r="A8" s="6" t="s">
        <v>13</v>
      </c>
      <c r="B8" s="680" t="s">
        <v>9</v>
      </c>
      <c r="C8" s="680"/>
      <c r="D8" s="680"/>
      <c r="E8" s="680"/>
      <c r="F8" s="680"/>
      <c r="G8" s="676"/>
      <c r="H8" s="676"/>
      <c r="I8" s="676"/>
      <c r="J8" s="676"/>
      <c r="K8" s="676"/>
      <c r="M8" s="437" t="s">
        <v>60</v>
      </c>
      <c r="N8" s="438" t="s">
        <v>5687</v>
      </c>
    </row>
    <row r="9" spans="1:14" x14ac:dyDescent="0.25">
      <c r="A9" s="6" t="s">
        <v>15</v>
      </c>
      <c r="B9" s="674" t="s">
        <v>63</v>
      </c>
      <c r="C9" s="674"/>
      <c r="D9" s="674"/>
      <c r="E9" s="674"/>
      <c r="F9" s="674"/>
      <c r="G9" s="674"/>
      <c r="H9" s="674"/>
      <c r="I9" s="674"/>
      <c r="J9" s="674"/>
      <c r="K9" s="674"/>
      <c r="M9" s="437" t="s">
        <v>61</v>
      </c>
      <c r="N9" s="438" t="s">
        <v>5676</v>
      </c>
    </row>
    <row r="10" spans="1:14" x14ac:dyDescent="0.25">
      <c r="A10" s="6" t="s">
        <v>17</v>
      </c>
      <c r="B10" s="674" t="s">
        <v>18</v>
      </c>
      <c r="C10" s="674"/>
      <c r="D10" s="674"/>
      <c r="E10" s="674"/>
      <c r="F10" s="674"/>
      <c r="G10" s="674"/>
      <c r="H10" s="674"/>
      <c r="I10" s="674"/>
      <c r="J10" s="674"/>
      <c r="K10" s="674"/>
      <c r="M10" s="437" t="s">
        <v>62</v>
      </c>
      <c r="N10" s="438" t="s">
        <v>5672</v>
      </c>
    </row>
    <row r="11" spans="1:14" x14ac:dyDescent="0.25">
      <c r="A11" s="6" t="s">
        <v>19</v>
      </c>
      <c r="B11" s="676" t="s">
        <v>70</v>
      </c>
      <c r="C11" s="676"/>
      <c r="D11" s="676"/>
      <c r="E11" s="676"/>
      <c r="F11" s="676"/>
      <c r="G11" s="676"/>
      <c r="H11" s="676"/>
      <c r="I11" s="676"/>
      <c r="J11" s="676"/>
      <c r="K11" s="676"/>
      <c r="M11" s="437" t="s">
        <v>77</v>
      </c>
      <c r="N11" s="438" t="s">
        <v>5397</v>
      </c>
    </row>
    <row r="12" spans="1:14" x14ac:dyDescent="0.25">
      <c r="A12" s="6" t="s">
        <v>22</v>
      </c>
      <c r="B12" s="674" t="s">
        <v>23</v>
      </c>
      <c r="C12" s="674"/>
      <c r="D12" s="674"/>
      <c r="E12" s="674"/>
      <c r="F12" s="674"/>
      <c r="G12" s="674"/>
      <c r="H12" s="674"/>
      <c r="I12" s="674"/>
      <c r="J12" s="674"/>
      <c r="K12" s="674"/>
      <c r="M12" s="437" t="s">
        <v>1963</v>
      </c>
      <c r="N12" s="438" t="s">
        <v>5694</v>
      </c>
    </row>
    <row r="13" spans="1:14" x14ac:dyDescent="0.25">
      <c r="A13" s="6" t="s">
        <v>26</v>
      </c>
      <c r="B13" s="674" t="s">
        <v>5695</v>
      </c>
      <c r="C13" s="674"/>
      <c r="D13" s="674"/>
      <c r="E13" s="674"/>
      <c r="F13" s="674"/>
      <c r="G13" s="674"/>
      <c r="H13" s="674"/>
      <c r="I13" s="674"/>
      <c r="J13" s="674"/>
      <c r="K13" s="674"/>
      <c r="M13" s="437" t="s">
        <v>1965</v>
      </c>
      <c r="N13" s="438" t="s">
        <v>5674</v>
      </c>
    </row>
    <row r="14" spans="1:14" x14ac:dyDescent="0.25">
      <c r="A14" s="6" t="s">
        <v>3521</v>
      </c>
      <c r="B14" s="674" t="s">
        <v>5696</v>
      </c>
      <c r="C14" s="674"/>
      <c r="D14" s="674"/>
      <c r="E14" s="674"/>
      <c r="F14" s="674"/>
      <c r="G14" s="674"/>
      <c r="H14" s="674"/>
      <c r="I14" s="674"/>
      <c r="J14" s="674"/>
      <c r="K14" s="674"/>
      <c r="M14" s="437" t="s">
        <v>1967</v>
      </c>
      <c r="N14" s="438" t="s">
        <v>5697</v>
      </c>
    </row>
    <row r="15" spans="1:14" x14ac:dyDescent="0.25">
      <c r="A15" s="6" t="s">
        <v>30</v>
      </c>
      <c r="B15" s="688" t="s">
        <v>5670</v>
      </c>
      <c r="C15" s="688"/>
      <c r="D15" s="688"/>
      <c r="E15" s="688"/>
      <c r="F15" s="688"/>
      <c r="G15" s="688"/>
      <c r="H15" s="688"/>
      <c r="I15" s="688"/>
      <c r="J15" s="688"/>
      <c r="K15" s="688"/>
      <c r="M15" s="437" t="s">
        <v>1968</v>
      </c>
      <c r="N15" s="438" t="s">
        <v>5680</v>
      </c>
    </row>
    <row r="16" spans="1:14" x14ac:dyDescent="0.25">
      <c r="A16" s="6" t="s">
        <v>32</v>
      </c>
      <c r="B16" s="674" t="s">
        <v>5698</v>
      </c>
      <c r="C16" s="674"/>
      <c r="D16" s="674"/>
      <c r="E16" s="674"/>
      <c r="F16" s="674"/>
      <c r="G16" s="674"/>
      <c r="H16" s="674"/>
      <c r="I16" s="674"/>
      <c r="J16" s="674"/>
      <c r="K16" s="674"/>
      <c r="M16" s="437" t="s">
        <v>1970</v>
      </c>
      <c r="N16" s="438" t="s">
        <v>5678</v>
      </c>
    </row>
    <row r="17" spans="1:13" x14ac:dyDescent="0.25">
      <c r="A17" s="6" t="s">
        <v>35</v>
      </c>
      <c r="B17" s="675" t="s">
        <v>9</v>
      </c>
      <c r="C17" s="675"/>
      <c r="D17" s="675"/>
      <c r="E17" s="675"/>
      <c r="F17" s="675"/>
      <c r="G17" s="674"/>
      <c r="H17" s="674"/>
      <c r="I17" s="674"/>
      <c r="J17" s="674"/>
      <c r="K17" s="674"/>
      <c r="M17" s="118"/>
    </row>
    <row r="18" spans="1:13" x14ac:dyDescent="0.25">
      <c r="A18" s="6" t="s">
        <v>36</v>
      </c>
      <c r="B18" s="674" t="s">
        <v>9</v>
      </c>
      <c r="C18" s="674"/>
      <c r="D18" s="674"/>
      <c r="E18" s="674"/>
      <c r="F18" s="674"/>
      <c r="G18" s="674"/>
      <c r="H18" s="674"/>
      <c r="I18" s="674"/>
      <c r="J18" s="674"/>
      <c r="K18" s="674"/>
    </row>
    <row r="19" spans="1:13"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3" x14ac:dyDescent="0.25">
      <c r="A20" s="6" t="s">
        <v>43</v>
      </c>
      <c r="B20" s="202"/>
      <c r="C20" s="134">
        <v>22543</v>
      </c>
      <c r="D20" s="134">
        <v>23086</v>
      </c>
      <c r="E20" s="134">
        <v>23186</v>
      </c>
      <c r="F20" s="134">
        <v>24242</v>
      </c>
      <c r="G20" s="10">
        <v>24581</v>
      </c>
      <c r="H20" s="10">
        <v>24545</v>
      </c>
      <c r="I20" s="10">
        <v>24466</v>
      </c>
      <c r="J20" s="155">
        <v>25256</v>
      </c>
      <c r="K20" s="156">
        <v>24818</v>
      </c>
    </row>
    <row r="21" spans="1:13" x14ac:dyDescent="0.25">
      <c r="A21" s="6" t="s">
        <v>44</v>
      </c>
      <c r="B21" s="202"/>
      <c r="C21" s="134">
        <v>22543</v>
      </c>
      <c r="D21" s="134">
        <v>23086</v>
      </c>
      <c r="E21" s="134">
        <v>23186</v>
      </c>
      <c r="F21" s="134">
        <v>24242</v>
      </c>
      <c r="G21" s="10">
        <f>+(G20-G25)</f>
        <v>24581</v>
      </c>
      <c r="H21" s="10">
        <f t="shared" ref="H21:K21" si="0">+(H20-H25)</f>
        <v>24545</v>
      </c>
      <c r="I21" s="10">
        <f t="shared" si="0"/>
        <v>24464</v>
      </c>
      <c r="J21" s="10">
        <f t="shared" si="0"/>
        <v>25255</v>
      </c>
      <c r="K21" s="10">
        <f t="shared" si="0"/>
        <v>24816</v>
      </c>
    </row>
    <row r="22" spans="1:13" x14ac:dyDescent="0.25">
      <c r="A22" s="6" t="s">
        <v>45</v>
      </c>
      <c r="B22" s="202"/>
      <c r="C22" s="12">
        <f t="shared" ref="C22:H22" si="1">+(C21/C20)</f>
        <v>1</v>
      </c>
      <c r="D22" s="12">
        <f t="shared" si="1"/>
        <v>1</v>
      </c>
      <c r="E22" s="12">
        <f t="shared" si="1"/>
        <v>1</v>
      </c>
      <c r="F22" s="12">
        <f t="shared" si="1"/>
        <v>1</v>
      </c>
      <c r="G22" s="12">
        <f t="shared" si="1"/>
        <v>1</v>
      </c>
      <c r="H22" s="12">
        <f t="shared" si="1"/>
        <v>1</v>
      </c>
      <c r="I22" s="12">
        <f>+(I21/I20)</f>
        <v>0.99991825390337608</v>
      </c>
      <c r="J22" s="12">
        <f>+(J21/J20)</f>
        <v>0.9999604054482103</v>
      </c>
      <c r="K22" s="12">
        <f>+(K21/K20)</f>
        <v>0.99991941332903533</v>
      </c>
    </row>
    <row r="23" spans="1:13" x14ac:dyDescent="0.25">
      <c r="A23" s="6" t="s">
        <v>46</v>
      </c>
      <c r="B23" s="202"/>
      <c r="C23" s="202">
        <v>0</v>
      </c>
      <c r="D23" s="202">
        <v>0</v>
      </c>
      <c r="E23" s="202">
        <v>0</v>
      </c>
      <c r="F23" s="202">
        <v>0</v>
      </c>
      <c r="G23" s="10">
        <v>0</v>
      </c>
      <c r="H23" s="10">
        <v>0</v>
      </c>
      <c r="I23" s="10">
        <v>0</v>
      </c>
      <c r="J23" s="155">
        <v>0</v>
      </c>
      <c r="K23" s="156">
        <v>0</v>
      </c>
    </row>
    <row r="24" spans="1:13"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3" x14ac:dyDescent="0.25">
      <c r="A25" s="6" t="s">
        <v>48</v>
      </c>
      <c r="B25" s="202"/>
      <c r="C25" s="202">
        <v>0</v>
      </c>
      <c r="D25" s="202">
        <v>0</v>
      </c>
      <c r="E25" s="202">
        <v>0</v>
      </c>
      <c r="F25" s="202">
        <v>0</v>
      </c>
      <c r="G25" s="338">
        <v>0</v>
      </c>
      <c r="H25" s="338">
        <v>0</v>
      </c>
      <c r="I25" s="338">
        <v>2</v>
      </c>
      <c r="J25" s="338">
        <v>1</v>
      </c>
      <c r="K25" s="217">
        <v>2</v>
      </c>
    </row>
    <row r="26" spans="1:13" x14ac:dyDescent="0.25">
      <c r="A26" s="6" t="s">
        <v>49</v>
      </c>
      <c r="B26" s="202"/>
      <c r="C26" s="12">
        <f t="shared" ref="C26:H26" si="4">+(C25/C20)</f>
        <v>0</v>
      </c>
      <c r="D26" s="12">
        <f t="shared" si="4"/>
        <v>0</v>
      </c>
      <c r="E26" s="12">
        <f t="shared" si="4"/>
        <v>0</v>
      </c>
      <c r="F26" s="12">
        <f t="shared" si="4"/>
        <v>0</v>
      </c>
      <c r="G26" s="12">
        <f t="shared" si="4"/>
        <v>0</v>
      </c>
      <c r="H26" s="12">
        <f t="shared" si="4"/>
        <v>0</v>
      </c>
      <c r="I26" s="12">
        <f>+(I25/I20)</f>
        <v>8.1746096623886206E-5</v>
      </c>
      <c r="J26" s="12">
        <f>+(J25/J20)</f>
        <v>3.9594551789673741E-5</v>
      </c>
      <c r="K26" s="12">
        <f>+(K25/K20)</f>
        <v>8.0586670964622449E-5</v>
      </c>
    </row>
    <row r="27" spans="1:13" x14ac:dyDescent="0.25">
      <c r="A27" s="203" t="s">
        <v>50</v>
      </c>
      <c r="B27" s="202"/>
      <c r="C27" s="202"/>
      <c r="D27" s="202"/>
      <c r="E27" s="202"/>
      <c r="F27" s="202"/>
      <c r="G27" s="677" t="s">
        <v>51</v>
      </c>
      <c r="H27" s="677"/>
      <c r="I27" s="677"/>
      <c r="J27" s="677"/>
      <c r="K27" s="677"/>
    </row>
    <row r="28" spans="1:13" ht="13.5" customHeight="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3" ht="13.5" customHeight="1" x14ac:dyDescent="0.25">
      <c r="A29" s="214">
        <v>1</v>
      </c>
      <c r="B29" s="214" t="s">
        <v>5685</v>
      </c>
      <c r="C29" s="439">
        <v>12201</v>
      </c>
      <c r="D29" s="439">
        <v>12783</v>
      </c>
      <c r="E29" s="439">
        <v>12936</v>
      </c>
      <c r="F29" s="439">
        <v>13592</v>
      </c>
      <c r="G29" s="13">
        <v>13923</v>
      </c>
      <c r="H29" s="13">
        <v>13845</v>
      </c>
      <c r="I29" s="13">
        <v>13899</v>
      </c>
      <c r="J29" s="13">
        <v>14044</v>
      </c>
      <c r="K29" s="13">
        <v>14019</v>
      </c>
    </row>
    <row r="30" spans="1:13" ht="13.5" customHeight="1" x14ac:dyDescent="0.25">
      <c r="A30" s="214">
        <v>2</v>
      </c>
      <c r="B30" s="214" t="s">
        <v>5683</v>
      </c>
      <c r="C30" s="439">
        <v>296</v>
      </c>
      <c r="D30" s="439">
        <v>298</v>
      </c>
      <c r="E30" s="439">
        <v>280</v>
      </c>
      <c r="F30" s="439">
        <v>289</v>
      </c>
      <c r="G30" s="13">
        <v>286</v>
      </c>
      <c r="H30" s="13">
        <v>298</v>
      </c>
      <c r="I30" s="13">
        <v>312</v>
      </c>
      <c r="J30" s="13">
        <v>342</v>
      </c>
      <c r="K30" s="13">
        <v>311</v>
      </c>
    </row>
    <row r="31" spans="1:13" ht="13.5" customHeight="1" x14ac:dyDescent="0.25">
      <c r="A31" s="214">
        <v>3</v>
      </c>
      <c r="B31" s="214" t="s">
        <v>5687</v>
      </c>
      <c r="C31" s="439">
        <v>31</v>
      </c>
      <c r="D31" s="439">
        <v>37</v>
      </c>
      <c r="E31" s="439">
        <v>33</v>
      </c>
      <c r="F31" s="439">
        <v>42</v>
      </c>
      <c r="G31" s="383" t="s">
        <v>2748</v>
      </c>
      <c r="H31" s="383" t="s">
        <v>2748</v>
      </c>
      <c r="I31" s="613" t="s">
        <v>10806</v>
      </c>
      <c r="J31" s="613" t="s">
        <v>10806</v>
      </c>
      <c r="K31" s="613" t="s">
        <v>10806</v>
      </c>
    </row>
    <row r="32" spans="1:13" ht="13.5" customHeight="1" x14ac:dyDescent="0.25">
      <c r="A32" s="214">
        <v>4</v>
      </c>
      <c r="B32" s="214" t="s">
        <v>5676</v>
      </c>
      <c r="C32" s="439">
        <v>34</v>
      </c>
      <c r="D32" s="439">
        <v>53</v>
      </c>
      <c r="E32" s="439">
        <v>51</v>
      </c>
      <c r="F32" s="439">
        <v>65</v>
      </c>
      <c r="G32" s="13">
        <v>55</v>
      </c>
      <c r="H32" s="13">
        <v>83</v>
      </c>
      <c r="I32" s="13">
        <v>70</v>
      </c>
      <c r="J32" s="13">
        <v>83</v>
      </c>
      <c r="K32" s="13">
        <v>64</v>
      </c>
    </row>
    <row r="33" spans="1:11" ht="13.5" customHeight="1" x14ac:dyDescent="0.25">
      <c r="A33" s="214">
        <v>5</v>
      </c>
      <c r="B33" s="214" t="s">
        <v>5672</v>
      </c>
      <c r="C33" s="439" t="s">
        <v>10806</v>
      </c>
      <c r="D33" s="439" t="s">
        <v>10806</v>
      </c>
      <c r="E33" s="439" t="s">
        <v>10806</v>
      </c>
      <c r="F33" s="439" t="s">
        <v>10806</v>
      </c>
      <c r="G33" s="13">
        <v>28</v>
      </c>
      <c r="H33" s="13">
        <v>29</v>
      </c>
      <c r="I33" s="13">
        <v>33</v>
      </c>
      <c r="J33" s="13">
        <v>38</v>
      </c>
      <c r="K33" s="13">
        <v>35</v>
      </c>
    </row>
    <row r="34" spans="1:11" ht="13.5" customHeight="1" x14ac:dyDescent="0.25">
      <c r="A34" s="214">
        <v>6</v>
      </c>
      <c r="B34" s="214" t="s">
        <v>5397</v>
      </c>
      <c r="C34" s="439">
        <v>1308</v>
      </c>
      <c r="D34" s="439">
        <v>1364</v>
      </c>
      <c r="E34" s="439">
        <v>1099</v>
      </c>
      <c r="F34" s="439">
        <v>1139</v>
      </c>
      <c r="G34" s="13">
        <v>1275</v>
      </c>
      <c r="H34" s="13">
        <v>1414</v>
      </c>
      <c r="I34" s="13">
        <v>1376</v>
      </c>
      <c r="J34" s="13">
        <v>1571</v>
      </c>
      <c r="K34" s="13">
        <v>1641</v>
      </c>
    </row>
    <row r="35" spans="1:11" ht="13.5" customHeight="1" x14ac:dyDescent="0.25">
      <c r="A35" s="214">
        <v>7</v>
      </c>
      <c r="B35" s="214" t="s">
        <v>5690</v>
      </c>
      <c r="C35" s="439">
        <v>30</v>
      </c>
      <c r="D35" s="439">
        <v>31</v>
      </c>
      <c r="E35" s="439">
        <v>29</v>
      </c>
      <c r="F35" s="439">
        <v>42</v>
      </c>
      <c r="G35" s="13">
        <v>50</v>
      </c>
      <c r="H35" s="13">
        <v>64</v>
      </c>
      <c r="I35" s="13">
        <v>54</v>
      </c>
      <c r="J35" s="13">
        <v>80</v>
      </c>
      <c r="K35" s="13">
        <v>60</v>
      </c>
    </row>
    <row r="36" spans="1:11" ht="13.5" customHeight="1" x14ac:dyDescent="0.25">
      <c r="A36" s="214">
        <v>8</v>
      </c>
      <c r="B36" s="214" t="s">
        <v>5674</v>
      </c>
      <c r="C36" s="439">
        <v>1161</v>
      </c>
      <c r="D36" s="439">
        <v>1259</v>
      </c>
      <c r="E36" s="439">
        <v>1495</v>
      </c>
      <c r="F36" s="439">
        <v>1522</v>
      </c>
      <c r="G36" s="13">
        <v>1542</v>
      </c>
      <c r="H36" s="13">
        <v>1599</v>
      </c>
      <c r="I36" s="13">
        <v>1498</v>
      </c>
      <c r="J36" s="13">
        <v>1451</v>
      </c>
      <c r="K36" s="13">
        <v>1495</v>
      </c>
    </row>
    <row r="37" spans="1:11" ht="13.5" customHeight="1" x14ac:dyDescent="0.25">
      <c r="A37" s="214">
        <v>9</v>
      </c>
      <c r="B37" s="214" t="s">
        <v>5682</v>
      </c>
      <c r="C37" s="439">
        <v>38</v>
      </c>
      <c r="D37" s="439">
        <v>32</v>
      </c>
      <c r="E37" s="439">
        <v>52</v>
      </c>
      <c r="F37" s="439">
        <v>44</v>
      </c>
      <c r="G37" s="13">
        <v>48</v>
      </c>
      <c r="H37" s="13">
        <v>58</v>
      </c>
      <c r="I37" s="13">
        <v>71</v>
      </c>
      <c r="J37" s="13">
        <v>74</v>
      </c>
      <c r="K37" s="13">
        <v>81</v>
      </c>
    </row>
    <row r="38" spans="1:11" ht="13.5" customHeight="1" x14ac:dyDescent="0.25">
      <c r="A38" s="214">
        <v>10</v>
      </c>
      <c r="B38" s="214" t="s">
        <v>5680</v>
      </c>
      <c r="C38" s="439">
        <v>3583</v>
      </c>
      <c r="D38" s="439">
        <v>3472</v>
      </c>
      <c r="E38" s="439">
        <v>3483</v>
      </c>
      <c r="F38" s="439">
        <v>3552</v>
      </c>
      <c r="G38" s="13">
        <v>3558</v>
      </c>
      <c r="H38" s="13">
        <v>3576</v>
      </c>
      <c r="I38" s="13">
        <v>3564</v>
      </c>
      <c r="J38" s="13">
        <v>3675</v>
      </c>
      <c r="K38" s="13">
        <v>3493</v>
      </c>
    </row>
    <row r="39" spans="1:11" ht="13.5" customHeight="1" x14ac:dyDescent="0.25">
      <c r="A39" s="214">
        <v>11</v>
      </c>
      <c r="B39" s="214" t="s">
        <v>5678</v>
      </c>
      <c r="C39" s="439">
        <v>3839</v>
      </c>
      <c r="D39" s="439">
        <v>3730</v>
      </c>
      <c r="E39" s="439">
        <v>3700</v>
      </c>
      <c r="F39" s="439">
        <v>3930</v>
      </c>
      <c r="G39" s="13">
        <v>3781</v>
      </c>
      <c r="H39" s="13">
        <v>3546</v>
      </c>
      <c r="I39" s="13">
        <v>3557</v>
      </c>
      <c r="J39" s="13">
        <v>3869</v>
      </c>
      <c r="K39" s="13">
        <v>3594</v>
      </c>
    </row>
    <row r="40" spans="1:11" ht="13.5" customHeight="1" x14ac:dyDescent="0.25">
      <c r="A40" s="214">
        <v>12</v>
      </c>
      <c r="B40" s="223" t="s">
        <v>5699</v>
      </c>
      <c r="C40" s="705" t="s">
        <v>10807</v>
      </c>
      <c r="D40" s="705"/>
      <c r="E40" s="705"/>
      <c r="F40" s="705"/>
      <c r="G40" s="705"/>
      <c r="H40" s="705"/>
      <c r="I40" s="705"/>
      <c r="J40" s="705"/>
      <c r="K40" s="705"/>
    </row>
    <row r="41" spans="1:11" ht="13.5" customHeight="1" x14ac:dyDescent="0.25">
      <c r="A41" t="s">
        <v>1436</v>
      </c>
      <c r="B41" t="s">
        <v>1436</v>
      </c>
      <c r="C41" s="440">
        <v>0</v>
      </c>
      <c r="D41" s="440">
        <v>0</v>
      </c>
      <c r="E41" s="440">
        <v>0</v>
      </c>
      <c r="F41" s="440">
        <v>0</v>
      </c>
      <c r="G41" s="13">
        <v>0</v>
      </c>
      <c r="H41" s="13">
        <v>0</v>
      </c>
      <c r="I41" s="383" t="s">
        <v>1542</v>
      </c>
      <c r="J41" s="383" t="s">
        <v>1542</v>
      </c>
      <c r="K41" s="383" t="s">
        <v>1542</v>
      </c>
    </row>
    <row r="42" spans="1:11" ht="13.5" customHeight="1" x14ac:dyDescent="0.25">
      <c r="A42" s="132" t="s">
        <v>53</v>
      </c>
      <c r="B42" s="132"/>
      <c r="C42" s="132">
        <v>22543</v>
      </c>
      <c r="D42" s="132">
        <v>23086</v>
      </c>
      <c r="E42" s="132">
        <v>23186</v>
      </c>
      <c r="F42" s="132">
        <v>24242</v>
      </c>
      <c r="G42" s="166">
        <v>24581</v>
      </c>
      <c r="H42" s="166">
        <v>24545</v>
      </c>
      <c r="I42" s="166">
        <v>24466</v>
      </c>
      <c r="J42" s="166">
        <v>25256</v>
      </c>
      <c r="K42" s="166">
        <v>24818</v>
      </c>
    </row>
  </sheetData>
  <mergeCells count="18">
    <mergeCell ref="B14:K14"/>
    <mergeCell ref="B3:K3"/>
    <mergeCell ref="B4:K4"/>
    <mergeCell ref="B5:K5"/>
    <mergeCell ref="B6:K6"/>
    <mergeCell ref="B7:K7"/>
    <mergeCell ref="B8:K8"/>
    <mergeCell ref="B9:K9"/>
    <mergeCell ref="B10:K10"/>
    <mergeCell ref="B11:K11"/>
    <mergeCell ref="B12:K12"/>
    <mergeCell ref="B13:K13"/>
    <mergeCell ref="C40:K40"/>
    <mergeCell ref="B15:K15"/>
    <mergeCell ref="B16:K16"/>
    <mergeCell ref="B17:K17"/>
    <mergeCell ref="B18:K18"/>
    <mergeCell ref="G27:K27"/>
  </mergeCells>
  <pageMargins left="0.51181102362204722" right="0.51181102362204722" top="0.74803149606299213" bottom="0.35433070866141736" header="0.31496062992125984" footer="0.31496062992125984"/>
  <pageSetup paperSize="9" scale="96" fitToHeight="0" orientation="landscape"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tabColor rgb="FFFFFF00"/>
    <pageSetUpPr fitToPage="1"/>
  </sheetPr>
  <dimension ref="A1:R40"/>
  <sheetViews>
    <sheetView workbookViewId="0"/>
  </sheetViews>
  <sheetFormatPr defaultRowHeight="15" x14ac:dyDescent="0.25"/>
  <cols>
    <col min="1" max="1" width="36.85546875" customWidth="1"/>
    <col min="2" max="2" width="84" customWidth="1"/>
    <col min="3" max="5" width="13.42578125" customWidth="1"/>
    <col min="6" max="6" width="12" bestFit="1" customWidth="1"/>
    <col min="7" max="11" width="8" customWidth="1"/>
    <col min="14" max="14" width="5.85546875" bestFit="1" customWidth="1"/>
    <col min="15" max="15" width="12.7109375" bestFit="1" customWidth="1"/>
  </cols>
  <sheetData>
    <row r="1" spans="1:18" ht="18.75" x14ac:dyDescent="0.25">
      <c r="A1" s="404" t="s">
        <v>0</v>
      </c>
      <c r="B1" s="419"/>
      <c r="C1" s="419"/>
      <c r="D1" s="419"/>
      <c r="E1" s="419"/>
      <c r="F1" s="419"/>
      <c r="G1" s="419"/>
      <c r="H1" s="419"/>
      <c r="I1" s="3"/>
      <c r="J1" s="3"/>
      <c r="K1" s="419"/>
    </row>
    <row r="2" spans="1:18" x14ac:dyDescent="0.25">
      <c r="A2" s="419"/>
      <c r="B2" s="405"/>
      <c r="C2" s="405"/>
      <c r="D2" s="405"/>
      <c r="E2" s="405"/>
      <c r="F2" s="405"/>
      <c r="G2" s="405"/>
      <c r="H2" s="405"/>
      <c r="I2" s="405"/>
      <c r="J2" s="405"/>
      <c r="K2" s="419"/>
    </row>
    <row r="3" spans="1:18" x14ac:dyDescent="0.25">
      <c r="A3" s="5" t="s">
        <v>1</v>
      </c>
      <c r="B3" s="702" t="s">
        <v>5700</v>
      </c>
      <c r="C3" s="702"/>
      <c r="D3" s="702"/>
      <c r="E3" s="702"/>
      <c r="F3" s="702"/>
      <c r="G3" s="702"/>
      <c r="H3" s="702"/>
      <c r="I3" s="702"/>
      <c r="J3" s="702"/>
      <c r="K3" s="702"/>
      <c r="N3" s="441" t="s">
        <v>191</v>
      </c>
      <c r="O3" s="441" t="s">
        <v>192</v>
      </c>
      <c r="P3" s="441" t="s">
        <v>5701</v>
      </c>
      <c r="Q3" s="438"/>
      <c r="R3" s="438"/>
    </row>
    <row r="4" spans="1:18" x14ac:dyDescent="0.25">
      <c r="A4" s="6" t="s">
        <v>2</v>
      </c>
      <c r="B4" s="699" t="s">
        <v>5702</v>
      </c>
      <c r="C4" s="699"/>
      <c r="D4" s="699"/>
      <c r="E4" s="699"/>
      <c r="F4" s="699"/>
      <c r="G4" s="699"/>
      <c r="H4" s="699"/>
      <c r="I4" s="699"/>
      <c r="J4" s="699"/>
      <c r="K4" s="699"/>
      <c r="N4" s="438" t="s">
        <v>2042</v>
      </c>
      <c r="O4" s="438" t="s">
        <v>5703</v>
      </c>
      <c r="P4" s="438" t="s">
        <v>5704</v>
      </c>
      <c r="Q4" s="438"/>
      <c r="R4" s="438"/>
    </row>
    <row r="5" spans="1:18" x14ac:dyDescent="0.25">
      <c r="A5" s="6" t="s">
        <v>5</v>
      </c>
      <c r="B5" s="699" t="s">
        <v>6</v>
      </c>
      <c r="C5" s="699"/>
      <c r="D5" s="699"/>
      <c r="E5" s="699"/>
      <c r="F5" s="699"/>
      <c r="G5" s="699"/>
      <c r="H5" s="699"/>
      <c r="I5" s="699"/>
      <c r="J5" s="699"/>
      <c r="K5" s="699"/>
      <c r="N5" s="438" t="s">
        <v>2043</v>
      </c>
      <c r="O5" s="438" t="s">
        <v>5705</v>
      </c>
      <c r="P5" s="438" t="s">
        <v>5704</v>
      </c>
      <c r="Q5" s="438"/>
      <c r="R5" s="438"/>
    </row>
    <row r="6" spans="1:18" x14ac:dyDescent="0.25">
      <c r="A6" s="6" t="s">
        <v>8</v>
      </c>
      <c r="B6" s="703" t="s">
        <v>9</v>
      </c>
      <c r="C6" s="703"/>
      <c r="D6" s="703"/>
      <c r="E6" s="703"/>
      <c r="F6" s="703"/>
      <c r="G6" s="699"/>
      <c r="H6" s="699"/>
      <c r="I6" s="699"/>
      <c r="J6" s="699"/>
      <c r="K6" s="699"/>
      <c r="N6" s="438" t="s">
        <v>2044</v>
      </c>
      <c r="O6" s="438" t="s">
        <v>5706</v>
      </c>
      <c r="P6" s="438" t="s">
        <v>5707</v>
      </c>
      <c r="Q6" s="438"/>
      <c r="R6" s="438"/>
    </row>
    <row r="7" spans="1:18" x14ac:dyDescent="0.25">
      <c r="A7" s="6" t="s">
        <v>11</v>
      </c>
      <c r="B7" s="679" t="s">
        <v>9</v>
      </c>
      <c r="C7" s="679"/>
      <c r="D7" s="679"/>
      <c r="E7" s="679"/>
      <c r="F7" s="679"/>
      <c r="G7" s="679"/>
      <c r="H7" s="679"/>
      <c r="I7" s="679"/>
      <c r="J7" s="679"/>
      <c r="K7" s="679"/>
      <c r="N7" s="438" t="s">
        <v>2045</v>
      </c>
      <c r="O7" s="438" t="s">
        <v>5708</v>
      </c>
      <c r="P7" s="438" t="s">
        <v>5707</v>
      </c>
      <c r="Q7" s="438"/>
      <c r="R7" s="438"/>
    </row>
    <row r="8" spans="1:18" x14ac:dyDescent="0.25">
      <c r="A8" s="6" t="s">
        <v>13</v>
      </c>
      <c r="B8" s="703" t="s">
        <v>9</v>
      </c>
      <c r="C8" s="703"/>
      <c r="D8" s="703"/>
      <c r="E8" s="703"/>
      <c r="F8" s="703"/>
      <c r="G8" s="699"/>
      <c r="H8" s="699"/>
      <c r="I8" s="699"/>
      <c r="J8" s="699"/>
      <c r="K8" s="699"/>
      <c r="N8" s="438"/>
      <c r="O8" s="438"/>
      <c r="P8" s="438"/>
      <c r="Q8" s="438"/>
      <c r="R8" s="438"/>
    </row>
    <row r="9" spans="1:18" x14ac:dyDescent="0.25">
      <c r="A9" s="6" t="s">
        <v>15</v>
      </c>
      <c r="B9" s="699" t="s">
        <v>5709</v>
      </c>
      <c r="C9" s="699"/>
      <c r="D9" s="699"/>
      <c r="E9" s="699"/>
      <c r="F9" s="699"/>
      <c r="G9" s="699"/>
      <c r="H9" s="699"/>
      <c r="I9" s="699"/>
      <c r="J9" s="699"/>
      <c r="K9" s="699"/>
    </row>
    <row r="10" spans="1:18" x14ac:dyDescent="0.25">
      <c r="A10" s="6" t="s">
        <v>17</v>
      </c>
      <c r="B10" s="699" t="s">
        <v>18</v>
      </c>
      <c r="C10" s="699"/>
      <c r="D10" s="699"/>
      <c r="E10" s="699"/>
      <c r="F10" s="699"/>
      <c r="G10" s="699"/>
      <c r="H10" s="699"/>
      <c r="I10" s="699"/>
      <c r="J10" s="699"/>
      <c r="K10" s="699"/>
    </row>
    <row r="11" spans="1:18" x14ac:dyDescent="0.25">
      <c r="A11" s="6" t="s">
        <v>19</v>
      </c>
      <c r="B11" s="699" t="s">
        <v>70</v>
      </c>
      <c r="C11" s="699"/>
      <c r="D11" s="699"/>
      <c r="E11" s="699"/>
      <c r="F11" s="699"/>
      <c r="G11" s="699"/>
      <c r="H11" s="699"/>
      <c r="I11" s="699"/>
      <c r="J11" s="699"/>
      <c r="K11" s="699"/>
    </row>
    <row r="12" spans="1:18" x14ac:dyDescent="0.25">
      <c r="A12" s="6" t="s">
        <v>22</v>
      </c>
      <c r="B12" s="688" t="s">
        <v>31</v>
      </c>
      <c r="C12" s="688"/>
      <c r="D12" s="688"/>
      <c r="E12" s="688"/>
      <c r="F12" s="688"/>
      <c r="G12" s="688"/>
      <c r="H12" s="688"/>
      <c r="I12" s="688"/>
      <c r="J12" s="688"/>
      <c r="K12" s="688"/>
    </row>
    <row r="13" spans="1:18" x14ac:dyDescent="0.25">
      <c r="A13" s="6" t="s">
        <v>26</v>
      </c>
      <c r="B13" s="703" t="s">
        <v>9</v>
      </c>
      <c r="C13" s="703"/>
      <c r="D13" s="703"/>
      <c r="E13" s="703"/>
      <c r="F13" s="703"/>
      <c r="G13" s="699"/>
      <c r="H13" s="699"/>
      <c r="I13" s="699"/>
      <c r="J13" s="699"/>
      <c r="K13" s="699"/>
    </row>
    <row r="14" spans="1:18" x14ac:dyDescent="0.25">
      <c r="A14" s="6" t="s">
        <v>28</v>
      </c>
      <c r="B14" s="688" t="s">
        <v>5710</v>
      </c>
      <c r="C14" s="688"/>
      <c r="D14" s="688"/>
      <c r="E14" s="688"/>
      <c r="F14" s="688"/>
      <c r="G14" s="688"/>
      <c r="H14" s="688"/>
      <c r="I14" s="688"/>
      <c r="J14" s="688"/>
      <c r="K14" s="688"/>
    </row>
    <row r="15" spans="1:18" x14ac:dyDescent="0.25">
      <c r="A15" s="6" t="s">
        <v>30</v>
      </c>
      <c r="B15" s="688" t="s">
        <v>3498</v>
      </c>
      <c r="C15" s="688"/>
      <c r="D15" s="688"/>
      <c r="E15" s="688"/>
      <c r="F15" s="688"/>
      <c r="G15" s="688"/>
      <c r="H15" s="688"/>
      <c r="I15" s="688"/>
      <c r="J15" s="688"/>
      <c r="K15" s="688"/>
    </row>
    <row r="16" spans="1:18" x14ac:dyDescent="0.25">
      <c r="A16" s="6" t="s">
        <v>32</v>
      </c>
      <c r="B16" s="699" t="s">
        <v>559</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699" t="s">
        <v>5711</v>
      </c>
      <c r="C18" s="699"/>
      <c r="D18" s="699"/>
      <c r="E18" s="699"/>
      <c r="F18" s="699"/>
      <c r="G18" s="699"/>
      <c r="H18" s="699"/>
      <c r="I18" s="699"/>
      <c r="J18" s="699"/>
      <c r="K18" s="699"/>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v>7422</v>
      </c>
      <c r="D21" s="419">
        <v>7202</v>
      </c>
      <c r="E21" s="419">
        <v>7183</v>
      </c>
      <c r="F21" s="419">
        <v>7482</v>
      </c>
      <c r="G21" s="10">
        <f>G20-G25</f>
        <v>7343</v>
      </c>
      <c r="H21" s="10">
        <f t="shared" ref="H21:K21" si="0">H20-H25</f>
        <v>7122</v>
      </c>
      <c r="I21" s="10">
        <f t="shared" si="0"/>
        <v>7119</v>
      </c>
      <c r="J21" s="10">
        <f t="shared" si="0"/>
        <v>7544</v>
      </c>
      <c r="K21" s="10">
        <f t="shared" si="0"/>
        <v>7087</v>
      </c>
    </row>
    <row r="22" spans="1:11" x14ac:dyDescent="0.25">
      <c r="A22" s="6" t="s">
        <v>45</v>
      </c>
      <c r="B22" s="419"/>
      <c r="C22" s="12">
        <f t="shared" ref="C22:F22" si="1">C21/C20</f>
        <v>0.32923745730381937</v>
      </c>
      <c r="D22" s="12">
        <f t="shared" si="1"/>
        <v>0.31196396084206879</v>
      </c>
      <c r="E22" s="12">
        <f t="shared" si="1"/>
        <v>0.30979901664797721</v>
      </c>
      <c r="F22" s="12">
        <f t="shared" si="1"/>
        <v>0.30863790116327033</v>
      </c>
      <c r="G22" s="12">
        <f>G21/G20</f>
        <v>0.29872665880151339</v>
      </c>
      <c r="H22" s="12">
        <f t="shared" ref="H22:K22" si="2">H21/H20</f>
        <v>0.29016092890609085</v>
      </c>
      <c r="I22" s="12">
        <f t="shared" si="2"/>
        <v>0.29097523093272298</v>
      </c>
      <c r="J22" s="12">
        <f t="shared" si="2"/>
        <v>0.29870129870129869</v>
      </c>
      <c r="K22" s="12">
        <f t="shared" si="2"/>
        <v>0.28555886856313967</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C23/C20</f>
        <v>0</v>
      </c>
      <c r="D24" s="12">
        <f t="shared" ref="D24:F24" si="3">D23/D20</f>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419">
        <v>15121</v>
      </c>
      <c r="D25" s="419">
        <v>15884</v>
      </c>
      <c r="E25" s="419">
        <v>16003</v>
      </c>
      <c r="F25" s="419">
        <v>16760</v>
      </c>
      <c r="G25" s="10">
        <v>17238</v>
      </c>
      <c r="H25" s="10">
        <v>17423</v>
      </c>
      <c r="I25" s="10">
        <v>17347</v>
      </c>
      <c r="J25" s="9">
        <v>17712</v>
      </c>
      <c r="K25" s="9">
        <v>17731</v>
      </c>
    </row>
    <row r="26" spans="1:11" x14ac:dyDescent="0.25">
      <c r="A26" s="6" t="s">
        <v>49</v>
      </c>
      <c r="B26" s="419"/>
      <c r="C26" s="12">
        <f t="shared" ref="C26:F26" si="5">C25/C20</f>
        <v>0.67076254269618063</v>
      </c>
      <c r="D26" s="12">
        <f t="shared" si="5"/>
        <v>0.68803603915793121</v>
      </c>
      <c r="E26" s="12">
        <f t="shared" si="5"/>
        <v>0.69020098335202273</v>
      </c>
      <c r="F26" s="12">
        <f t="shared" si="5"/>
        <v>0.69136209883672961</v>
      </c>
      <c r="G26" s="12">
        <f>G25/G20</f>
        <v>0.70127334119848661</v>
      </c>
      <c r="H26" s="12">
        <f t="shared" ref="H26:J26" si="6">H25/H20</f>
        <v>0.7098390710939092</v>
      </c>
      <c r="I26" s="12">
        <f t="shared" si="6"/>
        <v>0.70902476906727707</v>
      </c>
      <c r="J26" s="12">
        <f t="shared" si="6"/>
        <v>0.70129870129870131</v>
      </c>
      <c r="K26" s="12">
        <f>K25/K20</f>
        <v>0.71444113143686039</v>
      </c>
    </row>
    <row r="27" spans="1:11" x14ac:dyDescent="0.25">
      <c r="A27" s="7" t="s">
        <v>50</v>
      </c>
      <c r="B27" s="419"/>
      <c r="C27" s="419"/>
      <c r="D27" s="419"/>
      <c r="E27" s="419"/>
      <c r="F27" s="419"/>
      <c r="G27" s="677" t="s">
        <v>51</v>
      </c>
      <c r="H27" s="677"/>
      <c r="I27" s="677"/>
      <c r="J27" s="677"/>
      <c r="K27" s="677"/>
    </row>
    <row r="28" spans="1:11" x14ac:dyDescent="0.25">
      <c r="A28" s="15" t="s">
        <v>52</v>
      </c>
      <c r="B28" s="222" t="s">
        <v>2</v>
      </c>
      <c r="C28" s="433" t="s">
        <v>4089</v>
      </c>
      <c r="D28" s="433" t="s">
        <v>4088</v>
      </c>
      <c r="E28" s="434" t="s">
        <v>4087</v>
      </c>
      <c r="F28" s="434" t="s">
        <v>2110</v>
      </c>
      <c r="G28" s="8" t="s">
        <v>38</v>
      </c>
      <c r="H28" s="8" t="s">
        <v>39</v>
      </c>
      <c r="I28" s="8" t="s">
        <v>40</v>
      </c>
      <c r="J28" s="8" t="s">
        <v>41</v>
      </c>
      <c r="K28" s="8" t="s">
        <v>42</v>
      </c>
    </row>
    <row r="29" spans="1:11" x14ac:dyDescent="0.25">
      <c r="A29" s="292" t="s">
        <v>5712</v>
      </c>
      <c r="B29" s="394" t="s">
        <v>5713</v>
      </c>
      <c r="C29" s="373">
        <v>522</v>
      </c>
      <c r="D29" s="373">
        <v>579</v>
      </c>
      <c r="E29" s="373">
        <v>527</v>
      </c>
      <c r="F29" s="373">
        <v>509</v>
      </c>
      <c r="G29">
        <v>531</v>
      </c>
      <c r="H29">
        <v>591</v>
      </c>
      <c r="I29">
        <v>554</v>
      </c>
      <c r="J29">
        <v>1075</v>
      </c>
      <c r="K29">
        <v>1179</v>
      </c>
    </row>
    <row r="30" spans="1:11" x14ac:dyDescent="0.25">
      <c r="A30" s="292" t="s">
        <v>5714</v>
      </c>
      <c r="B30" s="394" t="s">
        <v>5715</v>
      </c>
      <c r="C30" s="373">
        <v>3489</v>
      </c>
      <c r="D30" s="373">
        <v>3422</v>
      </c>
      <c r="E30" s="373">
        <v>3347</v>
      </c>
      <c r="F30" s="373">
        <v>3585</v>
      </c>
      <c r="G30">
        <v>3506</v>
      </c>
      <c r="H30">
        <v>3211</v>
      </c>
      <c r="I30">
        <v>2993</v>
      </c>
      <c r="J30">
        <v>2133</v>
      </c>
      <c r="K30">
        <v>1551</v>
      </c>
    </row>
    <row r="31" spans="1:11" x14ac:dyDescent="0.25">
      <c r="A31" s="292" t="s">
        <v>5716</v>
      </c>
      <c r="B31" s="394" t="s">
        <v>5717</v>
      </c>
      <c r="C31" s="373">
        <v>350</v>
      </c>
      <c r="D31" s="373">
        <v>308</v>
      </c>
      <c r="E31" s="373">
        <v>353</v>
      </c>
      <c r="F31" s="373">
        <v>345</v>
      </c>
      <c r="G31">
        <v>279</v>
      </c>
      <c r="H31">
        <v>335</v>
      </c>
      <c r="I31">
        <v>562</v>
      </c>
      <c r="J31">
        <v>1736</v>
      </c>
      <c r="K31">
        <v>2043</v>
      </c>
    </row>
    <row r="32" spans="1:11" x14ac:dyDescent="0.25">
      <c r="A32" s="292" t="s">
        <v>5718</v>
      </c>
      <c r="B32" s="394" t="s">
        <v>5719</v>
      </c>
      <c r="C32" s="373">
        <v>3061</v>
      </c>
      <c r="D32" s="373">
        <v>2893</v>
      </c>
      <c r="E32" s="373">
        <v>2956</v>
      </c>
      <c r="F32" s="373">
        <v>3043</v>
      </c>
      <c r="G32">
        <v>3027</v>
      </c>
      <c r="H32">
        <v>2985</v>
      </c>
      <c r="I32">
        <v>3010</v>
      </c>
      <c r="J32">
        <v>2600</v>
      </c>
      <c r="K32">
        <v>2314</v>
      </c>
    </row>
    <row r="33" spans="1:11" x14ac:dyDescent="0.25">
      <c r="A33" s="292" t="s">
        <v>1522</v>
      </c>
      <c r="B33" s="394" t="s">
        <v>1436</v>
      </c>
      <c r="C33" s="373">
        <v>15121</v>
      </c>
      <c r="D33" s="373">
        <v>15884</v>
      </c>
      <c r="E33" s="373">
        <v>16003</v>
      </c>
      <c r="F33" s="373">
        <v>16760</v>
      </c>
      <c r="G33">
        <v>17238</v>
      </c>
      <c r="H33">
        <v>17423</v>
      </c>
      <c r="I33">
        <v>17347</v>
      </c>
      <c r="J33">
        <v>17712</v>
      </c>
      <c r="K33">
        <v>17731</v>
      </c>
    </row>
    <row r="34" spans="1:11" x14ac:dyDescent="0.25">
      <c r="A34" s="77" t="s">
        <v>1440</v>
      </c>
      <c r="B34" s="394"/>
      <c r="C34" s="442">
        <f>SUM(C29:C33)</f>
        <v>22543</v>
      </c>
      <c r="D34" s="442">
        <f t="shared" ref="D34:E34" si="7">SUM(D29:D33)</f>
        <v>23086</v>
      </c>
      <c r="E34" s="442">
        <f t="shared" si="7"/>
        <v>23186</v>
      </c>
      <c r="F34" s="442">
        <f>SUM(F29:F33)</f>
        <v>24242</v>
      </c>
      <c r="G34" s="132">
        <v>24581</v>
      </c>
      <c r="H34" s="132">
        <v>24545</v>
      </c>
      <c r="I34" s="132">
        <v>24466</v>
      </c>
      <c r="J34" s="132">
        <v>25256</v>
      </c>
      <c r="K34" s="132">
        <v>24818</v>
      </c>
    </row>
    <row r="35" spans="1:11" x14ac:dyDescent="0.25">
      <c r="A35" s="3"/>
      <c r="B35" s="394"/>
      <c r="C35" s="394"/>
      <c r="D35" s="394"/>
      <c r="E35" s="394"/>
      <c r="F35" s="394"/>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1" orientation="landscape"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tabColor rgb="FFFFFF00"/>
    <pageSetUpPr fitToPage="1"/>
  </sheetPr>
  <dimension ref="A1:K30"/>
  <sheetViews>
    <sheetView topLeftCell="A6" workbookViewId="0">
      <selection activeCell="A29" sqref="A29:XFD29"/>
    </sheetView>
  </sheetViews>
  <sheetFormatPr defaultRowHeight="15" x14ac:dyDescent="0.25"/>
  <cols>
    <col min="1" max="1" width="36" customWidth="1"/>
    <col min="2" max="2" width="41.28515625" customWidth="1"/>
    <col min="3" max="6" width="11.42578125" customWidth="1"/>
    <col min="7" max="11" width="12.7109375" customWidth="1"/>
  </cols>
  <sheetData>
    <row r="1" spans="1:11" ht="18.75" x14ac:dyDescent="0.25">
      <c r="A1" s="200" t="s">
        <v>0</v>
      </c>
    </row>
    <row r="3" spans="1:11" x14ac:dyDescent="0.25">
      <c r="A3" s="201" t="s">
        <v>1</v>
      </c>
      <c r="B3" s="678" t="s">
        <v>5720</v>
      </c>
      <c r="C3" s="678"/>
      <c r="D3" s="678"/>
      <c r="E3" s="678"/>
      <c r="F3" s="678"/>
      <c r="G3" s="678"/>
      <c r="H3" s="678"/>
      <c r="I3" s="678"/>
      <c r="J3" s="678"/>
      <c r="K3" s="678"/>
    </row>
    <row r="4" spans="1:11" x14ac:dyDescent="0.25">
      <c r="A4" s="6" t="s">
        <v>2</v>
      </c>
      <c r="B4" s="674" t="s">
        <v>5721</v>
      </c>
      <c r="C4" s="674"/>
      <c r="D4" s="674"/>
      <c r="E4" s="674"/>
      <c r="F4" s="674"/>
      <c r="G4" s="674"/>
      <c r="H4" s="674"/>
      <c r="I4" s="674"/>
      <c r="J4" s="674"/>
      <c r="K4" s="674"/>
    </row>
    <row r="5" spans="1:11" x14ac:dyDescent="0.25">
      <c r="A5" s="6" t="s">
        <v>5</v>
      </c>
      <c r="B5" s="674" t="s">
        <v>16</v>
      </c>
      <c r="C5" s="674"/>
      <c r="D5" s="674"/>
      <c r="E5" s="674"/>
      <c r="F5" s="674"/>
      <c r="G5" s="674"/>
      <c r="H5" s="674"/>
      <c r="I5" s="674"/>
      <c r="J5" s="674"/>
      <c r="K5" s="674"/>
    </row>
    <row r="6" spans="1:11" x14ac:dyDescent="0.25">
      <c r="A6" s="6" t="s">
        <v>8</v>
      </c>
      <c r="B6" s="674" t="s">
        <v>4618</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5722</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31</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5723</v>
      </c>
      <c r="C14" s="674"/>
      <c r="D14" s="674"/>
      <c r="E14" s="674"/>
      <c r="F14" s="674"/>
      <c r="G14" s="674"/>
      <c r="H14" s="674"/>
      <c r="I14" s="674"/>
      <c r="J14" s="674"/>
      <c r="K14" s="674"/>
    </row>
    <row r="15" spans="1:11" x14ac:dyDescent="0.25">
      <c r="A15" s="6" t="s">
        <v>30</v>
      </c>
      <c r="B15" s="688" t="s">
        <v>5724</v>
      </c>
      <c r="C15" s="688"/>
      <c r="D15" s="688"/>
      <c r="E15" s="688"/>
      <c r="F15" s="688"/>
      <c r="G15" s="688"/>
      <c r="H15" s="688"/>
      <c r="I15" s="688"/>
      <c r="J15" s="688"/>
      <c r="K15" s="688"/>
    </row>
    <row r="16" spans="1:11" x14ac:dyDescent="0.25">
      <c r="A16" s="6" t="s">
        <v>32</v>
      </c>
      <c r="B16" s="674" t="s">
        <v>5725</v>
      </c>
      <c r="C16" s="674"/>
      <c r="D16" s="674"/>
      <c r="E16" s="674"/>
      <c r="F16" s="674"/>
      <c r="G16" s="674"/>
      <c r="H16" s="674"/>
      <c r="I16" s="674"/>
      <c r="J16" s="674"/>
      <c r="K16" s="674"/>
    </row>
    <row r="17" spans="1:11" x14ac:dyDescent="0.25">
      <c r="A17" s="6" t="s">
        <v>35</v>
      </c>
      <c r="B17" s="681" t="s">
        <v>9</v>
      </c>
      <c r="C17" s="681"/>
      <c r="D17" s="681"/>
      <c r="E17" s="681"/>
      <c r="F17" s="681"/>
      <c r="G17" s="679"/>
      <c r="H17" s="679"/>
      <c r="I17" s="679"/>
      <c r="J17" s="679"/>
      <c r="K17" s="679"/>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v>9495</v>
      </c>
      <c r="D21" s="202">
        <v>9625</v>
      </c>
      <c r="E21" s="202">
        <v>9203</v>
      </c>
      <c r="F21" s="202">
        <v>8541</v>
      </c>
      <c r="G21" s="10">
        <f>+(G20-G25)</f>
        <v>9431</v>
      </c>
      <c r="H21" s="10">
        <f t="shared" ref="H21:K21" si="0">+(H20-H25)</f>
        <v>9592</v>
      </c>
      <c r="I21" s="10">
        <f t="shared" si="0"/>
        <v>9369</v>
      </c>
      <c r="J21" s="10">
        <f t="shared" si="0"/>
        <v>10584</v>
      </c>
      <c r="K21" s="10">
        <f t="shared" si="0"/>
        <v>11068</v>
      </c>
    </row>
    <row r="22" spans="1:11" x14ac:dyDescent="0.25">
      <c r="A22" s="6" t="s">
        <v>45</v>
      </c>
      <c r="B22" s="202"/>
      <c r="C22" s="12">
        <f t="shared" ref="C22:H22" si="1">+(C21/C20)</f>
        <v>0.42119504946103004</v>
      </c>
      <c r="D22" s="12">
        <f t="shared" si="1"/>
        <v>0.41691934505761069</v>
      </c>
      <c r="E22" s="12">
        <f t="shared" si="1"/>
        <v>0.39692055550763394</v>
      </c>
      <c r="F22" s="12">
        <f t="shared" si="1"/>
        <v>0.35232241564227373</v>
      </c>
      <c r="G22" s="12">
        <f t="shared" si="1"/>
        <v>0.38367031447052602</v>
      </c>
      <c r="H22" s="12">
        <f t="shared" si="1"/>
        <v>0.39079242208189041</v>
      </c>
      <c r="I22" s="12">
        <f>+(I21/I20)</f>
        <v>0.38293958963459496</v>
      </c>
      <c r="J22" s="12">
        <f>+(J21/J20)</f>
        <v>0.41906873614190687</v>
      </c>
      <c r="K22" s="12">
        <f>+(K21/K20)</f>
        <v>0.44596663711822065</v>
      </c>
    </row>
    <row r="23" spans="1:11" x14ac:dyDescent="0.25">
      <c r="A23" s="6" t="s">
        <v>46</v>
      </c>
      <c r="B23" s="202"/>
      <c r="C23" s="202">
        <v>3882</v>
      </c>
      <c r="D23" s="202">
        <v>3546</v>
      </c>
      <c r="E23" s="202">
        <v>3170</v>
      </c>
      <c r="F23" s="202">
        <v>2926</v>
      </c>
      <c r="G23" s="10">
        <v>3377</v>
      </c>
      <c r="H23" s="10">
        <v>3295</v>
      </c>
      <c r="I23" s="10">
        <v>2713</v>
      </c>
      <c r="J23" s="10">
        <v>3584</v>
      </c>
      <c r="K23" s="10">
        <v>3485</v>
      </c>
    </row>
    <row r="24" spans="1:11" x14ac:dyDescent="0.25">
      <c r="A24" s="6" t="s">
        <v>47</v>
      </c>
      <c r="B24" s="202"/>
      <c r="C24" s="12">
        <f t="shared" ref="C24:F24" si="2">+C23/C20</f>
        <v>0.1722042319123453</v>
      </c>
      <c r="D24" s="12">
        <f t="shared" si="2"/>
        <v>0.15359958416356234</v>
      </c>
      <c r="E24" s="12">
        <f t="shared" si="2"/>
        <v>0.13672043474510481</v>
      </c>
      <c r="F24" s="12">
        <f t="shared" si="2"/>
        <v>0.12069961224321425</v>
      </c>
      <c r="G24" s="12">
        <f>+G23/G20</f>
        <v>0.13738253122330255</v>
      </c>
      <c r="H24" s="12">
        <f t="shared" ref="H24:K24" si="3">+H23/H20</f>
        <v>0.13424322672642086</v>
      </c>
      <c r="I24" s="12">
        <f t="shared" si="3"/>
        <v>0.11088858007030164</v>
      </c>
      <c r="J24" s="12">
        <f t="shared" si="3"/>
        <v>0.14190687361419069</v>
      </c>
      <c r="K24" s="12">
        <f t="shared" si="3"/>
        <v>0.14042227415585462</v>
      </c>
    </row>
    <row r="25" spans="1:11" x14ac:dyDescent="0.25">
      <c r="A25" s="6" t="s">
        <v>48</v>
      </c>
      <c r="B25" s="202"/>
      <c r="C25" s="202">
        <v>13048</v>
      </c>
      <c r="D25" s="202">
        <v>13461</v>
      </c>
      <c r="E25" s="202">
        <v>13983</v>
      </c>
      <c r="F25" s="202">
        <v>15701</v>
      </c>
      <c r="G25" s="170">
        <v>15150</v>
      </c>
      <c r="H25" s="170">
        <v>14953</v>
      </c>
      <c r="I25" s="170">
        <v>15097</v>
      </c>
      <c r="J25" s="170">
        <v>14672</v>
      </c>
      <c r="K25" s="443">
        <v>13750</v>
      </c>
    </row>
    <row r="26" spans="1:11" x14ac:dyDescent="0.25">
      <c r="A26" s="6" t="s">
        <v>49</v>
      </c>
      <c r="B26" s="202"/>
      <c r="C26" s="12">
        <f t="shared" ref="C26:H26" si="4">+(C25/C20)</f>
        <v>0.57880495053896996</v>
      </c>
      <c r="D26" s="12">
        <f t="shared" si="4"/>
        <v>0.58308065494238936</v>
      </c>
      <c r="E26" s="12">
        <f t="shared" si="4"/>
        <v>0.60307944449236606</v>
      </c>
      <c r="F26" s="12">
        <f t="shared" si="4"/>
        <v>0.64767758435772627</v>
      </c>
      <c r="G26" s="12">
        <f t="shared" si="4"/>
        <v>0.61632968552947398</v>
      </c>
      <c r="H26" s="12">
        <f t="shared" si="4"/>
        <v>0.60920757791810964</v>
      </c>
      <c r="I26" s="12">
        <f>+(I25/I20)</f>
        <v>0.61706041036540504</v>
      </c>
      <c r="J26" s="12">
        <f>+(J25/J20)</f>
        <v>0.58093126385809313</v>
      </c>
      <c r="K26" s="12">
        <f>+(K25/K20)</f>
        <v>0.5540333628817794</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54" t="s">
        <v>1883</v>
      </c>
    </row>
    <row r="30" spans="1:11" x14ac:dyDescent="0.25">
      <c r="A30" s="6" t="s">
        <v>53</v>
      </c>
      <c r="C30" s="380">
        <v>22543</v>
      </c>
      <c r="D30" s="380">
        <v>23086</v>
      </c>
      <c r="E30" s="380">
        <v>23186</v>
      </c>
      <c r="F30" s="380">
        <v>24242</v>
      </c>
      <c r="G30" s="160">
        <v>24581</v>
      </c>
      <c r="H30" s="160">
        <v>24545</v>
      </c>
      <c r="I30" s="160">
        <v>24466</v>
      </c>
      <c r="J30" s="161">
        <v>25256</v>
      </c>
      <c r="K30"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3" fitToHeight="0" orientation="landscape"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tabColor rgb="FFFF0000"/>
    <pageSetUpPr fitToPage="1"/>
  </sheetPr>
  <dimension ref="A1:K32"/>
  <sheetViews>
    <sheetView topLeftCell="A10" workbookViewId="0">
      <selection activeCell="E41" sqref="E41"/>
    </sheetView>
  </sheetViews>
  <sheetFormatPr defaultRowHeight="15" x14ac:dyDescent="0.25"/>
  <cols>
    <col min="1" max="1" width="36.85546875" customWidth="1"/>
    <col min="2" max="2" width="47.85546875" customWidth="1"/>
    <col min="3" max="6" width="12"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5726</v>
      </c>
      <c r="C3" s="702"/>
      <c r="D3" s="702"/>
      <c r="E3" s="702"/>
      <c r="F3" s="702"/>
      <c r="G3" s="702"/>
      <c r="H3" s="702"/>
      <c r="I3" s="702"/>
      <c r="J3" s="702"/>
      <c r="K3" s="702"/>
    </row>
    <row r="4" spans="1:11" x14ac:dyDescent="0.25">
      <c r="A4" s="6" t="s">
        <v>2</v>
      </c>
      <c r="B4" s="674" t="s">
        <v>5727</v>
      </c>
      <c r="C4" s="674"/>
      <c r="D4" s="674"/>
      <c r="E4" s="674"/>
      <c r="F4" s="674"/>
      <c r="G4" s="674"/>
      <c r="H4" s="674"/>
      <c r="I4" s="674"/>
      <c r="J4" s="674"/>
      <c r="K4" s="674"/>
    </row>
    <row r="5" spans="1:11" x14ac:dyDescent="0.25">
      <c r="A5" s="6" t="s">
        <v>5</v>
      </c>
      <c r="B5" s="699" t="s">
        <v>16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5728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74" t="s">
        <v>5729</v>
      </c>
      <c r="C9" s="674"/>
      <c r="D9" s="674"/>
      <c r="E9" s="674"/>
      <c r="F9" s="674"/>
      <c r="G9" s="674"/>
      <c r="H9" s="674"/>
      <c r="I9" s="674"/>
      <c r="J9" s="674"/>
      <c r="K9" s="674"/>
    </row>
    <row r="10" spans="1:11" x14ac:dyDescent="0.25">
      <c r="A10" s="6" t="s">
        <v>17</v>
      </c>
      <c r="B10" s="699" t="s">
        <v>18</v>
      </c>
      <c r="C10" s="699"/>
      <c r="D10" s="699"/>
      <c r="E10" s="699"/>
      <c r="F10" s="699"/>
      <c r="G10" s="699"/>
      <c r="H10" s="699"/>
      <c r="I10" s="699"/>
      <c r="J10" s="699"/>
      <c r="K10" s="699"/>
    </row>
    <row r="11" spans="1:11" x14ac:dyDescent="0.25">
      <c r="A11" s="6" t="s">
        <v>19</v>
      </c>
      <c r="B11" s="674" t="s">
        <v>70</v>
      </c>
      <c r="C11" s="674"/>
      <c r="D11" s="674"/>
      <c r="E11" s="674"/>
      <c r="F11" s="674"/>
      <c r="G11" s="674"/>
      <c r="H11" s="674"/>
      <c r="I11" s="674"/>
      <c r="J11" s="674"/>
      <c r="K11" s="674"/>
    </row>
    <row r="12" spans="1:11" x14ac:dyDescent="0.25">
      <c r="A12" s="6" t="s">
        <v>22</v>
      </c>
      <c r="B12" s="674" t="s">
        <v>34</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74" t="s">
        <v>5730</v>
      </c>
      <c r="C14" s="674"/>
      <c r="D14" s="674"/>
      <c r="E14" s="674"/>
      <c r="F14" s="674"/>
      <c r="G14" s="674"/>
      <c r="H14" s="674"/>
      <c r="I14" s="674"/>
      <c r="J14" s="674"/>
      <c r="K14" s="674"/>
    </row>
    <row r="15" spans="1:11" x14ac:dyDescent="0.25">
      <c r="A15" s="6" t="s">
        <v>30</v>
      </c>
      <c r="B15" s="679" t="s">
        <v>9</v>
      </c>
      <c r="C15" s="679"/>
      <c r="D15" s="679"/>
      <c r="E15" s="679"/>
      <c r="F15" s="679"/>
      <c r="G15" s="679"/>
      <c r="H15" s="679"/>
      <c r="I15" s="679"/>
      <c r="J15" s="679"/>
      <c r="K15" s="679"/>
    </row>
    <row r="16" spans="1:11" x14ac:dyDescent="0.25">
      <c r="A16" s="6" t="s">
        <v>32</v>
      </c>
      <c r="B16" s="699" t="s">
        <v>561</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19" t="s">
        <v>1433</v>
      </c>
      <c r="D19" s="19" t="s">
        <v>137</v>
      </c>
      <c r="E19" s="19" t="s">
        <v>138</v>
      </c>
      <c r="F19" s="19" t="s">
        <v>139</v>
      </c>
      <c r="G19" s="8" t="s">
        <v>38</v>
      </c>
      <c r="H19" s="8" t="s">
        <v>39</v>
      </c>
      <c r="I19" s="8" t="s">
        <v>40</v>
      </c>
      <c r="J19" s="8" t="s">
        <v>41</v>
      </c>
      <c r="K19" s="8" t="s">
        <v>42</v>
      </c>
    </row>
    <row r="20" spans="1:11" x14ac:dyDescent="0.25">
      <c r="A20" s="6" t="s">
        <v>43</v>
      </c>
      <c r="B20" s="419"/>
      <c r="C20" s="419"/>
      <c r="D20" s="419"/>
      <c r="E20" s="419"/>
      <c r="F20" s="419"/>
      <c r="G20" s="10">
        <v>28892</v>
      </c>
      <c r="H20" s="10">
        <v>28567</v>
      </c>
      <c r="I20" s="10">
        <v>28678</v>
      </c>
      <c r="J20" s="11">
        <v>29776</v>
      </c>
      <c r="K20" s="11">
        <v>30086</v>
      </c>
    </row>
    <row r="21" spans="1:11" x14ac:dyDescent="0.25">
      <c r="A21" s="6" t="s">
        <v>44</v>
      </c>
      <c r="B21" s="419"/>
      <c r="C21" s="419"/>
      <c r="D21" s="419"/>
      <c r="E21" s="419"/>
      <c r="F21" s="419"/>
      <c r="G21" s="10">
        <f>G20-G25</f>
        <v>28712</v>
      </c>
      <c r="H21" s="10">
        <f t="shared" ref="H21:K21" si="0">H20-H25</f>
        <v>28351</v>
      </c>
      <c r="I21" s="10">
        <f t="shared" si="0"/>
        <v>28438</v>
      </c>
      <c r="J21" s="10">
        <f t="shared" si="0"/>
        <v>29572</v>
      </c>
      <c r="K21" s="10">
        <f t="shared" si="0"/>
        <v>29804</v>
      </c>
    </row>
    <row r="22" spans="1:11" x14ac:dyDescent="0.25">
      <c r="A22" s="6" t="s">
        <v>45</v>
      </c>
      <c r="B22" s="419"/>
      <c r="C22" s="419"/>
      <c r="D22" s="419"/>
      <c r="E22" s="419"/>
      <c r="F22" s="419"/>
      <c r="G22" s="12">
        <f>G21/G20</f>
        <v>0.99376990170289359</v>
      </c>
      <c r="H22" s="12">
        <f t="shared" ref="H22:K22" si="1">H21/H20</f>
        <v>0.99243882801834282</v>
      </c>
      <c r="I22" s="12">
        <f t="shared" si="1"/>
        <v>0.99163121556593903</v>
      </c>
      <c r="J22" s="12">
        <f t="shared" si="1"/>
        <v>0.99314884470714671</v>
      </c>
      <c r="K22" s="12">
        <f t="shared" si="1"/>
        <v>0.99062686964036428</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180</v>
      </c>
      <c r="H25" s="10">
        <v>216</v>
      </c>
      <c r="I25" s="10">
        <v>240</v>
      </c>
      <c r="J25" s="9">
        <v>204</v>
      </c>
      <c r="K25" s="9">
        <v>282</v>
      </c>
    </row>
    <row r="26" spans="1:11" x14ac:dyDescent="0.25">
      <c r="A26" s="6" t="s">
        <v>49</v>
      </c>
      <c r="B26" s="419"/>
      <c r="C26" s="419"/>
      <c r="D26" s="419"/>
      <c r="E26" s="419"/>
      <c r="F26" s="419"/>
      <c r="G26" s="12">
        <f>G25/G20</f>
        <v>6.2300982971064652E-3</v>
      </c>
      <c r="H26" s="12">
        <f t="shared" ref="H26:J26" si="3">H25/H20</f>
        <v>7.5611719816571568E-3</v>
      </c>
      <c r="I26" s="12">
        <f t="shared" si="3"/>
        <v>8.3687844340609528E-3</v>
      </c>
      <c r="J26" s="12">
        <f t="shared" si="3"/>
        <v>6.8511552928533044E-3</v>
      </c>
      <c r="K26" s="12">
        <f>K25/K20</f>
        <v>9.3731303596357105E-3</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9" t="s">
        <v>1433</v>
      </c>
      <c r="D28" s="19" t="s">
        <v>137</v>
      </c>
      <c r="E28" s="19" t="s">
        <v>138</v>
      </c>
      <c r="F28" s="19" t="s">
        <v>139</v>
      </c>
      <c r="G28" s="8" t="s">
        <v>38</v>
      </c>
      <c r="H28" s="8" t="s">
        <v>39</v>
      </c>
      <c r="I28" s="8" t="s">
        <v>40</v>
      </c>
      <c r="J28" s="8" t="s">
        <v>41</v>
      </c>
      <c r="K28" s="8" t="s">
        <v>42</v>
      </c>
    </row>
    <row r="29" spans="1:11" x14ac:dyDescent="0.25">
      <c r="A29" s="207" t="s">
        <v>5731</v>
      </c>
      <c r="B29" s="16"/>
      <c r="C29" s="16"/>
      <c r="D29" s="16"/>
      <c r="E29" s="16"/>
      <c r="F29" s="16"/>
      <c r="G29" s="208">
        <v>28712</v>
      </c>
      <c r="H29" s="208">
        <v>28351</v>
      </c>
      <c r="I29" s="208">
        <v>28438</v>
      </c>
      <c r="J29" s="208">
        <v>29572</v>
      </c>
      <c r="K29" s="208">
        <v>29804</v>
      </c>
    </row>
    <row r="30" spans="1:11" x14ac:dyDescent="0.25">
      <c r="A30" s="207" t="s">
        <v>1530</v>
      </c>
      <c r="B30" s="16"/>
      <c r="C30" s="16"/>
      <c r="D30" s="16"/>
      <c r="E30" s="16"/>
      <c r="F30" s="16"/>
      <c r="G30" s="208">
        <v>0</v>
      </c>
      <c r="H30" s="208">
        <v>0</v>
      </c>
      <c r="I30" s="208">
        <v>0</v>
      </c>
      <c r="J30" s="208">
        <v>0</v>
      </c>
      <c r="K30" s="208">
        <v>0</v>
      </c>
    </row>
    <row r="31" spans="1:11" x14ac:dyDescent="0.25">
      <c r="A31" s="207" t="s">
        <v>1439</v>
      </c>
      <c r="B31" s="16"/>
      <c r="C31" s="16"/>
      <c r="D31" s="16"/>
      <c r="E31" s="16"/>
      <c r="F31" s="16"/>
      <c r="G31" s="208">
        <v>180</v>
      </c>
      <c r="H31" s="208">
        <v>216</v>
      </c>
      <c r="I31" s="208">
        <v>240</v>
      </c>
      <c r="J31" s="208">
        <v>204</v>
      </c>
      <c r="K31" s="208">
        <v>282</v>
      </c>
    </row>
    <row r="32" spans="1:11" x14ac:dyDescent="0.25">
      <c r="A32" s="15" t="s">
        <v>1440</v>
      </c>
      <c r="B32" s="16"/>
      <c r="C32" s="16"/>
      <c r="D32" s="16"/>
      <c r="E32" s="16"/>
      <c r="F32" s="16"/>
      <c r="G32" s="209">
        <v>28892</v>
      </c>
      <c r="H32" s="209">
        <v>28567</v>
      </c>
      <c r="I32" s="209">
        <v>28678</v>
      </c>
      <c r="J32" s="209">
        <v>29776</v>
      </c>
      <c r="K32" s="209">
        <v>30086</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tabColor rgb="FFFFFF00"/>
    <pageSetUpPr fitToPage="1"/>
  </sheetPr>
  <dimension ref="A1:K30"/>
  <sheetViews>
    <sheetView topLeftCell="A6" workbookViewId="0">
      <selection activeCell="B4" sqref="B4:K4"/>
    </sheetView>
  </sheetViews>
  <sheetFormatPr defaultRowHeight="15" x14ac:dyDescent="0.25"/>
  <cols>
    <col min="1" max="1" width="36" customWidth="1"/>
    <col min="2" max="2" width="41.28515625" customWidth="1"/>
    <col min="3" max="6" width="12.5703125" customWidth="1"/>
    <col min="7" max="11" width="12.7109375" customWidth="1"/>
  </cols>
  <sheetData>
    <row r="1" spans="1:11" ht="18.75" x14ac:dyDescent="0.25">
      <c r="A1" s="200" t="s">
        <v>0</v>
      </c>
    </row>
    <row r="3" spans="1:11" x14ac:dyDescent="0.25">
      <c r="A3" s="201" t="s">
        <v>1</v>
      </c>
      <c r="B3" s="678" t="s">
        <v>5732</v>
      </c>
      <c r="C3" s="678"/>
      <c r="D3" s="678"/>
      <c r="E3" s="678"/>
      <c r="F3" s="678"/>
      <c r="G3" s="678"/>
      <c r="H3" s="678"/>
      <c r="I3" s="678"/>
      <c r="J3" s="678"/>
      <c r="K3" s="678"/>
    </row>
    <row r="4" spans="1:11" x14ac:dyDescent="0.25">
      <c r="A4" s="6" t="s">
        <v>2</v>
      </c>
      <c r="B4" s="674" t="s">
        <v>5733</v>
      </c>
      <c r="C4" s="674"/>
      <c r="D4" s="674"/>
      <c r="E4" s="674"/>
      <c r="F4" s="674"/>
      <c r="G4" s="674"/>
      <c r="H4" s="674"/>
      <c r="I4" s="674"/>
      <c r="J4" s="674"/>
      <c r="K4" s="674"/>
    </row>
    <row r="5" spans="1:11" x14ac:dyDescent="0.25">
      <c r="A5" s="6" t="s">
        <v>5</v>
      </c>
      <c r="B5" s="674" t="s">
        <v>2080</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76" t="s">
        <v>5734</v>
      </c>
      <c r="C8" s="676"/>
      <c r="D8" s="676"/>
      <c r="E8" s="676"/>
      <c r="F8" s="676"/>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23</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5735</v>
      </c>
      <c r="C14" s="674"/>
      <c r="D14" s="674"/>
      <c r="E14" s="674"/>
      <c r="F14" s="674"/>
      <c r="G14" s="674"/>
      <c r="H14" s="674"/>
      <c r="I14" s="674"/>
      <c r="J14" s="674"/>
      <c r="K14" s="674"/>
    </row>
    <row r="15" spans="1:11" x14ac:dyDescent="0.25">
      <c r="A15" s="6" t="s">
        <v>30</v>
      </c>
      <c r="B15" s="688" t="s">
        <v>5670</v>
      </c>
      <c r="C15" s="688"/>
      <c r="D15" s="688"/>
      <c r="E15" s="688"/>
      <c r="F15" s="688"/>
      <c r="G15" s="688"/>
      <c r="H15" s="688"/>
      <c r="I15" s="688"/>
      <c r="J15" s="688"/>
      <c r="K15" s="688"/>
    </row>
    <row r="16" spans="1:11" x14ac:dyDescent="0.25">
      <c r="A16" s="6" t="s">
        <v>32</v>
      </c>
      <c r="B16" s="674" t="s">
        <v>5736</v>
      </c>
      <c r="C16" s="674"/>
      <c r="D16" s="674"/>
      <c r="E16" s="674"/>
      <c r="F16" s="674"/>
      <c r="G16" s="674"/>
      <c r="H16" s="674"/>
      <c r="I16" s="674"/>
      <c r="J16" s="674"/>
      <c r="K16" s="674"/>
    </row>
    <row r="17" spans="1:11" x14ac:dyDescent="0.25">
      <c r="A17" s="6" t="s">
        <v>35</v>
      </c>
      <c r="B17" s="692" t="s">
        <v>5737</v>
      </c>
      <c r="C17" s="692"/>
      <c r="D17" s="692"/>
      <c r="E17" s="692"/>
      <c r="F17" s="692"/>
      <c r="G17" s="724"/>
      <c r="H17" s="724"/>
      <c r="I17" s="724"/>
      <c r="J17" s="724"/>
      <c r="K17" s="724"/>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134">
        <v>22543</v>
      </c>
      <c r="D21" s="134">
        <v>23086</v>
      </c>
      <c r="E21" s="134">
        <v>23186</v>
      </c>
      <c r="F21" s="134">
        <v>24242</v>
      </c>
      <c r="G21" s="10">
        <f>+(G20-G25)</f>
        <v>24581</v>
      </c>
      <c r="H21" s="10">
        <f t="shared" ref="H21:K21" si="0">+(H20-H25)</f>
        <v>24545</v>
      </c>
      <c r="I21" s="10">
        <f t="shared" si="0"/>
        <v>24466</v>
      </c>
      <c r="J21" s="10">
        <f t="shared" si="0"/>
        <v>25256</v>
      </c>
      <c r="K21" s="10">
        <f t="shared" si="0"/>
        <v>24818</v>
      </c>
    </row>
    <row r="22" spans="1:11" x14ac:dyDescent="0.25">
      <c r="A22" s="6" t="s">
        <v>45</v>
      </c>
      <c r="B22" s="202"/>
      <c r="C22" s="12">
        <f t="shared" ref="C22:H22" si="1">+(C21/C20)</f>
        <v>1</v>
      </c>
      <c r="D22" s="12">
        <f t="shared" si="1"/>
        <v>1</v>
      </c>
      <c r="E22" s="12">
        <f t="shared" si="1"/>
        <v>1</v>
      </c>
      <c r="F22" s="12">
        <f t="shared" si="1"/>
        <v>1</v>
      </c>
      <c r="G22" s="12">
        <f t="shared" si="1"/>
        <v>1</v>
      </c>
      <c r="H22" s="12">
        <f t="shared" si="1"/>
        <v>1</v>
      </c>
      <c r="I22" s="12">
        <f>+(I21/I20)</f>
        <v>1</v>
      </c>
      <c r="J22" s="12">
        <f>+(J21/J20)</f>
        <v>1</v>
      </c>
      <c r="K22" s="12">
        <f>+(K21/K20)</f>
        <v>1</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1" x14ac:dyDescent="0.25">
      <c r="A25" s="6" t="s">
        <v>48</v>
      </c>
      <c r="B25" s="202"/>
      <c r="C25" s="202">
        <v>0</v>
      </c>
      <c r="D25" s="202">
        <v>0</v>
      </c>
      <c r="E25" s="202">
        <v>0</v>
      </c>
      <c r="F25" s="202">
        <v>0</v>
      </c>
      <c r="G25" s="338">
        <v>0</v>
      </c>
      <c r="H25" s="338">
        <v>0</v>
      </c>
      <c r="I25" s="338">
        <v>0</v>
      </c>
      <c r="J25" s="338">
        <v>0</v>
      </c>
      <c r="K25" s="217">
        <v>0</v>
      </c>
    </row>
    <row r="26" spans="1:11" x14ac:dyDescent="0.25">
      <c r="A26" s="6" t="s">
        <v>49</v>
      </c>
      <c r="B26" s="202"/>
      <c r="C26" s="12">
        <f t="shared" ref="C26:H26" si="4">+(C25/C20)</f>
        <v>0</v>
      </c>
      <c r="D26" s="12">
        <f t="shared" si="4"/>
        <v>0</v>
      </c>
      <c r="E26" s="12">
        <f t="shared" si="4"/>
        <v>0</v>
      </c>
      <c r="F26" s="12">
        <f t="shared" si="4"/>
        <v>0</v>
      </c>
      <c r="G26" s="12">
        <f t="shared" si="4"/>
        <v>0</v>
      </c>
      <c r="H26" s="12">
        <f t="shared" si="4"/>
        <v>0</v>
      </c>
      <c r="I26" s="12">
        <f>+(I25/I20)</f>
        <v>0</v>
      </c>
      <c r="J26" s="12">
        <f>+(J25/J20)</f>
        <v>0</v>
      </c>
      <c r="K26" s="12">
        <f>+(K25/K20)</f>
        <v>0</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6" t="s">
        <v>2022</v>
      </c>
      <c r="C29" s="134">
        <v>22543</v>
      </c>
      <c r="D29" s="134">
        <v>23086</v>
      </c>
      <c r="E29" s="134">
        <v>23186</v>
      </c>
      <c r="F29" s="134">
        <v>24242</v>
      </c>
      <c r="G29" s="10">
        <v>24581</v>
      </c>
      <c r="H29" s="10">
        <v>24545</v>
      </c>
      <c r="I29" s="10">
        <v>24466</v>
      </c>
      <c r="J29" s="155">
        <v>25256</v>
      </c>
      <c r="K29" s="156">
        <v>24818</v>
      </c>
    </row>
    <row r="30" spans="1:11" x14ac:dyDescent="0.25">
      <c r="A30" s="6" t="s">
        <v>53</v>
      </c>
      <c r="C30" s="380">
        <v>22543</v>
      </c>
      <c r="D30" s="380">
        <v>23086</v>
      </c>
      <c r="E30" s="380">
        <v>23186</v>
      </c>
      <c r="F30" s="380">
        <v>24242</v>
      </c>
      <c r="G30" s="160">
        <v>24581</v>
      </c>
      <c r="H30" s="160">
        <v>24545</v>
      </c>
      <c r="I30" s="160">
        <v>24466</v>
      </c>
      <c r="J30" s="161">
        <v>25256</v>
      </c>
      <c r="K30"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3" fitToHeight="0" orientation="landscape"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tabColor rgb="FFFFFF00"/>
    <pageSetUpPr fitToPage="1"/>
  </sheetPr>
  <dimension ref="A1:K41"/>
  <sheetViews>
    <sheetView topLeftCell="A17" workbookViewId="0">
      <selection activeCell="L37" sqref="L37"/>
    </sheetView>
  </sheetViews>
  <sheetFormatPr defaultRowHeight="15" x14ac:dyDescent="0.25"/>
  <cols>
    <col min="1" max="1" width="36" customWidth="1"/>
    <col min="2" max="2" width="41.28515625" customWidth="1"/>
    <col min="3" max="6" width="10.85546875" customWidth="1"/>
    <col min="7" max="11" width="12.7109375" customWidth="1"/>
  </cols>
  <sheetData>
    <row r="1" spans="1:11" ht="18.75" x14ac:dyDescent="0.25">
      <c r="A1" s="200" t="s">
        <v>0</v>
      </c>
    </row>
    <row r="3" spans="1:11" x14ac:dyDescent="0.25">
      <c r="A3" s="201" t="s">
        <v>1</v>
      </c>
      <c r="B3" s="678" t="s">
        <v>5738</v>
      </c>
      <c r="C3" s="678"/>
      <c r="D3" s="678"/>
      <c r="E3" s="678"/>
      <c r="F3" s="678"/>
      <c r="G3" s="678"/>
      <c r="H3" s="678"/>
      <c r="I3" s="678"/>
      <c r="J3" s="678"/>
      <c r="K3" s="678"/>
    </row>
    <row r="4" spans="1:11" x14ac:dyDescent="0.25">
      <c r="A4" s="6" t="s">
        <v>2</v>
      </c>
      <c r="B4" s="674" t="s">
        <v>5739</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34</v>
      </c>
      <c r="C11" s="676"/>
      <c r="D11" s="676"/>
      <c r="E11" s="676"/>
      <c r="F11" s="676"/>
      <c r="G11" s="676"/>
      <c r="H11" s="676"/>
      <c r="I11" s="676"/>
      <c r="J11" s="676"/>
      <c r="K11" s="676"/>
    </row>
    <row r="12" spans="1:11" x14ac:dyDescent="0.25">
      <c r="A12" s="6" t="s">
        <v>22</v>
      </c>
      <c r="B12" s="674" t="s">
        <v>5740</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5741</v>
      </c>
      <c r="C14" s="674"/>
      <c r="D14" s="674"/>
      <c r="E14" s="674"/>
      <c r="F14" s="674"/>
      <c r="G14" s="674"/>
      <c r="H14" s="674"/>
      <c r="I14" s="674"/>
      <c r="J14" s="674"/>
      <c r="K14" s="674"/>
    </row>
    <row r="15" spans="1:11" x14ac:dyDescent="0.25">
      <c r="A15" s="6" t="s">
        <v>30</v>
      </c>
      <c r="B15" s="709" t="s">
        <v>9</v>
      </c>
      <c r="C15" s="709"/>
      <c r="D15" s="709"/>
      <c r="E15" s="709"/>
      <c r="F15" s="709"/>
      <c r="G15" s="690"/>
      <c r="H15" s="690"/>
      <c r="I15" s="690"/>
      <c r="J15" s="690"/>
      <c r="K15" s="690"/>
    </row>
    <row r="16" spans="1:11" x14ac:dyDescent="0.25">
      <c r="A16" s="6" t="s">
        <v>32</v>
      </c>
      <c r="B16" s="674" t="s">
        <v>5742</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134">
        <v>22543</v>
      </c>
      <c r="D21" s="134">
        <v>23086</v>
      </c>
      <c r="E21" s="134">
        <v>23186</v>
      </c>
      <c r="F21" s="134">
        <v>24242</v>
      </c>
      <c r="G21" s="10">
        <f>+(G20-G25)</f>
        <v>24581</v>
      </c>
      <c r="H21" s="10">
        <f t="shared" ref="H21:K21" si="0">+(H20-H25)</f>
        <v>24545</v>
      </c>
      <c r="I21" s="10">
        <f t="shared" si="0"/>
        <v>24466</v>
      </c>
      <c r="J21" s="10">
        <f t="shared" si="0"/>
        <v>25256</v>
      </c>
      <c r="K21" s="10">
        <f t="shared" si="0"/>
        <v>24818</v>
      </c>
    </row>
    <row r="22" spans="1:11" x14ac:dyDescent="0.25">
      <c r="A22" s="6" t="s">
        <v>45</v>
      </c>
      <c r="B22" s="202"/>
      <c r="C22" s="12">
        <f t="shared" ref="C22:H22" si="1">+(C21/C20)</f>
        <v>1</v>
      </c>
      <c r="D22" s="12">
        <f t="shared" si="1"/>
        <v>1</v>
      </c>
      <c r="E22" s="12">
        <f t="shared" si="1"/>
        <v>1</v>
      </c>
      <c r="F22" s="12">
        <f t="shared" si="1"/>
        <v>1</v>
      </c>
      <c r="G22" s="12">
        <f t="shared" si="1"/>
        <v>1</v>
      </c>
      <c r="H22" s="12">
        <f t="shared" si="1"/>
        <v>1</v>
      </c>
      <c r="I22" s="12">
        <f>+(I21/I20)</f>
        <v>1</v>
      </c>
      <c r="J22" s="12">
        <f>+(J21/J20)</f>
        <v>1</v>
      </c>
      <c r="K22" s="12">
        <f>+(K21/K20)</f>
        <v>1</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1" x14ac:dyDescent="0.25">
      <c r="A25" s="6" t="s">
        <v>48</v>
      </c>
      <c r="B25" s="202"/>
      <c r="C25" s="202">
        <v>0</v>
      </c>
      <c r="D25" s="202">
        <v>0</v>
      </c>
      <c r="E25" s="202">
        <v>0</v>
      </c>
      <c r="F25" s="202">
        <v>0</v>
      </c>
      <c r="G25" s="338">
        <v>0</v>
      </c>
      <c r="H25" s="338">
        <v>0</v>
      </c>
      <c r="I25" s="338">
        <v>0</v>
      </c>
      <c r="J25" s="338">
        <v>0</v>
      </c>
      <c r="K25" s="217">
        <v>0</v>
      </c>
    </row>
    <row r="26" spans="1:11" x14ac:dyDescent="0.25">
      <c r="A26" s="6" t="s">
        <v>49</v>
      </c>
      <c r="B26" s="202"/>
      <c r="C26" s="12">
        <f t="shared" ref="C26:H26" si="4">+(C25/C20)</f>
        <v>0</v>
      </c>
      <c r="D26" s="12">
        <f t="shared" si="4"/>
        <v>0</v>
      </c>
      <c r="E26" s="12">
        <f t="shared" si="4"/>
        <v>0</v>
      </c>
      <c r="F26" s="12">
        <f t="shared" si="4"/>
        <v>0</v>
      </c>
      <c r="G26" s="12">
        <f t="shared" si="4"/>
        <v>0</v>
      </c>
      <c r="H26" s="12">
        <f t="shared" si="4"/>
        <v>0</v>
      </c>
      <c r="I26" s="12">
        <f>+(I25/I20)</f>
        <v>0</v>
      </c>
      <c r="J26" s="12">
        <f>+(J25/J20)</f>
        <v>0</v>
      </c>
      <c r="K26" s="12">
        <f>+(K25/K20)</f>
        <v>0</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t="s">
        <v>5743</v>
      </c>
      <c r="B29" s="215"/>
      <c r="C29" s="215">
        <v>1938</v>
      </c>
      <c r="D29" s="215">
        <v>1901</v>
      </c>
      <c r="E29" s="215">
        <v>1890</v>
      </c>
      <c r="F29" s="215">
        <v>1991</v>
      </c>
      <c r="G29" s="13">
        <v>1930</v>
      </c>
      <c r="H29" s="13">
        <v>2014</v>
      </c>
      <c r="I29" s="13">
        <v>2109</v>
      </c>
      <c r="J29" s="13">
        <v>2081</v>
      </c>
      <c r="K29" s="13">
        <v>2160</v>
      </c>
    </row>
    <row r="30" spans="1:11" x14ac:dyDescent="0.25">
      <c r="A30" s="214" t="s">
        <v>5744</v>
      </c>
      <c r="B30" s="215"/>
      <c r="C30" s="215">
        <v>1678</v>
      </c>
      <c r="D30" s="215">
        <v>1697</v>
      </c>
      <c r="E30" s="215">
        <v>1718</v>
      </c>
      <c r="F30" s="215">
        <v>1763</v>
      </c>
      <c r="G30" s="13">
        <v>1870</v>
      </c>
      <c r="H30" s="13">
        <v>1731</v>
      </c>
      <c r="I30" s="13">
        <v>1806</v>
      </c>
      <c r="J30" s="13">
        <v>1887</v>
      </c>
      <c r="K30" s="13">
        <v>1998</v>
      </c>
    </row>
    <row r="31" spans="1:11" x14ac:dyDescent="0.25">
      <c r="A31" s="214" t="s">
        <v>5745</v>
      </c>
      <c r="B31" s="215"/>
      <c r="C31" s="215">
        <v>1754</v>
      </c>
      <c r="D31" s="215">
        <v>1874</v>
      </c>
      <c r="E31" s="215">
        <v>1823</v>
      </c>
      <c r="F31" s="215">
        <v>1949</v>
      </c>
      <c r="G31" s="13">
        <v>2007</v>
      </c>
      <c r="H31" s="13">
        <v>2032</v>
      </c>
      <c r="I31" s="13">
        <v>2019</v>
      </c>
      <c r="J31" s="13">
        <v>1923</v>
      </c>
      <c r="K31" s="13">
        <v>2185</v>
      </c>
    </row>
    <row r="32" spans="1:11" x14ac:dyDescent="0.25">
      <c r="A32" s="214" t="s">
        <v>5746</v>
      </c>
      <c r="B32" s="215"/>
      <c r="C32" s="223">
        <v>1860</v>
      </c>
      <c r="D32" s="223">
        <v>1811</v>
      </c>
      <c r="E32" s="223">
        <v>1848</v>
      </c>
      <c r="F32" s="223">
        <v>1952</v>
      </c>
      <c r="G32" s="13">
        <v>1961</v>
      </c>
      <c r="H32" s="13">
        <v>2045</v>
      </c>
      <c r="I32" s="13">
        <v>1975</v>
      </c>
      <c r="J32" s="13">
        <v>2078</v>
      </c>
      <c r="K32" s="13">
        <v>1723</v>
      </c>
    </row>
    <row r="33" spans="1:11" x14ac:dyDescent="0.25">
      <c r="A33" s="214" t="s">
        <v>5747</v>
      </c>
      <c r="B33" s="215"/>
      <c r="C33" s="223">
        <v>1904</v>
      </c>
      <c r="D33" s="223">
        <v>2008</v>
      </c>
      <c r="E33" s="223">
        <v>2013</v>
      </c>
      <c r="F33" s="223">
        <v>2034</v>
      </c>
      <c r="G33" s="13">
        <v>2044</v>
      </c>
      <c r="H33" s="13">
        <v>2045</v>
      </c>
      <c r="I33" s="13">
        <v>2078</v>
      </c>
      <c r="J33" s="13">
        <v>2185</v>
      </c>
      <c r="K33" s="13">
        <v>1900</v>
      </c>
    </row>
    <row r="34" spans="1:11" x14ac:dyDescent="0.25">
      <c r="A34" s="214" t="s">
        <v>5748</v>
      </c>
      <c r="B34" s="215"/>
      <c r="C34" s="223">
        <v>1776</v>
      </c>
      <c r="D34" s="223">
        <v>1954</v>
      </c>
      <c r="E34" s="223">
        <v>1812</v>
      </c>
      <c r="F34" s="223">
        <v>2052</v>
      </c>
      <c r="G34" s="13">
        <v>1969</v>
      </c>
      <c r="H34" s="13">
        <v>1941</v>
      </c>
      <c r="I34" s="13">
        <v>1912</v>
      </c>
      <c r="J34" s="13">
        <v>2046</v>
      </c>
      <c r="K34" s="13">
        <v>1903</v>
      </c>
    </row>
    <row r="35" spans="1:11" x14ac:dyDescent="0.25">
      <c r="A35" s="214" t="s">
        <v>5749</v>
      </c>
      <c r="B35" s="215"/>
      <c r="C35" s="223">
        <v>1964</v>
      </c>
      <c r="D35" s="223">
        <v>1990</v>
      </c>
      <c r="E35" s="223">
        <v>2038</v>
      </c>
      <c r="F35" s="223">
        <v>2089</v>
      </c>
      <c r="G35" s="13">
        <v>2201</v>
      </c>
      <c r="H35" s="13">
        <v>2126</v>
      </c>
      <c r="I35" s="13">
        <v>2253</v>
      </c>
      <c r="J35" s="13">
        <v>2137</v>
      </c>
      <c r="K35" s="13">
        <v>2177</v>
      </c>
    </row>
    <row r="36" spans="1:11" x14ac:dyDescent="0.25">
      <c r="A36" s="214" t="s">
        <v>5750</v>
      </c>
      <c r="B36" s="215"/>
      <c r="C36" s="223">
        <v>2025</v>
      </c>
      <c r="D36" s="223">
        <v>2041</v>
      </c>
      <c r="E36" s="223">
        <v>2062</v>
      </c>
      <c r="F36" s="223">
        <v>2123</v>
      </c>
      <c r="G36" s="13">
        <v>2158</v>
      </c>
      <c r="H36" s="13">
        <v>2205</v>
      </c>
      <c r="I36" s="13">
        <v>2115</v>
      </c>
      <c r="J36" s="13">
        <v>2142</v>
      </c>
      <c r="K36" s="13">
        <v>2156</v>
      </c>
    </row>
    <row r="37" spans="1:11" x14ac:dyDescent="0.25">
      <c r="A37" s="214" t="s">
        <v>5751</v>
      </c>
      <c r="B37" s="215"/>
      <c r="C37" s="223">
        <v>2005</v>
      </c>
      <c r="D37" s="223">
        <v>2052</v>
      </c>
      <c r="E37" s="223">
        <v>2047</v>
      </c>
      <c r="F37" s="223">
        <v>2171</v>
      </c>
      <c r="G37" s="13">
        <v>2187</v>
      </c>
      <c r="H37" s="13">
        <v>2219</v>
      </c>
      <c r="I37" s="13">
        <v>2191</v>
      </c>
      <c r="J37" s="13">
        <v>2279</v>
      </c>
      <c r="K37" s="13">
        <v>2217</v>
      </c>
    </row>
    <row r="38" spans="1:11" x14ac:dyDescent="0.25">
      <c r="A38" s="214" t="s">
        <v>5752</v>
      </c>
      <c r="B38" s="215"/>
      <c r="C38" s="223">
        <v>1949</v>
      </c>
      <c r="D38" s="223">
        <v>2017</v>
      </c>
      <c r="E38" s="223">
        <v>2027</v>
      </c>
      <c r="F38" s="223">
        <v>2046</v>
      </c>
      <c r="G38" s="13">
        <v>2164</v>
      </c>
      <c r="H38" s="13">
        <v>2188</v>
      </c>
      <c r="I38" s="13">
        <v>2043</v>
      </c>
      <c r="J38" s="13">
        <v>2230</v>
      </c>
      <c r="K38" s="13">
        <v>2097</v>
      </c>
    </row>
    <row r="39" spans="1:11" x14ac:dyDescent="0.25">
      <c r="A39" s="214" t="s">
        <v>5753</v>
      </c>
      <c r="B39" s="215"/>
      <c r="C39" s="223">
        <v>1849</v>
      </c>
      <c r="D39" s="223">
        <v>1900</v>
      </c>
      <c r="E39" s="223">
        <v>1983</v>
      </c>
      <c r="F39" s="223">
        <v>2095</v>
      </c>
      <c r="G39" s="13">
        <v>2039</v>
      </c>
      <c r="H39" s="13">
        <v>1987</v>
      </c>
      <c r="I39" s="13">
        <v>1943</v>
      </c>
      <c r="J39" s="13">
        <v>2167</v>
      </c>
      <c r="K39" s="13">
        <v>2127</v>
      </c>
    </row>
    <row r="40" spans="1:11" x14ac:dyDescent="0.25">
      <c r="A40" s="214" t="s">
        <v>5754</v>
      </c>
      <c r="B40" s="215"/>
      <c r="C40" s="223">
        <v>1841</v>
      </c>
      <c r="D40" s="223">
        <v>1841</v>
      </c>
      <c r="E40" s="223">
        <v>1925</v>
      </c>
      <c r="F40" s="223">
        <v>1977</v>
      </c>
      <c r="G40" s="13">
        <v>2051</v>
      </c>
      <c r="H40" s="13">
        <v>2012</v>
      </c>
      <c r="I40" s="13">
        <v>2022</v>
      </c>
      <c r="J40" s="13">
        <v>2101</v>
      </c>
      <c r="K40" s="13">
        <v>2175</v>
      </c>
    </row>
    <row r="41" spans="1:11" x14ac:dyDescent="0.25">
      <c r="A41" s="225" t="s">
        <v>53</v>
      </c>
      <c r="B41" s="132"/>
      <c r="C41" s="132">
        <f t="shared" ref="C41:E41" si="5">SUM(C29:C40)</f>
        <v>22543</v>
      </c>
      <c r="D41" s="132">
        <f t="shared" si="5"/>
        <v>23086</v>
      </c>
      <c r="E41" s="132">
        <f t="shared" si="5"/>
        <v>23186</v>
      </c>
      <c r="F41" s="132">
        <f>SUM(F29:F40)</f>
        <v>24242</v>
      </c>
      <c r="G41" s="166">
        <v>24581</v>
      </c>
      <c r="H41" s="166">
        <v>24545</v>
      </c>
      <c r="I41" s="166">
        <v>24466</v>
      </c>
      <c r="J41" s="166">
        <v>25256</v>
      </c>
      <c r="K41"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3" fitToHeight="0" orientation="landscape"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tabColor rgb="FFFFFF00"/>
    <pageSetUpPr fitToPage="1"/>
  </sheetPr>
  <dimension ref="A1:K33"/>
  <sheetViews>
    <sheetView topLeftCell="A9" workbookViewId="0">
      <selection activeCell="C19" sqref="C19:F20"/>
    </sheetView>
  </sheetViews>
  <sheetFormatPr defaultRowHeight="15" x14ac:dyDescent="0.25"/>
  <cols>
    <col min="1" max="1" width="36" customWidth="1"/>
    <col min="2" max="2" width="41.28515625" customWidth="1"/>
    <col min="3" max="6" width="11.85546875" customWidth="1"/>
    <col min="7" max="11" width="12.7109375" customWidth="1"/>
  </cols>
  <sheetData>
    <row r="1" spans="1:11" ht="18.75" x14ac:dyDescent="0.25">
      <c r="A1" s="200" t="s">
        <v>0</v>
      </c>
    </row>
    <row r="3" spans="1:11" x14ac:dyDescent="0.25">
      <c r="A3" s="201" t="s">
        <v>1</v>
      </c>
      <c r="B3" s="678" t="s">
        <v>5755</v>
      </c>
      <c r="C3" s="678"/>
      <c r="D3" s="678"/>
      <c r="E3" s="678"/>
      <c r="F3" s="678"/>
      <c r="G3" s="678"/>
      <c r="H3" s="678"/>
      <c r="I3" s="678"/>
      <c r="J3" s="678"/>
      <c r="K3" s="678"/>
    </row>
    <row r="4" spans="1:11" x14ac:dyDescent="0.25">
      <c r="A4" s="6" t="s">
        <v>2</v>
      </c>
      <c r="B4" s="674" t="s">
        <v>5756</v>
      </c>
      <c r="C4" s="674"/>
      <c r="D4" s="674"/>
      <c r="E4" s="674"/>
      <c r="F4" s="674"/>
      <c r="G4" s="674"/>
      <c r="H4" s="674"/>
      <c r="I4" s="674"/>
      <c r="J4" s="674"/>
      <c r="K4" s="674"/>
    </row>
    <row r="5" spans="1:11" x14ac:dyDescent="0.25">
      <c r="A5" s="6" t="s">
        <v>5</v>
      </c>
      <c r="B5" s="674" t="s">
        <v>16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34</v>
      </c>
      <c r="C11" s="676"/>
      <c r="D11" s="676"/>
      <c r="E11" s="676"/>
      <c r="F11" s="676"/>
      <c r="G11" s="676"/>
      <c r="H11" s="676"/>
      <c r="I11" s="676"/>
      <c r="J11" s="676"/>
      <c r="K11" s="676"/>
    </row>
    <row r="12" spans="1:11" x14ac:dyDescent="0.25">
      <c r="A12" s="6" t="s">
        <v>22</v>
      </c>
      <c r="B12" s="674" t="s">
        <v>5740</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5741</v>
      </c>
      <c r="C14" s="674"/>
      <c r="D14" s="674"/>
      <c r="E14" s="674"/>
      <c r="F14" s="674"/>
      <c r="G14" s="674"/>
      <c r="H14" s="674"/>
      <c r="I14" s="674"/>
      <c r="J14" s="674"/>
      <c r="K14" s="674"/>
    </row>
    <row r="15" spans="1:11" x14ac:dyDescent="0.25">
      <c r="A15" s="6" t="s">
        <v>30</v>
      </c>
      <c r="B15" s="689" t="s">
        <v>9</v>
      </c>
      <c r="C15" s="689"/>
      <c r="D15" s="689"/>
      <c r="E15" s="689"/>
      <c r="F15" s="689"/>
      <c r="G15" s="688"/>
      <c r="H15" s="688"/>
      <c r="I15" s="688"/>
      <c r="J15" s="688"/>
      <c r="K15" s="688"/>
    </row>
    <row r="16" spans="1:11" x14ac:dyDescent="0.25">
      <c r="A16" s="6" t="s">
        <v>32</v>
      </c>
      <c r="B16" s="674" t="s">
        <v>5757</v>
      </c>
      <c r="C16" s="674"/>
      <c r="D16" s="674"/>
      <c r="E16" s="674"/>
      <c r="F16" s="674"/>
      <c r="G16" s="674"/>
      <c r="H16" s="674"/>
      <c r="I16" s="674"/>
      <c r="J16" s="674"/>
      <c r="K16" s="674"/>
    </row>
    <row r="17" spans="1:11" x14ac:dyDescent="0.25">
      <c r="A17" s="6" t="s">
        <v>35</v>
      </c>
      <c r="B17" s="681" t="s">
        <v>9</v>
      </c>
      <c r="C17" s="681"/>
      <c r="D17" s="681"/>
      <c r="E17" s="681"/>
      <c r="F17" s="681"/>
      <c r="G17" s="679"/>
      <c r="H17" s="679"/>
      <c r="I17" s="679"/>
      <c r="J17" s="679"/>
      <c r="K17" s="679"/>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134">
        <v>22543</v>
      </c>
      <c r="D21" s="134">
        <v>23086</v>
      </c>
      <c r="E21" s="134">
        <v>23186</v>
      </c>
      <c r="F21" s="134">
        <v>24242</v>
      </c>
      <c r="G21" s="10">
        <f>+(G20-G25)</f>
        <v>24581</v>
      </c>
      <c r="H21" s="10">
        <f t="shared" ref="H21:K21" si="0">+(H20-H25)</f>
        <v>24545</v>
      </c>
      <c r="I21" s="10">
        <f t="shared" si="0"/>
        <v>24466</v>
      </c>
      <c r="J21" s="10">
        <f t="shared" si="0"/>
        <v>25256</v>
      </c>
      <c r="K21" s="10">
        <f t="shared" si="0"/>
        <v>24818</v>
      </c>
    </row>
    <row r="22" spans="1:11" x14ac:dyDescent="0.25">
      <c r="A22" s="6" t="s">
        <v>45</v>
      </c>
      <c r="B22" s="202"/>
      <c r="C22" s="12">
        <f t="shared" ref="C22:H22" si="1">+(C21/C20)</f>
        <v>1</v>
      </c>
      <c r="D22" s="12">
        <f t="shared" si="1"/>
        <v>1</v>
      </c>
      <c r="E22" s="12">
        <f t="shared" si="1"/>
        <v>1</v>
      </c>
      <c r="F22" s="12">
        <f t="shared" si="1"/>
        <v>1</v>
      </c>
      <c r="G22" s="12">
        <f t="shared" si="1"/>
        <v>1</v>
      </c>
      <c r="H22" s="12">
        <f t="shared" si="1"/>
        <v>1</v>
      </c>
      <c r="I22" s="12">
        <f>+(I21/I20)</f>
        <v>1</v>
      </c>
      <c r="J22" s="12">
        <f>+(J21/J20)</f>
        <v>1</v>
      </c>
      <c r="K22" s="12">
        <f>+(K21/K20)</f>
        <v>1</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1" x14ac:dyDescent="0.25">
      <c r="A25" s="6" t="s">
        <v>48</v>
      </c>
      <c r="B25" s="202"/>
      <c r="C25" s="202">
        <v>0</v>
      </c>
      <c r="D25" s="202">
        <v>0</v>
      </c>
      <c r="E25" s="202">
        <v>0</v>
      </c>
      <c r="F25" s="202">
        <v>0</v>
      </c>
      <c r="G25" s="338">
        <v>0</v>
      </c>
      <c r="H25" s="338">
        <v>0</v>
      </c>
      <c r="I25" s="338">
        <v>0</v>
      </c>
      <c r="J25" s="338">
        <v>0</v>
      </c>
      <c r="K25" s="217">
        <v>0</v>
      </c>
    </row>
    <row r="26" spans="1:11" x14ac:dyDescent="0.25">
      <c r="A26" s="6" t="s">
        <v>49</v>
      </c>
      <c r="B26" s="202"/>
      <c r="C26" s="12">
        <f t="shared" ref="C26:H26" si="4">+(C25/C20)</f>
        <v>0</v>
      </c>
      <c r="D26" s="12">
        <f t="shared" si="4"/>
        <v>0</v>
      </c>
      <c r="E26" s="12">
        <f t="shared" si="4"/>
        <v>0</v>
      </c>
      <c r="F26" s="12">
        <f t="shared" si="4"/>
        <v>0</v>
      </c>
      <c r="G26" s="12">
        <f t="shared" si="4"/>
        <v>0</v>
      </c>
      <c r="H26" s="12">
        <f t="shared" si="4"/>
        <v>0</v>
      </c>
      <c r="I26" s="12">
        <f>+(I25/I20)</f>
        <v>0</v>
      </c>
      <c r="J26" s="12">
        <f>+(J25/J20)</f>
        <v>0</v>
      </c>
      <c r="K26" s="12">
        <f>+(K25/K20)</f>
        <v>0</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v>1</v>
      </c>
      <c r="B29" t="s">
        <v>5758</v>
      </c>
      <c r="C29">
        <v>5370</v>
      </c>
      <c r="D29">
        <v>5472</v>
      </c>
      <c r="E29">
        <v>5431</v>
      </c>
      <c r="F29">
        <v>5703</v>
      </c>
      <c r="G29" s="13">
        <v>5807</v>
      </c>
      <c r="H29" s="13">
        <v>5777</v>
      </c>
      <c r="I29" s="13">
        <v>5934</v>
      </c>
      <c r="J29" s="13">
        <v>5891</v>
      </c>
      <c r="K29" s="13">
        <v>6343</v>
      </c>
    </row>
    <row r="30" spans="1:11" x14ac:dyDescent="0.25">
      <c r="A30" s="214">
        <v>2</v>
      </c>
      <c r="B30" t="s">
        <v>5759</v>
      </c>
      <c r="C30">
        <v>5540</v>
      </c>
      <c r="D30">
        <v>5773</v>
      </c>
      <c r="E30">
        <v>5673</v>
      </c>
      <c r="F30">
        <v>6038</v>
      </c>
      <c r="G30" s="13">
        <v>5974</v>
      </c>
      <c r="H30" s="13">
        <v>6031</v>
      </c>
      <c r="I30" s="13">
        <v>5965</v>
      </c>
      <c r="J30" s="13">
        <v>6309</v>
      </c>
      <c r="K30" s="13">
        <v>5526</v>
      </c>
    </row>
    <row r="31" spans="1:11" x14ac:dyDescent="0.25">
      <c r="A31" s="214">
        <v>3</v>
      </c>
      <c r="B31" t="s">
        <v>5760</v>
      </c>
      <c r="C31">
        <v>5994</v>
      </c>
      <c r="D31">
        <v>6083</v>
      </c>
      <c r="E31">
        <v>6147</v>
      </c>
      <c r="F31">
        <v>6383</v>
      </c>
      <c r="G31" s="13">
        <v>6546</v>
      </c>
      <c r="H31" s="13">
        <v>6550</v>
      </c>
      <c r="I31" s="13">
        <v>6559</v>
      </c>
      <c r="J31" s="13">
        <v>6558</v>
      </c>
      <c r="K31" s="13">
        <v>6550</v>
      </c>
    </row>
    <row r="32" spans="1:11" x14ac:dyDescent="0.25">
      <c r="A32" s="214">
        <v>4</v>
      </c>
      <c r="B32" t="s">
        <v>5761</v>
      </c>
      <c r="C32">
        <v>5639</v>
      </c>
      <c r="D32">
        <v>5758</v>
      </c>
      <c r="E32">
        <v>5935</v>
      </c>
      <c r="F32">
        <v>6118</v>
      </c>
      <c r="G32" s="170">
        <v>6254</v>
      </c>
      <c r="H32" s="170">
        <v>6187</v>
      </c>
      <c r="I32" s="170">
        <v>6008</v>
      </c>
      <c r="J32" s="170">
        <v>6498</v>
      </c>
      <c r="K32" s="170">
        <v>6399</v>
      </c>
    </row>
    <row r="33" spans="1:11" x14ac:dyDescent="0.25">
      <c r="A33" s="132" t="s">
        <v>53</v>
      </c>
      <c r="C33" s="132">
        <f t="shared" ref="C33:E33" si="5">SUM(C29:C32)</f>
        <v>22543</v>
      </c>
      <c r="D33" s="132">
        <f t="shared" si="5"/>
        <v>23086</v>
      </c>
      <c r="E33" s="132">
        <f t="shared" si="5"/>
        <v>23186</v>
      </c>
      <c r="F33" s="132">
        <f>SUM(F29:F32)</f>
        <v>24242</v>
      </c>
      <c r="G33" s="444">
        <v>24581</v>
      </c>
      <c r="H33" s="444">
        <v>24545</v>
      </c>
      <c r="I33" s="444">
        <v>24466</v>
      </c>
      <c r="J33" s="444">
        <v>25256</v>
      </c>
      <c r="K33" s="444">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3"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K37"/>
  <sheetViews>
    <sheetView topLeftCell="A10" workbookViewId="0">
      <selection activeCell="F30" sqref="F30"/>
    </sheetView>
  </sheetViews>
  <sheetFormatPr defaultRowHeight="15" x14ac:dyDescent="0.25"/>
  <cols>
    <col min="1" max="1" width="37.28515625" customWidth="1"/>
    <col min="2" max="2" width="95.7109375" customWidth="1"/>
    <col min="3" max="7" width="12.7109375" customWidth="1"/>
  </cols>
  <sheetData>
    <row r="1" spans="1:7" ht="18.75" x14ac:dyDescent="0.25">
      <c r="A1" s="200" t="s">
        <v>0</v>
      </c>
      <c r="B1" s="539"/>
      <c r="C1" s="539"/>
      <c r="D1" s="539"/>
      <c r="E1" s="539"/>
      <c r="F1" s="539"/>
      <c r="G1" s="539"/>
    </row>
    <row r="2" spans="1:7" x14ac:dyDescent="0.25">
      <c r="B2" s="539"/>
      <c r="C2" s="539"/>
      <c r="D2" s="539"/>
      <c r="E2" s="539"/>
      <c r="F2" s="539"/>
      <c r="G2" s="539"/>
    </row>
    <row r="3" spans="1:7" x14ac:dyDescent="0.25">
      <c r="A3" s="201" t="s">
        <v>1</v>
      </c>
      <c r="B3" s="694" t="s">
        <v>7397</v>
      </c>
      <c r="C3" s="694"/>
      <c r="D3" s="694"/>
      <c r="E3" s="694"/>
      <c r="F3" s="694"/>
      <c r="G3" s="694"/>
    </row>
    <row r="4" spans="1:7" x14ac:dyDescent="0.25">
      <c r="A4" s="6" t="s">
        <v>2</v>
      </c>
      <c r="B4" s="674" t="s">
        <v>7398</v>
      </c>
      <c r="C4" s="674"/>
      <c r="D4" s="674"/>
      <c r="E4" s="674"/>
      <c r="F4" s="674"/>
      <c r="G4" s="674"/>
    </row>
    <row r="5" spans="1:7" x14ac:dyDescent="0.25">
      <c r="A5" s="6" t="s">
        <v>5</v>
      </c>
      <c r="B5" s="674" t="s">
        <v>4</v>
      </c>
      <c r="C5" s="674"/>
      <c r="D5" s="674"/>
      <c r="E5" s="674"/>
      <c r="F5" s="674"/>
      <c r="G5" s="674"/>
    </row>
    <row r="6" spans="1:7" x14ac:dyDescent="0.25">
      <c r="A6" s="6" t="s">
        <v>8</v>
      </c>
      <c r="B6" s="695" t="s">
        <v>9</v>
      </c>
      <c r="C6" s="684"/>
      <c r="D6" s="684"/>
      <c r="E6" s="684"/>
      <c r="F6" s="684"/>
      <c r="G6" s="684"/>
    </row>
    <row r="7" spans="1:7" x14ac:dyDescent="0.25">
      <c r="A7" s="6" t="s">
        <v>11</v>
      </c>
      <c r="B7" s="674" t="s">
        <v>6433</v>
      </c>
      <c r="C7" s="674"/>
      <c r="D7" s="674"/>
      <c r="E7" s="674"/>
      <c r="F7" s="674"/>
      <c r="G7" s="674"/>
    </row>
    <row r="8" spans="1:7" x14ac:dyDescent="0.25">
      <c r="A8" s="6" t="s">
        <v>13</v>
      </c>
      <c r="B8" s="676" t="s">
        <v>7399</v>
      </c>
      <c r="C8" s="676"/>
      <c r="D8" s="676"/>
      <c r="E8" s="676"/>
      <c r="F8" s="676"/>
      <c r="G8" s="676"/>
    </row>
    <row r="9" spans="1:7" x14ac:dyDescent="0.25">
      <c r="A9" s="6" t="s">
        <v>15</v>
      </c>
      <c r="B9" s="674" t="s">
        <v>63</v>
      </c>
      <c r="C9" s="674"/>
      <c r="D9" s="674"/>
      <c r="E9" s="674"/>
      <c r="F9" s="674"/>
      <c r="G9" s="674"/>
    </row>
    <row r="10" spans="1:7" x14ac:dyDescent="0.25">
      <c r="A10" s="6" t="s">
        <v>17</v>
      </c>
      <c r="B10" s="674" t="s">
        <v>18</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7401</v>
      </c>
      <c r="C13" s="674"/>
      <c r="D13" s="674"/>
      <c r="E13" s="674"/>
      <c r="F13" s="674"/>
      <c r="G13" s="674"/>
    </row>
    <row r="14" spans="1:7" x14ac:dyDescent="0.25">
      <c r="A14" s="6" t="s">
        <v>28</v>
      </c>
      <c r="B14" s="674" t="s">
        <v>7402</v>
      </c>
      <c r="C14" s="674"/>
      <c r="D14" s="674"/>
      <c r="E14" s="674"/>
      <c r="F14" s="674"/>
      <c r="G14" s="674"/>
    </row>
    <row r="15" spans="1:7" x14ac:dyDescent="0.25">
      <c r="A15" s="6" t="s">
        <v>30</v>
      </c>
      <c r="B15" s="675" t="s">
        <v>9</v>
      </c>
      <c r="C15" s="674"/>
      <c r="D15" s="674"/>
      <c r="E15" s="674"/>
      <c r="F15" s="674"/>
      <c r="G15" s="674"/>
    </row>
    <row r="16" spans="1:7" x14ac:dyDescent="0.25">
      <c r="A16" s="6" t="s">
        <v>32</v>
      </c>
      <c r="B16" s="674" t="s">
        <v>7403</v>
      </c>
      <c r="C16" s="674"/>
      <c r="D16" s="674"/>
      <c r="E16" s="674"/>
      <c r="F16" s="674"/>
      <c r="G16" s="674"/>
    </row>
    <row r="17" spans="1:11" x14ac:dyDescent="0.25">
      <c r="A17" s="6" t="s">
        <v>35</v>
      </c>
      <c r="B17" s="675" t="s">
        <v>9</v>
      </c>
      <c r="C17" s="674"/>
      <c r="D17" s="674"/>
      <c r="E17" s="674"/>
      <c r="F17" s="674"/>
      <c r="G17" s="674"/>
    </row>
    <row r="18" spans="1:11" x14ac:dyDescent="0.25">
      <c r="A18" s="6" t="s">
        <v>36</v>
      </c>
      <c r="B18" s="674" t="s">
        <v>9</v>
      </c>
      <c r="C18" s="674"/>
      <c r="D18" s="674"/>
      <c r="E18" s="674"/>
      <c r="F18" s="674"/>
      <c r="G18" s="674"/>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155">
        <v>24242</v>
      </c>
      <c r="G20" s="156">
        <v>24581</v>
      </c>
      <c r="H20" s="10">
        <v>24545</v>
      </c>
      <c r="I20" s="10">
        <v>24466</v>
      </c>
      <c r="J20" s="155">
        <v>25256</v>
      </c>
      <c r="K20" s="156">
        <v>24818</v>
      </c>
    </row>
    <row r="21" spans="1:11" x14ac:dyDescent="0.25">
      <c r="A21" s="6" t="s">
        <v>44</v>
      </c>
      <c r="B21" s="202"/>
      <c r="C21" s="10">
        <v>22543</v>
      </c>
      <c r="D21" s="10">
        <v>23086</v>
      </c>
      <c r="E21" s="10">
        <v>23186</v>
      </c>
      <c r="F21" s="10">
        <v>24242</v>
      </c>
      <c r="G21" s="10">
        <f>+(G20-G25)</f>
        <v>24581</v>
      </c>
      <c r="H21" s="10">
        <f t="shared" ref="H21:K21" si="0">+(H20-H25)</f>
        <v>24545</v>
      </c>
      <c r="I21" s="10">
        <f t="shared" si="0"/>
        <v>24466</v>
      </c>
      <c r="J21" s="10">
        <f t="shared" si="0"/>
        <v>25256</v>
      </c>
      <c r="K21" s="10">
        <f t="shared" si="0"/>
        <v>24818</v>
      </c>
    </row>
    <row r="22" spans="1:11" x14ac:dyDescent="0.25">
      <c r="A22" s="6" t="s">
        <v>45</v>
      </c>
      <c r="B22" s="202"/>
      <c r="C22" s="12">
        <f>+(C21/C20)</f>
        <v>1</v>
      </c>
      <c r="D22" s="12">
        <f t="shared" ref="D22" si="1">+(D21/D20)</f>
        <v>1</v>
      </c>
      <c r="E22" s="12">
        <f>+(E21/E20)</f>
        <v>1</v>
      </c>
      <c r="F22" s="12">
        <f>+(F21/F20)</f>
        <v>1</v>
      </c>
      <c r="G22" s="12">
        <f>+(G21/G20)</f>
        <v>1</v>
      </c>
      <c r="H22" s="12">
        <f t="shared" ref="H22" si="2">+(H21/H20)</f>
        <v>1</v>
      </c>
      <c r="I22" s="12">
        <f>+(I21/I20)</f>
        <v>1</v>
      </c>
      <c r="J22" s="12">
        <f>+(J21/J20)</f>
        <v>1</v>
      </c>
      <c r="K22" s="12">
        <f>+(K21/K20)</f>
        <v>1</v>
      </c>
    </row>
    <row r="23" spans="1:11" ht="30" x14ac:dyDescent="0.25">
      <c r="A23" s="113" t="s">
        <v>46</v>
      </c>
      <c r="B23" s="540" t="s">
        <v>7404</v>
      </c>
      <c r="C23" s="10">
        <v>121</v>
      </c>
      <c r="D23" s="10">
        <v>138</v>
      </c>
      <c r="E23" s="10">
        <v>167</v>
      </c>
      <c r="F23" s="10">
        <v>171</v>
      </c>
      <c r="G23" s="10"/>
      <c r="H23" s="10">
        <v>179</v>
      </c>
      <c r="I23" s="10">
        <v>218</v>
      </c>
      <c r="J23" s="10">
        <v>258</v>
      </c>
      <c r="K23" s="10">
        <v>355</v>
      </c>
    </row>
    <row r="24" spans="1:11" x14ac:dyDescent="0.25">
      <c r="A24" s="6" t="s">
        <v>47</v>
      </c>
      <c r="B24" s="202"/>
      <c r="C24" s="12">
        <f t="shared" ref="C24:K24" si="3">+(C23/C20)</f>
        <v>5.3675198509515153E-3</v>
      </c>
      <c r="D24" s="12">
        <f t="shared" si="3"/>
        <v>5.9776487914753526E-3</v>
      </c>
      <c r="E24" s="12">
        <f t="shared" si="3"/>
        <v>7.202622272060726E-3</v>
      </c>
      <c r="F24" s="12">
        <f t="shared" si="3"/>
        <v>7.053873442785249E-3</v>
      </c>
      <c r="G24" s="12">
        <f t="shared" si="3"/>
        <v>0</v>
      </c>
      <c r="H24" s="12">
        <f t="shared" si="3"/>
        <v>7.2927276431045017E-3</v>
      </c>
      <c r="I24" s="12">
        <f t="shared" si="3"/>
        <v>8.9103245320035964E-3</v>
      </c>
      <c r="J24" s="12">
        <f t="shared" si="3"/>
        <v>1.0215394361735824E-2</v>
      </c>
      <c r="K24" s="12">
        <f t="shared" si="3"/>
        <v>1.4304134096220484E-2</v>
      </c>
    </row>
    <row r="25" spans="1:11" x14ac:dyDescent="0.25">
      <c r="A25" s="6" t="s">
        <v>48</v>
      </c>
      <c r="B25" s="202"/>
      <c r="C25" s="156">
        <v>0</v>
      </c>
      <c r="D25" s="10">
        <v>0</v>
      </c>
      <c r="E25" s="10">
        <v>0</v>
      </c>
      <c r="F25" s="155">
        <v>0</v>
      </c>
      <c r="G25" s="156">
        <v>0</v>
      </c>
      <c r="H25" s="10">
        <v>0</v>
      </c>
      <c r="I25" s="10">
        <v>0</v>
      </c>
      <c r="J25" s="155">
        <v>0</v>
      </c>
      <c r="K25" s="156">
        <v>0</v>
      </c>
    </row>
    <row r="26" spans="1:11" x14ac:dyDescent="0.25">
      <c r="A26" s="6" t="s">
        <v>49</v>
      </c>
      <c r="B26" s="202"/>
      <c r="C26" s="12">
        <f>+(C25/C20)</f>
        <v>0</v>
      </c>
      <c r="D26" s="12">
        <f t="shared" ref="D26" si="4">+(D25/D20)</f>
        <v>0</v>
      </c>
      <c r="E26" s="12">
        <f>+(E25/E20)</f>
        <v>0</v>
      </c>
      <c r="F26" s="12">
        <f>+(F25/F20)</f>
        <v>0</v>
      </c>
      <c r="G26" s="12">
        <f>+(G25/G20)</f>
        <v>0</v>
      </c>
      <c r="H26" s="12">
        <f t="shared" ref="H26" si="5">+(H25/H20)</f>
        <v>0</v>
      </c>
      <c r="I26" s="12">
        <f>+(I25/I20)</f>
        <v>0</v>
      </c>
      <c r="J26" s="12">
        <f>+(J25/J20)</f>
        <v>0</v>
      </c>
      <c r="K26" s="12">
        <f>+(K25/K20)</f>
        <v>0</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6406</v>
      </c>
      <c r="B29" s="409"/>
      <c r="C29" s="632">
        <v>22422</v>
      </c>
      <c r="D29" s="632">
        <v>22948</v>
      </c>
      <c r="E29" s="632">
        <v>23019</v>
      </c>
      <c r="F29" s="636">
        <v>24071</v>
      </c>
      <c r="G29" s="633">
        <v>24394</v>
      </c>
      <c r="H29" s="632">
        <v>24366</v>
      </c>
      <c r="I29" s="632">
        <v>24248</v>
      </c>
      <c r="J29" s="636">
        <v>24998</v>
      </c>
      <c r="K29" s="633">
        <v>24463</v>
      </c>
    </row>
    <row r="30" spans="1:11" x14ac:dyDescent="0.25">
      <c r="A30" s="207" t="s">
        <v>6407</v>
      </c>
      <c r="B30" s="409"/>
      <c r="C30" s="537" t="s">
        <v>1542</v>
      </c>
      <c r="D30" s="537">
        <v>11</v>
      </c>
      <c r="E30" s="537">
        <v>12</v>
      </c>
      <c r="F30" s="537" t="s">
        <v>1542</v>
      </c>
      <c r="G30" s="537">
        <v>11</v>
      </c>
      <c r="H30" s="537">
        <v>11</v>
      </c>
      <c r="I30" s="537" t="s">
        <v>1542</v>
      </c>
      <c r="J30" s="537" t="s">
        <v>1542</v>
      </c>
      <c r="K30" s="537" t="s">
        <v>1542</v>
      </c>
    </row>
    <row r="31" spans="1:11" x14ac:dyDescent="0.25">
      <c r="A31" s="207" t="s">
        <v>7405</v>
      </c>
      <c r="B31" s="409"/>
      <c r="C31" s="537" t="s">
        <v>1542</v>
      </c>
      <c r="D31" s="621">
        <v>0</v>
      </c>
      <c r="E31" s="621">
        <v>0</v>
      </c>
      <c r="F31" s="621" t="s">
        <v>10806</v>
      </c>
      <c r="G31" s="621">
        <v>0</v>
      </c>
      <c r="H31" s="621">
        <v>0</v>
      </c>
      <c r="I31" s="621" t="s">
        <v>10806</v>
      </c>
      <c r="J31" s="621" t="s">
        <v>10806</v>
      </c>
      <c r="K31" s="621" t="s">
        <v>10806</v>
      </c>
    </row>
    <row r="32" spans="1:11" x14ac:dyDescent="0.25">
      <c r="A32" s="207" t="s">
        <v>2244</v>
      </c>
      <c r="B32" s="409"/>
      <c r="C32" s="537">
        <v>110</v>
      </c>
      <c r="D32" s="537">
        <v>127</v>
      </c>
      <c r="E32" s="537">
        <v>155</v>
      </c>
      <c r="F32" s="537">
        <v>164</v>
      </c>
      <c r="G32" s="537">
        <v>176</v>
      </c>
      <c r="H32" s="537">
        <v>168</v>
      </c>
      <c r="I32" s="537">
        <v>209</v>
      </c>
      <c r="J32" s="537">
        <v>254</v>
      </c>
      <c r="K32" s="537">
        <v>352</v>
      </c>
    </row>
    <row r="33" spans="1:11" x14ac:dyDescent="0.25">
      <c r="A33" s="15" t="s">
        <v>53</v>
      </c>
      <c r="B33" s="409"/>
      <c r="C33" s="634">
        <v>22543</v>
      </c>
      <c r="D33" s="634">
        <v>23086</v>
      </c>
      <c r="E33" s="634">
        <v>23186</v>
      </c>
      <c r="F33" s="526">
        <v>24242</v>
      </c>
      <c r="G33" s="635">
        <v>24581</v>
      </c>
      <c r="H33" s="634">
        <v>24545</v>
      </c>
      <c r="I33" s="634">
        <v>24466</v>
      </c>
      <c r="J33" s="526">
        <v>25256</v>
      </c>
      <c r="K33" s="635">
        <v>24818</v>
      </c>
    </row>
    <row r="34" spans="1:11" x14ac:dyDescent="0.25">
      <c r="A34" s="15"/>
      <c r="B34" s="16"/>
      <c r="C34" s="538"/>
      <c r="D34" s="538"/>
      <c r="E34" s="538"/>
      <c r="F34" s="538"/>
      <c r="G34" s="538"/>
    </row>
    <row r="35" spans="1:11" x14ac:dyDescent="0.25">
      <c r="A35" s="215"/>
      <c r="B35" s="215"/>
    </row>
    <row r="36" spans="1:11" x14ac:dyDescent="0.25">
      <c r="A36" s="215"/>
      <c r="B36" s="215"/>
      <c r="C36" s="215"/>
      <c r="D36" s="215"/>
      <c r="E36" s="215"/>
      <c r="F36" s="215"/>
      <c r="G36" s="215"/>
    </row>
    <row r="37" spans="1:11" x14ac:dyDescent="0.25">
      <c r="A37" s="215"/>
      <c r="B37" s="215"/>
      <c r="C37" s="215"/>
      <c r="D37" s="215"/>
      <c r="E37" s="215"/>
      <c r="F37" s="215"/>
      <c r="G37"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6" fitToHeight="0" orientation="landscape"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tabColor rgb="FFFFFF00"/>
    <pageSetUpPr fitToPage="1"/>
  </sheetPr>
  <dimension ref="A1:K39"/>
  <sheetViews>
    <sheetView topLeftCell="A15" workbookViewId="0">
      <selection activeCell="C33" sqref="C33"/>
    </sheetView>
  </sheetViews>
  <sheetFormatPr defaultRowHeight="15" x14ac:dyDescent="0.25"/>
  <cols>
    <col min="1" max="1" width="36" customWidth="1"/>
    <col min="2" max="2" width="41.28515625" customWidth="1"/>
    <col min="3" max="6" width="13.7109375" customWidth="1"/>
    <col min="7" max="11" width="12.7109375" customWidth="1"/>
  </cols>
  <sheetData>
    <row r="1" spans="1:11" ht="18.75" x14ac:dyDescent="0.25">
      <c r="A1" s="200" t="s">
        <v>0</v>
      </c>
    </row>
    <row r="3" spans="1:11" x14ac:dyDescent="0.25">
      <c r="A3" s="201" t="s">
        <v>1</v>
      </c>
      <c r="B3" s="678" t="s">
        <v>5762</v>
      </c>
      <c r="C3" s="678"/>
      <c r="D3" s="678"/>
      <c r="E3" s="678"/>
      <c r="F3" s="678"/>
      <c r="G3" s="678"/>
      <c r="H3" s="678"/>
      <c r="I3" s="678"/>
      <c r="J3" s="678"/>
      <c r="K3" s="678"/>
    </row>
    <row r="4" spans="1:11" x14ac:dyDescent="0.25">
      <c r="A4" s="6" t="s">
        <v>2</v>
      </c>
      <c r="B4" s="674" t="s">
        <v>5763</v>
      </c>
      <c r="C4" s="674"/>
      <c r="D4" s="674"/>
      <c r="E4" s="674"/>
      <c r="F4" s="674"/>
      <c r="G4" s="674"/>
      <c r="H4" s="674"/>
      <c r="I4" s="674"/>
      <c r="J4" s="674"/>
      <c r="K4" s="674"/>
    </row>
    <row r="5" spans="1:11" x14ac:dyDescent="0.25">
      <c r="A5" s="6" t="s">
        <v>5</v>
      </c>
      <c r="B5" s="674" t="s">
        <v>16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34</v>
      </c>
      <c r="C11" s="676"/>
      <c r="D11" s="676"/>
      <c r="E11" s="676"/>
      <c r="F11" s="676"/>
      <c r="G11" s="676"/>
      <c r="H11" s="676"/>
      <c r="I11" s="676"/>
      <c r="J11" s="676"/>
      <c r="K11" s="676"/>
    </row>
    <row r="12" spans="1:11" x14ac:dyDescent="0.25">
      <c r="A12" s="6" t="s">
        <v>22</v>
      </c>
      <c r="B12" s="674" t="s">
        <v>5740</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5741</v>
      </c>
      <c r="C14" s="674"/>
      <c r="D14" s="674"/>
      <c r="E14" s="674"/>
      <c r="F14" s="674"/>
      <c r="G14" s="674"/>
      <c r="H14" s="674"/>
      <c r="I14" s="674"/>
      <c r="J14" s="674"/>
      <c r="K14" s="674"/>
    </row>
    <row r="15" spans="1:11" x14ac:dyDescent="0.25">
      <c r="A15" s="6" t="s">
        <v>30</v>
      </c>
      <c r="B15" s="689" t="s">
        <v>9</v>
      </c>
      <c r="C15" s="689"/>
      <c r="D15" s="689"/>
      <c r="E15" s="689"/>
      <c r="F15" s="689"/>
      <c r="G15" s="688"/>
      <c r="H15" s="688"/>
      <c r="I15" s="688"/>
      <c r="J15" s="688"/>
      <c r="K15" s="688"/>
    </row>
    <row r="16" spans="1:11" x14ac:dyDescent="0.25">
      <c r="A16" s="6" t="s">
        <v>32</v>
      </c>
      <c r="B16" s="674" t="s">
        <v>5764</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134">
        <v>22543</v>
      </c>
      <c r="D21" s="134">
        <v>23086</v>
      </c>
      <c r="E21" s="134">
        <v>23186</v>
      </c>
      <c r="F21" s="134">
        <v>24242</v>
      </c>
      <c r="G21" s="10">
        <f>+(G20-G25)</f>
        <v>24581</v>
      </c>
      <c r="H21" s="10">
        <f t="shared" ref="H21:K21" si="0">+(H20-H25)</f>
        <v>24545</v>
      </c>
      <c r="I21" s="10">
        <f t="shared" si="0"/>
        <v>24466</v>
      </c>
      <c r="J21" s="10">
        <f t="shared" si="0"/>
        <v>25256</v>
      </c>
      <c r="K21" s="10">
        <f t="shared" si="0"/>
        <v>24818</v>
      </c>
    </row>
    <row r="22" spans="1:11" x14ac:dyDescent="0.25">
      <c r="A22" s="6" t="s">
        <v>45</v>
      </c>
      <c r="B22" s="202"/>
      <c r="C22" s="12">
        <f t="shared" ref="C22:H22" si="1">+(C21/C20)</f>
        <v>1</v>
      </c>
      <c r="D22" s="12">
        <f t="shared" si="1"/>
        <v>1</v>
      </c>
      <c r="E22" s="12">
        <f t="shared" si="1"/>
        <v>1</v>
      </c>
      <c r="F22" s="12">
        <f t="shared" si="1"/>
        <v>1</v>
      </c>
      <c r="G22" s="12">
        <f t="shared" si="1"/>
        <v>1</v>
      </c>
      <c r="H22" s="12">
        <f t="shared" si="1"/>
        <v>1</v>
      </c>
      <c r="I22" s="12">
        <f>+(I21/I20)</f>
        <v>1</v>
      </c>
      <c r="J22" s="12">
        <f>+(J21/J20)</f>
        <v>1</v>
      </c>
      <c r="K22" s="12">
        <f>+(K21/K20)</f>
        <v>1</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1" x14ac:dyDescent="0.25">
      <c r="A25" s="6" t="s">
        <v>48</v>
      </c>
      <c r="B25" s="202"/>
      <c r="C25" s="202">
        <v>0</v>
      </c>
      <c r="D25" s="202">
        <v>0</v>
      </c>
      <c r="E25" s="202">
        <v>0</v>
      </c>
      <c r="F25" s="202">
        <v>0</v>
      </c>
      <c r="G25" s="338">
        <v>0</v>
      </c>
      <c r="H25" s="338">
        <v>0</v>
      </c>
      <c r="I25" s="338">
        <v>0</v>
      </c>
      <c r="J25" s="338">
        <v>0</v>
      </c>
      <c r="K25" s="217">
        <v>0</v>
      </c>
    </row>
    <row r="26" spans="1:11" x14ac:dyDescent="0.25">
      <c r="A26" s="6" t="s">
        <v>49</v>
      </c>
      <c r="B26" s="202"/>
      <c r="C26" s="12">
        <f t="shared" ref="C26:H26" si="4">+(C25/C20)</f>
        <v>0</v>
      </c>
      <c r="D26" s="12">
        <f t="shared" si="4"/>
        <v>0</v>
      </c>
      <c r="E26" s="12">
        <f t="shared" si="4"/>
        <v>0</v>
      </c>
      <c r="F26" s="12">
        <f t="shared" si="4"/>
        <v>0</v>
      </c>
      <c r="G26" s="12">
        <f t="shared" si="4"/>
        <v>0</v>
      </c>
      <c r="H26" s="12">
        <f t="shared" si="4"/>
        <v>0</v>
      </c>
      <c r="I26" s="12">
        <f>+(I25/I20)</f>
        <v>0</v>
      </c>
      <c r="J26" s="12">
        <f>+(J25/J20)</f>
        <v>0</v>
      </c>
      <c r="K26" s="12">
        <f>+(K25/K20)</f>
        <v>0</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v>2011</v>
      </c>
      <c r="B29" s="132"/>
      <c r="C29" s="132"/>
      <c r="D29" s="132"/>
      <c r="E29" s="132"/>
      <c r="F29" s="132"/>
      <c r="G29" s="13"/>
      <c r="H29" s="13"/>
      <c r="I29" s="13"/>
      <c r="J29" s="13"/>
      <c r="K29" s="13">
        <v>18475</v>
      </c>
    </row>
    <row r="30" spans="1:11" x14ac:dyDescent="0.25">
      <c r="A30" s="214">
        <v>2012</v>
      </c>
      <c r="B30" s="132"/>
      <c r="C30" s="132"/>
      <c r="D30" s="132"/>
      <c r="E30" s="132"/>
      <c r="F30" s="132"/>
      <c r="G30" s="13"/>
      <c r="H30" s="13"/>
      <c r="I30" s="13"/>
      <c r="J30" s="13">
        <v>19365</v>
      </c>
      <c r="K30" s="13">
        <v>6343</v>
      </c>
    </row>
    <row r="31" spans="1:11" x14ac:dyDescent="0.25">
      <c r="A31" s="214">
        <v>2013</v>
      </c>
      <c r="B31" s="132"/>
      <c r="C31" s="132"/>
      <c r="D31" s="132"/>
      <c r="E31" s="132"/>
      <c r="F31" s="132"/>
      <c r="G31" s="13"/>
      <c r="H31" s="13"/>
      <c r="I31" s="13">
        <v>18532</v>
      </c>
      <c r="J31" s="13">
        <v>5891</v>
      </c>
      <c r="K31" s="13"/>
    </row>
    <row r="32" spans="1:11" x14ac:dyDescent="0.25">
      <c r="A32" s="214">
        <v>2014</v>
      </c>
      <c r="B32" s="132"/>
      <c r="C32" s="132"/>
      <c r="D32" s="132"/>
      <c r="E32" s="132"/>
      <c r="F32" s="132"/>
      <c r="G32" s="13"/>
      <c r="H32" s="13">
        <v>18768</v>
      </c>
      <c r="I32" s="13">
        <v>5934</v>
      </c>
      <c r="J32" s="13"/>
      <c r="K32" s="13"/>
    </row>
    <row r="33" spans="1:11" x14ac:dyDescent="0.25">
      <c r="A33" s="214">
        <v>2015</v>
      </c>
      <c r="B33" s="132"/>
      <c r="C33" s="302"/>
      <c r="D33" s="302"/>
      <c r="E33" s="302"/>
      <c r="F33" s="302"/>
      <c r="G33" s="13">
        <v>18774</v>
      </c>
      <c r="H33" s="13">
        <v>5777</v>
      </c>
      <c r="I33" s="13"/>
      <c r="J33" s="13"/>
      <c r="K33" s="13"/>
    </row>
    <row r="34" spans="1:11" x14ac:dyDescent="0.25">
      <c r="A34" s="214">
        <v>2016</v>
      </c>
      <c r="B34" s="132"/>
      <c r="C34" s="302"/>
      <c r="D34" s="302"/>
      <c r="E34" s="302"/>
      <c r="F34" s="302">
        <v>18539</v>
      </c>
      <c r="G34" s="13">
        <v>5807</v>
      </c>
      <c r="H34" s="13"/>
      <c r="I34" s="13"/>
      <c r="J34" s="13"/>
      <c r="K34" s="13"/>
    </row>
    <row r="35" spans="1:11" x14ac:dyDescent="0.25">
      <c r="A35" s="214">
        <v>2017</v>
      </c>
      <c r="B35" s="132"/>
      <c r="C35" s="302"/>
      <c r="D35" s="302"/>
      <c r="E35" s="302">
        <v>17755</v>
      </c>
      <c r="F35" s="302">
        <v>5703</v>
      </c>
      <c r="G35" s="13"/>
      <c r="H35" s="13"/>
      <c r="I35" s="13"/>
      <c r="J35" s="13"/>
      <c r="K35" s="13"/>
    </row>
    <row r="36" spans="1:11" x14ac:dyDescent="0.25">
      <c r="A36" s="214">
        <v>2018</v>
      </c>
      <c r="B36" s="132"/>
      <c r="C36" s="302"/>
      <c r="D36" s="302">
        <v>17614</v>
      </c>
      <c r="E36" s="302">
        <v>5431</v>
      </c>
      <c r="F36" s="302"/>
      <c r="G36" s="13"/>
      <c r="H36" s="13"/>
      <c r="I36" s="13"/>
      <c r="J36" s="13"/>
      <c r="K36" s="13"/>
    </row>
    <row r="37" spans="1:11" x14ac:dyDescent="0.25">
      <c r="A37" s="214">
        <v>2019</v>
      </c>
      <c r="B37" s="132"/>
      <c r="C37" s="302">
        <v>17173</v>
      </c>
      <c r="D37" s="302">
        <v>5472</v>
      </c>
      <c r="E37" s="302"/>
      <c r="F37" s="302"/>
      <c r="G37" s="13"/>
      <c r="H37" s="13"/>
      <c r="I37" s="13"/>
      <c r="J37" s="13"/>
      <c r="K37" s="13"/>
    </row>
    <row r="38" spans="1:11" x14ac:dyDescent="0.25">
      <c r="A38" s="214">
        <v>2020</v>
      </c>
      <c r="B38" s="132"/>
      <c r="C38" s="302">
        <v>5370</v>
      </c>
      <c r="D38" s="302"/>
      <c r="E38" s="302"/>
      <c r="F38" s="302"/>
      <c r="G38" s="13"/>
      <c r="H38" s="13"/>
      <c r="I38" s="13"/>
      <c r="J38" s="13"/>
      <c r="K38" s="13"/>
    </row>
    <row r="39" spans="1:11" x14ac:dyDescent="0.25">
      <c r="A39" s="132" t="s">
        <v>53</v>
      </c>
      <c r="B39" s="132"/>
      <c r="C39" s="132">
        <f t="shared" ref="C39:E39" si="5">SUM(C29:C38)</f>
        <v>22543</v>
      </c>
      <c r="D39" s="132">
        <f t="shared" si="5"/>
        <v>23086</v>
      </c>
      <c r="E39" s="132">
        <f t="shared" si="5"/>
        <v>23186</v>
      </c>
      <c r="F39" s="132">
        <f>SUM(F29:F38)</f>
        <v>24242</v>
      </c>
      <c r="G39" s="166">
        <v>24581</v>
      </c>
      <c r="H39" s="166">
        <v>24545</v>
      </c>
      <c r="I39" s="166">
        <v>24466</v>
      </c>
      <c r="J39" s="166">
        <v>25256</v>
      </c>
      <c r="K39"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3" fitToHeight="0" orientation="landscape"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tabColor rgb="FFFFFF00"/>
    <pageSetUpPr fitToPage="1"/>
  </sheetPr>
  <dimension ref="A1:K41"/>
  <sheetViews>
    <sheetView topLeftCell="A15" workbookViewId="0">
      <selection activeCell="M23" sqref="M23"/>
    </sheetView>
  </sheetViews>
  <sheetFormatPr defaultRowHeight="15" x14ac:dyDescent="0.25"/>
  <cols>
    <col min="1" max="1" width="36" customWidth="1"/>
    <col min="2" max="2" width="41.28515625" customWidth="1"/>
    <col min="3" max="6" width="10" customWidth="1"/>
    <col min="7" max="11" width="12.7109375" customWidth="1"/>
  </cols>
  <sheetData>
    <row r="1" spans="1:11" ht="18.75" x14ac:dyDescent="0.25">
      <c r="A1" s="200" t="s">
        <v>0</v>
      </c>
    </row>
    <row r="3" spans="1:11" x14ac:dyDescent="0.25">
      <c r="A3" s="201" t="s">
        <v>1</v>
      </c>
      <c r="B3" s="678" t="s">
        <v>5765</v>
      </c>
      <c r="C3" s="678"/>
      <c r="D3" s="678"/>
      <c r="E3" s="678"/>
      <c r="F3" s="678"/>
      <c r="G3" s="678"/>
      <c r="H3" s="678"/>
      <c r="I3" s="678"/>
      <c r="J3" s="678"/>
      <c r="K3" s="678"/>
    </row>
    <row r="4" spans="1:11" x14ac:dyDescent="0.25">
      <c r="A4" s="6" t="s">
        <v>2</v>
      </c>
      <c r="B4" s="674" t="s">
        <v>5766</v>
      </c>
      <c r="C4" s="674"/>
      <c r="D4" s="674"/>
      <c r="E4" s="674"/>
      <c r="F4" s="674"/>
      <c r="G4" s="674"/>
      <c r="H4" s="674"/>
      <c r="I4" s="674"/>
      <c r="J4" s="674"/>
      <c r="K4" s="674"/>
    </row>
    <row r="5" spans="1:11" x14ac:dyDescent="0.25">
      <c r="A5" s="6" t="s">
        <v>5</v>
      </c>
      <c r="B5" s="674" t="s">
        <v>4</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34</v>
      </c>
      <c r="C11" s="676"/>
      <c r="D11" s="676"/>
      <c r="E11" s="676"/>
      <c r="F11" s="676"/>
      <c r="G11" s="676"/>
      <c r="H11" s="676"/>
      <c r="I11" s="676"/>
      <c r="J11" s="676"/>
      <c r="K11" s="676"/>
    </row>
    <row r="12" spans="1:11" x14ac:dyDescent="0.25">
      <c r="A12" s="6" t="s">
        <v>22</v>
      </c>
      <c r="B12" s="674" t="s">
        <v>5740</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5741</v>
      </c>
      <c r="C14" s="674"/>
      <c r="D14" s="674"/>
      <c r="E14" s="674"/>
      <c r="F14" s="674"/>
      <c r="G14" s="674"/>
      <c r="H14" s="674"/>
      <c r="I14" s="674"/>
      <c r="J14" s="674"/>
      <c r="K14" s="674"/>
    </row>
    <row r="15" spans="1:11" x14ac:dyDescent="0.25">
      <c r="A15" s="6" t="s">
        <v>30</v>
      </c>
      <c r="B15" s="445" t="s">
        <v>9</v>
      </c>
      <c r="C15" s="445"/>
      <c r="D15" s="445"/>
      <c r="E15" s="445"/>
      <c r="F15" s="445"/>
      <c r="G15" s="215"/>
      <c r="H15" s="215"/>
      <c r="I15" s="215"/>
      <c r="J15" s="215"/>
      <c r="K15" s="215"/>
    </row>
    <row r="16" spans="1:11" x14ac:dyDescent="0.25">
      <c r="A16" s="6" t="s">
        <v>32</v>
      </c>
      <c r="B16" s="674" t="s">
        <v>5767</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134">
        <v>22543</v>
      </c>
      <c r="D21" s="134">
        <v>23086</v>
      </c>
      <c r="E21" s="134">
        <v>23186</v>
      </c>
      <c r="F21" s="134">
        <v>24242</v>
      </c>
      <c r="G21" s="10">
        <f>+(G20-G25)</f>
        <v>24581</v>
      </c>
      <c r="H21" s="10">
        <f t="shared" ref="H21:K21" si="0">+(H20-H25)</f>
        <v>24545</v>
      </c>
      <c r="I21" s="10">
        <f t="shared" si="0"/>
        <v>24466</v>
      </c>
      <c r="J21" s="10">
        <f t="shared" si="0"/>
        <v>25256</v>
      </c>
      <c r="K21" s="10">
        <f t="shared" si="0"/>
        <v>24818</v>
      </c>
    </row>
    <row r="22" spans="1:11" x14ac:dyDescent="0.25">
      <c r="A22" s="6" t="s">
        <v>45</v>
      </c>
      <c r="B22" s="202"/>
      <c r="C22" s="12">
        <f t="shared" ref="C22:H22" si="1">+(C21/C20)</f>
        <v>1</v>
      </c>
      <c r="D22" s="12">
        <f t="shared" si="1"/>
        <v>1</v>
      </c>
      <c r="E22" s="12">
        <f t="shared" si="1"/>
        <v>1</v>
      </c>
      <c r="F22" s="12">
        <f t="shared" si="1"/>
        <v>1</v>
      </c>
      <c r="G22" s="12">
        <f t="shared" si="1"/>
        <v>1</v>
      </c>
      <c r="H22" s="12">
        <f t="shared" si="1"/>
        <v>1</v>
      </c>
      <c r="I22" s="12">
        <f>+(I21/I20)</f>
        <v>1</v>
      </c>
      <c r="J22" s="12">
        <f>+(J21/J20)</f>
        <v>1</v>
      </c>
      <c r="K22" s="12">
        <f>+(K21/K20)</f>
        <v>1</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1" x14ac:dyDescent="0.25">
      <c r="A25" s="6" t="s">
        <v>48</v>
      </c>
      <c r="B25" s="202"/>
      <c r="C25" s="202">
        <v>0</v>
      </c>
      <c r="D25" s="202">
        <v>0</v>
      </c>
      <c r="E25" s="202">
        <v>0</v>
      </c>
      <c r="F25" s="202">
        <v>0</v>
      </c>
      <c r="G25" s="338">
        <v>0</v>
      </c>
      <c r="H25" s="338">
        <v>0</v>
      </c>
      <c r="I25" s="338">
        <v>0</v>
      </c>
      <c r="J25" s="338">
        <v>0</v>
      </c>
      <c r="K25" s="217">
        <v>0</v>
      </c>
    </row>
    <row r="26" spans="1:11" x14ac:dyDescent="0.25">
      <c r="A26" s="6" t="s">
        <v>49</v>
      </c>
      <c r="B26" s="202"/>
      <c r="C26" s="12">
        <f t="shared" ref="C26:H26" si="4">+(C25/C20)</f>
        <v>0</v>
      </c>
      <c r="D26" s="12">
        <f t="shared" si="4"/>
        <v>0</v>
      </c>
      <c r="E26" s="12">
        <f t="shared" si="4"/>
        <v>0</v>
      </c>
      <c r="F26" s="12">
        <f t="shared" si="4"/>
        <v>0</v>
      </c>
      <c r="G26" s="12">
        <f t="shared" si="4"/>
        <v>0</v>
      </c>
      <c r="H26" s="12">
        <f t="shared" si="4"/>
        <v>0</v>
      </c>
      <c r="I26" s="12">
        <f>+(I25/I20)</f>
        <v>0</v>
      </c>
      <c r="J26" s="12">
        <f>+(J25/J20)</f>
        <v>0</v>
      </c>
      <c r="K26" s="12">
        <f>+(K25/K20)</f>
        <v>0</v>
      </c>
    </row>
    <row r="27" spans="1:11" x14ac:dyDescent="0.25">
      <c r="A27" s="203" t="s">
        <v>50</v>
      </c>
      <c r="B27" s="202"/>
      <c r="C27" s="202"/>
      <c r="D27" s="202"/>
      <c r="E27" s="202"/>
      <c r="F27" s="202"/>
      <c r="G27" s="677" t="s">
        <v>51</v>
      </c>
      <c r="H27" s="677"/>
      <c r="I27" s="677"/>
      <c r="J27" s="677"/>
      <c r="K27" s="677"/>
    </row>
    <row r="28" spans="1:11" ht="12.75" customHeight="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ht="12.75" customHeight="1" x14ac:dyDescent="0.25">
      <c r="A29" s="214" t="s">
        <v>1457</v>
      </c>
      <c r="B29" s="215" t="s">
        <v>1469</v>
      </c>
      <c r="C29" s="215">
        <v>1860</v>
      </c>
      <c r="D29" s="215">
        <v>1811</v>
      </c>
      <c r="E29" s="215">
        <v>1848</v>
      </c>
      <c r="F29" s="215">
        <v>1952</v>
      </c>
      <c r="G29" s="13">
        <v>1961</v>
      </c>
      <c r="H29" s="13">
        <v>2045</v>
      </c>
      <c r="I29" s="13">
        <v>1975</v>
      </c>
      <c r="J29" s="13">
        <v>2078</v>
      </c>
      <c r="K29" s="13">
        <v>1723</v>
      </c>
    </row>
    <row r="30" spans="1:11" ht="12.75" customHeight="1" x14ac:dyDescent="0.25">
      <c r="A30" s="214" t="s">
        <v>1458</v>
      </c>
      <c r="B30" s="215" t="s">
        <v>1470</v>
      </c>
      <c r="C30" s="215">
        <v>1904</v>
      </c>
      <c r="D30" s="215">
        <v>2008</v>
      </c>
      <c r="E30" s="215">
        <v>2013</v>
      </c>
      <c r="F30" s="215">
        <v>2034</v>
      </c>
      <c r="G30" s="13">
        <v>2044</v>
      </c>
      <c r="H30" s="13">
        <v>2045</v>
      </c>
      <c r="I30" s="13">
        <v>2078</v>
      </c>
      <c r="J30" s="13">
        <v>2185</v>
      </c>
      <c r="K30" s="13">
        <v>1900</v>
      </c>
    </row>
    <row r="31" spans="1:11" ht="12.75" customHeight="1" x14ac:dyDescent="0.25">
      <c r="A31" s="214" t="s">
        <v>1459</v>
      </c>
      <c r="B31" s="215" t="s">
        <v>1471</v>
      </c>
      <c r="C31" s="215">
        <v>1776</v>
      </c>
      <c r="D31" s="215">
        <v>1954</v>
      </c>
      <c r="E31" s="215">
        <v>1812</v>
      </c>
      <c r="F31" s="215">
        <v>2052</v>
      </c>
      <c r="G31" s="13">
        <v>1969</v>
      </c>
      <c r="H31" s="13">
        <v>1941</v>
      </c>
      <c r="I31" s="13">
        <v>1912</v>
      </c>
      <c r="J31" s="13">
        <v>2046</v>
      </c>
      <c r="K31" s="13">
        <v>1903</v>
      </c>
    </row>
    <row r="32" spans="1:11" ht="12.75" customHeight="1" x14ac:dyDescent="0.25">
      <c r="A32" s="214" t="s">
        <v>1460</v>
      </c>
      <c r="B32" s="215" t="s">
        <v>1472</v>
      </c>
      <c r="C32" s="223">
        <v>1964</v>
      </c>
      <c r="D32" s="223">
        <v>1990</v>
      </c>
      <c r="E32" s="223">
        <v>2038</v>
      </c>
      <c r="F32" s="223">
        <v>2089</v>
      </c>
      <c r="G32" s="13">
        <v>2201</v>
      </c>
      <c r="H32" s="13">
        <v>2126</v>
      </c>
      <c r="I32" s="13">
        <v>2253</v>
      </c>
      <c r="J32" s="13">
        <v>2137</v>
      </c>
      <c r="K32" s="13">
        <v>2177</v>
      </c>
    </row>
    <row r="33" spans="1:11" ht="12.75" customHeight="1" x14ac:dyDescent="0.25">
      <c r="A33" s="214" t="s">
        <v>1461</v>
      </c>
      <c r="B33" s="215" t="s">
        <v>1473</v>
      </c>
      <c r="C33" s="223">
        <v>2025</v>
      </c>
      <c r="D33" s="223">
        <v>2041</v>
      </c>
      <c r="E33" s="223">
        <v>2062</v>
      </c>
      <c r="F33" s="223">
        <v>2123</v>
      </c>
      <c r="G33" s="13">
        <v>2158</v>
      </c>
      <c r="H33" s="13">
        <v>2205</v>
      </c>
      <c r="I33" s="13">
        <v>2115</v>
      </c>
      <c r="J33" s="13">
        <v>2142</v>
      </c>
      <c r="K33" s="13">
        <v>2156</v>
      </c>
    </row>
    <row r="34" spans="1:11" ht="12.75" customHeight="1" x14ac:dyDescent="0.25">
      <c r="A34" s="214" t="s">
        <v>1462</v>
      </c>
      <c r="B34" s="215" t="s">
        <v>1474</v>
      </c>
      <c r="C34" s="223">
        <v>2005</v>
      </c>
      <c r="D34" s="223">
        <v>2052</v>
      </c>
      <c r="E34" s="223">
        <v>2047</v>
      </c>
      <c r="F34" s="223">
        <v>2171</v>
      </c>
      <c r="G34" s="13">
        <v>2187</v>
      </c>
      <c r="H34" s="13">
        <v>2219</v>
      </c>
      <c r="I34" s="13">
        <v>2191</v>
      </c>
      <c r="J34" s="13">
        <v>2279</v>
      </c>
      <c r="K34" s="13">
        <v>2217</v>
      </c>
    </row>
    <row r="35" spans="1:11" ht="12.75" customHeight="1" x14ac:dyDescent="0.25">
      <c r="A35" s="214" t="s">
        <v>1463</v>
      </c>
      <c r="B35" s="215" t="s">
        <v>1475</v>
      </c>
      <c r="C35" s="223">
        <v>1949</v>
      </c>
      <c r="D35" s="223">
        <v>2017</v>
      </c>
      <c r="E35" s="223">
        <v>2027</v>
      </c>
      <c r="F35" s="223">
        <v>2046</v>
      </c>
      <c r="G35" s="13">
        <v>2164</v>
      </c>
      <c r="H35" s="13">
        <v>2188</v>
      </c>
      <c r="I35" s="13">
        <v>2043</v>
      </c>
      <c r="J35" s="13">
        <v>2230</v>
      </c>
      <c r="K35" s="13">
        <v>2097</v>
      </c>
    </row>
    <row r="36" spans="1:11" ht="12.75" customHeight="1" x14ac:dyDescent="0.25">
      <c r="A36" s="214" t="s">
        <v>1464</v>
      </c>
      <c r="B36" s="215" t="s">
        <v>1476</v>
      </c>
      <c r="C36" s="223">
        <v>1849</v>
      </c>
      <c r="D36" s="223">
        <v>1900</v>
      </c>
      <c r="E36" s="223">
        <v>1983</v>
      </c>
      <c r="F36" s="223">
        <v>2095</v>
      </c>
      <c r="G36" s="13">
        <v>2039</v>
      </c>
      <c r="H36" s="13">
        <v>1987</v>
      </c>
      <c r="I36" s="13">
        <v>1943</v>
      </c>
      <c r="J36" s="13">
        <v>2167</v>
      </c>
      <c r="K36" s="13">
        <v>2127</v>
      </c>
    </row>
    <row r="37" spans="1:11" ht="12.75" customHeight="1" x14ac:dyDescent="0.25">
      <c r="A37" s="214" t="s">
        <v>1465</v>
      </c>
      <c r="B37" s="215" t="s">
        <v>1477</v>
      </c>
      <c r="C37" s="223">
        <v>1841</v>
      </c>
      <c r="D37" s="223">
        <v>1841</v>
      </c>
      <c r="E37" s="223">
        <v>1925</v>
      </c>
      <c r="F37" s="223">
        <v>1977</v>
      </c>
      <c r="G37" s="13">
        <v>2051</v>
      </c>
      <c r="H37" s="13">
        <v>2012</v>
      </c>
      <c r="I37" s="13">
        <v>2022</v>
      </c>
      <c r="J37" s="13">
        <v>2101</v>
      </c>
      <c r="K37" s="13">
        <v>2175</v>
      </c>
    </row>
    <row r="38" spans="1:11" ht="12.75" customHeight="1" x14ac:dyDescent="0.25">
      <c r="A38" s="214" t="s">
        <v>1466</v>
      </c>
      <c r="B38" s="215" t="s">
        <v>1478</v>
      </c>
      <c r="C38" s="223">
        <v>1938</v>
      </c>
      <c r="D38" s="223">
        <v>1901</v>
      </c>
      <c r="E38" s="223">
        <v>1890</v>
      </c>
      <c r="F38" s="223">
        <v>1991</v>
      </c>
      <c r="G38" s="13">
        <v>1930</v>
      </c>
      <c r="H38" s="13">
        <v>2014</v>
      </c>
      <c r="I38" s="13">
        <v>2109</v>
      </c>
      <c r="J38" s="13">
        <v>2081</v>
      </c>
      <c r="K38" s="13">
        <v>2160</v>
      </c>
    </row>
    <row r="39" spans="1:11" ht="12.75" customHeight="1" x14ac:dyDescent="0.25">
      <c r="A39" s="214" t="s">
        <v>1467</v>
      </c>
      <c r="B39" s="223" t="s">
        <v>1479</v>
      </c>
      <c r="C39" s="223">
        <v>1678</v>
      </c>
      <c r="D39" s="223">
        <v>1697</v>
      </c>
      <c r="E39" s="223">
        <v>1718</v>
      </c>
      <c r="F39" s="223">
        <v>1763</v>
      </c>
      <c r="G39" s="13">
        <v>1870</v>
      </c>
      <c r="H39" s="13">
        <v>1731</v>
      </c>
      <c r="I39" s="13">
        <v>1806</v>
      </c>
      <c r="J39" s="13">
        <v>1887</v>
      </c>
      <c r="K39" s="13">
        <v>1998</v>
      </c>
    </row>
    <row r="40" spans="1:11" ht="12.75" customHeight="1" x14ac:dyDescent="0.25">
      <c r="A40" s="214" t="s">
        <v>1468</v>
      </c>
      <c r="B40" s="215" t="s">
        <v>1480</v>
      </c>
      <c r="C40" s="223">
        <v>1754</v>
      </c>
      <c r="D40" s="223">
        <v>1874</v>
      </c>
      <c r="E40" s="223">
        <v>1823</v>
      </c>
      <c r="F40" s="223">
        <v>1949</v>
      </c>
      <c r="G40" s="13">
        <v>2007</v>
      </c>
      <c r="H40" s="13">
        <v>2032</v>
      </c>
      <c r="I40" s="13">
        <v>2019</v>
      </c>
      <c r="J40" s="13">
        <v>1923</v>
      </c>
      <c r="K40" s="13">
        <v>2185</v>
      </c>
    </row>
    <row r="41" spans="1:11" ht="12.75" customHeight="1" x14ac:dyDescent="0.25">
      <c r="A41" s="225" t="s">
        <v>53</v>
      </c>
      <c r="B41" s="132"/>
      <c r="C41" s="132">
        <f t="shared" ref="C41:E41" si="5">SUM(C29:C40)</f>
        <v>22543</v>
      </c>
      <c r="D41" s="132">
        <f t="shared" si="5"/>
        <v>23086</v>
      </c>
      <c r="E41" s="132">
        <f t="shared" si="5"/>
        <v>23186</v>
      </c>
      <c r="F41" s="132">
        <f>SUM(F29:F40)</f>
        <v>24242</v>
      </c>
      <c r="G41" s="166">
        <v>24581</v>
      </c>
      <c r="H41" s="166">
        <v>24545</v>
      </c>
      <c r="I41" s="166">
        <v>24466</v>
      </c>
      <c r="J41" s="166">
        <v>25256</v>
      </c>
      <c r="K41" s="166">
        <v>24818</v>
      </c>
    </row>
  </sheetData>
  <mergeCells count="16">
    <mergeCell ref="B8:K8"/>
    <mergeCell ref="B3:K3"/>
    <mergeCell ref="B4:K4"/>
    <mergeCell ref="B5:K5"/>
    <mergeCell ref="B6:K6"/>
    <mergeCell ref="B7:K7"/>
    <mergeCell ref="B16:K16"/>
    <mergeCell ref="B17:K17"/>
    <mergeCell ref="B18:K18"/>
    <mergeCell ref="G27:K27"/>
    <mergeCell ref="B9:K9"/>
    <mergeCell ref="B10:K10"/>
    <mergeCell ref="B11:K11"/>
    <mergeCell ref="B12:K12"/>
    <mergeCell ref="B13:K13"/>
    <mergeCell ref="B14:K14"/>
  </mergeCells>
  <pageMargins left="0.51181102362204722" right="0.51181102362204722" top="0.74803149606299213" bottom="0.35433070866141736" header="0.31496062992125984" footer="0.31496062992125984"/>
  <pageSetup paperSize="9" scale="96" fitToHeight="0" orientation="landscape"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tabColor rgb="FFFFFF00"/>
    <pageSetUpPr fitToPage="1"/>
  </sheetPr>
  <dimension ref="A1:K33"/>
  <sheetViews>
    <sheetView topLeftCell="A9" workbookViewId="0">
      <selection activeCell="L7" sqref="L7"/>
    </sheetView>
  </sheetViews>
  <sheetFormatPr defaultRowHeight="15" x14ac:dyDescent="0.25"/>
  <cols>
    <col min="1" max="1" width="36" customWidth="1"/>
    <col min="2" max="2" width="41.28515625" customWidth="1"/>
    <col min="3" max="6" width="13.85546875" customWidth="1"/>
    <col min="7" max="11" width="12.7109375" customWidth="1"/>
  </cols>
  <sheetData>
    <row r="1" spans="1:11" ht="18.75" x14ac:dyDescent="0.25">
      <c r="A1" s="200" t="s">
        <v>0</v>
      </c>
    </row>
    <row r="3" spans="1:11" x14ac:dyDescent="0.25">
      <c r="A3" s="201" t="s">
        <v>1</v>
      </c>
      <c r="B3" s="678" t="s">
        <v>5768</v>
      </c>
      <c r="C3" s="678"/>
      <c r="D3" s="678"/>
      <c r="E3" s="678"/>
      <c r="F3" s="678"/>
      <c r="G3" s="678"/>
      <c r="H3" s="678"/>
      <c r="I3" s="678"/>
      <c r="J3" s="678"/>
      <c r="K3" s="678"/>
    </row>
    <row r="4" spans="1:11" x14ac:dyDescent="0.25">
      <c r="A4" s="6" t="s">
        <v>2</v>
      </c>
      <c r="B4" s="674" t="s">
        <v>5769</v>
      </c>
      <c r="C4" s="674"/>
      <c r="D4" s="674"/>
      <c r="E4" s="674"/>
      <c r="F4" s="674"/>
      <c r="G4" s="674"/>
      <c r="H4" s="674"/>
      <c r="I4" s="674"/>
      <c r="J4" s="674"/>
      <c r="K4" s="674"/>
    </row>
    <row r="5" spans="1:11" x14ac:dyDescent="0.25">
      <c r="A5" s="6" t="s">
        <v>5</v>
      </c>
      <c r="B5" s="674" t="s">
        <v>4</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34</v>
      </c>
      <c r="C11" s="676"/>
      <c r="D11" s="676"/>
      <c r="E11" s="676"/>
      <c r="F11" s="676"/>
      <c r="G11" s="676"/>
      <c r="H11" s="676"/>
      <c r="I11" s="676"/>
      <c r="J11" s="676"/>
      <c r="K11" s="676"/>
    </row>
    <row r="12" spans="1:11" x14ac:dyDescent="0.25">
      <c r="A12" s="6" t="s">
        <v>22</v>
      </c>
      <c r="B12" s="674" t="s">
        <v>5740</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5741</v>
      </c>
      <c r="C14" s="674"/>
      <c r="D14" s="674"/>
      <c r="E14" s="674"/>
      <c r="F14" s="674"/>
      <c r="G14" s="674"/>
      <c r="H14" s="674"/>
      <c r="I14" s="674"/>
      <c r="J14" s="674"/>
      <c r="K14" s="674"/>
    </row>
    <row r="15" spans="1:11" x14ac:dyDescent="0.25">
      <c r="A15" s="6" t="s">
        <v>30</v>
      </c>
      <c r="B15" s="445" t="s">
        <v>9</v>
      </c>
      <c r="C15" s="445"/>
      <c r="D15" s="445"/>
      <c r="E15" s="445"/>
      <c r="F15" s="445"/>
      <c r="G15" s="215"/>
      <c r="H15" s="215"/>
      <c r="I15" s="215"/>
      <c r="J15" s="215"/>
      <c r="K15" s="215"/>
    </row>
    <row r="16" spans="1:11" x14ac:dyDescent="0.25">
      <c r="A16" s="6" t="s">
        <v>32</v>
      </c>
      <c r="B16" s="674" t="s">
        <v>5770</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134">
        <v>22543</v>
      </c>
      <c r="D21" s="134">
        <v>23086</v>
      </c>
      <c r="E21" s="134">
        <v>23186</v>
      </c>
      <c r="F21" s="134">
        <v>24242</v>
      </c>
      <c r="G21" s="10">
        <f>+(G20-G25)</f>
        <v>24581</v>
      </c>
      <c r="H21" s="10">
        <f t="shared" ref="H21:K21" si="0">+(H20-H25)</f>
        <v>24545</v>
      </c>
      <c r="I21" s="10">
        <f t="shared" si="0"/>
        <v>24466</v>
      </c>
      <c r="J21" s="10">
        <f t="shared" si="0"/>
        <v>25256</v>
      </c>
      <c r="K21" s="10">
        <f t="shared" si="0"/>
        <v>24818</v>
      </c>
    </row>
    <row r="22" spans="1:11" x14ac:dyDescent="0.25">
      <c r="A22" s="6" t="s">
        <v>45</v>
      </c>
      <c r="B22" s="202"/>
      <c r="C22" s="12">
        <f t="shared" ref="C22:H22" si="1">+(C21/C20)</f>
        <v>1</v>
      </c>
      <c r="D22" s="12">
        <f t="shared" si="1"/>
        <v>1</v>
      </c>
      <c r="E22" s="12">
        <f t="shared" si="1"/>
        <v>1</v>
      </c>
      <c r="F22" s="12">
        <f t="shared" si="1"/>
        <v>1</v>
      </c>
      <c r="G22" s="12">
        <f t="shared" si="1"/>
        <v>1</v>
      </c>
      <c r="H22" s="12">
        <f t="shared" si="1"/>
        <v>1</v>
      </c>
      <c r="I22" s="12">
        <f>+(I21/I20)</f>
        <v>1</v>
      </c>
      <c r="J22" s="12">
        <f>+(J21/J20)</f>
        <v>1</v>
      </c>
      <c r="K22" s="12">
        <f>+(K21/K20)</f>
        <v>1</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1" x14ac:dyDescent="0.25">
      <c r="A25" s="6" t="s">
        <v>48</v>
      </c>
      <c r="B25" s="202"/>
      <c r="C25" s="202">
        <v>0</v>
      </c>
      <c r="D25" s="202">
        <v>0</v>
      </c>
      <c r="E25" s="202">
        <v>0</v>
      </c>
      <c r="F25" s="202">
        <v>0</v>
      </c>
      <c r="G25" s="338">
        <v>0</v>
      </c>
      <c r="H25" s="338">
        <v>0</v>
      </c>
      <c r="I25" s="338">
        <v>0</v>
      </c>
      <c r="J25" s="338">
        <v>0</v>
      </c>
      <c r="K25" s="217">
        <v>0</v>
      </c>
    </row>
    <row r="26" spans="1:11" x14ac:dyDescent="0.25">
      <c r="A26" s="6" t="s">
        <v>49</v>
      </c>
      <c r="B26" s="202"/>
      <c r="C26" s="12">
        <f t="shared" ref="C26:H26" si="4">+(C25/C20)</f>
        <v>0</v>
      </c>
      <c r="D26" s="12">
        <f t="shared" si="4"/>
        <v>0</v>
      </c>
      <c r="E26" s="12">
        <f t="shared" si="4"/>
        <v>0</v>
      </c>
      <c r="F26" s="12">
        <f t="shared" si="4"/>
        <v>0</v>
      </c>
      <c r="G26" s="12">
        <f t="shared" si="4"/>
        <v>0</v>
      </c>
      <c r="H26" s="12">
        <f t="shared" si="4"/>
        <v>0</v>
      </c>
      <c r="I26" s="12">
        <f>+(I25/I20)</f>
        <v>0</v>
      </c>
      <c r="J26" s="12">
        <f>+(J25/J20)</f>
        <v>0</v>
      </c>
      <c r="K26" s="12">
        <f>+(K25/K20)</f>
        <v>0</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t="s">
        <v>2092</v>
      </c>
      <c r="B29" t="s">
        <v>5759</v>
      </c>
      <c r="C29">
        <v>5540</v>
      </c>
      <c r="D29">
        <v>5773</v>
      </c>
      <c r="E29">
        <v>5673</v>
      </c>
      <c r="F29">
        <v>6038</v>
      </c>
      <c r="G29" s="13">
        <v>5974</v>
      </c>
      <c r="H29" s="13">
        <v>6031</v>
      </c>
      <c r="I29" s="13">
        <v>5965</v>
      </c>
      <c r="J29" s="13">
        <v>6309</v>
      </c>
      <c r="K29" s="13">
        <v>5526</v>
      </c>
    </row>
    <row r="30" spans="1:11" x14ac:dyDescent="0.25">
      <c r="A30" s="214" t="s">
        <v>2094</v>
      </c>
      <c r="B30" t="s">
        <v>5760</v>
      </c>
      <c r="C30">
        <v>5994</v>
      </c>
      <c r="D30">
        <v>6083</v>
      </c>
      <c r="E30">
        <v>6147</v>
      </c>
      <c r="F30">
        <v>6383</v>
      </c>
      <c r="G30" s="13">
        <v>6546</v>
      </c>
      <c r="H30" s="13">
        <v>6550</v>
      </c>
      <c r="I30" s="13">
        <v>6559</v>
      </c>
      <c r="J30" s="13">
        <v>6558</v>
      </c>
      <c r="K30" s="13">
        <v>6550</v>
      </c>
    </row>
    <row r="31" spans="1:11" x14ac:dyDescent="0.25">
      <c r="A31" s="214" t="s">
        <v>2096</v>
      </c>
      <c r="B31" t="s">
        <v>5761</v>
      </c>
      <c r="C31">
        <v>5639</v>
      </c>
      <c r="D31">
        <v>5758</v>
      </c>
      <c r="E31">
        <v>5935</v>
      </c>
      <c r="F31">
        <v>6118</v>
      </c>
      <c r="G31" s="13">
        <v>6254</v>
      </c>
      <c r="H31" s="13">
        <v>6187</v>
      </c>
      <c r="I31" s="13">
        <v>6008</v>
      </c>
      <c r="J31" s="13">
        <v>6498</v>
      </c>
      <c r="K31" s="13">
        <v>6399</v>
      </c>
    </row>
    <row r="32" spans="1:11" x14ac:dyDescent="0.25">
      <c r="A32" t="s">
        <v>2098</v>
      </c>
      <c r="B32" t="s">
        <v>5758</v>
      </c>
      <c r="C32">
        <v>5370</v>
      </c>
      <c r="D32">
        <v>5472</v>
      </c>
      <c r="E32">
        <v>5431</v>
      </c>
      <c r="F32">
        <v>5703</v>
      </c>
      <c r="G32" s="13">
        <v>5807</v>
      </c>
      <c r="H32" s="13">
        <v>5777</v>
      </c>
      <c r="I32" s="13">
        <v>5934</v>
      </c>
      <c r="J32" s="13">
        <v>5891</v>
      </c>
      <c r="K32" s="13">
        <v>6343</v>
      </c>
    </row>
    <row r="33" spans="1:11" x14ac:dyDescent="0.25">
      <c r="A33" s="132" t="s">
        <v>53</v>
      </c>
      <c r="C33" s="132">
        <f t="shared" ref="C33:E33" si="5">SUM(C29:C32)</f>
        <v>22543</v>
      </c>
      <c r="D33" s="132">
        <f t="shared" si="5"/>
        <v>23086</v>
      </c>
      <c r="E33" s="132">
        <f t="shared" si="5"/>
        <v>23186</v>
      </c>
      <c r="F33" s="132">
        <f>SUM(F29:F32)</f>
        <v>24242</v>
      </c>
      <c r="G33" s="166">
        <v>24581</v>
      </c>
      <c r="H33" s="166">
        <v>24545</v>
      </c>
      <c r="I33" s="166">
        <v>24466</v>
      </c>
      <c r="J33" s="166">
        <v>25256</v>
      </c>
      <c r="K33" s="166">
        <v>24818</v>
      </c>
    </row>
  </sheetData>
  <mergeCells count="16">
    <mergeCell ref="B8:K8"/>
    <mergeCell ref="B3:K3"/>
    <mergeCell ref="B4:K4"/>
    <mergeCell ref="B5:K5"/>
    <mergeCell ref="B6:K6"/>
    <mergeCell ref="B7:K7"/>
    <mergeCell ref="B16:K16"/>
    <mergeCell ref="B17:K17"/>
    <mergeCell ref="B18:K18"/>
    <mergeCell ref="G27:K27"/>
    <mergeCell ref="B9:K9"/>
    <mergeCell ref="B10:K10"/>
    <mergeCell ref="B11:K11"/>
    <mergeCell ref="B12:K12"/>
    <mergeCell ref="B13:K13"/>
    <mergeCell ref="B14:K14"/>
  </mergeCells>
  <pageMargins left="0.7" right="0.7" top="0.75" bottom="0.75" header="0.3" footer="0.3"/>
  <pageSetup paperSize="9" scale="93" fitToHeight="0" orientation="landscape"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tabColor rgb="FFFFFF00"/>
    <pageSetUpPr fitToPage="1"/>
  </sheetPr>
  <dimension ref="A1:L38"/>
  <sheetViews>
    <sheetView topLeftCell="A14" workbookViewId="0">
      <selection activeCell="M23" sqref="M23"/>
    </sheetView>
  </sheetViews>
  <sheetFormatPr defaultRowHeight="15" x14ac:dyDescent="0.25"/>
  <cols>
    <col min="1" max="1" width="39.85546875" customWidth="1"/>
    <col min="2" max="2" width="41.28515625" customWidth="1"/>
    <col min="3" max="6" width="11.7109375" customWidth="1"/>
    <col min="7" max="11" width="12.7109375" customWidth="1"/>
  </cols>
  <sheetData>
    <row r="1" spans="1:11" ht="18.75" x14ac:dyDescent="0.25">
      <c r="A1" s="200" t="s">
        <v>0</v>
      </c>
    </row>
    <row r="3" spans="1:11" x14ac:dyDescent="0.25">
      <c r="A3" s="201" t="s">
        <v>1</v>
      </c>
      <c r="B3" s="678" t="s">
        <v>5771</v>
      </c>
      <c r="C3" s="678"/>
      <c r="D3" s="678"/>
      <c r="E3" s="678"/>
      <c r="F3" s="678"/>
      <c r="G3" s="678"/>
      <c r="H3" s="678"/>
      <c r="I3" s="678"/>
      <c r="J3" s="678"/>
      <c r="K3" s="678"/>
    </row>
    <row r="4" spans="1:11" x14ac:dyDescent="0.25">
      <c r="A4" s="6" t="s">
        <v>2</v>
      </c>
      <c r="B4" s="674" t="s">
        <v>5772</v>
      </c>
      <c r="C4" s="674"/>
      <c r="D4" s="674"/>
      <c r="E4" s="674"/>
      <c r="F4" s="674"/>
      <c r="G4" s="674"/>
      <c r="H4" s="674"/>
      <c r="I4" s="674"/>
      <c r="J4" s="674"/>
      <c r="K4" s="674"/>
    </row>
    <row r="5" spans="1:11" x14ac:dyDescent="0.25">
      <c r="A5" s="6" t="s">
        <v>5</v>
      </c>
      <c r="B5" s="674" t="s">
        <v>4</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95" t="s">
        <v>9</v>
      </c>
      <c r="C8" s="695"/>
      <c r="D8" s="695"/>
      <c r="E8" s="695"/>
      <c r="F8" s="695"/>
      <c r="G8" s="695"/>
      <c r="H8" s="695"/>
      <c r="I8" s="695"/>
      <c r="J8" s="695"/>
      <c r="K8" s="695"/>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34</v>
      </c>
      <c r="C11" s="676"/>
      <c r="D11" s="676"/>
      <c r="E11" s="676"/>
      <c r="F11" s="676"/>
      <c r="G11" s="676"/>
      <c r="H11" s="676"/>
      <c r="I11" s="676"/>
      <c r="J11" s="676"/>
      <c r="K11" s="676"/>
    </row>
    <row r="12" spans="1:11" x14ac:dyDescent="0.25">
      <c r="A12" s="6" t="s">
        <v>22</v>
      </c>
      <c r="B12" s="674" t="s">
        <v>5740</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5741</v>
      </c>
      <c r="C14" s="674"/>
      <c r="D14" s="674"/>
      <c r="E14" s="674"/>
      <c r="F14" s="674"/>
      <c r="G14" s="674"/>
      <c r="H14" s="674"/>
      <c r="I14" s="674"/>
      <c r="J14" s="674"/>
      <c r="K14" s="674"/>
    </row>
    <row r="15" spans="1:11" x14ac:dyDescent="0.25">
      <c r="A15" s="6" t="s">
        <v>30</v>
      </c>
      <c r="B15" s="695" t="s">
        <v>9</v>
      </c>
      <c r="C15" s="695"/>
      <c r="D15" s="695"/>
      <c r="E15" s="695"/>
      <c r="F15" s="695"/>
      <c r="G15" s="695"/>
      <c r="H15" s="695"/>
      <c r="I15" s="695"/>
      <c r="J15" s="695"/>
      <c r="K15" s="695"/>
    </row>
    <row r="16" spans="1:11" x14ac:dyDescent="0.25">
      <c r="A16" s="6" t="s">
        <v>32</v>
      </c>
      <c r="B16" s="674" t="s">
        <v>5773</v>
      </c>
      <c r="C16" s="674"/>
      <c r="D16" s="674"/>
      <c r="E16" s="674"/>
      <c r="F16" s="674"/>
      <c r="G16" s="674"/>
      <c r="H16" s="674"/>
      <c r="I16" s="674"/>
      <c r="J16" s="674"/>
      <c r="K16" s="674"/>
    </row>
    <row r="17" spans="1:12" x14ac:dyDescent="0.25">
      <c r="A17" s="6" t="s">
        <v>35</v>
      </c>
      <c r="B17" s="692" t="s">
        <v>5774</v>
      </c>
      <c r="C17" s="692"/>
      <c r="D17" s="692"/>
      <c r="E17" s="692"/>
      <c r="F17" s="692"/>
      <c r="G17" s="724"/>
      <c r="H17" s="724"/>
      <c r="I17" s="724"/>
      <c r="J17" s="724"/>
      <c r="K17" s="724"/>
    </row>
    <row r="18" spans="1:12" x14ac:dyDescent="0.25">
      <c r="A18" s="6" t="s">
        <v>36</v>
      </c>
      <c r="B18" s="674" t="s">
        <v>9</v>
      </c>
      <c r="C18" s="674"/>
      <c r="D18" s="674"/>
      <c r="E18" s="674"/>
      <c r="F18" s="674"/>
      <c r="G18" s="674"/>
      <c r="H18" s="674"/>
      <c r="I18" s="674"/>
      <c r="J18" s="674"/>
      <c r="K18" s="674"/>
    </row>
    <row r="19" spans="1:12"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2" x14ac:dyDescent="0.25">
      <c r="A20" s="6" t="s">
        <v>43</v>
      </c>
      <c r="B20" s="202"/>
      <c r="C20" s="134">
        <v>22543</v>
      </c>
      <c r="D20" s="134">
        <v>23086</v>
      </c>
      <c r="E20" s="134">
        <v>23186</v>
      </c>
      <c r="F20" s="134">
        <v>24242</v>
      </c>
      <c r="G20" s="10">
        <v>24581</v>
      </c>
      <c r="H20" s="10">
        <v>24545</v>
      </c>
      <c r="I20" s="10">
        <v>24466</v>
      </c>
      <c r="J20" s="155">
        <v>25256</v>
      </c>
      <c r="K20" s="156">
        <v>24818</v>
      </c>
    </row>
    <row r="21" spans="1:12" x14ac:dyDescent="0.25">
      <c r="A21" s="6" t="s">
        <v>44</v>
      </c>
      <c r="B21" s="202"/>
      <c r="C21" s="134">
        <v>22543</v>
      </c>
      <c r="D21" s="134">
        <v>23086</v>
      </c>
      <c r="E21" s="134">
        <v>23186</v>
      </c>
      <c r="F21" s="134">
        <v>24242</v>
      </c>
      <c r="G21" s="10">
        <f>+(G20-G25)</f>
        <v>24581</v>
      </c>
      <c r="H21" s="10">
        <f t="shared" ref="H21:K21" si="0">+(H20-H25)</f>
        <v>24545</v>
      </c>
      <c r="I21" s="10">
        <f t="shared" si="0"/>
        <v>24466</v>
      </c>
      <c r="J21" s="10">
        <f t="shared" si="0"/>
        <v>25256</v>
      </c>
      <c r="K21" s="10">
        <f t="shared" si="0"/>
        <v>24818</v>
      </c>
    </row>
    <row r="22" spans="1:12" x14ac:dyDescent="0.25">
      <c r="A22" s="6" t="s">
        <v>45</v>
      </c>
      <c r="B22" s="202"/>
      <c r="C22" s="12">
        <f t="shared" ref="C22:H22" si="1">+(C21/C20)</f>
        <v>1</v>
      </c>
      <c r="D22" s="12">
        <f t="shared" si="1"/>
        <v>1</v>
      </c>
      <c r="E22" s="12">
        <f t="shared" si="1"/>
        <v>1</v>
      </c>
      <c r="F22" s="12">
        <f t="shared" si="1"/>
        <v>1</v>
      </c>
      <c r="G22" s="12">
        <f t="shared" si="1"/>
        <v>1</v>
      </c>
      <c r="H22" s="12">
        <f t="shared" si="1"/>
        <v>1</v>
      </c>
      <c r="I22" s="12">
        <f>+(I21/I20)</f>
        <v>1</v>
      </c>
      <c r="J22" s="12">
        <f>+(J21/J20)</f>
        <v>1</v>
      </c>
      <c r="K22" s="12">
        <f>+(K21/K20)</f>
        <v>1</v>
      </c>
    </row>
    <row r="23" spans="1:12" x14ac:dyDescent="0.25">
      <c r="A23" s="6" t="s">
        <v>46</v>
      </c>
      <c r="B23" s="202"/>
      <c r="C23" s="202">
        <v>0</v>
      </c>
      <c r="D23" s="202">
        <v>0</v>
      </c>
      <c r="E23" s="202">
        <v>0</v>
      </c>
      <c r="F23" s="202">
        <v>0</v>
      </c>
      <c r="G23" s="10">
        <v>0</v>
      </c>
      <c r="H23" s="10">
        <v>0</v>
      </c>
      <c r="I23" s="10">
        <v>0</v>
      </c>
      <c r="J23" s="155">
        <v>0</v>
      </c>
      <c r="K23" s="156">
        <v>0</v>
      </c>
    </row>
    <row r="24" spans="1:12"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2" x14ac:dyDescent="0.25">
      <c r="A25" s="6" t="s">
        <v>48</v>
      </c>
      <c r="B25" s="202"/>
      <c r="C25" s="202">
        <v>0</v>
      </c>
      <c r="D25" s="202">
        <v>0</v>
      </c>
      <c r="E25" s="202">
        <v>0</v>
      </c>
      <c r="F25" s="202">
        <v>0</v>
      </c>
      <c r="G25" s="338">
        <v>0</v>
      </c>
      <c r="H25" s="338">
        <v>0</v>
      </c>
      <c r="I25" s="338">
        <v>0</v>
      </c>
      <c r="J25" s="338">
        <v>0</v>
      </c>
      <c r="K25" s="217">
        <v>0</v>
      </c>
    </row>
    <row r="26" spans="1:12" x14ac:dyDescent="0.25">
      <c r="A26" s="6" t="s">
        <v>49</v>
      </c>
      <c r="B26" s="202"/>
      <c r="C26" s="12">
        <f t="shared" ref="C26:H26" si="4">+(C25/C20)</f>
        <v>0</v>
      </c>
      <c r="D26" s="12">
        <f t="shared" si="4"/>
        <v>0</v>
      </c>
      <c r="E26" s="12">
        <f t="shared" si="4"/>
        <v>0</v>
      </c>
      <c r="F26" s="12">
        <f t="shared" si="4"/>
        <v>0</v>
      </c>
      <c r="G26" s="12">
        <f t="shared" si="4"/>
        <v>0</v>
      </c>
      <c r="H26" s="12">
        <f t="shared" si="4"/>
        <v>0</v>
      </c>
      <c r="I26" s="12">
        <f>+(I25/I20)</f>
        <v>0</v>
      </c>
      <c r="J26" s="12">
        <f>+(J25/J20)</f>
        <v>0</v>
      </c>
      <c r="K26" s="12">
        <f>+(K25/K20)</f>
        <v>0</v>
      </c>
    </row>
    <row r="27" spans="1:12" x14ac:dyDescent="0.25">
      <c r="A27" s="203" t="s">
        <v>50</v>
      </c>
      <c r="B27" s="202"/>
      <c r="C27" s="202"/>
      <c r="D27" s="202"/>
      <c r="E27" s="202"/>
      <c r="F27" s="202"/>
      <c r="G27" s="677" t="s">
        <v>51</v>
      </c>
      <c r="H27" s="677"/>
      <c r="I27" s="677"/>
      <c r="J27" s="677"/>
      <c r="K27" s="677"/>
    </row>
    <row r="28" spans="1:12"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2" x14ac:dyDescent="0.25">
      <c r="A29" s="215" t="s">
        <v>2077</v>
      </c>
      <c r="B29" s="215" t="s">
        <v>2105</v>
      </c>
      <c r="C29" s="215"/>
      <c r="D29" s="215"/>
      <c r="E29" s="215"/>
      <c r="F29" s="215"/>
      <c r="G29" s="170"/>
      <c r="H29" s="170"/>
      <c r="I29" s="170"/>
      <c r="J29" s="170"/>
      <c r="K29" s="170">
        <v>24818</v>
      </c>
      <c r="L29" s="215"/>
    </row>
    <row r="30" spans="1:12" x14ac:dyDescent="0.25">
      <c r="A30" s="215" t="s">
        <v>2076</v>
      </c>
      <c r="B30" s="215" t="s">
        <v>2106</v>
      </c>
      <c r="C30" s="215"/>
      <c r="D30" s="215"/>
      <c r="E30" s="215"/>
      <c r="F30" s="215"/>
      <c r="G30" s="170"/>
      <c r="H30" s="170"/>
      <c r="I30" s="170"/>
      <c r="J30" s="170">
        <v>25256</v>
      </c>
      <c r="K30" s="170"/>
      <c r="L30" s="215"/>
    </row>
    <row r="31" spans="1:12" x14ac:dyDescent="0.25">
      <c r="A31" s="215" t="s">
        <v>2075</v>
      </c>
      <c r="B31" s="215" t="s">
        <v>2107</v>
      </c>
      <c r="C31" s="215"/>
      <c r="D31" s="215"/>
      <c r="E31" s="215"/>
      <c r="F31" s="215"/>
      <c r="G31" s="170"/>
      <c r="H31" s="170"/>
      <c r="I31" s="170">
        <v>24466</v>
      </c>
      <c r="J31" s="170"/>
      <c r="K31" s="170"/>
      <c r="L31" s="215"/>
    </row>
    <row r="32" spans="1:12" x14ac:dyDescent="0.25">
      <c r="A32" s="215" t="s">
        <v>2074</v>
      </c>
      <c r="B32" s="215" t="s">
        <v>2108</v>
      </c>
      <c r="C32" s="215"/>
      <c r="D32" s="215"/>
      <c r="E32" s="215"/>
      <c r="F32" s="215"/>
      <c r="G32" s="170"/>
      <c r="H32" s="170">
        <v>24545</v>
      </c>
      <c r="I32" s="170"/>
      <c r="J32" s="170"/>
      <c r="K32" s="170"/>
    </row>
    <row r="33" spans="1:11" x14ac:dyDescent="0.25">
      <c r="A33" s="215" t="s">
        <v>2073</v>
      </c>
      <c r="B33" s="215" t="s">
        <v>2109</v>
      </c>
      <c r="C33" s="215"/>
      <c r="D33" s="215"/>
      <c r="E33" s="215"/>
      <c r="F33" s="215"/>
      <c r="G33" s="170">
        <v>24581</v>
      </c>
      <c r="H33" s="170"/>
      <c r="I33" s="170"/>
      <c r="J33" s="170"/>
      <c r="K33" s="13"/>
    </row>
    <row r="34" spans="1:11" x14ac:dyDescent="0.25">
      <c r="A34" s="223" t="s">
        <v>2110</v>
      </c>
      <c r="B34" s="223" t="s">
        <v>5775</v>
      </c>
      <c r="C34" s="215"/>
      <c r="D34" s="215"/>
      <c r="E34" s="215"/>
      <c r="F34" s="215">
        <v>24242</v>
      </c>
      <c r="G34" s="170"/>
      <c r="H34" s="170"/>
      <c r="I34" s="170"/>
      <c r="J34" s="170"/>
      <c r="K34" s="13"/>
    </row>
    <row r="35" spans="1:11" x14ac:dyDescent="0.25">
      <c r="A35" s="223" t="s">
        <v>4087</v>
      </c>
      <c r="B35" s="223" t="s">
        <v>2112</v>
      </c>
      <c r="C35" s="215"/>
      <c r="D35" s="215"/>
      <c r="E35" s="215">
        <v>23186</v>
      </c>
      <c r="F35" s="215"/>
      <c r="G35" s="170"/>
      <c r="H35" s="170"/>
      <c r="I35" s="170"/>
      <c r="J35" s="170"/>
      <c r="K35" s="13"/>
    </row>
    <row r="36" spans="1:11" x14ac:dyDescent="0.25">
      <c r="A36" s="223" t="s">
        <v>4088</v>
      </c>
      <c r="B36" s="223" t="s">
        <v>2113</v>
      </c>
      <c r="C36" s="215"/>
      <c r="D36" s="215">
        <v>23086</v>
      </c>
      <c r="E36" s="215"/>
      <c r="F36" s="215"/>
      <c r="G36" s="170"/>
      <c r="H36" s="170"/>
      <c r="I36" s="170"/>
      <c r="J36" s="170"/>
      <c r="K36" s="13"/>
    </row>
    <row r="37" spans="1:11" x14ac:dyDescent="0.25">
      <c r="A37" s="223" t="s">
        <v>4089</v>
      </c>
      <c r="B37" s="223" t="s">
        <v>2114</v>
      </c>
      <c r="C37" s="215">
        <v>22543</v>
      </c>
      <c r="D37" s="215"/>
      <c r="E37" s="215"/>
      <c r="F37" s="215"/>
      <c r="G37" s="170"/>
      <c r="H37" s="170"/>
      <c r="I37" s="170"/>
      <c r="J37" s="170"/>
      <c r="K37" s="13"/>
    </row>
    <row r="38" spans="1:11" x14ac:dyDescent="0.25">
      <c r="A38" s="446" t="s">
        <v>53</v>
      </c>
      <c r="B38" s="132"/>
      <c r="C38" s="132">
        <v>22543</v>
      </c>
      <c r="D38" s="132">
        <v>23086</v>
      </c>
      <c r="E38" s="132">
        <v>23186</v>
      </c>
      <c r="F38" s="132">
        <v>24242</v>
      </c>
      <c r="G38" s="160">
        <v>24581</v>
      </c>
      <c r="H38" s="160">
        <v>24545</v>
      </c>
      <c r="I38" s="160">
        <v>24466</v>
      </c>
      <c r="J38" s="161">
        <v>25256</v>
      </c>
      <c r="K38"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0" fitToHeight="0" orientation="landscape"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tabColor rgb="FFFFFF00"/>
    <pageSetUpPr fitToPage="1"/>
  </sheetPr>
  <dimension ref="A1:K34"/>
  <sheetViews>
    <sheetView topLeftCell="A10" workbookViewId="0">
      <selection activeCell="B13" sqref="B13:K13"/>
    </sheetView>
  </sheetViews>
  <sheetFormatPr defaultRowHeight="15" x14ac:dyDescent="0.25"/>
  <cols>
    <col min="1" max="1" width="36" customWidth="1"/>
    <col min="2" max="2" width="45.7109375" customWidth="1"/>
    <col min="3" max="6" width="12.85546875" customWidth="1"/>
    <col min="7" max="11" width="12.7109375" customWidth="1"/>
  </cols>
  <sheetData>
    <row r="1" spans="1:11" ht="21" x14ac:dyDescent="0.35">
      <c r="A1" s="200" t="s">
        <v>0</v>
      </c>
      <c r="G1" s="447"/>
    </row>
    <row r="3" spans="1:11" x14ac:dyDescent="0.25">
      <c r="A3" s="201" t="s">
        <v>1</v>
      </c>
      <c r="B3" s="678" t="s">
        <v>5776</v>
      </c>
      <c r="C3" s="678"/>
      <c r="D3" s="678"/>
      <c r="E3" s="678"/>
      <c r="F3" s="678"/>
      <c r="G3" s="678"/>
      <c r="H3" s="678"/>
      <c r="I3" s="678"/>
      <c r="J3" s="678"/>
      <c r="K3" s="678"/>
    </row>
    <row r="4" spans="1:11" x14ac:dyDescent="0.25">
      <c r="A4" s="6" t="s">
        <v>2</v>
      </c>
      <c r="B4" s="674" t="s">
        <v>5777</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69</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9" t="s">
        <v>9</v>
      </c>
      <c r="C12" s="679"/>
      <c r="D12" s="679"/>
      <c r="E12" s="679"/>
      <c r="F12" s="679"/>
      <c r="G12" s="679"/>
      <c r="H12" s="679"/>
      <c r="I12" s="679"/>
      <c r="J12" s="679"/>
      <c r="K12" s="679"/>
    </row>
    <row r="13" spans="1:11" x14ac:dyDescent="0.25">
      <c r="A13" s="6" t="s">
        <v>26</v>
      </c>
      <c r="B13" s="674" t="s">
        <v>5778</v>
      </c>
      <c r="C13" s="674"/>
      <c r="D13" s="674"/>
      <c r="E13" s="674"/>
      <c r="F13" s="674"/>
      <c r="G13" s="674"/>
      <c r="H13" s="674"/>
      <c r="I13" s="674"/>
      <c r="J13" s="674"/>
      <c r="K13" s="674"/>
    </row>
    <row r="14" spans="1:11" x14ac:dyDescent="0.25">
      <c r="A14" s="6" t="s">
        <v>3521</v>
      </c>
      <c r="B14" s="674" t="s">
        <v>5779</v>
      </c>
      <c r="C14" s="674"/>
      <c r="D14" s="674"/>
      <c r="E14" s="674"/>
      <c r="F14" s="674"/>
      <c r="G14" s="674"/>
      <c r="H14" s="674"/>
      <c r="I14" s="674"/>
      <c r="J14" s="674"/>
      <c r="K14" s="674"/>
    </row>
    <row r="15" spans="1:11" x14ac:dyDescent="0.25">
      <c r="A15" s="6" t="s">
        <v>30</v>
      </c>
      <c r="B15" s="688" t="s">
        <v>5780</v>
      </c>
      <c r="C15" s="688"/>
      <c r="D15" s="688"/>
      <c r="E15" s="688"/>
      <c r="F15" s="688"/>
      <c r="G15" s="688"/>
      <c r="H15" s="688"/>
      <c r="I15" s="688"/>
      <c r="J15" s="688"/>
      <c r="K15" s="688"/>
    </row>
    <row r="16" spans="1:11" x14ac:dyDescent="0.25">
      <c r="A16" s="6" t="s">
        <v>32</v>
      </c>
      <c r="B16" s="674" t="s">
        <v>5781</v>
      </c>
      <c r="C16" s="674"/>
      <c r="D16" s="674"/>
      <c r="E16" s="674"/>
      <c r="F16" s="674"/>
      <c r="G16" s="674"/>
      <c r="H16" s="674"/>
      <c r="I16" s="674"/>
      <c r="J16" s="674"/>
      <c r="K16" s="674"/>
    </row>
    <row r="17" spans="1:11" x14ac:dyDescent="0.25">
      <c r="A17" s="6" t="s">
        <v>35</v>
      </c>
      <c r="B17" s="681" t="s">
        <v>9</v>
      </c>
      <c r="C17" s="681"/>
      <c r="D17" s="681"/>
      <c r="E17" s="681"/>
      <c r="F17" s="681"/>
      <c r="G17" s="679"/>
      <c r="H17" s="679"/>
      <c r="I17" s="679"/>
      <c r="J17" s="679"/>
      <c r="K17" s="679"/>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f t="shared" ref="C21:E21" si="0">SUM(C20-C25)</f>
        <v>22279</v>
      </c>
      <c r="D21" s="202">
        <f t="shared" si="0"/>
        <v>22810</v>
      </c>
      <c r="E21" s="202">
        <f t="shared" si="0"/>
        <v>22922</v>
      </c>
      <c r="F21" s="202">
        <f>SUM(F20-F25)</f>
        <v>23938</v>
      </c>
      <c r="G21" s="10">
        <f>+(G20-G25)</f>
        <v>24363</v>
      </c>
      <c r="H21" s="10">
        <f t="shared" ref="H21:K21" si="1">+(H20-H25)</f>
        <v>24353</v>
      </c>
      <c r="I21" s="10">
        <f t="shared" si="1"/>
        <v>24204</v>
      </c>
      <c r="J21" s="10">
        <f t="shared" si="1"/>
        <v>24956</v>
      </c>
      <c r="K21" s="10">
        <f t="shared" si="1"/>
        <v>24518</v>
      </c>
    </row>
    <row r="22" spans="1:11" x14ac:dyDescent="0.25">
      <c r="A22" s="6" t="s">
        <v>45</v>
      </c>
      <c r="B22" s="202"/>
      <c r="C22" s="12">
        <f t="shared" ref="C22:H22" si="2">+(C21/C20)</f>
        <v>0.98828904759792402</v>
      </c>
      <c r="D22" s="12">
        <f t="shared" si="2"/>
        <v>0.98804470241704934</v>
      </c>
      <c r="E22" s="12">
        <f t="shared" si="2"/>
        <v>0.98861381868368847</v>
      </c>
      <c r="F22" s="12">
        <f t="shared" si="2"/>
        <v>0.98745978054615957</v>
      </c>
      <c r="G22" s="12">
        <f t="shared" si="2"/>
        <v>0.99113136162076398</v>
      </c>
      <c r="H22" s="12">
        <f t="shared" si="2"/>
        <v>0.99217763291912808</v>
      </c>
      <c r="I22" s="12">
        <f>+(I21/I20)</f>
        <v>0.98929126134227086</v>
      </c>
      <c r="J22" s="12">
        <f>+(J21/J20)</f>
        <v>0.98812163446309786</v>
      </c>
      <c r="K22" s="12">
        <f>+(K21/K20)</f>
        <v>0.9879119993553066</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3">+C23/C20</f>
        <v>0</v>
      </c>
      <c r="D24" s="12">
        <f t="shared" si="3"/>
        <v>0</v>
      </c>
      <c r="E24" s="12">
        <f t="shared" si="3"/>
        <v>0</v>
      </c>
      <c r="F24" s="12">
        <f t="shared" si="3"/>
        <v>0</v>
      </c>
      <c r="G24" s="12">
        <f>+G23/G20</f>
        <v>0</v>
      </c>
      <c r="H24" s="12">
        <f t="shared" ref="H24:K24" si="4">+H23/H20</f>
        <v>0</v>
      </c>
      <c r="I24" s="12">
        <f t="shared" si="4"/>
        <v>0</v>
      </c>
      <c r="J24" s="12">
        <f t="shared" si="4"/>
        <v>0</v>
      </c>
      <c r="K24" s="12">
        <f t="shared" si="4"/>
        <v>0</v>
      </c>
    </row>
    <row r="25" spans="1:11" x14ac:dyDescent="0.25">
      <c r="A25" s="6" t="s">
        <v>48</v>
      </c>
      <c r="B25" s="202"/>
      <c r="C25" s="202">
        <v>264</v>
      </c>
      <c r="D25" s="202">
        <v>276</v>
      </c>
      <c r="E25" s="202">
        <v>264</v>
      </c>
      <c r="F25" s="202">
        <v>304</v>
      </c>
      <c r="G25" s="338">
        <v>218</v>
      </c>
      <c r="H25" s="338">
        <v>192</v>
      </c>
      <c r="I25" s="338">
        <v>262</v>
      </c>
      <c r="J25" s="338">
        <v>300</v>
      </c>
      <c r="K25" s="217">
        <v>300</v>
      </c>
    </row>
    <row r="26" spans="1:11" x14ac:dyDescent="0.25">
      <c r="A26" s="6" t="s">
        <v>49</v>
      </c>
      <c r="B26" s="202"/>
      <c r="C26" s="12">
        <f t="shared" ref="C26:H26" si="5">+(C25/C20)</f>
        <v>1.1710952402076032E-2</v>
      </c>
      <c r="D26" s="12">
        <f t="shared" si="5"/>
        <v>1.1955297582950705E-2</v>
      </c>
      <c r="E26" s="12">
        <f t="shared" si="5"/>
        <v>1.1386181316311568E-2</v>
      </c>
      <c r="F26" s="12">
        <f t="shared" si="5"/>
        <v>1.2540219453840443E-2</v>
      </c>
      <c r="G26" s="12">
        <f t="shared" si="5"/>
        <v>8.8686383792359949E-3</v>
      </c>
      <c r="H26" s="12">
        <f t="shared" si="5"/>
        <v>7.8223670808718684E-3</v>
      </c>
      <c r="I26" s="12">
        <f>+(I25/I20)</f>
        <v>1.0708738657729094E-2</v>
      </c>
      <c r="J26" s="12">
        <f>+(J25/J20)</f>
        <v>1.1878365536902122E-2</v>
      </c>
      <c r="K26" s="12">
        <f>+(K25/K20)</f>
        <v>1.2088000644693368E-2</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t="s">
        <v>5404</v>
      </c>
      <c r="B29" t="s">
        <v>5782</v>
      </c>
      <c r="C29">
        <v>11087</v>
      </c>
      <c r="D29">
        <v>11510</v>
      </c>
      <c r="E29">
        <v>11875</v>
      </c>
      <c r="F29">
        <v>12673</v>
      </c>
      <c r="G29" s="13">
        <v>13001</v>
      </c>
      <c r="H29" s="13">
        <v>13004</v>
      </c>
      <c r="I29" s="13">
        <v>12876</v>
      </c>
      <c r="J29" s="13">
        <v>13852</v>
      </c>
      <c r="K29" s="13">
        <v>13542</v>
      </c>
    </row>
    <row r="30" spans="1:11" x14ac:dyDescent="0.25">
      <c r="A30" s="214" t="s">
        <v>3228</v>
      </c>
      <c r="B30" t="s">
        <v>5783</v>
      </c>
      <c r="C30">
        <v>8363</v>
      </c>
      <c r="D30">
        <v>8601</v>
      </c>
      <c r="E30">
        <v>8465</v>
      </c>
      <c r="F30">
        <v>8748</v>
      </c>
      <c r="G30" s="13">
        <v>9250</v>
      </c>
      <c r="H30" s="13">
        <v>9389</v>
      </c>
      <c r="I30" s="13">
        <v>9290</v>
      </c>
      <c r="J30" s="13">
        <v>9125</v>
      </c>
      <c r="K30" s="13">
        <v>9221</v>
      </c>
    </row>
    <row r="31" spans="1:11" x14ac:dyDescent="0.25">
      <c r="A31" s="214" t="s">
        <v>5784</v>
      </c>
      <c r="B31" t="s">
        <v>5785</v>
      </c>
      <c r="C31">
        <v>2829</v>
      </c>
      <c r="D31">
        <v>2699</v>
      </c>
      <c r="E31">
        <v>2582</v>
      </c>
      <c r="F31">
        <v>2480</v>
      </c>
      <c r="G31" s="13">
        <v>1880</v>
      </c>
      <c r="H31" s="13">
        <v>1728</v>
      </c>
      <c r="I31" s="13">
        <v>1812</v>
      </c>
      <c r="J31" s="13">
        <v>1687</v>
      </c>
      <c r="K31" s="13">
        <v>1520</v>
      </c>
    </row>
    <row r="32" spans="1:11" x14ac:dyDescent="0.25">
      <c r="A32" s="214" t="s">
        <v>2240</v>
      </c>
      <c r="B32" t="s">
        <v>5786</v>
      </c>
      <c r="E32">
        <v>0</v>
      </c>
      <c r="F32">
        <v>37</v>
      </c>
      <c r="G32" s="13">
        <v>232</v>
      </c>
      <c r="H32" s="13">
        <v>232</v>
      </c>
      <c r="I32" s="13">
        <v>226</v>
      </c>
      <c r="J32" s="13">
        <v>292</v>
      </c>
      <c r="K32" s="13">
        <v>235</v>
      </c>
    </row>
    <row r="33" spans="1:11" x14ac:dyDescent="0.25">
      <c r="A33" s="302" t="s">
        <v>1436</v>
      </c>
      <c r="B33" t="s">
        <v>1436</v>
      </c>
      <c r="C33">
        <v>264</v>
      </c>
      <c r="D33">
        <v>276</v>
      </c>
      <c r="E33">
        <v>264</v>
      </c>
      <c r="F33">
        <v>304</v>
      </c>
      <c r="G33" s="13">
        <v>218</v>
      </c>
      <c r="H33" s="13">
        <v>192</v>
      </c>
      <c r="I33" s="13">
        <v>262</v>
      </c>
      <c r="J33" s="13">
        <v>300</v>
      </c>
      <c r="K33" s="13">
        <v>300</v>
      </c>
    </row>
    <row r="34" spans="1:11" x14ac:dyDescent="0.25">
      <c r="A34" s="225" t="s">
        <v>53</v>
      </c>
      <c r="C34">
        <f>SUM(C29:C33)</f>
        <v>22543</v>
      </c>
      <c r="D34">
        <f t="shared" ref="D34:E34" si="6">SUM(D29:D33)</f>
        <v>23086</v>
      </c>
      <c r="E34">
        <f t="shared" si="6"/>
        <v>23186</v>
      </c>
      <c r="F34">
        <f>SUM(F29:F33)</f>
        <v>24242</v>
      </c>
      <c r="G34" s="166">
        <v>24581</v>
      </c>
      <c r="H34" s="166">
        <v>24545</v>
      </c>
      <c r="I34" s="166">
        <v>24466</v>
      </c>
      <c r="J34" s="166">
        <v>25256</v>
      </c>
      <c r="K34"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0" fitToHeight="0" orientation="landscape"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tabColor rgb="FFFFFF00"/>
    <pageSetUpPr fitToPage="1"/>
  </sheetPr>
  <dimension ref="A1:K34"/>
  <sheetViews>
    <sheetView topLeftCell="A10" workbookViewId="0">
      <selection activeCell="B10" sqref="B10:K10"/>
    </sheetView>
  </sheetViews>
  <sheetFormatPr defaultRowHeight="15" x14ac:dyDescent="0.25"/>
  <cols>
    <col min="1" max="1" width="36" customWidth="1"/>
    <col min="2" max="2" width="41.28515625" customWidth="1"/>
    <col min="3" max="6" width="15.140625" customWidth="1"/>
    <col min="7" max="11" width="12.7109375" customWidth="1"/>
  </cols>
  <sheetData>
    <row r="1" spans="1:11" ht="21" x14ac:dyDescent="0.35">
      <c r="A1" s="200" t="s">
        <v>0</v>
      </c>
      <c r="G1" s="447"/>
    </row>
    <row r="3" spans="1:11" x14ac:dyDescent="0.25">
      <c r="A3" s="201" t="s">
        <v>1</v>
      </c>
      <c r="B3" s="678" t="s">
        <v>5787</v>
      </c>
      <c r="C3" s="678"/>
      <c r="D3" s="678"/>
      <c r="E3" s="678"/>
      <c r="F3" s="678"/>
      <c r="G3" s="678"/>
      <c r="H3" s="678"/>
      <c r="I3" s="678"/>
      <c r="J3" s="678"/>
      <c r="K3" s="678"/>
    </row>
    <row r="4" spans="1:11" x14ac:dyDescent="0.25">
      <c r="A4" s="6" t="s">
        <v>2</v>
      </c>
      <c r="B4" s="674" t="s">
        <v>5788</v>
      </c>
      <c r="C4" s="674"/>
      <c r="D4" s="674"/>
      <c r="E4" s="674"/>
      <c r="F4" s="674"/>
      <c r="G4" s="674"/>
      <c r="H4" s="674"/>
      <c r="I4" s="674"/>
      <c r="J4" s="674"/>
      <c r="K4" s="674"/>
    </row>
    <row r="5" spans="1:11" x14ac:dyDescent="0.25">
      <c r="A5" s="6" t="s">
        <v>5</v>
      </c>
      <c r="B5" s="674" t="s">
        <v>16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69</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325" t="s">
        <v>70</v>
      </c>
      <c r="C11" s="325"/>
      <c r="D11" s="325"/>
      <c r="E11" s="325"/>
      <c r="F11" s="325"/>
      <c r="G11" s="215"/>
      <c r="H11" s="215"/>
      <c r="I11" s="215"/>
      <c r="J11" s="215"/>
      <c r="K11" s="215"/>
    </row>
    <row r="12" spans="1:11" x14ac:dyDescent="0.25">
      <c r="A12" s="6" t="s">
        <v>22</v>
      </c>
      <c r="B12" s="686" t="s">
        <v>9</v>
      </c>
      <c r="C12" s="686"/>
      <c r="D12" s="686"/>
      <c r="E12" s="686"/>
      <c r="F12" s="686"/>
      <c r="G12" s="686"/>
      <c r="H12" s="686"/>
      <c r="I12" s="686"/>
      <c r="J12" s="686"/>
      <c r="K12" s="686"/>
    </row>
    <row r="13" spans="1:11" x14ac:dyDescent="0.25">
      <c r="A13" s="6" t="s">
        <v>26</v>
      </c>
      <c r="B13" s="674" t="s">
        <v>9</v>
      </c>
      <c r="C13" s="674"/>
      <c r="D13" s="674"/>
      <c r="E13" s="674"/>
      <c r="F13" s="674"/>
      <c r="G13" s="674"/>
      <c r="H13" s="674"/>
      <c r="I13" s="674"/>
      <c r="J13" s="674"/>
      <c r="K13" s="674"/>
    </row>
    <row r="14" spans="1:11" x14ac:dyDescent="0.25">
      <c r="A14" s="6" t="s">
        <v>3521</v>
      </c>
      <c r="B14" s="674" t="s">
        <v>5789</v>
      </c>
      <c r="C14" s="674"/>
      <c r="D14" s="674"/>
      <c r="E14" s="674"/>
      <c r="F14" s="674"/>
      <c r="G14" s="674"/>
      <c r="H14" s="674"/>
      <c r="I14" s="674"/>
      <c r="J14" s="674"/>
      <c r="K14" s="674"/>
    </row>
    <row r="15" spans="1:11" x14ac:dyDescent="0.25">
      <c r="A15" s="6" t="s">
        <v>30</v>
      </c>
      <c r="B15" s="688" t="s">
        <v>5780</v>
      </c>
      <c r="C15" s="688"/>
      <c r="D15" s="688"/>
      <c r="E15" s="688"/>
      <c r="F15" s="688"/>
      <c r="G15" s="688"/>
      <c r="H15" s="688"/>
      <c r="I15" s="688"/>
      <c r="J15" s="688"/>
      <c r="K15" s="688"/>
    </row>
    <row r="16" spans="1:11" x14ac:dyDescent="0.25">
      <c r="A16" s="6" t="s">
        <v>32</v>
      </c>
      <c r="B16" s="674" t="s">
        <v>5790</v>
      </c>
      <c r="C16" s="674"/>
      <c r="D16" s="674"/>
      <c r="E16" s="674"/>
      <c r="F16" s="674"/>
      <c r="G16" s="674"/>
      <c r="H16" s="674"/>
      <c r="I16" s="674"/>
      <c r="J16" s="674"/>
      <c r="K16" s="674"/>
    </row>
    <row r="17" spans="1:11" x14ac:dyDescent="0.25">
      <c r="A17" s="6" t="s">
        <v>35</v>
      </c>
      <c r="B17" s="681" t="s">
        <v>9</v>
      </c>
      <c r="C17" s="681"/>
      <c r="D17" s="681"/>
      <c r="E17" s="681"/>
      <c r="F17" s="681"/>
      <c r="G17" s="679"/>
      <c r="H17" s="679"/>
      <c r="I17" s="679"/>
      <c r="J17" s="679"/>
      <c r="K17" s="679"/>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f t="shared" ref="C21:E21" si="0">SUM(C20-C25)</f>
        <v>22279</v>
      </c>
      <c r="D21" s="202">
        <f t="shared" si="0"/>
        <v>22810</v>
      </c>
      <c r="E21" s="202">
        <f t="shared" si="0"/>
        <v>22922</v>
      </c>
      <c r="F21" s="202">
        <f>SUM(F20-F25)</f>
        <v>23938</v>
      </c>
      <c r="G21" s="10">
        <f>+(G20-G25)</f>
        <v>24363</v>
      </c>
      <c r="H21" s="10">
        <f t="shared" ref="H21:K21" si="1">+(H20-H25)</f>
        <v>24353</v>
      </c>
      <c r="I21" s="10">
        <f t="shared" si="1"/>
        <v>24204</v>
      </c>
      <c r="J21" s="10">
        <f t="shared" si="1"/>
        <v>24956</v>
      </c>
      <c r="K21" s="10">
        <f t="shared" si="1"/>
        <v>24518</v>
      </c>
    </row>
    <row r="22" spans="1:11" x14ac:dyDescent="0.25">
      <c r="A22" s="6" t="s">
        <v>45</v>
      </c>
      <c r="B22" s="202"/>
      <c r="C22" s="12">
        <f t="shared" ref="C22:H22" si="2">+(C21/C20)</f>
        <v>0.98828904759792402</v>
      </c>
      <c r="D22" s="12">
        <f t="shared" si="2"/>
        <v>0.98804470241704934</v>
      </c>
      <c r="E22" s="12">
        <f t="shared" si="2"/>
        <v>0.98861381868368847</v>
      </c>
      <c r="F22" s="12">
        <f t="shared" si="2"/>
        <v>0.98745978054615957</v>
      </c>
      <c r="G22" s="12">
        <f t="shared" si="2"/>
        <v>0.99113136162076398</v>
      </c>
      <c r="H22" s="12">
        <f t="shared" si="2"/>
        <v>0.99217763291912808</v>
      </c>
      <c r="I22" s="12">
        <f>+(I21/I20)</f>
        <v>0.98929126134227086</v>
      </c>
      <c r="J22" s="12">
        <f>+(J21/J20)</f>
        <v>0.98812163446309786</v>
      </c>
      <c r="K22" s="12">
        <f>+(K21/K20)</f>
        <v>0.9879119993553066</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3">+C23/C20</f>
        <v>0</v>
      </c>
      <c r="D24" s="12">
        <f t="shared" si="3"/>
        <v>0</v>
      </c>
      <c r="E24" s="12">
        <f t="shared" si="3"/>
        <v>0</v>
      </c>
      <c r="F24" s="12">
        <f t="shared" si="3"/>
        <v>0</v>
      </c>
      <c r="G24" s="12">
        <f>+G23/G20</f>
        <v>0</v>
      </c>
      <c r="H24" s="12">
        <f t="shared" ref="H24:K24" si="4">+H23/H20</f>
        <v>0</v>
      </c>
      <c r="I24" s="12">
        <f t="shared" si="4"/>
        <v>0</v>
      </c>
      <c r="J24" s="12">
        <f t="shared" si="4"/>
        <v>0</v>
      </c>
      <c r="K24" s="12">
        <f t="shared" si="4"/>
        <v>0</v>
      </c>
    </row>
    <row r="25" spans="1:11" x14ac:dyDescent="0.25">
      <c r="A25" s="6" t="s">
        <v>48</v>
      </c>
      <c r="B25" s="202"/>
      <c r="C25" s="202">
        <v>264</v>
      </c>
      <c r="D25" s="202">
        <v>276</v>
      </c>
      <c r="E25" s="202">
        <v>264</v>
      </c>
      <c r="F25" s="202">
        <v>304</v>
      </c>
      <c r="G25" s="338">
        <v>218</v>
      </c>
      <c r="H25" s="338">
        <v>192</v>
      </c>
      <c r="I25" s="338">
        <v>262</v>
      </c>
      <c r="J25" s="338">
        <v>300</v>
      </c>
      <c r="K25" s="217">
        <v>300</v>
      </c>
    </row>
    <row r="26" spans="1:11" x14ac:dyDescent="0.25">
      <c r="A26" s="6" t="s">
        <v>49</v>
      </c>
      <c r="B26" s="202"/>
      <c r="C26" s="12">
        <f t="shared" ref="C26:H26" si="5">+(C25/C20)</f>
        <v>1.1710952402076032E-2</v>
      </c>
      <c r="D26" s="12">
        <f t="shared" si="5"/>
        <v>1.1955297582950705E-2</v>
      </c>
      <c r="E26" s="12">
        <f t="shared" si="5"/>
        <v>1.1386181316311568E-2</v>
      </c>
      <c r="F26" s="12">
        <f t="shared" si="5"/>
        <v>1.2540219453840443E-2</v>
      </c>
      <c r="G26" s="12">
        <f t="shared" si="5"/>
        <v>8.8686383792359949E-3</v>
      </c>
      <c r="H26" s="12">
        <f t="shared" si="5"/>
        <v>7.8223670808718684E-3</v>
      </c>
      <c r="I26" s="12">
        <f>+(I25/I20)</f>
        <v>1.0708738657729094E-2</v>
      </c>
      <c r="J26" s="12">
        <f>+(J25/J20)</f>
        <v>1.1878365536902122E-2</v>
      </c>
      <c r="K26" s="12">
        <f>+(K25/K20)</f>
        <v>1.2088000644693368E-2</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v>1</v>
      </c>
      <c r="B29" s="302" t="s">
        <v>3228</v>
      </c>
      <c r="C29" s="302">
        <v>8363</v>
      </c>
      <c r="D29" s="302">
        <v>8601</v>
      </c>
      <c r="E29" s="302">
        <v>8465</v>
      </c>
      <c r="F29" s="302">
        <v>8748</v>
      </c>
      <c r="G29" s="13">
        <v>9250</v>
      </c>
      <c r="H29" s="13">
        <v>9389</v>
      </c>
      <c r="I29" s="13">
        <v>9290</v>
      </c>
      <c r="J29" s="13">
        <v>9125</v>
      </c>
      <c r="K29" s="13">
        <v>9221</v>
      </c>
    </row>
    <row r="30" spans="1:11" x14ac:dyDescent="0.25">
      <c r="A30" s="214">
        <v>2</v>
      </c>
      <c r="B30" s="302" t="s">
        <v>5404</v>
      </c>
      <c r="C30" s="302">
        <v>11087</v>
      </c>
      <c r="D30" s="302">
        <v>11510</v>
      </c>
      <c r="E30" s="302">
        <v>11875</v>
      </c>
      <c r="F30" s="302">
        <v>12673</v>
      </c>
      <c r="G30" s="13">
        <v>13001</v>
      </c>
      <c r="H30" s="13">
        <v>13004</v>
      </c>
      <c r="I30" s="13">
        <v>12876</v>
      </c>
      <c r="J30" s="13">
        <v>13852</v>
      </c>
      <c r="K30" s="13">
        <v>13542</v>
      </c>
    </row>
    <row r="31" spans="1:11" x14ac:dyDescent="0.25">
      <c r="A31" s="214">
        <v>3</v>
      </c>
      <c r="B31" s="302" t="s">
        <v>5784</v>
      </c>
      <c r="C31" s="302">
        <v>2829</v>
      </c>
      <c r="D31" s="302">
        <v>2699</v>
      </c>
      <c r="E31" s="302">
        <v>2582</v>
      </c>
      <c r="F31" s="302">
        <v>2480</v>
      </c>
      <c r="G31" s="13">
        <v>1880</v>
      </c>
      <c r="H31" s="13">
        <v>1728</v>
      </c>
      <c r="I31" s="13">
        <v>1812</v>
      </c>
      <c r="J31" s="13">
        <v>1687</v>
      </c>
      <c r="K31" s="13">
        <v>1520</v>
      </c>
    </row>
    <row r="32" spans="1:11" x14ac:dyDescent="0.25">
      <c r="A32" s="214">
        <v>9</v>
      </c>
      <c r="B32" s="302" t="s">
        <v>2240</v>
      </c>
      <c r="C32" s="302"/>
      <c r="D32" s="302"/>
      <c r="E32" s="302"/>
      <c r="F32" s="302">
        <v>37</v>
      </c>
      <c r="G32" s="13">
        <v>232</v>
      </c>
      <c r="H32" s="13">
        <v>232</v>
      </c>
      <c r="I32" s="13">
        <v>226</v>
      </c>
      <c r="J32" s="13">
        <v>292</v>
      </c>
      <c r="K32" s="13">
        <v>235</v>
      </c>
    </row>
    <row r="33" spans="1:11" x14ac:dyDescent="0.25">
      <c r="A33" s="302" t="s">
        <v>1436</v>
      </c>
      <c r="B33" s="302" t="s">
        <v>1436</v>
      </c>
      <c r="C33" s="302">
        <v>264</v>
      </c>
      <c r="D33" s="302">
        <v>276</v>
      </c>
      <c r="E33" s="302">
        <v>264</v>
      </c>
      <c r="F33" s="302">
        <v>304</v>
      </c>
      <c r="G33" s="13">
        <v>218</v>
      </c>
      <c r="H33" s="13">
        <v>192</v>
      </c>
      <c r="I33" s="13">
        <v>262</v>
      </c>
      <c r="J33" s="13">
        <v>300</v>
      </c>
      <c r="K33" s="13">
        <v>300</v>
      </c>
    </row>
    <row r="34" spans="1:11" x14ac:dyDescent="0.25">
      <c r="A34" s="132" t="s">
        <v>53</v>
      </c>
      <c r="B34" s="132"/>
      <c r="C34" s="132">
        <f t="shared" ref="C34:E34" si="6">SUM(C29:C33)</f>
        <v>22543</v>
      </c>
      <c r="D34" s="132">
        <f t="shared" si="6"/>
        <v>23086</v>
      </c>
      <c r="E34" s="132">
        <f t="shared" si="6"/>
        <v>23186</v>
      </c>
      <c r="F34" s="132">
        <f>SUM(F29:F33)</f>
        <v>24242</v>
      </c>
      <c r="G34" s="166">
        <v>24581</v>
      </c>
      <c r="H34" s="166">
        <v>24545</v>
      </c>
      <c r="I34" s="166">
        <v>24466</v>
      </c>
      <c r="J34" s="166">
        <v>25256</v>
      </c>
      <c r="K34" s="166">
        <v>24818</v>
      </c>
    </row>
  </sheetData>
  <mergeCells count="16">
    <mergeCell ref="B8:K8"/>
    <mergeCell ref="B3:K3"/>
    <mergeCell ref="B4:K4"/>
    <mergeCell ref="B5:K5"/>
    <mergeCell ref="B6:K6"/>
    <mergeCell ref="B7:K7"/>
    <mergeCell ref="B16:K16"/>
    <mergeCell ref="B17:K17"/>
    <mergeCell ref="B18:K18"/>
    <mergeCell ref="G27:K27"/>
    <mergeCell ref="B9:K9"/>
    <mergeCell ref="B10:K10"/>
    <mergeCell ref="B12:K12"/>
    <mergeCell ref="B13:K13"/>
    <mergeCell ref="B14:K14"/>
    <mergeCell ref="B15:K15"/>
  </mergeCells>
  <pageMargins left="0.7" right="0.7" top="0.75" bottom="0.75" header="0.3" footer="0.3"/>
  <pageSetup paperSize="9" scale="93" fitToHeight="0" orientation="landscape"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tabColor theme="5"/>
    <pageSetUpPr fitToPage="1"/>
  </sheetPr>
  <dimension ref="A1:K35"/>
  <sheetViews>
    <sheetView topLeftCell="A11" workbookViewId="0">
      <selection activeCell="G28" sqref="G28:K28"/>
    </sheetView>
  </sheetViews>
  <sheetFormatPr defaultRowHeight="15" x14ac:dyDescent="0.25"/>
  <cols>
    <col min="1" max="1" width="36.85546875" customWidth="1"/>
    <col min="2" max="2" width="57" customWidth="1"/>
    <col min="3" max="3" width="10.42578125" customWidth="1"/>
    <col min="4" max="4" width="9.28515625" customWidth="1"/>
    <col min="5" max="5" width="9.7109375" customWidth="1"/>
    <col min="6" max="6" width="9"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5791</v>
      </c>
      <c r="C3" s="702"/>
      <c r="D3" s="702"/>
      <c r="E3" s="702"/>
      <c r="F3" s="702"/>
      <c r="G3" s="702"/>
      <c r="H3" s="702"/>
      <c r="I3" s="702"/>
      <c r="J3" s="702"/>
      <c r="K3" s="702"/>
    </row>
    <row r="4" spans="1:11" x14ac:dyDescent="0.25">
      <c r="A4" s="6" t="s">
        <v>2</v>
      </c>
      <c r="B4" s="699" t="s">
        <v>5792</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54</v>
      </c>
      <c r="C9" s="699"/>
      <c r="D9" s="699"/>
      <c r="E9" s="699"/>
      <c r="F9" s="699"/>
      <c r="G9" s="699"/>
      <c r="H9" s="699"/>
      <c r="I9" s="699"/>
      <c r="J9" s="699"/>
      <c r="K9" s="699"/>
    </row>
    <row r="10" spans="1:11" x14ac:dyDescent="0.25">
      <c r="A10" s="6" t="s">
        <v>17</v>
      </c>
      <c r="B10" s="699" t="s">
        <v>25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23</v>
      </c>
      <c r="C12" s="674"/>
      <c r="D12" s="674"/>
      <c r="E12" s="674"/>
      <c r="F12" s="674"/>
      <c r="G12" s="674"/>
      <c r="H12" s="674"/>
      <c r="I12" s="674"/>
      <c r="J12" s="674"/>
      <c r="K12" s="674"/>
    </row>
    <row r="13" spans="1:11" x14ac:dyDescent="0.25">
      <c r="A13" s="6" t="s">
        <v>26</v>
      </c>
      <c r="B13" s="699" t="s">
        <v>5793</v>
      </c>
      <c r="C13" s="699"/>
      <c r="D13" s="699"/>
      <c r="E13" s="699"/>
      <c r="F13" s="699"/>
      <c r="G13" s="699"/>
      <c r="H13" s="699"/>
      <c r="I13" s="699"/>
      <c r="J13" s="699"/>
      <c r="K13" s="699"/>
    </row>
    <row r="14" spans="1:11" x14ac:dyDescent="0.25">
      <c r="A14" s="6" t="s">
        <v>28</v>
      </c>
      <c r="B14" s="688" t="s">
        <v>1836</v>
      </c>
      <c r="C14" s="688"/>
      <c r="D14" s="688"/>
      <c r="E14" s="688"/>
      <c r="F14" s="688"/>
      <c r="G14" s="688"/>
      <c r="H14" s="688"/>
      <c r="I14" s="688"/>
      <c r="J14" s="688"/>
      <c r="K14" s="688"/>
    </row>
    <row r="15" spans="1:11" x14ac:dyDescent="0.25">
      <c r="A15" s="6" t="s">
        <v>30</v>
      </c>
      <c r="B15" s="688" t="s">
        <v>5794</v>
      </c>
      <c r="C15" s="688"/>
      <c r="D15" s="688"/>
      <c r="E15" s="688"/>
      <c r="F15" s="688"/>
      <c r="G15" s="688"/>
      <c r="H15" s="688"/>
      <c r="I15" s="688"/>
      <c r="J15" s="688"/>
      <c r="K15" s="688"/>
    </row>
    <row r="16" spans="1:11" x14ac:dyDescent="0.25">
      <c r="A16" s="6" t="s">
        <v>32</v>
      </c>
      <c r="B16" s="699" t="s">
        <v>571</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1433</v>
      </c>
      <c r="D19" s="433" t="s">
        <v>137</v>
      </c>
      <c r="E19" s="434" t="s">
        <v>138</v>
      </c>
      <c r="F19" s="434" t="s">
        <v>139</v>
      </c>
      <c r="G19" s="557" t="s">
        <v>38</v>
      </c>
      <c r="H19" s="557" t="s">
        <v>39</v>
      </c>
      <c r="I19" s="557" t="s">
        <v>40</v>
      </c>
      <c r="J19" s="557" t="s">
        <v>41</v>
      </c>
      <c r="K19" s="557" t="s">
        <v>42</v>
      </c>
    </row>
    <row r="20" spans="1:11" x14ac:dyDescent="0.25">
      <c r="A20" s="6" t="s">
        <v>43</v>
      </c>
      <c r="B20" s="419"/>
      <c r="C20" s="134"/>
      <c r="D20" s="134"/>
      <c r="E20" s="134"/>
      <c r="F20" s="134"/>
      <c r="G20" s="10">
        <v>24512</v>
      </c>
      <c r="H20" s="10">
        <v>24528</v>
      </c>
      <c r="I20" s="10">
        <v>24447</v>
      </c>
      <c r="J20" s="11">
        <v>25237</v>
      </c>
      <c r="K20" s="11">
        <v>24797</v>
      </c>
    </row>
    <row r="21" spans="1:11" x14ac:dyDescent="0.25">
      <c r="A21" s="6" t="s">
        <v>44</v>
      </c>
      <c r="B21" s="419"/>
      <c r="C21" s="134"/>
      <c r="D21" s="134"/>
      <c r="E21" s="134"/>
      <c r="F21" s="134"/>
      <c r="G21" s="10">
        <f>G20-G25</f>
        <v>24512</v>
      </c>
      <c r="H21" s="10">
        <f t="shared" ref="H21:K21" si="0">H20-H25</f>
        <v>24528</v>
      </c>
      <c r="I21" s="10">
        <f t="shared" si="0"/>
        <v>24447</v>
      </c>
      <c r="J21" s="10">
        <f t="shared" si="0"/>
        <v>25237</v>
      </c>
      <c r="K21" s="10">
        <f t="shared" si="0"/>
        <v>24797</v>
      </c>
    </row>
    <row r="22" spans="1:11" x14ac:dyDescent="0.25">
      <c r="A22" s="6" t="s">
        <v>45</v>
      </c>
      <c r="B22" s="419"/>
      <c r="C22" s="12"/>
      <c r="D22" s="12"/>
      <c r="E22" s="12"/>
      <c r="F22" s="12"/>
      <c r="G22" s="12">
        <f>G21/G20</f>
        <v>1</v>
      </c>
      <c r="H22" s="12">
        <f t="shared" ref="H22:K22" si="1">H21/H20</f>
        <v>1</v>
      </c>
      <c r="I22" s="12">
        <f t="shared" si="1"/>
        <v>1</v>
      </c>
      <c r="J22" s="12">
        <f t="shared" si="1"/>
        <v>1</v>
      </c>
      <c r="K22" s="12">
        <f t="shared" si="1"/>
        <v>1</v>
      </c>
    </row>
    <row r="23" spans="1:11" x14ac:dyDescent="0.25">
      <c r="A23" s="6" t="s">
        <v>46</v>
      </c>
      <c r="B23" s="419" t="s">
        <v>5654</v>
      </c>
      <c r="C23" s="202"/>
      <c r="D23" s="202"/>
      <c r="E23" s="202"/>
      <c r="F23" s="202"/>
      <c r="G23" s="10">
        <v>2841</v>
      </c>
      <c r="H23" s="10">
        <v>3350</v>
      </c>
      <c r="I23" s="10">
        <v>3056</v>
      </c>
      <c r="J23" s="9">
        <v>3115</v>
      </c>
      <c r="K23" s="9">
        <v>3008</v>
      </c>
    </row>
    <row r="24" spans="1:11" x14ac:dyDescent="0.25">
      <c r="A24" s="6" t="s">
        <v>47</v>
      </c>
      <c r="B24" s="419"/>
      <c r="C24" s="12"/>
      <c r="D24" s="12"/>
      <c r="E24" s="12"/>
      <c r="F24" s="12"/>
      <c r="G24" s="12">
        <f>G23/G20</f>
        <v>0.11590241514360314</v>
      </c>
      <c r="H24" s="12">
        <f t="shared" ref="H24:J24" si="2">H23/H20</f>
        <v>0.13657860404435748</v>
      </c>
      <c r="I24" s="12">
        <f t="shared" si="2"/>
        <v>0.12500511310181209</v>
      </c>
      <c r="J24" s="12">
        <f t="shared" si="2"/>
        <v>0.12342988469310932</v>
      </c>
      <c r="K24" s="12">
        <f>K23/K20</f>
        <v>0.12130499657216599</v>
      </c>
    </row>
    <row r="25" spans="1:11" x14ac:dyDescent="0.25">
      <c r="A25" s="6" t="s">
        <v>48</v>
      </c>
      <c r="B25" s="419"/>
      <c r="C25" s="202"/>
      <c r="D25" s="202"/>
      <c r="E25" s="202"/>
      <c r="F25" s="202"/>
      <c r="G25" s="10">
        <v>0</v>
      </c>
      <c r="H25" s="10">
        <v>0</v>
      </c>
      <c r="I25" s="10">
        <v>0</v>
      </c>
      <c r="J25" s="9">
        <v>0</v>
      </c>
      <c r="K25" s="9">
        <v>0</v>
      </c>
    </row>
    <row r="26" spans="1:11" x14ac:dyDescent="0.25">
      <c r="A26" s="6" t="s">
        <v>49</v>
      </c>
      <c r="B26" s="419"/>
      <c r="C26" s="12"/>
      <c r="D26" s="12"/>
      <c r="E26" s="12"/>
      <c r="F26" s="12"/>
      <c r="G26" s="12">
        <f>G25/G20</f>
        <v>0</v>
      </c>
      <c r="H26" s="12">
        <f t="shared" ref="H26:J26" si="3">H25/H20</f>
        <v>0</v>
      </c>
      <c r="I26" s="12">
        <f t="shared" si="3"/>
        <v>0</v>
      </c>
      <c r="J26" s="12">
        <f t="shared" si="3"/>
        <v>0</v>
      </c>
      <c r="K26" s="12">
        <f>K25/K20</f>
        <v>0</v>
      </c>
    </row>
    <row r="27" spans="1:11" x14ac:dyDescent="0.25">
      <c r="A27" s="7" t="s">
        <v>50</v>
      </c>
      <c r="B27" s="419"/>
      <c r="C27" s="202"/>
      <c r="D27" s="202"/>
      <c r="E27" s="202"/>
      <c r="F27" s="202"/>
      <c r="G27" s="677" t="s">
        <v>51</v>
      </c>
      <c r="H27" s="677"/>
      <c r="I27" s="677"/>
      <c r="J27" s="677"/>
      <c r="K27" s="677"/>
    </row>
    <row r="28" spans="1:11" x14ac:dyDescent="0.25">
      <c r="A28" s="15" t="s">
        <v>52</v>
      </c>
      <c r="B28" s="16" t="s">
        <v>2</v>
      </c>
      <c r="C28" s="433" t="s">
        <v>1433</v>
      </c>
      <c r="D28" s="433" t="s">
        <v>137</v>
      </c>
      <c r="E28" s="434" t="s">
        <v>138</v>
      </c>
      <c r="F28" s="434" t="s">
        <v>139</v>
      </c>
      <c r="G28" s="557" t="s">
        <v>38</v>
      </c>
      <c r="H28" s="557" t="s">
        <v>39</v>
      </c>
      <c r="I28" s="557" t="s">
        <v>40</v>
      </c>
      <c r="J28" s="557" t="s">
        <v>41</v>
      </c>
      <c r="K28" s="557" t="s">
        <v>42</v>
      </c>
    </row>
    <row r="29" spans="1:11" x14ac:dyDescent="0.25">
      <c r="A29" s="167" t="s">
        <v>5655</v>
      </c>
      <c r="B29" s="15"/>
      <c r="C29" s="15"/>
      <c r="D29" s="15"/>
      <c r="E29" s="15"/>
      <c r="F29" s="15"/>
      <c r="G29" s="448">
        <v>21671</v>
      </c>
      <c r="H29" s="448">
        <v>21178</v>
      </c>
      <c r="I29" s="448">
        <v>21391</v>
      </c>
      <c r="J29" s="448">
        <v>22122</v>
      </c>
      <c r="K29" s="448">
        <v>21789</v>
      </c>
    </row>
    <row r="30" spans="1:11" x14ac:dyDescent="0.25">
      <c r="A30" s="167" t="s">
        <v>1530</v>
      </c>
      <c r="B30" s="15"/>
      <c r="C30" s="15"/>
      <c r="D30" s="15"/>
      <c r="E30" s="15"/>
      <c r="F30" s="15"/>
      <c r="G30" s="448">
        <v>2841</v>
      </c>
      <c r="H30" s="448">
        <v>3350</v>
      </c>
      <c r="I30" s="448">
        <v>3056</v>
      </c>
      <c r="J30" s="448">
        <v>3115</v>
      </c>
      <c r="K30" s="448">
        <v>3008</v>
      </c>
    </row>
    <row r="31" spans="1:11" x14ac:dyDescent="0.25">
      <c r="A31" s="174" t="s">
        <v>1440</v>
      </c>
      <c r="B31" s="15"/>
      <c r="C31" s="15"/>
      <c r="D31" s="15"/>
      <c r="E31" s="15"/>
      <c r="F31" s="15"/>
      <c r="G31" s="449">
        <v>24512</v>
      </c>
      <c r="H31" s="449">
        <v>24528</v>
      </c>
      <c r="I31" s="449">
        <v>24447</v>
      </c>
      <c r="J31" s="449">
        <v>25237</v>
      </c>
      <c r="K31" s="449">
        <v>24797</v>
      </c>
    </row>
    <row r="32" spans="1:11" x14ac:dyDescent="0.25">
      <c r="A32" s="15"/>
      <c r="B32" s="15"/>
      <c r="C32" s="15"/>
      <c r="D32" s="15"/>
      <c r="E32" s="15"/>
      <c r="F32" s="15"/>
      <c r="G32" s="215"/>
      <c r="H32" s="215"/>
      <c r="I32" s="215"/>
      <c r="J32" s="215"/>
      <c r="K32" s="215"/>
    </row>
    <row r="33" spans="1:11" x14ac:dyDescent="0.25">
      <c r="A33" s="174"/>
      <c r="G33" s="215"/>
      <c r="H33" s="215"/>
      <c r="I33" s="215"/>
      <c r="J33" s="215"/>
      <c r="K33" s="215"/>
    </row>
    <row r="34" spans="1:11" x14ac:dyDescent="0.25">
      <c r="G34" s="215"/>
      <c r="H34" s="215"/>
      <c r="I34" s="215"/>
      <c r="J34" s="215"/>
      <c r="K34" s="215"/>
    </row>
    <row r="35" spans="1:11" x14ac:dyDescent="0.25">
      <c r="G35" s="215"/>
      <c r="H35" s="215"/>
      <c r="I35" s="215"/>
      <c r="J35" s="215"/>
      <c r="K35" s="215"/>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7" orientation="landscape"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tabColor theme="5"/>
    <pageSetUpPr fitToPage="1"/>
  </sheetPr>
  <dimension ref="A1:K30"/>
  <sheetViews>
    <sheetView topLeftCell="A6" workbookViewId="0">
      <selection activeCell="G28" sqref="G28:K28"/>
    </sheetView>
  </sheetViews>
  <sheetFormatPr defaultRowHeight="15" x14ac:dyDescent="0.25"/>
  <cols>
    <col min="1" max="1" width="36.85546875" customWidth="1"/>
    <col min="2" max="2" width="53.140625" customWidth="1"/>
    <col min="3" max="6" width="13.285156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5795</v>
      </c>
      <c r="C3" s="702"/>
      <c r="D3" s="702"/>
      <c r="E3" s="702"/>
      <c r="F3" s="702"/>
      <c r="G3" s="702"/>
      <c r="H3" s="702"/>
      <c r="I3" s="702"/>
      <c r="J3" s="702"/>
      <c r="K3" s="702"/>
    </row>
    <row r="4" spans="1:11" x14ac:dyDescent="0.25">
      <c r="A4" s="6" t="s">
        <v>2</v>
      </c>
      <c r="B4" s="699" t="s">
        <v>5796</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5797</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23</v>
      </c>
      <c r="C12" s="674"/>
      <c r="D12" s="674"/>
      <c r="E12" s="674"/>
      <c r="F12" s="674"/>
      <c r="G12" s="674"/>
      <c r="H12" s="674"/>
      <c r="I12" s="674"/>
      <c r="J12" s="674"/>
      <c r="K12" s="674"/>
    </row>
    <row r="13" spans="1:11" x14ac:dyDescent="0.25">
      <c r="A13" s="6" t="s">
        <v>26</v>
      </c>
      <c r="B13" s="699" t="s">
        <v>5798</v>
      </c>
      <c r="C13" s="699"/>
      <c r="D13" s="699"/>
      <c r="E13" s="699"/>
      <c r="F13" s="699"/>
      <c r="G13" s="699"/>
      <c r="H13" s="699"/>
      <c r="I13" s="699"/>
      <c r="J13" s="699"/>
      <c r="K13" s="699"/>
    </row>
    <row r="14" spans="1:11" x14ac:dyDescent="0.25">
      <c r="A14" s="6" t="s">
        <v>28</v>
      </c>
      <c r="B14" s="688" t="s">
        <v>5799</v>
      </c>
      <c r="C14" s="688"/>
      <c r="D14" s="688"/>
      <c r="E14" s="688"/>
      <c r="F14" s="688"/>
      <c r="G14" s="688"/>
      <c r="H14" s="688"/>
      <c r="I14" s="688"/>
      <c r="J14" s="688"/>
      <c r="K14" s="688"/>
    </row>
    <row r="15" spans="1:11" x14ac:dyDescent="0.25">
      <c r="A15" s="6" t="s">
        <v>30</v>
      </c>
      <c r="B15" s="688" t="s">
        <v>5632</v>
      </c>
      <c r="C15" s="688"/>
      <c r="D15" s="688"/>
      <c r="E15" s="688"/>
      <c r="F15" s="688"/>
      <c r="G15" s="688"/>
      <c r="H15" s="688"/>
      <c r="I15" s="688"/>
      <c r="J15" s="688"/>
      <c r="K15" s="688"/>
    </row>
    <row r="16" spans="1:11" x14ac:dyDescent="0.25">
      <c r="A16" s="6" t="s">
        <v>32</v>
      </c>
      <c r="B16" s="699" t="s">
        <v>572</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1433</v>
      </c>
      <c r="D19" s="433" t="s">
        <v>137</v>
      </c>
      <c r="E19" s="434" t="s">
        <v>138</v>
      </c>
      <c r="F19" s="434" t="s">
        <v>139</v>
      </c>
      <c r="G19" s="557" t="s">
        <v>38</v>
      </c>
      <c r="H19" s="557" t="s">
        <v>39</v>
      </c>
      <c r="I19" s="557" t="s">
        <v>40</v>
      </c>
      <c r="J19" s="557" t="s">
        <v>41</v>
      </c>
      <c r="K19" s="557" t="s">
        <v>42</v>
      </c>
    </row>
    <row r="20" spans="1:11" x14ac:dyDescent="0.25">
      <c r="A20" s="6" t="s">
        <v>43</v>
      </c>
      <c r="B20" s="419"/>
      <c r="C20" s="419"/>
      <c r="D20" s="419"/>
      <c r="E20" s="419"/>
      <c r="F20" s="419"/>
      <c r="G20" s="10">
        <v>24512</v>
      </c>
      <c r="H20" s="10">
        <v>24528</v>
      </c>
      <c r="I20" s="10">
        <v>24447</v>
      </c>
      <c r="J20" s="11">
        <v>25237</v>
      </c>
      <c r="K20" s="11">
        <v>24797</v>
      </c>
    </row>
    <row r="21" spans="1:11" x14ac:dyDescent="0.25">
      <c r="A21" s="6" t="s">
        <v>44</v>
      </c>
      <c r="B21" s="419"/>
      <c r="C21" s="419"/>
      <c r="D21" s="419"/>
      <c r="E21" s="419"/>
      <c r="F21" s="419"/>
      <c r="G21" s="10">
        <f>G20-G25</f>
        <v>24512</v>
      </c>
      <c r="H21" s="10">
        <f t="shared" ref="H21:K21" si="0">H20-H25</f>
        <v>24528</v>
      </c>
      <c r="I21" s="10">
        <f t="shared" si="0"/>
        <v>24447</v>
      </c>
      <c r="J21" s="10">
        <f t="shared" si="0"/>
        <v>25237</v>
      </c>
      <c r="K21" s="10">
        <f t="shared" si="0"/>
        <v>24797</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1433</v>
      </c>
      <c r="D28" s="433" t="s">
        <v>137</v>
      </c>
      <c r="E28" s="434" t="s">
        <v>138</v>
      </c>
      <c r="F28" s="434" t="s">
        <v>139</v>
      </c>
      <c r="G28" s="557" t="s">
        <v>38</v>
      </c>
      <c r="H28" s="557" t="s">
        <v>39</v>
      </c>
      <c r="I28" s="557" t="s">
        <v>40</v>
      </c>
      <c r="J28" s="557" t="s">
        <v>41</v>
      </c>
      <c r="K28" s="557" t="s">
        <v>42</v>
      </c>
    </row>
    <row r="29" spans="1:11" x14ac:dyDescent="0.25">
      <c r="A29" t="s">
        <v>4627</v>
      </c>
      <c r="B29" s="409"/>
      <c r="C29" s="409"/>
      <c r="D29" s="409"/>
      <c r="E29" s="409"/>
      <c r="F29" s="409"/>
      <c r="G29">
        <v>24512</v>
      </c>
      <c r="H29">
        <v>24528</v>
      </c>
      <c r="I29">
        <v>24447</v>
      </c>
      <c r="J29">
        <v>25237</v>
      </c>
      <c r="K29">
        <v>24797</v>
      </c>
    </row>
    <row r="30" spans="1:11" x14ac:dyDescent="0.25">
      <c r="A30" s="132" t="s">
        <v>1440</v>
      </c>
      <c r="G30" s="132">
        <v>24512</v>
      </c>
      <c r="H30" s="132">
        <v>24528</v>
      </c>
      <c r="I30" s="132">
        <v>24447</v>
      </c>
      <c r="J30" s="132">
        <v>25237</v>
      </c>
      <c r="K30" s="132">
        <v>24797</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tabColor theme="5"/>
    <pageSetUpPr fitToPage="1"/>
  </sheetPr>
  <dimension ref="A1:M32"/>
  <sheetViews>
    <sheetView topLeftCell="A14" workbookViewId="0">
      <selection activeCell="G19" sqref="G19:K19"/>
    </sheetView>
  </sheetViews>
  <sheetFormatPr defaultRowHeight="15" x14ac:dyDescent="0.25"/>
  <cols>
    <col min="1" max="1" width="36.85546875" customWidth="1"/>
    <col min="2" max="2" width="56.85546875" customWidth="1"/>
    <col min="3" max="6" width="13.285156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5800</v>
      </c>
      <c r="C3" s="702"/>
      <c r="D3" s="702"/>
      <c r="E3" s="702"/>
      <c r="F3" s="702"/>
      <c r="G3" s="702"/>
      <c r="H3" s="702"/>
      <c r="I3" s="702"/>
      <c r="J3" s="702"/>
      <c r="K3" s="702"/>
    </row>
    <row r="4" spans="1:11" x14ac:dyDescent="0.25">
      <c r="A4" s="6" t="s">
        <v>2</v>
      </c>
      <c r="B4" s="699" t="s">
        <v>5801</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5802</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5803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23</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88" t="s">
        <v>5804</v>
      </c>
      <c r="C14" s="688"/>
      <c r="D14" s="688"/>
      <c r="E14" s="688"/>
      <c r="F14" s="688"/>
      <c r="G14" s="688"/>
      <c r="H14" s="688"/>
      <c r="I14" s="688"/>
      <c r="J14" s="688"/>
      <c r="K14" s="688"/>
    </row>
    <row r="15" spans="1:11" x14ac:dyDescent="0.25">
      <c r="A15" s="6" t="s">
        <v>30</v>
      </c>
      <c r="B15" s="674" t="s">
        <v>5805</v>
      </c>
      <c r="C15" s="674"/>
      <c r="D15" s="674"/>
      <c r="E15" s="674"/>
      <c r="F15" s="674"/>
      <c r="G15" s="674"/>
      <c r="H15" s="674"/>
      <c r="I15" s="674"/>
      <c r="J15" s="674"/>
      <c r="K15" s="674"/>
    </row>
    <row r="16" spans="1:11" x14ac:dyDescent="0.25">
      <c r="A16" s="6" t="s">
        <v>32</v>
      </c>
      <c r="B16" s="699" t="s">
        <v>5806</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17" t="s">
        <v>9</v>
      </c>
      <c r="C18" s="717"/>
      <c r="D18" s="717"/>
      <c r="E18" s="717"/>
      <c r="F18" s="717"/>
      <c r="G18" s="706"/>
      <c r="H18" s="706"/>
      <c r="I18" s="706"/>
      <c r="J18" s="706"/>
      <c r="K18" s="706"/>
    </row>
    <row r="19" spans="1:13" x14ac:dyDescent="0.25">
      <c r="A19" s="7" t="s">
        <v>37</v>
      </c>
      <c r="B19" s="419"/>
      <c r="C19" s="433" t="s">
        <v>1433</v>
      </c>
      <c r="D19" s="433" t="s">
        <v>137</v>
      </c>
      <c r="E19" s="434" t="s">
        <v>138</v>
      </c>
      <c r="F19" s="434" t="s">
        <v>139</v>
      </c>
      <c r="G19" s="557" t="s">
        <v>38</v>
      </c>
      <c r="H19" s="557" t="s">
        <v>39</v>
      </c>
      <c r="I19" s="557" t="s">
        <v>40</v>
      </c>
      <c r="J19" s="557" t="s">
        <v>41</v>
      </c>
      <c r="K19" s="557" t="s">
        <v>42</v>
      </c>
    </row>
    <row r="20" spans="1:13" x14ac:dyDescent="0.25">
      <c r="A20" s="6" t="s">
        <v>43</v>
      </c>
      <c r="B20" s="419"/>
      <c r="C20" s="134"/>
      <c r="D20" s="134"/>
      <c r="E20" s="134"/>
      <c r="F20" s="134"/>
      <c r="G20" s="10">
        <v>24581</v>
      </c>
      <c r="H20" s="10">
        <v>24545</v>
      </c>
      <c r="I20" s="10">
        <v>24466</v>
      </c>
      <c r="J20" s="11">
        <v>25256</v>
      </c>
      <c r="K20" s="11">
        <v>24818</v>
      </c>
    </row>
    <row r="21" spans="1:13" x14ac:dyDescent="0.25">
      <c r="A21" s="6" t="s">
        <v>44</v>
      </c>
      <c r="B21" s="419"/>
      <c r="C21" s="419"/>
      <c r="D21" s="419"/>
      <c r="E21" s="419"/>
      <c r="F21" s="419"/>
      <c r="G21" s="10">
        <f>G20-G25</f>
        <v>24363</v>
      </c>
      <c r="H21" s="10">
        <f t="shared" ref="H21:K21" si="0">H20-H25</f>
        <v>24351</v>
      </c>
      <c r="I21" s="10">
        <f t="shared" si="0"/>
        <v>24202</v>
      </c>
      <c r="J21" s="10">
        <f t="shared" si="0"/>
        <v>24956</v>
      </c>
      <c r="K21" s="10">
        <f t="shared" si="0"/>
        <v>24516</v>
      </c>
    </row>
    <row r="22" spans="1:13" x14ac:dyDescent="0.25">
      <c r="A22" s="6" t="s">
        <v>45</v>
      </c>
      <c r="B22" s="419"/>
      <c r="C22" s="419"/>
      <c r="D22" s="419"/>
      <c r="E22" s="419"/>
      <c r="F22" s="419"/>
      <c r="G22" s="12">
        <f>G21/G20</f>
        <v>0.99113136162076398</v>
      </c>
      <c r="H22" s="12">
        <f t="shared" ref="H22:K22" si="1">H21/H20</f>
        <v>0.99209614992870243</v>
      </c>
      <c r="I22" s="12">
        <f t="shared" si="1"/>
        <v>0.98920951524564704</v>
      </c>
      <c r="J22" s="12">
        <f t="shared" si="1"/>
        <v>0.98812163446309786</v>
      </c>
      <c r="K22" s="12">
        <f t="shared" si="1"/>
        <v>0.98783141268434205</v>
      </c>
    </row>
    <row r="23" spans="1:13" x14ac:dyDescent="0.25">
      <c r="A23" s="6" t="s">
        <v>46</v>
      </c>
      <c r="B23" s="419" t="s">
        <v>5649</v>
      </c>
      <c r="C23" s="419"/>
      <c r="D23" s="419"/>
      <c r="E23" s="419"/>
      <c r="F23" s="419"/>
      <c r="G23" s="10">
        <v>4</v>
      </c>
      <c r="H23" s="10">
        <v>3</v>
      </c>
      <c r="I23" s="10">
        <v>6</v>
      </c>
      <c r="J23" s="9">
        <v>10</v>
      </c>
      <c r="K23" s="9">
        <v>15</v>
      </c>
    </row>
    <row r="24" spans="1:13" x14ac:dyDescent="0.25">
      <c r="A24" s="6" t="s">
        <v>47</v>
      </c>
      <c r="B24" s="419"/>
      <c r="C24" s="419"/>
      <c r="D24" s="419"/>
      <c r="E24" s="419"/>
      <c r="F24" s="419"/>
      <c r="G24" s="12">
        <f>G23/G20</f>
        <v>1.627273097107522E-4</v>
      </c>
      <c r="H24" s="12">
        <f t="shared" ref="H24:J24" si="2">H23/H20</f>
        <v>1.2222448563862294E-4</v>
      </c>
      <c r="I24" s="12">
        <f t="shared" si="2"/>
        <v>2.4523828987165863E-4</v>
      </c>
      <c r="J24" s="12">
        <f t="shared" si="2"/>
        <v>3.9594551789673741E-4</v>
      </c>
      <c r="K24" s="12">
        <f>K23/K20</f>
        <v>6.0440003223466844E-4</v>
      </c>
      <c r="M24" s="133"/>
    </row>
    <row r="25" spans="1:13" x14ac:dyDescent="0.25">
      <c r="A25" s="6" t="s">
        <v>48</v>
      </c>
      <c r="B25" s="419"/>
      <c r="C25" s="419"/>
      <c r="D25" s="419"/>
      <c r="E25" s="419"/>
      <c r="F25" s="419"/>
      <c r="G25" s="10">
        <v>218</v>
      </c>
      <c r="H25" s="10">
        <v>194</v>
      </c>
      <c r="I25" s="10">
        <v>264</v>
      </c>
      <c r="J25" s="9">
        <v>300</v>
      </c>
      <c r="K25" s="9">
        <v>302</v>
      </c>
    </row>
    <row r="26" spans="1:13" x14ac:dyDescent="0.25">
      <c r="A26" s="6" t="s">
        <v>49</v>
      </c>
      <c r="B26" s="419"/>
      <c r="C26" s="419"/>
      <c r="D26" s="419"/>
      <c r="E26" s="419"/>
      <c r="F26" s="419"/>
      <c r="G26" s="12">
        <f>G25/G20</f>
        <v>8.8686383792359949E-3</v>
      </c>
      <c r="H26" s="12">
        <f t="shared" ref="H26:J26" si="3">H25/H20</f>
        <v>7.9038500712976158E-3</v>
      </c>
      <c r="I26" s="12">
        <f t="shared" si="3"/>
        <v>1.0790484754352979E-2</v>
      </c>
      <c r="J26" s="12">
        <f t="shared" si="3"/>
        <v>1.1878365536902122E-2</v>
      </c>
      <c r="K26" s="12">
        <f>K25/K20</f>
        <v>1.2168587315657991E-2</v>
      </c>
      <c r="M26" s="133"/>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1433</v>
      </c>
      <c r="D28" s="433" t="s">
        <v>137</v>
      </c>
      <c r="E28" s="434" t="s">
        <v>138</v>
      </c>
      <c r="F28" s="434" t="s">
        <v>139</v>
      </c>
      <c r="G28" s="557" t="s">
        <v>38</v>
      </c>
      <c r="H28" s="557" t="s">
        <v>39</v>
      </c>
      <c r="I28" s="557" t="s">
        <v>40</v>
      </c>
      <c r="J28" s="557" t="s">
        <v>41</v>
      </c>
      <c r="K28" s="557" t="s">
        <v>42</v>
      </c>
      <c r="M28" s="133"/>
    </row>
    <row r="29" spans="1:13" x14ac:dyDescent="0.25">
      <c r="A29" s="207" t="s">
        <v>1549</v>
      </c>
      <c r="B29" s="409"/>
      <c r="C29" s="409"/>
      <c r="D29" s="409"/>
      <c r="E29" s="409"/>
      <c r="F29" s="409"/>
      <c r="G29" s="208">
        <v>24359</v>
      </c>
      <c r="H29" s="208">
        <v>24348</v>
      </c>
      <c r="I29" s="208">
        <v>24196</v>
      </c>
      <c r="J29" s="208">
        <v>24946</v>
      </c>
      <c r="K29" s="208">
        <v>24501</v>
      </c>
    </row>
    <row r="30" spans="1:13" x14ac:dyDescent="0.25">
      <c r="A30" s="207" t="s">
        <v>1530</v>
      </c>
      <c r="B30" s="409"/>
      <c r="C30" s="409"/>
      <c r="D30" s="409"/>
      <c r="E30" s="409"/>
      <c r="F30" s="409"/>
      <c r="G30" s="208">
        <v>4</v>
      </c>
      <c r="H30" s="208">
        <v>3</v>
      </c>
      <c r="I30" s="208">
        <v>6</v>
      </c>
      <c r="J30" s="208">
        <v>10</v>
      </c>
      <c r="K30" s="208">
        <v>15</v>
      </c>
    </row>
    <row r="31" spans="1:13" x14ac:dyDescent="0.25">
      <c r="A31" t="s">
        <v>1522</v>
      </c>
      <c r="G31">
        <v>218</v>
      </c>
      <c r="H31">
        <v>194</v>
      </c>
      <c r="I31">
        <v>264</v>
      </c>
      <c r="J31">
        <v>300</v>
      </c>
      <c r="K31">
        <v>302</v>
      </c>
    </row>
    <row r="32" spans="1:13" x14ac:dyDescent="0.25">
      <c r="A32" s="132" t="s">
        <v>1440</v>
      </c>
      <c r="G32" s="132">
        <v>24581</v>
      </c>
      <c r="H32" s="132">
        <v>24545</v>
      </c>
      <c r="I32" s="132">
        <v>24466</v>
      </c>
      <c r="J32" s="132">
        <v>25256</v>
      </c>
      <c r="K32" s="13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8" orientation="landscape"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tabColor rgb="FFFFFF00"/>
    <pageSetUpPr fitToPage="1"/>
  </sheetPr>
  <dimension ref="A1:N44"/>
  <sheetViews>
    <sheetView topLeftCell="A20" workbookViewId="0">
      <selection activeCell="D38" sqref="D38"/>
    </sheetView>
  </sheetViews>
  <sheetFormatPr defaultRowHeight="15" x14ac:dyDescent="0.25"/>
  <cols>
    <col min="1" max="1" width="36" customWidth="1"/>
    <col min="2" max="2" width="41.28515625" customWidth="1"/>
    <col min="3" max="6" width="8.85546875" customWidth="1"/>
    <col min="7" max="11" width="12.7109375" customWidth="1"/>
    <col min="14" max="14" width="25" bestFit="1" customWidth="1"/>
  </cols>
  <sheetData>
    <row r="1" spans="1:14" ht="18.75" x14ac:dyDescent="0.25">
      <c r="A1" s="200" t="s">
        <v>0</v>
      </c>
    </row>
    <row r="3" spans="1:14" x14ac:dyDescent="0.25">
      <c r="A3" s="201" t="s">
        <v>1</v>
      </c>
      <c r="B3" s="678" t="s">
        <v>5807</v>
      </c>
      <c r="C3" s="678"/>
      <c r="D3" s="678"/>
      <c r="E3" s="678"/>
      <c r="F3" s="678"/>
      <c r="G3" s="678"/>
      <c r="H3" s="678"/>
      <c r="I3" s="678"/>
      <c r="J3" s="678"/>
      <c r="K3" s="678"/>
    </row>
    <row r="4" spans="1:14" x14ac:dyDescent="0.25">
      <c r="A4" s="6" t="s">
        <v>2</v>
      </c>
      <c r="B4" s="674" t="s">
        <v>5808</v>
      </c>
      <c r="C4" s="674"/>
      <c r="D4" s="674"/>
      <c r="E4" s="674"/>
      <c r="F4" s="674"/>
      <c r="G4" s="674"/>
      <c r="H4" s="674"/>
      <c r="I4" s="674"/>
      <c r="J4" s="674"/>
      <c r="K4" s="674"/>
    </row>
    <row r="5" spans="1:14" x14ac:dyDescent="0.25">
      <c r="A5" s="6" t="s">
        <v>5</v>
      </c>
      <c r="B5" s="674" t="s">
        <v>6</v>
      </c>
      <c r="C5" s="674"/>
      <c r="D5" s="674"/>
      <c r="E5" s="674"/>
      <c r="F5" s="674"/>
      <c r="G5" s="674"/>
      <c r="H5" s="674"/>
      <c r="I5" s="674"/>
      <c r="J5" s="674"/>
      <c r="K5" s="674"/>
    </row>
    <row r="6" spans="1:14" x14ac:dyDescent="0.25">
      <c r="A6" s="6" t="s">
        <v>8</v>
      </c>
      <c r="B6" s="674" t="s">
        <v>9</v>
      </c>
      <c r="C6" s="674"/>
      <c r="D6" s="674"/>
      <c r="E6" s="674"/>
      <c r="F6" s="674"/>
      <c r="G6" s="674"/>
      <c r="H6" s="674"/>
      <c r="I6" s="674"/>
      <c r="J6" s="674"/>
      <c r="K6" s="674"/>
      <c r="M6" s="331" t="s">
        <v>57</v>
      </c>
      <c r="N6" s="331" t="s">
        <v>2</v>
      </c>
    </row>
    <row r="7" spans="1:14" x14ac:dyDescent="0.25">
      <c r="A7" s="6" t="s">
        <v>11</v>
      </c>
      <c r="B7" s="679" t="s">
        <v>9</v>
      </c>
      <c r="C7" s="679"/>
      <c r="D7" s="679"/>
      <c r="E7" s="679"/>
      <c r="F7" s="679"/>
      <c r="G7" s="679"/>
      <c r="H7" s="679"/>
      <c r="I7" s="679"/>
      <c r="J7" s="679"/>
      <c r="K7" s="679"/>
      <c r="M7" t="s">
        <v>2337</v>
      </c>
      <c r="N7" t="s">
        <v>5809</v>
      </c>
    </row>
    <row r="8" spans="1:14" x14ac:dyDescent="0.25">
      <c r="A8" s="6" t="s">
        <v>13</v>
      </c>
      <c r="B8" s="680" t="s">
        <v>9</v>
      </c>
      <c r="C8" s="680"/>
      <c r="D8" s="680"/>
      <c r="E8" s="680"/>
      <c r="F8" s="680"/>
      <c r="G8" s="676"/>
      <c r="H8" s="676"/>
      <c r="I8" s="676"/>
      <c r="J8" s="676"/>
      <c r="K8" s="676"/>
      <c r="M8" t="s">
        <v>5810</v>
      </c>
      <c r="N8" t="s">
        <v>5811</v>
      </c>
    </row>
    <row r="9" spans="1:14" x14ac:dyDescent="0.25">
      <c r="A9" s="6" t="s">
        <v>15</v>
      </c>
      <c r="B9" s="674" t="s">
        <v>5812</v>
      </c>
      <c r="C9" s="674"/>
      <c r="D9" s="674"/>
      <c r="E9" s="674"/>
      <c r="F9" s="674"/>
      <c r="G9" s="674"/>
      <c r="H9" s="674"/>
      <c r="I9" s="674"/>
      <c r="J9" s="674"/>
      <c r="K9" s="674"/>
      <c r="M9" t="s">
        <v>5813</v>
      </c>
      <c r="N9" t="s">
        <v>5814</v>
      </c>
    </row>
    <row r="10" spans="1:14" x14ac:dyDescent="0.25">
      <c r="A10" s="6" t="s">
        <v>17</v>
      </c>
      <c r="B10" s="674" t="s">
        <v>18</v>
      </c>
      <c r="C10" s="674"/>
      <c r="D10" s="674"/>
      <c r="E10" s="674"/>
      <c r="F10" s="674"/>
      <c r="G10" s="674"/>
      <c r="H10" s="674"/>
      <c r="I10" s="674"/>
      <c r="J10" s="674"/>
      <c r="K10" s="674"/>
      <c r="M10" t="s">
        <v>5815</v>
      </c>
      <c r="N10" t="s">
        <v>5816</v>
      </c>
    </row>
    <row r="11" spans="1:14" x14ac:dyDescent="0.25">
      <c r="A11" s="6" t="s">
        <v>19</v>
      </c>
      <c r="B11" s="676" t="s">
        <v>70</v>
      </c>
      <c r="C11" s="676"/>
      <c r="D11" s="676"/>
      <c r="E11" s="676"/>
      <c r="F11" s="676"/>
      <c r="G11" s="676"/>
      <c r="H11" s="676"/>
      <c r="I11" s="676"/>
      <c r="J11" s="676"/>
      <c r="K11" s="676"/>
      <c r="M11" t="s">
        <v>1563</v>
      </c>
      <c r="N11" t="s">
        <v>5817</v>
      </c>
    </row>
    <row r="12" spans="1:14" x14ac:dyDescent="0.25">
      <c r="A12" s="6" t="s">
        <v>22</v>
      </c>
      <c r="B12" s="674" t="s">
        <v>5818</v>
      </c>
      <c r="C12" s="674"/>
      <c r="D12" s="674"/>
      <c r="E12" s="674"/>
      <c r="F12" s="674"/>
      <c r="G12" s="674"/>
      <c r="H12" s="674"/>
      <c r="I12" s="674"/>
      <c r="J12" s="674"/>
      <c r="K12" s="674"/>
      <c r="M12" t="s">
        <v>1535</v>
      </c>
      <c r="N12" t="s">
        <v>5819</v>
      </c>
    </row>
    <row r="13" spans="1:14" x14ac:dyDescent="0.25">
      <c r="A13" s="6" t="s">
        <v>26</v>
      </c>
      <c r="B13" s="675" t="s">
        <v>9</v>
      </c>
      <c r="C13" s="675"/>
      <c r="D13" s="675"/>
      <c r="E13" s="675"/>
      <c r="F13" s="675"/>
      <c r="G13" s="674"/>
      <c r="H13" s="674"/>
      <c r="I13" s="674"/>
      <c r="J13" s="674"/>
      <c r="K13" s="674"/>
      <c r="M13" t="s">
        <v>5820</v>
      </c>
      <c r="N13" t="s">
        <v>5821</v>
      </c>
    </row>
    <row r="14" spans="1:14" x14ac:dyDescent="0.25">
      <c r="A14" s="6" t="s">
        <v>3521</v>
      </c>
      <c r="B14" s="674" t="s">
        <v>5822</v>
      </c>
      <c r="C14" s="674"/>
      <c r="D14" s="674"/>
      <c r="E14" s="674"/>
      <c r="F14" s="674"/>
      <c r="G14" s="674"/>
      <c r="H14" s="674"/>
      <c r="I14" s="674"/>
      <c r="J14" s="674"/>
      <c r="K14" s="674"/>
      <c r="M14" t="s">
        <v>2353</v>
      </c>
      <c r="N14" t="s">
        <v>5823</v>
      </c>
    </row>
    <row r="15" spans="1:14" x14ac:dyDescent="0.25">
      <c r="A15" s="6" t="s">
        <v>30</v>
      </c>
      <c r="B15" s="688" t="s">
        <v>5670</v>
      </c>
      <c r="C15" s="688"/>
      <c r="D15" s="688"/>
      <c r="E15" s="688"/>
      <c r="F15" s="688"/>
      <c r="G15" s="688"/>
      <c r="H15" s="688"/>
      <c r="I15" s="688"/>
      <c r="J15" s="688"/>
      <c r="K15" s="688"/>
      <c r="M15" t="s">
        <v>5824</v>
      </c>
      <c r="N15" t="s">
        <v>5825</v>
      </c>
    </row>
    <row r="16" spans="1:14" x14ac:dyDescent="0.25">
      <c r="A16" s="6" t="s">
        <v>32</v>
      </c>
      <c r="B16" s="674" t="s">
        <v>5826</v>
      </c>
      <c r="C16" s="674"/>
      <c r="D16" s="674"/>
      <c r="E16" s="674"/>
      <c r="F16" s="674"/>
      <c r="G16" s="674"/>
      <c r="H16" s="674"/>
      <c r="I16" s="674"/>
      <c r="J16" s="674"/>
      <c r="K16" s="674"/>
      <c r="M16" t="s">
        <v>1641</v>
      </c>
      <c r="N16" t="s">
        <v>5827</v>
      </c>
    </row>
    <row r="17" spans="1:14" x14ac:dyDescent="0.25">
      <c r="A17" s="6" t="s">
        <v>35</v>
      </c>
      <c r="B17" s="681" t="s">
        <v>9</v>
      </c>
      <c r="C17" s="681"/>
      <c r="D17" s="681"/>
      <c r="E17" s="681"/>
      <c r="F17" s="681"/>
      <c r="G17" s="679"/>
      <c r="H17" s="679"/>
      <c r="I17" s="679"/>
      <c r="J17" s="679"/>
      <c r="K17" s="679"/>
      <c r="M17" t="s">
        <v>1654</v>
      </c>
      <c r="N17" t="s">
        <v>5828</v>
      </c>
    </row>
    <row r="18" spans="1:14" x14ac:dyDescent="0.25">
      <c r="A18" s="6" t="s">
        <v>36</v>
      </c>
      <c r="B18" s="674" t="s">
        <v>9</v>
      </c>
      <c r="C18" s="674"/>
      <c r="D18" s="674"/>
      <c r="E18" s="674"/>
      <c r="F18" s="674"/>
      <c r="G18" s="674"/>
      <c r="H18" s="674"/>
      <c r="I18" s="674"/>
      <c r="J18" s="674"/>
      <c r="K18" s="674"/>
      <c r="M18" t="s">
        <v>5829</v>
      </c>
      <c r="N18" t="s">
        <v>5830</v>
      </c>
    </row>
    <row r="19" spans="1:14" x14ac:dyDescent="0.25">
      <c r="A19" s="7" t="s">
        <v>37</v>
      </c>
      <c r="B19" s="202"/>
      <c r="C19" s="433" t="s">
        <v>1433</v>
      </c>
      <c r="D19" s="433" t="s">
        <v>137</v>
      </c>
      <c r="E19" s="434" t="s">
        <v>138</v>
      </c>
      <c r="F19" s="434" t="s">
        <v>139</v>
      </c>
      <c r="G19" s="433" t="s">
        <v>2073</v>
      </c>
      <c r="H19" s="433" t="s">
        <v>2074</v>
      </c>
      <c r="I19" s="433" t="s">
        <v>2075</v>
      </c>
      <c r="J19" s="433" t="s">
        <v>2076</v>
      </c>
      <c r="K19" s="434" t="s">
        <v>2077</v>
      </c>
      <c r="M19" t="s">
        <v>5831</v>
      </c>
      <c r="N19" t="s">
        <v>5832</v>
      </c>
    </row>
    <row r="20" spans="1:14" x14ac:dyDescent="0.25">
      <c r="A20" s="6" t="s">
        <v>43</v>
      </c>
      <c r="B20" s="202"/>
      <c r="C20" s="134">
        <v>22543</v>
      </c>
      <c r="D20" s="134">
        <v>23086</v>
      </c>
      <c r="E20" s="134">
        <v>23186</v>
      </c>
      <c r="F20" s="134">
        <v>24242</v>
      </c>
      <c r="G20" s="10">
        <v>24581</v>
      </c>
      <c r="H20" s="10">
        <v>24545</v>
      </c>
      <c r="I20" s="10">
        <v>24466</v>
      </c>
      <c r="J20" s="155">
        <v>25256</v>
      </c>
      <c r="K20" s="156">
        <v>24818</v>
      </c>
    </row>
    <row r="21" spans="1:14" x14ac:dyDescent="0.25">
      <c r="A21" s="6" t="s">
        <v>44</v>
      </c>
      <c r="B21" s="202"/>
      <c r="C21" s="134">
        <v>22543</v>
      </c>
      <c r="D21" s="134">
        <v>23086</v>
      </c>
      <c r="E21" s="134">
        <v>23186</v>
      </c>
      <c r="F21" s="134">
        <v>24242</v>
      </c>
      <c r="G21" s="10">
        <f>+(G20-G25)</f>
        <v>24581</v>
      </c>
      <c r="H21" s="10">
        <f t="shared" ref="H21:K21" si="0">+(H20-H25)</f>
        <v>24545</v>
      </c>
      <c r="I21" s="10">
        <f t="shared" si="0"/>
        <v>18302</v>
      </c>
      <c r="J21" s="10">
        <f t="shared" si="0"/>
        <v>196</v>
      </c>
      <c r="K21" s="10">
        <f t="shared" si="0"/>
        <v>35</v>
      </c>
    </row>
    <row r="22" spans="1:14" x14ac:dyDescent="0.25">
      <c r="A22" s="6" t="s">
        <v>45</v>
      </c>
      <c r="B22" s="202"/>
      <c r="C22" s="12">
        <f t="shared" ref="C22:H22" si="1">+(C21/C20)</f>
        <v>1</v>
      </c>
      <c r="D22" s="12">
        <f t="shared" si="1"/>
        <v>1</v>
      </c>
      <c r="E22" s="12">
        <f t="shared" si="1"/>
        <v>1</v>
      </c>
      <c r="F22" s="12">
        <f t="shared" si="1"/>
        <v>1</v>
      </c>
      <c r="G22" s="12">
        <f t="shared" si="1"/>
        <v>1</v>
      </c>
      <c r="H22" s="12">
        <f t="shared" si="1"/>
        <v>1</v>
      </c>
      <c r="I22" s="12">
        <f>+(I21/I20)</f>
        <v>0.74805853020518265</v>
      </c>
      <c r="J22" s="12">
        <f>+(J21/J20)</f>
        <v>7.7605321507760536E-3</v>
      </c>
      <c r="K22" s="12">
        <f>+(K21/K20)</f>
        <v>1.410266741880893E-3</v>
      </c>
    </row>
    <row r="23" spans="1:14" x14ac:dyDescent="0.25">
      <c r="A23" s="6" t="s">
        <v>46</v>
      </c>
      <c r="B23" s="202"/>
      <c r="C23" s="202">
        <v>0</v>
      </c>
      <c r="D23" s="202">
        <v>0</v>
      </c>
      <c r="E23" s="202">
        <v>0</v>
      </c>
      <c r="F23" s="202">
        <v>0</v>
      </c>
      <c r="G23" s="10">
        <v>0</v>
      </c>
      <c r="H23" s="10">
        <v>0</v>
      </c>
      <c r="I23" s="10">
        <v>0</v>
      </c>
      <c r="J23" s="155">
        <v>0</v>
      </c>
      <c r="K23" s="156">
        <v>0</v>
      </c>
    </row>
    <row r="24" spans="1:14"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4" x14ac:dyDescent="0.25">
      <c r="A25" s="6" t="s">
        <v>48</v>
      </c>
      <c r="B25" s="202"/>
      <c r="C25" s="202">
        <v>0</v>
      </c>
      <c r="D25" s="202">
        <v>0</v>
      </c>
      <c r="E25" s="202">
        <v>0</v>
      </c>
      <c r="F25" s="202">
        <v>0</v>
      </c>
      <c r="G25" s="170">
        <v>0</v>
      </c>
      <c r="H25" s="170">
        <v>0</v>
      </c>
      <c r="I25" s="170">
        <v>6164</v>
      </c>
      <c r="J25" s="170">
        <v>25060</v>
      </c>
      <c r="K25" s="443">
        <v>24783</v>
      </c>
    </row>
    <row r="26" spans="1:14" x14ac:dyDescent="0.25">
      <c r="A26" s="6" t="s">
        <v>49</v>
      </c>
      <c r="B26" s="202"/>
      <c r="C26" s="12">
        <f t="shared" ref="C26:H26" si="4">+(C25/C20)</f>
        <v>0</v>
      </c>
      <c r="D26" s="12">
        <f t="shared" si="4"/>
        <v>0</v>
      </c>
      <c r="E26" s="12">
        <f t="shared" si="4"/>
        <v>0</v>
      </c>
      <c r="F26" s="12">
        <f t="shared" si="4"/>
        <v>0</v>
      </c>
      <c r="G26" s="12">
        <f t="shared" si="4"/>
        <v>0</v>
      </c>
      <c r="H26" s="12">
        <f t="shared" si="4"/>
        <v>0</v>
      </c>
      <c r="I26" s="12">
        <f>+(I25/I20)</f>
        <v>0.2519414697948173</v>
      </c>
      <c r="J26" s="12">
        <f>+(J25/J20)</f>
        <v>0.9922394678492239</v>
      </c>
      <c r="K26" s="12">
        <f>+(K25/K20)</f>
        <v>0.99858973325811906</v>
      </c>
    </row>
    <row r="27" spans="1:14" x14ac:dyDescent="0.25">
      <c r="A27" s="203" t="s">
        <v>50</v>
      </c>
      <c r="B27" s="202"/>
      <c r="C27" s="202"/>
      <c r="D27" s="202"/>
      <c r="E27" s="202"/>
      <c r="F27" s="202"/>
      <c r="G27" s="677" t="s">
        <v>51</v>
      </c>
      <c r="H27" s="677"/>
      <c r="I27" s="677"/>
      <c r="J27" s="677"/>
      <c r="K27" s="677"/>
    </row>
    <row r="28" spans="1:14" x14ac:dyDescent="0.25">
      <c r="A28" s="15" t="s">
        <v>52</v>
      </c>
      <c r="B28" s="16" t="s">
        <v>2</v>
      </c>
      <c r="C28" s="433" t="s">
        <v>1433</v>
      </c>
      <c r="D28" s="433" t="s">
        <v>137</v>
      </c>
      <c r="E28" s="434" t="s">
        <v>138</v>
      </c>
      <c r="F28" s="434" t="s">
        <v>139</v>
      </c>
      <c r="G28" s="433" t="s">
        <v>2073</v>
      </c>
      <c r="H28" s="433" t="s">
        <v>2074</v>
      </c>
      <c r="I28" s="433" t="s">
        <v>2075</v>
      </c>
      <c r="J28" s="433" t="s">
        <v>2076</v>
      </c>
      <c r="K28" s="434" t="s">
        <v>2077</v>
      </c>
    </row>
    <row r="29" spans="1:14" x14ac:dyDescent="0.25">
      <c r="A29" s="214" t="s">
        <v>2337</v>
      </c>
      <c r="B29" s="215" t="s">
        <v>5809</v>
      </c>
      <c r="C29" s="215">
        <v>17</v>
      </c>
      <c r="D29" s="215">
        <v>21</v>
      </c>
      <c r="E29" s="215">
        <v>22</v>
      </c>
      <c r="F29" s="215">
        <v>21</v>
      </c>
      <c r="G29" s="13">
        <v>23</v>
      </c>
      <c r="H29" s="13">
        <v>18</v>
      </c>
      <c r="I29" s="383" t="s">
        <v>1542</v>
      </c>
      <c r="J29" s="13"/>
      <c r="K29" s="13"/>
    </row>
    <row r="30" spans="1:14" x14ac:dyDescent="0.25">
      <c r="A30" s="214" t="s">
        <v>5810</v>
      </c>
      <c r="B30" s="215" t="s">
        <v>5833</v>
      </c>
      <c r="C30" s="215">
        <v>93</v>
      </c>
      <c r="D30" s="215">
        <v>114</v>
      </c>
      <c r="E30" s="215">
        <v>93</v>
      </c>
      <c r="F30" s="215">
        <v>101</v>
      </c>
      <c r="G30" s="13">
        <v>84</v>
      </c>
      <c r="H30" s="13">
        <v>86</v>
      </c>
      <c r="I30" s="13">
        <v>59</v>
      </c>
      <c r="J30" s="13"/>
      <c r="K30" s="13"/>
    </row>
    <row r="31" spans="1:14" x14ac:dyDescent="0.25">
      <c r="A31" s="214" t="s">
        <v>5813</v>
      </c>
      <c r="B31" s="215" t="s">
        <v>5814</v>
      </c>
      <c r="C31" s="439" t="s">
        <v>1542</v>
      </c>
      <c r="D31" s="439" t="s">
        <v>1542</v>
      </c>
      <c r="E31" s="439" t="s">
        <v>1542</v>
      </c>
      <c r="F31" s="439" t="s">
        <v>1542</v>
      </c>
      <c r="G31" s="383" t="s">
        <v>1542</v>
      </c>
      <c r="H31" s="383" t="s">
        <v>1542</v>
      </c>
      <c r="I31" s="383" t="s">
        <v>1542</v>
      </c>
      <c r="J31" s="13"/>
      <c r="K31" s="13"/>
    </row>
    <row r="32" spans="1:14" x14ac:dyDescent="0.25">
      <c r="A32" s="214" t="s">
        <v>5815</v>
      </c>
      <c r="B32" s="215" t="s">
        <v>5816</v>
      </c>
      <c r="C32" s="223">
        <v>40</v>
      </c>
      <c r="D32" s="223">
        <v>51</v>
      </c>
      <c r="E32" s="223">
        <v>34</v>
      </c>
      <c r="F32" s="223">
        <v>37</v>
      </c>
      <c r="G32" s="13">
        <v>39</v>
      </c>
      <c r="H32" s="13">
        <v>17</v>
      </c>
      <c r="I32" s="13">
        <v>25</v>
      </c>
      <c r="J32" s="13"/>
      <c r="K32" s="13"/>
    </row>
    <row r="33" spans="1:11" x14ac:dyDescent="0.25">
      <c r="A33" s="214" t="s">
        <v>1563</v>
      </c>
      <c r="B33" s="215" t="s">
        <v>5817</v>
      </c>
      <c r="C33" s="223">
        <v>41</v>
      </c>
      <c r="D33" s="223">
        <v>66</v>
      </c>
      <c r="E33" s="223">
        <v>67</v>
      </c>
      <c r="F33" s="223">
        <v>74</v>
      </c>
      <c r="G33" s="13">
        <v>82</v>
      </c>
      <c r="H33" s="13">
        <v>75</v>
      </c>
      <c r="I33" s="13">
        <v>69</v>
      </c>
      <c r="J33" s="13"/>
      <c r="K33" s="13"/>
    </row>
    <row r="34" spans="1:11" x14ac:dyDescent="0.25">
      <c r="A34" s="214" t="s">
        <v>1535</v>
      </c>
      <c r="B34" s="215" t="s">
        <v>5819</v>
      </c>
      <c r="C34" s="223">
        <v>83</v>
      </c>
      <c r="D34" s="223">
        <v>68</v>
      </c>
      <c r="E34" s="223">
        <v>91</v>
      </c>
      <c r="F34" s="223">
        <v>102</v>
      </c>
      <c r="G34" s="13">
        <v>104</v>
      </c>
      <c r="H34" s="13">
        <v>99</v>
      </c>
      <c r="I34" s="13">
        <v>87</v>
      </c>
      <c r="J34" s="13"/>
      <c r="K34" s="13"/>
    </row>
    <row r="35" spans="1:11" x14ac:dyDescent="0.25">
      <c r="A35" s="214" t="s">
        <v>5820</v>
      </c>
      <c r="B35" s="215" t="s">
        <v>5821</v>
      </c>
      <c r="C35" s="223">
        <v>29</v>
      </c>
      <c r="D35" s="223">
        <v>27</v>
      </c>
      <c r="E35" s="223">
        <v>38</v>
      </c>
      <c r="F35" s="223">
        <v>22</v>
      </c>
      <c r="G35" s="13">
        <v>32</v>
      </c>
      <c r="H35" s="13">
        <v>20</v>
      </c>
      <c r="I35" s="13">
        <v>19</v>
      </c>
      <c r="J35" s="13"/>
      <c r="K35" s="13"/>
    </row>
    <row r="36" spans="1:11" x14ac:dyDescent="0.25">
      <c r="A36" s="214" t="s">
        <v>2353</v>
      </c>
      <c r="B36" s="215" t="s">
        <v>5823</v>
      </c>
      <c r="C36" s="223">
        <v>427</v>
      </c>
      <c r="D36" s="223">
        <v>379</v>
      </c>
      <c r="E36" s="223">
        <v>355</v>
      </c>
      <c r="F36" s="223">
        <v>341</v>
      </c>
      <c r="G36" s="13">
        <v>369</v>
      </c>
      <c r="H36" s="13">
        <v>362</v>
      </c>
      <c r="I36" s="13">
        <v>235</v>
      </c>
      <c r="J36" s="13"/>
      <c r="K36" s="13"/>
    </row>
    <row r="37" spans="1:11" x14ac:dyDescent="0.25">
      <c r="A37" s="214" t="s">
        <v>67</v>
      </c>
      <c r="B37" s="215" t="s">
        <v>5834</v>
      </c>
      <c r="C37" s="223">
        <v>0</v>
      </c>
      <c r="D37" s="223">
        <v>0</v>
      </c>
      <c r="E37" s="223">
        <v>0</v>
      </c>
      <c r="F37" s="223">
        <v>0</v>
      </c>
      <c r="G37" s="383" t="s">
        <v>1542</v>
      </c>
      <c r="H37" s="383" t="s">
        <v>1542</v>
      </c>
      <c r="I37" s="383" t="s">
        <v>1542</v>
      </c>
      <c r="J37" s="13"/>
      <c r="K37" s="13"/>
    </row>
    <row r="38" spans="1:11" x14ac:dyDescent="0.25">
      <c r="A38" s="214" t="s">
        <v>5824</v>
      </c>
      <c r="B38" s="215" t="s">
        <v>5825</v>
      </c>
      <c r="C38" s="440" t="s">
        <v>1542</v>
      </c>
      <c r="D38" s="440" t="s">
        <v>10806</v>
      </c>
      <c r="E38" s="440" t="s">
        <v>10806</v>
      </c>
      <c r="F38" s="440" t="s">
        <v>10806</v>
      </c>
      <c r="G38" s="13">
        <v>12</v>
      </c>
      <c r="H38" s="383" t="s">
        <v>1542</v>
      </c>
      <c r="I38" s="13">
        <v>17</v>
      </c>
      <c r="J38" s="383" t="s">
        <v>1542</v>
      </c>
      <c r="K38" s="13"/>
    </row>
    <row r="39" spans="1:11" x14ac:dyDescent="0.25">
      <c r="A39" s="214" t="s">
        <v>1641</v>
      </c>
      <c r="B39" s="215" t="s">
        <v>5827</v>
      </c>
      <c r="C39" s="223">
        <v>322</v>
      </c>
      <c r="D39" s="223">
        <v>352</v>
      </c>
      <c r="E39" s="223">
        <v>319</v>
      </c>
      <c r="F39" s="223">
        <v>280</v>
      </c>
      <c r="G39" s="13">
        <v>213</v>
      </c>
      <c r="H39" s="13">
        <v>254</v>
      </c>
      <c r="I39" s="13">
        <v>178</v>
      </c>
      <c r="J39" s="13"/>
      <c r="K39" s="13"/>
    </row>
    <row r="40" spans="1:11" x14ac:dyDescent="0.25">
      <c r="A40" s="214" t="s">
        <v>1654</v>
      </c>
      <c r="B40" s="215" t="s">
        <v>5828</v>
      </c>
      <c r="C40" s="223">
        <v>28</v>
      </c>
      <c r="D40" s="223">
        <v>28</v>
      </c>
      <c r="E40" s="223">
        <v>30</v>
      </c>
      <c r="F40" s="223">
        <v>37</v>
      </c>
      <c r="G40" s="13">
        <v>25</v>
      </c>
      <c r="H40" s="13">
        <v>24</v>
      </c>
      <c r="I40" s="13">
        <v>19</v>
      </c>
      <c r="J40" s="13"/>
      <c r="K40" s="13"/>
    </row>
    <row r="41" spans="1:11" x14ac:dyDescent="0.25">
      <c r="A41" s="214" t="s">
        <v>5829</v>
      </c>
      <c r="B41" s="215" t="s">
        <v>5830</v>
      </c>
      <c r="C41" s="223">
        <v>39</v>
      </c>
      <c r="D41" s="223">
        <v>38</v>
      </c>
      <c r="E41" s="223">
        <v>38</v>
      </c>
      <c r="F41" s="223">
        <v>22</v>
      </c>
      <c r="G41" s="13">
        <v>19</v>
      </c>
      <c r="H41" s="13">
        <v>16</v>
      </c>
      <c r="I41" s="383" t="s">
        <v>1542</v>
      </c>
      <c r="J41" s="13"/>
      <c r="K41" s="13"/>
    </row>
    <row r="42" spans="1:11" x14ac:dyDescent="0.25">
      <c r="A42" s="214" t="s">
        <v>5831</v>
      </c>
      <c r="B42" s="215" t="s">
        <v>5832</v>
      </c>
      <c r="C42" s="223">
        <v>21411</v>
      </c>
      <c r="D42" s="223">
        <v>21921</v>
      </c>
      <c r="E42" s="223">
        <v>22084</v>
      </c>
      <c r="F42" s="223">
        <v>23187</v>
      </c>
      <c r="G42" s="13">
        <v>23574</v>
      </c>
      <c r="H42" s="13">
        <v>23555</v>
      </c>
      <c r="I42" s="13">
        <v>17577</v>
      </c>
      <c r="J42" s="13" t="s">
        <v>10806</v>
      </c>
      <c r="K42" s="13">
        <v>35</v>
      </c>
    </row>
    <row r="43" spans="1:11" x14ac:dyDescent="0.25">
      <c r="A43" s="224" t="s">
        <v>1436</v>
      </c>
      <c r="B43" s="224" t="s">
        <v>1436</v>
      </c>
      <c r="C43" s="440">
        <v>0</v>
      </c>
      <c r="D43" s="440">
        <v>0</v>
      </c>
      <c r="E43" s="440">
        <v>0</v>
      </c>
      <c r="F43" s="440">
        <v>0</v>
      </c>
      <c r="G43" s="383">
        <v>0</v>
      </c>
      <c r="H43" s="383">
        <v>0</v>
      </c>
      <c r="I43" s="13">
        <v>6164</v>
      </c>
      <c r="J43" s="13">
        <v>25060</v>
      </c>
      <c r="K43" s="13">
        <v>24783</v>
      </c>
    </row>
    <row r="44" spans="1:11" x14ac:dyDescent="0.25">
      <c r="A44" s="225" t="s">
        <v>53</v>
      </c>
      <c r="B44" s="132"/>
      <c r="C44" s="132">
        <f t="shared" ref="C44:E44" si="5">SUM(C29:C43)</f>
        <v>22530</v>
      </c>
      <c r="D44" s="132">
        <f t="shared" si="5"/>
        <v>23065</v>
      </c>
      <c r="E44" s="132">
        <f t="shared" si="5"/>
        <v>23171</v>
      </c>
      <c r="F44" s="132">
        <f>SUM(F29:F43)</f>
        <v>24224</v>
      </c>
      <c r="G44" s="166">
        <v>24581</v>
      </c>
      <c r="H44" s="166">
        <v>24545</v>
      </c>
      <c r="I44" s="166">
        <v>24466</v>
      </c>
      <c r="J44" s="166">
        <v>25256</v>
      </c>
      <c r="K44"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3"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K36"/>
  <sheetViews>
    <sheetView topLeftCell="A16" workbookViewId="0">
      <selection activeCell="A20" sqref="A20:XFD20"/>
    </sheetView>
  </sheetViews>
  <sheetFormatPr defaultRowHeight="15" x14ac:dyDescent="0.25"/>
  <cols>
    <col min="1" max="1" width="38.140625" customWidth="1"/>
    <col min="2" max="2" width="94.7109375" customWidth="1"/>
    <col min="3" max="7" width="12.7109375" customWidth="1"/>
  </cols>
  <sheetData>
    <row r="1" spans="1:7" ht="18.75" x14ac:dyDescent="0.25">
      <c r="A1" s="200" t="s">
        <v>0</v>
      </c>
    </row>
    <row r="3" spans="1:7" x14ac:dyDescent="0.25">
      <c r="A3" s="201" t="s">
        <v>1</v>
      </c>
      <c r="B3" s="678" t="s">
        <v>7406</v>
      </c>
      <c r="C3" s="678"/>
      <c r="D3" s="678"/>
      <c r="E3" s="678"/>
      <c r="F3" s="678"/>
      <c r="G3" s="678"/>
    </row>
    <row r="4" spans="1:7" ht="18.75" customHeight="1" x14ac:dyDescent="0.25">
      <c r="A4" s="6" t="s">
        <v>2</v>
      </c>
      <c r="B4" s="682" t="s">
        <v>7407</v>
      </c>
      <c r="C4" s="696"/>
      <c r="D4" s="696"/>
      <c r="E4" s="696"/>
      <c r="F4" s="696"/>
      <c r="G4" s="696"/>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7408</v>
      </c>
      <c r="C7" s="674"/>
      <c r="D7" s="674"/>
      <c r="E7" s="674"/>
      <c r="F7" s="674"/>
      <c r="G7" s="674"/>
    </row>
    <row r="8" spans="1:7" x14ac:dyDescent="0.25">
      <c r="A8" s="6" t="s">
        <v>13</v>
      </c>
      <c r="B8" s="676" t="s">
        <v>7409</v>
      </c>
      <c r="C8" s="676"/>
      <c r="D8" s="676"/>
      <c r="E8" s="676"/>
      <c r="F8" s="676"/>
      <c r="G8" s="676"/>
    </row>
    <row r="9" spans="1:7" x14ac:dyDescent="0.25">
      <c r="A9" s="6" t="s">
        <v>15</v>
      </c>
      <c r="B9" s="674" t="s">
        <v>63</v>
      </c>
      <c r="C9" s="674"/>
      <c r="D9" s="674"/>
      <c r="E9" s="674"/>
      <c r="F9" s="674"/>
      <c r="G9" s="674"/>
    </row>
    <row r="10" spans="1:7" x14ac:dyDescent="0.25">
      <c r="A10" s="6" t="s">
        <v>17</v>
      </c>
      <c r="B10" s="674" t="s">
        <v>18</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7410</v>
      </c>
      <c r="C14" s="674"/>
      <c r="D14" s="674"/>
      <c r="E14" s="674"/>
      <c r="F14" s="674"/>
      <c r="G14" s="674"/>
    </row>
    <row r="15" spans="1:7" x14ac:dyDescent="0.25">
      <c r="A15" s="6" t="s">
        <v>30</v>
      </c>
      <c r="B15" s="675" t="s">
        <v>9</v>
      </c>
      <c r="C15" s="674"/>
      <c r="D15" s="674"/>
      <c r="E15" s="674"/>
      <c r="F15" s="674"/>
      <c r="G15" s="674"/>
    </row>
    <row r="16" spans="1:7" x14ac:dyDescent="0.25">
      <c r="A16" s="6" t="s">
        <v>32</v>
      </c>
      <c r="B16" s="674" t="s">
        <v>339</v>
      </c>
      <c r="C16" s="674"/>
      <c r="D16" s="674"/>
      <c r="E16" s="674"/>
      <c r="F16" s="674"/>
      <c r="G16" s="674"/>
    </row>
    <row r="17" spans="1:11" x14ac:dyDescent="0.25">
      <c r="A17" s="6" t="s">
        <v>35</v>
      </c>
      <c r="B17" s="675" t="s">
        <v>9</v>
      </c>
      <c r="C17" s="674"/>
      <c r="D17" s="674"/>
      <c r="E17" s="674"/>
      <c r="F17" s="674"/>
      <c r="G17" s="674"/>
    </row>
    <row r="18" spans="1:11" ht="94.5" customHeight="1" x14ac:dyDescent="0.25">
      <c r="A18" s="113" t="s">
        <v>36</v>
      </c>
      <c r="B18" s="682" t="s">
        <v>5914</v>
      </c>
      <c r="C18" s="696"/>
      <c r="D18" s="696"/>
      <c r="E18" s="696"/>
      <c r="F18" s="696"/>
      <c r="G18" s="696"/>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155">
        <v>24242</v>
      </c>
      <c r="G20" s="10">
        <v>24581</v>
      </c>
      <c r="H20" s="10">
        <v>24545</v>
      </c>
      <c r="I20" s="10">
        <v>24466</v>
      </c>
      <c r="J20" s="155">
        <v>25256</v>
      </c>
      <c r="K20" s="156">
        <v>24818</v>
      </c>
    </row>
    <row r="21" spans="1:11" x14ac:dyDescent="0.25">
      <c r="A21" s="6" t="s">
        <v>44</v>
      </c>
      <c r="B21" s="202"/>
      <c r="C21" s="10">
        <v>22543</v>
      </c>
      <c r="D21" s="10">
        <v>23086</v>
      </c>
      <c r="E21" s="10">
        <v>23186</v>
      </c>
      <c r="F21" s="10">
        <v>24242</v>
      </c>
      <c r="G21" s="10">
        <f>+(G20-G25)</f>
        <v>24581</v>
      </c>
      <c r="H21" s="10">
        <f t="shared" ref="H21:K21" si="0">+(H20-H25)</f>
        <v>24545</v>
      </c>
      <c r="I21" s="10">
        <f t="shared" si="0"/>
        <v>24466</v>
      </c>
      <c r="J21" s="10">
        <f t="shared" si="0"/>
        <v>25256</v>
      </c>
      <c r="K21" s="10">
        <f t="shared" si="0"/>
        <v>24818</v>
      </c>
    </row>
    <row r="22" spans="1:11" x14ac:dyDescent="0.25">
      <c r="A22" s="6" t="s">
        <v>45</v>
      </c>
      <c r="B22" s="202"/>
      <c r="C22" s="12">
        <f>+(C21/C20)</f>
        <v>1</v>
      </c>
      <c r="D22" s="12">
        <f t="shared" ref="D22" si="1">+(D21/D20)</f>
        <v>1</v>
      </c>
      <c r="E22" s="12">
        <f>+(E21/E20)</f>
        <v>1</v>
      </c>
      <c r="F22" s="12">
        <f>+(F21/F20)</f>
        <v>1</v>
      </c>
      <c r="G22" s="12">
        <f t="shared" ref="G22:H22" si="2">+(G21/G20)</f>
        <v>1</v>
      </c>
      <c r="H22" s="12">
        <f t="shared" si="2"/>
        <v>1</v>
      </c>
      <c r="I22" s="12">
        <f>+(I21/I20)</f>
        <v>1</v>
      </c>
      <c r="J22" s="12">
        <f>+(J21/J20)</f>
        <v>1</v>
      </c>
      <c r="K22" s="12">
        <f>+(K21/K20)</f>
        <v>1</v>
      </c>
    </row>
    <row r="23" spans="1:11" x14ac:dyDescent="0.25">
      <c r="A23" s="6" t="s">
        <v>46</v>
      </c>
      <c r="B23" s="202"/>
      <c r="C23" s="10">
        <v>0</v>
      </c>
      <c r="D23" s="10">
        <v>0</v>
      </c>
      <c r="E23" s="10">
        <v>0</v>
      </c>
      <c r="F23" s="10">
        <v>0</v>
      </c>
      <c r="G23" s="10">
        <v>0</v>
      </c>
      <c r="H23" s="10">
        <v>0</v>
      </c>
      <c r="I23" s="10">
        <v>0</v>
      </c>
      <c r="J23" s="155">
        <v>0</v>
      </c>
      <c r="K23" s="156">
        <v>0</v>
      </c>
    </row>
    <row r="24" spans="1:11" x14ac:dyDescent="0.25">
      <c r="A24" s="6" t="s">
        <v>47</v>
      </c>
      <c r="B24" s="202"/>
      <c r="C24" s="12">
        <f t="shared" ref="C24:F24" si="3">+(C23/C20)</f>
        <v>0</v>
      </c>
      <c r="D24" s="12">
        <f t="shared" si="3"/>
        <v>0</v>
      </c>
      <c r="E24" s="12">
        <f t="shared" si="3"/>
        <v>0</v>
      </c>
      <c r="F24" s="12">
        <f t="shared" si="3"/>
        <v>0</v>
      </c>
      <c r="G24" s="12">
        <v>0</v>
      </c>
      <c r="H24" s="12">
        <v>0</v>
      </c>
      <c r="I24" s="12">
        <v>0</v>
      </c>
      <c r="J24" s="12">
        <v>0</v>
      </c>
      <c r="K24" s="12">
        <v>0</v>
      </c>
    </row>
    <row r="25" spans="1:11" x14ac:dyDescent="0.25">
      <c r="A25" s="6" t="s">
        <v>48</v>
      </c>
      <c r="B25" s="202"/>
      <c r="C25" s="156">
        <v>0</v>
      </c>
      <c r="D25" s="10">
        <v>0</v>
      </c>
      <c r="E25" s="10">
        <v>0</v>
      </c>
      <c r="F25" s="155">
        <v>0</v>
      </c>
      <c r="G25" s="10">
        <v>0</v>
      </c>
      <c r="H25" s="10">
        <v>0</v>
      </c>
      <c r="I25" s="10">
        <v>0</v>
      </c>
      <c r="J25" s="155">
        <v>0</v>
      </c>
      <c r="K25" s="156">
        <v>0</v>
      </c>
    </row>
    <row r="26" spans="1:11" x14ac:dyDescent="0.25">
      <c r="A26" s="6" t="s">
        <v>49</v>
      </c>
      <c r="B26" s="202"/>
      <c r="C26" s="12">
        <f>+(C25/C20)</f>
        <v>0</v>
      </c>
      <c r="D26" s="12">
        <f t="shared" ref="D26" si="4">+(D25/D20)</f>
        <v>0</v>
      </c>
      <c r="E26" s="12">
        <f>+(E25/E20)</f>
        <v>0</v>
      </c>
      <c r="F26" s="12">
        <f>+(F25/F20)</f>
        <v>0</v>
      </c>
      <c r="G26" s="12">
        <f t="shared" ref="G26:H26" si="5">+(G25/G20)</f>
        <v>0</v>
      </c>
      <c r="H26" s="12">
        <f t="shared" si="5"/>
        <v>0</v>
      </c>
      <c r="I26" s="12">
        <f>+(I25/I20)</f>
        <v>0</v>
      </c>
      <c r="J26" s="12">
        <f>+(J25/J20)</f>
        <v>0</v>
      </c>
      <c r="K26" s="12">
        <f>+(K25/K20)</f>
        <v>0</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6419</v>
      </c>
      <c r="B29" s="207" t="s">
        <v>7411</v>
      </c>
      <c r="C29">
        <v>8196</v>
      </c>
      <c r="D29">
        <v>8447</v>
      </c>
      <c r="E29" s="164">
        <v>8238</v>
      </c>
      <c r="F29">
        <v>8891</v>
      </c>
      <c r="G29">
        <v>8935</v>
      </c>
      <c r="H29">
        <v>8965</v>
      </c>
      <c r="I29">
        <v>8967</v>
      </c>
      <c r="J29">
        <v>9228</v>
      </c>
      <c r="K29">
        <v>9528</v>
      </c>
    </row>
    <row r="30" spans="1:11" x14ac:dyDescent="0.25">
      <c r="A30" s="214" t="s">
        <v>6421</v>
      </c>
      <c r="B30" s="207" t="s">
        <v>7412</v>
      </c>
      <c r="C30">
        <v>5345</v>
      </c>
      <c r="D30">
        <v>5387</v>
      </c>
      <c r="E30" s="164">
        <v>5455</v>
      </c>
      <c r="F30">
        <v>5801</v>
      </c>
      <c r="G30">
        <v>5751</v>
      </c>
      <c r="H30">
        <v>5821</v>
      </c>
      <c r="I30">
        <v>5862</v>
      </c>
      <c r="J30">
        <v>5963</v>
      </c>
      <c r="K30">
        <v>6002</v>
      </c>
    </row>
    <row r="31" spans="1:11" x14ac:dyDescent="0.25">
      <c r="A31" s="214" t="s">
        <v>117</v>
      </c>
      <c r="B31" s="409" t="s">
        <v>7413</v>
      </c>
      <c r="C31">
        <v>126</v>
      </c>
      <c r="D31">
        <v>142</v>
      </c>
      <c r="E31" s="164">
        <v>173</v>
      </c>
      <c r="F31">
        <v>183</v>
      </c>
      <c r="G31">
        <v>187</v>
      </c>
      <c r="H31">
        <v>179</v>
      </c>
      <c r="I31">
        <v>218</v>
      </c>
      <c r="J31">
        <v>259</v>
      </c>
      <c r="K31">
        <v>355</v>
      </c>
    </row>
    <row r="32" spans="1:11" x14ac:dyDescent="0.25">
      <c r="A32" s="214" t="s">
        <v>6423</v>
      </c>
      <c r="B32" s="409" t="s">
        <v>7414</v>
      </c>
      <c r="C32">
        <v>5203</v>
      </c>
      <c r="D32">
        <v>5306</v>
      </c>
      <c r="E32" s="164">
        <v>5415</v>
      </c>
      <c r="F32">
        <v>5425</v>
      </c>
      <c r="G32">
        <v>5621</v>
      </c>
      <c r="H32">
        <v>5556</v>
      </c>
      <c r="I32">
        <v>5480</v>
      </c>
      <c r="J32">
        <v>5730</v>
      </c>
      <c r="K32">
        <v>5535</v>
      </c>
    </row>
    <row r="33" spans="1:11" x14ac:dyDescent="0.25">
      <c r="A33" s="214" t="s">
        <v>6425</v>
      </c>
      <c r="B33" s="215" t="s">
        <v>7415</v>
      </c>
      <c r="C33">
        <v>3673</v>
      </c>
      <c r="D33">
        <v>3804</v>
      </c>
      <c r="E33" s="164">
        <v>3905</v>
      </c>
      <c r="F33">
        <v>3942</v>
      </c>
      <c r="G33">
        <v>4087</v>
      </c>
      <c r="H33">
        <v>4024</v>
      </c>
      <c r="I33">
        <v>3939</v>
      </c>
      <c r="J33">
        <v>4076</v>
      </c>
      <c r="K33">
        <v>3398</v>
      </c>
    </row>
    <row r="34" spans="1:11" x14ac:dyDescent="0.25">
      <c r="A34" s="225" t="s">
        <v>53</v>
      </c>
      <c r="B34" s="226"/>
      <c r="C34" s="160">
        <v>22543</v>
      </c>
      <c r="D34" s="160">
        <v>23086</v>
      </c>
      <c r="E34" s="160">
        <v>23186</v>
      </c>
      <c r="F34" s="161">
        <v>24242</v>
      </c>
      <c r="G34" s="132">
        <v>24581</v>
      </c>
      <c r="H34" s="132">
        <v>24545</v>
      </c>
      <c r="I34" s="132">
        <v>24466</v>
      </c>
      <c r="J34" s="132">
        <v>25256</v>
      </c>
      <c r="K34" s="132">
        <v>24818</v>
      </c>
    </row>
    <row r="35" spans="1:11" x14ac:dyDescent="0.25">
      <c r="A35" s="215"/>
      <c r="B35" s="215"/>
      <c r="C35" s="215"/>
      <c r="D35" s="215"/>
      <c r="E35" s="215"/>
      <c r="F35" s="215"/>
      <c r="G35" s="215"/>
    </row>
    <row r="36" spans="1:11" x14ac:dyDescent="0.25">
      <c r="A36" s="215"/>
      <c r="B36" s="215"/>
      <c r="C36" s="215"/>
      <c r="D36" s="215"/>
      <c r="E36" s="215"/>
      <c r="F36" s="215"/>
      <c r="G36"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6" fitToHeight="0" orientation="landscape"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tabColor rgb="FFFFFF00"/>
    <pageSetUpPr fitToPage="1"/>
  </sheetPr>
  <dimension ref="A1:L43"/>
  <sheetViews>
    <sheetView topLeftCell="A19" workbookViewId="0">
      <selection activeCell="J41" sqref="J41"/>
    </sheetView>
  </sheetViews>
  <sheetFormatPr defaultRowHeight="15" x14ac:dyDescent="0.25"/>
  <cols>
    <col min="1" max="1" width="36.85546875" customWidth="1"/>
    <col min="2" max="2" width="51.140625" customWidth="1"/>
    <col min="3" max="6" width="14.7109375" customWidth="1"/>
    <col min="7" max="11" width="8" customWidth="1"/>
  </cols>
  <sheetData>
    <row r="1" spans="1:12" ht="18.75" x14ac:dyDescent="0.25">
      <c r="A1" s="404" t="s">
        <v>0</v>
      </c>
      <c r="B1" s="419"/>
      <c r="C1" s="419"/>
      <c r="D1" s="419"/>
      <c r="E1" s="419"/>
      <c r="F1" s="419"/>
      <c r="G1" s="419"/>
      <c r="H1" s="419"/>
      <c r="I1" s="3"/>
      <c r="J1" s="3"/>
      <c r="K1" s="419"/>
    </row>
    <row r="2" spans="1:12" x14ac:dyDescent="0.25">
      <c r="A2" s="419"/>
      <c r="B2" s="405"/>
      <c r="C2" s="405"/>
      <c r="D2" s="405"/>
      <c r="E2" s="405"/>
      <c r="F2" s="405"/>
      <c r="G2" s="405"/>
      <c r="H2" s="405"/>
      <c r="I2" s="405"/>
      <c r="J2" s="405"/>
      <c r="K2" s="419"/>
    </row>
    <row r="3" spans="1:12" x14ac:dyDescent="0.25">
      <c r="A3" s="5" t="s">
        <v>1</v>
      </c>
      <c r="B3" s="702" t="s">
        <v>5835</v>
      </c>
      <c r="C3" s="702"/>
      <c r="D3" s="702"/>
      <c r="E3" s="702"/>
      <c r="F3" s="702"/>
      <c r="G3" s="702"/>
      <c r="H3" s="702"/>
      <c r="I3" s="702"/>
      <c r="J3" s="702"/>
      <c r="K3" s="702"/>
    </row>
    <row r="4" spans="1:12" x14ac:dyDescent="0.25">
      <c r="A4" s="6" t="s">
        <v>2</v>
      </c>
      <c r="B4" s="682" t="s">
        <v>5836</v>
      </c>
      <c r="C4" s="682"/>
      <c r="D4" s="682"/>
      <c r="E4" s="682"/>
      <c r="F4" s="682"/>
      <c r="G4" s="696"/>
      <c r="H4" s="696"/>
      <c r="I4" s="696"/>
      <c r="J4" s="696"/>
      <c r="K4" s="696"/>
      <c r="L4" s="696"/>
    </row>
    <row r="5" spans="1:12" x14ac:dyDescent="0.25">
      <c r="A5" s="6" t="s">
        <v>5</v>
      </c>
      <c r="B5" s="699" t="s">
        <v>6</v>
      </c>
      <c r="C5" s="699"/>
      <c r="D5" s="699"/>
      <c r="E5" s="699"/>
      <c r="F5" s="699"/>
      <c r="G5" s="699"/>
      <c r="H5" s="699"/>
      <c r="I5" s="699"/>
      <c r="J5" s="699"/>
      <c r="K5" s="699"/>
    </row>
    <row r="6" spans="1:12" x14ac:dyDescent="0.25">
      <c r="A6" s="6" t="s">
        <v>8</v>
      </c>
      <c r="B6" s="703" t="s">
        <v>9</v>
      </c>
      <c r="C6" s="703"/>
      <c r="D6" s="703"/>
      <c r="E6" s="703"/>
      <c r="F6" s="703"/>
      <c r="G6" s="699"/>
      <c r="H6" s="699"/>
      <c r="I6" s="699"/>
      <c r="J6" s="699"/>
      <c r="K6" s="699"/>
    </row>
    <row r="7" spans="1:12" x14ac:dyDescent="0.25">
      <c r="A7" s="6" t="s">
        <v>11</v>
      </c>
      <c r="B7" s="679" t="s">
        <v>9</v>
      </c>
      <c r="C7" s="679"/>
      <c r="D7" s="679"/>
      <c r="E7" s="679"/>
      <c r="F7" s="679"/>
      <c r="G7" s="679"/>
      <c r="H7" s="679"/>
      <c r="I7" s="679"/>
      <c r="J7" s="679"/>
      <c r="K7" s="679"/>
    </row>
    <row r="8" spans="1:12" x14ac:dyDescent="0.25">
      <c r="A8" s="6" t="s">
        <v>13</v>
      </c>
      <c r="B8" s="703" t="s">
        <v>9</v>
      </c>
      <c r="C8" s="703"/>
      <c r="D8" s="703"/>
      <c r="E8" s="703"/>
      <c r="F8" s="703"/>
      <c r="G8" s="699"/>
      <c r="H8" s="699"/>
      <c r="I8" s="699"/>
      <c r="J8" s="699"/>
      <c r="K8" s="699"/>
    </row>
    <row r="9" spans="1:12" x14ac:dyDescent="0.25">
      <c r="A9" s="6" t="s">
        <v>15</v>
      </c>
      <c r="B9" s="699" t="s">
        <v>5812</v>
      </c>
      <c r="C9" s="699"/>
      <c r="D9" s="699"/>
      <c r="E9" s="699"/>
      <c r="F9" s="699"/>
      <c r="G9" s="699"/>
      <c r="H9" s="699"/>
      <c r="I9" s="699"/>
      <c r="J9" s="699"/>
      <c r="K9" s="699"/>
    </row>
    <row r="10" spans="1:12" x14ac:dyDescent="0.25">
      <c r="A10" s="6" t="s">
        <v>17</v>
      </c>
      <c r="B10" s="699" t="s">
        <v>18</v>
      </c>
      <c r="C10" s="699"/>
      <c r="D10" s="699"/>
      <c r="E10" s="699"/>
      <c r="F10" s="699"/>
      <c r="G10" s="699"/>
      <c r="H10" s="699"/>
      <c r="I10" s="699"/>
      <c r="J10" s="699"/>
      <c r="K10" s="699"/>
    </row>
    <row r="11" spans="1:12" x14ac:dyDescent="0.25">
      <c r="A11" s="6" t="s">
        <v>19</v>
      </c>
      <c r="B11" s="699" t="s">
        <v>70</v>
      </c>
      <c r="C11" s="699"/>
      <c r="D11" s="699"/>
      <c r="E11" s="699"/>
      <c r="F11" s="699"/>
      <c r="G11" s="699"/>
      <c r="H11" s="699"/>
      <c r="I11" s="699"/>
      <c r="J11" s="699"/>
      <c r="K11" s="699"/>
    </row>
    <row r="12" spans="1:12" x14ac:dyDescent="0.25">
      <c r="A12" s="6" t="s">
        <v>22</v>
      </c>
      <c r="B12" s="688" t="s">
        <v>5818</v>
      </c>
      <c r="C12" s="688"/>
      <c r="D12" s="688"/>
      <c r="E12" s="688"/>
      <c r="F12" s="688"/>
      <c r="G12" s="688"/>
      <c r="H12" s="688"/>
      <c r="I12" s="688"/>
      <c r="J12" s="688"/>
      <c r="K12" s="688"/>
    </row>
    <row r="13" spans="1:12" x14ac:dyDescent="0.25">
      <c r="A13" s="6" t="s">
        <v>26</v>
      </c>
      <c r="B13" s="699" t="s">
        <v>5837</v>
      </c>
      <c r="C13" s="699"/>
      <c r="D13" s="699"/>
      <c r="E13" s="699"/>
      <c r="F13" s="699"/>
      <c r="G13" s="699"/>
      <c r="H13" s="699"/>
      <c r="I13" s="699"/>
      <c r="J13" s="699"/>
      <c r="K13" s="699"/>
    </row>
    <row r="14" spans="1:12" x14ac:dyDescent="0.25">
      <c r="A14" s="6" t="s">
        <v>28</v>
      </c>
      <c r="B14" s="679" t="s">
        <v>9</v>
      </c>
      <c r="C14" s="679"/>
      <c r="D14" s="679"/>
      <c r="E14" s="679"/>
      <c r="F14" s="679"/>
      <c r="G14" s="679"/>
      <c r="H14" s="679"/>
      <c r="I14" s="679"/>
      <c r="J14" s="679"/>
      <c r="K14" s="679"/>
    </row>
    <row r="15" spans="1:12" x14ac:dyDescent="0.25">
      <c r="A15" s="6" t="s">
        <v>30</v>
      </c>
      <c r="B15" s="688" t="s">
        <v>5670</v>
      </c>
      <c r="C15" s="688"/>
      <c r="D15" s="688"/>
      <c r="E15" s="688"/>
      <c r="F15" s="688"/>
      <c r="G15" s="688"/>
      <c r="H15" s="688"/>
      <c r="I15" s="688"/>
      <c r="J15" s="688"/>
      <c r="K15" s="688"/>
      <c r="L15" s="688"/>
    </row>
    <row r="16" spans="1:12" x14ac:dyDescent="0.25">
      <c r="A16" s="6" t="s">
        <v>32</v>
      </c>
      <c r="B16" s="699" t="s">
        <v>5838</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113" t="s">
        <v>36</v>
      </c>
      <c r="B18" s="734" t="s">
        <v>9</v>
      </c>
      <c r="C18" s="734"/>
      <c r="D18" s="734"/>
      <c r="E18" s="734"/>
      <c r="F18" s="734"/>
      <c r="G18" s="685"/>
      <c r="H18" s="685"/>
      <c r="I18" s="685"/>
      <c r="J18" s="685"/>
      <c r="K18" s="685"/>
    </row>
    <row r="19" spans="1:11" x14ac:dyDescent="0.25">
      <c r="A19" s="7" t="s">
        <v>37</v>
      </c>
      <c r="B19" s="419"/>
      <c r="C19" s="433" t="s">
        <v>1433</v>
      </c>
      <c r="D19" s="433" t="s">
        <v>137</v>
      </c>
      <c r="E19" s="434" t="s">
        <v>138</v>
      </c>
      <c r="F19" s="434" t="s">
        <v>139</v>
      </c>
      <c r="G19" s="8" t="s">
        <v>38</v>
      </c>
      <c r="H19" s="8" t="s">
        <v>39</v>
      </c>
      <c r="I19" s="8" t="s">
        <v>40</v>
      </c>
      <c r="J19" s="8" t="s">
        <v>41</v>
      </c>
      <c r="K19" s="8" t="s">
        <v>42</v>
      </c>
    </row>
    <row r="20" spans="1:11" x14ac:dyDescent="0.25">
      <c r="A20" s="6" t="s">
        <v>43</v>
      </c>
      <c r="B20" s="419"/>
      <c r="C20" s="134">
        <v>22543</v>
      </c>
      <c r="D20" s="134">
        <v>23086</v>
      </c>
      <c r="E20" s="134">
        <v>23186</v>
      </c>
      <c r="F20" s="134">
        <v>24242</v>
      </c>
      <c r="G20" s="10">
        <v>24582</v>
      </c>
      <c r="H20" s="10">
        <v>24545</v>
      </c>
      <c r="I20" s="10">
        <v>24466</v>
      </c>
      <c r="J20" s="11">
        <v>25256</v>
      </c>
      <c r="K20" s="11">
        <v>24818</v>
      </c>
    </row>
    <row r="21" spans="1:11" x14ac:dyDescent="0.25">
      <c r="A21" s="6" t="s">
        <v>44</v>
      </c>
      <c r="B21" s="419"/>
      <c r="C21" s="134">
        <v>22543</v>
      </c>
      <c r="D21" s="134">
        <v>23086</v>
      </c>
      <c r="E21" s="134">
        <v>23186</v>
      </c>
      <c r="F21" s="134">
        <v>24242</v>
      </c>
      <c r="G21" s="10">
        <f>G20-G25</f>
        <v>24582</v>
      </c>
      <c r="H21" s="10">
        <f t="shared" ref="H21:K21" si="0">H20-H25</f>
        <v>24544</v>
      </c>
      <c r="I21" s="10">
        <f t="shared" si="0"/>
        <v>18303</v>
      </c>
      <c r="J21" s="10">
        <f t="shared" si="0"/>
        <v>203</v>
      </c>
      <c r="K21" s="10">
        <f t="shared" si="0"/>
        <v>41</v>
      </c>
    </row>
    <row r="22" spans="1:11" x14ac:dyDescent="0.25">
      <c r="A22" s="6" t="s">
        <v>45</v>
      </c>
      <c r="B22" s="419"/>
      <c r="C22" s="12">
        <f t="shared" ref="C22:F22" si="1">C21/C20</f>
        <v>1</v>
      </c>
      <c r="D22" s="12">
        <f t="shared" si="1"/>
        <v>1</v>
      </c>
      <c r="E22" s="12">
        <f t="shared" si="1"/>
        <v>1</v>
      </c>
      <c r="F22" s="12">
        <f t="shared" si="1"/>
        <v>1</v>
      </c>
      <c r="G22" s="12">
        <f>G21/G20</f>
        <v>1</v>
      </c>
      <c r="H22" s="12">
        <f t="shared" ref="H22:K22" si="2">H21/H20</f>
        <v>0.99995925850478717</v>
      </c>
      <c r="I22" s="12">
        <f t="shared" si="2"/>
        <v>0.74809940325349467</v>
      </c>
      <c r="J22" s="12">
        <f t="shared" si="2"/>
        <v>8.0376940133037693E-3</v>
      </c>
      <c r="K22" s="12">
        <f t="shared" si="2"/>
        <v>1.6520267547747603E-3</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419">
        <v>0</v>
      </c>
      <c r="D25" s="419">
        <v>0</v>
      </c>
      <c r="E25" s="419">
        <v>0</v>
      </c>
      <c r="F25" s="419">
        <v>0</v>
      </c>
      <c r="G25" s="10"/>
      <c r="H25" s="10">
        <v>1</v>
      </c>
      <c r="I25" s="10">
        <v>6163</v>
      </c>
      <c r="J25" s="9">
        <v>25053</v>
      </c>
      <c r="K25" s="9">
        <v>24777</v>
      </c>
    </row>
    <row r="26" spans="1:11" x14ac:dyDescent="0.25">
      <c r="A26" s="6" t="s">
        <v>49</v>
      </c>
      <c r="B26" s="419"/>
      <c r="C26" s="12">
        <f t="shared" ref="C26:F26" si="5">C25/C20</f>
        <v>0</v>
      </c>
      <c r="D26" s="12">
        <f t="shared" si="5"/>
        <v>0</v>
      </c>
      <c r="E26" s="12">
        <f t="shared" si="5"/>
        <v>0</v>
      </c>
      <c r="F26" s="12">
        <f t="shared" si="5"/>
        <v>0</v>
      </c>
      <c r="G26" s="12">
        <f>G25/G20</f>
        <v>0</v>
      </c>
      <c r="H26" s="12">
        <f t="shared" ref="H26:J26" si="6">H25/H20</f>
        <v>4.074149521287431E-5</v>
      </c>
      <c r="I26" s="12">
        <f t="shared" si="6"/>
        <v>0.25190059674650533</v>
      </c>
      <c r="J26" s="12">
        <f t="shared" si="6"/>
        <v>0.99196230598669621</v>
      </c>
      <c r="K26" s="12">
        <f>K25/K20</f>
        <v>0.99834797324522528</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1433</v>
      </c>
      <c r="D28" s="433" t="s">
        <v>137</v>
      </c>
      <c r="E28" s="434" t="s">
        <v>138</v>
      </c>
      <c r="F28" s="434" t="s">
        <v>139</v>
      </c>
      <c r="G28" s="8" t="s">
        <v>38</v>
      </c>
      <c r="H28" s="8" t="s">
        <v>39</v>
      </c>
      <c r="I28" s="8" t="s">
        <v>40</v>
      </c>
      <c r="J28" s="8" t="s">
        <v>41</v>
      </c>
      <c r="K28" s="8" t="s">
        <v>42</v>
      </c>
    </row>
    <row r="29" spans="1:11" x14ac:dyDescent="0.25">
      <c r="A29" t="s">
        <v>5809</v>
      </c>
      <c r="B29" s="409"/>
      <c r="C29" s="215">
        <v>17</v>
      </c>
      <c r="D29" s="215">
        <v>21</v>
      </c>
      <c r="E29" s="215">
        <v>22</v>
      </c>
      <c r="F29" s="215">
        <v>21</v>
      </c>
      <c r="G29">
        <v>23</v>
      </c>
      <c r="H29">
        <v>18</v>
      </c>
      <c r="I29" s="135" t="s">
        <v>1542</v>
      </c>
    </row>
    <row r="30" spans="1:11" x14ac:dyDescent="0.25">
      <c r="A30" t="s">
        <v>5811</v>
      </c>
      <c r="B30" s="409"/>
      <c r="C30" s="215">
        <v>93</v>
      </c>
      <c r="D30" s="215">
        <v>114</v>
      </c>
      <c r="E30" s="215">
        <v>93</v>
      </c>
      <c r="F30" s="215">
        <v>101</v>
      </c>
      <c r="G30">
        <v>84</v>
      </c>
      <c r="H30">
        <v>86</v>
      </c>
      <c r="I30">
        <v>59</v>
      </c>
    </row>
    <row r="31" spans="1:11" x14ac:dyDescent="0.25">
      <c r="A31" t="s">
        <v>5814</v>
      </c>
      <c r="B31" s="409"/>
      <c r="C31" s="439" t="s">
        <v>1542</v>
      </c>
      <c r="D31" s="439" t="s">
        <v>1542</v>
      </c>
      <c r="E31" s="439" t="s">
        <v>1542</v>
      </c>
      <c r="F31" s="439" t="s">
        <v>1542</v>
      </c>
      <c r="G31" s="135" t="s">
        <v>1542</v>
      </c>
      <c r="H31" s="135" t="s">
        <v>1542</v>
      </c>
      <c r="I31" s="135" t="s">
        <v>1542</v>
      </c>
    </row>
    <row r="32" spans="1:11" x14ac:dyDescent="0.25">
      <c r="A32" t="s">
        <v>5816</v>
      </c>
      <c r="B32" s="409"/>
      <c r="C32" s="223">
        <v>40</v>
      </c>
      <c r="D32" s="223">
        <v>51</v>
      </c>
      <c r="E32" s="223">
        <v>34</v>
      </c>
      <c r="F32" s="223">
        <v>37</v>
      </c>
      <c r="G32">
        <v>39</v>
      </c>
      <c r="H32">
        <v>17</v>
      </c>
      <c r="I32">
        <v>25</v>
      </c>
    </row>
    <row r="33" spans="1:11" x14ac:dyDescent="0.25">
      <c r="A33" t="s">
        <v>5817</v>
      </c>
      <c r="B33" s="409"/>
      <c r="C33" s="223">
        <v>41</v>
      </c>
      <c r="D33" s="223">
        <v>66</v>
      </c>
      <c r="E33" s="223">
        <v>67</v>
      </c>
      <c r="F33" s="223">
        <v>74</v>
      </c>
      <c r="G33">
        <v>82</v>
      </c>
      <c r="H33">
        <v>75</v>
      </c>
      <c r="I33">
        <v>69</v>
      </c>
    </row>
    <row r="34" spans="1:11" x14ac:dyDescent="0.25">
      <c r="A34" t="s">
        <v>5819</v>
      </c>
      <c r="C34" s="223">
        <v>83</v>
      </c>
      <c r="D34" s="223">
        <v>68</v>
      </c>
      <c r="E34" s="223">
        <v>91</v>
      </c>
      <c r="F34" s="223">
        <v>102</v>
      </c>
      <c r="G34">
        <v>104</v>
      </c>
      <c r="H34">
        <v>99</v>
      </c>
      <c r="I34">
        <v>87</v>
      </c>
    </row>
    <row r="35" spans="1:11" x14ac:dyDescent="0.25">
      <c r="A35" t="s">
        <v>5821</v>
      </c>
      <c r="C35" s="223">
        <v>29</v>
      </c>
      <c r="D35" s="223">
        <v>27</v>
      </c>
      <c r="E35" s="223">
        <v>38</v>
      </c>
      <c r="F35" s="223">
        <v>22</v>
      </c>
      <c r="G35">
        <v>32</v>
      </c>
      <c r="H35">
        <v>20</v>
      </c>
      <c r="I35">
        <v>19</v>
      </c>
    </row>
    <row r="36" spans="1:11" x14ac:dyDescent="0.25">
      <c r="A36" t="s">
        <v>5823</v>
      </c>
      <c r="C36" s="223">
        <v>427</v>
      </c>
      <c r="D36" s="223">
        <v>379</v>
      </c>
      <c r="E36" s="223">
        <v>355</v>
      </c>
      <c r="F36" s="223">
        <v>341</v>
      </c>
      <c r="G36">
        <v>369</v>
      </c>
      <c r="H36">
        <v>362</v>
      </c>
      <c r="I36">
        <v>235</v>
      </c>
    </row>
    <row r="37" spans="1:11" x14ac:dyDescent="0.25">
      <c r="A37" t="s">
        <v>5825</v>
      </c>
      <c r="C37" s="440" t="s">
        <v>1542</v>
      </c>
      <c r="D37" s="440" t="s">
        <v>10806</v>
      </c>
      <c r="E37" s="440" t="s">
        <v>10806</v>
      </c>
      <c r="F37" s="440" t="s">
        <v>10806</v>
      </c>
      <c r="G37" s="621" t="s">
        <v>10806</v>
      </c>
      <c r="H37" s="135" t="s">
        <v>1542</v>
      </c>
      <c r="I37">
        <v>17</v>
      </c>
      <c r="J37" s="135" t="s">
        <v>1542</v>
      </c>
    </row>
    <row r="38" spans="1:11" x14ac:dyDescent="0.25">
      <c r="A38" t="s">
        <v>5827</v>
      </c>
      <c r="C38" s="223">
        <v>322</v>
      </c>
      <c r="D38" s="223">
        <v>352</v>
      </c>
      <c r="E38" s="223">
        <v>319</v>
      </c>
      <c r="F38" s="223">
        <v>280</v>
      </c>
      <c r="G38">
        <v>213</v>
      </c>
      <c r="H38">
        <v>254</v>
      </c>
      <c r="I38">
        <v>178</v>
      </c>
    </row>
    <row r="39" spans="1:11" x14ac:dyDescent="0.25">
      <c r="A39" t="s">
        <v>5828</v>
      </c>
      <c r="C39" s="223">
        <v>28</v>
      </c>
      <c r="D39" s="223">
        <v>28</v>
      </c>
      <c r="E39" s="223">
        <v>30</v>
      </c>
      <c r="F39" s="223">
        <v>37</v>
      </c>
      <c r="G39">
        <v>25</v>
      </c>
      <c r="H39">
        <v>24</v>
      </c>
      <c r="I39">
        <v>19</v>
      </c>
    </row>
    <row r="40" spans="1:11" x14ac:dyDescent="0.25">
      <c r="A40" t="s">
        <v>5830</v>
      </c>
      <c r="C40" s="223">
        <v>39</v>
      </c>
      <c r="D40" s="223">
        <v>38</v>
      </c>
      <c r="E40" s="223">
        <v>38</v>
      </c>
      <c r="F40" s="223">
        <v>22</v>
      </c>
      <c r="G40">
        <v>19</v>
      </c>
      <c r="H40">
        <v>16</v>
      </c>
      <c r="I40" s="135" t="s">
        <v>1542</v>
      </c>
    </row>
    <row r="41" spans="1:11" x14ac:dyDescent="0.25">
      <c r="A41" t="s">
        <v>5832</v>
      </c>
      <c r="C41" s="223">
        <v>21411</v>
      </c>
      <c r="D41" s="223">
        <v>21921</v>
      </c>
      <c r="E41" s="223">
        <v>22084</v>
      </c>
      <c r="F41" s="223">
        <v>23187</v>
      </c>
      <c r="G41">
        <v>23575</v>
      </c>
      <c r="H41">
        <v>23555</v>
      </c>
      <c r="I41">
        <v>17578</v>
      </c>
      <c r="J41" s="135" t="s">
        <v>5839</v>
      </c>
      <c r="K41">
        <v>41</v>
      </c>
    </row>
    <row r="42" spans="1:11" x14ac:dyDescent="0.25">
      <c r="A42" t="s">
        <v>1522</v>
      </c>
      <c r="B42" t="s">
        <v>1439</v>
      </c>
      <c r="C42" s="440">
        <v>0</v>
      </c>
      <c r="D42" s="440">
        <v>0</v>
      </c>
      <c r="E42" s="440">
        <v>0</v>
      </c>
      <c r="F42" s="440">
        <v>0</v>
      </c>
      <c r="H42" s="135" t="s">
        <v>1542</v>
      </c>
      <c r="I42">
        <v>6163</v>
      </c>
      <c r="J42">
        <v>25053</v>
      </c>
      <c r="K42">
        <v>24777</v>
      </c>
    </row>
    <row r="43" spans="1:11" x14ac:dyDescent="0.25">
      <c r="A43" s="132" t="s">
        <v>1440</v>
      </c>
      <c r="B43" s="132"/>
      <c r="C43" s="132">
        <v>22543</v>
      </c>
      <c r="D43" s="132">
        <v>23086</v>
      </c>
      <c r="E43" s="132">
        <v>23186</v>
      </c>
      <c r="F43" s="132">
        <v>24242</v>
      </c>
      <c r="G43" s="132">
        <v>24582</v>
      </c>
      <c r="H43" s="132">
        <v>24545</v>
      </c>
      <c r="I43" s="132">
        <v>24466</v>
      </c>
      <c r="J43" s="132">
        <v>25256</v>
      </c>
      <c r="K43" s="132">
        <v>24818</v>
      </c>
    </row>
  </sheetData>
  <mergeCells count="17">
    <mergeCell ref="B14:K14"/>
    <mergeCell ref="B3:K3"/>
    <mergeCell ref="B4:L4"/>
    <mergeCell ref="B5:K5"/>
    <mergeCell ref="B6:K6"/>
    <mergeCell ref="B7:K7"/>
    <mergeCell ref="B8:K8"/>
    <mergeCell ref="B9:K9"/>
    <mergeCell ref="B10:K10"/>
    <mergeCell ref="B11:K11"/>
    <mergeCell ref="B12:K12"/>
    <mergeCell ref="B13:K13"/>
    <mergeCell ref="B15:L15"/>
    <mergeCell ref="B16:K16"/>
    <mergeCell ref="B17:K17"/>
    <mergeCell ref="B18:K18"/>
    <mergeCell ref="G27:K27"/>
  </mergeCells>
  <pageMargins left="0.70866141732283472" right="0.70866141732283472" top="0.74803149606299213" bottom="0.74803149606299213" header="0.31496062992125984" footer="0.31496062992125984"/>
  <pageSetup paperSize="9" scale="77" orientation="landscape"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tabColor rgb="FFFF0000"/>
    <pageSetUpPr fitToPage="1"/>
  </sheetPr>
  <dimension ref="A1:M32"/>
  <sheetViews>
    <sheetView topLeftCell="A11" workbookViewId="0">
      <selection activeCell="G28" sqref="G28:K28"/>
    </sheetView>
  </sheetViews>
  <sheetFormatPr defaultRowHeight="15" x14ac:dyDescent="0.25"/>
  <cols>
    <col min="1" max="1" width="36.85546875" customWidth="1"/>
    <col min="2" max="2" width="54.42578125" customWidth="1"/>
    <col min="3" max="6" width="14.285156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5840</v>
      </c>
      <c r="C3" s="702"/>
      <c r="D3" s="702"/>
      <c r="E3" s="702"/>
      <c r="F3" s="702"/>
      <c r="G3" s="702"/>
      <c r="H3" s="702"/>
      <c r="I3" s="702"/>
      <c r="J3" s="702"/>
      <c r="K3" s="702"/>
    </row>
    <row r="4" spans="1:11" x14ac:dyDescent="0.25">
      <c r="A4" s="6" t="s">
        <v>2</v>
      </c>
      <c r="B4" s="699" t="s">
        <v>5841</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699" t="s">
        <v>5842</v>
      </c>
      <c r="C6" s="699"/>
      <c r="D6" s="699"/>
      <c r="E6" s="699"/>
      <c r="F6" s="699"/>
      <c r="G6" s="699"/>
      <c r="H6" s="699"/>
      <c r="I6" s="699"/>
      <c r="J6" s="699"/>
      <c r="K6" s="699"/>
    </row>
    <row r="7" spans="1:11" x14ac:dyDescent="0.25">
      <c r="A7" s="6" t="s">
        <v>11</v>
      </c>
      <c r="B7" s="674" t="s">
        <v>5843</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69</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23</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88" t="s">
        <v>5844</v>
      </c>
      <c r="C14" s="688"/>
      <c r="D14" s="688"/>
      <c r="E14" s="688"/>
      <c r="F14" s="688"/>
      <c r="G14" s="688"/>
      <c r="H14" s="688"/>
      <c r="I14" s="688"/>
      <c r="J14" s="688"/>
      <c r="K14" s="688"/>
    </row>
    <row r="15" spans="1:11" x14ac:dyDescent="0.25">
      <c r="A15" s="6" t="s">
        <v>30</v>
      </c>
      <c r="B15" s="688" t="s">
        <v>5632</v>
      </c>
      <c r="C15" s="688"/>
      <c r="D15" s="688"/>
      <c r="E15" s="688"/>
      <c r="F15" s="688"/>
      <c r="G15" s="688"/>
      <c r="H15" s="688"/>
      <c r="I15" s="688"/>
      <c r="J15" s="688"/>
      <c r="K15" s="688"/>
    </row>
    <row r="16" spans="1:11" x14ac:dyDescent="0.25">
      <c r="A16" s="6" t="s">
        <v>32</v>
      </c>
      <c r="B16" s="699" t="s">
        <v>576</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17" t="s">
        <v>9</v>
      </c>
      <c r="C18" s="717"/>
      <c r="D18" s="717"/>
      <c r="E18" s="717"/>
      <c r="F18" s="717"/>
      <c r="G18" s="706"/>
      <c r="H18" s="706"/>
      <c r="I18" s="706"/>
      <c r="J18" s="706"/>
      <c r="K18" s="706"/>
    </row>
    <row r="19" spans="1:13" x14ac:dyDescent="0.25">
      <c r="A19" s="7" t="s">
        <v>37</v>
      </c>
      <c r="B19" s="419"/>
      <c r="C19" s="433" t="s">
        <v>1433</v>
      </c>
      <c r="D19" s="433" t="s">
        <v>137</v>
      </c>
      <c r="E19" s="434" t="s">
        <v>138</v>
      </c>
      <c r="F19" s="434" t="s">
        <v>139</v>
      </c>
      <c r="G19" s="557" t="s">
        <v>38</v>
      </c>
      <c r="H19" s="557" t="s">
        <v>39</v>
      </c>
      <c r="I19" s="557" t="s">
        <v>40</v>
      </c>
      <c r="J19" s="557" t="s">
        <v>41</v>
      </c>
      <c r="K19" s="557" t="s">
        <v>42</v>
      </c>
    </row>
    <row r="20" spans="1:13" x14ac:dyDescent="0.25">
      <c r="A20" s="6" t="s">
        <v>43</v>
      </c>
      <c r="B20" s="419"/>
      <c r="C20" s="134">
        <v>22543</v>
      </c>
      <c r="D20" s="134">
        <v>23086</v>
      </c>
      <c r="E20" s="134">
        <v>23186</v>
      </c>
      <c r="F20" s="134">
        <v>24242</v>
      </c>
      <c r="G20" s="10">
        <v>24581</v>
      </c>
      <c r="H20" s="10">
        <v>24545</v>
      </c>
      <c r="I20" s="10">
        <v>24466</v>
      </c>
      <c r="J20" s="11">
        <v>25256</v>
      </c>
      <c r="K20" s="11">
        <v>24818</v>
      </c>
    </row>
    <row r="21" spans="1:13" x14ac:dyDescent="0.25">
      <c r="A21" s="6" t="s">
        <v>44</v>
      </c>
      <c r="B21" s="419"/>
      <c r="C21" s="419"/>
      <c r="D21" s="419"/>
      <c r="E21" s="419"/>
      <c r="F21" s="419"/>
      <c r="G21" s="10">
        <f>G20-G25</f>
        <v>24025</v>
      </c>
      <c r="H21" s="10">
        <f t="shared" ref="H21:K21" si="0">H20-H25</f>
        <v>24113</v>
      </c>
      <c r="I21" s="10">
        <f t="shared" si="0"/>
        <v>23916</v>
      </c>
      <c r="J21" s="10">
        <f t="shared" si="0"/>
        <v>24808</v>
      </c>
      <c r="K21" s="10">
        <f t="shared" si="0"/>
        <v>24400</v>
      </c>
    </row>
    <row r="22" spans="1:13" x14ac:dyDescent="0.25">
      <c r="A22" s="6" t="s">
        <v>45</v>
      </c>
      <c r="B22" s="419"/>
      <c r="C22" s="419"/>
      <c r="D22" s="419"/>
      <c r="E22" s="419"/>
      <c r="F22" s="419"/>
      <c r="G22" s="12">
        <f>G21/G20</f>
        <v>0.97738090395020549</v>
      </c>
      <c r="H22" s="12">
        <f t="shared" ref="H22:K22" si="1">H21/H20</f>
        <v>0.9823996740680383</v>
      </c>
      <c r="I22" s="12">
        <f t="shared" si="1"/>
        <v>0.97751982342843124</v>
      </c>
      <c r="J22" s="12">
        <f t="shared" si="1"/>
        <v>0.9822616407982262</v>
      </c>
      <c r="K22" s="12">
        <f t="shared" si="1"/>
        <v>0.98315738576839395</v>
      </c>
    </row>
    <row r="23" spans="1:13" x14ac:dyDescent="0.25">
      <c r="A23" s="6" t="s">
        <v>46</v>
      </c>
      <c r="B23" s="419" t="s">
        <v>5845</v>
      </c>
      <c r="C23" s="419"/>
      <c r="D23" s="419"/>
      <c r="E23" s="419"/>
      <c r="F23" s="419"/>
      <c r="G23" s="10">
        <v>62</v>
      </c>
      <c r="H23" s="10">
        <v>53</v>
      </c>
      <c r="I23" s="10">
        <v>58</v>
      </c>
      <c r="J23" s="9">
        <v>90</v>
      </c>
      <c r="K23" s="9">
        <v>73</v>
      </c>
    </row>
    <row r="24" spans="1:13" x14ac:dyDescent="0.25">
      <c r="A24" s="6" t="s">
        <v>47</v>
      </c>
      <c r="B24" s="419"/>
      <c r="C24" s="419"/>
      <c r="D24" s="419"/>
      <c r="E24" s="419"/>
      <c r="F24" s="419"/>
      <c r="G24" s="12">
        <f>G23/G20</f>
        <v>2.5222733005166591E-3</v>
      </c>
      <c r="H24" s="12">
        <f t="shared" ref="H24:J24" si="2">H23/H20</f>
        <v>2.1592992462823386E-3</v>
      </c>
      <c r="I24" s="12">
        <f t="shared" si="2"/>
        <v>2.3706368020927002E-3</v>
      </c>
      <c r="J24" s="12">
        <f t="shared" si="2"/>
        <v>3.5635096610706369E-3</v>
      </c>
      <c r="K24" s="12">
        <f>K23/K20</f>
        <v>2.9414134902087195E-3</v>
      </c>
    </row>
    <row r="25" spans="1:13" x14ac:dyDescent="0.25">
      <c r="A25" s="6" t="s">
        <v>48</v>
      </c>
      <c r="B25" s="419"/>
      <c r="C25" s="419"/>
      <c r="D25" s="419"/>
      <c r="E25" s="419"/>
      <c r="F25" s="419"/>
      <c r="G25" s="10">
        <v>556</v>
      </c>
      <c r="H25" s="10">
        <v>432</v>
      </c>
      <c r="I25" s="10">
        <v>550</v>
      </c>
      <c r="J25" s="9">
        <v>448</v>
      </c>
      <c r="K25" s="9">
        <v>418</v>
      </c>
    </row>
    <row r="26" spans="1:13" x14ac:dyDescent="0.25">
      <c r="A26" s="6" t="s">
        <v>49</v>
      </c>
      <c r="B26" s="419"/>
      <c r="C26" s="419"/>
      <c r="D26" s="419"/>
      <c r="E26" s="419"/>
      <c r="F26" s="419"/>
      <c r="G26" s="12">
        <f>G25/G20</f>
        <v>2.2619096049794556E-2</v>
      </c>
      <c r="H26" s="12">
        <f t="shared" ref="H26:J26" si="3">H25/H20</f>
        <v>1.7600325931961702E-2</v>
      </c>
      <c r="I26" s="12">
        <f t="shared" si="3"/>
        <v>2.2480176571568707E-2</v>
      </c>
      <c r="J26" s="12">
        <f t="shared" si="3"/>
        <v>1.7738359201773836E-2</v>
      </c>
      <c r="K26" s="12">
        <f>K25/K20</f>
        <v>1.6842614231606091E-2</v>
      </c>
      <c r="M26" s="133"/>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1433</v>
      </c>
      <c r="D28" s="433" t="s">
        <v>137</v>
      </c>
      <c r="E28" s="434" t="s">
        <v>138</v>
      </c>
      <c r="F28" s="434" t="s">
        <v>139</v>
      </c>
      <c r="G28" s="557" t="s">
        <v>38</v>
      </c>
      <c r="H28" s="557" t="s">
        <v>39</v>
      </c>
      <c r="I28" s="557" t="s">
        <v>40</v>
      </c>
      <c r="J28" s="557" t="s">
        <v>41</v>
      </c>
      <c r="K28" s="557" t="s">
        <v>42</v>
      </c>
    </row>
    <row r="29" spans="1:13" x14ac:dyDescent="0.25">
      <c r="A29" s="167" t="s">
        <v>5846</v>
      </c>
      <c r="B29" s="450" t="s">
        <v>5847</v>
      </c>
      <c r="C29" s="134"/>
      <c r="D29" s="134"/>
      <c r="E29" s="134"/>
      <c r="F29" s="134"/>
      <c r="G29">
        <v>23963</v>
      </c>
      <c r="H29">
        <v>24060</v>
      </c>
      <c r="I29">
        <v>23858</v>
      </c>
      <c r="J29">
        <v>24718</v>
      </c>
      <c r="K29">
        <v>24327</v>
      </c>
    </row>
    <row r="30" spans="1:13" x14ac:dyDescent="0.25">
      <c r="A30" s="167" t="s">
        <v>1530</v>
      </c>
      <c r="B30" s="450" t="s">
        <v>5848</v>
      </c>
      <c r="C30" s="286"/>
      <c r="D30" s="286"/>
      <c r="E30" s="286"/>
      <c r="F30" s="286"/>
      <c r="G30">
        <v>62</v>
      </c>
      <c r="H30">
        <v>53</v>
      </c>
      <c r="I30">
        <v>58</v>
      </c>
      <c r="J30">
        <v>90</v>
      </c>
      <c r="K30">
        <v>73</v>
      </c>
    </row>
    <row r="31" spans="1:13" x14ac:dyDescent="0.25">
      <c r="A31" s="167" t="s">
        <v>1522</v>
      </c>
      <c r="C31" s="215"/>
      <c r="D31" s="215"/>
      <c r="E31" s="215"/>
      <c r="F31" s="215"/>
      <c r="G31">
        <v>556</v>
      </c>
      <c r="H31">
        <v>432</v>
      </c>
      <c r="I31">
        <v>550</v>
      </c>
      <c r="J31">
        <v>448</v>
      </c>
      <c r="K31">
        <v>418</v>
      </c>
    </row>
    <row r="32" spans="1:13" x14ac:dyDescent="0.25">
      <c r="A32" s="132" t="s">
        <v>1440</v>
      </c>
      <c r="G32" s="132">
        <v>24581</v>
      </c>
      <c r="H32" s="132">
        <v>24545</v>
      </c>
      <c r="I32" s="132">
        <v>24466</v>
      </c>
      <c r="J32" s="132">
        <v>25256</v>
      </c>
      <c r="K32" s="13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9" orientation="landscape"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tabColor theme="5"/>
    <pageSetUpPr fitToPage="1"/>
  </sheetPr>
  <dimension ref="A1:M40"/>
  <sheetViews>
    <sheetView topLeftCell="A15" workbookViewId="0">
      <selection activeCell="M8" sqref="M8"/>
    </sheetView>
  </sheetViews>
  <sheetFormatPr defaultRowHeight="15" x14ac:dyDescent="0.25"/>
  <cols>
    <col min="1" max="1" width="36.85546875" customWidth="1"/>
    <col min="2" max="2" width="49.42578125" customWidth="1"/>
    <col min="3" max="6" width="8.5703125" customWidth="1"/>
    <col min="7" max="11" width="8" customWidth="1"/>
  </cols>
  <sheetData>
    <row r="1" spans="1:11" ht="18.75" x14ac:dyDescent="0.25">
      <c r="A1" s="404" t="s">
        <v>0</v>
      </c>
      <c r="B1" s="419"/>
      <c r="C1" s="419"/>
      <c r="D1" s="419"/>
      <c r="E1" s="419"/>
      <c r="F1" s="419"/>
      <c r="G1" s="451"/>
      <c r="H1" s="419"/>
      <c r="I1" s="3"/>
      <c r="J1" s="3"/>
      <c r="K1" s="419"/>
    </row>
    <row r="2" spans="1:11" x14ac:dyDescent="0.25">
      <c r="A2" s="419"/>
      <c r="B2" s="405"/>
      <c r="C2" s="405"/>
      <c r="D2" s="405"/>
      <c r="E2" s="405"/>
      <c r="F2" s="405"/>
      <c r="G2" s="405"/>
      <c r="H2" s="405"/>
      <c r="I2" s="405"/>
      <c r="J2" s="405"/>
      <c r="K2" s="419"/>
    </row>
    <row r="3" spans="1:11" x14ac:dyDescent="0.25">
      <c r="A3" s="5" t="s">
        <v>1</v>
      </c>
      <c r="B3" s="702" t="s">
        <v>5849</v>
      </c>
      <c r="C3" s="702"/>
      <c r="D3" s="702"/>
      <c r="E3" s="702"/>
      <c r="F3" s="702"/>
      <c r="G3" s="702"/>
      <c r="H3" s="702"/>
      <c r="I3" s="702"/>
      <c r="J3" s="702"/>
      <c r="K3" s="702"/>
    </row>
    <row r="4" spans="1:11" x14ac:dyDescent="0.25">
      <c r="A4" s="6" t="s">
        <v>2</v>
      </c>
      <c r="B4" s="699" t="s">
        <v>5850</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69</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23</v>
      </c>
      <c r="C12" s="674"/>
      <c r="D12" s="674"/>
      <c r="E12" s="674"/>
      <c r="F12" s="674"/>
      <c r="G12" s="674"/>
      <c r="H12" s="674"/>
      <c r="I12" s="674"/>
      <c r="J12" s="674"/>
      <c r="K12" s="674"/>
    </row>
    <row r="13" spans="1:11" x14ac:dyDescent="0.25">
      <c r="A13" s="6" t="s">
        <v>26</v>
      </c>
      <c r="B13" s="699" t="s">
        <v>5851</v>
      </c>
      <c r="C13" s="699"/>
      <c r="D13" s="699"/>
      <c r="E13" s="699"/>
      <c r="F13" s="699"/>
      <c r="G13" s="699"/>
      <c r="H13" s="699"/>
      <c r="I13" s="699"/>
      <c r="J13" s="699"/>
      <c r="K13" s="699"/>
    </row>
    <row r="14" spans="1:11" x14ac:dyDescent="0.25">
      <c r="A14" s="6" t="s">
        <v>28</v>
      </c>
      <c r="B14" s="688" t="s">
        <v>5852</v>
      </c>
      <c r="C14" s="688"/>
      <c r="D14" s="688"/>
      <c r="E14" s="688"/>
      <c r="F14" s="688"/>
      <c r="G14" s="688"/>
      <c r="H14" s="688"/>
      <c r="I14" s="688"/>
      <c r="J14" s="688"/>
      <c r="K14" s="688"/>
    </row>
    <row r="15" spans="1:11" x14ac:dyDescent="0.25">
      <c r="A15" s="6" t="s">
        <v>30</v>
      </c>
      <c r="B15" s="688" t="s">
        <v>5853</v>
      </c>
      <c r="C15" s="688"/>
      <c r="D15" s="688"/>
      <c r="E15" s="688"/>
      <c r="F15" s="688"/>
      <c r="G15" s="688"/>
      <c r="H15" s="688"/>
      <c r="I15" s="688"/>
      <c r="J15" s="688"/>
      <c r="K15" s="688"/>
    </row>
    <row r="16" spans="1:11" x14ac:dyDescent="0.25">
      <c r="A16" s="6" t="s">
        <v>32</v>
      </c>
      <c r="B16" s="699" t="s">
        <v>577</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17" t="s">
        <v>9</v>
      </c>
      <c r="C18" s="717"/>
      <c r="D18" s="717"/>
      <c r="E18" s="717"/>
      <c r="F18" s="717"/>
      <c r="G18" s="706"/>
      <c r="H18" s="706"/>
      <c r="I18" s="706"/>
      <c r="J18" s="706"/>
      <c r="K18" s="706"/>
    </row>
    <row r="19" spans="1:13" x14ac:dyDescent="0.25">
      <c r="A19" s="7" t="s">
        <v>37</v>
      </c>
      <c r="B19" s="419"/>
      <c r="C19" s="433" t="s">
        <v>1433</v>
      </c>
      <c r="D19" s="433" t="s">
        <v>137</v>
      </c>
      <c r="E19" s="434" t="s">
        <v>138</v>
      </c>
      <c r="F19" s="434" t="s">
        <v>139</v>
      </c>
      <c r="G19" s="8" t="s">
        <v>38</v>
      </c>
      <c r="H19" s="8" t="s">
        <v>39</v>
      </c>
      <c r="I19" s="8" t="s">
        <v>40</v>
      </c>
      <c r="J19" s="8" t="s">
        <v>41</v>
      </c>
      <c r="K19" s="8" t="s">
        <v>42</v>
      </c>
    </row>
    <row r="20" spans="1:13" x14ac:dyDescent="0.25">
      <c r="A20" s="6" t="s">
        <v>43</v>
      </c>
      <c r="B20" s="419"/>
      <c r="C20" s="134">
        <v>22543</v>
      </c>
      <c r="D20" s="134">
        <v>23086</v>
      </c>
      <c r="E20" s="134">
        <v>23186</v>
      </c>
      <c r="F20" s="134">
        <v>24242</v>
      </c>
      <c r="G20" s="10">
        <v>24581</v>
      </c>
      <c r="H20" s="10">
        <v>24545</v>
      </c>
      <c r="I20" s="10">
        <v>24466</v>
      </c>
      <c r="J20" s="11">
        <v>25256</v>
      </c>
      <c r="K20" s="11">
        <v>24818</v>
      </c>
    </row>
    <row r="21" spans="1:13" x14ac:dyDescent="0.25">
      <c r="A21" s="6" t="s">
        <v>44</v>
      </c>
      <c r="B21" s="419"/>
      <c r="C21" s="419"/>
      <c r="D21" s="419"/>
      <c r="E21" s="419"/>
      <c r="F21" s="419"/>
      <c r="G21" s="10">
        <f>G20-G25</f>
        <v>24359</v>
      </c>
      <c r="H21" s="10">
        <f t="shared" ref="H21:K21" si="0">H20-H25</f>
        <v>24336</v>
      </c>
      <c r="I21" s="10">
        <f t="shared" si="0"/>
        <v>24191</v>
      </c>
      <c r="J21" s="10">
        <f t="shared" si="0"/>
        <v>24949</v>
      </c>
      <c r="K21" s="10">
        <f t="shared" si="0"/>
        <v>24518</v>
      </c>
    </row>
    <row r="22" spans="1:13" x14ac:dyDescent="0.25">
      <c r="A22" s="6" t="s">
        <v>45</v>
      </c>
      <c r="B22" s="419"/>
      <c r="C22" s="419"/>
      <c r="D22" s="419"/>
      <c r="E22" s="419"/>
      <c r="F22" s="419"/>
      <c r="G22" s="12">
        <f>G21/G20</f>
        <v>0.9909686343110532</v>
      </c>
      <c r="H22" s="12">
        <f t="shared" ref="H22:K22" si="1">H21/H20</f>
        <v>0.99148502750050926</v>
      </c>
      <c r="I22" s="12">
        <f t="shared" si="1"/>
        <v>0.98875991171421562</v>
      </c>
      <c r="J22" s="12">
        <f t="shared" si="1"/>
        <v>0.98784447260057018</v>
      </c>
      <c r="K22" s="12">
        <f t="shared" si="1"/>
        <v>0.9879119993553066</v>
      </c>
    </row>
    <row r="23" spans="1:13" x14ac:dyDescent="0.25">
      <c r="A23" s="6" t="s">
        <v>46</v>
      </c>
      <c r="B23" s="419"/>
      <c r="C23" s="419"/>
      <c r="D23" s="419"/>
      <c r="E23" s="419"/>
      <c r="F23" s="419"/>
      <c r="G23" s="10">
        <v>0</v>
      </c>
      <c r="H23" s="10">
        <v>0</v>
      </c>
      <c r="I23" s="10">
        <v>0</v>
      </c>
      <c r="J23" s="9">
        <v>0</v>
      </c>
      <c r="K23" s="9">
        <v>0</v>
      </c>
    </row>
    <row r="24" spans="1:13"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3" x14ac:dyDescent="0.25">
      <c r="A25" s="6" t="s">
        <v>48</v>
      </c>
      <c r="B25" s="419"/>
      <c r="C25" s="419"/>
      <c r="D25" s="419"/>
      <c r="E25" s="419"/>
      <c r="F25" s="419"/>
      <c r="G25" s="10">
        <v>222</v>
      </c>
      <c r="H25" s="10">
        <v>209</v>
      </c>
      <c r="I25" s="10">
        <v>275</v>
      </c>
      <c r="J25" s="9">
        <v>307</v>
      </c>
      <c r="K25" s="9">
        <v>300</v>
      </c>
    </row>
    <row r="26" spans="1:13" x14ac:dyDescent="0.25">
      <c r="A26" s="6" t="s">
        <v>49</v>
      </c>
      <c r="B26" s="419"/>
      <c r="C26" s="419"/>
      <c r="D26" s="419"/>
      <c r="E26" s="419"/>
      <c r="F26" s="419"/>
      <c r="G26" s="12">
        <f>G25/G20</f>
        <v>9.0313656889467481E-3</v>
      </c>
      <c r="H26" s="12">
        <f t="shared" ref="H26:J26" si="3">H25/H20</f>
        <v>8.5149724994907309E-3</v>
      </c>
      <c r="I26" s="12">
        <f t="shared" si="3"/>
        <v>1.1240088285784353E-2</v>
      </c>
      <c r="J26" s="12">
        <f t="shared" si="3"/>
        <v>1.2155527399429839E-2</v>
      </c>
      <c r="K26" s="12">
        <f>K25/K20</f>
        <v>1.2088000644693368E-2</v>
      </c>
      <c r="M26" s="133"/>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1433</v>
      </c>
      <c r="D28" s="433" t="s">
        <v>137</v>
      </c>
      <c r="E28" s="434" t="s">
        <v>138</v>
      </c>
      <c r="F28" s="434" t="s">
        <v>139</v>
      </c>
      <c r="G28" s="8" t="s">
        <v>38</v>
      </c>
      <c r="H28" s="8" t="s">
        <v>39</v>
      </c>
      <c r="I28" s="8" t="s">
        <v>40</v>
      </c>
      <c r="J28" s="8" t="s">
        <v>41</v>
      </c>
      <c r="K28" s="8" t="s">
        <v>42</v>
      </c>
    </row>
    <row r="29" spans="1:13" x14ac:dyDescent="0.25">
      <c r="A29" t="s">
        <v>4536</v>
      </c>
      <c r="B29" s="409"/>
      <c r="C29" s="134"/>
      <c r="D29" s="134"/>
      <c r="E29" s="134"/>
      <c r="F29" s="134"/>
      <c r="G29">
        <v>680</v>
      </c>
      <c r="H29">
        <v>512</v>
      </c>
      <c r="I29">
        <v>601</v>
      </c>
      <c r="J29">
        <v>746</v>
      </c>
      <c r="K29">
        <v>676</v>
      </c>
    </row>
    <row r="30" spans="1:13" x14ac:dyDescent="0.25">
      <c r="A30" t="s">
        <v>5854</v>
      </c>
      <c r="B30" s="409"/>
      <c r="C30" s="409"/>
      <c r="D30" s="409"/>
      <c r="E30" s="409"/>
      <c r="F30" s="409"/>
      <c r="G30">
        <v>824</v>
      </c>
      <c r="H30">
        <v>702</v>
      </c>
      <c r="I30">
        <v>888</v>
      </c>
      <c r="J30">
        <v>1036</v>
      </c>
      <c r="K30">
        <v>855</v>
      </c>
    </row>
    <row r="31" spans="1:13" x14ac:dyDescent="0.25">
      <c r="A31" t="s">
        <v>5855</v>
      </c>
      <c r="B31" s="409"/>
      <c r="C31" s="409"/>
      <c r="D31" s="409"/>
      <c r="E31" s="409"/>
      <c r="F31" s="409"/>
      <c r="G31">
        <v>631</v>
      </c>
      <c r="H31">
        <v>670</v>
      </c>
      <c r="I31">
        <v>709</v>
      </c>
      <c r="J31">
        <v>557</v>
      </c>
      <c r="K31">
        <v>477</v>
      </c>
    </row>
    <row r="32" spans="1:13" x14ac:dyDescent="0.25">
      <c r="A32" t="s">
        <v>2523</v>
      </c>
      <c r="B32" s="409"/>
      <c r="C32" s="409"/>
      <c r="D32" s="409"/>
      <c r="E32" s="409"/>
      <c r="F32" s="409"/>
      <c r="G32">
        <v>22224</v>
      </c>
      <c r="H32">
        <v>22452</v>
      </c>
      <c r="I32">
        <v>21993</v>
      </c>
      <c r="J32">
        <v>22610</v>
      </c>
      <c r="K32">
        <v>22510</v>
      </c>
    </row>
    <row r="33" spans="1:11" x14ac:dyDescent="0.25">
      <c r="A33" t="s">
        <v>1522</v>
      </c>
      <c r="B33" s="409"/>
      <c r="C33" s="409"/>
      <c r="D33" s="409"/>
      <c r="E33" s="409"/>
      <c r="F33" s="409"/>
      <c r="G33">
        <v>222</v>
      </c>
      <c r="H33">
        <v>209</v>
      </c>
      <c r="I33">
        <v>275</v>
      </c>
      <c r="J33">
        <v>307</v>
      </c>
      <c r="K33">
        <v>300</v>
      </c>
    </row>
    <row r="34" spans="1:11" x14ac:dyDescent="0.25">
      <c r="A34" s="19" t="s">
        <v>1440</v>
      </c>
      <c r="B34" s="409"/>
      <c r="C34" s="409"/>
      <c r="D34" s="409"/>
      <c r="E34" s="409"/>
      <c r="F34" s="409"/>
      <c r="G34" s="132">
        <v>24581</v>
      </c>
      <c r="H34" s="132">
        <v>24545</v>
      </c>
      <c r="I34" s="132">
        <v>24466</v>
      </c>
      <c r="J34" s="132">
        <v>25256</v>
      </c>
      <c r="K34" s="132">
        <v>24818</v>
      </c>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6" orientation="landscape"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tabColor theme="5"/>
    <pageSetUpPr fitToPage="1"/>
  </sheetPr>
  <dimension ref="A1:O40"/>
  <sheetViews>
    <sheetView topLeftCell="A12" workbookViewId="0">
      <selection activeCell="L9" sqref="L9"/>
    </sheetView>
  </sheetViews>
  <sheetFormatPr defaultRowHeight="15" x14ac:dyDescent="0.25"/>
  <cols>
    <col min="1" max="1" width="36.85546875" customWidth="1"/>
    <col min="2" max="2" width="49.42578125" customWidth="1"/>
    <col min="3" max="6" width="9.5703125" customWidth="1"/>
    <col min="7" max="11" width="8" customWidth="1"/>
    <col min="15" max="15" width="17.42578125" bestFit="1" customWidth="1"/>
  </cols>
  <sheetData>
    <row r="1" spans="1:15" ht="18.75" x14ac:dyDescent="0.25">
      <c r="A1" s="404" t="s">
        <v>0</v>
      </c>
      <c r="B1" s="419"/>
      <c r="C1" s="419"/>
      <c r="D1" s="419"/>
      <c r="E1" s="419"/>
      <c r="F1" s="419"/>
      <c r="G1" s="451"/>
      <c r="H1" s="419"/>
      <c r="I1" s="3"/>
      <c r="J1" s="3"/>
      <c r="K1" s="419"/>
    </row>
    <row r="2" spans="1:15" x14ac:dyDescent="0.25">
      <c r="A2" s="419"/>
      <c r="B2" s="405"/>
      <c r="C2" s="405"/>
      <c r="D2" s="405"/>
      <c r="E2" s="405"/>
      <c r="F2" s="405"/>
      <c r="G2" s="405"/>
      <c r="H2" s="405"/>
      <c r="I2" s="405"/>
      <c r="J2" s="405"/>
      <c r="K2" s="419"/>
    </row>
    <row r="3" spans="1:15" x14ac:dyDescent="0.25">
      <c r="A3" s="5" t="s">
        <v>1</v>
      </c>
      <c r="B3" s="702" t="s">
        <v>5856</v>
      </c>
      <c r="C3" s="702"/>
      <c r="D3" s="702"/>
      <c r="E3" s="702"/>
      <c r="F3" s="702"/>
      <c r="G3" s="702"/>
      <c r="H3" s="702"/>
      <c r="I3" s="702"/>
      <c r="J3" s="702"/>
      <c r="K3" s="702"/>
    </row>
    <row r="4" spans="1:15" x14ac:dyDescent="0.25">
      <c r="A4" s="6" t="s">
        <v>2</v>
      </c>
      <c r="B4" s="699" t="s">
        <v>5857</v>
      </c>
      <c r="C4" s="699"/>
      <c r="D4" s="699"/>
      <c r="E4" s="699"/>
      <c r="F4" s="699"/>
      <c r="G4" s="699"/>
      <c r="H4" s="699"/>
      <c r="I4" s="699"/>
      <c r="J4" s="699"/>
      <c r="K4" s="699"/>
    </row>
    <row r="5" spans="1:15" x14ac:dyDescent="0.25">
      <c r="A5" s="6" t="s">
        <v>5</v>
      </c>
      <c r="B5" s="699" t="s">
        <v>6</v>
      </c>
      <c r="C5" s="699"/>
      <c r="D5" s="699"/>
      <c r="E5" s="699"/>
      <c r="F5" s="699"/>
      <c r="G5" s="699"/>
      <c r="H5" s="699"/>
      <c r="I5" s="699"/>
      <c r="J5" s="699"/>
      <c r="K5" s="699"/>
    </row>
    <row r="6" spans="1:15" x14ac:dyDescent="0.25">
      <c r="A6" s="6" t="s">
        <v>8</v>
      </c>
      <c r="B6" s="703" t="s">
        <v>9</v>
      </c>
      <c r="C6" s="703"/>
      <c r="D6" s="703"/>
      <c r="E6" s="703"/>
      <c r="F6" s="703"/>
      <c r="G6" s="699"/>
      <c r="H6" s="699"/>
      <c r="I6" s="699"/>
      <c r="J6" s="699"/>
      <c r="K6" s="699"/>
      <c r="N6" t="s">
        <v>57</v>
      </c>
      <c r="O6" t="s">
        <v>2</v>
      </c>
    </row>
    <row r="7" spans="1:15" x14ac:dyDescent="0.25">
      <c r="A7" s="6" t="s">
        <v>11</v>
      </c>
      <c r="B7" s="674" t="s">
        <v>1508</v>
      </c>
      <c r="C7" s="674"/>
      <c r="D7" s="674"/>
      <c r="E7" s="674"/>
      <c r="F7" s="674"/>
      <c r="G7" s="674"/>
      <c r="H7" s="674"/>
      <c r="I7" s="674"/>
      <c r="J7" s="674"/>
      <c r="K7" s="674"/>
      <c r="N7" s="118" t="s">
        <v>1955</v>
      </c>
      <c r="O7" t="s">
        <v>2523</v>
      </c>
    </row>
    <row r="8" spans="1:15" x14ac:dyDescent="0.25">
      <c r="A8" s="6" t="s">
        <v>13</v>
      </c>
      <c r="B8" s="703" t="s">
        <v>9</v>
      </c>
      <c r="C8" s="703"/>
      <c r="D8" s="703"/>
      <c r="E8" s="703"/>
      <c r="F8" s="703"/>
      <c r="G8" s="699"/>
      <c r="H8" s="699"/>
      <c r="I8" s="699"/>
      <c r="J8" s="699"/>
      <c r="K8" s="699"/>
      <c r="N8" s="118" t="s">
        <v>58</v>
      </c>
      <c r="O8" t="s">
        <v>4536</v>
      </c>
    </row>
    <row r="9" spans="1:15" x14ac:dyDescent="0.25">
      <c r="A9" s="6" t="s">
        <v>15</v>
      </c>
      <c r="B9" s="699" t="s">
        <v>69</v>
      </c>
      <c r="C9" s="699"/>
      <c r="D9" s="699"/>
      <c r="E9" s="699"/>
      <c r="F9" s="699"/>
      <c r="G9" s="699"/>
      <c r="H9" s="699"/>
      <c r="I9" s="699"/>
      <c r="J9" s="699"/>
      <c r="K9" s="699"/>
      <c r="N9" s="118" t="s">
        <v>59</v>
      </c>
      <c r="O9" t="s">
        <v>5854</v>
      </c>
    </row>
    <row r="10" spans="1:15" x14ac:dyDescent="0.25">
      <c r="A10" s="6" t="s">
        <v>17</v>
      </c>
      <c r="B10" s="699" t="s">
        <v>18</v>
      </c>
      <c r="C10" s="699"/>
      <c r="D10" s="699"/>
      <c r="E10" s="699"/>
      <c r="F10" s="699"/>
      <c r="G10" s="699"/>
      <c r="H10" s="699"/>
      <c r="I10" s="699"/>
      <c r="J10" s="699"/>
      <c r="K10" s="699"/>
      <c r="N10" s="118" t="s">
        <v>60</v>
      </c>
      <c r="O10" t="s">
        <v>5855</v>
      </c>
    </row>
    <row r="11" spans="1:15" x14ac:dyDescent="0.25">
      <c r="A11" s="6" t="s">
        <v>19</v>
      </c>
      <c r="B11" s="699" t="s">
        <v>70</v>
      </c>
      <c r="C11" s="699"/>
      <c r="D11" s="699"/>
      <c r="E11" s="699"/>
      <c r="F11" s="699"/>
      <c r="G11" s="699"/>
      <c r="H11" s="699"/>
      <c r="I11" s="699"/>
      <c r="J11" s="699"/>
      <c r="K11" s="699"/>
      <c r="N11" s="118"/>
    </row>
    <row r="12" spans="1:15" x14ac:dyDescent="0.25">
      <c r="A12" s="6" t="s">
        <v>22</v>
      </c>
      <c r="B12" s="674" t="s">
        <v>23</v>
      </c>
      <c r="C12" s="674"/>
      <c r="D12" s="674"/>
      <c r="E12" s="674"/>
      <c r="F12" s="674"/>
      <c r="G12" s="674"/>
      <c r="H12" s="674"/>
      <c r="I12" s="674"/>
      <c r="J12" s="674"/>
      <c r="K12" s="674"/>
    </row>
    <row r="13" spans="1:15" x14ac:dyDescent="0.25">
      <c r="A13" s="6" t="s">
        <v>26</v>
      </c>
      <c r="B13" s="699" t="s">
        <v>5858</v>
      </c>
      <c r="C13" s="699"/>
      <c r="D13" s="699"/>
      <c r="E13" s="699"/>
      <c r="F13" s="699"/>
      <c r="G13" s="699"/>
      <c r="H13" s="699"/>
      <c r="I13" s="699"/>
      <c r="J13" s="699"/>
      <c r="K13" s="699"/>
    </row>
    <row r="14" spans="1:15" x14ac:dyDescent="0.25">
      <c r="A14" s="6" t="s">
        <v>28</v>
      </c>
      <c r="B14" s="688" t="s">
        <v>5859</v>
      </c>
      <c r="C14" s="688"/>
      <c r="D14" s="688"/>
      <c r="E14" s="688"/>
      <c r="F14" s="688"/>
      <c r="G14" s="688"/>
      <c r="H14" s="688"/>
      <c r="I14" s="688"/>
      <c r="J14" s="688"/>
      <c r="K14" s="688"/>
    </row>
    <row r="15" spans="1:15" x14ac:dyDescent="0.25">
      <c r="A15" s="6" t="s">
        <v>30</v>
      </c>
      <c r="B15" s="688" t="s">
        <v>5853</v>
      </c>
      <c r="C15" s="688"/>
      <c r="D15" s="688"/>
      <c r="E15" s="688"/>
      <c r="F15" s="688"/>
      <c r="G15" s="688"/>
      <c r="H15" s="688"/>
      <c r="I15" s="688"/>
      <c r="J15" s="688"/>
      <c r="K15" s="688"/>
    </row>
    <row r="16" spans="1:15" x14ac:dyDescent="0.25">
      <c r="A16" s="6" t="s">
        <v>32</v>
      </c>
      <c r="B16" s="699" t="s">
        <v>578</v>
      </c>
      <c r="C16" s="699"/>
      <c r="D16" s="699"/>
      <c r="E16" s="699"/>
      <c r="F16" s="699"/>
      <c r="G16" s="699"/>
      <c r="H16" s="699"/>
      <c r="I16" s="699"/>
      <c r="J16" s="699"/>
      <c r="K16" s="699"/>
    </row>
    <row r="17" spans="1:14" x14ac:dyDescent="0.25">
      <c r="A17" s="6" t="s">
        <v>35</v>
      </c>
      <c r="B17" s="689" t="s">
        <v>9</v>
      </c>
      <c r="C17" s="689"/>
      <c r="D17" s="689"/>
      <c r="E17" s="689"/>
      <c r="F17" s="689"/>
      <c r="G17" s="688"/>
      <c r="H17" s="688"/>
      <c r="I17" s="688"/>
      <c r="J17" s="688"/>
      <c r="K17" s="688"/>
    </row>
    <row r="18" spans="1:14" x14ac:dyDescent="0.25">
      <c r="A18" s="6" t="s">
        <v>36</v>
      </c>
      <c r="B18" s="717" t="s">
        <v>9</v>
      </c>
      <c r="C18" s="717"/>
      <c r="D18" s="717"/>
      <c r="E18" s="717"/>
      <c r="F18" s="717"/>
      <c r="G18" s="706"/>
      <c r="H18" s="706"/>
      <c r="I18" s="706"/>
      <c r="J18" s="706"/>
      <c r="K18" s="706"/>
    </row>
    <row r="19" spans="1:14" x14ac:dyDescent="0.25">
      <c r="A19" s="7" t="s">
        <v>37</v>
      </c>
      <c r="B19" s="419"/>
      <c r="C19" s="433" t="s">
        <v>1433</v>
      </c>
      <c r="D19" s="433" t="s">
        <v>137</v>
      </c>
      <c r="E19" s="434" t="s">
        <v>138</v>
      </c>
      <c r="F19" s="434" t="s">
        <v>139</v>
      </c>
      <c r="G19" s="8" t="s">
        <v>38</v>
      </c>
      <c r="H19" s="8" t="s">
        <v>39</v>
      </c>
      <c r="I19" s="8" t="s">
        <v>40</v>
      </c>
      <c r="J19" s="8" t="s">
        <v>41</v>
      </c>
      <c r="K19" s="8" t="s">
        <v>42</v>
      </c>
    </row>
    <row r="20" spans="1:14" x14ac:dyDescent="0.25">
      <c r="A20" s="6" t="s">
        <v>43</v>
      </c>
      <c r="B20" s="419"/>
      <c r="C20" s="134">
        <v>22543</v>
      </c>
      <c r="D20" s="134">
        <v>23086</v>
      </c>
      <c r="E20" s="134">
        <v>23186</v>
      </c>
      <c r="F20" s="134">
        <v>24242</v>
      </c>
      <c r="G20" s="10">
        <v>24581</v>
      </c>
      <c r="H20" s="10">
        <v>24545</v>
      </c>
      <c r="I20" s="10">
        <v>24466</v>
      </c>
      <c r="J20" s="11">
        <v>25256</v>
      </c>
      <c r="K20" s="11">
        <v>24818</v>
      </c>
    </row>
    <row r="21" spans="1:14" x14ac:dyDescent="0.25">
      <c r="A21" s="6" t="s">
        <v>44</v>
      </c>
      <c r="B21" s="419"/>
      <c r="C21" s="419"/>
      <c r="D21" s="419"/>
      <c r="E21" s="419"/>
      <c r="F21" s="419"/>
      <c r="G21" s="10">
        <f>G20-G25</f>
        <v>24359</v>
      </c>
      <c r="H21" s="10">
        <f t="shared" ref="H21:K21" si="0">H20-H25</f>
        <v>24336</v>
      </c>
      <c r="I21" s="10">
        <f t="shared" si="0"/>
        <v>24191</v>
      </c>
      <c r="J21" s="10">
        <f t="shared" si="0"/>
        <v>24949</v>
      </c>
      <c r="K21" s="10">
        <f t="shared" si="0"/>
        <v>24518</v>
      </c>
    </row>
    <row r="22" spans="1:14" x14ac:dyDescent="0.25">
      <c r="A22" s="6" t="s">
        <v>45</v>
      </c>
      <c r="B22" s="419"/>
      <c r="C22" s="419"/>
      <c r="D22" s="419"/>
      <c r="E22" s="419"/>
      <c r="F22" s="419"/>
      <c r="G22" s="12">
        <f>G21/G20</f>
        <v>0.9909686343110532</v>
      </c>
      <c r="H22" s="12">
        <f t="shared" ref="H22:K22" si="1">H21/H20</f>
        <v>0.99148502750050926</v>
      </c>
      <c r="I22" s="12">
        <f t="shared" si="1"/>
        <v>0.98875991171421562</v>
      </c>
      <c r="J22" s="12">
        <f t="shared" si="1"/>
        <v>0.98784447260057018</v>
      </c>
      <c r="K22" s="12">
        <f t="shared" si="1"/>
        <v>0.9879119993553066</v>
      </c>
    </row>
    <row r="23" spans="1:14" x14ac:dyDescent="0.25">
      <c r="A23" s="6" t="s">
        <v>46</v>
      </c>
      <c r="B23" s="419"/>
      <c r="C23" s="419"/>
      <c r="D23" s="419"/>
      <c r="E23" s="419"/>
      <c r="F23" s="419"/>
      <c r="G23" s="10">
        <v>0</v>
      </c>
      <c r="H23" s="10">
        <v>0</v>
      </c>
      <c r="I23" s="10">
        <v>0</v>
      </c>
      <c r="J23" s="9">
        <v>0</v>
      </c>
      <c r="K23" s="9">
        <v>0</v>
      </c>
    </row>
    <row r="24" spans="1:14"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4" x14ac:dyDescent="0.25">
      <c r="A25" s="6" t="s">
        <v>48</v>
      </c>
      <c r="B25" s="419"/>
      <c r="C25" s="419"/>
      <c r="D25" s="419"/>
      <c r="E25" s="419"/>
      <c r="F25" s="419"/>
      <c r="G25" s="10">
        <v>222</v>
      </c>
      <c r="H25" s="10">
        <v>209</v>
      </c>
      <c r="I25" s="10">
        <v>275</v>
      </c>
      <c r="J25" s="9">
        <v>307</v>
      </c>
      <c r="K25" s="9">
        <v>300</v>
      </c>
    </row>
    <row r="26" spans="1:14" x14ac:dyDescent="0.25">
      <c r="A26" s="6" t="s">
        <v>49</v>
      </c>
      <c r="B26" s="419"/>
      <c r="C26" s="419"/>
      <c r="D26" s="419"/>
      <c r="E26" s="419"/>
      <c r="F26" s="419"/>
      <c r="G26" s="12">
        <f>G25/G20</f>
        <v>9.0313656889467481E-3</v>
      </c>
      <c r="H26" s="12">
        <f t="shared" ref="H26:J26" si="3">H25/H20</f>
        <v>8.5149724994907309E-3</v>
      </c>
      <c r="I26" s="12">
        <f t="shared" si="3"/>
        <v>1.1240088285784353E-2</v>
      </c>
      <c r="J26" s="12">
        <f t="shared" si="3"/>
        <v>1.2155527399429839E-2</v>
      </c>
      <c r="K26" s="12">
        <f>K25/K20</f>
        <v>1.2088000644693368E-2</v>
      </c>
    </row>
    <row r="27" spans="1:14" x14ac:dyDescent="0.25">
      <c r="A27" s="7" t="s">
        <v>50</v>
      </c>
      <c r="B27" s="419"/>
      <c r="C27" s="419"/>
      <c r="D27" s="419"/>
      <c r="E27" s="419"/>
      <c r="F27" s="419"/>
      <c r="G27" s="677" t="s">
        <v>51</v>
      </c>
      <c r="H27" s="677"/>
      <c r="I27" s="677"/>
      <c r="J27" s="677"/>
      <c r="K27" s="677"/>
    </row>
    <row r="28" spans="1:14" x14ac:dyDescent="0.25">
      <c r="A28" s="15" t="s">
        <v>52</v>
      </c>
      <c r="B28" s="16" t="s">
        <v>2</v>
      </c>
      <c r="C28" s="433" t="s">
        <v>1433</v>
      </c>
      <c r="D28" s="433" t="s">
        <v>137</v>
      </c>
      <c r="E28" s="434" t="s">
        <v>138</v>
      </c>
      <c r="F28" s="434" t="s">
        <v>139</v>
      </c>
      <c r="G28" s="8" t="s">
        <v>38</v>
      </c>
      <c r="H28" s="8" t="s">
        <v>39</v>
      </c>
      <c r="I28" s="8" t="s">
        <v>40</v>
      </c>
      <c r="J28" s="8" t="s">
        <v>41</v>
      </c>
      <c r="K28" s="8" t="s">
        <v>42</v>
      </c>
    </row>
    <row r="29" spans="1:14" x14ac:dyDescent="0.25">
      <c r="A29" s="167">
        <v>0</v>
      </c>
      <c r="B29" t="s">
        <v>2523</v>
      </c>
      <c r="C29" s="134"/>
      <c r="D29" s="134"/>
      <c r="E29" s="134"/>
      <c r="F29" s="134"/>
      <c r="G29">
        <v>22224</v>
      </c>
      <c r="H29">
        <v>22452</v>
      </c>
      <c r="I29">
        <v>21993</v>
      </c>
      <c r="J29">
        <v>22610</v>
      </c>
      <c r="K29">
        <v>22510</v>
      </c>
      <c r="N29" s="409"/>
    </row>
    <row r="30" spans="1:14" x14ac:dyDescent="0.25">
      <c r="A30" s="167">
        <v>1</v>
      </c>
      <c r="B30" t="s">
        <v>4536</v>
      </c>
      <c r="G30">
        <v>680</v>
      </c>
      <c r="H30">
        <v>512</v>
      </c>
      <c r="I30">
        <v>601</v>
      </c>
      <c r="J30">
        <v>746</v>
      </c>
      <c r="K30">
        <v>676</v>
      </c>
      <c r="N30" s="409"/>
    </row>
    <row r="31" spans="1:14" x14ac:dyDescent="0.25">
      <c r="A31" s="167">
        <v>2</v>
      </c>
      <c r="B31" t="s">
        <v>5854</v>
      </c>
      <c r="G31">
        <v>824</v>
      </c>
      <c r="H31">
        <v>702</v>
      </c>
      <c r="I31">
        <v>888</v>
      </c>
      <c r="J31">
        <v>1036</v>
      </c>
      <c r="K31">
        <v>855</v>
      </c>
      <c r="N31" s="409"/>
    </row>
    <row r="32" spans="1:14" x14ac:dyDescent="0.25">
      <c r="A32" s="167">
        <v>3</v>
      </c>
      <c r="B32" t="s">
        <v>5855</v>
      </c>
      <c r="G32">
        <v>631</v>
      </c>
      <c r="H32">
        <v>670</v>
      </c>
      <c r="I32">
        <v>709</v>
      </c>
      <c r="J32">
        <v>557</v>
      </c>
      <c r="K32">
        <v>477</v>
      </c>
      <c r="N32" s="409"/>
    </row>
    <row r="33" spans="1:14" x14ac:dyDescent="0.25">
      <c r="A33" t="s">
        <v>1522</v>
      </c>
      <c r="B33" s="409" t="s">
        <v>1436</v>
      </c>
      <c r="C33" s="409"/>
      <c r="D33" s="409"/>
      <c r="E33" s="409"/>
      <c r="F33" s="409"/>
      <c r="G33">
        <v>222</v>
      </c>
      <c r="H33">
        <v>209</v>
      </c>
      <c r="I33">
        <v>275</v>
      </c>
      <c r="J33">
        <v>307</v>
      </c>
      <c r="K33">
        <v>300</v>
      </c>
      <c r="N33" s="409"/>
    </row>
    <row r="34" spans="1:14" x14ac:dyDescent="0.25">
      <c r="A34" s="19" t="s">
        <v>1440</v>
      </c>
      <c r="B34" s="409"/>
      <c r="C34" s="409"/>
      <c r="D34" s="409"/>
      <c r="E34" s="409"/>
      <c r="F34" s="409"/>
      <c r="G34" s="132">
        <v>24581</v>
      </c>
      <c r="H34" s="132">
        <v>24545</v>
      </c>
      <c r="I34" s="132">
        <v>24466</v>
      </c>
      <c r="J34" s="132">
        <v>25256</v>
      </c>
      <c r="K34" s="132">
        <v>24818</v>
      </c>
    </row>
    <row r="35" spans="1:14" x14ac:dyDescent="0.25">
      <c r="A35" s="419"/>
      <c r="B35" s="409"/>
      <c r="C35" s="409"/>
      <c r="D35" s="409"/>
      <c r="E35" s="409"/>
      <c r="F35" s="409"/>
      <c r="G35" s="18"/>
      <c r="H35" s="11"/>
      <c r="I35" s="11"/>
      <c r="J35" s="11"/>
      <c r="K35" s="11"/>
    </row>
    <row r="36" spans="1:14" x14ac:dyDescent="0.25">
      <c r="A36" s="419"/>
      <c r="B36" s="409"/>
      <c r="C36" s="409"/>
      <c r="D36" s="409"/>
      <c r="E36" s="409"/>
      <c r="F36" s="409"/>
      <c r="G36" s="18"/>
      <c r="H36" s="11"/>
      <c r="I36" s="11"/>
      <c r="J36" s="11"/>
      <c r="K36" s="11"/>
    </row>
    <row r="37" spans="1:14" x14ac:dyDescent="0.25">
      <c r="A37" s="419"/>
      <c r="B37" s="409"/>
      <c r="C37" s="409"/>
      <c r="D37" s="409"/>
      <c r="E37" s="409"/>
      <c r="F37" s="409"/>
      <c r="G37" s="18"/>
      <c r="H37" s="11"/>
      <c r="I37" s="11"/>
      <c r="J37" s="11"/>
      <c r="K37" s="11"/>
    </row>
    <row r="38" spans="1:14" x14ac:dyDescent="0.25">
      <c r="A38" s="419"/>
      <c r="B38" s="409"/>
      <c r="C38" s="409"/>
      <c r="D38" s="409"/>
      <c r="E38" s="409"/>
      <c r="F38" s="409"/>
      <c r="G38" s="18"/>
      <c r="H38" s="11"/>
      <c r="I38" s="11"/>
      <c r="J38" s="11"/>
      <c r="K38" s="11"/>
    </row>
    <row r="39" spans="1:14" x14ac:dyDescent="0.25">
      <c r="A39" s="419"/>
      <c r="B39" s="409"/>
      <c r="C39" s="409"/>
      <c r="D39" s="409"/>
      <c r="E39" s="409"/>
      <c r="F39" s="409"/>
      <c r="G39" s="18"/>
      <c r="H39" s="11"/>
      <c r="I39" s="11"/>
      <c r="J39" s="11"/>
      <c r="K39" s="11"/>
    </row>
    <row r="40" spans="1:14"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6" orientation="landscape"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tabColor rgb="FFFF0000"/>
    <pageSetUpPr fitToPage="1"/>
  </sheetPr>
  <dimension ref="A1:O41"/>
  <sheetViews>
    <sheetView topLeftCell="A10" workbookViewId="0">
      <selection activeCell="F41" sqref="F41"/>
    </sheetView>
  </sheetViews>
  <sheetFormatPr defaultRowHeight="15" x14ac:dyDescent="0.25"/>
  <cols>
    <col min="1" max="1" width="36.85546875" customWidth="1"/>
    <col min="2" max="2" width="52.5703125" customWidth="1"/>
    <col min="3" max="6" width="12.7109375" customWidth="1"/>
    <col min="7" max="11" width="8" customWidth="1"/>
    <col min="15" max="15" width="20.28515625" bestFit="1" customWidth="1"/>
  </cols>
  <sheetData>
    <row r="1" spans="1:15" ht="18.75" x14ac:dyDescent="0.25">
      <c r="A1" s="404" t="s">
        <v>0</v>
      </c>
      <c r="B1" s="419"/>
      <c r="C1" s="419"/>
      <c r="D1" s="419"/>
      <c r="E1" s="419"/>
      <c r="F1" s="419"/>
      <c r="G1" s="419"/>
      <c r="H1" s="419"/>
      <c r="I1" s="3"/>
      <c r="J1" s="3"/>
      <c r="K1" s="419"/>
    </row>
    <row r="2" spans="1:15" x14ac:dyDescent="0.25">
      <c r="A2" s="419"/>
      <c r="B2" s="405"/>
      <c r="C2" s="405"/>
      <c r="D2" s="405"/>
      <c r="E2" s="405"/>
      <c r="F2" s="405"/>
      <c r="G2" s="405"/>
      <c r="H2" s="405"/>
      <c r="I2" s="405"/>
      <c r="J2" s="405"/>
      <c r="K2" s="419"/>
    </row>
    <row r="3" spans="1:15" x14ac:dyDescent="0.25">
      <c r="A3" s="5" t="s">
        <v>1</v>
      </c>
      <c r="B3" s="702" t="s">
        <v>5860</v>
      </c>
      <c r="C3" s="702"/>
      <c r="D3" s="702"/>
      <c r="E3" s="702"/>
      <c r="F3" s="702"/>
      <c r="G3" s="702"/>
      <c r="H3" s="702"/>
      <c r="I3" s="702"/>
      <c r="J3" s="702"/>
      <c r="K3" s="702"/>
    </row>
    <row r="4" spans="1:15" x14ac:dyDescent="0.25">
      <c r="A4" s="6" t="s">
        <v>2</v>
      </c>
      <c r="B4" s="699" t="s">
        <v>5861</v>
      </c>
      <c r="C4" s="699"/>
      <c r="D4" s="699"/>
      <c r="E4" s="699"/>
      <c r="F4" s="699"/>
      <c r="G4" s="699"/>
      <c r="H4" s="699"/>
      <c r="I4" s="699"/>
      <c r="J4" s="699"/>
      <c r="K4" s="699"/>
    </row>
    <row r="5" spans="1:15" x14ac:dyDescent="0.25">
      <c r="A5" s="6" t="s">
        <v>5</v>
      </c>
      <c r="B5" s="699" t="s">
        <v>16</v>
      </c>
      <c r="C5" s="699"/>
      <c r="D5" s="699"/>
      <c r="E5" s="699"/>
      <c r="F5" s="699"/>
      <c r="G5" s="699"/>
      <c r="H5" s="699"/>
      <c r="I5" s="699"/>
      <c r="J5" s="699"/>
      <c r="K5" s="699"/>
      <c r="N5" t="s">
        <v>57</v>
      </c>
      <c r="O5" t="s">
        <v>2</v>
      </c>
    </row>
    <row r="6" spans="1:15" x14ac:dyDescent="0.25">
      <c r="A6" s="6" t="s">
        <v>8</v>
      </c>
      <c r="B6" s="703" t="s">
        <v>9</v>
      </c>
      <c r="C6" s="703"/>
      <c r="D6" s="703"/>
      <c r="E6" s="703"/>
      <c r="F6" s="703"/>
      <c r="G6" s="699"/>
      <c r="H6" s="699"/>
      <c r="I6" s="699"/>
      <c r="J6" s="699"/>
      <c r="K6" s="699"/>
      <c r="N6" s="118" t="s">
        <v>58</v>
      </c>
      <c r="O6" t="s">
        <v>5862</v>
      </c>
    </row>
    <row r="7" spans="1:15" x14ac:dyDescent="0.25">
      <c r="A7" s="6" t="s">
        <v>11</v>
      </c>
      <c r="B7" s="674" t="s">
        <v>1508</v>
      </c>
      <c r="C7" s="674"/>
      <c r="D7" s="674"/>
      <c r="E7" s="674"/>
      <c r="F7" s="674"/>
      <c r="G7" s="674"/>
      <c r="H7" s="674"/>
      <c r="I7" s="674"/>
      <c r="J7" s="674"/>
      <c r="K7" s="674"/>
      <c r="N7" s="118" t="s">
        <v>59</v>
      </c>
      <c r="O7" t="s">
        <v>1380</v>
      </c>
    </row>
    <row r="8" spans="1:15" x14ac:dyDescent="0.25">
      <c r="A8" s="6" t="s">
        <v>13</v>
      </c>
      <c r="B8" s="703" t="s">
        <v>9</v>
      </c>
      <c r="C8" s="703"/>
      <c r="D8" s="703"/>
      <c r="E8" s="703"/>
      <c r="F8" s="703"/>
      <c r="G8" s="699"/>
      <c r="H8" s="699"/>
      <c r="I8" s="699"/>
      <c r="J8" s="699"/>
      <c r="K8" s="699"/>
      <c r="N8" s="118" t="s">
        <v>2000</v>
      </c>
      <c r="O8" t="s">
        <v>3888</v>
      </c>
    </row>
    <row r="9" spans="1:15" x14ac:dyDescent="0.25">
      <c r="A9" s="6" t="s">
        <v>15</v>
      </c>
      <c r="B9" s="699" t="s">
        <v>69</v>
      </c>
      <c r="C9" s="699"/>
      <c r="D9" s="699"/>
      <c r="E9" s="699"/>
      <c r="F9" s="699"/>
      <c r="G9" s="699"/>
      <c r="H9" s="699"/>
      <c r="I9" s="699"/>
      <c r="J9" s="699"/>
      <c r="K9" s="699"/>
      <c r="N9" s="118" t="s">
        <v>2002</v>
      </c>
      <c r="O9" t="s">
        <v>5863</v>
      </c>
    </row>
    <row r="10" spans="1:15" x14ac:dyDescent="0.25">
      <c r="A10" s="6" t="s">
        <v>17</v>
      </c>
      <c r="B10" s="699" t="s">
        <v>18</v>
      </c>
      <c r="C10" s="699"/>
      <c r="D10" s="699"/>
      <c r="E10" s="699"/>
      <c r="F10" s="699"/>
      <c r="G10" s="699"/>
      <c r="H10" s="699"/>
      <c r="I10" s="699"/>
      <c r="J10" s="699"/>
      <c r="K10" s="699"/>
      <c r="N10" s="118" t="s">
        <v>2004</v>
      </c>
      <c r="O10" t="s">
        <v>5864</v>
      </c>
    </row>
    <row r="11" spans="1:15" x14ac:dyDescent="0.25">
      <c r="A11" s="6" t="s">
        <v>19</v>
      </c>
      <c r="B11" s="699" t="s">
        <v>70</v>
      </c>
      <c r="C11" s="699"/>
      <c r="D11" s="699"/>
      <c r="E11" s="699"/>
      <c r="F11" s="699"/>
      <c r="G11" s="699"/>
      <c r="H11" s="699"/>
      <c r="I11" s="699"/>
      <c r="J11" s="699"/>
      <c r="K11" s="699"/>
      <c r="N11" s="118" t="s">
        <v>2006</v>
      </c>
      <c r="O11" t="s">
        <v>5865</v>
      </c>
    </row>
    <row r="12" spans="1:15" x14ac:dyDescent="0.25">
      <c r="A12" s="6" t="s">
        <v>22</v>
      </c>
      <c r="B12" s="674" t="s">
        <v>23</v>
      </c>
      <c r="C12" s="674"/>
      <c r="D12" s="674"/>
      <c r="E12" s="674"/>
      <c r="F12" s="674"/>
      <c r="G12" s="674"/>
      <c r="H12" s="674"/>
      <c r="I12" s="674"/>
      <c r="J12" s="674"/>
      <c r="K12" s="674"/>
      <c r="N12" s="118" t="s">
        <v>2008</v>
      </c>
      <c r="O12" t="s">
        <v>5866</v>
      </c>
    </row>
    <row r="13" spans="1:15" x14ac:dyDescent="0.25">
      <c r="A13" s="6" t="s">
        <v>26</v>
      </c>
      <c r="B13" s="699" t="s">
        <v>5867</v>
      </c>
      <c r="C13" s="699"/>
      <c r="D13" s="699"/>
      <c r="E13" s="699"/>
      <c r="F13" s="699"/>
      <c r="G13" s="699"/>
      <c r="H13" s="699"/>
      <c r="I13" s="699"/>
      <c r="J13" s="699"/>
      <c r="K13" s="699"/>
      <c r="N13" s="118" t="s">
        <v>2010</v>
      </c>
      <c r="O13" t="s">
        <v>5868</v>
      </c>
    </row>
    <row r="14" spans="1:15" x14ac:dyDescent="0.25">
      <c r="A14" s="6" t="s">
        <v>28</v>
      </c>
      <c r="B14" s="674" t="s">
        <v>5869</v>
      </c>
      <c r="C14" s="674"/>
      <c r="D14" s="674"/>
      <c r="E14" s="674"/>
      <c r="F14" s="674"/>
      <c r="G14" s="674"/>
      <c r="H14" s="674"/>
      <c r="I14" s="674"/>
      <c r="J14" s="674"/>
      <c r="K14" s="674"/>
      <c r="N14" s="118" t="s">
        <v>2012</v>
      </c>
      <c r="O14" t="s">
        <v>5870</v>
      </c>
    </row>
    <row r="15" spans="1:15" x14ac:dyDescent="0.25">
      <c r="A15" s="6" t="s">
        <v>30</v>
      </c>
      <c r="B15" s="688" t="s">
        <v>5632</v>
      </c>
      <c r="C15" s="688"/>
      <c r="D15" s="688"/>
      <c r="E15" s="688"/>
      <c r="F15" s="688"/>
      <c r="G15" s="688"/>
      <c r="H15" s="688"/>
      <c r="I15" s="688"/>
      <c r="J15" s="688"/>
      <c r="K15" s="688"/>
      <c r="N15" s="118"/>
    </row>
    <row r="16" spans="1:15" x14ac:dyDescent="0.25">
      <c r="A16" s="6" t="s">
        <v>32</v>
      </c>
      <c r="B16" s="699" t="s">
        <v>579</v>
      </c>
      <c r="C16" s="699"/>
      <c r="D16" s="699"/>
      <c r="E16" s="699"/>
      <c r="F16" s="699"/>
      <c r="G16" s="699"/>
      <c r="H16" s="699"/>
      <c r="I16" s="699"/>
      <c r="J16" s="699"/>
      <c r="K16" s="699"/>
      <c r="N16" s="118"/>
    </row>
    <row r="17" spans="1:14" x14ac:dyDescent="0.25">
      <c r="A17" s="6" t="s">
        <v>35</v>
      </c>
      <c r="B17" s="689" t="s">
        <v>9</v>
      </c>
      <c r="C17" s="689"/>
      <c r="D17" s="689"/>
      <c r="E17" s="689"/>
      <c r="F17" s="689"/>
      <c r="G17" s="688"/>
      <c r="H17" s="688"/>
      <c r="I17" s="688"/>
      <c r="J17" s="688"/>
      <c r="K17" s="688"/>
      <c r="N17" s="118"/>
    </row>
    <row r="18" spans="1:14" x14ac:dyDescent="0.25">
      <c r="A18" s="6" t="s">
        <v>36</v>
      </c>
      <c r="B18" s="717" t="s">
        <v>9</v>
      </c>
      <c r="C18" s="717"/>
      <c r="D18" s="717"/>
      <c r="E18" s="717"/>
      <c r="F18" s="717"/>
      <c r="G18" s="706"/>
      <c r="H18" s="706"/>
      <c r="I18" s="706"/>
      <c r="J18" s="706"/>
      <c r="K18" s="706"/>
      <c r="N18" s="118"/>
    </row>
    <row r="19" spans="1:14" x14ac:dyDescent="0.25">
      <c r="A19" s="7" t="s">
        <v>37</v>
      </c>
      <c r="B19" s="419"/>
      <c r="C19" s="433" t="s">
        <v>1433</v>
      </c>
      <c r="D19" s="433" t="s">
        <v>137</v>
      </c>
      <c r="E19" s="434" t="s">
        <v>138</v>
      </c>
      <c r="F19" s="434" t="s">
        <v>139</v>
      </c>
      <c r="G19" s="8" t="s">
        <v>38</v>
      </c>
      <c r="H19" s="8" t="s">
        <v>39</v>
      </c>
      <c r="I19" s="8" t="s">
        <v>40</v>
      </c>
      <c r="J19" s="8" t="s">
        <v>41</v>
      </c>
      <c r="K19" s="8" t="s">
        <v>42</v>
      </c>
      <c r="N19" s="118"/>
    </row>
    <row r="20" spans="1:14" x14ac:dyDescent="0.25">
      <c r="A20" s="6" t="s">
        <v>43</v>
      </c>
      <c r="B20" s="419"/>
      <c r="C20" s="134">
        <v>22543</v>
      </c>
      <c r="D20" s="134">
        <v>23086</v>
      </c>
      <c r="E20" s="134">
        <v>23186</v>
      </c>
      <c r="F20" s="134">
        <v>24242</v>
      </c>
      <c r="G20" s="10">
        <v>24581</v>
      </c>
      <c r="H20" s="10">
        <v>24545</v>
      </c>
      <c r="I20" s="10">
        <v>24466</v>
      </c>
      <c r="J20" s="11">
        <v>25256</v>
      </c>
      <c r="K20" s="11">
        <v>24818</v>
      </c>
    </row>
    <row r="21" spans="1:14" x14ac:dyDescent="0.25">
      <c r="A21" s="6" t="s">
        <v>44</v>
      </c>
      <c r="B21" s="419"/>
      <c r="C21" s="419"/>
      <c r="D21" s="419"/>
      <c r="E21" s="419"/>
      <c r="F21" s="419"/>
      <c r="G21" s="10">
        <f>G20-G25</f>
        <v>23916</v>
      </c>
      <c r="H21" s="10">
        <f t="shared" ref="H21:K21" si="0">H20-H25</f>
        <v>23953</v>
      </c>
      <c r="I21" s="10">
        <f t="shared" si="0"/>
        <v>23986</v>
      </c>
      <c r="J21" s="10">
        <f t="shared" si="0"/>
        <v>24979</v>
      </c>
      <c r="K21" s="10">
        <f t="shared" si="0"/>
        <v>24646</v>
      </c>
    </row>
    <row r="22" spans="1:14" x14ac:dyDescent="0.25">
      <c r="A22" s="6" t="s">
        <v>45</v>
      </c>
      <c r="B22" s="419"/>
      <c r="C22" s="419"/>
      <c r="D22" s="419"/>
      <c r="E22" s="419"/>
      <c r="F22" s="419"/>
      <c r="G22" s="12">
        <f>G21/G20</f>
        <v>0.97294658476058749</v>
      </c>
      <c r="H22" s="12">
        <f t="shared" ref="H22:K22" si="1">H21/H20</f>
        <v>0.97588103483397837</v>
      </c>
      <c r="I22" s="12">
        <f t="shared" si="1"/>
        <v>0.98038093681026728</v>
      </c>
      <c r="J22" s="12">
        <f t="shared" si="1"/>
        <v>0.98903230915426033</v>
      </c>
      <c r="K22" s="12">
        <f t="shared" si="1"/>
        <v>0.99306954629704247</v>
      </c>
    </row>
    <row r="23" spans="1:14" x14ac:dyDescent="0.25">
      <c r="A23" s="6" t="s">
        <v>46</v>
      </c>
      <c r="B23" s="419"/>
      <c r="C23" s="419"/>
      <c r="D23" s="419"/>
      <c r="E23" s="419"/>
      <c r="F23" s="419"/>
      <c r="G23" s="10">
        <v>0</v>
      </c>
      <c r="H23" s="10">
        <v>0</v>
      </c>
      <c r="I23" s="10">
        <v>0</v>
      </c>
      <c r="J23" s="9">
        <v>0</v>
      </c>
      <c r="K23" s="9">
        <v>0</v>
      </c>
    </row>
    <row r="24" spans="1:14"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4" x14ac:dyDescent="0.25">
      <c r="A25" s="6" t="s">
        <v>48</v>
      </c>
      <c r="B25" s="419"/>
      <c r="C25" s="419"/>
      <c r="D25" s="419"/>
      <c r="E25" s="419"/>
      <c r="F25" s="419"/>
      <c r="G25" s="10">
        <v>665</v>
      </c>
      <c r="H25" s="10">
        <v>592</v>
      </c>
      <c r="I25" s="10">
        <v>480</v>
      </c>
      <c r="J25" s="9">
        <v>277</v>
      </c>
      <c r="K25" s="9">
        <v>172</v>
      </c>
    </row>
    <row r="26" spans="1:14" x14ac:dyDescent="0.25">
      <c r="A26" s="6" t="s">
        <v>49</v>
      </c>
      <c r="B26" s="419"/>
      <c r="C26" s="419"/>
      <c r="D26" s="419"/>
      <c r="E26" s="419"/>
      <c r="F26" s="419"/>
      <c r="G26" s="12">
        <f>G25/G20</f>
        <v>2.7053415239412553E-2</v>
      </c>
      <c r="H26" s="12">
        <f t="shared" ref="H26:J26" si="3">H25/H20</f>
        <v>2.4118965166021591E-2</v>
      </c>
      <c r="I26" s="12">
        <f t="shared" si="3"/>
        <v>1.961906318973269E-2</v>
      </c>
      <c r="J26" s="12">
        <f t="shared" si="3"/>
        <v>1.0967690845739626E-2</v>
      </c>
      <c r="K26" s="12">
        <f>K25/K20</f>
        <v>6.9304537029575312E-3</v>
      </c>
    </row>
    <row r="27" spans="1:14" x14ac:dyDescent="0.25">
      <c r="A27" s="7" t="s">
        <v>50</v>
      </c>
      <c r="B27" s="419"/>
      <c r="C27" s="419"/>
      <c r="D27" s="419"/>
      <c r="E27" s="419"/>
      <c r="F27" s="419"/>
      <c r="G27" s="677" t="s">
        <v>51</v>
      </c>
      <c r="H27" s="677"/>
      <c r="I27" s="677"/>
      <c r="J27" s="677"/>
      <c r="K27" s="677"/>
    </row>
    <row r="28" spans="1:14" x14ac:dyDescent="0.25">
      <c r="A28" s="452" t="s">
        <v>52</v>
      </c>
      <c r="B28" s="453" t="s">
        <v>2</v>
      </c>
      <c r="C28" s="433" t="s">
        <v>1433</v>
      </c>
      <c r="D28" s="433" t="s">
        <v>137</v>
      </c>
      <c r="E28" s="434" t="s">
        <v>138</v>
      </c>
      <c r="F28" s="434" t="s">
        <v>139</v>
      </c>
      <c r="G28" s="8" t="s">
        <v>38</v>
      </c>
      <c r="H28" s="8" t="s">
        <v>39</v>
      </c>
      <c r="I28" s="8" t="s">
        <v>40</v>
      </c>
      <c r="J28" s="8" t="s">
        <v>41</v>
      </c>
      <c r="K28" s="8" t="s">
        <v>42</v>
      </c>
    </row>
    <row r="29" spans="1:14" x14ac:dyDescent="0.25">
      <c r="A29" s="454">
        <v>0</v>
      </c>
      <c r="B29" s="455" t="s">
        <v>1891</v>
      </c>
      <c r="C29" s="134">
        <v>22543</v>
      </c>
      <c r="D29" s="134">
        <v>23086</v>
      </c>
      <c r="E29" s="134">
        <v>23186</v>
      </c>
      <c r="F29" s="134">
        <v>24242</v>
      </c>
      <c r="G29">
        <v>629</v>
      </c>
      <c r="H29">
        <v>593</v>
      </c>
      <c r="I29">
        <v>489</v>
      </c>
      <c r="J29">
        <v>441</v>
      </c>
      <c r="K29">
        <v>335</v>
      </c>
      <c r="N29" s="409"/>
    </row>
    <row r="30" spans="1:14" x14ac:dyDescent="0.25">
      <c r="A30" s="454">
        <v>1</v>
      </c>
      <c r="B30" s="455" t="s">
        <v>5871</v>
      </c>
      <c r="C30" s="455"/>
      <c r="D30" s="455"/>
      <c r="E30" s="455"/>
      <c r="F30" s="455"/>
      <c r="G30">
        <v>22257</v>
      </c>
      <c r="H30">
        <v>22401</v>
      </c>
      <c r="I30">
        <v>22657</v>
      </c>
      <c r="J30">
        <v>23661</v>
      </c>
      <c r="K30">
        <v>23469</v>
      </c>
      <c r="N30" s="409"/>
    </row>
    <row r="31" spans="1:14" x14ac:dyDescent="0.25">
      <c r="A31" s="454">
        <v>2</v>
      </c>
      <c r="B31" s="455" t="s">
        <v>5872</v>
      </c>
      <c r="C31" s="455"/>
      <c r="D31" s="455"/>
      <c r="E31" s="455"/>
      <c r="F31" s="455"/>
      <c r="G31">
        <v>921</v>
      </c>
      <c r="H31">
        <v>875</v>
      </c>
      <c r="I31">
        <v>760</v>
      </c>
      <c r="J31">
        <v>807</v>
      </c>
      <c r="K31">
        <v>776</v>
      </c>
      <c r="N31" s="409"/>
    </row>
    <row r="32" spans="1:14" x14ac:dyDescent="0.25">
      <c r="A32" s="454">
        <v>3</v>
      </c>
      <c r="B32" s="455" t="s">
        <v>5873</v>
      </c>
      <c r="C32" s="455"/>
      <c r="D32" s="455"/>
      <c r="E32" s="455"/>
      <c r="F32" s="455"/>
      <c r="G32">
        <v>62</v>
      </c>
      <c r="H32">
        <v>50</v>
      </c>
      <c r="I32">
        <v>43</v>
      </c>
      <c r="J32">
        <v>45</v>
      </c>
      <c r="K32">
        <v>42</v>
      </c>
      <c r="N32" s="409"/>
    </row>
    <row r="33" spans="1:14" x14ac:dyDescent="0.25">
      <c r="A33" s="454">
        <v>4</v>
      </c>
      <c r="B33" s="455" t="s">
        <v>5874</v>
      </c>
      <c r="C33" s="455"/>
      <c r="D33" s="455"/>
      <c r="E33" s="455"/>
      <c r="F33" s="455"/>
      <c r="G33" s="135" t="s">
        <v>1542</v>
      </c>
      <c r="H33" s="135" t="s">
        <v>1542</v>
      </c>
      <c r="I33" s="135" t="s">
        <v>1542</v>
      </c>
      <c r="J33" s="135" t="s">
        <v>1542</v>
      </c>
      <c r="K33" s="135" t="s">
        <v>1542</v>
      </c>
      <c r="N33" s="409"/>
    </row>
    <row r="34" spans="1:14" x14ac:dyDescent="0.25">
      <c r="A34" s="454">
        <v>5</v>
      </c>
      <c r="B34" s="455" t="s">
        <v>5875</v>
      </c>
      <c r="C34" s="455"/>
      <c r="D34" s="455"/>
      <c r="E34" s="455"/>
      <c r="F34" s="455"/>
      <c r="G34" s="135" t="s">
        <v>1542</v>
      </c>
      <c r="H34" s="135" t="s">
        <v>1542</v>
      </c>
      <c r="I34" s="135" t="s">
        <v>1542</v>
      </c>
      <c r="J34" s="135" t="s">
        <v>1542</v>
      </c>
      <c r="K34" s="135" t="s">
        <v>1542</v>
      </c>
      <c r="N34" s="409"/>
    </row>
    <row r="35" spans="1:14" x14ac:dyDescent="0.25">
      <c r="A35" s="454">
        <v>6</v>
      </c>
      <c r="B35" s="455" t="s">
        <v>5876</v>
      </c>
      <c r="C35" s="455"/>
      <c r="D35" s="455"/>
      <c r="E35" s="455"/>
      <c r="F35" s="455"/>
      <c r="G35">
        <v>36</v>
      </c>
      <c r="H35">
        <v>24</v>
      </c>
      <c r="I35">
        <v>25</v>
      </c>
      <c r="J35">
        <v>14</v>
      </c>
      <c r="K35">
        <v>12</v>
      </c>
      <c r="N35" s="409"/>
    </row>
    <row r="36" spans="1:14" x14ac:dyDescent="0.25">
      <c r="A36" s="455" t="s">
        <v>1522</v>
      </c>
      <c r="B36" s="456" t="s">
        <v>1436</v>
      </c>
      <c r="C36" s="456"/>
      <c r="D36" s="456"/>
      <c r="E36" s="456"/>
      <c r="F36" s="456"/>
      <c r="G36">
        <v>665</v>
      </c>
      <c r="H36">
        <v>592</v>
      </c>
      <c r="I36">
        <v>480</v>
      </c>
      <c r="J36">
        <v>277</v>
      </c>
      <c r="K36">
        <v>172</v>
      </c>
    </row>
    <row r="37" spans="1:14" x14ac:dyDescent="0.25">
      <c r="A37" s="19" t="s">
        <v>1440</v>
      </c>
      <c r="B37" s="409"/>
      <c r="C37" s="409"/>
      <c r="D37" s="409"/>
      <c r="E37" s="409"/>
      <c r="F37" s="409"/>
      <c r="G37" s="132">
        <v>24581</v>
      </c>
      <c r="H37" s="132">
        <v>24545</v>
      </c>
      <c r="I37" s="132">
        <v>24466</v>
      </c>
      <c r="J37" s="132">
        <v>25256</v>
      </c>
      <c r="K37" s="132">
        <v>24818</v>
      </c>
    </row>
    <row r="38" spans="1:14" x14ac:dyDescent="0.25">
      <c r="A38" s="419"/>
      <c r="B38" s="409"/>
      <c r="C38" s="409"/>
      <c r="D38" s="409"/>
      <c r="E38" s="409"/>
      <c r="F38" s="409"/>
      <c r="G38" s="18"/>
      <c r="H38" s="11"/>
      <c r="I38" s="11"/>
      <c r="J38" s="11"/>
      <c r="K38" s="11"/>
    </row>
    <row r="39" spans="1:14" x14ac:dyDescent="0.25">
      <c r="A39" s="419"/>
      <c r="B39" s="409"/>
      <c r="C39" s="409"/>
      <c r="D39" s="409"/>
      <c r="E39" s="409"/>
      <c r="F39" s="409"/>
      <c r="G39" s="18"/>
      <c r="H39" s="11"/>
      <c r="I39" s="11"/>
      <c r="J39" s="11"/>
      <c r="K39" s="11"/>
    </row>
    <row r="40" spans="1:14" x14ac:dyDescent="0.25">
      <c r="A40" s="419"/>
      <c r="B40" s="419"/>
      <c r="C40" s="419"/>
      <c r="D40" s="419"/>
      <c r="E40" s="419"/>
      <c r="F40" s="419"/>
      <c r="G40" s="11"/>
      <c r="H40" s="11"/>
      <c r="I40" s="11"/>
      <c r="J40" s="11"/>
      <c r="K40" s="11"/>
    </row>
    <row r="41" spans="1:14" x14ac:dyDescent="0.25">
      <c r="A41" s="302"/>
      <c r="B41" s="302"/>
      <c r="C41" s="302"/>
      <c r="D41" s="302"/>
      <c r="E41" s="302"/>
      <c r="F41" s="302"/>
      <c r="G41" s="302"/>
      <c r="H41" s="302"/>
      <c r="I41" s="302"/>
      <c r="J41" s="302"/>
      <c r="K41" s="30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9" orientation="landscape"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tabColor theme="5"/>
    <pageSetUpPr fitToPage="1"/>
  </sheetPr>
  <dimension ref="A1:O49"/>
  <sheetViews>
    <sheetView topLeftCell="A7" workbookViewId="0">
      <selection activeCell="E42" sqref="E42"/>
    </sheetView>
  </sheetViews>
  <sheetFormatPr defaultRowHeight="15" x14ac:dyDescent="0.25"/>
  <cols>
    <col min="1" max="1" width="36.85546875" customWidth="1"/>
    <col min="2" max="2" width="53.7109375" customWidth="1"/>
    <col min="3" max="6" width="12.28515625" customWidth="1"/>
    <col min="7" max="11" width="8" customWidth="1"/>
    <col min="15" max="15" width="18.5703125" bestFit="1" customWidth="1"/>
  </cols>
  <sheetData>
    <row r="1" spans="1:15" ht="18.75" x14ac:dyDescent="0.25">
      <c r="A1" s="404" t="s">
        <v>0</v>
      </c>
      <c r="B1" s="419"/>
      <c r="C1" s="419"/>
      <c r="D1" s="419"/>
      <c r="E1" s="419"/>
      <c r="F1" s="419"/>
      <c r="G1" s="419"/>
      <c r="H1" s="419"/>
      <c r="I1" s="3"/>
      <c r="J1" s="3"/>
      <c r="K1" s="419"/>
    </row>
    <row r="2" spans="1:15" x14ac:dyDescent="0.25">
      <c r="A2" s="419"/>
      <c r="B2" s="405"/>
      <c r="C2" s="405"/>
      <c r="D2" s="405"/>
      <c r="E2" s="405"/>
      <c r="F2" s="405"/>
      <c r="G2" s="405"/>
      <c r="H2" s="405"/>
      <c r="I2" s="405"/>
      <c r="J2" s="405"/>
      <c r="K2" s="419"/>
    </row>
    <row r="3" spans="1:15" x14ac:dyDescent="0.25">
      <c r="A3" s="5" t="s">
        <v>1</v>
      </c>
      <c r="B3" s="702" t="s">
        <v>5877</v>
      </c>
      <c r="C3" s="702"/>
      <c r="D3" s="702"/>
      <c r="E3" s="702"/>
      <c r="F3" s="702"/>
      <c r="G3" s="702"/>
      <c r="H3" s="702"/>
      <c r="I3" s="702"/>
      <c r="J3" s="702"/>
      <c r="K3" s="702"/>
    </row>
    <row r="4" spans="1:15" x14ac:dyDescent="0.25">
      <c r="A4" s="6" t="s">
        <v>2</v>
      </c>
      <c r="B4" s="699" t="s">
        <v>5878</v>
      </c>
      <c r="C4" s="699"/>
      <c r="D4" s="699"/>
      <c r="E4" s="699"/>
      <c r="F4" s="699"/>
      <c r="G4" s="699"/>
      <c r="H4" s="699"/>
      <c r="I4" s="699"/>
      <c r="J4" s="699"/>
      <c r="K4" s="699"/>
    </row>
    <row r="5" spans="1:15" x14ac:dyDescent="0.25">
      <c r="A5" s="6" t="s">
        <v>5</v>
      </c>
      <c r="B5" s="699" t="s">
        <v>5879</v>
      </c>
      <c r="C5" s="699"/>
      <c r="D5" s="699"/>
      <c r="E5" s="699"/>
      <c r="F5" s="699"/>
      <c r="G5" s="699"/>
      <c r="H5" s="699"/>
      <c r="I5" s="699"/>
      <c r="J5" s="699"/>
      <c r="K5" s="699"/>
      <c r="N5" t="s">
        <v>57</v>
      </c>
      <c r="O5" t="s">
        <v>2</v>
      </c>
    </row>
    <row r="6" spans="1:15" x14ac:dyDescent="0.25">
      <c r="A6" s="6" t="s">
        <v>8</v>
      </c>
      <c r="B6" s="703" t="s">
        <v>9</v>
      </c>
      <c r="C6" s="703"/>
      <c r="D6" s="703"/>
      <c r="E6" s="703"/>
      <c r="F6" s="703"/>
      <c r="G6" s="699"/>
      <c r="H6" s="699"/>
      <c r="I6" s="699"/>
      <c r="J6" s="699"/>
      <c r="K6" s="699"/>
      <c r="N6" s="118" t="s">
        <v>1955</v>
      </c>
      <c r="O6" t="s">
        <v>1891</v>
      </c>
    </row>
    <row r="7" spans="1:15" x14ac:dyDescent="0.25">
      <c r="A7" s="6" t="s">
        <v>11</v>
      </c>
      <c r="B7" s="674" t="s">
        <v>5880</v>
      </c>
      <c r="C7" s="674"/>
      <c r="D7" s="674"/>
      <c r="E7" s="674"/>
      <c r="F7" s="674"/>
      <c r="G7" s="674"/>
      <c r="H7" s="674"/>
      <c r="I7" s="674"/>
      <c r="J7" s="674"/>
      <c r="K7" s="674"/>
      <c r="N7" s="118" t="s">
        <v>58</v>
      </c>
      <c r="O7" t="s">
        <v>5881</v>
      </c>
    </row>
    <row r="8" spans="1:15" x14ac:dyDescent="0.25">
      <c r="A8" s="6" t="s">
        <v>13</v>
      </c>
      <c r="B8" s="703" t="s">
        <v>9</v>
      </c>
      <c r="C8" s="703"/>
      <c r="D8" s="703"/>
      <c r="E8" s="703"/>
      <c r="F8" s="703"/>
      <c r="G8" s="699"/>
      <c r="H8" s="699"/>
      <c r="I8" s="699"/>
      <c r="J8" s="699"/>
      <c r="K8" s="699"/>
      <c r="N8" s="118" t="s">
        <v>59</v>
      </c>
      <c r="O8" t="s">
        <v>5882</v>
      </c>
    </row>
    <row r="9" spans="1:15" x14ac:dyDescent="0.25">
      <c r="A9" s="6" t="s">
        <v>15</v>
      </c>
      <c r="B9" s="699" t="s">
        <v>5883</v>
      </c>
      <c r="C9" s="699"/>
      <c r="D9" s="699"/>
      <c r="E9" s="699"/>
      <c r="F9" s="699"/>
      <c r="G9" s="699"/>
      <c r="H9" s="699"/>
      <c r="I9" s="699"/>
      <c r="J9" s="699"/>
      <c r="K9" s="699"/>
      <c r="N9" s="118"/>
    </row>
    <row r="10" spans="1:15" x14ac:dyDescent="0.25">
      <c r="A10" s="6" t="s">
        <v>17</v>
      </c>
      <c r="B10" s="699" t="s">
        <v>5883</v>
      </c>
      <c r="C10" s="699"/>
      <c r="D10" s="699"/>
      <c r="E10" s="699"/>
      <c r="F10" s="699"/>
      <c r="G10" s="699"/>
      <c r="H10" s="699"/>
      <c r="I10" s="699"/>
      <c r="J10" s="699"/>
      <c r="K10" s="699"/>
      <c r="N10" s="118"/>
    </row>
    <row r="11" spans="1:15" x14ac:dyDescent="0.25">
      <c r="A11" s="6" t="s">
        <v>19</v>
      </c>
      <c r="B11" s="699" t="s">
        <v>70</v>
      </c>
      <c r="C11" s="699"/>
      <c r="D11" s="699"/>
      <c r="E11" s="699"/>
      <c r="F11" s="699"/>
      <c r="G11" s="699"/>
      <c r="H11" s="699"/>
      <c r="I11" s="699"/>
      <c r="J11" s="699"/>
      <c r="K11" s="699"/>
    </row>
    <row r="12" spans="1:15" x14ac:dyDescent="0.25">
      <c r="A12" s="6" t="s">
        <v>22</v>
      </c>
      <c r="B12" s="674" t="s">
        <v>23</v>
      </c>
      <c r="C12" s="674"/>
      <c r="D12" s="674"/>
      <c r="E12" s="674"/>
      <c r="F12" s="674"/>
      <c r="G12" s="674"/>
      <c r="H12" s="674"/>
      <c r="I12" s="674"/>
      <c r="J12" s="674"/>
      <c r="K12" s="674"/>
    </row>
    <row r="13" spans="1:15" x14ac:dyDescent="0.25">
      <c r="A13" s="6" t="s">
        <v>26</v>
      </c>
      <c r="B13" s="699" t="s">
        <v>581</v>
      </c>
      <c r="C13" s="699"/>
      <c r="D13" s="699"/>
      <c r="E13" s="699"/>
      <c r="F13" s="699"/>
      <c r="G13" s="699"/>
      <c r="H13" s="699"/>
      <c r="I13" s="699"/>
      <c r="J13" s="699"/>
      <c r="K13" s="699"/>
    </row>
    <row r="14" spans="1:15" x14ac:dyDescent="0.25">
      <c r="A14" s="6" t="s">
        <v>28</v>
      </c>
      <c r="B14" s="674" t="s">
        <v>5884</v>
      </c>
      <c r="C14" s="674"/>
      <c r="D14" s="674"/>
      <c r="E14" s="674"/>
      <c r="F14" s="674"/>
      <c r="G14" s="674"/>
      <c r="H14" s="674"/>
      <c r="I14" s="674"/>
      <c r="J14" s="674"/>
      <c r="K14" s="674"/>
    </row>
    <row r="15" spans="1:15" x14ac:dyDescent="0.25">
      <c r="A15" s="6" t="s">
        <v>30</v>
      </c>
      <c r="B15" s="688" t="s">
        <v>5853</v>
      </c>
      <c r="C15" s="688"/>
      <c r="D15" s="688"/>
      <c r="E15" s="688"/>
      <c r="F15" s="688"/>
      <c r="G15" s="688"/>
      <c r="H15" s="688"/>
      <c r="I15" s="688"/>
      <c r="J15" s="688"/>
      <c r="K15" s="688"/>
    </row>
    <row r="16" spans="1:15" x14ac:dyDescent="0.25">
      <c r="A16" s="6" t="s">
        <v>32</v>
      </c>
      <c r="B16" s="699" t="s">
        <v>580</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1433</v>
      </c>
      <c r="D19" s="433" t="s">
        <v>137</v>
      </c>
      <c r="E19" s="434" t="s">
        <v>138</v>
      </c>
      <c r="F19" s="434" t="s">
        <v>139</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c r="D21" s="419"/>
      <c r="E21" s="419"/>
      <c r="F21" s="419"/>
      <c r="G21" s="10">
        <f>G20-G25</f>
        <v>1</v>
      </c>
      <c r="H21" s="10">
        <f t="shared" ref="H21:K21" si="0">H20-H25</f>
        <v>0</v>
      </c>
      <c r="I21" s="10">
        <f t="shared" si="0"/>
        <v>0</v>
      </c>
      <c r="J21" s="10">
        <f t="shared" si="0"/>
        <v>0</v>
      </c>
      <c r="K21" s="10">
        <f t="shared" si="0"/>
        <v>0</v>
      </c>
    </row>
    <row r="22" spans="1:11" x14ac:dyDescent="0.25">
      <c r="A22" s="6" t="s">
        <v>45</v>
      </c>
      <c r="B22" s="419"/>
      <c r="C22" s="419"/>
      <c r="D22" s="419"/>
      <c r="E22" s="419"/>
      <c r="F22" s="419"/>
      <c r="G22" s="12">
        <f>G21/G20</f>
        <v>4.0681827427688051E-5</v>
      </c>
      <c r="H22" s="12">
        <f t="shared" ref="H22:K22" si="1">H21/H20</f>
        <v>0</v>
      </c>
      <c r="I22" s="12">
        <f t="shared" si="1"/>
        <v>0</v>
      </c>
      <c r="J22" s="12">
        <f t="shared" si="1"/>
        <v>0</v>
      </c>
      <c r="K22" s="12">
        <f t="shared" si="1"/>
        <v>0</v>
      </c>
    </row>
    <row r="23" spans="1:11" x14ac:dyDescent="0.25">
      <c r="A23" s="6" t="s">
        <v>46</v>
      </c>
      <c r="B23" s="419"/>
      <c r="C23" s="419"/>
      <c r="D23" s="419"/>
      <c r="E23" s="419"/>
      <c r="F23" s="419"/>
      <c r="G23" s="10"/>
      <c r="H23" s="10"/>
      <c r="I23" s="10"/>
      <c r="J23" s="9"/>
      <c r="K23" s="9"/>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24580</v>
      </c>
      <c r="H25" s="10">
        <v>24545</v>
      </c>
      <c r="I25" s="10">
        <v>24466</v>
      </c>
      <c r="J25" s="9">
        <v>25256</v>
      </c>
      <c r="K25" s="9">
        <v>24818</v>
      </c>
    </row>
    <row r="26" spans="1:11" x14ac:dyDescent="0.25">
      <c r="A26" s="6" t="s">
        <v>49</v>
      </c>
      <c r="B26" s="419"/>
      <c r="C26" s="419"/>
      <c r="D26" s="419"/>
      <c r="E26" s="419"/>
      <c r="F26" s="419"/>
      <c r="G26" s="12">
        <f>G25/G20</f>
        <v>0.99995931817257233</v>
      </c>
      <c r="H26" s="12">
        <f t="shared" ref="H26:J26" si="3">H25/H20</f>
        <v>1</v>
      </c>
      <c r="I26" s="12">
        <f t="shared" si="3"/>
        <v>1</v>
      </c>
      <c r="J26" s="12">
        <f t="shared" si="3"/>
        <v>1</v>
      </c>
      <c r="K26" s="12">
        <f>K25/K20</f>
        <v>1</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1433</v>
      </c>
      <c r="D28" s="433" t="s">
        <v>137</v>
      </c>
      <c r="E28" s="434" t="s">
        <v>138</v>
      </c>
      <c r="F28" s="434" t="s">
        <v>139</v>
      </c>
      <c r="G28" s="8" t="s">
        <v>38</v>
      </c>
      <c r="H28" s="8" t="s">
        <v>39</v>
      </c>
      <c r="I28" s="8" t="s">
        <v>40</v>
      </c>
      <c r="J28" s="8" t="s">
        <v>41</v>
      </c>
      <c r="K28" s="8" t="s">
        <v>42</v>
      </c>
    </row>
    <row r="29" spans="1:11" x14ac:dyDescent="0.25">
      <c r="A29" s="167">
        <v>0</v>
      </c>
      <c r="B29" s="409"/>
      <c r="C29" s="134">
        <v>22543</v>
      </c>
      <c r="D29" s="134">
        <v>23086</v>
      </c>
      <c r="E29" s="134">
        <v>23186</v>
      </c>
      <c r="F29" s="134">
        <v>24242</v>
      </c>
      <c r="G29">
        <v>1</v>
      </c>
    </row>
    <row r="30" spans="1:11" x14ac:dyDescent="0.25">
      <c r="A30" t="s">
        <v>1522</v>
      </c>
      <c r="B30" s="409" t="s">
        <v>1436</v>
      </c>
      <c r="C30" s="409"/>
      <c r="D30" s="409"/>
      <c r="E30" s="409"/>
      <c r="F30" s="409"/>
      <c r="G30">
        <v>24580</v>
      </c>
      <c r="H30">
        <v>24545</v>
      </c>
      <c r="I30">
        <v>24466</v>
      </c>
      <c r="J30">
        <v>25256</v>
      </c>
      <c r="K30">
        <v>24818</v>
      </c>
    </row>
    <row r="31" spans="1:11" x14ac:dyDescent="0.25">
      <c r="A31" s="19" t="s">
        <v>1440</v>
      </c>
      <c r="B31" s="409"/>
      <c r="C31" s="409"/>
      <c r="D31" s="409"/>
      <c r="E31" s="409"/>
      <c r="F31" s="409"/>
      <c r="G31" s="132">
        <v>24581</v>
      </c>
      <c r="H31" s="132">
        <v>24545</v>
      </c>
      <c r="I31" s="132">
        <v>24466</v>
      </c>
      <c r="J31" s="132">
        <v>25256</v>
      </c>
      <c r="K31" s="132">
        <v>24818</v>
      </c>
    </row>
    <row r="32" spans="1:11" x14ac:dyDescent="0.25">
      <c r="A32" s="419"/>
      <c r="B32" s="409"/>
      <c r="C32" s="409"/>
      <c r="D32" s="409"/>
      <c r="E32" s="409"/>
      <c r="F32" s="409"/>
      <c r="G32" s="18"/>
      <c r="H32" s="11"/>
      <c r="I32" s="11"/>
      <c r="J32" s="11"/>
      <c r="K32" s="11"/>
    </row>
    <row r="33" spans="1:11" x14ac:dyDescent="0.25">
      <c r="A33" s="343" t="s">
        <v>5885</v>
      </c>
      <c r="B33" s="230"/>
      <c r="C33" s="230"/>
      <c r="D33" s="230"/>
      <c r="E33" s="230"/>
      <c r="F33" s="230"/>
      <c r="G33" s="18"/>
      <c r="H33" s="11"/>
      <c r="I33" s="11"/>
      <c r="J33" s="11"/>
      <c r="K33" s="11"/>
    </row>
    <row r="34" spans="1:11" x14ac:dyDescent="0.25">
      <c r="A34" s="346" t="s">
        <v>1955</v>
      </c>
      <c r="B34" s="230" t="s">
        <v>1891</v>
      </c>
      <c r="C34" s="230"/>
      <c r="D34" s="230"/>
      <c r="E34" s="230"/>
      <c r="F34" s="230"/>
      <c r="G34" s="18"/>
      <c r="H34" s="11"/>
      <c r="I34" s="11"/>
      <c r="J34" s="11"/>
      <c r="K34" s="11"/>
    </row>
    <row r="35" spans="1:11" x14ac:dyDescent="0.25">
      <c r="A35" s="346" t="s">
        <v>58</v>
      </c>
      <c r="B35" s="230" t="s">
        <v>5881</v>
      </c>
      <c r="C35" s="230"/>
      <c r="D35" s="230"/>
      <c r="E35" s="230"/>
      <c r="F35" s="230"/>
      <c r="G35" s="18"/>
      <c r="H35" s="11"/>
      <c r="I35" s="11"/>
      <c r="J35" s="11"/>
      <c r="K35" s="11"/>
    </row>
    <row r="36" spans="1:11" x14ac:dyDescent="0.25">
      <c r="A36" s="346" t="s">
        <v>59</v>
      </c>
      <c r="B36" s="230" t="s">
        <v>5882</v>
      </c>
      <c r="C36" s="230"/>
      <c r="D36" s="230"/>
      <c r="E36" s="230"/>
      <c r="F36" s="230"/>
      <c r="G36" s="18"/>
      <c r="H36" s="11"/>
      <c r="I36" s="11"/>
      <c r="J36" s="11"/>
      <c r="K36" s="11"/>
    </row>
    <row r="37" spans="1:11" x14ac:dyDescent="0.25">
      <c r="A37" s="277"/>
      <c r="B37" s="409"/>
      <c r="C37" s="409"/>
      <c r="D37" s="409"/>
      <c r="E37" s="409"/>
      <c r="F37" s="409"/>
      <c r="G37" s="18"/>
      <c r="H37" s="11"/>
      <c r="I37" s="11"/>
      <c r="J37" s="11"/>
      <c r="K37" s="11"/>
    </row>
    <row r="38" spans="1:11" x14ac:dyDescent="0.25">
      <c r="A38" s="277"/>
      <c r="B38" s="409"/>
      <c r="C38" s="409"/>
      <c r="D38" s="409"/>
      <c r="E38" s="409"/>
      <c r="F38" s="409"/>
      <c r="G38" s="18"/>
      <c r="H38" s="11"/>
      <c r="I38" s="11"/>
      <c r="J38" s="11"/>
      <c r="K38" s="11"/>
    </row>
    <row r="39" spans="1:11" x14ac:dyDescent="0.25">
      <c r="A39" s="277"/>
      <c r="B39" s="409"/>
      <c r="C39" s="409"/>
      <c r="D39" s="409"/>
      <c r="E39" s="409"/>
      <c r="F39" s="409"/>
      <c r="G39" s="18"/>
      <c r="H39" s="11"/>
      <c r="I39" s="11"/>
      <c r="J39" s="11"/>
      <c r="K39" s="11"/>
    </row>
    <row r="40" spans="1:11" x14ac:dyDescent="0.25">
      <c r="A40" s="277"/>
      <c r="B40" s="419"/>
      <c r="C40" s="419"/>
      <c r="D40" s="419"/>
      <c r="E40" s="419"/>
      <c r="F40" s="419"/>
      <c r="G40" s="11"/>
      <c r="H40" s="11"/>
      <c r="I40" s="11"/>
      <c r="J40" s="11"/>
      <c r="K40" s="11"/>
    </row>
    <row r="41" spans="1:11" x14ac:dyDescent="0.25">
      <c r="A41" s="457"/>
    </row>
    <row r="42" spans="1:11" x14ac:dyDescent="0.25">
      <c r="A42" s="457"/>
    </row>
    <row r="43" spans="1:11" x14ac:dyDescent="0.25">
      <c r="A43" s="457"/>
    </row>
    <row r="44" spans="1:11" x14ac:dyDescent="0.25">
      <c r="A44" s="457"/>
    </row>
    <row r="45" spans="1:11" x14ac:dyDescent="0.25">
      <c r="A45" s="457"/>
    </row>
    <row r="46" spans="1:11" x14ac:dyDescent="0.25">
      <c r="A46" s="457"/>
    </row>
    <row r="47" spans="1:11" x14ac:dyDescent="0.25">
      <c r="A47" s="457"/>
    </row>
    <row r="48" spans="1:11" x14ac:dyDescent="0.25">
      <c r="A48" s="457"/>
    </row>
    <row r="49" spans="1:1" x14ac:dyDescent="0.25">
      <c r="A49" s="457"/>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7" orientation="landscape"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tabColor theme="5"/>
    <pageSetUpPr fitToPage="1"/>
  </sheetPr>
  <dimension ref="A1:K40"/>
  <sheetViews>
    <sheetView topLeftCell="A10" workbookViewId="0">
      <selection activeCell="L13" sqref="L13"/>
    </sheetView>
  </sheetViews>
  <sheetFormatPr defaultRowHeight="15" x14ac:dyDescent="0.25"/>
  <cols>
    <col min="1" max="1" width="36.85546875" customWidth="1"/>
    <col min="2" max="2" width="53.7109375" customWidth="1"/>
    <col min="3" max="6" width="13.1406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5886</v>
      </c>
      <c r="C3" s="702"/>
      <c r="D3" s="702"/>
      <c r="E3" s="702"/>
      <c r="F3" s="702"/>
      <c r="G3" s="702"/>
      <c r="H3" s="702"/>
      <c r="I3" s="702"/>
      <c r="J3" s="702"/>
      <c r="K3" s="702"/>
    </row>
    <row r="4" spans="1:11" x14ac:dyDescent="0.25">
      <c r="A4" s="6" t="s">
        <v>2</v>
      </c>
      <c r="B4" s="699" t="s">
        <v>5887</v>
      </c>
      <c r="C4" s="699"/>
      <c r="D4" s="699"/>
      <c r="E4" s="699"/>
      <c r="F4" s="699"/>
      <c r="G4" s="699"/>
      <c r="H4" s="699"/>
      <c r="I4" s="699"/>
      <c r="J4" s="699"/>
      <c r="K4" s="699"/>
    </row>
    <row r="5" spans="1:11" x14ac:dyDescent="0.25">
      <c r="A5" s="6" t="s">
        <v>5</v>
      </c>
      <c r="B5" s="699" t="s">
        <v>5879</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5880</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5883</v>
      </c>
      <c r="C9" s="699"/>
      <c r="D9" s="699"/>
      <c r="E9" s="699"/>
      <c r="F9" s="699"/>
      <c r="G9" s="699"/>
      <c r="H9" s="699"/>
      <c r="I9" s="699"/>
      <c r="J9" s="699"/>
      <c r="K9" s="699"/>
    </row>
    <row r="10" spans="1:11" x14ac:dyDescent="0.25">
      <c r="A10" s="6" t="s">
        <v>17</v>
      </c>
      <c r="B10" s="699" t="s">
        <v>5883</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23</v>
      </c>
      <c r="C12" s="674"/>
      <c r="D12" s="674"/>
      <c r="E12" s="674"/>
      <c r="F12" s="674"/>
      <c r="G12" s="674"/>
      <c r="H12" s="674"/>
      <c r="I12" s="674"/>
      <c r="J12" s="674"/>
      <c r="K12" s="674"/>
    </row>
    <row r="13" spans="1:11" x14ac:dyDescent="0.25">
      <c r="A13" s="6" t="s">
        <v>26</v>
      </c>
      <c r="B13" s="699" t="s">
        <v>5888</v>
      </c>
      <c r="C13" s="699"/>
      <c r="D13" s="699"/>
      <c r="E13" s="699"/>
      <c r="F13" s="699"/>
      <c r="G13" s="699"/>
      <c r="H13" s="699"/>
      <c r="I13" s="699"/>
      <c r="J13" s="699"/>
      <c r="K13" s="699"/>
    </row>
    <row r="14" spans="1:11" x14ac:dyDescent="0.25">
      <c r="A14" s="6" t="s">
        <v>28</v>
      </c>
      <c r="B14" s="674" t="s">
        <v>5889</v>
      </c>
      <c r="C14" s="674"/>
      <c r="D14" s="674"/>
      <c r="E14" s="674"/>
      <c r="F14" s="674"/>
      <c r="G14" s="674"/>
      <c r="H14" s="674"/>
      <c r="I14" s="674"/>
      <c r="J14" s="674"/>
      <c r="K14" s="674"/>
    </row>
    <row r="15" spans="1:11" x14ac:dyDescent="0.25">
      <c r="A15" s="6" t="s">
        <v>30</v>
      </c>
      <c r="B15" s="688" t="s">
        <v>5853</v>
      </c>
      <c r="C15" s="688"/>
      <c r="D15" s="688"/>
      <c r="E15" s="688"/>
      <c r="F15" s="688"/>
      <c r="G15" s="688"/>
      <c r="H15" s="688"/>
      <c r="I15" s="688"/>
      <c r="J15" s="688"/>
      <c r="K15" s="688"/>
    </row>
    <row r="16" spans="1:11" x14ac:dyDescent="0.25">
      <c r="A16" s="6" t="s">
        <v>32</v>
      </c>
      <c r="B16" s="699" t="s">
        <v>5890</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1433</v>
      </c>
      <c r="D19" s="433" t="s">
        <v>137</v>
      </c>
      <c r="E19" s="434" t="s">
        <v>138</v>
      </c>
      <c r="F19" s="434" t="s">
        <v>139</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c r="D21" s="419"/>
      <c r="E21" s="419"/>
      <c r="F21" s="419"/>
      <c r="G21" s="10">
        <f>G20-G25</f>
        <v>1</v>
      </c>
      <c r="H21" s="10">
        <f t="shared" ref="H21:K21" si="0">H20-H25</f>
        <v>0</v>
      </c>
      <c r="I21" s="10">
        <f t="shared" si="0"/>
        <v>0</v>
      </c>
      <c r="J21" s="10">
        <f t="shared" si="0"/>
        <v>0</v>
      </c>
      <c r="K21" s="10">
        <f t="shared" si="0"/>
        <v>0</v>
      </c>
    </row>
    <row r="22" spans="1:11" x14ac:dyDescent="0.25">
      <c r="A22" s="6" t="s">
        <v>45</v>
      </c>
      <c r="B22" s="419"/>
      <c r="C22" s="419"/>
      <c r="D22" s="419"/>
      <c r="E22" s="419"/>
      <c r="F22" s="419"/>
      <c r="G22" s="12">
        <f>G21/G20</f>
        <v>4.0681827427688051E-5</v>
      </c>
      <c r="H22" s="12">
        <f t="shared" ref="H22:K22" si="1">H21/H20</f>
        <v>0</v>
      </c>
      <c r="I22" s="12">
        <f t="shared" si="1"/>
        <v>0</v>
      </c>
      <c r="J22" s="12">
        <f t="shared" si="1"/>
        <v>0</v>
      </c>
      <c r="K22" s="12">
        <f t="shared" si="1"/>
        <v>0</v>
      </c>
    </row>
    <row r="23" spans="1:11" x14ac:dyDescent="0.25">
      <c r="A23" s="6" t="s">
        <v>46</v>
      </c>
      <c r="B23" s="419"/>
      <c r="C23" s="419"/>
      <c r="D23" s="419"/>
      <c r="E23" s="419"/>
      <c r="F23" s="419"/>
      <c r="G23" s="10"/>
      <c r="H23" s="10"/>
      <c r="I23" s="10"/>
      <c r="J23" s="9"/>
      <c r="K23" s="9"/>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24580</v>
      </c>
      <c r="H25" s="10">
        <v>24545</v>
      </c>
      <c r="I25" s="10">
        <v>24466</v>
      </c>
      <c r="J25" s="9">
        <v>25256</v>
      </c>
      <c r="K25" s="9">
        <v>24818</v>
      </c>
    </row>
    <row r="26" spans="1:11" x14ac:dyDescent="0.25">
      <c r="A26" s="6" t="s">
        <v>49</v>
      </c>
      <c r="B26" s="419"/>
      <c r="C26" s="419"/>
      <c r="D26" s="419"/>
      <c r="E26" s="419"/>
      <c r="F26" s="419"/>
      <c r="G26" s="12">
        <f>G25/G20</f>
        <v>0.99995931817257233</v>
      </c>
      <c r="H26" s="12">
        <f t="shared" ref="H26:J26" si="3">H25/H20</f>
        <v>1</v>
      </c>
      <c r="I26" s="12">
        <f t="shared" si="3"/>
        <v>1</v>
      </c>
      <c r="J26" s="12">
        <f t="shared" si="3"/>
        <v>1</v>
      </c>
      <c r="K26" s="12">
        <f>K25/K20</f>
        <v>1</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1433</v>
      </c>
      <c r="D28" s="433" t="s">
        <v>137</v>
      </c>
      <c r="E28" s="434" t="s">
        <v>138</v>
      </c>
      <c r="F28" s="434" t="s">
        <v>139</v>
      </c>
      <c r="G28" s="8" t="s">
        <v>38</v>
      </c>
      <c r="H28" s="8" t="s">
        <v>39</v>
      </c>
      <c r="I28" s="8" t="s">
        <v>40</v>
      </c>
      <c r="J28" s="8" t="s">
        <v>41</v>
      </c>
      <c r="K28" s="8" t="s">
        <v>42</v>
      </c>
    </row>
    <row r="29" spans="1:11" x14ac:dyDescent="0.25">
      <c r="A29" t="s">
        <v>1891</v>
      </c>
      <c r="B29" s="409"/>
      <c r="C29" s="134">
        <v>22543</v>
      </c>
      <c r="D29" s="134">
        <v>23086</v>
      </c>
      <c r="E29" s="134">
        <v>23186</v>
      </c>
      <c r="F29" s="134">
        <v>24242</v>
      </c>
      <c r="G29">
        <v>1</v>
      </c>
    </row>
    <row r="30" spans="1:11" x14ac:dyDescent="0.25">
      <c r="A30" t="s">
        <v>1522</v>
      </c>
      <c r="B30" s="409" t="s">
        <v>1436</v>
      </c>
      <c r="C30" s="409"/>
      <c r="D30" s="409"/>
      <c r="E30" s="409"/>
      <c r="F30" s="409"/>
      <c r="G30">
        <v>24580</v>
      </c>
      <c r="H30">
        <v>24545</v>
      </c>
      <c r="I30">
        <v>24466</v>
      </c>
      <c r="J30">
        <v>25256</v>
      </c>
      <c r="K30">
        <v>24818</v>
      </c>
    </row>
    <row r="31" spans="1:11" x14ac:dyDescent="0.25">
      <c r="A31" s="19" t="s">
        <v>1440</v>
      </c>
      <c r="B31" s="409"/>
      <c r="C31" s="409"/>
      <c r="D31" s="409"/>
      <c r="E31" s="409"/>
      <c r="F31" s="409"/>
      <c r="G31" s="132">
        <v>24581</v>
      </c>
      <c r="H31" s="132">
        <v>24545</v>
      </c>
      <c r="I31" s="132">
        <v>24466</v>
      </c>
      <c r="J31" s="132">
        <v>25256</v>
      </c>
      <c r="K31" s="132">
        <v>24818</v>
      </c>
    </row>
    <row r="32" spans="1:11" x14ac:dyDescent="0.25">
      <c r="A32" s="419"/>
      <c r="B32" s="409"/>
      <c r="C32" s="409"/>
      <c r="D32" s="409"/>
      <c r="E32" s="409"/>
      <c r="F32" s="409"/>
      <c r="G32" s="18"/>
      <c r="H32" s="11"/>
      <c r="I32" s="11"/>
      <c r="J32" s="11"/>
      <c r="K32" s="11"/>
    </row>
    <row r="33" spans="1:11" x14ac:dyDescent="0.25">
      <c r="A33" s="343" t="s">
        <v>5885</v>
      </c>
      <c r="B33" s="230"/>
      <c r="C33" s="230"/>
      <c r="D33" s="230"/>
      <c r="E33" s="230"/>
      <c r="F33" s="230"/>
      <c r="G33" s="18"/>
      <c r="H33" s="11"/>
      <c r="I33" s="11"/>
      <c r="J33" s="11"/>
      <c r="K33" s="11"/>
    </row>
    <row r="34" spans="1:11" x14ac:dyDescent="0.25">
      <c r="A34" s="346" t="s">
        <v>1955</v>
      </c>
      <c r="B34" s="230" t="s">
        <v>1891</v>
      </c>
      <c r="C34" s="230"/>
      <c r="D34" s="230"/>
      <c r="E34" s="230"/>
      <c r="F34" s="230"/>
      <c r="G34" s="18"/>
      <c r="H34" s="11"/>
      <c r="I34" s="11"/>
      <c r="J34" s="11"/>
      <c r="K34" s="11"/>
    </row>
    <row r="35" spans="1:11" x14ac:dyDescent="0.25">
      <c r="A35" s="346" t="s">
        <v>58</v>
      </c>
      <c r="B35" s="230" t="s">
        <v>5881</v>
      </c>
      <c r="C35" s="230"/>
      <c r="D35" s="230"/>
      <c r="E35" s="230"/>
      <c r="F35" s="230"/>
      <c r="G35" s="18"/>
      <c r="H35" s="11"/>
      <c r="I35" s="11"/>
      <c r="J35" s="11"/>
      <c r="K35" s="11"/>
    </row>
    <row r="36" spans="1:11" x14ac:dyDescent="0.25">
      <c r="A36" s="346" t="s">
        <v>59</v>
      </c>
      <c r="B36" s="230" t="s">
        <v>5882</v>
      </c>
      <c r="C36" s="230"/>
      <c r="D36" s="230"/>
      <c r="E36" s="230"/>
      <c r="F36" s="230"/>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7" orientation="landscape"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tabColor rgb="FFFF0000"/>
    <pageSetUpPr fitToPage="1"/>
  </sheetPr>
  <dimension ref="A1:R40"/>
  <sheetViews>
    <sheetView topLeftCell="A10" workbookViewId="0">
      <selection activeCell="I40" sqref="I40"/>
    </sheetView>
  </sheetViews>
  <sheetFormatPr defaultRowHeight="15" x14ac:dyDescent="0.25"/>
  <cols>
    <col min="1" max="1" width="36.85546875" customWidth="1"/>
    <col min="2" max="2" width="61" customWidth="1"/>
    <col min="3" max="6" width="13"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5891</v>
      </c>
      <c r="C3" s="702"/>
      <c r="D3" s="702"/>
      <c r="E3" s="702"/>
      <c r="F3" s="702"/>
      <c r="G3" s="702"/>
      <c r="H3" s="702"/>
      <c r="I3" s="702"/>
      <c r="J3" s="702"/>
      <c r="K3" s="702"/>
    </row>
    <row r="4" spans="1:11" x14ac:dyDescent="0.25">
      <c r="A4" s="6" t="s">
        <v>2</v>
      </c>
      <c r="B4" s="699" t="s">
        <v>5892</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735" t="s">
        <v>23</v>
      </c>
      <c r="C12" s="735"/>
      <c r="D12" s="735"/>
      <c r="E12" s="735"/>
      <c r="F12" s="735"/>
      <c r="G12" s="735"/>
      <c r="H12" s="735"/>
      <c r="I12" s="735"/>
      <c r="J12" s="735"/>
    </row>
    <row r="13" spans="1:11" x14ac:dyDescent="0.25">
      <c r="A13" s="6" t="s">
        <v>26</v>
      </c>
      <c r="B13" s="699" t="s">
        <v>5893</v>
      </c>
      <c r="C13" s="699"/>
      <c r="D13" s="699"/>
      <c r="E13" s="699"/>
      <c r="F13" s="699"/>
      <c r="G13" s="699"/>
      <c r="H13" s="699"/>
      <c r="I13" s="699"/>
      <c r="J13" s="699"/>
      <c r="K13" s="699"/>
    </row>
    <row r="14" spans="1:11" x14ac:dyDescent="0.25">
      <c r="A14" s="6" t="s">
        <v>28</v>
      </c>
      <c r="B14" s="674" t="s">
        <v>5894</v>
      </c>
      <c r="C14" s="674"/>
      <c r="D14" s="674"/>
      <c r="E14" s="674"/>
      <c r="F14" s="674"/>
      <c r="G14" s="674"/>
      <c r="H14" s="674"/>
      <c r="I14" s="674"/>
      <c r="J14" s="674"/>
      <c r="K14" s="674"/>
    </row>
    <row r="15" spans="1:11" x14ac:dyDescent="0.25">
      <c r="A15" s="6" t="s">
        <v>30</v>
      </c>
      <c r="B15" s="688" t="s">
        <v>5895</v>
      </c>
      <c r="C15" s="688"/>
      <c r="D15" s="688"/>
      <c r="E15" s="688"/>
      <c r="F15" s="688"/>
      <c r="G15" s="688"/>
      <c r="H15" s="688"/>
      <c r="I15" s="688"/>
      <c r="J15" s="688"/>
      <c r="K15" s="688"/>
    </row>
    <row r="16" spans="1:11" x14ac:dyDescent="0.25">
      <c r="A16" s="6" t="s">
        <v>32</v>
      </c>
      <c r="B16" s="699" t="s">
        <v>582</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17" t="s">
        <v>9</v>
      </c>
      <c r="C18" s="717"/>
      <c r="D18" s="717"/>
      <c r="E18" s="717"/>
      <c r="F18" s="717"/>
      <c r="G18" s="706"/>
      <c r="H18" s="706"/>
      <c r="I18" s="706"/>
      <c r="J18" s="706"/>
      <c r="K18" s="706"/>
    </row>
    <row r="19" spans="1:13" x14ac:dyDescent="0.25">
      <c r="A19" s="7" t="s">
        <v>37</v>
      </c>
      <c r="B19" s="419"/>
      <c r="C19" s="433" t="s">
        <v>1433</v>
      </c>
      <c r="D19" s="433" t="s">
        <v>137</v>
      </c>
      <c r="E19" s="434" t="s">
        <v>138</v>
      </c>
      <c r="F19" s="434" t="s">
        <v>139</v>
      </c>
      <c r="G19" s="8" t="s">
        <v>38</v>
      </c>
      <c r="H19" s="8" t="s">
        <v>39</v>
      </c>
      <c r="I19" s="8" t="s">
        <v>40</v>
      </c>
      <c r="J19" s="8" t="s">
        <v>41</v>
      </c>
      <c r="K19" s="8" t="s">
        <v>42</v>
      </c>
    </row>
    <row r="20" spans="1:13" x14ac:dyDescent="0.25">
      <c r="A20" s="6" t="s">
        <v>43</v>
      </c>
      <c r="B20" s="419"/>
      <c r="C20" s="134">
        <v>22543</v>
      </c>
      <c r="D20" s="134">
        <v>23086</v>
      </c>
      <c r="E20" s="134">
        <v>23186</v>
      </c>
      <c r="F20" s="134">
        <v>24242</v>
      </c>
      <c r="G20" s="10">
        <v>23916</v>
      </c>
      <c r="H20" s="10">
        <v>23953</v>
      </c>
      <c r="I20" s="10">
        <v>23986</v>
      </c>
      <c r="J20" s="11">
        <v>24979</v>
      </c>
      <c r="K20" s="11">
        <v>24646</v>
      </c>
    </row>
    <row r="21" spans="1:13" x14ac:dyDescent="0.25">
      <c r="A21" s="6" t="s">
        <v>44</v>
      </c>
      <c r="B21" s="419"/>
      <c r="C21" s="419"/>
      <c r="D21" s="419"/>
      <c r="E21" s="419"/>
      <c r="F21" s="419"/>
      <c r="G21" s="10">
        <f>G20-G25</f>
        <v>23916</v>
      </c>
      <c r="H21" s="10">
        <f t="shared" ref="H21:K21" si="0">H20-H25</f>
        <v>23953</v>
      </c>
      <c r="I21" s="10">
        <f t="shared" si="0"/>
        <v>23986</v>
      </c>
      <c r="J21" s="10">
        <f t="shared" si="0"/>
        <v>24979</v>
      </c>
      <c r="K21" s="10">
        <f t="shared" si="0"/>
        <v>24646</v>
      </c>
    </row>
    <row r="22" spans="1:13"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3" x14ac:dyDescent="0.25">
      <c r="A23" s="6" t="s">
        <v>46</v>
      </c>
      <c r="B23" s="419"/>
      <c r="C23" s="419"/>
      <c r="D23" s="419"/>
      <c r="E23" s="419"/>
      <c r="F23" s="419"/>
      <c r="G23" s="10">
        <v>0</v>
      </c>
      <c r="H23" s="10">
        <v>0</v>
      </c>
      <c r="I23" s="10">
        <v>0</v>
      </c>
      <c r="J23" s="9">
        <v>0</v>
      </c>
      <c r="K23" s="9">
        <v>0</v>
      </c>
    </row>
    <row r="24" spans="1:13"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3" x14ac:dyDescent="0.25">
      <c r="A25" s="6" t="s">
        <v>48</v>
      </c>
      <c r="B25" s="419"/>
      <c r="C25" s="419"/>
      <c r="D25" s="419"/>
      <c r="E25" s="419"/>
      <c r="F25" s="419"/>
      <c r="G25" s="10">
        <v>0</v>
      </c>
      <c r="H25" s="10">
        <v>0</v>
      </c>
      <c r="I25" s="10">
        <v>0</v>
      </c>
      <c r="J25" s="9">
        <v>0</v>
      </c>
      <c r="K25" s="9">
        <v>0</v>
      </c>
    </row>
    <row r="26" spans="1:13"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3" x14ac:dyDescent="0.25">
      <c r="A27" s="7" t="s">
        <v>50</v>
      </c>
      <c r="B27" s="419"/>
      <c r="C27" s="419"/>
      <c r="D27" s="419"/>
      <c r="E27" s="419"/>
      <c r="F27" s="419"/>
      <c r="G27" s="677" t="s">
        <v>51</v>
      </c>
      <c r="H27" s="677"/>
      <c r="I27" s="677"/>
      <c r="J27" s="677"/>
      <c r="K27" s="677"/>
    </row>
    <row r="28" spans="1:13" x14ac:dyDescent="0.25">
      <c r="A28" s="452" t="s">
        <v>52</v>
      </c>
      <c r="B28" s="453" t="s">
        <v>2</v>
      </c>
      <c r="C28" s="433" t="s">
        <v>1433</v>
      </c>
      <c r="D28" s="433" t="s">
        <v>137</v>
      </c>
      <c r="E28" s="434" t="s">
        <v>138</v>
      </c>
      <c r="F28" s="434" t="s">
        <v>139</v>
      </c>
      <c r="G28" s="8" t="s">
        <v>38</v>
      </c>
      <c r="H28" s="8" t="s">
        <v>39</v>
      </c>
      <c r="I28" s="8" t="s">
        <v>40</v>
      </c>
      <c r="J28" s="8" t="s">
        <v>41</v>
      </c>
      <c r="K28" s="8" t="s">
        <v>42</v>
      </c>
    </row>
    <row r="29" spans="1:13" x14ac:dyDescent="0.25">
      <c r="A29" s="455" t="s">
        <v>5874</v>
      </c>
      <c r="B29" s="456"/>
      <c r="C29" s="134">
        <v>22543</v>
      </c>
      <c r="D29" s="134">
        <v>23086</v>
      </c>
      <c r="E29" s="134">
        <v>23186</v>
      </c>
      <c r="F29" s="134">
        <v>24242</v>
      </c>
      <c r="G29" s="705" t="s">
        <v>10813</v>
      </c>
      <c r="H29" s="705"/>
      <c r="I29" s="705"/>
      <c r="J29" s="705"/>
      <c r="K29" s="705"/>
      <c r="M29" s="167"/>
    </row>
    <row r="30" spans="1:13" x14ac:dyDescent="0.25">
      <c r="A30" s="455" t="s">
        <v>5872</v>
      </c>
      <c r="B30" s="456"/>
      <c r="C30" s="456"/>
      <c r="D30" s="456"/>
      <c r="E30" s="456"/>
      <c r="F30" s="456"/>
      <c r="G30">
        <v>921</v>
      </c>
      <c r="H30">
        <v>875</v>
      </c>
      <c r="I30">
        <v>760</v>
      </c>
      <c r="J30">
        <v>807</v>
      </c>
      <c r="K30">
        <v>776</v>
      </c>
      <c r="M30" s="167"/>
    </row>
    <row r="31" spans="1:13" x14ac:dyDescent="0.25">
      <c r="A31" s="455" t="s">
        <v>5873</v>
      </c>
      <c r="B31" s="456"/>
      <c r="C31" s="456"/>
      <c r="D31" s="456"/>
      <c r="E31" s="456"/>
      <c r="F31" s="456"/>
      <c r="G31">
        <v>62</v>
      </c>
      <c r="H31">
        <v>50</v>
      </c>
      <c r="I31">
        <v>43</v>
      </c>
      <c r="J31">
        <v>45</v>
      </c>
      <c r="K31">
        <v>42</v>
      </c>
      <c r="M31" s="167"/>
    </row>
    <row r="32" spans="1:13" x14ac:dyDescent="0.25">
      <c r="A32" s="455" t="s">
        <v>5871</v>
      </c>
      <c r="B32" s="456"/>
      <c r="C32" s="456"/>
      <c r="D32" s="456"/>
      <c r="E32" s="456"/>
      <c r="F32" s="456"/>
      <c r="G32">
        <v>22257</v>
      </c>
      <c r="H32">
        <v>22401</v>
      </c>
      <c r="I32">
        <v>22657</v>
      </c>
      <c r="J32">
        <v>23661</v>
      </c>
      <c r="K32">
        <v>23469</v>
      </c>
      <c r="M32" s="167"/>
    </row>
    <row r="33" spans="1:18" x14ac:dyDescent="0.25">
      <c r="A33" s="455" t="s">
        <v>1891</v>
      </c>
      <c r="B33" s="456"/>
      <c r="C33" s="456"/>
      <c r="D33" s="456"/>
      <c r="E33" s="456"/>
      <c r="F33" s="456"/>
      <c r="G33">
        <v>629</v>
      </c>
      <c r="H33">
        <v>593</v>
      </c>
      <c r="I33">
        <v>489</v>
      </c>
      <c r="J33">
        <v>441</v>
      </c>
      <c r="K33">
        <v>335</v>
      </c>
      <c r="M33" s="167"/>
    </row>
    <row r="34" spans="1:18" x14ac:dyDescent="0.25">
      <c r="A34" s="455" t="s">
        <v>5876</v>
      </c>
      <c r="B34" s="456"/>
      <c r="C34" s="456"/>
      <c r="D34" s="456"/>
      <c r="E34" s="456"/>
      <c r="F34" s="456"/>
      <c r="G34">
        <v>36</v>
      </c>
      <c r="H34">
        <v>24</v>
      </c>
      <c r="I34">
        <v>25</v>
      </c>
      <c r="J34">
        <v>14</v>
      </c>
      <c r="K34">
        <v>12</v>
      </c>
      <c r="M34" s="167"/>
    </row>
    <row r="35" spans="1:18" x14ac:dyDescent="0.25">
      <c r="A35" s="455" t="s">
        <v>5875</v>
      </c>
      <c r="B35" s="456"/>
      <c r="C35" s="456"/>
      <c r="D35" s="456"/>
      <c r="E35" s="456"/>
      <c r="F35" s="456"/>
      <c r="G35" s="705" t="s">
        <v>10813</v>
      </c>
      <c r="H35" s="705"/>
      <c r="I35" s="705"/>
      <c r="J35" s="705"/>
      <c r="K35" s="705"/>
      <c r="M35" s="167"/>
    </row>
    <row r="36" spans="1:18" x14ac:dyDescent="0.25">
      <c r="A36" s="458" t="s">
        <v>1440</v>
      </c>
      <c r="B36" s="459"/>
      <c r="C36" s="459"/>
      <c r="D36" s="459"/>
      <c r="E36" s="459"/>
      <c r="F36" s="459"/>
      <c r="G36" s="132">
        <v>23916</v>
      </c>
      <c r="H36" s="132">
        <v>23953</v>
      </c>
      <c r="I36" s="132">
        <v>23986</v>
      </c>
      <c r="J36" s="132">
        <v>24979</v>
      </c>
      <c r="K36" s="132">
        <v>24646</v>
      </c>
      <c r="M36" s="409"/>
    </row>
    <row r="37" spans="1:18" x14ac:dyDescent="0.25">
      <c r="A37" s="419"/>
      <c r="B37" s="409"/>
      <c r="C37" s="409"/>
      <c r="D37" s="409"/>
      <c r="E37" s="409"/>
      <c r="F37" s="409"/>
      <c r="G37" s="18"/>
      <c r="H37" s="11"/>
      <c r="I37" s="11"/>
      <c r="J37" s="11"/>
      <c r="K37" s="11"/>
      <c r="N37" s="132"/>
      <c r="O37" s="132"/>
      <c r="P37" s="132"/>
      <c r="Q37" s="132"/>
      <c r="R37" s="132"/>
    </row>
    <row r="38" spans="1:18" x14ac:dyDescent="0.25">
      <c r="A38" s="419"/>
      <c r="B38" s="409"/>
      <c r="C38" s="409"/>
      <c r="D38" s="409"/>
      <c r="E38" s="409"/>
      <c r="F38" s="409"/>
      <c r="G38" s="18"/>
      <c r="H38" s="11"/>
      <c r="I38" s="11"/>
      <c r="J38" s="11"/>
      <c r="K38" s="11"/>
    </row>
    <row r="39" spans="1:18" x14ac:dyDescent="0.25">
      <c r="A39" s="419"/>
      <c r="B39" s="409"/>
      <c r="C39" s="409"/>
      <c r="D39" s="409"/>
      <c r="E39" s="409"/>
      <c r="F39" s="409"/>
      <c r="G39" s="18"/>
      <c r="H39" s="11"/>
      <c r="I39" s="11"/>
      <c r="J39" s="11"/>
      <c r="K39" s="11"/>
    </row>
    <row r="40" spans="1:18" x14ac:dyDescent="0.25">
      <c r="A40" s="419"/>
      <c r="B40" s="419"/>
      <c r="C40" s="419"/>
      <c r="D40" s="419"/>
      <c r="E40" s="419"/>
      <c r="F40" s="419"/>
      <c r="G40" s="11"/>
      <c r="H40" s="11"/>
      <c r="I40" s="11"/>
      <c r="J40" s="11"/>
      <c r="K40" s="11"/>
    </row>
  </sheetData>
  <mergeCells count="19">
    <mergeCell ref="B14:K14"/>
    <mergeCell ref="B3:K3"/>
    <mergeCell ref="B4:K4"/>
    <mergeCell ref="B5:K5"/>
    <mergeCell ref="B6:K6"/>
    <mergeCell ref="B7:K7"/>
    <mergeCell ref="B8:K8"/>
    <mergeCell ref="B9:K9"/>
    <mergeCell ref="B10:K10"/>
    <mergeCell ref="B11:K11"/>
    <mergeCell ref="B12:J12"/>
    <mergeCell ref="B13:K13"/>
    <mergeCell ref="G29:K29"/>
    <mergeCell ref="G35:K35"/>
    <mergeCell ref="B15:K15"/>
    <mergeCell ref="B16:K16"/>
    <mergeCell ref="B17:K17"/>
    <mergeCell ref="B18:K18"/>
    <mergeCell ref="G27:K27"/>
  </mergeCells>
  <dataValidations count="2">
    <dataValidation type="list" allowBlank="1" showInputMessage="1" showErrorMessage="1" sqref="B5:K5" xr:uid="{00000000-0002-0000-EC00-000000000000}">
      <formula1>$AE$4:$AE$9</formula1>
    </dataValidation>
    <dataValidation type="list" allowBlank="1" showInputMessage="1" showErrorMessage="1" sqref="B10:K10" xr:uid="{00000000-0002-0000-EC00-000001000000}">
      <formula1>$AE$10:$AE$11</formula1>
    </dataValidation>
  </dataValidations>
  <pageMargins left="0.7" right="0.7" top="0.75" bottom="0.75" header="0.3" footer="0.3"/>
  <pageSetup paperSize="9" scale="89" orientation="landscape"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tabColor rgb="FFFFFF00"/>
    <pageSetUpPr fitToPage="1"/>
  </sheetPr>
  <dimension ref="A1:M40"/>
  <sheetViews>
    <sheetView topLeftCell="A12" workbookViewId="0">
      <selection activeCell="E39" sqref="E39"/>
    </sheetView>
  </sheetViews>
  <sheetFormatPr defaultRowHeight="15" x14ac:dyDescent="0.25"/>
  <cols>
    <col min="1" max="1" width="36.85546875" customWidth="1"/>
    <col min="2" max="2" width="48.28515625" customWidth="1"/>
    <col min="3" max="6" width="12.57031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3257</v>
      </c>
      <c r="C3" s="702"/>
      <c r="D3" s="702"/>
      <c r="E3" s="702"/>
      <c r="F3" s="702"/>
      <c r="G3" s="702"/>
      <c r="H3" s="702"/>
      <c r="I3" s="702"/>
      <c r="J3" s="702"/>
      <c r="K3" s="702"/>
    </row>
    <row r="4" spans="1:11" x14ac:dyDescent="0.25">
      <c r="A4" s="6" t="s">
        <v>2</v>
      </c>
      <c r="B4" s="699" t="s">
        <v>5896</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1508</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69</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23</v>
      </c>
      <c r="C12" s="674"/>
      <c r="D12" s="674"/>
      <c r="E12" s="674"/>
      <c r="F12" s="674"/>
      <c r="G12" s="674"/>
      <c r="H12" s="674"/>
      <c r="I12" s="674"/>
      <c r="J12" s="674"/>
      <c r="K12" s="674"/>
    </row>
    <row r="13" spans="1:11" x14ac:dyDescent="0.25">
      <c r="A13" s="6" t="s">
        <v>26</v>
      </c>
      <c r="B13" s="699" t="s">
        <v>584</v>
      </c>
      <c r="C13" s="699"/>
      <c r="D13" s="699"/>
      <c r="E13" s="699"/>
      <c r="F13" s="699"/>
      <c r="G13" s="699"/>
      <c r="H13" s="699"/>
      <c r="I13" s="699"/>
      <c r="J13" s="699"/>
      <c r="K13" s="699"/>
    </row>
    <row r="14" spans="1:11" x14ac:dyDescent="0.25">
      <c r="A14" s="6" t="s">
        <v>28</v>
      </c>
      <c r="B14" s="688" t="s">
        <v>5897</v>
      </c>
      <c r="C14" s="688"/>
      <c r="D14" s="688"/>
      <c r="E14" s="688"/>
      <c r="F14" s="688"/>
      <c r="G14" s="688"/>
      <c r="H14" s="688"/>
      <c r="I14" s="688"/>
      <c r="J14" s="688"/>
      <c r="K14" s="688"/>
    </row>
    <row r="15" spans="1:11" x14ac:dyDescent="0.25">
      <c r="A15" s="6" t="s">
        <v>30</v>
      </c>
      <c r="B15" s="688" t="s">
        <v>5853</v>
      </c>
      <c r="C15" s="688"/>
      <c r="D15" s="688"/>
      <c r="E15" s="688"/>
      <c r="F15" s="688"/>
      <c r="G15" s="688"/>
      <c r="H15" s="688"/>
      <c r="I15" s="688"/>
      <c r="J15" s="688"/>
      <c r="K15" s="688"/>
    </row>
    <row r="16" spans="1:11" x14ac:dyDescent="0.25">
      <c r="A16" s="6" t="s">
        <v>32</v>
      </c>
      <c r="B16" s="699" t="s">
        <v>583</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17" t="s">
        <v>9</v>
      </c>
      <c r="C18" s="717"/>
      <c r="D18" s="717"/>
      <c r="E18" s="717"/>
      <c r="F18" s="717"/>
      <c r="G18" s="706"/>
      <c r="H18" s="706"/>
      <c r="I18" s="706"/>
      <c r="J18" s="706"/>
      <c r="K18" s="706"/>
    </row>
    <row r="19" spans="1:13" x14ac:dyDescent="0.25">
      <c r="A19" s="7" t="s">
        <v>37</v>
      </c>
      <c r="B19" s="419"/>
      <c r="C19" s="433" t="s">
        <v>1433</v>
      </c>
      <c r="D19" s="433" t="s">
        <v>137</v>
      </c>
      <c r="E19" s="434" t="s">
        <v>138</v>
      </c>
      <c r="F19" s="434" t="s">
        <v>139</v>
      </c>
      <c r="G19" s="8" t="s">
        <v>38</v>
      </c>
      <c r="H19" s="8" t="s">
        <v>39</v>
      </c>
      <c r="I19" s="8" t="s">
        <v>40</v>
      </c>
      <c r="J19" s="8" t="s">
        <v>41</v>
      </c>
      <c r="K19" s="8" t="s">
        <v>42</v>
      </c>
    </row>
    <row r="20" spans="1:13" x14ac:dyDescent="0.25">
      <c r="A20" s="6" t="s">
        <v>43</v>
      </c>
      <c r="B20" s="419"/>
      <c r="C20" s="134">
        <v>22543</v>
      </c>
      <c r="D20" s="134">
        <v>23086</v>
      </c>
      <c r="E20" s="134">
        <v>23186</v>
      </c>
      <c r="F20" s="134">
        <v>24242</v>
      </c>
      <c r="G20" s="10">
        <v>24581</v>
      </c>
      <c r="H20" s="10">
        <v>24545</v>
      </c>
      <c r="I20" s="10">
        <v>24466</v>
      </c>
      <c r="J20" s="11">
        <v>25256</v>
      </c>
      <c r="K20" s="11">
        <v>24818</v>
      </c>
    </row>
    <row r="21" spans="1:13" x14ac:dyDescent="0.25">
      <c r="A21" s="6" t="s">
        <v>44</v>
      </c>
      <c r="B21" s="419"/>
      <c r="C21" s="419">
        <v>22373</v>
      </c>
      <c r="D21" s="419">
        <v>22905</v>
      </c>
      <c r="E21" s="419">
        <v>23005</v>
      </c>
      <c r="F21" s="419">
        <v>24103</v>
      </c>
      <c r="G21" s="10">
        <f>G20-G25</f>
        <v>24362</v>
      </c>
      <c r="H21" s="10">
        <f t="shared" ref="H21:K21" si="0">H20-H25</f>
        <v>24353</v>
      </c>
      <c r="I21" s="10">
        <f t="shared" si="0"/>
        <v>24204</v>
      </c>
      <c r="J21" s="10">
        <f t="shared" si="0"/>
        <v>24960</v>
      </c>
      <c r="K21" s="10">
        <f t="shared" si="0"/>
        <v>24521</v>
      </c>
    </row>
    <row r="22" spans="1:13" x14ac:dyDescent="0.25">
      <c r="A22" s="6" t="s">
        <v>45</v>
      </c>
      <c r="B22" s="419"/>
      <c r="C22" s="12">
        <f t="shared" ref="C22:F22" si="1">C21/C20</f>
        <v>0.99245885640775411</v>
      </c>
      <c r="D22" s="12">
        <f t="shared" si="1"/>
        <v>0.99215975049813743</v>
      </c>
      <c r="E22" s="12">
        <f t="shared" si="1"/>
        <v>0.99219356508237733</v>
      </c>
      <c r="F22" s="12">
        <f t="shared" si="1"/>
        <v>0.99426614965761906</v>
      </c>
      <c r="G22" s="12">
        <f>G21/G20</f>
        <v>0.99109067979333632</v>
      </c>
      <c r="H22" s="12">
        <f t="shared" ref="H22:K22" si="2">H21/H20</f>
        <v>0.99217763291912808</v>
      </c>
      <c r="I22" s="12">
        <f t="shared" si="2"/>
        <v>0.98929126134227086</v>
      </c>
      <c r="J22" s="12">
        <f t="shared" si="2"/>
        <v>0.98828001267025656</v>
      </c>
      <c r="K22" s="12">
        <f t="shared" si="2"/>
        <v>0.98803287936175355</v>
      </c>
    </row>
    <row r="23" spans="1:13" x14ac:dyDescent="0.25">
      <c r="A23" s="6" t="s">
        <v>46</v>
      </c>
      <c r="B23" s="419"/>
      <c r="C23" s="419">
        <v>0</v>
      </c>
      <c r="D23" s="419">
        <v>0</v>
      </c>
      <c r="E23" s="419">
        <v>0</v>
      </c>
      <c r="F23" s="419">
        <v>0</v>
      </c>
      <c r="G23" s="10">
        <v>0</v>
      </c>
      <c r="H23" s="10">
        <v>0</v>
      </c>
      <c r="I23" s="10">
        <v>0</v>
      </c>
      <c r="J23" s="9">
        <v>0</v>
      </c>
      <c r="K23" s="9">
        <v>0</v>
      </c>
    </row>
    <row r="24" spans="1:13" x14ac:dyDescent="0.25">
      <c r="A24" s="6" t="s">
        <v>47</v>
      </c>
      <c r="B24" s="419"/>
      <c r="C24" s="12">
        <f>C23/C20</f>
        <v>0</v>
      </c>
      <c r="D24" s="12">
        <f t="shared" ref="D24:F24" si="3">D23/D20</f>
        <v>0</v>
      </c>
      <c r="E24" s="12">
        <f t="shared" si="3"/>
        <v>0</v>
      </c>
      <c r="F24" s="12">
        <f t="shared" si="3"/>
        <v>0</v>
      </c>
      <c r="G24" s="12">
        <f>G23/G20</f>
        <v>0</v>
      </c>
      <c r="H24" s="12">
        <f t="shared" ref="H24:J24" si="4">H23/H20</f>
        <v>0</v>
      </c>
      <c r="I24" s="12">
        <f t="shared" si="4"/>
        <v>0</v>
      </c>
      <c r="J24" s="12">
        <f t="shared" si="4"/>
        <v>0</v>
      </c>
      <c r="K24" s="12">
        <f>K23/K20</f>
        <v>0</v>
      </c>
    </row>
    <row r="25" spans="1:13" x14ac:dyDescent="0.25">
      <c r="A25" s="6" t="s">
        <v>48</v>
      </c>
      <c r="B25" s="419"/>
      <c r="C25" s="419" t="s">
        <v>5898</v>
      </c>
      <c r="D25" s="419" t="s">
        <v>5898</v>
      </c>
      <c r="E25" s="419" t="s">
        <v>5898</v>
      </c>
      <c r="F25" s="419" t="s">
        <v>5899</v>
      </c>
      <c r="G25" s="10">
        <v>219</v>
      </c>
      <c r="H25" s="10">
        <v>192</v>
      </c>
      <c r="I25" s="10">
        <v>262</v>
      </c>
      <c r="J25" s="9">
        <v>296</v>
      </c>
      <c r="K25" s="9">
        <v>297</v>
      </c>
    </row>
    <row r="26" spans="1:13" x14ac:dyDescent="0.25">
      <c r="A26" s="6" t="s">
        <v>49</v>
      </c>
      <c r="B26" s="419"/>
      <c r="C26" s="12" t="e">
        <f t="shared" ref="C26:F26" si="5">C25/C20</f>
        <v>#VALUE!</v>
      </c>
      <c r="D26" s="12" t="e">
        <f t="shared" si="5"/>
        <v>#VALUE!</v>
      </c>
      <c r="E26" s="12" t="e">
        <f t="shared" si="5"/>
        <v>#VALUE!</v>
      </c>
      <c r="F26" s="12" t="e">
        <f t="shared" si="5"/>
        <v>#VALUE!</v>
      </c>
      <c r="G26" s="12">
        <f>G25/G20</f>
        <v>8.9093202066636828E-3</v>
      </c>
      <c r="H26" s="12">
        <f t="shared" ref="H26:J26" si="6">H25/H20</f>
        <v>7.8223670808718684E-3</v>
      </c>
      <c r="I26" s="12">
        <f t="shared" si="6"/>
        <v>1.0708738657729094E-2</v>
      </c>
      <c r="J26" s="12">
        <f t="shared" si="6"/>
        <v>1.1719987329743428E-2</v>
      </c>
      <c r="K26" s="12">
        <f>K25/K20</f>
        <v>1.1967120638246434E-2</v>
      </c>
      <c r="M26" s="133"/>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1433</v>
      </c>
      <c r="D28" s="433" t="s">
        <v>137</v>
      </c>
      <c r="E28" s="434" t="s">
        <v>138</v>
      </c>
      <c r="F28" s="434" t="s">
        <v>139</v>
      </c>
      <c r="G28" s="8" t="s">
        <v>38</v>
      </c>
      <c r="H28" s="8" t="s">
        <v>39</v>
      </c>
      <c r="I28" s="8" t="s">
        <v>40</v>
      </c>
      <c r="J28" s="8" t="s">
        <v>41</v>
      </c>
      <c r="K28" s="8" t="s">
        <v>42</v>
      </c>
    </row>
    <row r="29" spans="1:13" x14ac:dyDescent="0.25">
      <c r="A29" t="s">
        <v>5900</v>
      </c>
      <c r="B29" s="409"/>
      <c r="C29" s="410">
        <v>18273</v>
      </c>
      <c r="D29" s="410">
        <v>18749</v>
      </c>
      <c r="E29" s="410">
        <v>18758</v>
      </c>
      <c r="F29" s="410">
        <v>19740</v>
      </c>
      <c r="G29">
        <v>20418</v>
      </c>
      <c r="H29">
        <v>20417</v>
      </c>
      <c r="I29">
        <v>19975</v>
      </c>
      <c r="J29">
        <v>20033</v>
      </c>
      <c r="K29">
        <v>19739</v>
      </c>
    </row>
    <row r="30" spans="1:13" x14ac:dyDescent="0.25">
      <c r="A30" t="s">
        <v>5901</v>
      </c>
      <c r="B30" s="409"/>
      <c r="C30" s="410">
        <v>3332</v>
      </c>
      <c r="D30" s="410">
        <v>3434</v>
      </c>
      <c r="E30" s="410">
        <v>3481</v>
      </c>
      <c r="F30" s="410">
        <v>3521</v>
      </c>
      <c r="G30">
        <v>3261</v>
      </c>
      <c r="H30">
        <v>3269</v>
      </c>
      <c r="I30">
        <v>3549</v>
      </c>
      <c r="J30">
        <v>4227</v>
      </c>
      <c r="K30">
        <v>4119</v>
      </c>
    </row>
    <row r="31" spans="1:13" x14ac:dyDescent="0.25">
      <c r="A31" t="s">
        <v>5902</v>
      </c>
      <c r="B31" s="409"/>
      <c r="C31" s="736" t="s">
        <v>10807</v>
      </c>
      <c r="D31" s="705"/>
      <c r="E31" s="705"/>
      <c r="F31" s="705"/>
      <c r="G31" s="705"/>
      <c r="H31" s="705"/>
      <c r="I31" s="705"/>
      <c r="J31" s="705"/>
      <c r="K31" s="705"/>
    </row>
    <row r="32" spans="1:13" x14ac:dyDescent="0.25">
      <c r="A32" t="s">
        <v>5903</v>
      </c>
      <c r="B32" s="409"/>
      <c r="C32" s="134" t="s">
        <v>10806</v>
      </c>
      <c r="D32" s="134" t="s">
        <v>10806</v>
      </c>
      <c r="E32" s="134" t="s">
        <v>10806</v>
      </c>
      <c r="F32" s="134" t="s">
        <v>10806</v>
      </c>
      <c r="G32" s="134" t="s">
        <v>10806</v>
      </c>
      <c r="H32" s="134" t="s">
        <v>10806</v>
      </c>
      <c r="I32" s="134" t="s">
        <v>10806</v>
      </c>
      <c r="J32" s="134" t="s">
        <v>10806</v>
      </c>
      <c r="K32" s="134" t="s">
        <v>10806</v>
      </c>
    </row>
    <row r="33" spans="1:11" x14ac:dyDescent="0.25">
      <c r="A33" t="s">
        <v>1522</v>
      </c>
      <c r="B33" s="409" t="s">
        <v>1436</v>
      </c>
      <c r="C33" s="134" t="s">
        <v>5898</v>
      </c>
      <c r="D33" s="134" t="s">
        <v>5898</v>
      </c>
      <c r="E33" s="134" t="s">
        <v>5898</v>
      </c>
      <c r="F33" s="134" t="s">
        <v>5899</v>
      </c>
      <c r="G33" s="628">
        <v>219</v>
      </c>
      <c r="H33" s="628">
        <v>192</v>
      </c>
      <c r="I33" s="628">
        <v>262</v>
      </c>
      <c r="J33" s="9">
        <v>296</v>
      </c>
      <c r="K33" s="9">
        <v>297</v>
      </c>
    </row>
    <row r="34" spans="1:11" x14ac:dyDescent="0.25">
      <c r="A34" s="19" t="s">
        <v>1440</v>
      </c>
      <c r="B34" s="409"/>
      <c r="C34" s="14">
        <v>22543</v>
      </c>
      <c r="D34" s="14">
        <v>23086</v>
      </c>
      <c r="E34" s="14">
        <v>23186</v>
      </c>
      <c r="F34" s="14">
        <v>24242</v>
      </c>
      <c r="G34" s="132">
        <v>24581</v>
      </c>
      <c r="H34" s="132">
        <v>24545</v>
      </c>
      <c r="I34" s="132">
        <v>24466</v>
      </c>
      <c r="J34" s="132">
        <v>25256</v>
      </c>
      <c r="K34" s="132">
        <v>24818</v>
      </c>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8">
    <mergeCell ref="B14:K14"/>
    <mergeCell ref="B3:K3"/>
    <mergeCell ref="B4:K4"/>
    <mergeCell ref="B5:K5"/>
    <mergeCell ref="B6:K6"/>
    <mergeCell ref="B7:K7"/>
    <mergeCell ref="B8:K8"/>
    <mergeCell ref="B9:K9"/>
    <mergeCell ref="B10:K10"/>
    <mergeCell ref="B11:K11"/>
    <mergeCell ref="B12:K12"/>
    <mergeCell ref="B13:K13"/>
    <mergeCell ref="C31:K31"/>
    <mergeCell ref="B15:K15"/>
    <mergeCell ref="B16:K16"/>
    <mergeCell ref="B17:K17"/>
    <mergeCell ref="B18:K18"/>
    <mergeCell ref="G27:K27"/>
  </mergeCells>
  <pageMargins left="0.7" right="0.7" top="0.75" bottom="0.75" header="0.3" footer="0.3"/>
  <pageSetup paperSize="9" scale="97" orientation="landscape"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tabColor rgb="FFFFFF00"/>
    <pageSetUpPr fitToPage="1"/>
  </sheetPr>
  <dimension ref="A1:S40"/>
  <sheetViews>
    <sheetView topLeftCell="A7" workbookViewId="0">
      <selection activeCell="H40" sqref="H40"/>
    </sheetView>
  </sheetViews>
  <sheetFormatPr defaultRowHeight="15" x14ac:dyDescent="0.25"/>
  <cols>
    <col min="1" max="1" width="36.85546875" customWidth="1"/>
    <col min="2" max="2" width="48.5703125" customWidth="1"/>
    <col min="3" max="6" width="13" customWidth="1"/>
    <col min="7" max="11" width="8" customWidth="1"/>
    <col min="15" max="15" width="33.5703125" bestFit="1" customWidth="1"/>
  </cols>
  <sheetData>
    <row r="1" spans="1:15" ht="18.75" x14ac:dyDescent="0.25">
      <c r="A1" s="404" t="s">
        <v>0</v>
      </c>
      <c r="B1" s="419"/>
      <c r="C1" s="419"/>
      <c r="D1" s="419"/>
      <c r="E1" s="419"/>
      <c r="F1" s="419"/>
      <c r="G1" s="419"/>
      <c r="H1" s="419"/>
      <c r="I1" s="3"/>
      <c r="J1" s="3"/>
      <c r="K1" s="419"/>
    </row>
    <row r="2" spans="1:15" x14ac:dyDescent="0.25">
      <c r="A2" s="419"/>
      <c r="B2" s="405"/>
      <c r="C2" s="405"/>
      <c r="D2" s="405"/>
      <c r="E2" s="405"/>
      <c r="F2" s="405"/>
      <c r="G2" s="405"/>
      <c r="H2" s="405"/>
      <c r="I2" s="405"/>
      <c r="J2" s="405"/>
      <c r="K2" s="419"/>
    </row>
    <row r="3" spans="1:15" x14ac:dyDescent="0.25">
      <c r="A3" s="5" t="s">
        <v>1</v>
      </c>
      <c r="B3" s="702" t="s">
        <v>5904</v>
      </c>
      <c r="C3" s="702"/>
      <c r="D3" s="702"/>
      <c r="E3" s="702"/>
      <c r="F3" s="702"/>
      <c r="G3" s="702"/>
      <c r="H3" s="702"/>
      <c r="I3" s="702"/>
      <c r="J3" s="702"/>
      <c r="K3" s="702"/>
    </row>
    <row r="4" spans="1:15" x14ac:dyDescent="0.25">
      <c r="A4" s="6" t="s">
        <v>2</v>
      </c>
      <c r="B4" s="699" t="s">
        <v>5905</v>
      </c>
      <c r="C4" s="699"/>
      <c r="D4" s="699"/>
      <c r="E4" s="699"/>
      <c r="F4" s="699"/>
      <c r="G4" s="699"/>
      <c r="H4" s="699"/>
      <c r="I4" s="699"/>
      <c r="J4" s="699"/>
      <c r="K4" s="699"/>
    </row>
    <row r="5" spans="1:15" x14ac:dyDescent="0.25">
      <c r="A5" s="6" t="s">
        <v>5</v>
      </c>
      <c r="B5" s="699" t="s">
        <v>16</v>
      </c>
      <c r="C5" s="699"/>
      <c r="D5" s="699"/>
      <c r="E5" s="699"/>
      <c r="F5" s="699"/>
      <c r="G5" s="699"/>
      <c r="H5" s="699"/>
      <c r="I5" s="699"/>
      <c r="J5" s="699"/>
      <c r="K5" s="699"/>
    </row>
    <row r="6" spans="1:15" x14ac:dyDescent="0.25">
      <c r="A6" s="6" t="s">
        <v>8</v>
      </c>
      <c r="B6" s="703" t="s">
        <v>9</v>
      </c>
      <c r="C6" s="703"/>
      <c r="D6" s="703"/>
      <c r="E6" s="703"/>
      <c r="F6" s="703"/>
      <c r="G6" s="699"/>
      <c r="H6" s="699"/>
      <c r="I6" s="699"/>
      <c r="J6" s="699"/>
      <c r="K6" s="699"/>
      <c r="N6" t="s">
        <v>57</v>
      </c>
      <c r="O6" t="s">
        <v>2</v>
      </c>
    </row>
    <row r="7" spans="1:15" x14ac:dyDescent="0.25">
      <c r="A7" s="6" t="s">
        <v>11</v>
      </c>
      <c r="B7" s="674" t="s">
        <v>1508</v>
      </c>
      <c r="C7" s="674"/>
      <c r="D7" s="674"/>
      <c r="E7" s="674"/>
      <c r="F7" s="674"/>
      <c r="G7" s="674"/>
      <c r="H7" s="674"/>
      <c r="I7" s="674"/>
      <c r="J7" s="674"/>
      <c r="K7" s="674"/>
      <c r="N7" s="118" t="s">
        <v>1955</v>
      </c>
      <c r="O7" t="s">
        <v>5900</v>
      </c>
    </row>
    <row r="8" spans="1:15" x14ac:dyDescent="0.25">
      <c r="A8" s="6" t="s">
        <v>13</v>
      </c>
      <c r="B8" s="703" t="s">
        <v>9</v>
      </c>
      <c r="C8" s="703"/>
      <c r="D8" s="703"/>
      <c r="E8" s="703"/>
      <c r="F8" s="703"/>
      <c r="G8" s="699"/>
      <c r="H8" s="699"/>
      <c r="I8" s="699"/>
      <c r="J8" s="699"/>
      <c r="K8" s="699"/>
      <c r="N8" s="118" t="s">
        <v>58</v>
      </c>
      <c r="O8" t="s">
        <v>5901</v>
      </c>
    </row>
    <row r="9" spans="1:15" x14ac:dyDescent="0.25">
      <c r="A9" s="6" t="s">
        <v>15</v>
      </c>
      <c r="B9" s="699" t="s">
        <v>69</v>
      </c>
      <c r="C9" s="699"/>
      <c r="D9" s="699"/>
      <c r="E9" s="699"/>
      <c r="F9" s="699"/>
      <c r="G9" s="699"/>
      <c r="H9" s="699"/>
      <c r="I9" s="699"/>
      <c r="J9" s="699"/>
      <c r="K9" s="699"/>
      <c r="N9" s="118" t="s">
        <v>59</v>
      </c>
      <c r="O9" t="s">
        <v>5906</v>
      </c>
    </row>
    <row r="10" spans="1:15" x14ac:dyDescent="0.25">
      <c r="A10" s="6" t="s">
        <v>17</v>
      </c>
      <c r="B10" s="699" t="s">
        <v>18</v>
      </c>
      <c r="C10" s="699"/>
      <c r="D10" s="699"/>
      <c r="E10" s="699"/>
      <c r="F10" s="699"/>
      <c r="G10" s="699"/>
      <c r="H10" s="699"/>
      <c r="I10" s="699"/>
      <c r="J10" s="699"/>
      <c r="K10" s="699"/>
      <c r="N10" s="118" t="s">
        <v>60</v>
      </c>
      <c r="O10" t="s">
        <v>5902</v>
      </c>
    </row>
    <row r="11" spans="1:15" x14ac:dyDescent="0.25">
      <c r="A11" s="6" t="s">
        <v>19</v>
      </c>
      <c r="B11" s="699" t="s">
        <v>70</v>
      </c>
      <c r="C11" s="699"/>
      <c r="D11" s="699"/>
      <c r="E11" s="699"/>
      <c r="F11" s="699"/>
      <c r="G11" s="699"/>
      <c r="H11" s="699"/>
      <c r="I11" s="699"/>
      <c r="J11" s="699"/>
      <c r="K11" s="699"/>
      <c r="N11" s="118"/>
    </row>
    <row r="12" spans="1:15" x14ac:dyDescent="0.25">
      <c r="A12" s="6" t="s">
        <v>22</v>
      </c>
      <c r="B12" s="674" t="s">
        <v>23</v>
      </c>
      <c r="C12" s="674"/>
      <c r="D12" s="674"/>
      <c r="E12" s="674"/>
      <c r="F12" s="674"/>
      <c r="G12" s="674"/>
      <c r="H12" s="674"/>
      <c r="I12" s="674"/>
      <c r="J12" s="674"/>
      <c r="K12" s="674"/>
      <c r="N12" s="118"/>
    </row>
    <row r="13" spans="1:15" x14ac:dyDescent="0.25">
      <c r="A13" s="6" t="s">
        <v>26</v>
      </c>
      <c r="B13" s="699" t="s">
        <v>583</v>
      </c>
      <c r="C13" s="699"/>
      <c r="D13" s="699"/>
      <c r="E13" s="699"/>
      <c r="F13" s="699"/>
      <c r="G13" s="699"/>
      <c r="H13" s="699"/>
      <c r="I13" s="699"/>
      <c r="J13" s="699"/>
      <c r="K13" s="699"/>
      <c r="N13" s="118"/>
    </row>
    <row r="14" spans="1:15" x14ac:dyDescent="0.25">
      <c r="A14" s="6" t="s">
        <v>28</v>
      </c>
      <c r="B14" s="688" t="s">
        <v>5907</v>
      </c>
      <c r="C14" s="688"/>
      <c r="D14" s="688"/>
      <c r="E14" s="688"/>
      <c r="F14" s="688"/>
      <c r="G14" s="688"/>
      <c r="H14" s="688"/>
      <c r="I14" s="688"/>
      <c r="J14" s="688"/>
      <c r="K14" s="688"/>
    </row>
    <row r="15" spans="1:15" x14ac:dyDescent="0.25">
      <c r="A15" s="6" t="s">
        <v>30</v>
      </c>
      <c r="B15" s="688" t="s">
        <v>5853</v>
      </c>
      <c r="C15" s="688"/>
      <c r="D15" s="688"/>
      <c r="E15" s="688"/>
      <c r="F15" s="688"/>
      <c r="G15" s="688"/>
      <c r="H15" s="688"/>
      <c r="I15" s="688"/>
      <c r="J15" s="688"/>
      <c r="K15" s="688"/>
    </row>
    <row r="16" spans="1:15" x14ac:dyDescent="0.25">
      <c r="A16" s="6" t="s">
        <v>32</v>
      </c>
      <c r="B16" s="699" t="s">
        <v>584</v>
      </c>
      <c r="C16" s="699"/>
      <c r="D16" s="699"/>
      <c r="E16" s="699"/>
      <c r="F16" s="699"/>
      <c r="G16" s="699"/>
      <c r="H16" s="699"/>
      <c r="I16" s="699"/>
      <c r="J16" s="699"/>
      <c r="K16" s="699"/>
    </row>
    <row r="17" spans="1:19" x14ac:dyDescent="0.25">
      <c r="A17" s="6" t="s">
        <v>35</v>
      </c>
      <c r="B17" s="689" t="s">
        <v>9</v>
      </c>
      <c r="C17" s="689"/>
      <c r="D17" s="689"/>
      <c r="E17" s="689"/>
      <c r="F17" s="689"/>
      <c r="G17" s="688"/>
      <c r="H17" s="688"/>
      <c r="I17" s="688"/>
      <c r="J17" s="688"/>
      <c r="K17" s="688"/>
    </row>
    <row r="18" spans="1:19" x14ac:dyDescent="0.25">
      <c r="A18" s="6" t="s">
        <v>36</v>
      </c>
      <c r="B18" s="717" t="s">
        <v>9</v>
      </c>
      <c r="C18" s="717"/>
      <c r="D18" s="717"/>
      <c r="E18" s="717"/>
      <c r="F18" s="717"/>
      <c r="G18" s="706"/>
      <c r="H18" s="706"/>
      <c r="I18" s="706"/>
      <c r="J18" s="706"/>
      <c r="K18" s="706"/>
    </row>
    <row r="19" spans="1:19" x14ac:dyDescent="0.25">
      <c r="A19" s="7" t="s">
        <v>37</v>
      </c>
      <c r="B19" s="419"/>
      <c r="C19" s="433" t="s">
        <v>1433</v>
      </c>
      <c r="D19" s="433" t="s">
        <v>137</v>
      </c>
      <c r="E19" s="434" t="s">
        <v>138</v>
      </c>
      <c r="F19" s="434" t="s">
        <v>139</v>
      </c>
      <c r="G19" s="8" t="s">
        <v>38</v>
      </c>
      <c r="H19" s="8" t="s">
        <v>39</v>
      </c>
      <c r="I19" s="8" t="s">
        <v>40</v>
      </c>
      <c r="J19" s="8" t="s">
        <v>41</v>
      </c>
      <c r="K19" s="8" t="s">
        <v>42</v>
      </c>
    </row>
    <row r="20" spans="1:19" x14ac:dyDescent="0.25">
      <c r="A20" s="6" t="s">
        <v>43</v>
      </c>
      <c r="B20" s="419"/>
      <c r="C20" s="134">
        <v>22543</v>
      </c>
      <c r="D20" s="134">
        <v>23086</v>
      </c>
      <c r="E20" s="134">
        <v>23186</v>
      </c>
      <c r="F20" s="134">
        <v>24242</v>
      </c>
      <c r="G20" s="10">
        <v>24581</v>
      </c>
      <c r="H20" s="10">
        <v>24545</v>
      </c>
      <c r="I20" s="10">
        <v>24466</v>
      </c>
      <c r="J20" s="11">
        <v>25256</v>
      </c>
      <c r="K20" s="11">
        <v>24818</v>
      </c>
    </row>
    <row r="21" spans="1:19" x14ac:dyDescent="0.25">
      <c r="A21" s="6" t="s">
        <v>44</v>
      </c>
      <c r="B21" s="419"/>
      <c r="C21" s="419">
        <v>22373</v>
      </c>
      <c r="D21" s="419">
        <v>22905</v>
      </c>
      <c r="E21" s="419">
        <v>23005</v>
      </c>
      <c r="F21" s="419">
        <v>24103</v>
      </c>
      <c r="G21" s="10">
        <f>G20-G25</f>
        <v>24362</v>
      </c>
      <c r="H21" s="10">
        <f t="shared" ref="H21:K21" si="0">H20-H25</f>
        <v>24353</v>
      </c>
      <c r="I21" s="10">
        <f t="shared" si="0"/>
        <v>24204</v>
      </c>
      <c r="J21" s="10">
        <f t="shared" si="0"/>
        <v>24960</v>
      </c>
      <c r="K21" s="10">
        <f t="shared" si="0"/>
        <v>24521</v>
      </c>
    </row>
    <row r="22" spans="1:19" x14ac:dyDescent="0.25">
      <c r="A22" s="6" t="s">
        <v>45</v>
      </c>
      <c r="B22" s="419"/>
      <c r="C22" s="12">
        <f t="shared" ref="C22:F22" si="1">C21/C20</f>
        <v>0.99245885640775411</v>
      </c>
      <c r="D22" s="12">
        <f t="shared" si="1"/>
        <v>0.99215975049813743</v>
      </c>
      <c r="E22" s="12">
        <f t="shared" si="1"/>
        <v>0.99219356508237733</v>
      </c>
      <c r="F22" s="12">
        <f t="shared" si="1"/>
        <v>0.99426614965761906</v>
      </c>
      <c r="G22" s="12">
        <f>G21/G20</f>
        <v>0.99109067979333632</v>
      </c>
      <c r="H22" s="12">
        <f t="shared" ref="H22:K22" si="2">H21/H20</f>
        <v>0.99217763291912808</v>
      </c>
      <c r="I22" s="12">
        <f t="shared" si="2"/>
        <v>0.98929126134227086</v>
      </c>
      <c r="J22" s="12">
        <f t="shared" si="2"/>
        <v>0.98828001267025656</v>
      </c>
      <c r="K22" s="12">
        <f t="shared" si="2"/>
        <v>0.98803287936175355</v>
      </c>
    </row>
    <row r="23" spans="1:19" x14ac:dyDescent="0.25">
      <c r="A23" s="6" t="s">
        <v>46</v>
      </c>
      <c r="B23" s="419"/>
      <c r="C23" s="419">
        <v>0</v>
      </c>
      <c r="D23" s="419">
        <v>0</v>
      </c>
      <c r="E23" s="419">
        <v>0</v>
      </c>
      <c r="F23" s="419">
        <v>0</v>
      </c>
      <c r="G23" s="10">
        <v>0</v>
      </c>
      <c r="H23" s="10">
        <v>0</v>
      </c>
      <c r="I23" s="10">
        <v>0</v>
      </c>
      <c r="J23" s="9">
        <v>0</v>
      </c>
      <c r="K23" s="9">
        <v>0</v>
      </c>
    </row>
    <row r="24" spans="1:19" x14ac:dyDescent="0.25">
      <c r="A24" s="6" t="s">
        <v>47</v>
      </c>
      <c r="B24" s="419"/>
      <c r="C24" s="12">
        <f>C23/C20</f>
        <v>0</v>
      </c>
      <c r="D24" s="12">
        <f t="shared" ref="D24:F24" si="3">D23/D20</f>
        <v>0</v>
      </c>
      <c r="E24" s="12">
        <f t="shared" si="3"/>
        <v>0</v>
      </c>
      <c r="F24" s="12">
        <f t="shared" si="3"/>
        <v>0</v>
      </c>
      <c r="G24" s="12">
        <f>G23/G20</f>
        <v>0</v>
      </c>
      <c r="H24" s="12">
        <f t="shared" ref="H24:J24" si="4">H23/H20</f>
        <v>0</v>
      </c>
      <c r="I24" s="12">
        <f t="shared" si="4"/>
        <v>0</v>
      </c>
      <c r="J24" s="12">
        <f t="shared" si="4"/>
        <v>0</v>
      </c>
      <c r="K24" s="12">
        <f>K23/K20</f>
        <v>0</v>
      </c>
    </row>
    <row r="25" spans="1:19" x14ac:dyDescent="0.25">
      <c r="A25" s="6" t="s">
        <v>48</v>
      </c>
      <c r="B25" s="419"/>
      <c r="C25" s="419" t="s">
        <v>5898</v>
      </c>
      <c r="D25" s="419" t="s">
        <v>5898</v>
      </c>
      <c r="E25" s="419" t="s">
        <v>5898</v>
      </c>
      <c r="F25" s="419" t="s">
        <v>5899</v>
      </c>
      <c r="G25" s="10">
        <v>219</v>
      </c>
      <c r="H25" s="10">
        <v>192</v>
      </c>
      <c r="I25" s="10">
        <v>262</v>
      </c>
      <c r="J25" s="9">
        <v>296</v>
      </c>
      <c r="K25" s="9">
        <v>297</v>
      </c>
    </row>
    <row r="26" spans="1:19" x14ac:dyDescent="0.25">
      <c r="A26" s="6" t="s">
        <v>49</v>
      </c>
      <c r="B26" s="419"/>
      <c r="C26" s="12" t="e">
        <f t="shared" ref="C26:F26" si="5">C25/C20</f>
        <v>#VALUE!</v>
      </c>
      <c r="D26" s="12" t="e">
        <f t="shared" si="5"/>
        <v>#VALUE!</v>
      </c>
      <c r="E26" s="12" t="e">
        <f t="shared" si="5"/>
        <v>#VALUE!</v>
      </c>
      <c r="F26" s="12" t="e">
        <f t="shared" si="5"/>
        <v>#VALUE!</v>
      </c>
      <c r="G26" s="12">
        <f>G25/G20</f>
        <v>8.9093202066636828E-3</v>
      </c>
      <c r="H26" s="12">
        <f t="shared" ref="H26:J26" si="6">H25/H20</f>
        <v>7.8223670808718684E-3</v>
      </c>
      <c r="I26" s="12">
        <f t="shared" si="6"/>
        <v>1.0708738657729094E-2</v>
      </c>
      <c r="J26" s="12">
        <f t="shared" si="6"/>
        <v>1.1719987329743428E-2</v>
      </c>
      <c r="K26" s="12">
        <f>K25/K20</f>
        <v>1.1967120638246434E-2</v>
      </c>
      <c r="M26" s="133"/>
    </row>
    <row r="27" spans="1:19" x14ac:dyDescent="0.25">
      <c r="A27" s="7" t="s">
        <v>50</v>
      </c>
      <c r="B27" s="419"/>
      <c r="C27" s="419"/>
      <c r="D27" s="419"/>
      <c r="E27" s="419"/>
      <c r="F27" s="419"/>
      <c r="G27" s="677" t="s">
        <v>51</v>
      </c>
      <c r="H27" s="677"/>
      <c r="I27" s="677"/>
      <c r="J27" s="677"/>
      <c r="K27" s="677"/>
    </row>
    <row r="28" spans="1:19" x14ac:dyDescent="0.25">
      <c r="A28" s="15" t="s">
        <v>52</v>
      </c>
      <c r="B28" s="16" t="s">
        <v>2</v>
      </c>
      <c r="C28" s="433" t="s">
        <v>1433</v>
      </c>
      <c r="D28" s="433" t="s">
        <v>137</v>
      </c>
      <c r="E28" s="434" t="s">
        <v>138</v>
      </c>
      <c r="F28" s="434" t="s">
        <v>139</v>
      </c>
      <c r="G28" s="8" t="s">
        <v>38</v>
      </c>
      <c r="H28" s="8" t="s">
        <v>39</v>
      </c>
      <c r="I28" s="8" t="s">
        <v>40</v>
      </c>
      <c r="J28" s="8" t="s">
        <v>41</v>
      </c>
      <c r="K28" s="8" t="s">
        <v>42</v>
      </c>
    </row>
    <row r="29" spans="1:19" x14ac:dyDescent="0.25">
      <c r="A29" s="167">
        <v>0</v>
      </c>
      <c r="B29" t="s">
        <v>5900</v>
      </c>
      <c r="C29" s="410">
        <v>18273</v>
      </c>
      <c r="D29" s="410">
        <v>18749</v>
      </c>
      <c r="E29" s="410">
        <v>18758</v>
      </c>
      <c r="F29" s="410">
        <v>19740</v>
      </c>
      <c r="G29">
        <v>20418</v>
      </c>
      <c r="H29">
        <v>20417</v>
      </c>
      <c r="I29">
        <v>19975</v>
      </c>
      <c r="J29">
        <v>20033</v>
      </c>
      <c r="K29">
        <v>19739</v>
      </c>
      <c r="N29" s="409"/>
    </row>
    <row r="30" spans="1:19" x14ac:dyDescent="0.25">
      <c r="A30" s="167">
        <v>1</v>
      </c>
      <c r="B30" t="s">
        <v>5901</v>
      </c>
      <c r="C30" s="410">
        <v>3332</v>
      </c>
      <c r="D30" s="410">
        <v>3434</v>
      </c>
      <c r="E30" s="410">
        <v>3481</v>
      </c>
      <c r="F30" s="410">
        <v>3521</v>
      </c>
      <c r="G30">
        <v>3261</v>
      </c>
      <c r="H30">
        <v>3269</v>
      </c>
      <c r="I30">
        <v>3549</v>
      </c>
      <c r="J30">
        <v>4227</v>
      </c>
      <c r="K30">
        <v>4119</v>
      </c>
      <c r="N30" s="409"/>
    </row>
    <row r="31" spans="1:19" x14ac:dyDescent="0.25">
      <c r="A31" s="167">
        <v>2</v>
      </c>
      <c r="B31" t="s">
        <v>5903</v>
      </c>
      <c r="C31" s="134" t="s">
        <v>10806</v>
      </c>
      <c r="D31" s="134" t="s">
        <v>10806</v>
      </c>
      <c r="E31" s="134" t="s">
        <v>10806</v>
      </c>
      <c r="F31" s="134" t="s">
        <v>10806</v>
      </c>
      <c r="G31" s="134" t="s">
        <v>10806</v>
      </c>
      <c r="H31" s="134" t="s">
        <v>10806</v>
      </c>
      <c r="I31" s="134" t="s">
        <v>10806</v>
      </c>
      <c r="J31" s="134" t="s">
        <v>10806</v>
      </c>
      <c r="K31" s="134" t="s">
        <v>10806</v>
      </c>
      <c r="N31" s="409"/>
      <c r="O31" s="135"/>
      <c r="P31" s="135"/>
      <c r="Q31" s="135"/>
      <c r="R31" s="135"/>
      <c r="S31" s="135"/>
    </row>
    <row r="32" spans="1:19" x14ac:dyDescent="0.25">
      <c r="A32" s="167">
        <v>3</v>
      </c>
      <c r="B32" t="s">
        <v>5902</v>
      </c>
      <c r="C32" s="736" t="s">
        <v>10807</v>
      </c>
      <c r="D32" s="705"/>
      <c r="E32" s="705"/>
      <c r="F32" s="705"/>
      <c r="G32" s="705"/>
      <c r="H32" s="705"/>
      <c r="I32" s="705"/>
      <c r="J32" s="705"/>
      <c r="K32" s="705"/>
      <c r="N32" s="409"/>
    </row>
    <row r="33" spans="1:19" x14ac:dyDescent="0.25">
      <c r="A33" t="s">
        <v>1522</v>
      </c>
      <c r="B33" t="s">
        <v>1436</v>
      </c>
      <c r="C33" s="134" t="s">
        <v>5898</v>
      </c>
      <c r="D33" s="134" t="s">
        <v>5898</v>
      </c>
      <c r="E33" s="134" t="s">
        <v>5898</v>
      </c>
      <c r="F33" s="134" t="s">
        <v>5899</v>
      </c>
      <c r="G33" s="628">
        <v>219</v>
      </c>
      <c r="H33" s="628">
        <v>192</v>
      </c>
      <c r="I33" s="628">
        <v>262</v>
      </c>
      <c r="J33" s="9">
        <v>296</v>
      </c>
      <c r="K33" s="9">
        <v>297</v>
      </c>
      <c r="N33" s="409"/>
    </row>
    <row r="34" spans="1:19" x14ac:dyDescent="0.25">
      <c r="A34" s="419" t="s">
        <v>1440</v>
      </c>
      <c r="B34" s="409"/>
      <c r="C34" s="380">
        <v>22543</v>
      </c>
      <c r="D34" s="380">
        <v>23086</v>
      </c>
      <c r="E34" s="380">
        <v>23186</v>
      </c>
      <c r="F34" s="380">
        <v>24242</v>
      </c>
      <c r="G34" s="132">
        <v>24581</v>
      </c>
      <c r="H34" s="132">
        <v>24545</v>
      </c>
      <c r="I34" s="132">
        <v>24466</v>
      </c>
      <c r="J34" s="132">
        <v>25256</v>
      </c>
      <c r="K34" s="132">
        <v>24818</v>
      </c>
      <c r="M34" s="19"/>
      <c r="N34" s="409"/>
      <c r="O34" s="132"/>
      <c r="P34" s="132"/>
      <c r="Q34" s="132"/>
      <c r="R34" s="132"/>
      <c r="S34" s="132"/>
    </row>
    <row r="35" spans="1:19" x14ac:dyDescent="0.25">
      <c r="A35" s="419"/>
      <c r="B35" s="409"/>
      <c r="C35" s="409"/>
      <c r="D35" s="409"/>
      <c r="E35" s="409"/>
      <c r="F35" s="409"/>
      <c r="G35" s="18"/>
      <c r="H35" s="11"/>
      <c r="I35" s="11"/>
      <c r="J35" s="11"/>
      <c r="K35" s="11"/>
    </row>
    <row r="36" spans="1:19" x14ac:dyDescent="0.25">
      <c r="A36" s="419"/>
      <c r="B36" s="409"/>
      <c r="C36" s="409"/>
      <c r="D36" s="409"/>
      <c r="E36" s="409"/>
      <c r="F36" s="409"/>
      <c r="G36" s="18"/>
      <c r="H36" s="11"/>
      <c r="I36" s="11"/>
      <c r="J36" s="11"/>
      <c r="K36" s="11"/>
    </row>
    <row r="37" spans="1:19" x14ac:dyDescent="0.25">
      <c r="A37" s="419"/>
      <c r="B37" s="409"/>
      <c r="C37" s="409"/>
      <c r="D37" s="409"/>
      <c r="E37" s="409"/>
      <c r="F37" s="409"/>
      <c r="G37" s="18"/>
      <c r="H37" s="11"/>
      <c r="I37" s="11"/>
      <c r="J37" s="11"/>
      <c r="K37" s="11"/>
    </row>
    <row r="38" spans="1:19" x14ac:dyDescent="0.25">
      <c r="A38" s="419"/>
      <c r="B38" s="409"/>
      <c r="C38" s="409"/>
      <c r="D38" s="409"/>
      <c r="E38" s="409"/>
      <c r="F38" s="409"/>
      <c r="G38" s="18"/>
      <c r="H38" s="11"/>
      <c r="I38" s="11"/>
      <c r="J38" s="11"/>
      <c r="K38" s="11"/>
    </row>
    <row r="39" spans="1:19" x14ac:dyDescent="0.25">
      <c r="A39" s="419"/>
      <c r="B39" s="409"/>
      <c r="C39" s="409"/>
      <c r="D39" s="409"/>
      <c r="E39" s="409"/>
      <c r="F39" s="409"/>
      <c r="G39" s="18"/>
      <c r="H39" s="11"/>
      <c r="I39" s="11"/>
      <c r="J39" s="11"/>
      <c r="K39" s="11"/>
    </row>
    <row r="40" spans="1:19" x14ac:dyDescent="0.25">
      <c r="A40" s="419"/>
      <c r="B40" s="419"/>
      <c r="C40" s="419"/>
      <c r="D40" s="419"/>
      <c r="E40" s="419"/>
      <c r="F40" s="419"/>
      <c r="G40" s="11"/>
      <c r="H40" s="11"/>
      <c r="I40" s="11"/>
      <c r="J40" s="11"/>
      <c r="K40" s="11"/>
    </row>
  </sheetData>
  <mergeCells count="18">
    <mergeCell ref="B14:K14"/>
    <mergeCell ref="B3:K3"/>
    <mergeCell ref="B4:K4"/>
    <mergeCell ref="B5:K5"/>
    <mergeCell ref="B6:K6"/>
    <mergeCell ref="B7:K7"/>
    <mergeCell ref="B8:K8"/>
    <mergeCell ref="B9:K9"/>
    <mergeCell ref="B10:K10"/>
    <mergeCell ref="B11:K11"/>
    <mergeCell ref="B12:K12"/>
    <mergeCell ref="B13:K13"/>
    <mergeCell ref="C32:K32"/>
    <mergeCell ref="B15:K15"/>
    <mergeCell ref="B16:K16"/>
    <mergeCell ref="B17:K17"/>
    <mergeCell ref="B18:K18"/>
    <mergeCell ref="G27:K27"/>
  </mergeCells>
  <pageMargins left="0.7" right="0.7" top="0.75" bottom="0.75" header="0.3" footer="0.3"/>
  <pageSetup paperSize="9" scale="9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K36"/>
  <sheetViews>
    <sheetView topLeftCell="A16" workbookViewId="0">
      <selection activeCell="A20" sqref="A20:XFD20"/>
    </sheetView>
  </sheetViews>
  <sheetFormatPr defaultRowHeight="15" x14ac:dyDescent="0.25"/>
  <cols>
    <col min="1" max="1" width="36" customWidth="1"/>
    <col min="2" max="2" width="97" customWidth="1"/>
    <col min="3" max="7" width="12.7109375" customWidth="1"/>
  </cols>
  <sheetData>
    <row r="1" spans="1:7" ht="18.75" x14ac:dyDescent="0.25">
      <c r="A1" s="200" t="s">
        <v>0</v>
      </c>
    </row>
    <row r="3" spans="1:7" x14ac:dyDescent="0.25">
      <c r="A3" s="201" t="s">
        <v>1</v>
      </c>
      <c r="B3" s="678" t="s">
        <v>7416</v>
      </c>
      <c r="C3" s="678"/>
      <c r="D3" s="678"/>
      <c r="E3" s="678"/>
      <c r="F3" s="678"/>
      <c r="G3" s="678"/>
    </row>
    <row r="4" spans="1:7" ht="18" customHeight="1" x14ac:dyDescent="0.25">
      <c r="A4" s="6" t="s">
        <v>2</v>
      </c>
      <c r="B4" s="682" t="s">
        <v>7417</v>
      </c>
      <c r="C4" s="696"/>
      <c r="D4" s="696"/>
      <c r="E4" s="696"/>
      <c r="F4" s="696"/>
      <c r="G4" s="696"/>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7418</v>
      </c>
      <c r="C7" s="674"/>
      <c r="D7" s="674"/>
      <c r="E7" s="674"/>
      <c r="F7" s="674"/>
      <c r="G7" s="674"/>
    </row>
    <row r="8" spans="1:7" x14ac:dyDescent="0.25">
      <c r="A8" s="6" t="s">
        <v>13</v>
      </c>
      <c r="B8" s="676" t="s">
        <v>7419</v>
      </c>
      <c r="C8" s="676"/>
      <c r="D8" s="676"/>
      <c r="E8" s="676"/>
      <c r="F8" s="676"/>
      <c r="G8" s="676"/>
    </row>
    <row r="9" spans="1:7" x14ac:dyDescent="0.25">
      <c r="A9" s="6" t="s">
        <v>15</v>
      </c>
      <c r="B9" s="674" t="s">
        <v>63</v>
      </c>
      <c r="C9" s="674"/>
      <c r="D9" s="674"/>
      <c r="E9" s="674"/>
      <c r="F9" s="674"/>
      <c r="G9" s="674"/>
    </row>
    <row r="10" spans="1:7" x14ac:dyDescent="0.25">
      <c r="A10" s="6" t="s">
        <v>17</v>
      </c>
      <c r="B10" s="674" t="s">
        <v>18</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7420</v>
      </c>
      <c r="C14" s="674"/>
      <c r="D14" s="674"/>
      <c r="E14" s="674"/>
      <c r="F14" s="674"/>
      <c r="G14" s="674"/>
    </row>
    <row r="15" spans="1:7" x14ac:dyDescent="0.25">
      <c r="A15" s="6" t="s">
        <v>30</v>
      </c>
      <c r="B15" s="675" t="s">
        <v>9</v>
      </c>
      <c r="C15" s="674"/>
      <c r="D15" s="674"/>
      <c r="E15" s="674"/>
      <c r="F15" s="674"/>
      <c r="G15" s="674"/>
    </row>
    <row r="16" spans="1:7" x14ac:dyDescent="0.25">
      <c r="A16" s="6" t="s">
        <v>32</v>
      </c>
      <c r="B16" s="674" t="s">
        <v>340</v>
      </c>
      <c r="C16" s="674"/>
      <c r="D16" s="674"/>
      <c r="E16" s="674"/>
      <c r="F16" s="674"/>
      <c r="G16" s="674"/>
    </row>
    <row r="17" spans="1:11" x14ac:dyDescent="0.25">
      <c r="A17" s="6" t="s">
        <v>35</v>
      </c>
      <c r="B17" s="675" t="s">
        <v>9</v>
      </c>
      <c r="C17" s="674"/>
      <c r="D17" s="674"/>
      <c r="E17" s="674"/>
      <c r="F17" s="674"/>
      <c r="G17" s="674"/>
    </row>
    <row r="18" spans="1:11" ht="95.25" customHeight="1" x14ac:dyDescent="0.25">
      <c r="A18" s="180" t="s">
        <v>36</v>
      </c>
      <c r="B18" s="682" t="s">
        <v>7421</v>
      </c>
      <c r="C18" s="696"/>
      <c r="D18" s="696"/>
      <c r="E18" s="696"/>
      <c r="F18" s="696"/>
      <c r="G18" s="696"/>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155">
        <v>24242</v>
      </c>
      <c r="G20" s="10">
        <v>24581</v>
      </c>
      <c r="H20" s="10">
        <v>24545</v>
      </c>
      <c r="I20" s="10">
        <v>24466</v>
      </c>
      <c r="J20" s="155">
        <v>25256</v>
      </c>
      <c r="K20" s="156">
        <v>24818</v>
      </c>
    </row>
    <row r="21" spans="1:11" x14ac:dyDescent="0.25">
      <c r="A21" s="6" t="s">
        <v>44</v>
      </c>
      <c r="B21" s="202"/>
      <c r="C21" s="10">
        <v>22543</v>
      </c>
      <c r="D21" s="10">
        <v>23086</v>
      </c>
      <c r="E21" s="10">
        <v>23186</v>
      </c>
      <c r="F21" s="10">
        <v>24242</v>
      </c>
      <c r="G21" s="10">
        <f>+(G20-G25)</f>
        <v>24581</v>
      </c>
      <c r="H21" s="10">
        <f t="shared" ref="H21:K21" si="0">+(H20-H25)</f>
        <v>24545</v>
      </c>
      <c r="I21" s="10">
        <f t="shared" si="0"/>
        <v>24466</v>
      </c>
      <c r="J21" s="10">
        <f t="shared" si="0"/>
        <v>25256</v>
      </c>
      <c r="K21" s="10">
        <f t="shared" si="0"/>
        <v>24818</v>
      </c>
    </row>
    <row r="22" spans="1:11" x14ac:dyDescent="0.25">
      <c r="A22" s="6" t="s">
        <v>45</v>
      </c>
      <c r="B22" s="202"/>
      <c r="C22" s="12">
        <f>+(C21/C20)</f>
        <v>1</v>
      </c>
      <c r="D22" s="12">
        <f t="shared" ref="D22" si="1">+(D21/D20)</f>
        <v>1</v>
      </c>
      <c r="E22" s="12">
        <f>+(E21/E20)</f>
        <v>1</v>
      </c>
      <c r="F22" s="12">
        <f>+(F21/F20)</f>
        <v>1</v>
      </c>
      <c r="G22" s="12">
        <f t="shared" ref="G22:H22" si="2">+(G21/G20)</f>
        <v>1</v>
      </c>
      <c r="H22" s="12">
        <f t="shared" si="2"/>
        <v>1</v>
      </c>
      <c r="I22" s="12">
        <f>+(I21/I20)</f>
        <v>1</v>
      </c>
      <c r="J22" s="12">
        <f>+(J21/J20)</f>
        <v>1</v>
      </c>
      <c r="K22" s="12">
        <f>+(K21/K20)</f>
        <v>1</v>
      </c>
    </row>
    <row r="23" spans="1:11" x14ac:dyDescent="0.25">
      <c r="A23" s="6" t="s">
        <v>46</v>
      </c>
      <c r="B23" s="202"/>
      <c r="C23" s="10">
        <v>489</v>
      </c>
      <c r="D23" s="10">
        <v>382</v>
      </c>
      <c r="E23" s="10">
        <v>391</v>
      </c>
      <c r="F23" s="10">
        <v>389</v>
      </c>
      <c r="G23" s="338">
        <v>198</v>
      </c>
      <c r="H23" s="338">
        <v>185</v>
      </c>
      <c r="I23" s="338">
        <v>230</v>
      </c>
      <c r="J23" s="338">
        <v>267</v>
      </c>
      <c r="K23" s="217">
        <v>364</v>
      </c>
    </row>
    <row r="24" spans="1:11" x14ac:dyDescent="0.25">
      <c r="A24" s="6" t="s">
        <v>47</v>
      </c>
      <c r="B24" s="202"/>
      <c r="C24" s="12">
        <f t="shared" ref="C24:F24" si="3">+(C23/C20)</f>
        <v>2.1691877744754468E-2</v>
      </c>
      <c r="D24" s="12">
        <f t="shared" si="3"/>
        <v>1.6546824915533224E-2</v>
      </c>
      <c r="E24" s="12">
        <f t="shared" si="3"/>
        <v>1.6863624601052358E-2</v>
      </c>
      <c r="F24" s="12">
        <f t="shared" si="3"/>
        <v>1.604653081428925E-2</v>
      </c>
      <c r="G24" s="12">
        <f>+(G23/G20)</f>
        <v>8.0550018306822339E-3</v>
      </c>
      <c r="H24" s="12">
        <f t="shared" ref="H24:K24" si="4">+(H23/H20)</f>
        <v>7.5371766143817482E-3</v>
      </c>
      <c r="I24" s="12">
        <f t="shared" si="4"/>
        <v>9.4008011117469141E-3</v>
      </c>
      <c r="J24" s="12">
        <f t="shared" si="4"/>
        <v>1.0571745327842889E-2</v>
      </c>
      <c r="K24" s="12">
        <f t="shared" si="4"/>
        <v>1.4666774115561287E-2</v>
      </c>
    </row>
    <row r="25" spans="1:11" x14ac:dyDescent="0.25">
      <c r="A25" s="6" t="s">
        <v>48</v>
      </c>
      <c r="B25" s="202"/>
      <c r="C25" s="156">
        <v>0</v>
      </c>
      <c r="D25" s="10">
        <v>0</v>
      </c>
      <c r="E25" s="10">
        <v>0</v>
      </c>
      <c r="F25" s="155">
        <v>0</v>
      </c>
      <c r="G25" s="10">
        <v>0</v>
      </c>
      <c r="H25" s="10">
        <v>0</v>
      </c>
      <c r="I25" s="10">
        <v>0</v>
      </c>
      <c r="J25" s="155">
        <v>0</v>
      </c>
      <c r="K25" s="156">
        <v>0</v>
      </c>
    </row>
    <row r="26" spans="1:11" x14ac:dyDescent="0.25">
      <c r="A26" s="6" t="s">
        <v>49</v>
      </c>
      <c r="B26" s="202"/>
      <c r="C26" s="12">
        <f>+(C25/C20)</f>
        <v>0</v>
      </c>
      <c r="D26" s="12">
        <f t="shared" ref="D26" si="5">+(D25/D20)</f>
        <v>0</v>
      </c>
      <c r="E26" s="12">
        <f>+(E25/E20)</f>
        <v>0</v>
      </c>
      <c r="F26" s="12">
        <f>+(F25/F20)</f>
        <v>0</v>
      </c>
      <c r="G26" s="12">
        <f t="shared" ref="G26:H26" si="6">+(G25/G20)</f>
        <v>0</v>
      </c>
      <c r="H26" s="12">
        <f t="shared" si="6"/>
        <v>0</v>
      </c>
      <c r="I26" s="12">
        <f>+(I25/I20)</f>
        <v>0</v>
      </c>
      <c r="J26" s="12">
        <f>+(J25/J20)</f>
        <v>0</v>
      </c>
      <c r="K26" s="12">
        <f>+(K25/K20)</f>
        <v>0</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5915</v>
      </c>
      <c r="B29" s="207" t="s">
        <v>7422</v>
      </c>
      <c r="C29">
        <v>4228</v>
      </c>
      <c r="D29">
        <v>4299</v>
      </c>
      <c r="E29">
        <v>4211</v>
      </c>
      <c r="F29">
        <v>4505</v>
      </c>
      <c r="G29" s="338">
        <v>4597</v>
      </c>
      <c r="H29" s="338">
        <v>4673</v>
      </c>
      <c r="I29" s="338">
        <v>4633</v>
      </c>
      <c r="J29" s="527">
        <v>4765</v>
      </c>
      <c r="K29" s="527">
        <v>4824</v>
      </c>
    </row>
    <row r="30" spans="1:11" x14ac:dyDescent="0.25">
      <c r="A30" s="214" t="s">
        <v>7423</v>
      </c>
      <c r="B30" s="409" t="s">
        <v>7424</v>
      </c>
      <c r="C30">
        <v>5263</v>
      </c>
      <c r="D30">
        <v>5327</v>
      </c>
      <c r="E30">
        <v>5402</v>
      </c>
      <c r="F30">
        <v>5753</v>
      </c>
      <c r="G30" s="338">
        <v>5741</v>
      </c>
      <c r="H30" s="338">
        <v>5810</v>
      </c>
      <c r="I30" s="338">
        <v>5860</v>
      </c>
      <c r="J30" s="527">
        <v>5952</v>
      </c>
      <c r="K30" s="527">
        <v>5990</v>
      </c>
    </row>
    <row r="31" spans="1:11" x14ac:dyDescent="0.25">
      <c r="A31" s="214" t="s">
        <v>7425</v>
      </c>
      <c r="B31" s="409"/>
      <c r="C31">
        <v>35</v>
      </c>
      <c r="D31">
        <v>32</v>
      </c>
      <c r="E31">
        <v>25</v>
      </c>
      <c r="F31">
        <v>22</v>
      </c>
      <c r="G31" s="338">
        <v>19</v>
      </c>
      <c r="H31" s="338">
        <v>15</v>
      </c>
      <c r="I31" s="338">
        <v>16</v>
      </c>
      <c r="J31" s="527">
        <v>10</v>
      </c>
      <c r="K31" s="527">
        <v>14</v>
      </c>
    </row>
    <row r="32" spans="1:11" x14ac:dyDescent="0.25">
      <c r="A32" s="214" t="s">
        <v>5919</v>
      </c>
      <c r="B32" s="409" t="s">
        <v>7426</v>
      </c>
      <c r="C32">
        <v>3828</v>
      </c>
      <c r="D32">
        <v>4056</v>
      </c>
      <c r="E32">
        <v>3945</v>
      </c>
      <c r="F32">
        <v>4312</v>
      </c>
      <c r="G32" s="527">
        <v>4384</v>
      </c>
      <c r="H32" s="527">
        <v>4330</v>
      </c>
      <c r="I32" s="527">
        <v>4365</v>
      </c>
      <c r="J32" s="527">
        <v>4500</v>
      </c>
      <c r="K32" s="527">
        <v>4751</v>
      </c>
    </row>
    <row r="33" spans="1:11" x14ac:dyDescent="0.25">
      <c r="A33" s="214" t="s">
        <v>7427</v>
      </c>
      <c r="B33" s="215" t="s">
        <v>7428</v>
      </c>
      <c r="C33">
        <v>5128</v>
      </c>
      <c r="D33">
        <v>5248</v>
      </c>
      <c r="E33">
        <v>5379</v>
      </c>
      <c r="F33">
        <v>5384</v>
      </c>
      <c r="G33" s="527">
        <v>5564</v>
      </c>
      <c r="H33" s="527">
        <v>5514</v>
      </c>
      <c r="I33" s="527">
        <v>5431</v>
      </c>
      <c r="J33" s="527">
        <v>5690</v>
      </c>
      <c r="K33" s="527">
        <v>5485</v>
      </c>
    </row>
    <row r="34" spans="1:11" x14ac:dyDescent="0.25">
      <c r="A34" s="214" t="s">
        <v>7429</v>
      </c>
      <c r="B34" s="409" t="s">
        <v>7430</v>
      </c>
      <c r="C34">
        <v>489</v>
      </c>
      <c r="D34">
        <v>382</v>
      </c>
      <c r="E34">
        <v>391</v>
      </c>
      <c r="F34">
        <v>389</v>
      </c>
      <c r="G34" s="527">
        <v>198</v>
      </c>
      <c r="H34" s="527">
        <v>185</v>
      </c>
      <c r="I34" s="527">
        <v>230</v>
      </c>
      <c r="J34" s="527">
        <v>267</v>
      </c>
      <c r="K34" s="527">
        <v>364</v>
      </c>
    </row>
    <row r="35" spans="1:11" x14ac:dyDescent="0.25">
      <c r="A35" s="214" t="s">
        <v>7431</v>
      </c>
      <c r="B35" s="394" t="s">
        <v>7432</v>
      </c>
      <c r="C35">
        <v>3572</v>
      </c>
      <c r="D35">
        <v>3742</v>
      </c>
      <c r="E35">
        <v>3833</v>
      </c>
      <c r="F35">
        <v>3877</v>
      </c>
      <c r="G35" s="527">
        <v>4078</v>
      </c>
      <c r="H35" s="527">
        <v>4018</v>
      </c>
      <c r="I35" s="527">
        <v>3931</v>
      </c>
      <c r="J35" s="527">
        <v>4072</v>
      </c>
      <c r="K35" s="527">
        <v>3390</v>
      </c>
    </row>
    <row r="36" spans="1:11" x14ac:dyDescent="0.25">
      <c r="A36" s="225" t="s">
        <v>53</v>
      </c>
      <c r="B36" s="226"/>
      <c r="C36" s="160">
        <v>22543</v>
      </c>
      <c r="D36" s="160">
        <v>23086</v>
      </c>
      <c r="E36" s="160">
        <v>23186</v>
      </c>
      <c r="F36" s="161">
        <v>24242</v>
      </c>
      <c r="G36" s="160">
        <v>24581</v>
      </c>
      <c r="H36" s="160">
        <v>24545</v>
      </c>
      <c r="I36" s="160">
        <v>24466</v>
      </c>
      <c r="J36" s="161">
        <v>25256</v>
      </c>
      <c r="K36" s="162">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6" orientation="landscape"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tabColor rgb="FFFF0000"/>
    <pageSetUpPr fitToPage="1"/>
  </sheetPr>
  <dimension ref="A1:N32"/>
  <sheetViews>
    <sheetView workbookViewId="0">
      <selection activeCell="G34" sqref="G34"/>
    </sheetView>
  </sheetViews>
  <sheetFormatPr defaultRowHeight="15" x14ac:dyDescent="0.25"/>
  <cols>
    <col min="1" max="1" width="36.85546875" customWidth="1"/>
    <col min="2" max="2" width="51.7109375" customWidth="1"/>
    <col min="3" max="6" width="13.285156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5908</v>
      </c>
      <c r="C3" s="702"/>
      <c r="D3" s="702"/>
      <c r="E3" s="702"/>
      <c r="F3" s="702"/>
      <c r="G3" s="702"/>
      <c r="H3" s="702"/>
      <c r="I3" s="702"/>
      <c r="J3" s="702"/>
      <c r="K3" s="702"/>
    </row>
    <row r="4" spans="1:11" x14ac:dyDescent="0.25">
      <c r="A4" s="6" t="s">
        <v>2</v>
      </c>
      <c r="B4" s="699" t="s">
        <v>5909</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699" t="s">
        <v>5842</v>
      </c>
      <c r="C6" s="699"/>
      <c r="D6" s="699"/>
      <c r="E6" s="699"/>
      <c r="F6" s="699"/>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69</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5910</v>
      </c>
      <c r="C14" s="688"/>
      <c r="D14" s="688"/>
      <c r="E14" s="688"/>
      <c r="F14" s="688"/>
      <c r="G14" s="688"/>
      <c r="H14" s="688"/>
      <c r="I14" s="688"/>
      <c r="J14" s="688"/>
      <c r="K14" s="688"/>
    </row>
    <row r="15" spans="1:11" x14ac:dyDescent="0.25">
      <c r="A15" s="6" t="s">
        <v>30</v>
      </c>
      <c r="B15" s="688" t="s">
        <v>5632</v>
      </c>
      <c r="C15" s="688"/>
      <c r="D15" s="688"/>
      <c r="E15" s="688"/>
      <c r="F15" s="688"/>
      <c r="G15" s="688"/>
      <c r="H15" s="688"/>
      <c r="I15" s="688"/>
      <c r="J15" s="688"/>
      <c r="K15" s="688"/>
    </row>
    <row r="16" spans="1:11" x14ac:dyDescent="0.25">
      <c r="A16" s="6" t="s">
        <v>32</v>
      </c>
      <c r="B16" s="699" t="s">
        <v>585</v>
      </c>
      <c r="C16" s="699"/>
      <c r="D16" s="699"/>
      <c r="E16" s="699"/>
      <c r="F16" s="699"/>
      <c r="G16" s="699"/>
      <c r="H16" s="699"/>
      <c r="I16" s="699"/>
      <c r="J16" s="699"/>
      <c r="K16" s="699"/>
    </row>
    <row r="17" spans="1:14" x14ac:dyDescent="0.25">
      <c r="A17" s="6" t="s">
        <v>35</v>
      </c>
      <c r="B17" s="689" t="s">
        <v>9</v>
      </c>
      <c r="C17" s="689"/>
      <c r="D17" s="689"/>
      <c r="E17" s="689"/>
      <c r="F17" s="689"/>
      <c r="G17" s="688"/>
      <c r="H17" s="688"/>
      <c r="I17" s="688"/>
      <c r="J17" s="688"/>
      <c r="K17" s="688"/>
    </row>
    <row r="18" spans="1:14" x14ac:dyDescent="0.25">
      <c r="A18" s="6" t="s">
        <v>36</v>
      </c>
      <c r="B18" s="717" t="s">
        <v>9</v>
      </c>
      <c r="C18" s="717"/>
      <c r="D18" s="717"/>
      <c r="E18" s="717"/>
      <c r="F18" s="717"/>
      <c r="G18" s="706"/>
      <c r="H18" s="706"/>
      <c r="I18" s="706"/>
      <c r="J18" s="706"/>
      <c r="K18" s="706"/>
    </row>
    <row r="19" spans="1:14" x14ac:dyDescent="0.25">
      <c r="A19" s="7" t="s">
        <v>37</v>
      </c>
      <c r="B19" s="419"/>
      <c r="C19" s="433" t="s">
        <v>1433</v>
      </c>
      <c r="D19" s="433" t="s">
        <v>137</v>
      </c>
      <c r="E19" s="434" t="s">
        <v>138</v>
      </c>
      <c r="F19" s="434" t="s">
        <v>139</v>
      </c>
      <c r="G19" s="8" t="s">
        <v>38</v>
      </c>
      <c r="H19" s="8" t="s">
        <v>39</v>
      </c>
      <c r="I19" s="8" t="s">
        <v>40</v>
      </c>
      <c r="J19" s="8" t="s">
        <v>41</v>
      </c>
      <c r="K19" s="8" t="s">
        <v>42</v>
      </c>
    </row>
    <row r="20" spans="1:14" x14ac:dyDescent="0.25">
      <c r="A20" s="6" t="s">
        <v>43</v>
      </c>
      <c r="B20" s="419"/>
      <c r="C20" s="134">
        <v>22543</v>
      </c>
      <c r="D20" s="134">
        <v>23086</v>
      </c>
      <c r="E20" s="134">
        <v>23186</v>
      </c>
      <c r="F20" s="134">
        <v>24242</v>
      </c>
      <c r="G20" s="10">
        <v>24581</v>
      </c>
      <c r="H20" s="10">
        <v>24545</v>
      </c>
      <c r="I20" s="10">
        <v>24466</v>
      </c>
      <c r="J20" s="11">
        <v>25256</v>
      </c>
      <c r="K20" s="11">
        <v>24818</v>
      </c>
    </row>
    <row r="21" spans="1:14" x14ac:dyDescent="0.25">
      <c r="A21" s="6" t="s">
        <v>44</v>
      </c>
      <c r="B21" s="419"/>
      <c r="C21" s="419"/>
      <c r="D21" s="419"/>
      <c r="E21" s="419"/>
      <c r="F21" s="419"/>
      <c r="G21" s="10">
        <f>G20-G25</f>
        <v>23712</v>
      </c>
      <c r="H21" s="10">
        <f t="shared" ref="H21:K21" si="0">H20-H25</f>
        <v>23787</v>
      </c>
      <c r="I21" s="10">
        <f t="shared" si="0"/>
        <v>23710</v>
      </c>
      <c r="J21" s="10">
        <f t="shared" si="0"/>
        <v>24577</v>
      </c>
      <c r="K21" s="10">
        <f t="shared" si="0"/>
        <v>24190</v>
      </c>
    </row>
    <row r="22" spans="1:14" x14ac:dyDescent="0.25">
      <c r="A22" s="6" t="s">
        <v>45</v>
      </c>
      <c r="B22" s="419"/>
      <c r="C22" s="419"/>
      <c r="D22" s="419"/>
      <c r="E22" s="419"/>
      <c r="F22" s="419"/>
      <c r="G22" s="12">
        <f>G21/G20</f>
        <v>0.96464749196533905</v>
      </c>
      <c r="H22" s="12">
        <f t="shared" ref="H22:K22" si="1">H21/H20</f>
        <v>0.96911794662864126</v>
      </c>
      <c r="I22" s="12">
        <f t="shared" si="1"/>
        <v>0.96909997547617099</v>
      </c>
      <c r="J22" s="12">
        <f t="shared" si="1"/>
        <v>0.97311529933481156</v>
      </c>
      <c r="K22" s="12">
        <f t="shared" si="1"/>
        <v>0.97469578531710854</v>
      </c>
    </row>
    <row r="23" spans="1:14" x14ac:dyDescent="0.25">
      <c r="A23" s="6" t="s">
        <v>46</v>
      </c>
      <c r="B23" s="419" t="s">
        <v>5845</v>
      </c>
      <c r="C23" s="419"/>
      <c r="D23" s="419"/>
      <c r="E23" s="419"/>
      <c r="F23" s="419"/>
      <c r="G23" s="10">
        <v>115</v>
      </c>
      <c r="H23" s="10">
        <v>103</v>
      </c>
      <c r="I23" s="10">
        <v>119</v>
      </c>
      <c r="J23" s="9">
        <v>174</v>
      </c>
      <c r="K23" s="9">
        <v>144</v>
      </c>
      <c r="N23" s="133"/>
    </row>
    <row r="24" spans="1:14" x14ac:dyDescent="0.25">
      <c r="A24" s="6" t="s">
        <v>47</v>
      </c>
      <c r="B24" s="419"/>
      <c r="C24" s="419"/>
      <c r="D24" s="419"/>
      <c r="E24" s="419"/>
      <c r="F24" s="419"/>
      <c r="G24" s="12">
        <f>G23/G20</f>
        <v>4.6784101541841256E-3</v>
      </c>
      <c r="H24" s="12">
        <f t="shared" ref="H24:J24" si="2">H23/H20</f>
        <v>4.1963740069260545E-3</v>
      </c>
      <c r="I24" s="12">
        <f t="shared" si="2"/>
        <v>4.8638927491212293E-3</v>
      </c>
      <c r="J24" s="12">
        <f t="shared" si="2"/>
        <v>6.8894520114032307E-3</v>
      </c>
      <c r="K24" s="12">
        <f>K23/K20</f>
        <v>5.8022403094528168E-3</v>
      </c>
    </row>
    <row r="25" spans="1:14" x14ac:dyDescent="0.25">
      <c r="A25" s="6" t="s">
        <v>48</v>
      </c>
      <c r="B25" s="419"/>
      <c r="C25" s="419"/>
      <c r="D25" s="419"/>
      <c r="E25" s="419"/>
      <c r="F25" s="419"/>
      <c r="G25" s="10">
        <v>869</v>
      </c>
      <c r="H25" s="10">
        <v>758</v>
      </c>
      <c r="I25" s="10">
        <v>756</v>
      </c>
      <c r="J25" s="9">
        <v>679</v>
      </c>
      <c r="K25" s="9">
        <v>628</v>
      </c>
    </row>
    <row r="26" spans="1:14" x14ac:dyDescent="0.25">
      <c r="A26" s="6" t="s">
        <v>49</v>
      </c>
      <c r="B26" s="419"/>
      <c r="C26" s="419"/>
      <c r="D26" s="419"/>
      <c r="E26" s="419"/>
      <c r="F26" s="419"/>
      <c r="G26" s="12">
        <f>G25/G20</f>
        <v>3.5352508034660918E-2</v>
      </c>
      <c r="H26" s="12">
        <f t="shared" ref="H26:J26" si="3">H25/H20</f>
        <v>3.0882053371358728E-2</v>
      </c>
      <c r="I26" s="12">
        <f t="shared" si="3"/>
        <v>3.0900024523828989E-2</v>
      </c>
      <c r="J26" s="12">
        <f t="shared" si="3"/>
        <v>2.6884700665188471E-2</v>
      </c>
      <c r="K26" s="12">
        <f>K25/K20</f>
        <v>2.530421468289145E-2</v>
      </c>
    </row>
    <row r="27" spans="1:14" x14ac:dyDescent="0.25">
      <c r="A27" s="7" t="s">
        <v>50</v>
      </c>
      <c r="B27" s="419"/>
      <c r="C27" s="419"/>
      <c r="D27" s="419"/>
      <c r="E27" s="419"/>
      <c r="F27" s="419"/>
      <c r="G27" s="677" t="s">
        <v>51</v>
      </c>
      <c r="H27" s="677"/>
      <c r="I27" s="677"/>
      <c r="J27" s="677"/>
      <c r="K27" s="677"/>
    </row>
    <row r="28" spans="1:14" x14ac:dyDescent="0.25">
      <c r="A28" s="452" t="s">
        <v>52</v>
      </c>
      <c r="B28" s="453" t="s">
        <v>2</v>
      </c>
      <c r="C28" s="433" t="s">
        <v>1433</v>
      </c>
      <c r="D28" s="433" t="s">
        <v>137</v>
      </c>
      <c r="E28" s="434" t="s">
        <v>138</v>
      </c>
      <c r="F28" s="434" t="s">
        <v>139</v>
      </c>
      <c r="G28" s="8" t="s">
        <v>38</v>
      </c>
      <c r="H28" s="8" t="s">
        <v>39</v>
      </c>
      <c r="I28" s="8" t="s">
        <v>40</v>
      </c>
      <c r="J28" s="8" t="s">
        <v>41</v>
      </c>
      <c r="K28" s="8" t="s">
        <v>42</v>
      </c>
    </row>
    <row r="29" spans="1:14" x14ac:dyDescent="0.25">
      <c r="A29" s="454" t="s">
        <v>5911</v>
      </c>
      <c r="B29" s="455"/>
      <c r="C29" s="134">
        <v>22543</v>
      </c>
      <c r="D29" s="134">
        <v>23086</v>
      </c>
      <c r="E29" s="134">
        <v>23186</v>
      </c>
      <c r="F29" s="134">
        <v>24242</v>
      </c>
      <c r="G29">
        <v>23597</v>
      </c>
      <c r="H29">
        <v>23684</v>
      </c>
      <c r="I29">
        <v>23591</v>
      </c>
      <c r="J29">
        <v>24403</v>
      </c>
      <c r="K29">
        <v>24046</v>
      </c>
    </row>
    <row r="30" spans="1:14" x14ac:dyDescent="0.25">
      <c r="A30" s="456" t="s">
        <v>1530</v>
      </c>
      <c r="B30" s="456"/>
      <c r="C30" s="456"/>
      <c r="D30" s="456"/>
      <c r="E30" s="456"/>
      <c r="F30" s="456"/>
      <c r="G30">
        <v>115</v>
      </c>
      <c r="H30">
        <v>103</v>
      </c>
      <c r="I30">
        <v>119</v>
      </c>
      <c r="J30">
        <v>174</v>
      </c>
      <c r="K30">
        <v>144</v>
      </c>
    </row>
    <row r="31" spans="1:14" x14ac:dyDescent="0.25">
      <c r="A31" s="454" t="s">
        <v>1522</v>
      </c>
      <c r="B31" s="455" t="s">
        <v>1436</v>
      </c>
      <c r="C31" s="455"/>
      <c r="D31" s="455"/>
      <c r="E31" s="455"/>
      <c r="F31" s="455"/>
      <c r="G31">
        <v>869</v>
      </c>
      <c r="H31">
        <v>758</v>
      </c>
      <c r="I31">
        <v>756</v>
      </c>
      <c r="J31">
        <v>679</v>
      </c>
      <c r="K31">
        <v>628</v>
      </c>
    </row>
    <row r="32" spans="1:14" x14ac:dyDescent="0.25">
      <c r="A32" s="460" t="s">
        <v>1440</v>
      </c>
      <c r="B32" s="455"/>
      <c r="C32" s="455"/>
      <c r="D32" s="455"/>
      <c r="E32" s="455"/>
      <c r="F32" s="455"/>
      <c r="G32" s="132">
        <v>24581</v>
      </c>
      <c r="H32" s="132">
        <v>24545</v>
      </c>
      <c r="I32" s="132">
        <v>24466</v>
      </c>
      <c r="J32" s="132">
        <v>25256</v>
      </c>
      <c r="K32" s="13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tabColor theme="5"/>
    <pageSetUpPr fitToPage="1"/>
  </sheetPr>
  <dimension ref="A1:L34"/>
  <sheetViews>
    <sheetView topLeftCell="A16" workbookViewId="0">
      <selection activeCell="A30" sqref="A30:XFD30"/>
    </sheetView>
  </sheetViews>
  <sheetFormatPr defaultRowHeight="15" x14ac:dyDescent="0.25"/>
  <cols>
    <col min="1" max="1" width="36.85546875" customWidth="1"/>
    <col min="2" max="2" width="53.85546875" customWidth="1"/>
    <col min="3" max="6" width="8.28515625" customWidth="1"/>
    <col min="7" max="11" width="8" customWidth="1"/>
  </cols>
  <sheetData>
    <row r="1" spans="1:12" ht="18.75" x14ac:dyDescent="0.25">
      <c r="A1" s="404" t="s">
        <v>0</v>
      </c>
      <c r="B1" s="419"/>
      <c r="C1" s="419"/>
      <c r="D1" s="419"/>
      <c r="E1" s="419"/>
      <c r="F1" s="419"/>
      <c r="G1" s="419"/>
      <c r="H1" s="419"/>
      <c r="I1" s="3"/>
      <c r="J1" s="3"/>
      <c r="K1" s="419"/>
    </row>
    <row r="2" spans="1:12" x14ac:dyDescent="0.25">
      <c r="A2" s="419"/>
      <c r="B2" s="405"/>
      <c r="C2" s="405"/>
      <c r="D2" s="405"/>
      <c r="E2" s="405"/>
      <c r="F2" s="405"/>
      <c r="G2" s="405"/>
      <c r="H2" s="405"/>
      <c r="I2" s="405"/>
      <c r="J2" s="405"/>
      <c r="K2" s="419"/>
    </row>
    <row r="3" spans="1:12" x14ac:dyDescent="0.25">
      <c r="A3" s="5" t="s">
        <v>1</v>
      </c>
      <c r="B3" s="702" t="s">
        <v>5912</v>
      </c>
      <c r="C3" s="702"/>
      <c r="D3" s="702"/>
      <c r="E3" s="702"/>
      <c r="F3" s="702"/>
      <c r="G3" s="702"/>
      <c r="H3" s="702"/>
      <c r="I3" s="702"/>
      <c r="J3" s="702"/>
      <c r="K3" s="702"/>
    </row>
    <row r="4" spans="1:12" x14ac:dyDescent="0.25">
      <c r="A4" s="6" t="s">
        <v>2</v>
      </c>
      <c r="B4" s="682" t="s">
        <v>5913</v>
      </c>
      <c r="C4" s="682"/>
      <c r="D4" s="682"/>
      <c r="E4" s="682"/>
      <c r="F4" s="682"/>
      <c r="G4" s="696"/>
      <c r="H4" s="696"/>
      <c r="I4" s="696"/>
      <c r="J4" s="696"/>
      <c r="K4" s="696"/>
      <c r="L4" s="696"/>
    </row>
    <row r="5" spans="1:12" x14ac:dyDescent="0.25">
      <c r="A5" s="6" t="s">
        <v>5</v>
      </c>
      <c r="B5" s="699" t="s">
        <v>6</v>
      </c>
      <c r="C5" s="699"/>
      <c r="D5" s="699"/>
      <c r="E5" s="699"/>
      <c r="F5" s="699"/>
      <c r="G5" s="699"/>
      <c r="H5" s="699"/>
      <c r="I5" s="699"/>
      <c r="J5" s="699"/>
      <c r="K5" s="699"/>
    </row>
    <row r="6" spans="1:12" x14ac:dyDescent="0.25">
      <c r="A6" s="6" t="s">
        <v>8</v>
      </c>
      <c r="B6" s="703" t="s">
        <v>9</v>
      </c>
      <c r="C6" s="703"/>
      <c r="D6" s="703"/>
      <c r="E6" s="703"/>
      <c r="F6" s="703"/>
      <c r="G6" s="699"/>
      <c r="H6" s="699"/>
      <c r="I6" s="699"/>
      <c r="J6" s="699"/>
      <c r="K6" s="699"/>
    </row>
    <row r="7" spans="1:12" x14ac:dyDescent="0.25">
      <c r="A7" s="6" t="s">
        <v>11</v>
      </c>
      <c r="B7" s="679" t="s">
        <v>9</v>
      </c>
      <c r="C7" s="679"/>
      <c r="D7" s="679"/>
      <c r="E7" s="679"/>
      <c r="F7" s="679"/>
      <c r="G7" s="679"/>
      <c r="H7" s="679"/>
      <c r="I7" s="679"/>
      <c r="J7" s="679"/>
      <c r="K7" s="679"/>
    </row>
    <row r="8" spans="1:12" x14ac:dyDescent="0.25">
      <c r="A8" s="6" t="s">
        <v>13</v>
      </c>
      <c r="B8" s="703" t="s">
        <v>9</v>
      </c>
      <c r="C8" s="703"/>
      <c r="D8" s="703"/>
      <c r="E8" s="703"/>
      <c r="F8" s="703"/>
      <c r="G8" s="699"/>
      <c r="H8" s="699"/>
      <c r="I8" s="699"/>
      <c r="J8" s="699"/>
      <c r="K8" s="699"/>
    </row>
    <row r="9" spans="1:12" x14ac:dyDescent="0.25">
      <c r="A9" s="6" t="s">
        <v>15</v>
      </c>
      <c r="B9" s="699" t="s">
        <v>54</v>
      </c>
      <c r="C9" s="699"/>
      <c r="D9" s="699"/>
      <c r="E9" s="699"/>
      <c r="F9" s="699"/>
      <c r="G9" s="699"/>
      <c r="H9" s="699"/>
      <c r="I9" s="699"/>
      <c r="J9" s="699"/>
      <c r="K9" s="699"/>
    </row>
    <row r="10" spans="1:12" x14ac:dyDescent="0.25">
      <c r="A10" s="6" t="s">
        <v>17</v>
      </c>
      <c r="B10" s="699" t="s">
        <v>18</v>
      </c>
      <c r="C10" s="699"/>
      <c r="D10" s="699"/>
      <c r="E10" s="699"/>
      <c r="F10" s="699"/>
      <c r="G10" s="699"/>
      <c r="H10" s="699"/>
      <c r="I10" s="699"/>
      <c r="J10" s="699"/>
      <c r="K10" s="699"/>
    </row>
    <row r="11" spans="1:12" x14ac:dyDescent="0.25">
      <c r="A11" s="6" t="s">
        <v>19</v>
      </c>
      <c r="B11" s="699" t="s">
        <v>1509</v>
      </c>
      <c r="C11" s="699"/>
      <c r="D11" s="699"/>
      <c r="E11" s="699"/>
      <c r="F11" s="699"/>
      <c r="G11" s="699"/>
      <c r="H11" s="699"/>
      <c r="I11" s="699"/>
      <c r="J11" s="699"/>
      <c r="K11" s="699"/>
    </row>
    <row r="12" spans="1:12" x14ac:dyDescent="0.25">
      <c r="A12" s="6" t="s">
        <v>22</v>
      </c>
      <c r="B12" s="688" t="s">
        <v>34</v>
      </c>
      <c r="C12" s="688"/>
      <c r="D12" s="688"/>
      <c r="E12" s="688"/>
      <c r="F12" s="688"/>
      <c r="G12" s="688"/>
      <c r="H12" s="688"/>
      <c r="I12" s="688"/>
      <c r="J12" s="688"/>
      <c r="K12" s="688"/>
    </row>
    <row r="13" spans="1:12" x14ac:dyDescent="0.25">
      <c r="A13" s="6" t="s">
        <v>26</v>
      </c>
      <c r="B13" s="699" t="s">
        <v>624</v>
      </c>
      <c r="C13" s="699"/>
      <c r="D13" s="699"/>
      <c r="E13" s="699"/>
      <c r="F13" s="699"/>
      <c r="G13" s="699"/>
      <c r="H13" s="699"/>
      <c r="I13" s="699"/>
      <c r="J13" s="699"/>
      <c r="K13" s="699"/>
    </row>
    <row r="14" spans="1:12" x14ac:dyDescent="0.25">
      <c r="A14" s="6" t="s">
        <v>28</v>
      </c>
      <c r="B14" s="679" t="s">
        <v>9</v>
      </c>
      <c r="C14" s="679"/>
      <c r="D14" s="679"/>
      <c r="E14" s="679"/>
      <c r="F14" s="679"/>
      <c r="G14" s="679"/>
      <c r="H14" s="679"/>
      <c r="I14" s="679"/>
      <c r="J14" s="679"/>
      <c r="K14" s="679"/>
    </row>
    <row r="15" spans="1:12" x14ac:dyDescent="0.25">
      <c r="A15" s="6" t="s">
        <v>30</v>
      </c>
      <c r="B15" s="689" t="s">
        <v>9</v>
      </c>
      <c r="C15" s="689"/>
      <c r="D15" s="689"/>
      <c r="E15" s="689"/>
      <c r="F15" s="689"/>
      <c r="G15" s="688"/>
      <c r="H15" s="688"/>
      <c r="I15" s="688"/>
      <c r="J15" s="688"/>
      <c r="K15" s="688"/>
    </row>
    <row r="16" spans="1:12" x14ac:dyDescent="0.25">
      <c r="A16" s="6" t="s">
        <v>32</v>
      </c>
      <c r="B16" s="699" t="s">
        <v>586</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154.5" customHeight="1" x14ac:dyDescent="0.25">
      <c r="A18" s="113" t="s">
        <v>36</v>
      </c>
      <c r="B18" s="685" t="s">
        <v>5914</v>
      </c>
      <c r="C18" s="685"/>
      <c r="D18" s="685"/>
      <c r="E18" s="685"/>
      <c r="F18" s="685"/>
      <c r="G18" s="685"/>
      <c r="H18" s="685"/>
      <c r="I18" s="685"/>
      <c r="J18" s="685"/>
      <c r="K18" s="685"/>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2047</v>
      </c>
      <c r="H20" s="10">
        <v>2105</v>
      </c>
      <c r="I20" s="10">
        <v>2145</v>
      </c>
      <c r="J20" s="11">
        <v>2164</v>
      </c>
      <c r="K20" s="11">
        <v>2181</v>
      </c>
    </row>
    <row r="21" spans="1:11" x14ac:dyDescent="0.25">
      <c r="A21" s="6" t="s">
        <v>44</v>
      </c>
      <c r="B21" s="419"/>
      <c r="C21" s="419"/>
      <c r="D21" s="419"/>
      <c r="E21" s="419"/>
      <c r="F21" s="419"/>
      <c r="G21" s="10">
        <f>G20-G25</f>
        <v>2047</v>
      </c>
      <c r="H21" s="10">
        <f t="shared" ref="H21:K21" si="0">H20-H25</f>
        <v>2105</v>
      </c>
      <c r="I21" s="10">
        <f t="shared" si="0"/>
        <v>2145</v>
      </c>
      <c r="J21" s="10">
        <f t="shared" si="0"/>
        <v>2164</v>
      </c>
      <c r="K21" s="10">
        <f t="shared" si="0"/>
        <v>2181</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t="s">
        <v>5915</v>
      </c>
      <c r="B29" s="409" t="s">
        <v>5916</v>
      </c>
      <c r="C29" s="409"/>
      <c r="D29" s="409"/>
      <c r="E29" s="409"/>
      <c r="F29" s="409"/>
      <c r="G29">
        <v>2030</v>
      </c>
      <c r="H29">
        <v>2092</v>
      </c>
      <c r="I29">
        <v>2124</v>
      </c>
      <c r="J29">
        <v>2142</v>
      </c>
      <c r="K29">
        <v>2166</v>
      </c>
    </row>
    <row r="30" spans="1:11" x14ac:dyDescent="0.25">
      <c r="A30" t="s">
        <v>5917</v>
      </c>
      <c r="B30" s="409" t="s">
        <v>5918</v>
      </c>
      <c r="C30" s="409"/>
      <c r="D30" s="409"/>
      <c r="E30" s="409"/>
      <c r="F30" s="409"/>
      <c r="G30">
        <v>1</v>
      </c>
      <c r="H30">
        <v>1</v>
      </c>
      <c r="I30">
        <v>3</v>
      </c>
      <c r="K30">
        <v>1</v>
      </c>
    </row>
    <row r="31" spans="1:11" x14ac:dyDescent="0.25">
      <c r="A31" t="s">
        <v>5919</v>
      </c>
      <c r="B31" s="409" t="s">
        <v>5920</v>
      </c>
      <c r="C31" s="409"/>
      <c r="D31" s="409"/>
      <c r="E31" s="409"/>
      <c r="F31" s="409"/>
      <c r="G31">
        <v>16</v>
      </c>
      <c r="H31">
        <v>12</v>
      </c>
      <c r="I31">
        <v>18</v>
      </c>
      <c r="J31">
        <v>22</v>
      </c>
      <c r="K31">
        <v>14</v>
      </c>
    </row>
    <row r="32" spans="1:11" x14ac:dyDescent="0.25">
      <c r="A32" s="19" t="s">
        <v>1440</v>
      </c>
      <c r="B32" s="409"/>
      <c r="C32" s="409"/>
      <c r="D32" s="409"/>
      <c r="E32" s="409"/>
      <c r="F32" s="409"/>
      <c r="G32" s="59">
        <v>2047</v>
      </c>
      <c r="H32" s="59">
        <v>2105</v>
      </c>
      <c r="I32" s="59">
        <v>2145</v>
      </c>
      <c r="J32" s="59">
        <v>2164</v>
      </c>
      <c r="K32" s="59">
        <v>2181</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8"/>
      <c r="I34" s="18"/>
      <c r="J34" s="18"/>
      <c r="K34" s="18"/>
    </row>
  </sheetData>
  <mergeCells count="17">
    <mergeCell ref="B14:K14"/>
    <mergeCell ref="B3:K3"/>
    <mergeCell ref="B4:L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0866141732283472" right="0.70866141732283472" top="0.74803149606299213" bottom="0.74803149606299213" header="0.31496062992125984" footer="0.31496062992125984"/>
  <pageSetup paperSize="9" scale="80" orientation="landscape"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tabColor theme="5"/>
    <pageSetUpPr fitToPage="1"/>
  </sheetPr>
  <dimension ref="A1:L34"/>
  <sheetViews>
    <sheetView topLeftCell="A10" workbookViewId="0">
      <selection activeCell="J32" sqref="J32"/>
    </sheetView>
  </sheetViews>
  <sheetFormatPr defaultRowHeight="15" x14ac:dyDescent="0.25"/>
  <cols>
    <col min="1" max="1" width="36.85546875" customWidth="1"/>
    <col min="2" max="2" width="49.28515625" customWidth="1"/>
    <col min="3" max="6" width="11.28515625" customWidth="1"/>
    <col min="7" max="11" width="8" customWidth="1"/>
  </cols>
  <sheetData>
    <row r="1" spans="1:12" ht="18.75" x14ac:dyDescent="0.25">
      <c r="A1" s="404" t="s">
        <v>0</v>
      </c>
      <c r="B1" s="419"/>
      <c r="C1" s="419"/>
      <c r="D1" s="419"/>
      <c r="E1" s="419"/>
      <c r="F1" s="419"/>
      <c r="G1" s="419"/>
      <c r="H1" s="419"/>
      <c r="I1" s="3"/>
      <c r="J1" s="3"/>
      <c r="K1" s="419"/>
    </row>
    <row r="2" spans="1:12" x14ac:dyDescent="0.25">
      <c r="A2" s="419"/>
      <c r="B2" s="405"/>
      <c r="C2" s="405"/>
      <c r="D2" s="405"/>
      <c r="E2" s="405"/>
      <c r="F2" s="405"/>
      <c r="G2" s="405"/>
      <c r="H2" s="405"/>
      <c r="I2" s="405"/>
      <c r="J2" s="405"/>
      <c r="K2" s="419"/>
    </row>
    <row r="3" spans="1:12" x14ac:dyDescent="0.25">
      <c r="A3" s="5" t="s">
        <v>1</v>
      </c>
      <c r="B3" s="702" t="s">
        <v>5921</v>
      </c>
      <c r="C3" s="702"/>
      <c r="D3" s="702"/>
      <c r="E3" s="702"/>
      <c r="F3" s="702"/>
      <c r="G3" s="702"/>
      <c r="H3" s="702"/>
      <c r="I3" s="702"/>
      <c r="J3" s="702"/>
      <c r="K3" s="702"/>
    </row>
    <row r="4" spans="1:12" x14ac:dyDescent="0.25">
      <c r="A4" s="6" t="s">
        <v>2</v>
      </c>
      <c r="B4" s="682" t="s">
        <v>5922</v>
      </c>
      <c r="C4" s="682"/>
      <c r="D4" s="682"/>
      <c r="E4" s="682"/>
      <c r="F4" s="682"/>
      <c r="G4" s="696"/>
      <c r="H4" s="696"/>
      <c r="I4" s="696"/>
      <c r="J4" s="696"/>
      <c r="K4" s="696"/>
      <c r="L4" s="696"/>
    </row>
    <row r="5" spans="1:12" x14ac:dyDescent="0.25">
      <c r="A5" s="6" t="s">
        <v>5</v>
      </c>
      <c r="B5" s="699" t="s">
        <v>6</v>
      </c>
      <c r="C5" s="699"/>
      <c r="D5" s="699"/>
      <c r="E5" s="699"/>
      <c r="F5" s="699"/>
      <c r="G5" s="699"/>
      <c r="H5" s="699"/>
      <c r="I5" s="699"/>
      <c r="J5" s="699"/>
      <c r="K5" s="699"/>
    </row>
    <row r="6" spans="1:12" x14ac:dyDescent="0.25">
      <c r="A6" s="6" t="s">
        <v>8</v>
      </c>
      <c r="B6" s="703" t="s">
        <v>9</v>
      </c>
      <c r="C6" s="703"/>
      <c r="D6" s="703"/>
      <c r="E6" s="703"/>
      <c r="F6" s="703"/>
      <c r="G6" s="699"/>
      <c r="H6" s="699"/>
      <c r="I6" s="699"/>
      <c r="J6" s="699"/>
      <c r="K6" s="699"/>
    </row>
    <row r="7" spans="1:12" x14ac:dyDescent="0.25">
      <c r="A7" s="6" t="s">
        <v>11</v>
      </c>
      <c r="B7" s="679" t="s">
        <v>9</v>
      </c>
      <c r="C7" s="679"/>
      <c r="D7" s="679"/>
      <c r="E7" s="679"/>
      <c r="F7" s="679"/>
      <c r="G7" s="679"/>
      <c r="H7" s="679"/>
      <c r="I7" s="679"/>
      <c r="J7" s="679"/>
      <c r="K7" s="679"/>
    </row>
    <row r="8" spans="1:12" x14ac:dyDescent="0.25">
      <c r="A8" s="6" t="s">
        <v>13</v>
      </c>
      <c r="B8" s="703" t="s">
        <v>9</v>
      </c>
      <c r="C8" s="703"/>
      <c r="D8" s="703"/>
      <c r="E8" s="703"/>
      <c r="F8" s="703"/>
      <c r="G8" s="699"/>
      <c r="H8" s="699"/>
      <c r="I8" s="699"/>
      <c r="J8" s="699"/>
      <c r="K8" s="699"/>
    </row>
    <row r="9" spans="1:12" x14ac:dyDescent="0.25">
      <c r="A9" s="6" t="s">
        <v>15</v>
      </c>
      <c r="B9" s="699" t="s">
        <v>5923</v>
      </c>
      <c r="C9" s="699"/>
      <c r="D9" s="699"/>
      <c r="E9" s="699"/>
      <c r="F9" s="699"/>
      <c r="G9" s="699"/>
      <c r="H9" s="699"/>
      <c r="I9" s="699"/>
      <c r="J9" s="699"/>
      <c r="K9" s="699"/>
    </row>
    <row r="10" spans="1:12" x14ac:dyDescent="0.25">
      <c r="A10" s="6" t="s">
        <v>17</v>
      </c>
      <c r="B10" s="699" t="s">
        <v>18</v>
      </c>
      <c r="C10" s="699"/>
      <c r="D10" s="699"/>
      <c r="E10" s="699"/>
      <c r="F10" s="699"/>
      <c r="G10" s="699"/>
      <c r="H10" s="699"/>
      <c r="I10" s="699"/>
      <c r="J10" s="699"/>
      <c r="K10" s="699"/>
    </row>
    <row r="11" spans="1:12" x14ac:dyDescent="0.25">
      <c r="A11" s="6" t="s">
        <v>19</v>
      </c>
      <c r="B11" s="699" t="s">
        <v>1509</v>
      </c>
      <c r="C11" s="699"/>
      <c r="D11" s="699"/>
      <c r="E11" s="699"/>
      <c r="F11" s="699"/>
      <c r="G11" s="699"/>
      <c r="H11" s="699"/>
      <c r="I11" s="699"/>
      <c r="J11" s="699"/>
      <c r="K11" s="699"/>
    </row>
    <row r="12" spans="1:12" x14ac:dyDescent="0.25">
      <c r="A12" s="6" t="s">
        <v>22</v>
      </c>
      <c r="B12" s="688" t="s">
        <v>34</v>
      </c>
      <c r="C12" s="688"/>
      <c r="D12" s="688"/>
      <c r="E12" s="688"/>
      <c r="F12" s="688"/>
      <c r="G12" s="688"/>
      <c r="H12" s="688"/>
      <c r="I12" s="688"/>
      <c r="J12" s="688"/>
      <c r="K12" s="688"/>
    </row>
    <row r="13" spans="1:12" x14ac:dyDescent="0.25">
      <c r="A13" s="6" t="s">
        <v>26</v>
      </c>
      <c r="B13" s="699" t="s">
        <v>624</v>
      </c>
      <c r="C13" s="699"/>
      <c r="D13" s="699"/>
      <c r="E13" s="699"/>
      <c r="F13" s="699"/>
      <c r="G13" s="699"/>
      <c r="H13" s="699"/>
      <c r="I13" s="699"/>
      <c r="J13" s="699"/>
      <c r="K13" s="699"/>
    </row>
    <row r="14" spans="1:12" x14ac:dyDescent="0.25">
      <c r="A14" s="6" t="s">
        <v>28</v>
      </c>
      <c r="B14" s="679" t="s">
        <v>9</v>
      </c>
      <c r="C14" s="679"/>
      <c r="D14" s="679"/>
      <c r="E14" s="679"/>
      <c r="F14" s="679"/>
      <c r="G14" s="679"/>
      <c r="H14" s="679"/>
      <c r="I14" s="679"/>
      <c r="J14" s="679"/>
      <c r="K14" s="679"/>
    </row>
    <row r="15" spans="1:12" x14ac:dyDescent="0.25">
      <c r="A15" s="6" t="s">
        <v>30</v>
      </c>
      <c r="B15" s="689" t="s">
        <v>9</v>
      </c>
      <c r="C15" s="689"/>
      <c r="D15" s="689"/>
      <c r="E15" s="689"/>
      <c r="F15" s="689"/>
      <c r="G15" s="688"/>
      <c r="H15" s="688"/>
      <c r="I15" s="688"/>
      <c r="J15" s="688"/>
      <c r="K15" s="688"/>
    </row>
    <row r="16" spans="1:12" x14ac:dyDescent="0.25">
      <c r="A16" s="6" t="s">
        <v>32</v>
      </c>
      <c r="B16" s="699" t="s">
        <v>587</v>
      </c>
      <c r="C16" s="699"/>
      <c r="D16" s="699"/>
      <c r="E16" s="699"/>
      <c r="F16" s="699"/>
      <c r="G16" s="699"/>
      <c r="H16" s="699"/>
      <c r="I16" s="699"/>
      <c r="J16" s="699"/>
      <c r="K16" s="699"/>
    </row>
    <row r="17" spans="1:12" x14ac:dyDescent="0.25">
      <c r="A17" s="6" t="s">
        <v>35</v>
      </c>
      <c r="B17" s="689" t="s">
        <v>9</v>
      </c>
      <c r="C17" s="689"/>
      <c r="D17" s="689"/>
      <c r="E17" s="689"/>
      <c r="F17" s="689"/>
      <c r="G17" s="688"/>
      <c r="H17" s="688"/>
      <c r="I17" s="688"/>
      <c r="J17" s="688"/>
      <c r="K17" s="688"/>
    </row>
    <row r="18" spans="1:12" ht="51" customHeight="1" x14ac:dyDescent="0.25">
      <c r="A18" s="113" t="s">
        <v>36</v>
      </c>
      <c r="B18" s="685" t="s">
        <v>5924</v>
      </c>
      <c r="C18" s="685"/>
      <c r="D18" s="685"/>
      <c r="E18" s="685"/>
      <c r="F18" s="685"/>
      <c r="G18" s="685"/>
      <c r="H18" s="685"/>
      <c r="I18" s="685"/>
      <c r="J18" s="685"/>
      <c r="K18" s="685"/>
      <c r="L18" s="461"/>
    </row>
    <row r="19" spans="1:12" x14ac:dyDescent="0.25">
      <c r="A19" s="7" t="s">
        <v>37</v>
      </c>
      <c r="B19" s="419"/>
      <c r="C19" s="419"/>
      <c r="D19" s="419"/>
      <c r="E19" s="419"/>
      <c r="F19" s="419"/>
      <c r="G19" s="8" t="s">
        <v>38</v>
      </c>
      <c r="H19" s="8" t="s">
        <v>39</v>
      </c>
      <c r="I19" s="8" t="s">
        <v>40</v>
      </c>
      <c r="J19" s="8" t="s">
        <v>41</v>
      </c>
      <c r="K19" s="8" t="s">
        <v>42</v>
      </c>
    </row>
    <row r="20" spans="1:12" x14ac:dyDescent="0.25">
      <c r="A20" s="6" t="s">
        <v>43</v>
      </c>
      <c r="B20" s="419"/>
      <c r="C20" s="419"/>
      <c r="D20" s="419"/>
      <c r="E20" s="419"/>
      <c r="F20" s="419"/>
      <c r="G20" s="10">
        <v>2047</v>
      </c>
      <c r="H20" s="10">
        <v>2105</v>
      </c>
      <c r="I20" s="10">
        <v>2145</v>
      </c>
      <c r="J20" s="11">
        <v>2164</v>
      </c>
      <c r="K20" s="11">
        <v>2181</v>
      </c>
    </row>
    <row r="21" spans="1:12" x14ac:dyDescent="0.25">
      <c r="A21" s="6" t="s">
        <v>44</v>
      </c>
      <c r="B21" s="419"/>
      <c r="C21" s="419"/>
      <c r="D21" s="419"/>
      <c r="E21" s="419"/>
      <c r="F21" s="419"/>
      <c r="G21" s="10">
        <f>G20-G25</f>
        <v>2047</v>
      </c>
      <c r="H21" s="10">
        <f t="shared" ref="H21:K21" si="0">H20-H25</f>
        <v>2105</v>
      </c>
      <c r="I21" s="10">
        <f t="shared" si="0"/>
        <v>2145</v>
      </c>
      <c r="J21" s="10">
        <f t="shared" si="0"/>
        <v>2164</v>
      </c>
      <c r="K21" s="10">
        <f t="shared" si="0"/>
        <v>2181</v>
      </c>
    </row>
    <row r="22" spans="1:12"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2" x14ac:dyDescent="0.25">
      <c r="A23" s="6" t="s">
        <v>46</v>
      </c>
      <c r="B23" s="419"/>
      <c r="C23" s="419"/>
      <c r="D23" s="419"/>
      <c r="E23" s="419"/>
      <c r="F23" s="419"/>
      <c r="G23" s="10">
        <v>0</v>
      </c>
      <c r="H23" s="10">
        <v>0</v>
      </c>
      <c r="I23" s="10">
        <v>0</v>
      </c>
      <c r="J23" s="9">
        <v>0</v>
      </c>
      <c r="K23" s="9">
        <v>0</v>
      </c>
    </row>
    <row r="24" spans="1:12"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2" x14ac:dyDescent="0.25">
      <c r="A25" s="6" t="s">
        <v>48</v>
      </c>
      <c r="B25" s="419"/>
      <c r="C25" s="419"/>
      <c r="D25" s="419"/>
      <c r="E25" s="419"/>
      <c r="F25" s="419"/>
      <c r="G25" s="10">
        <v>0</v>
      </c>
      <c r="H25" s="10">
        <v>0</v>
      </c>
      <c r="I25" s="10">
        <v>0</v>
      </c>
      <c r="J25" s="9">
        <v>0</v>
      </c>
      <c r="K25" s="9">
        <v>0</v>
      </c>
    </row>
    <row r="26" spans="1:12"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2" x14ac:dyDescent="0.25">
      <c r="A27" s="7" t="s">
        <v>50</v>
      </c>
      <c r="B27" s="419"/>
      <c r="C27" s="419"/>
      <c r="D27" s="419"/>
      <c r="E27" s="419"/>
      <c r="F27" s="419"/>
      <c r="G27" s="677" t="s">
        <v>51</v>
      </c>
      <c r="H27" s="677"/>
      <c r="I27" s="677"/>
      <c r="J27" s="677"/>
      <c r="K27" s="677"/>
    </row>
    <row r="28" spans="1:12" x14ac:dyDescent="0.25">
      <c r="A28" s="15" t="s">
        <v>52</v>
      </c>
      <c r="B28" s="16" t="s">
        <v>2</v>
      </c>
      <c r="C28" s="16"/>
      <c r="D28" s="16"/>
      <c r="E28" s="16"/>
      <c r="F28" s="16"/>
      <c r="G28" s="8" t="s">
        <v>38</v>
      </c>
      <c r="H28" s="8" t="s">
        <v>39</v>
      </c>
      <c r="I28" s="8" t="s">
        <v>40</v>
      </c>
      <c r="J28" s="8" t="s">
        <v>41</v>
      </c>
      <c r="K28" s="8" t="s">
        <v>42</v>
      </c>
    </row>
    <row r="29" spans="1:12" x14ac:dyDescent="0.25">
      <c r="A29" t="s">
        <v>5915</v>
      </c>
      <c r="B29" s="409" t="s">
        <v>5925</v>
      </c>
      <c r="C29" s="409"/>
      <c r="D29" s="409"/>
      <c r="E29" s="409"/>
      <c r="F29" s="409"/>
      <c r="G29">
        <v>1452</v>
      </c>
      <c r="H29">
        <v>1487</v>
      </c>
      <c r="I29">
        <v>1488</v>
      </c>
      <c r="J29">
        <v>1520</v>
      </c>
      <c r="K29">
        <v>1523</v>
      </c>
    </row>
    <row r="30" spans="1:12" x14ac:dyDescent="0.25">
      <c r="A30" t="s">
        <v>5926</v>
      </c>
      <c r="B30" s="409" t="s">
        <v>5927</v>
      </c>
      <c r="C30" s="409"/>
      <c r="D30" s="409"/>
      <c r="E30" s="409"/>
      <c r="F30" s="409"/>
      <c r="G30">
        <v>578</v>
      </c>
      <c r="H30">
        <v>605</v>
      </c>
      <c r="I30">
        <v>636</v>
      </c>
      <c r="J30">
        <v>622</v>
      </c>
      <c r="K30">
        <v>643</v>
      </c>
    </row>
    <row r="31" spans="1:12" x14ac:dyDescent="0.25">
      <c r="A31" t="s">
        <v>5928</v>
      </c>
      <c r="B31" s="409" t="s">
        <v>5929</v>
      </c>
      <c r="C31" s="409"/>
      <c r="D31" s="409"/>
      <c r="E31" s="409"/>
      <c r="F31" s="409"/>
      <c r="G31">
        <v>16</v>
      </c>
      <c r="H31">
        <v>12</v>
      </c>
      <c r="I31">
        <v>18</v>
      </c>
      <c r="J31">
        <v>22</v>
      </c>
      <c r="K31">
        <v>14</v>
      </c>
    </row>
    <row r="32" spans="1:12" x14ac:dyDescent="0.25">
      <c r="A32" t="s">
        <v>5917</v>
      </c>
      <c r="B32" s="409" t="s">
        <v>5918</v>
      </c>
      <c r="C32" s="409"/>
      <c r="D32" s="409"/>
      <c r="E32" s="409"/>
      <c r="F32" s="409"/>
      <c r="G32">
        <v>1</v>
      </c>
      <c r="H32">
        <v>1</v>
      </c>
      <c r="I32">
        <v>3</v>
      </c>
      <c r="K32">
        <v>1</v>
      </c>
    </row>
    <row r="33" spans="1:11" x14ac:dyDescent="0.25">
      <c r="A33" s="132" t="s">
        <v>1440</v>
      </c>
      <c r="B33" s="16"/>
      <c r="C33" s="16"/>
      <c r="D33" s="16"/>
      <c r="E33" s="16"/>
      <c r="F33" s="16"/>
      <c r="G33" s="132">
        <v>2047</v>
      </c>
      <c r="H33" s="132">
        <v>2105</v>
      </c>
      <c r="I33" s="132">
        <v>2145</v>
      </c>
      <c r="J33" s="132">
        <v>2164</v>
      </c>
      <c r="K33" s="132">
        <v>2181</v>
      </c>
    </row>
    <row r="34" spans="1:11" x14ac:dyDescent="0.25">
      <c r="A34" s="419"/>
      <c r="B34" s="409"/>
      <c r="C34" s="409"/>
      <c r="D34" s="409"/>
      <c r="E34" s="409"/>
      <c r="F34" s="409"/>
      <c r="G34" s="18"/>
      <c r="H34" s="18"/>
      <c r="I34" s="18"/>
      <c r="J34" s="18"/>
      <c r="K34" s="18"/>
    </row>
  </sheetData>
  <mergeCells count="17">
    <mergeCell ref="B14:K14"/>
    <mergeCell ref="B3:K3"/>
    <mergeCell ref="B4:L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0866141732283472" right="0.70866141732283472" top="0.74803149606299213" bottom="0.74803149606299213" header="0.31496062992125984" footer="0.31496062992125984"/>
  <pageSetup paperSize="9" scale="93" orientation="landscape"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tabColor theme="5"/>
    <pageSetUpPr fitToPage="1"/>
  </sheetPr>
  <dimension ref="A1:L34"/>
  <sheetViews>
    <sheetView topLeftCell="A10" workbookViewId="0">
      <selection activeCell="E27" sqref="E27"/>
    </sheetView>
  </sheetViews>
  <sheetFormatPr defaultRowHeight="15" x14ac:dyDescent="0.25"/>
  <cols>
    <col min="1" max="1" width="36.85546875" customWidth="1"/>
    <col min="2" max="2" width="49.7109375" customWidth="1"/>
    <col min="3" max="6" width="14.140625" customWidth="1"/>
    <col min="7" max="11" width="8" customWidth="1"/>
  </cols>
  <sheetData>
    <row r="1" spans="1:12" ht="18.75" x14ac:dyDescent="0.25">
      <c r="A1" s="404" t="s">
        <v>0</v>
      </c>
      <c r="B1" s="419"/>
      <c r="C1" s="419"/>
      <c r="D1" s="419"/>
      <c r="E1" s="419"/>
      <c r="F1" s="419"/>
      <c r="G1" s="419"/>
      <c r="H1" s="419"/>
      <c r="I1" s="3"/>
      <c r="J1" s="3"/>
      <c r="K1" s="419"/>
    </row>
    <row r="2" spans="1:12" x14ac:dyDescent="0.25">
      <c r="A2" s="419"/>
      <c r="B2" s="405"/>
      <c r="C2" s="405"/>
      <c r="D2" s="405"/>
      <c r="E2" s="405"/>
      <c r="F2" s="405"/>
      <c r="G2" s="405"/>
      <c r="H2" s="405"/>
      <c r="I2" s="405"/>
      <c r="J2" s="405"/>
      <c r="K2" s="419"/>
    </row>
    <row r="3" spans="1:12" x14ac:dyDescent="0.25">
      <c r="A3" s="5" t="s">
        <v>1</v>
      </c>
      <c r="B3" s="702" t="s">
        <v>5930</v>
      </c>
      <c r="C3" s="702"/>
      <c r="D3" s="702"/>
      <c r="E3" s="702"/>
      <c r="F3" s="702"/>
      <c r="G3" s="702"/>
      <c r="H3" s="702"/>
      <c r="I3" s="702"/>
      <c r="J3" s="702"/>
      <c r="K3" s="702"/>
    </row>
    <row r="4" spans="1:12" x14ac:dyDescent="0.25">
      <c r="A4" s="6" t="s">
        <v>2</v>
      </c>
      <c r="B4" s="685" t="s">
        <v>5931</v>
      </c>
      <c r="C4" s="685"/>
      <c r="D4" s="685"/>
      <c r="E4" s="685"/>
      <c r="F4" s="685"/>
      <c r="G4" s="685"/>
      <c r="H4" s="685"/>
      <c r="I4" s="685"/>
      <c r="J4" s="685"/>
      <c r="K4" s="685"/>
      <c r="L4" s="462"/>
    </row>
    <row r="5" spans="1:12" x14ac:dyDescent="0.25">
      <c r="A5" s="6" t="s">
        <v>5</v>
      </c>
      <c r="B5" s="699" t="s">
        <v>6</v>
      </c>
      <c r="C5" s="699"/>
      <c r="D5" s="699"/>
      <c r="E5" s="699"/>
      <c r="F5" s="699"/>
      <c r="G5" s="699"/>
      <c r="H5" s="699"/>
      <c r="I5" s="699"/>
      <c r="J5" s="699"/>
      <c r="K5" s="699"/>
    </row>
    <row r="6" spans="1:12" x14ac:dyDescent="0.25">
      <c r="A6" s="6" t="s">
        <v>8</v>
      </c>
      <c r="B6" s="703" t="s">
        <v>9</v>
      </c>
      <c r="C6" s="703"/>
      <c r="D6" s="703"/>
      <c r="E6" s="703"/>
      <c r="F6" s="703"/>
      <c r="G6" s="699"/>
      <c r="H6" s="699"/>
      <c r="I6" s="699"/>
      <c r="J6" s="699"/>
      <c r="K6" s="699"/>
    </row>
    <row r="7" spans="1:12" x14ac:dyDescent="0.25">
      <c r="A7" s="6" t="s">
        <v>11</v>
      </c>
      <c r="B7" s="679" t="s">
        <v>9</v>
      </c>
      <c r="C7" s="679"/>
      <c r="D7" s="679"/>
      <c r="E7" s="679"/>
      <c r="F7" s="679"/>
      <c r="G7" s="679"/>
      <c r="H7" s="679"/>
      <c r="I7" s="679"/>
      <c r="J7" s="679"/>
      <c r="K7" s="679"/>
    </row>
    <row r="8" spans="1:12" x14ac:dyDescent="0.25">
      <c r="A8" s="6" t="s">
        <v>13</v>
      </c>
      <c r="B8" s="703" t="s">
        <v>9</v>
      </c>
      <c r="C8" s="703"/>
      <c r="D8" s="703"/>
      <c r="E8" s="703"/>
      <c r="F8" s="703"/>
      <c r="G8" s="699"/>
      <c r="H8" s="699"/>
      <c r="I8" s="699"/>
      <c r="J8" s="699"/>
      <c r="K8" s="699"/>
    </row>
    <row r="9" spans="1:12" x14ac:dyDescent="0.25">
      <c r="A9" s="6" t="s">
        <v>15</v>
      </c>
      <c r="B9" s="699" t="s">
        <v>5923</v>
      </c>
      <c r="C9" s="699"/>
      <c r="D9" s="699"/>
      <c r="E9" s="699"/>
      <c r="F9" s="699"/>
      <c r="G9" s="699"/>
      <c r="H9" s="699"/>
      <c r="I9" s="699"/>
      <c r="J9" s="699"/>
      <c r="K9" s="699"/>
    </row>
    <row r="10" spans="1:12" x14ac:dyDescent="0.25">
      <c r="A10" s="6" t="s">
        <v>17</v>
      </c>
      <c r="B10" s="699" t="s">
        <v>18</v>
      </c>
      <c r="C10" s="699"/>
      <c r="D10" s="699"/>
      <c r="E10" s="699"/>
      <c r="F10" s="699"/>
      <c r="G10" s="699"/>
      <c r="H10" s="699"/>
      <c r="I10" s="699"/>
      <c r="J10" s="699"/>
      <c r="K10" s="699"/>
    </row>
    <row r="11" spans="1:12" x14ac:dyDescent="0.25">
      <c r="A11" s="6" t="s">
        <v>19</v>
      </c>
      <c r="B11" s="699" t="s">
        <v>1509</v>
      </c>
      <c r="C11" s="699"/>
      <c r="D11" s="699"/>
      <c r="E11" s="699"/>
      <c r="F11" s="699"/>
      <c r="G11" s="699"/>
      <c r="H11" s="699"/>
      <c r="I11" s="699"/>
      <c r="J11" s="699"/>
      <c r="K11" s="699"/>
    </row>
    <row r="12" spans="1:12" x14ac:dyDescent="0.25">
      <c r="A12" s="6" t="s">
        <v>22</v>
      </c>
      <c r="B12" s="688" t="s">
        <v>34</v>
      </c>
      <c r="C12" s="688"/>
      <c r="D12" s="688"/>
      <c r="E12" s="688"/>
      <c r="F12" s="688"/>
      <c r="G12" s="688"/>
      <c r="H12" s="688"/>
      <c r="I12" s="688"/>
      <c r="J12" s="688"/>
      <c r="K12" s="688"/>
    </row>
    <row r="13" spans="1:12" x14ac:dyDescent="0.25">
      <c r="A13" s="6" t="s">
        <v>26</v>
      </c>
      <c r="B13" s="699" t="s">
        <v>624</v>
      </c>
      <c r="C13" s="699"/>
      <c r="D13" s="699"/>
      <c r="E13" s="699"/>
      <c r="F13" s="699"/>
      <c r="G13" s="699"/>
      <c r="H13" s="699"/>
      <c r="I13" s="699"/>
      <c r="J13" s="699"/>
      <c r="K13" s="699"/>
    </row>
    <row r="14" spans="1:12" x14ac:dyDescent="0.25">
      <c r="A14" s="6" t="s">
        <v>28</v>
      </c>
      <c r="B14" s="679" t="s">
        <v>9</v>
      </c>
      <c r="C14" s="679"/>
      <c r="D14" s="679"/>
      <c r="E14" s="679"/>
      <c r="F14" s="679"/>
      <c r="G14" s="679"/>
      <c r="H14" s="679"/>
      <c r="I14" s="679"/>
      <c r="J14" s="679"/>
      <c r="K14" s="679"/>
    </row>
    <row r="15" spans="1:12" x14ac:dyDescent="0.25">
      <c r="A15" s="6" t="s">
        <v>30</v>
      </c>
      <c r="B15" s="689" t="s">
        <v>9</v>
      </c>
      <c r="C15" s="689"/>
      <c r="D15" s="689"/>
      <c r="E15" s="689"/>
      <c r="F15" s="689"/>
      <c r="G15" s="688"/>
      <c r="H15" s="688"/>
      <c r="I15" s="688"/>
      <c r="J15" s="688"/>
      <c r="K15" s="688"/>
    </row>
    <row r="16" spans="1:12" x14ac:dyDescent="0.25">
      <c r="A16" s="6" t="s">
        <v>32</v>
      </c>
      <c r="B16" s="699" t="s">
        <v>588</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51.75" customHeight="1" x14ac:dyDescent="0.25">
      <c r="A18" s="113" t="s">
        <v>36</v>
      </c>
      <c r="B18" s="685" t="s">
        <v>5932</v>
      </c>
      <c r="C18" s="685"/>
      <c r="D18" s="685"/>
      <c r="E18" s="685"/>
      <c r="F18" s="685"/>
      <c r="G18" s="685"/>
      <c r="H18" s="685"/>
      <c r="I18" s="685"/>
      <c r="J18" s="685"/>
      <c r="K18" s="685"/>
    </row>
    <row r="19" spans="1:11" x14ac:dyDescent="0.25">
      <c r="A19" s="7" t="s">
        <v>37</v>
      </c>
      <c r="B19" s="419"/>
      <c r="C19" s="419"/>
      <c r="D19" s="419"/>
      <c r="E19" s="419"/>
      <c r="F19" s="419"/>
      <c r="G19" s="8" t="s">
        <v>38</v>
      </c>
      <c r="H19" s="8" t="s">
        <v>39</v>
      </c>
      <c r="I19" s="8" t="s">
        <v>40</v>
      </c>
      <c r="J19" s="8" t="s">
        <v>41</v>
      </c>
      <c r="K19" s="8" t="s">
        <v>42</v>
      </c>
    </row>
    <row r="20" spans="1:11" x14ac:dyDescent="0.25">
      <c r="A20" s="6" t="s">
        <v>43</v>
      </c>
      <c r="B20" s="419"/>
      <c r="C20" s="419"/>
      <c r="D20" s="419"/>
      <c r="E20" s="419"/>
      <c r="F20" s="419"/>
      <c r="G20" s="10">
        <v>2047</v>
      </c>
      <c r="H20" s="10">
        <v>2105</v>
      </c>
      <c r="I20" s="10">
        <v>2145</v>
      </c>
      <c r="J20" s="11">
        <v>2164</v>
      </c>
      <c r="K20" s="11">
        <v>2181</v>
      </c>
    </row>
    <row r="21" spans="1:11" x14ac:dyDescent="0.25">
      <c r="A21" s="6" t="s">
        <v>44</v>
      </c>
      <c r="B21" s="419"/>
      <c r="C21" s="419"/>
      <c r="D21" s="419"/>
      <c r="E21" s="419"/>
      <c r="F21" s="419"/>
      <c r="G21" s="10">
        <f>G20-G25</f>
        <v>2047</v>
      </c>
      <c r="H21" s="10">
        <f t="shared" ref="H21:K21" si="0">H20-H25</f>
        <v>2105</v>
      </c>
      <c r="I21" s="10">
        <f t="shared" si="0"/>
        <v>2145</v>
      </c>
      <c r="J21" s="10">
        <f t="shared" si="0"/>
        <v>2164</v>
      </c>
      <c r="K21" s="10">
        <f t="shared" si="0"/>
        <v>2181</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s="167">
        <v>0</v>
      </c>
      <c r="B29" s="409" t="s">
        <v>5918</v>
      </c>
      <c r="C29" s="409"/>
      <c r="D29" s="409"/>
      <c r="E29" s="409"/>
      <c r="F29" s="409"/>
      <c r="G29">
        <v>1</v>
      </c>
      <c r="H29">
        <v>1</v>
      </c>
      <c r="I29">
        <v>3</v>
      </c>
      <c r="K29">
        <v>1</v>
      </c>
    </row>
    <row r="30" spans="1:11" x14ac:dyDescent="0.25">
      <c r="A30" t="s">
        <v>5933</v>
      </c>
      <c r="B30" s="409" t="s">
        <v>5925</v>
      </c>
      <c r="C30" s="409"/>
      <c r="D30" s="409"/>
      <c r="E30" s="409"/>
      <c r="F30" s="409"/>
      <c r="G30">
        <v>1452</v>
      </c>
      <c r="H30">
        <v>1487</v>
      </c>
      <c r="I30">
        <v>1488</v>
      </c>
      <c r="J30">
        <v>1520</v>
      </c>
      <c r="K30">
        <v>1523</v>
      </c>
    </row>
    <row r="31" spans="1:11" x14ac:dyDescent="0.25">
      <c r="A31" t="s">
        <v>5934</v>
      </c>
      <c r="B31" s="409" t="s">
        <v>5927</v>
      </c>
      <c r="C31" s="409"/>
      <c r="D31" s="409"/>
      <c r="E31" s="409"/>
      <c r="F31" s="409"/>
      <c r="G31">
        <v>578</v>
      </c>
      <c r="H31">
        <v>605</v>
      </c>
      <c r="I31">
        <v>636</v>
      </c>
      <c r="J31">
        <v>622</v>
      </c>
      <c r="K31">
        <v>643</v>
      </c>
    </row>
    <row r="32" spans="1:11" x14ac:dyDescent="0.25">
      <c r="A32" t="s">
        <v>5935</v>
      </c>
      <c r="B32" s="409" t="s">
        <v>5929</v>
      </c>
      <c r="C32" s="409"/>
      <c r="D32" s="409"/>
      <c r="E32" s="409"/>
      <c r="F32" s="409"/>
      <c r="G32">
        <v>16</v>
      </c>
      <c r="H32">
        <v>12</v>
      </c>
      <c r="I32">
        <v>18</v>
      </c>
      <c r="J32">
        <v>22</v>
      </c>
      <c r="K32">
        <v>14</v>
      </c>
    </row>
    <row r="33" spans="1:11" x14ac:dyDescent="0.25">
      <c r="A33" s="132" t="s">
        <v>1440</v>
      </c>
      <c r="B33" s="16"/>
      <c r="C33" s="16"/>
      <c r="D33" s="16"/>
      <c r="E33" s="16"/>
      <c r="F33" s="16"/>
      <c r="G33" s="132">
        <v>2047</v>
      </c>
      <c r="H33" s="132">
        <v>2105</v>
      </c>
      <c r="I33" s="132">
        <v>2145</v>
      </c>
      <c r="J33" s="132">
        <v>2164</v>
      </c>
      <c r="K33" s="132">
        <v>2181</v>
      </c>
    </row>
    <row r="34" spans="1:11" x14ac:dyDescent="0.25">
      <c r="A34" s="419"/>
      <c r="B34" s="409"/>
      <c r="C34" s="409"/>
      <c r="D34" s="409"/>
      <c r="E34" s="409"/>
      <c r="F34" s="409"/>
      <c r="G34" s="18"/>
      <c r="H34" s="18"/>
      <c r="I34" s="18"/>
      <c r="J34" s="18"/>
      <c r="K34" s="18"/>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0866141732283472" right="0.70866141732283472" top="0.74803149606299213" bottom="0.74803149606299213" header="0.31496062992125984" footer="0.31496062992125984"/>
  <pageSetup paperSize="9" scale="80" orientation="landscape"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tabColor theme="5"/>
    <pageSetUpPr fitToPage="1"/>
  </sheetPr>
  <dimension ref="A1:L76"/>
  <sheetViews>
    <sheetView topLeftCell="A16" zoomScaleNormal="100" workbookViewId="0">
      <selection activeCell="M64" sqref="M64"/>
    </sheetView>
  </sheetViews>
  <sheetFormatPr defaultRowHeight="15" x14ac:dyDescent="0.25"/>
  <cols>
    <col min="1" max="1" width="36.85546875" customWidth="1"/>
    <col min="2" max="2" width="41.85546875" customWidth="1"/>
    <col min="3" max="6" width="12.7109375" customWidth="1"/>
    <col min="7" max="11" width="10" customWidth="1"/>
  </cols>
  <sheetData>
    <row r="1" spans="1:12" ht="18.75" x14ac:dyDescent="0.25">
      <c r="A1" s="404" t="s">
        <v>0</v>
      </c>
      <c r="B1" s="419"/>
      <c r="C1" s="419"/>
      <c r="D1" s="419"/>
      <c r="E1" s="419"/>
      <c r="F1" s="419"/>
      <c r="G1" s="419"/>
      <c r="H1" s="419"/>
      <c r="I1" s="3"/>
      <c r="J1" s="3"/>
      <c r="K1" s="419"/>
    </row>
    <row r="2" spans="1:12" x14ac:dyDescent="0.25">
      <c r="A2" s="419"/>
      <c r="B2" s="405"/>
      <c r="C2" s="405"/>
      <c r="D2" s="405"/>
      <c r="E2" s="405"/>
      <c r="F2" s="405"/>
      <c r="G2" s="405"/>
      <c r="H2" s="405"/>
      <c r="I2" s="405"/>
      <c r="J2" s="405"/>
      <c r="K2" s="419"/>
    </row>
    <row r="3" spans="1:12" x14ac:dyDescent="0.25">
      <c r="A3" s="5" t="s">
        <v>1</v>
      </c>
      <c r="B3" s="702" t="s">
        <v>5936</v>
      </c>
      <c r="C3" s="702"/>
      <c r="D3" s="702"/>
      <c r="E3" s="702"/>
      <c r="F3" s="702"/>
      <c r="G3" s="702"/>
      <c r="H3" s="702"/>
      <c r="I3" s="702"/>
      <c r="J3" s="702"/>
      <c r="K3" s="702"/>
    </row>
    <row r="4" spans="1:12" x14ac:dyDescent="0.25">
      <c r="A4" s="6" t="s">
        <v>2</v>
      </c>
      <c r="B4" s="685" t="s">
        <v>5937</v>
      </c>
      <c r="C4" s="685"/>
      <c r="D4" s="685"/>
      <c r="E4" s="685"/>
      <c r="F4" s="685"/>
      <c r="G4" s="685"/>
      <c r="H4" s="685"/>
      <c r="I4" s="685"/>
      <c r="J4" s="685"/>
      <c r="K4" s="685"/>
      <c r="L4" s="462"/>
    </row>
    <row r="5" spans="1:12" x14ac:dyDescent="0.25">
      <c r="A5" s="6" t="s">
        <v>5</v>
      </c>
      <c r="B5" s="699" t="s">
        <v>6</v>
      </c>
      <c r="C5" s="699"/>
      <c r="D5" s="699"/>
      <c r="E5" s="699"/>
      <c r="F5" s="699"/>
      <c r="G5" s="699"/>
      <c r="H5" s="699"/>
      <c r="I5" s="699"/>
      <c r="J5" s="699"/>
      <c r="K5" s="699"/>
    </row>
    <row r="6" spans="1:12" x14ac:dyDescent="0.25">
      <c r="A6" s="6" t="s">
        <v>8</v>
      </c>
      <c r="B6" s="703" t="s">
        <v>9</v>
      </c>
      <c r="C6" s="703"/>
      <c r="D6" s="703"/>
      <c r="E6" s="703"/>
      <c r="F6" s="703"/>
      <c r="G6" s="699"/>
      <c r="H6" s="699"/>
      <c r="I6" s="699"/>
      <c r="J6" s="699"/>
      <c r="K6" s="699"/>
    </row>
    <row r="7" spans="1:12" x14ac:dyDescent="0.25">
      <c r="A7" s="6" t="s">
        <v>11</v>
      </c>
      <c r="B7" s="679" t="s">
        <v>9</v>
      </c>
      <c r="C7" s="679"/>
      <c r="D7" s="679"/>
      <c r="E7" s="679"/>
      <c r="F7" s="679"/>
      <c r="G7" s="679"/>
      <c r="H7" s="679"/>
      <c r="I7" s="679"/>
      <c r="J7" s="679"/>
      <c r="K7" s="679"/>
    </row>
    <row r="8" spans="1:12" x14ac:dyDescent="0.25">
      <c r="A8" s="6" t="s">
        <v>13</v>
      </c>
      <c r="B8" s="703" t="s">
        <v>9</v>
      </c>
      <c r="C8" s="703"/>
      <c r="D8" s="703"/>
      <c r="E8" s="703"/>
      <c r="F8" s="703"/>
      <c r="G8" s="699"/>
      <c r="H8" s="699"/>
      <c r="I8" s="699"/>
      <c r="J8" s="699"/>
      <c r="K8" s="699"/>
    </row>
    <row r="9" spans="1:12" x14ac:dyDescent="0.25">
      <c r="A9" s="6" t="s">
        <v>15</v>
      </c>
      <c r="B9" s="699" t="s">
        <v>5938</v>
      </c>
      <c r="C9" s="699"/>
      <c r="D9" s="699"/>
      <c r="E9" s="699"/>
      <c r="F9" s="699"/>
      <c r="G9" s="699"/>
      <c r="H9" s="699"/>
      <c r="I9" s="699"/>
      <c r="J9" s="699"/>
      <c r="K9" s="699"/>
    </row>
    <row r="10" spans="1:12" x14ac:dyDescent="0.25">
      <c r="A10" s="6" t="s">
        <v>17</v>
      </c>
      <c r="B10" s="699" t="s">
        <v>18</v>
      </c>
      <c r="C10" s="699"/>
      <c r="D10" s="699"/>
      <c r="E10" s="699"/>
      <c r="F10" s="699"/>
      <c r="G10" s="699"/>
      <c r="H10" s="699"/>
      <c r="I10" s="699"/>
      <c r="J10" s="699"/>
      <c r="K10" s="699"/>
    </row>
    <row r="11" spans="1:12" x14ac:dyDescent="0.25">
      <c r="A11" s="6" t="s">
        <v>19</v>
      </c>
      <c r="B11" s="699" t="s">
        <v>1509</v>
      </c>
      <c r="C11" s="699"/>
      <c r="D11" s="699"/>
      <c r="E11" s="699"/>
      <c r="F11" s="699"/>
      <c r="G11" s="699"/>
      <c r="H11" s="699"/>
      <c r="I11" s="699"/>
      <c r="J11" s="699"/>
      <c r="K11" s="699"/>
    </row>
    <row r="12" spans="1:12" x14ac:dyDescent="0.25">
      <c r="A12" s="6" t="s">
        <v>22</v>
      </c>
      <c r="B12" s="688" t="s">
        <v>34</v>
      </c>
      <c r="C12" s="688"/>
      <c r="D12" s="688"/>
      <c r="E12" s="688"/>
      <c r="F12" s="688"/>
      <c r="G12" s="688"/>
      <c r="H12" s="688"/>
      <c r="I12" s="688"/>
      <c r="J12" s="688"/>
      <c r="K12" s="688"/>
    </row>
    <row r="13" spans="1:12" x14ac:dyDescent="0.25">
      <c r="A13" s="6" t="s">
        <v>26</v>
      </c>
      <c r="B13" s="699" t="s">
        <v>624</v>
      </c>
      <c r="C13" s="699"/>
      <c r="D13" s="699"/>
      <c r="E13" s="699"/>
      <c r="F13" s="699"/>
      <c r="G13" s="699"/>
      <c r="H13" s="699"/>
      <c r="I13" s="699"/>
      <c r="J13" s="699"/>
      <c r="K13" s="699"/>
    </row>
    <row r="14" spans="1:12" x14ac:dyDescent="0.25">
      <c r="A14" s="6" t="s">
        <v>28</v>
      </c>
      <c r="B14" s="679" t="s">
        <v>9</v>
      </c>
      <c r="C14" s="679"/>
      <c r="D14" s="679"/>
      <c r="E14" s="679"/>
      <c r="F14" s="679"/>
      <c r="G14" s="679"/>
      <c r="H14" s="679"/>
      <c r="I14" s="679"/>
      <c r="J14" s="679"/>
      <c r="K14" s="679"/>
    </row>
    <row r="15" spans="1:12" x14ac:dyDescent="0.25">
      <c r="A15" s="6" t="s">
        <v>30</v>
      </c>
      <c r="B15" s="689" t="s">
        <v>9</v>
      </c>
      <c r="C15" s="689"/>
      <c r="D15" s="689"/>
      <c r="E15" s="689"/>
      <c r="F15" s="689"/>
      <c r="G15" s="688"/>
      <c r="H15" s="688"/>
      <c r="I15" s="688"/>
      <c r="J15" s="688"/>
      <c r="K15" s="688"/>
    </row>
    <row r="16" spans="1:12" x14ac:dyDescent="0.25">
      <c r="A16" s="6" t="s">
        <v>32</v>
      </c>
      <c r="B16" s="699" t="s">
        <v>5936</v>
      </c>
      <c r="C16" s="699"/>
      <c r="D16" s="699"/>
      <c r="E16" s="699"/>
      <c r="F16" s="699"/>
      <c r="G16" s="699"/>
      <c r="H16" s="699"/>
      <c r="I16" s="699"/>
      <c r="J16" s="699"/>
      <c r="K16" s="699"/>
    </row>
    <row r="17" spans="1:12" x14ac:dyDescent="0.25">
      <c r="A17" s="6" t="s">
        <v>35</v>
      </c>
      <c r="B17" s="689" t="s">
        <v>9</v>
      </c>
      <c r="C17" s="689"/>
      <c r="D17" s="689"/>
      <c r="E17" s="689"/>
      <c r="F17" s="689"/>
      <c r="G17" s="688"/>
      <c r="H17" s="688"/>
      <c r="I17" s="688"/>
      <c r="J17" s="688"/>
      <c r="K17" s="688"/>
    </row>
    <row r="18" spans="1:12" ht="79.5" customHeight="1" x14ac:dyDescent="0.25">
      <c r="A18" s="113" t="s">
        <v>36</v>
      </c>
      <c r="B18" s="685" t="s">
        <v>5939</v>
      </c>
      <c r="C18" s="685"/>
      <c r="D18" s="685"/>
      <c r="E18" s="685"/>
      <c r="F18" s="685"/>
      <c r="G18" s="685"/>
      <c r="H18" s="685"/>
      <c r="I18" s="685"/>
      <c r="J18" s="685"/>
      <c r="K18" s="685"/>
      <c r="L18" s="461"/>
    </row>
    <row r="19" spans="1:12" x14ac:dyDescent="0.25">
      <c r="A19" s="7" t="s">
        <v>37</v>
      </c>
      <c r="B19" s="419"/>
      <c r="C19" s="419"/>
      <c r="D19" s="419"/>
      <c r="E19" s="419"/>
      <c r="F19" s="419"/>
      <c r="G19" s="8" t="s">
        <v>38</v>
      </c>
      <c r="H19" s="8" t="s">
        <v>39</v>
      </c>
      <c r="I19" s="8" t="s">
        <v>40</v>
      </c>
      <c r="J19" s="8" t="s">
        <v>41</v>
      </c>
      <c r="K19" s="8" t="s">
        <v>42</v>
      </c>
    </row>
    <row r="20" spans="1:12" x14ac:dyDescent="0.25">
      <c r="A20" s="6" t="s">
        <v>43</v>
      </c>
      <c r="B20" s="419"/>
      <c r="C20" s="419"/>
      <c r="D20" s="419"/>
      <c r="E20" s="419"/>
      <c r="F20" s="419"/>
      <c r="G20" s="10">
        <v>2047</v>
      </c>
      <c r="H20" s="10">
        <v>2105</v>
      </c>
      <c r="I20" s="10">
        <v>2145</v>
      </c>
      <c r="J20" s="11">
        <v>2164</v>
      </c>
      <c r="K20" s="11">
        <v>2181</v>
      </c>
    </row>
    <row r="21" spans="1:12" x14ac:dyDescent="0.25">
      <c r="A21" s="6" t="s">
        <v>44</v>
      </c>
      <c r="B21" s="419"/>
      <c r="C21" s="419"/>
      <c r="D21" s="419"/>
      <c r="E21" s="419"/>
      <c r="F21" s="419"/>
      <c r="G21" s="10">
        <f>G20-G25</f>
        <v>2047</v>
      </c>
      <c r="H21" s="10">
        <f t="shared" ref="H21:K21" si="0">H20-H25</f>
        <v>2105</v>
      </c>
      <c r="I21" s="10">
        <f t="shared" si="0"/>
        <v>2145</v>
      </c>
      <c r="J21" s="10">
        <f t="shared" si="0"/>
        <v>2164</v>
      </c>
      <c r="K21" s="10">
        <f t="shared" si="0"/>
        <v>2181</v>
      </c>
    </row>
    <row r="22" spans="1:12"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2" x14ac:dyDescent="0.25">
      <c r="A23" s="6" t="s">
        <v>46</v>
      </c>
      <c r="B23" s="419"/>
      <c r="C23" s="419"/>
      <c r="D23" s="419"/>
      <c r="E23" s="419"/>
      <c r="F23" s="419"/>
      <c r="G23" s="10">
        <v>0</v>
      </c>
      <c r="H23" s="10">
        <v>0</v>
      </c>
      <c r="I23" s="10">
        <v>0</v>
      </c>
      <c r="J23" s="9">
        <v>0</v>
      </c>
      <c r="K23" s="9">
        <v>0</v>
      </c>
    </row>
    <row r="24" spans="1:12"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2" x14ac:dyDescent="0.25">
      <c r="A25" s="6" t="s">
        <v>48</v>
      </c>
      <c r="B25" s="419"/>
      <c r="C25" s="419"/>
      <c r="D25" s="419"/>
      <c r="E25" s="419"/>
      <c r="F25" s="419"/>
      <c r="G25" s="10">
        <v>0</v>
      </c>
      <c r="H25" s="10">
        <v>0</v>
      </c>
      <c r="I25" s="10">
        <v>0</v>
      </c>
      <c r="J25" s="9">
        <v>0</v>
      </c>
      <c r="K25" s="9">
        <v>0</v>
      </c>
    </row>
    <row r="26" spans="1:12"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2" x14ac:dyDescent="0.25">
      <c r="A27" s="7" t="s">
        <v>50</v>
      </c>
      <c r="B27" s="419"/>
      <c r="C27" s="419"/>
      <c r="D27" s="419"/>
      <c r="E27" s="419"/>
      <c r="F27" s="419"/>
      <c r="G27" s="677" t="s">
        <v>51</v>
      </c>
      <c r="H27" s="677"/>
      <c r="I27" s="677"/>
      <c r="J27" s="677"/>
      <c r="K27" s="677"/>
    </row>
    <row r="28" spans="1:12" x14ac:dyDescent="0.25">
      <c r="A28" s="15" t="s">
        <v>52</v>
      </c>
      <c r="B28" s="16" t="s">
        <v>2</v>
      </c>
      <c r="C28" s="16"/>
      <c r="D28" s="16"/>
      <c r="E28" s="16"/>
      <c r="F28" s="16"/>
      <c r="G28" s="8" t="s">
        <v>38</v>
      </c>
      <c r="H28" s="8" t="s">
        <v>39</v>
      </c>
      <c r="I28" s="8" t="s">
        <v>40</v>
      </c>
      <c r="J28" s="8" t="s">
        <v>41</v>
      </c>
      <c r="K28" s="8" t="s">
        <v>42</v>
      </c>
    </row>
    <row r="29" spans="1:12" x14ac:dyDescent="0.25">
      <c r="A29" t="s">
        <v>5940</v>
      </c>
      <c r="B29" s="409"/>
      <c r="C29" s="409"/>
      <c r="D29" s="409"/>
      <c r="E29" s="409"/>
      <c r="F29" s="409"/>
      <c r="G29">
        <v>60</v>
      </c>
      <c r="H29">
        <v>79</v>
      </c>
      <c r="I29">
        <v>68</v>
      </c>
      <c r="J29">
        <v>83</v>
      </c>
      <c r="K29">
        <v>88</v>
      </c>
    </row>
    <row r="30" spans="1:12" x14ac:dyDescent="0.25">
      <c r="A30" t="s">
        <v>5941</v>
      </c>
      <c r="B30" s="409"/>
      <c r="C30" s="409"/>
      <c r="D30" s="409"/>
      <c r="E30" s="409"/>
      <c r="F30" s="409"/>
      <c r="G30" s="705" t="s">
        <v>10807</v>
      </c>
      <c r="H30" s="705"/>
      <c r="I30" s="705"/>
      <c r="J30" s="705"/>
      <c r="K30" s="705"/>
    </row>
    <row r="31" spans="1:12" x14ac:dyDescent="0.25">
      <c r="A31" t="s">
        <v>5942</v>
      </c>
      <c r="B31" s="409"/>
      <c r="C31" s="409"/>
      <c r="D31" s="409"/>
      <c r="E31" s="409"/>
      <c r="F31" s="409"/>
      <c r="G31">
        <v>81</v>
      </c>
      <c r="H31">
        <v>81</v>
      </c>
      <c r="I31">
        <v>88</v>
      </c>
      <c r="J31">
        <v>91</v>
      </c>
      <c r="K31">
        <v>93</v>
      </c>
    </row>
    <row r="32" spans="1:12" x14ac:dyDescent="0.25">
      <c r="A32" t="s">
        <v>5943</v>
      </c>
      <c r="B32" s="409"/>
      <c r="C32" s="409"/>
      <c r="D32" s="409"/>
      <c r="E32" s="409"/>
      <c r="F32" s="409"/>
      <c r="G32" s="705" t="s">
        <v>10807</v>
      </c>
      <c r="H32" s="705"/>
      <c r="I32" s="705"/>
      <c r="J32" s="705"/>
      <c r="K32" s="705"/>
    </row>
    <row r="33" spans="1:11" x14ac:dyDescent="0.25">
      <c r="A33" t="s">
        <v>5944</v>
      </c>
      <c r="B33" s="409"/>
      <c r="C33" s="409"/>
      <c r="D33" s="409"/>
      <c r="E33" s="409"/>
      <c r="F33" s="409"/>
      <c r="G33">
        <v>75</v>
      </c>
      <c r="H33">
        <v>79</v>
      </c>
      <c r="I33">
        <v>94</v>
      </c>
      <c r="J33">
        <v>61</v>
      </c>
      <c r="K33">
        <v>72</v>
      </c>
    </row>
    <row r="34" spans="1:11" x14ac:dyDescent="0.25">
      <c r="A34" t="s">
        <v>5945</v>
      </c>
      <c r="B34" s="409"/>
      <c r="C34" s="409"/>
      <c r="D34" s="409"/>
      <c r="E34" s="409"/>
      <c r="F34" s="409"/>
      <c r="G34">
        <v>44</v>
      </c>
      <c r="H34">
        <v>40</v>
      </c>
      <c r="I34">
        <v>51</v>
      </c>
      <c r="J34">
        <v>56</v>
      </c>
      <c r="K34">
        <v>51</v>
      </c>
    </row>
    <row r="35" spans="1:11" x14ac:dyDescent="0.25">
      <c r="A35" t="s">
        <v>5946</v>
      </c>
      <c r="G35">
        <v>59</v>
      </c>
      <c r="H35">
        <v>62</v>
      </c>
      <c r="I35">
        <v>54</v>
      </c>
      <c r="J35">
        <v>75</v>
      </c>
      <c r="K35">
        <v>63</v>
      </c>
    </row>
    <row r="36" spans="1:11" x14ac:dyDescent="0.25">
      <c r="A36" t="s">
        <v>5947</v>
      </c>
      <c r="G36">
        <v>81</v>
      </c>
      <c r="H36">
        <v>79</v>
      </c>
      <c r="I36">
        <v>63</v>
      </c>
      <c r="J36">
        <v>74</v>
      </c>
      <c r="K36">
        <v>63</v>
      </c>
    </row>
    <row r="37" spans="1:11" x14ac:dyDescent="0.25">
      <c r="A37" t="s">
        <v>5948</v>
      </c>
      <c r="G37">
        <v>71</v>
      </c>
      <c r="H37">
        <v>75</v>
      </c>
      <c r="I37">
        <v>69</v>
      </c>
      <c r="J37">
        <v>68</v>
      </c>
      <c r="K37">
        <v>69</v>
      </c>
    </row>
    <row r="38" spans="1:11" x14ac:dyDescent="0.25">
      <c r="A38" t="s">
        <v>5949</v>
      </c>
      <c r="G38">
        <v>47</v>
      </c>
      <c r="H38">
        <v>76</v>
      </c>
      <c r="I38">
        <v>54</v>
      </c>
      <c r="J38">
        <v>55</v>
      </c>
      <c r="K38">
        <v>52</v>
      </c>
    </row>
    <row r="39" spans="1:11" x14ac:dyDescent="0.25">
      <c r="A39" t="s">
        <v>5950</v>
      </c>
      <c r="G39">
        <v>31</v>
      </c>
      <c r="H39">
        <v>45</v>
      </c>
      <c r="I39">
        <v>46</v>
      </c>
      <c r="J39">
        <v>48</v>
      </c>
      <c r="K39">
        <v>38</v>
      </c>
    </row>
    <row r="40" spans="1:11" x14ac:dyDescent="0.25">
      <c r="A40" t="s">
        <v>5951</v>
      </c>
      <c r="G40">
        <v>42</v>
      </c>
      <c r="H40">
        <v>27</v>
      </c>
      <c r="I40">
        <v>50</v>
      </c>
      <c r="J40">
        <v>58</v>
      </c>
      <c r="K40">
        <v>51</v>
      </c>
    </row>
    <row r="41" spans="1:11" x14ac:dyDescent="0.25">
      <c r="A41" t="s">
        <v>5952</v>
      </c>
      <c r="G41">
        <v>70</v>
      </c>
      <c r="H41">
        <v>60</v>
      </c>
      <c r="I41">
        <v>61</v>
      </c>
      <c r="J41">
        <v>58</v>
      </c>
      <c r="K41">
        <v>61</v>
      </c>
    </row>
    <row r="42" spans="1:11" x14ac:dyDescent="0.25">
      <c r="A42" t="s">
        <v>5953</v>
      </c>
      <c r="G42">
        <v>28</v>
      </c>
      <c r="H42">
        <v>22</v>
      </c>
      <c r="I42">
        <v>30</v>
      </c>
      <c r="J42">
        <v>23</v>
      </c>
      <c r="K42">
        <v>28</v>
      </c>
    </row>
    <row r="43" spans="1:11" x14ac:dyDescent="0.25">
      <c r="A43" t="s">
        <v>5954</v>
      </c>
      <c r="G43">
        <v>30</v>
      </c>
      <c r="H43">
        <v>29</v>
      </c>
      <c r="I43">
        <v>42</v>
      </c>
      <c r="J43">
        <v>32</v>
      </c>
      <c r="K43">
        <v>26</v>
      </c>
    </row>
    <row r="44" spans="1:11" x14ac:dyDescent="0.25">
      <c r="A44" t="s">
        <v>5955</v>
      </c>
      <c r="G44">
        <v>16</v>
      </c>
      <c r="H44">
        <v>12</v>
      </c>
      <c r="I44">
        <v>18</v>
      </c>
      <c r="J44">
        <v>21</v>
      </c>
      <c r="K44">
        <v>13</v>
      </c>
    </row>
    <row r="45" spans="1:11" x14ac:dyDescent="0.25">
      <c r="A45" t="s">
        <v>5956</v>
      </c>
      <c r="G45">
        <v>11</v>
      </c>
      <c r="H45">
        <v>13</v>
      </c>
      <c r="I45" s="135" t="s">
        <v>1542</v>
      </c>
      <c r="J45">
        <v>11</v>
      </c>
      <c r="K45" s="135" t="s">
        <v>1542</v>
      </c>
    </row>
    <row r="46" spans="1:11" x14ac:dyDescent="0.25">
      <c r="A46" t="s">
        <v>5957</v>
      </c>
      <c r="G46" s="135" t="s">
        <v>1542</v>
      </c>
      <c r="H46" s="135" t="s">
        <v>1542</v>
      </c>
      <c r="I46" s="135" t="s">
        <v>1542</v>
      </c>
      <c r="J46" s="135" t="s">
        <v>1542</v>
      </c>
      <c r="K46" s="135" t="s">
        <v>1542</v>
      </c>
    </row>
    <row r="47" spans="1:11" x14ac:dyDescent="0.25">
      <c r="A47" t="s">
        <v>5958</v>
      </c>
      <c r="G47">
        <v>22</v>
      </c>
      <c r="H47">
        <v>34</v>
      </c>
      <c r="I47">
        <v>27</v>
      </c>
      <c r="J47">
        <v>23</v>
      </c>
      <c r="K47">
        <v>29</v>
      </c>
    </row>
    <row r="48" spans="1:11" x14ac:dyDescent="0.25">
      <c r="A48" t="s">
        <v>5959</v>
      </c>
      <c r="G48">
        <v>27</v>
      </c>
      <c r="H48">
        <v>20</v>
      </c>
      <c r="I48">
        <v>17</v>
      </c>
      <c r="J48">
        <v>26</v>
      </c>
      <c r="K48">
        <v>30</v>
      </c>
    </row>
    <row r="49" spans="1:11" x14ac:dyDescent="0.25">
      <c r="A49" t="s">
        <v>5960</v>
      </c>
      <c r="G49">
        <v>25</v>
      </c>
      <c r="H49">
        <v>32</v>
      </c>
      <c r="I49">
        <v>28</v>
      </c>
      <c r="J49">
        <v>20</v>
      </c>
      <c r="K49">
        <v>26</v>
      </c>
    </row>
    <row r="50" spans="1:11" x14ac:dyDescent="0.25">
      <c r="A50" t="s">
        <v>5961</v>
      </c>
      <c r="G50">
        <v>92</v>
      </c>
      <c r="H50">
        <v>89</v>
      </c>
      <c r="I50">
        <v>97</v>
      </c>
      <c r="J50">
        <v>87</v>
      </c>
      <c r="K50">
        <v>81</v>
      </c>
    </row>
    <row r="51" spans="1:11" x14ac:dyDescent="0.25">
      <c r="A51" t="s">
        <v>5962</v>
      </c>
      <c r="G51">
        <v>45</v>
      </c>
      <c r="H51">
        <v>55</v>
      </c>
      <c r="I51">
        <v>44</v>
      </c>
      <c r="J51">
        <v>56</v>
      </c>
      <c r="K51">
        <v>59</v>
      </c>
    </row>
    <row r="52" spans="1:11" x14ac:dyDescent="0.25">
      <c r="A52" t="s">
        <v>5963</v>
      </c>
      <c r="G52">
        <v>43</v>
      </c>
      <c r="H52">
        <v>44</v>
      </c>
      <c r="I52">
        <v>43</v>
      </c>
      <c r="J52">
        <v>56</v>
      </c>
      <c r="K52">
        <v>51</v>
      </c>
    </row>
    <row r="53" spans="1:11" x14ac:dyDescent="0.25">
      <c r="A53" t="s">
        <v>5964</v>
      </c>
      <c r="G53">
        <v>26</v>
      </c>
      <c r="H53">
        <v>31</v>
      </c>
      <c r="I53">
        <v>34</v>
      </c>
      <c r="J53">
        <v>31</v>
      </c>
      <c r="K53">
        <v>32</v>
      </c>
    </row>
    <row r="54" spans="1:11" x14ac:dyDescent="0.25">
      <c r="A54" t="s">
        <v>5965</v>
      </c>
      <c r="G54">
        <v>18</v>
      </c>
      <c r="H54">
        <v>28</v>
      </c>
      <c r="I54">
        <v>27</v>
      </c>
      <c r="J54">
        <v>20</v>
      </c>
      <c r="K54">
        <v>29</v>
      </c>
    </row>
    <row r="55" spans="1:11" x14ac:dyDescent="0.25">
      <c r="A55" t="s">
        <v>5966</v>
      </c>
      <c r="G55">
        <v>42</v>
      </c>
      <c r="H55">
        <v>53</v>
      </c>
      <c r="I55">
        <v>55</v>
      </c>
      <c r="J55">
        <v>58</v>
      </c>
      <c r="K55">
        <v>56</v>
      </c>
    </row>
    <row r="56" spans="1:11" x14ac:dyDescent="0.25">
      <c r="A56" t="s">
        <v>5967</v>
      </c>
      <c r="G56">
        <v>27</v>
      </c>
      <c r="H56">
        <v>31</v>
      </c>
      <c r="I56">
        <v>30</v>
      </c>
      <c r="J56">
        <v>27</v>
      </c>
      <c r="K56">
        <v>24</v>
      </c>
    </row>
    <row r="57" spans="1:11" x14ac:dyDescent="0.25">
      <c r="A57" t="s">
        <v>5968</v>
      </c>
      <c r="G57">
        <v>11</v>
      </c>
      <c r="H57" s="135" t="s">
        <v>1542</v>
      </c>
      <c r="I57">
        <v>17</v>
      </c>
      <c r="J57" s="135" t="s">
        <v>1542</v>
      </c>
      <c r="K57">
        <v>20</v>
      </c>
    </row>
    <row r="58" spans="1:11" x14ac:dyDescent="0.25">
      <c r="A58" t="s">
        <v>5969</v>
      </c>
      <c r="G58" s="705" t="s">
        <v>10807</v>
      </c>
      <c r="H58" s="705"/>
      <c r="I58" s="705"/>
      <c r="J58" s="705"/>
      <c r="K58" s="705"/>
    </row>
    <row r="59" spans="1:11" x14ac:dyDescent="0.25">
      <c r="A59" t="s">
        <v>5917</v>
      </c>
      <c r="B59" t="s">
        <v>5918</v>
      </c>
      <c r="G59" s="135" t="s">
        <v>1542</v>
      </c>
      <c r="H59" s="135" t="s">
        <v>1542</v>
      </c>
      <c r="I59" s="135" t="s">
        <v>1542</v>
      </c>
      <c r="K59" s="135" t="s">
        <v>1542</v>
      </c>
    </row>
    <row r="60" spans="1:11" x14ac:dyDescent="0.25">
      <c r="A60" t="s">
        <v>5970</v>
      </c>
      <c r="H60" s="135" t="s">
        <v>1542</v>
      </c>
      <c r="I60" s="135" t="s">
        <v>1542</v>
      </c>
      <c r="J60" s="135" t="s">
        <v>1542</v>
      </c>
      <c r="K60" s="135" t="s">
        <v>1542</v>
      </c>
    </row>
    <row r="61" spans="1:11" x14ac:dyDescent="0.25">
      <c r="A61" t="s">
        <v>5971</v>
      </c>
      <c r="G61">
        <v>37</v>
      </c>
      <c r="H61">
        <v>39</v>
      </c>
      <c r="I61">
        <v>41</v>
      </c>
      <c r="J61">
        <v>44</v>
      </c>
      <c r="K61">
        <v>41</v>
      </c>
    </row>
    <row r="62" spans="1:11" x14ac:dyDescent="0.25">
      <c r="A62" t="s">
        <v>5972</v>
      </c>
      <c r="G62">
        <v>66</v>
      </c>
      <c r="H62">
        <v>74</v>
      </c>
      <c r="I62">
        <v>62</v>
      </c>
      <c r="J62">
        <v>76</v>
      </c>
      <c r="K62">
        <v>72</v>
      </c>
    </row>
    <row r="63" spans="1:11" x14ac:dyDescent="0.25">
      <c r="A63" t="s">
        <v>5973</v>
      </c>
      <c r="G63">
        <v>83</v>
      </c>
      <c r="H63">
        <v>65</v>
      </c>
      <c r="I63">
        <v>68</v>
      </c>
      <c r="J63">
        <v>67</v>
      </c>
      <c r="K63">
        <v>78</v>
      </c>
    </row>
    <row r="64" spans="1:11" x14ac:dyDescent="0.25">
      <c r="A64" t="s">
        <v>5974</v>
      </c>
      <c r="G64">
        <v>80</v>
      </c>
      <c r="H64">
        <v>83</v>
      </c>
      <c r="I64">
        <v>79</v>
      </c>
      <c r="J64">
        <v>72</v>
      </c>
      <c r="K64">
        <v>94</v>
      </c>
    </row>
    <row r="65" spans="1:11" x14ac:dyDescent="0.25">
      <c r="A65" t="s">
        <v>5975</v>
      </c>
      <c r="G65">
        <v>63</v>
      </c>
      <c r="H65">
        <v>64</v>
      </c>
      <c r="I65">
        <v>62</v>
      </c>
      <c r="J65">
        <v>63</v>
      </c>
      <c r="K65">
        <v>56</v>
      </c>
    </row>
    <row r="66" spans="1:11" x14ac:dyDescent="0.25">
      <c r="A66" t="s">
        <v>5976</v>
      </c>
      <c r="G66">
        <v>62</v>
      </c>
      <c r="H66">
        <v>50</v>
      </c>
      <c r="I66">
        <v>56</v>
      </c>
      <c r="J66">
        <v>59</v>
      </c>
      <c r="K66">
        <v>58</v>
      </c>
    </row>
    <row r="67" spans="1:11" x14ac:dyDescent="0.25">
      <c r="A67" t="s">
        <v>5977</v>
      </c>
      <c r="G67">
        <v>70</v>
      </c>
      <c r="H67">
        <v>61</v>
      </c>
      <c r="I67">
        <v>80</v>
      </c>
      <c r="J67">
        <v>65</v>
      </c>
      <c r="K67">
        <v>70</v>
      </c>
    </row>
    <row r="68" spans="1:11" x14ac:dyDescent="0.25">
      <c r="A68" t="s">
        <v>5978</v>
      </c>
      <c r="G68">
        <v>56</v>
      </c>
      <c r="H68">
        <v>60</v>
      </c>
      <c r="I68">
        <v>79</v>
      </c>
      <c r="J68">
        <v>69</v>
      </c>
      <c r="K68">
        <v>81</v>
      </c>
    </row>
    <row r="69" spans="1:11" x14ac:dyDescent="0.25">
      <c r="A69" t="s">
        <v>5979</v>
      </c>
      <c r="G69">
        <v>110</v>
      </c>
      <c r="H69">
        <v>90</v>
      </c>
      <c r="I69">
        <v>99</v>
      </c>
      <c r="J69">
        <v>112</v>
      </c>
      <c r="K69">
        <v>91</v>
      </c>
    </row>
    <row r="70" spans="1:11" x14ac:dyDescent="0.25">
      <c r="A70" t="s">
        <v>5980</v>
      </c>
      <c r="G70">
        <v>54</v>
      </c>
      <c r="H70">
        <v>41</v>
      </c>
      <c r="I70">
        <v>48</v>
      </c>
      <c r="J70">
        <v>29</v>
      </c>
      <c r="K70">
        <v>41</v>
      </c>
    </row>
    <row r="71" spans="1:11" x14ac:dyDescent="0.25">
      <c r="A71" t="s">
        <v>5981</v>
      </c>
      <c r="G71">
        <v>38</v>
      </c>
      <c r="H71">
        <v>24</v>
      </c>
      <c r="I71">
        <v>23</v>
      </c>
      <c r="J71">
        <v>28</v>
      </c>
      <c r="K71">
        <v>35</v>
      </c>
    </row>
    <row r="72" spans="1:11" x14ac:dyDescent="0.25">
      <c r="A72" t="s">
        <v>5982</v>
      </c>
      <c r="G72">
        <v>31</v>
      </c>
      <c r="H72">
        <v>53</v>
      </c>
      <c r="I72">
        <v>54</v>
      </c>
      <c r="J72">
        <v>49</v>
      </c>
      <c r="K72">
        <v>45</v>
      </c>
    </row>
    <row r="73" spans="1:11" x14ac:dyDescent="0.25">
      <c r="A73" t="s">
        <v>5983</v>
      </c>
      <c r="G73">
        <v>60</v>
      </c>
      <c r="H73">
        <v>56</v>
      </c>
      <c r="I73">
        <v>44</v>
      </c>
      <c r="J73">
        <v>72</v>
      </c>
      <c r="K73">
        <v>70</v>
      </c>
    </row>
    <row r="74" spans="1:11" x14ac:dyDescent="0.25">
      <c r="A74" t="s">
        <v>5984</v>
      </c>
      <c r="G74">
        <v>70</v>
      </c>
      <c r="H74">
        <v>96</v>
      </c>
      <c r="I74">
        <v>90</v>
      </c>
      <c r="J74">
        <v>78</v>
      </c>
      <c r="K74">
        <v>87</v>
      </c>
    </row>
    <row r="75" spans="1:11" x14ac:dyDescent="0.25">
      <c r="A75" t="s">
        <v>5985</v>
      </c>
      <c r="G75">
        <v>25</v>
      </c>
      <c r="H75">
        <v>34</v>
      </c>
      <c r="I75">
        <v>24</v>
      </c>
      <c r="J75">
        <v>34</v>
      </c>
      <c r="K75">
        <v>33</v>
      </c>
    </row>
    <row r="76" spans="1:11" x14ac:dyDescent="0.25">
      <c r="A76" s="132" t="s">
        <v>1440</v>
      </c>
      <c r="G76" s="132">
        <v>2047</v>
      </c>
      <c r="H76" s="132">
        <v>2105</v>
      </c>
      <c r="I76" s="132">
        <v>2145</v>
      </c>
      <c r="J76" s="132">
        <v>2164</v>
      </c>
      <c r="K76" s="132">
        <v>2181</v>
      </c>
    </row>
  </sheetData>
  <mergeCells count="20">
    <mergeCell ref="B8:K8"/>
    <mergeCell ref="B3:K3"/>
    <mergeCell ref="B4:K4"/>
    <mergeCell ref="B5:K5"/>
    <mergeCell ref="B6:K6"/>
    <mergeCell ref="B7:K7"/>
    <mergeCell ref="G58:K58"/>
    <mergeCell ref="G32:K32"/>
    <mergeCell ref="B9:K9"/>
    <mergeCell ref="B10:K10"/>
    <mergeCell ref="B11:K11"/>
    <mergeCell ref="B12:K12"/>
    <mergeCell ref="B13:K13"/>
    <mergeCell ref="B14:K14"/>
    <mergeCell ref="B15:K15"/>
    <mergeCell ref="B16:K16"/>
    <mergeCell ref="B17:K17"/>
    <mergeCell ref="B18:K18"/>
    <mergeCell ref="G27:K27"/>
    <mergeCell ref="G30:K30"/>
  </mergeCells>
  <pageMargins left="0.70866141732283472" right="0.70866141732283472" top="0.74803149606299213" bottom="0.74803149606299213" header="0.31496062992125984" footer="0.31496062992125984"/>
  <pageSetup paperSize="9" scale="82" fitToHeight="2" orientation="landscape"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tabColor theme="5"/>
    <pageSetUpPr fitToPage="1"/>
  </sheetPr>
  <dimension ref="A1:K76"/>
  <sheetViews>
    <sheetView topLeftCell="A13" workbookViewId="0">
      <selection activeCell="G29" sqref="G29:K29"/>
    </sheetView>
  </sheetViews>
  <sheetFormatPr defaultRowHeight="15" x14ac:dyDescent="0.25"/>
  <cols>
    <col min="1" max="1" width="36.85546875" customWidth="1"/>
    <col min="2" max="2" width="52.42578125" customWidth="1"/>
    <col min="3" max="6" width="11.710937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5986</v>
      </c>
      <c r="C3" s="702"/>
      <c r="D3" s="702"/>
      <c r="E3" s="702"/>
      <c r="F3" s="702"/>
      <c r="G3" s="702"/>
      <c r="H3" s="702"/>
      <c r="I3" s="702"/>
      <c r="J3" s="702"/>
      <c r="K3" s="702"/>
    </row>
    <row r="4" spans="1:11" x14ac:dyDescent="0.25">
      <c r="A4" s="6" t="s">
        <v>2</v>
      </c>
      <c r="B4" s="682" t="s">
        <v>5987</v>
      </c>
      <c r="C4" s="682"/>
      <c r="D4" s="682"/>
      <c r="E4" s="682"/>
      <c r="F4" s="682"/>
      <c r="G4" s="696"/>
      <c r="H4" s="696"/>
      <c r="I4" s="696"/>
      <c r="J4" s="696"/>
      <c r="K4" s="696"/>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5938</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1509</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699" t="s">
        <v>624</v>
      </c>
      <c r="C13" s="699"/>
      <c r="D13" s="699"/>
      <c r="E13" s="699"/>
      <c r="F13" s="699"/>
      <c r="G13" s="699"/>
      <c r="H13" s="699"/>
      <c r="I13" s="699"/>
      <c r="J13" s="699"/>
      <c r="K13" s="699"/>
    </row>
    <row r="14" spans="1:11" x14ac:dyDescent="0.25">
      <c r="A14" s="6" t="s">
        <v>28</v>
      </c>
      <c r="B14" s="679" t="s">
        <v>9</v>
      </c>
      <c r="C14" s="679"/>
      <c r="D14" s="679"/>
      <c r="E14" s="679"/>
      <c r="F14" s="679"/>
      <c r="G14" s="679"/>
      <c r="H14" s="679"/>
      <c r="I14" s="679"/>
      <c r="J14" s="679"/>
      <c r="K14" s="679"/>
    </row>
    <row r="15" spans="1:11" x14ac:dyDescent="0.25">
      <c r="A15" s="6" t="s">
        <v>30</v>
      </c>
      <c r="B15" s="689" t="s">
        <v>9</v>
      </c>
      <c r="C15" s="689"/>
      <c r="D15" s="689"/>
      <c r="E15" s="689"/>
      <c r="F15" s="689"/>
      <c r="G15" s="688"/>
      <c r="H15" s="688"/>
      <c r="I15" s="688"/>
      <c r="J15" s="688"/>
      <c r="K15" s="688"/>
    </row>
    <row r="16" spans="1:11" x14ac:dyDescent="0.25">
      <c r="A16" s="6" t="s">
        <v>32</v>
      </c>
      <c r="B16" s="699" t="s">
        <v>5988</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75" customHeight="1" x14ac:dyDescent="0.25">
      <c r="A18" s="113" t="s">
        <v>36</v>
      </c>
      <c r="B18" s="685" t="s">
        <v>5939</v>
      </c>
      <c r="C18" s="685"/>
      <c r="D18" s="685"/>
      <c r="E18" s="685"/>
      <c r="F18" s="685"/>
      <c r="G18" s="685"/>
      <c r="H18" s="685"/>
      <c r="I18" s="685"/>
      <c r="J18" s="685"/>
      <c r="K18" s="685"/>
    </row>
    <row r="19" spans="1:11" x14ac:dyDescent="0.25">
      <c r="A19" s="7" t="s">
        <v>37</v>
      </c>
      <c r="B19" s="419"/>
      <c r="C19" s="419"/>
      <c r="D19" s="419"/>
      <c r="E19" s="419"/>
      <c r="F19" s="419"/>
      <c r="G19" s="8" t="s">
        <v>38</v>
      </c>
      <c r="H19" s="8" t="s">
        <v>39</v>
      </c>
      <c r="I19" s="8" t="s">
        <v>40</v>
      </c>
      <c r="J19" s="8" t="s">
        <v>41</v>
      </c>
      <c r="K19" s="8" t="s">
        <v>42</v>
      </c>
    </row>
    <row r="20" spans="1:11" x14ac:dyDescent="0.25">
      <c r="A20" s="6" t="s">
        <v>43</v>
      </c>
      <c r="B20" s="419"/>
      <c r="C20" s="419"/>
      <c r="D20" s="419"/>
      <c r="E20" s="419"/>
      <c r="F20" s="419"/>
      <c r="G20" s="10">
        <v>2047</v>
      </c>
      <c r="H20" s="10">
        <v>2105</v>
      </c>
      <c r="I20" s="10">
        <v>2145</v>
      </c>
      <c r="J20" s="11">
        <v>2164</v>
      </c>
      <c r="K20" s="11">
        <v>2181</v>
      </c>
    </row>
    <row r="21" spans="1:11" x14ac:dyDescent="0.25">
      <c r="A21" s="6" t="s">
        <v>44</v>
      </c>
      <c r="B21" s="419"/>
      <c r="C21" s="419"/>
      <c r="D21" s="419"/>
      <c r="E21" s="419"/>
      <c r="F21" s="419"/>
      <c r="G21" s="10">
        <f>G20-G25</f>
        <v>2047</v>
      </c>
      <c r="H21" s="10">
        <f t="shared" ref="H21:K21" si="0">H20-H25</f>
        <v>2105</v>
      </c>
      <c r="I21" s="10">
        <f t="shared" si="0"/>
        <v>2145</v>
      </c>
      <c r="J21" s="10">
        <f t="shared" si="0"/>
        <v>2164</v>
      </c>
      <c r="K21" s="10">
        <f t="shared" si="0"/>
        <v>2181</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s="167">
        <v>0</v>
      </c>
      <c r="B29" s="409" t="s">
        <v>5918</v>
      </c>
      <c r="C29" s="409"/>
      <c r="D29" s="409"/>
      <c r="E29" s="409"/>
      <c r="F29" s="409"/>
      <c r="G29" s="705" t="s">
        <v>10807</v>
      </c>
      <c r="H29" s="705"/>
      <c r="I29" s="705"/>
      <c r="J29" s="705"/>
      <c r="K29" s="705"/>
    </row>
    <row r="30" spans="1:11" x14ac:dyDescent="0.25">
      <c r="A30" t="s">
        <v>5989</v>
      </c>
      <c r="B30" t="s">
        <v>5940</v>
      </c>
      <c r="G30" s="135">
        <v>60</v>
      </c>
      <c r="H30" s="135">
        <v>79</v>
      </c>
      <c r="I30" s="135">
        <v>68</v>
      </c>
      <c r="J30" s="135">
        <v>83</v>
      </c>
      <c r="K30" s="135">
        <v>88</v>
      </c>
    </row>
    <row r="31" spans="1:11" x14ac:dyDescent="0.25">
      <c r="A31" t="s">
        <v>5990</v>
      </c>
      <c r="B31" t="s">
        <v>5942</v>
      </c>
      <c r="G31" s="135">
        <v>81</v>
      </c>
      <c r="H31" s="135">
        <v>81</v>
      </c>
      <c r="I31" s="135">
        <v>88</v>
      </c>
      <c r="J31" s="135">
        <v>91</v>
      </c>
      <c r="K31" s="135">
        <v>93</v>
      </c>
    </row>
    <row r="32" spans="1:11" x14ac:dyDescent="0.25">
      <c r="A32" t="s">
        <v>5991</v>
      </c>
      <c r="B32" t="s">
        <v>5944</v>
      </c>
      <c r="G32" s="135">
        <v>75</v>
      </c>
      <c r="H32" s="135">
        <v>79</v>
      </c>
      <c r="I32" s="135">
        <v>94</v>
      </c>
      <c r="J32" s="135">
        <v>61</v>
      </c>
      <c r="K32" s="135">
        <v>72</v>
      </c>
    </row>
    <row r="33" spans="1:11" x14ac:dyDescent="0.25">
      <c r="A33" t="s">
        <v>5992</v>
      </c>
      <c r="B33" t="s">
        <v>5946</v>
      </c>
      <c r="G33" s="135">
        <v>59</v>
      </c>
      <c r="H33" s="135">
        <v>62</v>
      </c>
      <c r="I33" s="135">
        <v>54</v>
      </c>
      <c r="J33" s="135">
        <v>75</v>
      </c>
      <c r="K33" s="135">
        <v>63</v>
      </c>
    </row>
    <row r="34" spans="1:11" x14ac:dyDescent="0.25">
      <c r="A34" t="s">
        <v>5993</v>
      </c>
      <c r="B34" t="s">
        <v>5947</v>
      </c>
      <c r="G34" s="135">
        <v>81</v>
      </c>
      <c r="H34" s="135">
        <v>79</v>
      </c>
      <c r="I34" s="135">
        <v>63</v>
      </c>
      <c r="J34" s="135">
        <v>74</v>
      </c>
      <c r="K34" s="135">
        <v>63</v>
      </c>
    </row>
    <row r="35" spans="1:11" x14ac:dyDescent="0.25">
      <c r="A35" t="s">
        <v>5994</v>
      </c>
      <c r="B35" t="s">
        <v>5948</v>
      </c>
      <c r="G35" s="135">
        <v>71</v>
      </c>
      <c r="H35" s="135">
        <v>75</v>
      </c>
      <c r="I35" s="135">
        <v>69</v>
      </c>
      <c r="J35" s="135">
        <v>68</v>
      </c>
      <c r="K35" s="135">
        <v>69</v>
      </c>
    </row>
    <row r="36" spans="1:11" x14ac:dyDescent="0.25">
      <c r="A36" t="s">
        <v>5995</v>
      </c>
      <c r="B36" t="s">
        <v>5952</v>
      </c>
      <c r="G36" s="135">
        <v>70</v>
      </c>
      <c r="H36" s="135">
        <v>60</v>
      </c>
      <c r="I36" s="135">
        <v>61</v>
      </c>
      <c r="J36" s="135">
        <v>58</v>
      </c>
      <c r="K36" s="135">
        <v>61</v>
      </c>
    </row>
    <row r="37" spans="1:11" x14ac:dyDescent="0.25">
      <c r="A37" t="s">
        <v>5996</v>
      </c>
      <c r="B37" t="s">
        <v>5956</v>
      </c>
      <c r="G37" s="135">
        <v>11</v>
      </c>
      <c r="H37" s="135">
        <v>13</v>
      </c>
      <c r="I37" s="135" t="s">
        <v>1542</v>
      </c>
      <c r="J37" s="135">
        <v>11</v>
      </c>
      <c r="K37" s="135" t="s">
        <v>1542</v>
      </c>
    </row>
    <row r="38" spans="1:11" x14ac:dyDescent="0.25">
      <c r="A38" t="s">
        <v>5997</v>
      </c>
      <c r="B38" t="s">
        <v>5957</v>
      </c>
      <c r="G38" s="705" t="s">
        <v>10807</v>
      </c>
      <c r="H38" s="705"/>
      <c r="I38" s="705"/>
      <c r="J38" s="705"/>
      <c r="K38" s="705"/>
    </row>
    <row r="39" spans="1:11" x14ac:dyDescent="0.25">
      <c r="A39" t="s">
        <v>5998</v>
      </c>
      <c r="B39" t="s">
        <v>5961</v>
      </c>
      <c r="G39" s="135">
        <v>92</v>
      </c>
      <c r="H39" s="135">
        <v>89</v>
      </c>
      <c r="I39" s="135">
        <v>97</v>
      </c>
      <c r="J39" s="135">
        <v>87</v>
      </c>
      <c r="K39" s="135">
        <v>81</v>
      </c>
    </row>
    <row r="40" spans="1:11" x14ac:dyDescent="0.25">
      <c r="A40" t="s">
        <v>5999</v>
      </c>
      <c r="B40" t="s">
        <v>5962</v>
      </c>
      <c r="G40" s="135">
        <v>45</v>
      </c>
      <c r="H40" s="135">
        <v>55</v>
      </c>
      <c r="I40" s="135">
        <v>44</v>
      </c>
      <c r="J40" s="135">
        <v>56</v>
      </c>
      <c r="K40" s="135">
        <v>59</v>
      </c>
    </row>
    <row r="41" spans="1:11" x14ac:dyDescent="0.25">
      <c r="A41" t="s">
        <v>6000</v>
      </c>
      <c r="B41" t="s">
        <v>5966</v>
      </c>
      <c r="G41" s="135">
        <v>42</v>
      </c>
      <c r="H41" s="135">
        <v>53</v>
      </c>
      <c r="I41" s="135">
        <v>55</v>
      </c>
      <c r="J41" s="135">
        <v>58</v>
      </c>
      <c r="K41" s="135">
        <v>56</v>
      </c>
    </row>
    <row r="42" spans="1:11" x14ac:dyDescent="0.25">
      <c r="A42" t="s">
        <v>6001</v>
      </c>
      <c r="B42" t="s">
        <v>5969</v>
      </c>
      <c r="G42" s="705" t="s">
        <v>10807</v>
      </c>
      <c r="H42" s="705"/>
      <c r="I42" s="705"/>
      <c r="J42" s="705"/>
      <c r="K42" s="705"/>
    </row>
    <row r="43" spans="1:11" x14ac:dyDescent="0.25">
      <c r="A43" t="s">
        <v>6002</v>
      </c>
      <c r="B43" t="s">
        <v>5970</v>
      </c>
      <c r="G43" s="705" t="s">
        <v>10807</v>
      </c>
      <c r="H43" s="705"/>
      <c r="I43" s="705"/>
      <c r="J43" s="705"/>
      <c r="K43" s="705"/>
    </row>
    <row r="44" spans="1:11" x14ac:dyDescent="0.25">
      <c r="A44" t="s">
        <v>6003</v>
      </c>
      <c r="B44" t="s">
        <v>5972</v>
      </c>
      <c r="G44" s="135">
        <v>66</v>
      </c>
      <c r="H44" s="135">
        <v>74</v>
      </c>
      <c r="I44" s="135">
        <v>62</v>
      </c>
      <c r="J44" s="135">
        <v>76</v>
      </c>
      <c r="K44" s="135">
        <v>72</v>
      </c>
    </row>
    <row r="45" spans="1:11" x14ac:dyDescent="0.25">
      <c r="A45" t="s">
        <v>6004</v>
      </c>
      <c r="B45" t="s">
        <v>5973</v>
      </c>
      <c r="G45" s="135">
        <v>83</v>
      </c>
      <c r="H45" s="135">
        <v>65</v>
      </c>
      <c r="I45" s="135">
        <v>68</v>
      </c>
      <c r="J45" s="135">
        <v>67</v>
      </c>
      <c r="K45" s="135">
        <v>78</v>
      </c>
    </row>
    <row r="46" spans="1:11" x14ac:dyDescent="0.25">
      <c r="A46" t="s">
        <v>6005</v>
      </c>
      <c r="B46" t="s">
        <v>5974</v>
      </c>
      <c r="G46" s="135">
        <v>80</v>
      </c>
      <c r="H46" s="135">
        <v>83</v>
      </c>
      <c r="I46" s="135">
        <v>79</v>
      </c>
      <c r="J46" s="135">
        <v>72</v>
      </c>
      <c r="K46" s="135">
        <v>94</v>
      </c>
    </row>
    <row r="47" spans="1:11" x14ac:dyDescent="0.25">
      <c r="A47" t="s">
        <v>6006</v>
      </c>
      <c r="B47" t="s">
        <v>5975</v>
      </c>
      <c r="G47" s="135">
        <v>63</v>
      </c>
      <c r="H47" s="135">
        <v>64</v>
      </c>
      <c r="I47" s="135">
        <v>62</v>
      </c>
      <c r="J47" s="135">
        <v>63</v>
      </c>
      <c r="K47" s="135">
        <v>56</v>
      </c>
    </row>
    <row r="48" spans="1:11" x14ac:dyDescent="0.25">
      <c r="A48" t="s">
        <v>6007</v>
      </c>
      <c r="B48" t="s">
        <v>5976</v>
      </c>
      <c r="G48" s="135">
        <v>62</v>
      </c>
      <c r="H48" s="135">
        <v>50</v>
      </c>
      <c r="I48" s="135">
        <v>56</v>
      </c>
      <c r="J48" s="135">
        <v>59</v>
      </c>
      <c r="K48" s="135">
        <v>58</v>
      </c>
    </row>
    <row r="49" spans="1:11" x14ac:dyDescent="0.25">
      <c r="A49" t="s">
        <v>6008</v>
      </c>
      <c r="B49" t="s">
        <v>5977</v>
      </c>
      <c r="G49" s="135">
        <v>70</v>
      </c>
      <c r="H49" s="135">
        <v>61</v>
      </c>
      <c r="I49" s="135">
        <v>80</v>
      </c>
      <c r="J49" s="135">
        <v>65</v>
      </c>
      <c r="K49" s="135">
        <v>70</v>
      </c>
    </row>
    <row r="50" spans="1:11" x14ac:dyDescent="0.25">
      <c r="A50" t="s">
        <v>6009</v>
      </c>
      <c r="B50" t="s">
        <v>5978</v>
      </c>
      <c r="G50" s="135">
        <v>56</v>
      </c>
      <c r="H50" s="135">
        <v>60</v>
      </c>
      <c r="I50" s="135">
        <v>79</v>
      </c>
      <c r="J50" s="135">
        <v>69</v>
      </c>
      <c r="K50" s="135">
        <v>81</v>
      </c>
    </row>
    <row r="51" spans="1:11" x14ac:dyDescent="0.25">
      <c r="A51" t="s">
        <v>6010</v>
      </c>
      <c r="B51" t="s">
        <v>5979</v>
      </c>
      <c r="G51" s="135">
        <v>110</v>
      </c>
      <c r="H51" s="135">
        <v>90</v>
      </c>
      <c r="I51" s="135">
        <v>99</v>
      </c>
      <c r="J51" s="135">
        <v>112</v>
      </c>
      <c r="K51" s="135">
        <v>91</v>
      </c>
    </row>
    <row r="52" spans="1:11" x14ac:dyDescent="0.25">
      <c r="A52" t="s">
        <v>6011</v>
      </c>
      <c r="B52" t="s">
        <v>5982</v>
      </c>
      <c r="G52" s="135">
        <v>31</v>
      </c>
      <c r="H52" s="135">
        <v>53</v>
      </c>
      <c r="I52" s="135">
        <v>54</v>
      </c>
      <c r="J52" s="135">
        <v>49</v>
      </c>
      <c r="K52" s="135">
        <v>45</v>
      </c>
    </row>
    <row r="53" spans="1:11" x14ac:dyDescent="0.25">
      <c r="A53" t="s">
        <v>6012</v>
      </c>
      <c r="B53" t="s">
        <v>5970</v>
      </c>
      <c r="G53" s="135">
        <v>60</v>
      </c>
      <c r="H53" s="135">
        <v>56</v>
      </c>
      <c r="I53" s="135">
        <v>44</v>
      </c>
      <c r="J53" s="135">
        <v>72</v>
      </c>
      <c r="K53" s="135">
        <v>70</v>
      </c>
    </row>
    <row r="54" spans="1:11" x14ac:dyDescent="0.25">
      <c r="A54" t="s">
        <v>6013</v>
      </c>
      <c r="B54" t="s">
        <v>5983</v>
      </c>
      <c r="G54" s="135">
        <v>70</v>
      </c>
      <c r="H54" s="135">
        <v>96</v>
      </c>
      <c r="I54" s="135">
        <v>90</v>
      </c>
      <c r="J54" s="135">
        <v>78</v>
      </c>
      <c r="K54" s="135">
        <v>87</v>
      </c>
    </row>
    <row r="55" spans="1:11" x14ac:dyDescent="0.25">
      <c r="A55" t="s">
        <v>6014</v>
      </c>
      <c r="B55" t="s">
        <v>5941</v>
      </c>
      <c r="G55" s="705" t="s">
        <v>10807</v>
      </c>
      <c r="H55" s="705"/>
      <c r="I55" s="705"/>
      <c r="J55" s="705"/>
      <c r="K55" s="705"/>
    </row>
    <row r="56" spans="1:11" x14ac:dyDescent="0.25">
      <c r="A56" t="s">
        <v>6015</v>
      </c>
      <c r="B56" t="s">
        <v>5945</v>
      </c>
      <c r="G56" s="135">
        <v>44</v>
      </c>
      <c r="H56" s="135">
        <v>40</v>
      </c>
      <c r="I56" s="135">
        <v>51</v>
      </c>
      <c r="J56" s="135">
        <v>56</v>
      </c>
      <c r="K56" s="135">
        <v>51</v>
      </c>
    </row>
    <row r="57" spans="1:11" x14ac:dyDescent="0.25">
      <c r="A57" t="s">
        <v>6016</v>
      </c>
      <c r="B57" t="s">
        <v>5949</v>
      </c>
      <c r="G57" s="135">
        <v>47</v>
      </c>
      <c r="H57" s="135">
        <v>76</v>
      </c>
      <c r="I57" s="135">
        <v>54</v>
      </c>
      <c r="J57" s="135">
        <v>55</v>
      </c>
      <c r="K57" s="135">
        <v>52</v>
      </c>
    </row>
    <row r="58" spans="1:11" x14ac:dyDescent="0.25">
      <c r="A58" t="s">
        <v>6017</v>
      </c>
      <c r="B58" t="s">
        <v>5950</v>
      </c>
      <c r="G58" s="135">
        <v>31</v>
      </c>
      <c r="H58" s="135">
        <v>45</v>
      </c>
      <c r="I58" s="135">
        <v>46</v>
      </c>
      <c r="J58" s="135">
        <v>48</v>
      </c>
      <c r="K58" s="135">
        <v>38</v>
      </c>
    </row>
    <row r="59" spans="1:11" x14ac:dyDescent="0.25">
      <c r="A59" t="s">
        <v>6018</v>
      </c>
      <c r="B59" t="s">
        <v>5951</v>
      </c>
      <c r="G59" s="135">
        <v>42</v>
      </c>
      <c r="H59" s="135">
        <v>27</v>
      </c>
      <c r="I59" s="135">
        <v>50</v>
      </c>
      <c r="J59" s="135">
        <v>58</v>
      </c>
      <c r="K59" s="135">
        <v>51</v>
      </c>
    </row>
    <row r="60" spans="1:11" x14ac:dyDescent="0.25">
      <c r="A60" t="s">
        <v>6019</v>
      </c>
      <c r="B60" t="s">
        <v>5953</v>
      </c>
      <c r="G60" s="135">
        <v>28</v>
      </c>
      <c r="H60" s="135">
        <v>22</v>
      </c>
      <c r="I60" s="135">
        <v>30</v>
      </c>
      <c r="J60" s="135">
        <v>23</v>
      </c>
      <c r="K60" s="135">
        <v>28</v>
      </c>
    </row>
    <row r="61" spans="1:11" x14ac:dyDescent="0.25">
      <c r="A61" t="s">
        <v>6020</v>
      </c>
      <c r="B61" t="s">
        <v>5954</v>
      </c>
      <c r="G61" s="135">
        <v>30</v>
      </c>
      <c r="H61" s="135">
        <v>29</v>
      </c>
      <c r="I61" s="135">
        <v>42</v>
      </c>
      <c r="J61" s="135">
        <v>32</v>
      </c>
      <c r="K61" s="135">
        <v>26</v>
      </c>
    </row>
    <row r="62" spans="1:11" x14ac:dyDescent="0.25">
      <c r="A62" t="s">
        <v>6021</v>
      </c>
      <c r="B62" t="s">
        <v>5958</v>
      </c>
      <c r="G62" s="135">
        <v>22</v>
      </c>
      <c r="H62" s="135">
        <v>34</v>
      </c>
      <c r="I62" s="135">
        <v>27</v>
      </c>
      <c r="J62" s="135">
        <v>23</v>
      </c>
      <c r="K62" s="135">
        <v>29</v>
      </c>
    </row>
    <row r="63" spans="1:11" x14ac:dyDescent="0.25">
      <c r="A63" t="s">
        <v>6022</v>
      </c>
      <c r="B63" t="s">
        <v>5959</v>
      </c>
      <c r="G63" s="135">
        <v>27</v>
      </c>
      <c r="H63" s="135">
        <v>20</v>
      </c>
      <c r="I63" s="135">
        <v>17</v>
      </c>
      <c r="J63" s="135">
        <v>26</v>
      </c>
      <c r="K63" s="135">
        <v>30</v>
      </c>
    </row>
    <row r="64" spans="1:11" x14ac:dyDescent="0.25">
      <c r="A64" t="s">
        <v>6023</v>
      </c>
      <c r="B64" t="s">
        <v>5960</v>
      </c>
      <c r="G64" s="135">
        <v>25</v>
      </c>
      <c r="H64" s="135">
        <v>32</v>
      </c>
      <c r="I64" s="135">
        <v>28</v>
      </c>
      <c r="J64" s="135">
        <v>20</v>
      </c>
      <c r="K64" s="135">
        <v>26</v>
      </c>
    </row>
    <row r="65" spans="1:11" x14ac:dyDescent="0.25">
      <c r="A65" t="s">
        <v>6024</v>
      </c>
      <c r="B65" t="s">
        <v>5963</v>
      </c>
      <c r="G65" s="135">
        <v>43</v>
      </c>
      <c r="H65" s="135">
        <v>44</v>
      </c>
      <c r="I65" s="135">
        <v>43</v>
      </c>
      <c r="J65" s="135">
        <v>56</v>
      </c>
      <c r="K65" s="135">
        <v>51</v>
      </c>
    </row>
    <row r="66" spans="1:11" x14ac:dyDescent="0.25">
      <c r="A66" t="s">
        <v>6025</v>
      </c>
      <c r="B66" t="s">
        <v>5964</v>
      </c>
      <c r="G66" s="135">
        <v>26</v>
      </c>
      <c r="H66" s="135">
        <v>31</v>
      </c>
      <c r="I66" s="135">
        <v>34</v>
      </c>
      <c r="J66" s="135">
        <v>31</v>
      </c>
      <c r="K66" s="135">
        <v>32</v>
      </c>
    </row>
    <row r="67" spans="1:11" x14ac:dyDescent="0.25">
      <c r="A67" t="s">
        <v>6026</v>
      </c>
      <c r="B67" t="s">
        <v>5965</v>
      </c>
      <c r="G67" s="135">
        <v>18</v>
      </c>
      <c r="H67" s="135">
        <v>28</v>
      </c>
      <c r="I67" s="135">
        <v>27</v>
      </c>
      <c r="J67" s="135">
        <v>20</v>
      </c>
      <c r="K67" s="135">
        <v>29</v>
      </c>
    </row>
    <row r="68" spans="1:11" x14ac:dyDescent="0.25">
      <c r="A68" t="s">
        <v>6027</v>
      </c>
      <c r="B68" t="s">
        <v>5967</v>
      </c>
      <c r="G68" s="135">
        <v>27</v>
      </c>
      <c r="H68" s="135">
        <v>31</v>
      </c>
      <c r="I68" s="135">
        <v>30</v>
      </c>
      <c r="J68" s="135">
        <v>27</v>
      </c>
      <c r="K68" s="135">
        <v>24</v>
      </c>
    </row>
    <row r="69" spans="1:11" x14ac:dyDescent="0.25">
      <c r="A69" t="s">
        <v>6028</v>
      </c>
      <c r="B69" t="s">
        <v>5968</v>
      </c>
      <c r="G69" s="135">
        <v>11</v>
      </c>
      <c r="H69" s="135" t="s">
        <v>1542</v>
      </c>
      <c r="I69" s="135">
        <v>17</v>
      </c>
      <c r="J69" s="135" t="s">
        <v>1542</v>
      </c>
      <c r="K69" s="135">
        <v>20</v>
      </c>
    </row>
    <row r="70" spans="1:11" x14ac:dyDescent="0.25">
      <c r="A70" t="s">
        <v>6029</v>
      </c>
      <c r="B70" t="s">
        <v>5971</v>
      </c>
      <c r="G70" s="135">
        <v>37</v>
      </c>
      <c r="H70" s="135">
        <v>39</v>
      </c>
      <c r="I70" s="135">
        <v>41</v>
      </c>
      <c r="J70" s="135">
        <v>44</v>
      </c>
      <c r="K70" s="135">
        <v>41</v>
      </c>
    </row>
    <row r="71" spans="1:11" x14ac:dyDescent="0.25">
      <c r="A71" t="s">
        <v>6030</v>
      </c>
      <c r="B71" t="s">
        <v>5980</v>
      </c>
      <c r="G71" s="135">
        <v>54</v>
      </c>
      <c r="H71" s="135">
        <v>41</v>
      </c>
      <c r="I71" s="135">
        <v>48</v>
      </c>
      <c r="J71" s="135">
        <v>29</v>
      </c>
      <c r="K71" s="135">
        <v>41</v>
      </c>
    </row>
    <row r="72" spans="1:11" x14ac:dyDescent="0.25">
      <c r="A72" t="s">
        <v>6031</v>
      </c>
      <c r="B72" t="s">
        <v>5981</v>
      </c>
      <c r="G72" s="135">
        <v>38</v>
      </c>
      <c r="H72" s="135">
        <v>24</v>
      </c>
      <c r="I72" s="135">
        <v>23</v>
      </c>
      <c r="J72" s="135">
        <v>28</v>
      </c>
      <c r="K72" s="135">
        <v>35</v>
      </c>
    </row>
    <row r="73" spans="1:11" x14ac:dyDescent="0.25">
      <c r="A73" t="s">
        <v>6032</v>
      </c>
      <c r="B73" t="s">
        <v>5985</v>
      </c>
      <c r="G73" s="135">
        <v>25</v>
      </c>
      <c r="H73" s="135">
        <v>34</v>
      </c>
      <c r="I73" s="135">
        <v>24</v>
      </c>
      <c r="J73" s="135">
        <v>34</v>
      </c>
      <c r="K73" s="135">
        <v>33</v>
      </c>
    </row>
    <row r="74" spans="1:11" x14ac:dyDescent="0.25">
      <c r="A74" t="s">
        <v>6033</v>
      </c>
      <c r="B74" t="s">
        <v>5943</v>
      </c>
      <c r="G74" s="705" t="s">
        <v>10807</v>
      </c>
      <c r="H74" s="705"/>
      <c r="I74" s="705"/>
      <c r="J74" s="705"/>
      <c r="K74" s="705"/>
    </row>
    <row r="75" spans="1:11" x14ac:dyDescent="0.25">
      <c r="A75" t="s">
        <v>6034</v>
      </c>
      <c r="B75" t="s">
        <v>5955</v>
      </c>
      <c r="G75" s="135">
        <v>16</v>
      </c>
      <c r="H75" s="135">
        <v>12</v>
      </c>
      <c r="I75" s="135">
        <v>18</v>
      </c>
      <c r="J75" s="135">
        <v>21</v>
      </c>
      <c r="K75" s="135">
        <v>13</v>
      </c>
    </row>
    <row r="76" spans="1:11" x14ac:dyDescent="0.25">
      <c r="A76" s="132" t="s">
        <v>1440</v>
      </c>
      <c r="G76" s="132">
        <v>2047</v>
      </c>
      <c r="H76" s="132">
        <v>2105</v>
      </c>
      <c r="I76" s="132">
        <v>2145</v>
      </c>
      <c r="J76" s="132">
        <v>2164</v>
      </c>
      <c r="K76" s="132">
        <v>2181</v>
      </c>
    </row>
  </sheetData>
  <mergeCells count="23">
    <mergeCell ref="G29:K29"/>
    <mergeCell ref="B8:K8"/>
    <mergeCell ref="B3:K3"/>
    <mergeCell ref="B4:K4"/>
    <mergeCell ref="B5:K5"/>
    <mergeCell ref="B6:K6"/>
    <mergeCell ref="B7:K7"/>
    <mergeCell ref="G74:K74"/>
    <mergeCell ref="B9:K9"/>
    <mergeCell ref="B10:K10"/>
    <mergeCell ref="B11:K11"/>
    <mergeCell ref="B12:K12"/>
    <mergeCell ref="B13:K13"/>
    <mergeCell ref="B14:K14"/>
    <mergeCell ref="B15:K15"/>
    <mergeCell ref="B16:K16"/>
    <mergeCell ref="B17:K17"/>
    <mergeCell ref="B18:K18"/>
    <mergeCell ref="G27:K27"/>
    <mergeCell ref="G55:K55"/>
    <mergeCell ref="G42:K42"/>
    <mergeCell ref="G38:K38"/>
    <mergeCell ref="G43:K43"/>
  </mergeCells>
  <pageMargins left="0.70866141732283472" right="0.70866141732283472" top="0.74803149606299213" bottom="0.74803149606299213" header="0.31496062992125984" footer="0.31496062992125984"/>
  <pageSetup paperSize="9" scale="83" fitToHeight="2" orientation="landscape"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tabColor theme="5"/>
    <pageSetUpPr fitToPage="1"/>
  </sheetPr>
  <dimension ref="A1:K128"/>
  <sheetViews>
    <sheetView topLeftCell="A106" workbookViewId="0">
      <selection activeCell="G52" sqref="G52"/>
    </sheetView>
  </sheetViews>
  <sheetFormatPr defaultRowHeight="15" x14ac:dyDescent="0.25"/>
  <cols>
    <col min="1" max="1" width="36.85546875" customWidth="1"/>
    <col min="2" max="2" width="53.28515625" customWidth="1"/>
    <col min="3" max="6" width="9.8554687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6035</v>
      </c>
      <c r="C3" s="702"/>
      <c r="D3" s="702"/>
      <c r="E3" s="702"/>
      <c r="F3" s="702"/>
      <c r="G3" s="702"/>
      <c r="H3" s="702"/>
      <c r="I3" s="702"/>
      <c r="J3" s="702"/>
      <c r="K3" s="702"/>
    </row>
    <row r="4" spans="1:11" x14ac:dyDescent="0.25">
      <c r="A4" s="6" t="s">
        <v>2</v>
      </c>
      <c r="B4" s="682" t="s">
        <v>6036</v>
      </c>
      <c r="C4" s="682"/>
      <c r="D4" s="682"/>
      <c r="E4" s="682"/>
      <c r="F4" s="682"/>
      <c r="G4" s="696"/>
      <c r="H4" s="696"/>
      <c r="I4" s="696"/>
      <c r="J4" s="696"/>
      <c r="K4" s="696"/>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6037</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1509</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699" t="s">
        <v>624</v>
      </c>
      <c r="C13" s="699"/>
      <c r="D13" s="699"/>
      <c r="E13" s="699"/>
      <c r="F13" s="699"/>
      <c r="G13" s="699"/>
      <c r="H13" s="699"/>
      <c r="I13" s="699"/>
      <c r="J13" s="699"/>
      <c r="K13" s="699"/>
    </row>
    <row r="14" spans="1:11" x14ac:dyDescent="0.25">
      <c r="A14" s="6" t="s">
        <v>28</v>
      </c>
      <c r="B14" s="679" t="s">
        <v>9</v>
      </c>
      <c r="C14" s="679"/>
      <c r="D14" s="679"/>
      <c r="E14" s="679"/>
      <c r="F14" s="679"/>
      <c r="G14" s="679"/>
      <c r="H14" s="679"/>
      <c r="I14" s="679"/>
      <c r="J14" s="679"/>
      <c r="K14" s="679"/>
    </row>
    <row r="15" spans="1:11" x14ac:dyDescent="0.25">
      <c r="A15" s="6" t="s">
        <v>30</v>
      </c>
      <c r="B15" s="689" t="s">
        <v>9</v>
      </c>
      <c r="C15" s="689"/>
      <c r="D15" s="689"/>
      <c r="E15" s="689"/>
      <c r="F15" s="689"/>
      <c r="G15" s="688"/>
      <c r="H15" s="688"/>
      <c r="I15" s="688"/>
      <c r="J15" s="688"/>
      <c r="K15" s="688"/>
    </row>
    <row r="16" spans="1:11" x14ac:dyDescent="0.25">
      <c r="A16" s="6" t="s">
        <v>32</v>
      </c>
      <c r="B16" s="699" t="s">
        <v>591</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135.75" customHeight="1" x14ac:dyDescent="0.25">
      <c r="A18" s="113" t="s">
        <v>36</v>
      </c>
      <c r="B18" s="685" t="s">
        <v>6038</v>
      </c>
      <c r="C18" s="685"/>
      <c r="D18" s="685"/>
      <c r="E18" s="685"/>
      <c r="F18" s="685"/>
      <c r="G18" s="685"/>
      <c r="H18" s="685"/>
      <c r="I18" s="685"/>
      <c r="J18" s="685"/>
      <c r="K18" s="685"/>
    </row>
    <row r="19" spans="1:11" x14ac:dyDescent="0.25">
      <c r="A19" s="7" t="s">
        <v>37</v>
      </c>
      <c r="B19" s="419"/>
      <c r="C19" s="419"/>
      <c r="D19" s="419"/>
      <c r="E19" s="419"/>
      <c r="F19" s="419"/>
      <c r="G19" s="8" t="s">
        <v>38</v>
      </c>
      <c r="H19" s="8" t="s">
        <v>39</v>
      </c>
      <c r="I19" s="8" t="s">
        <v>40</v>
      </c>
      <c r="J19" s="8" t="s">
        <v>41</v>
      </c>
      <c r="K19" s="8" t="s">
        <v>42</v>
      </c>
    </row>
    <row r="20" spans="1:11" x14ac:dyDescent="0.25">
      <c r="A20" s="6" t="s">
        <v>43</v>
      </c>
      <c r="B20" s="419"/>
      <c r="C20" s="419"/>
      <c r="D20" s="419"/>
      <c r="E20" s="419"/>
      <c r="F20" s="419"/>
      <c r="G20" s="10">
        <v>2047</v>
      </c>
      <c r="H20" s="10">
        <v>2105</v>
      </c>
      <c r="I20" s="10">
        <v>2145</v>
      </c>
      <c r="J20" s="11">
        <v>2164</v>
      </c>
      <c r="K20" s="11">
        <v>2181</v>
      </c>
    </row>
    <row r="21" spans="1:11" x14ac:dyDescent="0.25">
      <c r="A21" s="6" t="s">
        <v>44</v>
      </c>
      <c r="B21" s="419"/>
      <c r="C21" s="419"/>
      <c r="D21" s="419"/>
      <c r="E21" s="419"/>
      <c r="F21" s="419"/>
      <c r="G21" s="10">
        <f>G20-G25</f>
        <v>2047</v>
      </c>
      <c r="H21" s="10">
        <f t="shared" ref="H21:K21" si="0">H20-H25</f>
        <v>2105</v>
      </c>
      <c r="I21" s="10">
        <f t="shared" si="0"/>
        <v>2145</v>
      </c>
      <c r="J21" s="10">
        <f t="shared" si="0"/>
        <v>2164</v>
      </c>
      <c r="K21" s="10">
        <f t="shared" si="0"/>
        <v>2181</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t="s">
        <v>6039</v>
      </c>
      <c r="B29" s="409"/>
      <c r="C29" s="409"/>
      <c r="D29" s="409"/>
      <c r="E29" s="409"/>
      <c r="F29" s="409"/>
      <c r="G29">
        <v>18</v>
      </c>
      <c r="H29">
        <v>23</v>
      </c>
      <c r="I29">
        <v>28</v>
      </c>
      <c r="J29">
        <v>37</v>
      </c>
      <c r="K29">
        <v>32</v>
      </c>
    </row>
    <row r="30" spans="1:11" x14ac:dyDescent="0.25">
      <c r="A30" t="s">
        <v>6040</v>
      </c>
      <c r="B30" s="409"/>
      <c r="C30" s="409"/>
      <c r="D30" s="409"/>
      <c r="E30" s="409"/>
      <c r="F30" s="409"/>
      <c r="G30">
        <v>16</v>
      </c>
      <c r="H30">
        <v>27</v>
      </c>
      <c r="I30">
        <v>21</v>
      </c>
      <c r="J30">
        <v>19</v>
      </c>
      <c r="K30">
        <v>27</v>
      </c>
    </row>
    <row r="31" spans="1:11" x14ac:dyDescent="0.25">
      <c r="A31" t="s">
        <v>6041</v>
      </c>
      <c r="B31" s="409"/>
      <c r="C31" s="409"/>
      <c r="D31" s="409"/>
      <c r="E31" s="409"/>
      <c r="F31" s="409"/>
      <c r="G31">
        <v>26</v>
      </c>
      <c r="H31">
        <v>29</v>
      </c>
      <c r="I31">
        <v>19</v>
      </c>
      <c r="J31">
        <v>27</v>
      </c>
      <c r="K31">
        <v>29</v>
      </c>
    </row>
    <row r="32" spans="1:11" x14ac:dyDescent="0.25">
      <c r="A32" t="s">
        <v>6042</v>
      </c>
      <c r="B32" s="409"/>
      <c r="C32" s="409"/>
      <c r="D32" s="409"/>
      <c r="E32" s="409"/>
      <c r="F32" s="409"/>
      <c r="G32" s="705" t="s">
        <v>10807</v>
      </c>
      <c r="H32" s="705"/>
      <c r="I32" s="705"/>
      <c r="J32" s="705"/>
      <c r="K32" s="705"/>
    </row>
    <row r="33" spans="1:11" x14ac:dyDescent="0.25">
      <c r="A33" t="s">
        <v>6043</v>
      </c>
      <c r="B33" s="409"/>
      <c r="C33" s="409"/>
      <c r="D33" s="409"/>
      <c r="E33" s="409"/>
      <c r="F33" s="409"/>
      <c r="G33">
        <v>31</v>
      </c>
      <c r="H33">
        <v>32</v>
      </c>
      <c r="I33">
        <v>32</v>
      </c>
      <c r="J33">
        <v>26</v>
      </c>
      <c r="K33">
        <v>32</v>
      </c>
    </row>
    <row r="34" spans="1:11" x14ac:dyDescent="0.25">
      <c r="A34" t="s">
        <v>6044</v>
      </c>
      <c r="B34" s="409"/>
      <c r="C34" s="409"/>
      <c r="D34" s="409"/>
      <c r="E34" s="409"/>
      <c r="F34" s="409"/>
      <c r="G34">
        <v>26</v>
      </c>
      <c r="H34">
        <v>31</v>
      </c>
      <c r="I34">
        <v>29</v>
      </c>
      <c r="J34">
        <v>39</v>
      </c>
      <c r="K34">
        <v>37</v>
      </c>
    </row>
    <row r="35" spans="1:11" x14ac:dyDescent="0.25">
      <c r="A35" t="s">
        <v>6045</v>
      </c>
      <c r="G35">
        <v>24</v>
      </c>
      <c r="H35">
        <v>18</v>
      </c>
      <c r="I35">
        <v>27</v>
      </c>
      <c r="J35">
        <v>26</v>
      </c>
      <c r="K35">
        <v>24</v>
      </c>
    </row>
    <row r="36" spans="1:11" x14ac:dyDescent="0.25">
      <c r="A36" t="s">
        <v>6046</v>
      </c>
      <c r="G36" s="705" t="s">
        <v>10807</v>
      </c>
      <c r="H36" s="705"/>
      <c r="I36" s="705"/>
      <c r="J36" s="705"/>
      <c r="K36" s="705"/>
    </row>
    <row r="37" spans="1:11" x14ac:dyDescent="0.25">
      <c r="A37" t="s">
        <v>6047</v>
      </c>
      <c r="G37">
        <v>13</v>
      </c>
      <c r="H37">
        <v>22</v>
      </c>
      <c r="I37">
        <v>31</v>
      </c>
      <c r="J37" s="135" t="s">
        <v>1542</v>
      </c>
      <c r="K37">
        <v>20</v>
      </c>
    </row>
    <row r="38" spans="1:11" x14ac:dyDescent="0.25">
      <c r="A38" t="s">
        <v>6048</v>
      </c>
      <c r="G38">
        <v>34</v>
      </c>
      <c r="H38">
        <v>24</v>
      </c>
      <c r="I38">
        <v>33</v>
      </c>
      <c r="J38">
        <v>28</v>
      </c>
      <c r="K38">
        <v>21</v>
      </c>
    </row>
    <row r="39" spans="1:11" x14ac:dyDescent="0.25">
      <c r="A39" t="s">
        <v>6049</v>
      </c>
      <c r="G39">
        <v>28</v>
      </c>
      <c r="H39">
        <v>33</v>
      </c>
      <c r="I39">
        <v>30</v>
      </c>
      <c r="J39">
        <v>24</v>
      </c>
      <c r="K39">
        <v>31</v>
      </c>
    </row>
    <row r="40" spans="1:11" x14ac:dyDescent="0.25">
      <c r="A40" t="s">
        <v>6050</v>
      </c>
      <c r="G40">
        <v>11</v>
      </c>
      <c r="H40" s="135" t="s">
        <v>1542</v>
      </c>
      <c r="I40" s="135" t="s">
        <v>1542</v>
      </c>
      <c r="J40">
        <v>24</v>
      </c>
      <c r="K40">
        <v>20</v>
      </c>
    </row>
    <row r="41" spans="1:11" x14ac:dyDescent="0.25">
      <c r="A41" t="s">
        <v>6051</v>
      </c>
      <c r="G41">
        <v>14</v>
      </c>
      <c r="H41">
        <v>17</v>
      </c>
      <c r="I41">
        <v>21</v>
      </c>
      <c r="J41">
        <v>15</v>
      </c>
      <c r="K41">
        <v>18</v>
      </c>
    </row>
    <row r="42" spans="1:11" x14ac:dyDescent="0.25">
      <c r="A42" t="s">
        <v>6052</v>
      </c>
      <c r="G42">
        <v>19</v>
      </c>
      <c r="H42">
        <v>14</v>
      </c>
      <c r="I42">
        <v>21</v>
      </c>
      <c r="J42">
        <v>17</v>
      </c>
      <c r="K42">
        <v>13</v>
      </c>
    </row>
    <row r="43" spans="1:11" x14ac:dyDescent="0.25">
      <c r="A43" t="s">
        <v>6053</v>
      </c>
      <c r="G43">
        <v>20</v>
      </c>
      <c r="H43">
        <v>18</v>
      </c>
      <c r="I43">
        <v>16</v>
      </c>
      <c r="J43">
        <v>17</v>
      </c>
      <c r="K43">
        <v>14</v>
      </c>
    </row>
    <row r="44" spans="1:11" x14ac:dyDescent="0.25">
      <c r="A44" t="s">
        <v>6054</v>
      </c>
      <c r="G44">
        <v>19</v>
      </c>
      <c r="H44">
        <v>19</v>
      </c>
      <c r="I44">
        <v>13</v>
      </c>
      <c r="J44">
        <v>27</v>
      </c>
      <c r="K44">
        <v>22</v>
      </c>
    </row>
    <row r="45" spans="1:11" x14ac:dyDescent="0.25">
      <c r="A45" t="s">
        <v>6055</v>
      </c>
      <c r="G45">
        <v>20</v>
      </c>
      <c r="H45">
        <v>25</v>
      </c>
      <c r="I45">
        <v>25</v>
      </c>
      <c r="J45">
        <v>31</v>
      </c>
      <c r="K45">
        <v>27</v>
      </c>
    </row>
    <row r="46" spans="1:11" x14ac:dyDescent="0.25">
      <c r="A46" t="s">
        <v>6056</v>
      </c>
      <c r="G46">
        <v>35</v>
      </c>
      <c r="H46">
        <v>27</v>
      </c>
      <c r="I46">
        <v>28</v>
      </c>
      <c r="J46">
        <v>29</v>
      </c>
      <c r="K46">
        <v>17</v>
      </c>
    </row>
    <row r="47" spans="1:11" x14ac:dyDescent="0.25">
      <c r="A47" t="s">
        <v>6057</v>
      </c>
      <c r="G47">
        <v>26</v>
      </c>
      <c r="H47">
        <v>25</v>
      </c>
      <c r="I47">
        <v>16</v>
      </c>
      <c r="J47">
        <v>18</v>
      </c>
      <c r="K47">
        <v>26</v>
      </c>
    </row>
    <row r="48" spans="1:11" x14ac:dyDescent="0.25">
      <c r="A48" t="s">
        <v>6058</v>
      </c>
      <c r="G48">
        <v>20</v>
      </c>
      <c r="H48">
        <v>27</v>
      </c>
      <c r="I48">
        <v>19</v>
      </c>
      <c r="J48">
        <v>27</v>
      </c>
      <c r="K48">
        <v>20</v>
      </c>
    </row>
    <row r="49" spans="1:11" x14ac:dyDescent="0.25">
      <c r="A49" t="s">
        <v>6059</v>
      </c>
      <c r="G49">
        <v>14</v>
      </c>
      <c r="H49">
        <v>13</v>
      </c>
      <c r="I49" s="135" t="s">
        <v>1542</v>
      </c>
      <c r="J49" s="135" t="s">
        <v>1542</v>
      </c>
      <c r="K49" s="135" t="s">
        <v>1542</v>
      </c>
    </row>
    <row r="50" spans="1:11" x14ac:dyDescent="0.25">
      <c r="A50" t="s">
        <v>6060</v>
      </c>
      <c r="G50" s="135" t="s">
        <v>1542</v>
      </c>
      <c r="H50">
        <v>11</v>
      </c>
      <c r="I50" s="135" t="s">
        <v>1542</v>
      </c>
      <c r="J50" s="135" t="s">
        <v>1542</v>
      </c>
      <c r="K50" s="135" t="s">
        <v>1542</v>
      </c>
    </row>
    <row r="51" spans="1:11" x14ac:dyDescent="0.25">
      <c r="A51" t="s">
        <v>6061</v>
      </c>
      <c r="G51" s="135" t="s">
        <v>1542</v>
      </c>
      <c r="H51">
        <v>10</v>
      </c>
      <c r="I51" s="135" t="s">
        <v>1542</v>
      </c>
      <c r="J51" s="135" t="s">
        <v>1542</v>
      </c>
      <c r="K51" s="135" t="s">
        <v>1542</v>
      </c>
    </row>
    <row r="52" spans="1:11" x14ac:dyDescent="0.25">
      <c r="A52" t="s">
        <v>6062</v>
      </c>
      <c r="G52" s="135" t="s">
        <v>1542</v>
      </c>
      <c r="H52">
        <v>11</v>
      </c>
      <c r="I52">
        <v>18</v>
      </c>
      <c r="J52">
        <v>13</v>
      </c>
      <c r="K52" s="135" t="s">
        <v>1542</v>
      </c>
    </row>
    <row r="53" spans="1:11" x14ac:dyDescent="0.25">
      <c r="A53" t="s">
        <v>6063</v>
      </c>
      <c r="G53">
        <v>38</v>
      </c>
      <c r="H53">
        <v>30</v>
      </c>
      <c r="I53">
        <v>35</v>
      </c>
      <c r="J53">
        <v>33</v>
      </c>
      <c r="K53">
        <v>39</v>
      </c>
    </row>
    <row r="54" spans="1:11" x14ac:dyDescent="0.25">
      <c r="A54" t="s">
        <v>6064</v>
      </c>
      <c r="G54">
        <v>30</v>
      </c>
      <c r="H54">
        <v>43</v>
      </c>
      <c r="I54">
        <v>28</v>
      </c>
      <c r="J54">
        <v>36</v>
      </c>
      <c r="K54">
        <v>25</v>
      </c>
    </row>
    <row r="55" spans="1:11" x14ac:dyDescent="0.25">
      <c r="A55" t="s">
        <v>6065</v>
      </c>
      <c r="G55">
        <v>17</v>
      </c>
      <c r="H55">
        <v>33</v>
      </c>
      <c r="I55">
        <v>26</v>
      </c>
      <c r="J55">
        <v>19</v>
      </c>
      <c r="K55">
        <v>27</v>
      </c>
    </row>
    <row r="56" spans="1:11" x14ac:dyDescent="0.25">
      <c r="A56" t="s">
        <v>6066</v>
      </c>
      <c r="G56" s="135" t="s">
        <v>1542</v>
      </c>
      <c r="H56">
        <v>16</v>
      </c>
      <c r="I56">
        <v>12</v>
      </c>
      <c r="J56">
        <v>13</v>
      </c>
      <c r="K56" s="135" t="s">
        <v>1542</v>
      </c>
    </row>
    <row r="57" spans="1:11" x14ac:dyDescent="0.25">
      <c r="A57" t="s">
        <v>6067</v>
      </c>
      <c r="G57">
        <v>22</v>
      </c>
      <c r="H57">
        <v>29</v>
      </c>
      <c r="I57">
        <v>34</v>
      </c>
      <c r="J57">
        <v>35</v>
      </c>
      <c r="K57">
        <v>29</v>
      </c>
    </row>
    <row r="58" spans="1:11" x14ac:dyDescent="0.25">
      <c r="A58" t="s">
        <v>6068</v>
      </c>
      <c r="G58">
        <v>16</v>
      </c>
      <c r="H58" s="135" t="s">
        <v>1542</v>
      </c>
      <c r="I58">
        <v>16</v>
      </c>
      <c r="J58">
        <v>27</v>
      </c>
      <c r="K58">
        <v>21</v>
      </c>
    </row>
    <row r="59" spans="1:11" x14ac:dyDescent="0.25">
      <c r="A59" t="s">
        <v>6069</v>
      </c>
      <c r="G59">
        <v>26</v>
      </c>
      <c r="H59">
        <v>22</v>
      </c>
      <c r="I59">
        <v>34</v>
      </c>
      <c r="J59">
        <v>31</v>
      </c>
      <c r="K59">
        <v>30</v>
      </c>
    </row>
    <row r="60" spans="1:11" x14ac:dyDescent="0.25">
      <c r="A60" t="s">
        <v>6070</v>
      </c>
      <c r="G60">
        <v>24</v>
      </c>
      <c r="H60">
        <v>23</v>
      </c>
      <c r="I60">
        <v>13</v>
      </c>
      <c r="J60">
        <v>19</v>
      </c>
      <c r="K60">
        <v>24</v>
      </c>
    </row>
    <row r="61" spans="1:11" x14ac:dyDescent="0.25">
      <c r="A61" t="s">
        <v>6071</v>
      </c>
      <c r="G61">
        <v>19</v>
      </c>
      <c r="H61">
        <v>17</v>
      </c>
      <c r="I61">
        <v>24</v>
      </c>
      <c r="J61">
        <v>13</v>
      </c>
      <c r="K61">
        <v>24</v>
      </c>
    </row>
    <row r="62" spans="1:11" x14ac:dyDescent="0.25">
      <c r="A62" t="s">
        <v>6072</v>
      </c>
      <c r="G62">
        <v>27</v>
      </c>
      <c r="H62">
        <v>20</v>
      </c>
      <c r="I62">
        <v>24</v>
      </c>
      <c r="J62">
        <v>26</v>
      </c>
      <c r="K62">
        <v>13</v>
      </c>
    </row>
    <row r="63" spans="1:11" x14ac:dyDescent="0.25">
      <c r="A63" t="s">
        <v>6073</v>
      </c>
      <c r="G63">
        <v>28</v>
      </c>
      <c r="H63">
        <v>22</v>
      </c>
      <c r="I63">
        <v>30</v>
      </c>
      <c r="J63">
        <v>23</v>
      </c>
      <c r="K63">
        <v>28</v>
      </c>
    </row>
    <row r="64" spans="1:11" x14ac:dyDescent="0.25">
      <c r="A64" t="s">
        <v>6074</v>
      </c>
      <c r="G64">
        <v>30</v>
      </c>
      <c r="H64">
        <v>29</v>
      </c>
      <c r="I64">
        <v>42</v>
      </c>
      <c r="J64">
        <v>32</v>
      </c>
      <c r="K64">
        <v>26</v>
      </c>
    </row>
    <row r="65" spans="1:11" x14ac:dyDescent="0.25">
      <c r="A65" t="s">
        <v>6075</v>
      </c>
      <c r="G65">
        <v>10</v>
      </c>
      <c r="H65" s="135" t="s">
        <v>1542</v>
      </c>
      <c r="I65">
        <v>11</v>
      </c>
      <c r="J65">
        <v>14</v>
      </c>
      <c r="K65" s="135" t="s">
        <v>1542</v>
      </c>
    </row>
    <row r="66" spans="1:11" x14ac:dyDescent="0.25">
      <c r="A66" t="s">
        <v>6076</v>
      </c>
      <c r="G66" s="705" t="s">
        <v>10807</v>
      </c>
      <c r="H66" s="705"/>
      <c r="I66" s="705"/>
      <c r="J66" s="705"/>
      <c r="K66" s="705"/>
    </row>
    <row r="67" spans="1:11" x14ac:dyDescent="0.25">
      <c r="A67" t="s">
        <v>6077</v>
      </c>
      <c r="G67">
        <v>11</v>
      </c>
      <c r="H67">
        <v>13</v>
      </c>
      <c r="I67" s="295" t="s">
        <v>1542</v>
      </c>
      <c r="J67">
        <v>11</v>
      </c>
      <c r="K67" s="135" t="s">
        <v>1542</v>
      </c>
    </row>
    <row r="68" spans="1:11" x14ac:dyDescent="0.25">
      <c r="A68" t="s">
        <v>6078</v>
      </c>
      <c r="G68" s="705" t="s">
        <v>10807</v>
      </c>
      <c r="H68" s="705"/>
      <c r="I68" s="705"/>
      <c r="J68" s="705"/>
      <c r="K68" s="705"/>
    </row>
    <row r="69" spans="1:11" x14ac:dyDescent="0.25">
      <c r="A69" t="s">
        <v>6079</v>
      </c>
      <c r="G69">
        <v>22</v>
      </c>
      <c r="H69">
        <v>34</v>
      </c>
      <c r="I69">
        <v>27</v>
      </c>
      <c r="J69">
        <v>23</v>
      </c>
      <c r="K69">
        <v>29</v>
      </c>
    </row>
    <row r="70" spans="1:11" x14ac:dyDescent="0.25">
      <c r="A70" t="s">
        <v>6080</v>
      </c>
      <c r="G70">
        <v>27</v>
      </c>
      <c r="H70">
        <v>20</v>
      </c>
      <c r="I70">
        <v>17</v>
      </c>
      <c r="J70">
        <v>26</v>
      </c>
      <c r="K70">
        <v>30</v>
      </c>
    </row>
    <row r="71" spans="1:11" x14ac:dyDescent="0.25">
      <c r="A71" t="s">
        <v>6081</v>
      </c>
      <c r="G71">
        <v>25</v>
      </c>
      <c r="H71">
        <v>32</v>
      </c>
      <c r="I71">
        <v>28</v>
      </c>
      <c r="J71">
        <v>20</v>
      </c>
      <c r="K71">
        <v>26</v>
      </c>
    </row>
    <row r="72" spans="1:11" x14ac:dyDescent="0.25">
      <c r="A72" t="s">
        <v>6082</v>
      </c>
      <c r="G72">
        <v>39</v>
      </c>
      <c r="H72">
        <v>38</v>
      </c>
      <c r="I72">
        <v>43</v>
      </c>
      <c r="J72">
        <v>35</v>
      </c>
      <c r="K72">
        <v>41</v>
      </c>
    </row>
    <row r="73" spans="1:11" x14ac:dyDescent="0.25">
      <c r="A73" t="s">
        <v>6083</v>
      </c>
      <c r="G73">
        <v>53</v>
      </c>
      <c r="H73">
        <v>51</v>
      </c>
      <c r="I73">
        <v>54</v>
      </c>
      <c r="J73">
        <v>52</v>
      </c>
      <c r="K73">
        <v>40</v>
      </c>
    </row>
    <row r="74" spans="1:11" x14ac:dyDescent="0.25">
      <c r="A74" t="s">
        <v>6084</v>
      </c>
      <c r="G74">
        <v>19</v>
      </c>
      <c r="H74">
        <v>20</v>
      </c>
      <c r="I74">
        <v>13</v>
      </c>
      <c r="J74">
        <v>16</v>
      </c>
      <c r="K74">
        <v>26</v>
      </c>
    </row>
    <row r="75" spans="1:11" x14ac:dyDescent="0.25">
      <c r="A75" t="s">
        <v>6085</v>
      </c>
      <c r="G75">
        <v>14</v>
      </c>
      <c r="H75">
        <v>19</v>
      </c>
      <c r="I75">
        <v>12</v>
      </c>
      <c r="J75">
        <v>19</v>
      </c>
      <c r="K75">
        <v>17</v>
      </c>
    </row>
    <row r="76" spans="1:11" x14ac:dyDescent="0.25">
      <c r="A76" t="s">
        <v>6086</v>
      </c>
      <c r="G76">
        <v>12</v>
      </c>
      <c r="H76">
        <v>16</v>
      </c>
      <c r="I76">
        <v>19</v>
      </c>
      <c r="J76">
        <v>21</v>
      </c>
      <c r="K76">
        <v>16</v>
      </c>
    </row>
    <row r="77" spans="1:11" x14ac:dyDescent="0.25">
      <c r="A77" t="s">
        <v>6087</v>
      </c>
      <c r="G77">
        <v>31</v>
      </c>
      <c r="H77">
        <v>34</v>
      </c>
      <c r="I77">
        <v>24</v>
      </c>
      <c r="J77">
        <v>41</v>
      </c>
      <c r="K77">
        <v>30</v>
      </c>
    </row>
    <row r="78" spans="1:11" x14ac:dyDescent="0.25">
      <c r="A78" t="s">
        <v>6088</v>
      </c>
      <c r="G78">
        <v>12</v>
      </c>
      <c r="H78">
        <v>10</v>
      </c>
      <c r="I78">
        <v>19</v>
      </c>
      <c r="J78">
        <v>15</v>
      </c>
      <c r="K78">
        <v>21</v>
      </c>
    </row>
    <row r="79" spans="1:11" x14ac:dyDescent="0.25">
      <c r="A79" t="s">
        <v>6089</v>
      </c>
      <c r="G79">
        <v>26</v>
      </c>
      <c r="H79">
        <v>31</v>
      </c>
      <c r="I79">
        <v>34</v>
      </c>
      <c r="J79">
        <v>31</v>
      </c>
      <c r="K79">
        <v>32</v>
      </c>
    </row>
    <row r="80" spans="1:11" x14ac:dyDescent="0.25">
      <c r="A80" t="s">
        <v>6090</v>
      </c>
      <c r="G80">
        <v>18</v>
      </c>
      <c r="H80">
        <v>28</v>
      </c>
      <c r="I80">
        <v>27</v>
      </c>
      <c r="J80">
        <v>20</v>
      </c>
      <c r="K80">
        <v>29</v>
      </c>
    </row>
    <row r="81" spans="1:11" x14ac:dyDescent="0.25">
      <c r="A81" t="s">
        <v>6091</v>
      </c>
      <c r="G81">
        <v>14</v>
      </c>
      <c r="H81">
        <v>14</v>
      </c>
      <c r="I81">
        <v>18</v>
      </c>
      <c r="J81">
        <v>25</v>
      </c>
      <c r="K81">
        <v>18</v>
      </c>
    </row>
    <row r="82" spans="1:11" x14ac:dyDescent="0.25">
      <c r="A82" t="s">
        <v>6092</v>
      </c>
      <c r="G82">
        <v>14</v>
      </c>
      <c r="H82">
        <v>17</v>
      </c>
      <c r="I82">
        <v>14</v>
      </c>
      <c r="J82">
        <v>10</v>
      </c>
      <c r="K82">
        <v>16</v>
      </c>
    </row>
    <row r="83" spans="1:11" x14ac:dyDescent="0.25">
      <c r="A83" t="s">
        <v>6093</v>
      </c>
      <c r="G83">
        <v>14</v>
      </c>
      <c r="H83">
        <v>22</v>
      </c>
      <c r="I83">
        <v>23</v>
      </c>
      <c r="J83">
        <v>23</v>
      </c>
      <c r="K83">
        <v>22</v>
      </c>
    </row>
    <row r="84" spans="1:11" x14ac:dyDescent="0.25">
      <c r="A84" t="s">
        <v>6094</v>
      </c>
      <c r="G84">
        <v>27</v>
      </c>
      <c r="H84">
        <v>31</v>
      </c>
      <c r="I84">
        <v>30</v>
      </c>
      <c r="J84">
        <v>27</v>
      </c>
      <c r="K84">
        <v>24</v>
      </c>
    </row>
    <row r="85" spans="1:11" x14ac:dyDescent="0.25">
      <c r="A85" t="s">
        <v>6095</v>
      </c>
      <c r="G85" s="135" t="s">
        <v>1542</v>
      </c>
      <c r="H85" s="135" t="s">
        <v>1542</v>
      </c>
      <c r="I85">
        <v>14</v>
      </c>
      <c r="J85" s="135" t="s">
        <v>1542</v>
      </c>
      <c r="K85">
        <v>16</v>
      </c>
    </row>
    <row r="86" spans="1:11" x14ac:dyDescent="0.25">
      <c r="A86" t="s">
        <v>6096</v>
      </c>
      <c r="G86" s="705" t="s">
        <v>10807</v>
      </c>
      <c r="H86" s="705"/>
      <c r="I86" s="705"/>
      <c r="J86" s="705"/>
      <c r="K86" s="705"/>
    </row>
    <row r="87" spans="1:11" x14ac:dyDescent="0.25">
      <c r="A87" t="s">
        <v>6097</v>
      </c>
      <c r="G87" s="705" t="s">
        <v>10807</v>
      </c>
      <c r="H87" s="705"/>
      <c r="I87" s="705"/>
      <c r="J87" s="705"/>
      <c r="K87" s="705"/>
    </row>
    <row r="88" spans="1:11" x14ac:dyDescent="0.25">
      <c r="A88" t="s">
        <v>5917</v>
      </c>
      <c r="B88" t="s">
        <v>5918</v>
      </c>
      <c r="G88" s="705" t="s">
        <v>10807</v>
      </c>
      <c r="H88" s="705"/>
      <c r="I88" s="705"/>
      <c r="J88" s="705"/>
      <c r="K88" s="705"/>
    </row>
    <row r="89" spans="1:11" x14ac:dyDescent="0.25">
      <c r="A89" t="s">
        <v>6098</v>
      </c>
      <c r="G89" s="705" t="s">
        <v>10807</v>
      </c>
      <c r="H89" s="705"/>
      <c r="I89" s="705"/>
      <c r="J89" s="705"/>
      <c r="K89" s="705"/>
    </row>
    <row r="90" spans="1:11" x14ac:dyDescent="0.25">
      <c r="A90" t="s">
        <v>6099</v>
      </c>
      <c r="G90">
        <v>37</v>
      </c>
      <c r="H90">
        <v>39</v>
      </c>
      <c r="I90">
        <v>41</v>
      </c>
      <c r="J90">
        <v>44</v>
      </c>
      <c r="K90">
        <v>41</v>
      </c>
    </row>
    <row r="91" spans="1:11" x14ac:dyDescent="0.25">
      <c r="A91" t="s">
        <v>6100</v>
      </c>
      <c r="G91">
        <v>23</v>
      </c>
      <c r="H91">
        <v>26</v>
      </c>
      <c r="I91">
        <v>21</v>
      </c>
      <c r="J91">
        <v>22</v>
      </c>
      <c r="K91">
        <v>22</v>
      </c>
    </row>
    <row r="92" spans="1:11" x14ac:dyDescent="0.25">
      <c r="A92" t="s">
        <v>6101</v>
      </c>
      <c r="G92">
        <v>26</v>
      </c>
      <c r="H92">
        <v>29</v>
      </c>
      <c r="I92">
        <v>19</v>
      </c>
      <c r="J92">
        <v>25</v>
      </c>
      <c r="K92">
        <v>27</v>
      </c>
    </row>
    <row r="93" spans="1:11" x14ac:dyDescent="0.25">
      <c r="A93" t="s">
        <v>6102</v>
      </c>
      <c r="G93">
        <v>17</v>
      </c>
      <c r="H93">
        <v>19</v>
      </c>
      <c r="I93">
        <v>22</v>
      </c>
      <c r="J93">
        <v>29</v>
      </c>
      <c r="K93">
        <v>23</v>
      </c>
    </row>
    <row r="94" spans="1:11" x14ac:dyDescent="0.25">
      <c r="A94" t="s">
        <v>6103</v>
      </c>
      <c r="G94">
        <v>22</v>
      </c>
      <c r="H94">
        <v>26</v>
      </c>
      <c r="I94">
        <v>26</v>
      </c>
      <c r="J94">
        <v>23</v>
      </c>
      <c r="K94">
        <v>28</v>
      </c>
    </row>
    <row r="95" spans="1:11" x14ac:dyDescent="0.25">
      <c r="A95" t="s">
        <v>6104</v>
      </c>
      <c r="G95">
        <v>25</v>
      </c>
      <c r="H95">
        <v>16</v>
      </c>
      <c r="I95">
        <v>19</v>
      </c>
      <c r="J95">
        <v>16</v>
      </c>
      <c r="K95">
        <v>25</v>
      </c>
    </row>
    <row r="96" spans="1:11" x14ac:dyDescent="0.25">
      <c r="A96" t="s">
        <v>6105</v>
      </c>
      <c r="G96">
        <v>36</v>
      </c>
      <c r="H96">
        <v>23</v>
      </c>
      <c r="I96">
        <v>23</v>
      </c>
      <c r="J96">
        <v>28</v>
      </c>
      <c r="K96">
        <v>25</v>
      </c>
    </row>
    <row r="97" spans="1:11" x14ac:dyDescent="0.25">
      <c r="A97" t="s">
        <v>6106</v>
      </c>
      <c r="G97">
        <v>39</v>
      </c>
      <c r="H97">
        <v>41</v>
      </c>
      <c r="I97">
        <v>34</v>
      </c>
      <c r="J97">
        <v>30</v>
      </c>
      <c r="K97">
        <v>46</v>
      </c>
    </row>
    <row r="98" spans="1:11" x14ac:dyDescent="0.25">
      <c r="A98" t="s">
        <v>6107</v>
      </c>
      <c r="G98">
        <v>20</v>
      </c>
      <c r="H98">
        <v>19</v>
      </c>
      <c r="I98">
        <v>26</v>
      </c>
      <c r="J98">
        <v>23</v>
      </c>
      <c r="K98">
        <v>24</v>
      </c>
    </row>
    <row r="99" spans="1:11" x14ac:dyDescent="0.25">
      <c r="A99" t="s">
        <v>6108</v>
      </c>
      <c r="G99">
        <v>21</v>
      </c>
      <c r="H99">
        <v>23</v>
      </c>
      <c r="I99">
        <v>19</v>
      </c>
      <c r="J99">
        <v>19</v>
      </c>
      <c r="K99">
        <v>24</v>
      </c>
    </row>
    <row r="100" spans="1:11" x14ac:dyDescent="0.25">
      <c r="A100" t="s">
        <v>6109</v>
      </c>
      <c r="G100">
        <v>35</v>
      </c>
      <c r="H100">
        <v>36</v>
      </c>
      <c r="I100">
        <v>37</v>
      </c>
      <c r="J100">
        <v>35</v>
      </c>
      <c r="K100">
        <v>24</v>
      </c>
    </row>
    <row r="101" spans="1:11" x14ac:dyDescent="0.25">
      <c r="A101" t="s">
        <v>6110</v>
      </c>
      <c r="G101">
        <v>24</v>
      </c>
      <c r="H101">
        <v>23</v>
      </c>
      <c r="I101">
        <v>20</v>
      </c>
      <c r="J101">
        <v>25</v>
      </c>
      <c r="K101">
        <v>30</v>
      </c>
    </row>
    <row r="102" spans="1:11" x14ac:dyDescent="0.25">
      <c r="A102" t="s">
        <v>6111</v>
      </c>
      <c r="G102" s="705" t="s">
        <v>10807</v>
      </c>
      <c r="H102" s="705"/>
      <c r="I102" s="705"/>
      <c r="J102" s="705"/>
      <c r="K102" s="705"/>
    </row>
    <row r="103" spans="1:11" x14ac:dyDescent="0.25">
      <c r="A103" t="s">
        <v>6112</v>
      </c>
      <c r="G103">
        <v>17</v>
      </c>
      <c r="H103" s="135" t="s">
        <v>1542</v>
      </c>
      <c r="I103">
        <v>20</v>
      </c>
      <c r="J103">
        <v>19</v>
      </c>
      <c r="K103">
        <v>18</v>
      </c>
    </row>
    <row r="104" spans="1:11" x14ac:dyDescent="0.25">
      <c r="A104" t="s">
        <v>6113</v>
      </c>
      <c r="G104">
        <v>18</v>
      </c>
      <c r="H104">
        <v>29</v>
      </c>
      <c r="I104">
        <v>15</v>
      </c>
      <c r="J104">
        <v>18</v>
      </c>
      <c r="K104">
        <v>18</v>
      </c>
    </row>
    <row r="105" spans="1:11" x14ac:dyDescent="0.25">
      <c r="A105" t="s">
        <v>6114</v>
      </c>
      <c r="G105">
        <v>27</v>
      </c>
      <c r="H105">
        <v>14</v>
      </c>
      <c r="I105">
        <v>21</v>
      </c>
      <c r="J105">
        <v>22</v>
      </c>
      <c r="K105">
        <v>22</v>
      </c>
    </row>
    <row r="106" spans="1:11" x14ac:dyDescent="0.25">
      <c r="A106" t="s">
        <v>6115</v>
      </c>
      <c r="G106">
        <v>16</v>
      </c>
      <c r="H106">
        <v>20</v>
      </c>
      <c r="I106">
        <v>17</v>
      </c>
      <c r="J106">
        <v>17</v>
      </c>
      <c r="K106">
        <v>20</v>
      </c>
    </row>
    <row r="107" spans="1:11" x14ac:dyDescent="0.25">
      <c r="A107" t="s">
        <v>6116</v>
      </c>
      <c r="G107" s="705" t="s">
        <v>10807</v>
      </c>
      <c r="H107" s="705"/>
      <c r="I107" s="705"/>
      <c r="J107" s="705"/>
      <c r="K107" s="705"/>
    </row>
    <row r="108" spans="1:11" x14ac:dyDescent="0.25">
      <c r="A108" t="s">
        <v>6117</v>
      </c>
      <c r="G108">
        <v>12</v>
      </c>
      <c r="H108">
        <v>10</v>
      </c>
      <c r="I108">
        <v>20</v>
      </c>
      <c r="J108">
        <v>13</v>
      </c>
      <c r="K108">
        <v>14</v>
      </c>
    </row>
    <row r="109" spans="1:11" x14ac:dyDescent="0.25">
      <c r="A109" t="s">
        <v>6118</v>
      </c>
      <c r="G109">
        <v>36</v>
      </c>
      <c r="H109">
        <v>26</v>
      </c>
      <c r="I109">
        <v>40</v>
      </c>
      <c r="J109">
        <v>30</v>
      </c>
      <c r="K109">
        <v>30</v>
      </c>
    </row>
    <row r="110" spans="1:11" x14ac:dyDescent="0.25">
      <c r="A110" t="s">
        <v>6119</v>
      </c>
      <c r="G110">
        <v>16</v>
      </c>
      <c r="H110">
        <v>23</v>
      </c>
      <c r="I110">
        <v>21</v>
      </c>
      <c r="J110">
        <v>22</v>
      </c>
      <c r="K110">
        <v>17</v>
      </c>
    </row>
    <row r="111" spans="1:11" x14ac:dyDescent="0.25">
      <c r="A111" t="s">
        <v>6120</v>
      </c>
      <c r="G111">
        <v>18</v>
      </c>
      <c r="H111">
        <v>10</v>
      </c>
      <c r="I111">
        <v>25</v>
      </c>
      <c r="J111">
        <v>18</v>
      </c>
      <c r="K111">
        <v>28</v>
      </c>
    </row>
    <row r="112" spans="1:11" x14ac:dyDescent="0.25">
      <c r="A112" t="s">
        <v>6121</v>
      </c>
      <c r="G112">
        <v>22</v>
      </c>
      <c r="H112">
        <v>27</v>
      </c>
      <c r="I112">
        <v>33</v>
      </c>
      <c r="J112">
        <v>29</v>
      </c>
      <c r="K112">
        <v>36</v>
      </c>
    </row>
    <row r="113" spans="1:11" x14ac:dyDescent="0.25">
      <c r="A113" t="s">
        <v>6122</v>
      </c>
      <c r="G113">
        <v>51</v>
      </c>
      <c r="H113">
        <v>36</v>
      </c>
      <c r="I113">
        <v>54</v>
      </c>
      <c r="J113">
        <v>60</v>
      </c>
      <c r="K113">
        <v>46</v>
      </c>
    </row>
    <row r="114" spans="1:11" x14ac:dyDescent="0.25">
      <c r="A114" t="s">
        <v>6123</v>
      </c>
      <c r="G114">
        <v>59</v>
      </c>
      <c r="H114">
        <v>54</v>
      </c>
      <c r="I114">
        <v>45</v>
      </c>
      <c r="J114">
        <v>52</v>
      </c>
      <c r="K114">
        <v>45</v>
      </c>
    </row>
    <row r="115" spans="1:11" x14ac:dyDescent="0.25">
      <c r="A115" t="s">
        <v>6124</v>
      </c>
      <c r="G115">
        <v>54</v>
      </c>
      <c r="H115">
        <v>41</v>
      </c>
      <c r="I115">
        <v>48</v>
      </c>
      <c r="J115">
        <v>29</v>
      </c>
      <c r="K115">
        <v>41</v>
      </c>
    </row>
    <row r="116" spans="1:11" x14ac:dyDescent="0.25">
      <c r="A116" t="s">
        <v>6125</v>
      </c>
      <c r="G116">
        <v>38</v>
      </c>
      <c r="H116">
        <v>24</v>
      </c>
      <c r="I116">
        <v>23</v>
      </c>
      <c r="J116">
        <v>28</v>
      </c>
      <c r="K116">
        <v>35</v>
      </c>
    </row>
    <row r="117" spans="1:11" x14ac:dyDescent="0.25">
      <c r="A117" t="s">
        <v>6126</v>
      </c>
      <c r="G117">
        <v>12</v>
      </c>
      <c r="H117">
        <v>16</v>
      </c>
      <c r="I117">
        <v>16</v>
      </c>
      <c r="J117">
        <v>15</v>
      </c>
      <c r="K117">
        <v>14</v>
      </c>
    </row>
    <row r="118" spans="1:11" x14ac:dyDescent="0.25">
      <c r="A118" t="s">
        <v>6127</v>
      </c>
      <c r="G118">
        <v>13</v>
      </c>
      <c r="H118">
        <v>16</v>
      </c>
      <c r="I118">
        <v>23</v>
      </c>
      <c r="J118">
        <v>17</v>
      </c>
      <c r="K118">
        <v>18</v>
      </c>
    </row>
    <row r="119" spans="1:11" x14ac:dyDescent="0.25">
      <c r="A119" t="s">
        <v>6128</v>
      </c>
      <c r="G119" s="135" t="s">
        <v>1542</v>
      </c>
      <c r="H119">
        <v>21</v>
      </c>
      <c r="I119">
        <v>15</v>
      </c>
      <c r="J119">
        <v>17</v>
      </c>
      <c r="K119">
        <v>13</v>
      </c>
    </row>
    <row r="120" spans="1:11" x14ac:dyDescent="0.25">
      <c r="A120" t="s">
        <v>6129</v>
      </c>
      <c r="G120">
        <v>12</v>
      </c>
      <c r="H120">
        <v>16</v>
      </c>
      <c r="I120" s="135" t="s">
        <v>1542</v>
      </c>
      <c r="J120">
        <v>20</v>
      </c>
      <c r="K120">
        <v>10</v>
      </c>
    </row>
    <row r="121" spans="1:11" x14ac:dyDescent="0.25">
      <c r="A121" t="s">
        <v>6130</v>
      </c>
      <c r="G121">
        <v>18</v>
      </c>
      <c r="H121" s="135" t="s">
        <v>1542</v>
      </c>
      <c r="I121">
        <v>13</v>
      </c>
      <c r="J121">
        <v>12</v>
      </c>
      <c r="K121">
        <v>18</v>
      </c>
    </row>
    <row r="122" spans="1:11" x14ac:dyDescent="0.25">
      <c r="A122" t="s">
        <v>6131</v>
      </c>
      <c r="G122">
        <v>22</v>
      </c>
      <c r="H122">
        <v>21</v>
      </c>
      <c r="I122">
        <v>11</v>
      </c>
      <c r="J122">
        <v>23</v>
      </c>
      <c r="K122">
        <v>26</v>
      </c>
    </row>
    <row r="123" spans="1:11" x14ac:dyDescent="0.25">
      <c r="A123" t="s">
        <v>6132</v>
      </c>
      <c r="G123" s="135" t="s">
        <v>1542</v>
      </c>
      <c r="H123">
        <v>11</v>
      </c>
      <c r="I123">
        <v>13</v>
      </c>
      <c r="J123">
        <v>17</v>
      </c>
      <c r="K123">
        <v>16</v>
      </c>
    </row>
    <row r="124" spans="1:11" x14ac:dyDescent="0.25">
      <c r="A124" t="s">
        <v>6133</v>
      </c>
      <c r="G124">
        <v>18</v>
      </c>
      <c r="H124">
        <v>29</v>
      </c>
      <c r="I124">
        <v>30</v>
      </c>
      <c r="J124">
        <v>24</v>
      </c>
      <c r="K124">
        <v>22</v>
      </c>
    </row>
    <row r="125" spans="1:11" x14ac:dyDescent="0.25">
      <c r="A125" t="s">
        <v>6134</v>
      </c>
      <c r="G125">
        <v>30</v>
      </c>
      <c r="H125">
        <v>34</v>
      </c>
      <c r="I125">
        <v>29</v>
      </c>
      <c r="J125">
        <v>31</v>
      </c>
      <c r="K125">
        <v>30</v>
      </c>
    </row>
    <row r="126" spans="1:11" x14ac:dyDescent="0.25">
      <c r="A126" t="s">
        <v>6135</v>
      </c>
      <c r="G126">
        <v>22</v>
      </c>
      <c r="H126">
        <v>33</v>
      </c>
      <c r="I126">
        <v>31</v>
      </c>
      <c r="J126">
        <v>23</v>
      </c>
      <c r="K126">
        <v>35</v>
      </c>
    </row>
    <row r="127" spans="1:11" x14ac:dyDescent="0.25">
      <c r="A127" t="s">
        <v>6136</v>
      </c>
      <c r="G127">
        <v>25</v>
      </c>
      <c r="H127">
        <v>34</v>
      </c>
      <c r="I127">
        <v>24</v>
      </c>
      <c r="J127">
        <v>34</v>
      </c>
      <c r="K127">
        <v>33</v>
      </c>
    </row>
    <row r="128" spans="1:11" x14ac:dyDescent="0.25">
      <c r="A128" s="132" t="s">
        <v>1440</v>
      </c>
      <c r="B128" s="132"/>
      <c r="C128" s="132"/>
      <c r="D128" s="132"/>
      <c r="E128" s="132"/>
      <c r="F128" s="132"/>
      <c r="G128" s="132">
        <v>2047</v>
      </c>
      <c r="H128" s="132">
        <v>2105</v>
      </c>
      <c r="I128" s="132">
        <v>2145</v>
      </c>
      <c r="J128" s="132">
        <v>2164</v>
      </c>
      <c r="K128" s="132">
        <v>2181</v>
      </c>
    </row>
  </sheetData>
  <mergeCells count="27">
    <mergeCell ref="B8:K8"/>
    <mergeCell ref="B3:K3"/>
    <mergeCell ref="B4:K4"/>
    <mergeCell ref="B5:K5"/>
    <mergeCell ref="B6:K6"/>
    <mergeCell ref="B7:K7"/>
    <mergeCell ref="G36:K36"/>
    <mergeCell ref="B9:K9"/>
    <mergeCell ref="B10:K10"/>
    <mergeCell ref="B11:K11"/>
    <mergeCell ref="B12:K12"/>
    <mergeCell ref="B13:K13"/>
    <mergeCell ref="B14:K14"/>
    <mergeCell ref="B15:K15"/>
    <mergeCell ref="B16:K16"/>
    <mergeCell ref="B17:K17"/>
    <mergeCell ref="B18:K18"/>
    <mergeCell ref="G27:K27"/>
    <mergeCell ref="G32:K32"/>
    <mergeCell ref="G66:K66"/>
    <mergeCell ref="G86:K86"/>
    <mergeCell ref="G87:K87"/>
    <mergeCell ref="G102:K102"/>
    <mergeCell ref="G107:K107"/>
    <mergeCell ref="G88:K88"/>
    <mergeCell ref="G89:K89"/>
    <mergeCell ref="G68:K68"/>
  </mergeCells>
  <pageMargins left="0.70866141732283472" right="0.70866141732283472" top="0.74803149606299213" bottom="0.74803149606299213" header="0.31496062992125984" footer="0.31496062992125984"/>
  <pageSetup paperSize="9" scale="73" fitToHeight="3" orientation="landscape"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tabColor theme="5"/>
    <pageSetUpPr fitToPage="1"/>
  </sheetPr>
  <dimension ref="A1:K128"/>
  <sheetViews>
    <sheetView topLeftCell="A85" workbookViewId="0">
      <selection activeCell="G64" sqref="G64:K64"/>
    </sheetView>
  </sheetViews>
  <sheetFormatPr defaultRowHeight="15" x14ac:dyDescent="0.25"/>
  <cols>
    <col min="1" max="1" width="36.85546875" customWidth="1"/>
    <col min="2" max="2" width="53.5703125" customWidth="1"/>
    <col min="3" max="6" width="12"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6137</v>
      </c>
      <c r="C3" s="702"/>
      <c r="D3" s="702"/>
      <c r="E3" s="702"/>
      <c r="F3" s="702"/>
      <c r="G3" s="702"/>
      <c r="H3" s="702"/>
      <c r="I3" s="702"/>
      <c r="J3" s="702"/>
      <c r="K3" s="702"/>
    </row>
    <row r="4" spans="1:11" x14ac:dyDescent="0.25">
      <c r="A4" s="6" t="s">
        <v>2</v>
      </c>
      <c r="B4" s="682" t="s">
        <v>6138</v>
      </c>
      <c r="C4" s="682"/>
      <c r="D4" s="682"/>
      <c r="E4" s="682"/>
      <c r="F4" s="682"/>
      <c r="G4" s="696"/>
      <c r="H4" s="696"/>
      <c r="I4" s="696"/>
      <c r="J4" s="696"/>
      <c r="K4" s="696"/>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6037</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1509</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699" t="s">
        <v>624</v>
      </c>
      <c r="C13" s="699"/>
      <c r="D13" s="699"/>
      <c r="E13" s="699"/>
      <c r="F13" s="699"/>
      <c r="G13" s="699"/>
      <c r="H13" s="699"/>
      <c r="I13" s="699"/>
      <c r="J13" s="699"/>
      <c r="K13" s="699"/>
    </row>
    <row r="14" spans="1:11" x14ac:dyDescent="0.25">
      <c r="A14" s="6" t="s">
        <v>28</v>
      </c>
      <c r="B14" s="679" t="s">
        <v>9</v>
      </c>
      <c r="C14" s="679"/>
      <c r="D14" s="679"/>
      <c r="E14" s="679"/>
      <c r="F14" s="679"/>
      <c r="G14" s="679"/>
      <c r="H14" s="679"/>
      <c r="I14" s="679"/>
      <c r="J14" s="679"/>
      <c r="K14" s="679"/>
    </row>
    <row r="15" spans="1:11" x14ac:dyDescent="0.25">
      <c r="A15" s="6" t="s">
        <v>30</v>
      </c>
      <c r="B15" s="689" t="s">
        <v>9</v>
      </c>
      <c r="C15" s="689"/>
      <c r="D15" s="689"/>
      <c r="E15" s="689"/>
      <c r="F15" s="689"/>
      <c r="G15" s="688"/>
      <c r="H15" s="688"/>
      <c r="I15" s="688"/>
      <c r="J15" s="688"/>
      <c r="K15" s="688"/>
    </row>
    <row r="16" spans="1:11" x14ac:dyDescent="0.25">
      <c r="A16" s="6" t="s">
        <v>32</v>
      </c>
      <c r="B16" s="699" t="s">
        <v>592</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141" customHeight="1" x14ac:dyDescent="0.25">
      <c r="A18" s="113" t="s">
        <v>36</v>
      </c>
      <c r="B18" s="685" t="s">
        <v>6038</v>
      </c>
      <c r="C18" s="685"/>
      <c r="D18" s="685"/>
      <c r="E18" s="685"/>
      <c r="F18" s="685"/>
      <c r="G18" s="685"/>
      <c r="H18" s="685"/>
      <c r="I18" s="685"/>
      <c r="J18" s="685"/>
      <c r="K18" s="685"/>
    </row>
    <row r="19" spans="1:11" x14ac:dyDescent="0.25">
      <c r="A19" s="7" t="s">
        <v>37</v>
      </c>
      <c r="B19" s="419"/>
      <c r="C19" s="419"/>
      <c r="D19" s="419"/>
      <c r="E19" s="419"/>
      <c r="F19" s="419"/>
      <c r="G19" s="8" t="s">
        <v>38</v>
      </c>
      <c r="H19" s="8" t="s">
        <v>39</v>
      </c>
      <c r="I19" s="8" t="s">
        <v>40</v>
      </c>
      <c r="J19" s="8" t="s">
        <v>41</v>
      </c>
      <c r="K19" s="8" t="s">
        <v>42</v>
      </c>
    </row>
    <row r="20" spans="1:11" x14ac:dyDescent="0.25">
      <c r="A20" s="6" t="s">
        <v>43</v>
      </c>
      <c r="B20" s="419"/>
      <c r="C20" s="419"/>
      <c r="D20" s="419"/>
      <c r="E20" s="419"/>
      <c r="F20" s="419"/>
      <c r="G20" s="10">
        <v>2047</v>
      </c>
      <c r="H20" s="10">
        <v>2105</v>
      </c>
      <c r="I20" s="10">
        <v>2145</v>
      </c>
      <c r="J20" s="11">
        <v>2164</v>
      </c>
      <c r="K20" s="11">
        <v>2181</v>
      </c>
    </row>
    <row r="21" spans="1:11" x14ac:dyDescent="0.25">
      <c r="A21" s="6" t="s">
        <v>44</v>
      </c>
      <c r="B21" s="419"/>
      <c r="C21" s="419"/>
      <c r="D21" s="419"/>
      <c r="E21" s="419"/>
      <c r="F21" s="419"/>
      <c r="G21" s="10">
        <f>G20-G25</f>
        <v>2047</v>
      </c>
      <c r="H21" s="10">
        <f t="shared" ref="H21:K21" si="0">H20-H25</f>
        <v>2105</v>
      </c>
      <c r="I21" s="10">
        <f t="shared" si="0"/>
        <v>2145</v>
      </c>
      <c r="J21" s="10">
        <f t="shared" si="0"/>
        <v>2164</v>
      </c>
      <c r="K21" s="10">
        <f t="shared" si="0"/>
        <v>2181</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s="167">
        <v>0</v>
      </c>
      <c r="B29" s="409" t="s">
        <v>5918</v>
      </c>
      <c r="C29" s="409"/>
      <c r="D29" s="409"/>
      <c r="E29" s="409"/>
      <c r="F29" s="409"/>
      <c r="G29" s="705" t="s">
        <v>10807</v>
      </c>
      <c r="H29" s="705"/>
      <c r="I29" s="705"/>
      <c r="J29" s="705"/>
      <c r="K29" s="705"/>
    </row>
    <row r="30" spans="1:11" x14ac:dyDescent="0.25">
      <c r="A30" t="s">
        <v>6139</v>
      </c>
      <c r="B30" t="s">
        <v>6039</v>
      </c>
      <c r="G30">
        <v>18</v>
      </c>
      <c r="H30">
        <v>23</v>
      </c>
      <c r="I30">
        <v>28</v>
      </c>
      <c r="J30">
        <v>37</v>
      </c>
      <c r="K30">
        <v>32</v>
      </c>
    </row>
    <row r="31" spans="1:11" x14ac:dyDescent="0.25">
      <c r="A31" t="s">
        <v>6140</v>
      </c>
      <c r="B31" t="s">
        <v>6040</v>
      </c>
      <c r="G31">
        <v>16</v>
      </c>
      <c r="H31">
        <v>27</v>
      </c>
      <c r="I31">
        <v>21</v>
      </c>
      <c r="J31">
        <v>19</v>
      </c>
      <c r="K31">
        <v>27</v>
      </c>
    </row>
    <row r="32" spans="1:11" x14ac:dyDescent="0.25">
      <c r="A32" t="s">
        <v>6141</v>
      </c>
      <c r="B32" t="s">
        <v>6041</v>
      </c>
      <c r="G32">
        <v>26</v>
      </c>
      <c r="H32">
        <v>29</v>
      </c>
      <c r="I32">
        <v>19</v>
      </c>
      <c r="J32">
        <v>27</v>
      </c>
      <c r="K32">
        <v>29</v>
      </c>
    </row>
    <row r="33" spans="1:11" x14ac:dyDescent="0.25">
      <c r="A33" t="s">
        <v>6142</v>
      </c>
      <c r="B33" t="s">
        <v>6043</v>
      </c>
      <c r="G33">
        <v>31</v>
      </c>
      <c r="H33">
        <v>32</v>
      </c>
      <c r="I33">
        <v>32</v>
      </c>
      <c r="J33">
        <v>26</v>
      </c>
      <c r="K33">
        <v>32</v>
      </c>
    </row>
    <row r="34" spans="1:11" x14ac:dyDescent="0.25">
      <c r="A34" t="s">
        <v>6143</v>
      </c>
      <c r="B34" t="s">
        <v>6044</v>
      </c>
      <c r="G34">
        <v>26</v>
      </c>
      <c r="H34">
        <v>31</v>
      </c>
      <c r="I34">
        <v>29</v>
      </c>
      <c r="J34">
        <v>39</v>
      </c>
      <c r="K34">
        <v>37</v>
      </c>
    </row>
    <row r="35" spans="1:11" x14ac:dyDescent="0.25">
      <c r="A35" t="s">
        <v>6144</v>
      </c>
      <c r="B35" t="s">
        <v>6045</v>
      </c>
      <c r="G35">
        <v>24</v>
      </c>
      <c r="H35">
        <v>18</v>
      </c>
      <c r="I35">
        <v>27</v>
      </c>
      <c r="J35">
        <v>26</v>
      </c>
      <c r="K35">
        <v>24</v>
      </c>
    </row>
    <row r="36" spans="1:11" x14ac:dyDescent="0.25">
      <c r="A36" t="s">
        <v>6145</v>
      </c>
      <c r="B36" t="s">
        <v>6047</v>
      </c>
      <c r="G36">
        <v>13</v>
      </c>
      <c r="H36">
        <v>22</v>
      </c>
      <c r="I36">
        <v>31</v>
      </c>
      <c r="J36" s="135" t="s">
        <v>1542</v>
      </c>
      <c r="K36">
        <v>20</v>
      </c>
    </row>
    <row r="37" spans="1:11" x14ac:dyDescent="0.25">
      <c r="A37" t="s">
        <v>6146</v>
      </c>
      <c r="B37" t="s">
        <v>6048</v>
      </c>
      <c r="G37">
        <v>34</v>
      </c>
      <c r="H37">
        <v>24</v>
      </c>
      <c r="I37">
        <v>33</v>
      </c>
      <c r="J37">
        <v>28</v>
      </c>
      <c r="K37">
        <v>21</v>
      </c>
    </row>
    <row r="38" spans="1:11" x14ac:dyDescent="0.25">
      <c r="A38" t="s">
        <v>6147</v>
      </c>
      <c r="B38" t="s">
        <v>6049</v>
      </c>
      <c r="G38">
        <v>28</v>
      </c>
      <c r="H38">
        <v>33</v>
      </c>
      <c r="I38">
        <v>30</v>
      </c>
      <c r="J38">
        <v>24</v>
      </c>
      <c r="K38">
        <v>31</v>
      </c>
    </row>
    <row r="39" spans="1:11" x14ac:dyDescent="0.25">
      <c r="A39" t="s">
        <v>6148</v>
      </c>
      <c r="B39" t="s">
        <v>6053</v>
      </c>
      <c r="G39">
        <v>20</v>
      </c>
      <c r="H39">
        <v>18</v>
      </c>
      <c r="I39">
        <v>16</v>
      </c>
      <c r="J39">
        <v>17</v>
      </c>
      <c r="K39">
        <v>14</v>
      </c>
    </row>
    <row r="40" spans="1:11" x14ac:dyDescent="0.25">
      <c r="A40" t="s">
        <v>6149</v>
      </c>
      <c r="B40" t="s">
        <v>6054</v>
      </c>
      <c r="G40">
        <v>19</v>
      </c>
      <c r="H40">
        <v>19</v>
      </c>
      <c r="I40">
        <v>13</v>
      </c>
      <c r="J40">
        <v>27</v>
      </c>
      <c r="K40">
        <v>22</v>
      </c>
    </row>
    <row r="41" spans="1:11" x14ac:dyDescent="0.25">
      <c r="A41" t="s">
        <v>6150</v>
      </c>
      <c r="B41" t="s">
        <v>6055</v>
      </c>
      <c r="G41">
        <v>20</v>
      </c>
      <c r="H41">
        <v>25</v>
      </c>
      <c r="I41">
        <v>25</v>
      </c>
      <c r="J41">
        <v>31</v>
      </c>
      <c r="K41">
        <v>27</v>
      </c>
    </row>
    <row r="42" spans="1:11" x14ac:dyDescent="0.25">
      <c r="A42" t="s">
        <v>6151</v>
      </c>
      <c r="B42" t="s">
        <v>6056</v>
      </c>
      <c r="G42">
        <v>35</v>
      </c>
      <c r="H42">
        <v>27</v>
      </c>
      <c r="I42">
        <v>28</v>
      </c>
      <c r="J42">
        <v>29</v>
      </c>
      <c r="K42">
        <v>17</v>
      </c>
    </row>
    <row r="43" spans="1:11" x14ac:dyDescent="0.25">
      <c r="A43" t="s">
        <v>6152</v>
      </c>
      <c r="B43" t="s">
        <v>6057</v>
      </c>
      <c r="G43">
        <v>26</v>
      </c>
      <c r="H43">
        <v>25</v>
      </c>
      <c r="I43">
        <v>16</v>
      </c>
      <c r="J43">
        <v>18</v>
      </c>
      <c r="K43">
        <v>26</v>
      </c>
    </row>
    <row r="44" spans="1:11" x14ac:dyDescent="0.25">
      <c r="A44" t="s">
        <v>6153</v>
      </c>
      <c r="B44" t="s">
        <v>6058</v>
      </c>
      <c r="G44">
        <v>20</v>
      </c>
      <c r="H44">
        <v>27</v>
      </c>
      <c r="I44">
        <v>19</v>
      </c>
      <c r="J44">
        <v>27</v>
      </c>
      <c r="K44">
        <v>20</v>
      </c>
    </row>
    <row r="45" spans="1:11" x14ac:dyDescent="0.25">
      <c r="A45" t="s">
        <v>6154</v>
      </c>
      <c r="B45" t="s">
        <v>6059</v>
      </c>
      <c r="G45">
        <v>14</v>
      </c>
      <c r="H45">
        <v>13</v>
      </c>
      <c r="I45" s="135" t="s">
        <v>1542</v>
      </c>
      <c r="J45" s="135" t="s">
        <v>1542</v>
      </c>
      <c r="K45" s="135" t="s">
        <v>1542</v>
      </c>
    </row>
    <row r="46" spans="1:11" x14ac:dyDescent="0.25">
      <c r="A46" t="s">
        <v>6155</v>
      </c>
      <c r="B46" t="s">
        <v>6060</v>
      </c>
      <c r="G46" s="135" t="s">
        <v>1542</v>
      </c>
      <c r="H46">
        <v>11</v>
      </c>
      <c r="I46" s="135" t="s">
        <v>1542</v>
      </c>
      <c r="J46" s="135" t="s">
        <v>1542</v>
      </c>
      <c r="K46" s="135" t="s">
        <v>1542</v>
      </c>
    </row>
    <row r="47" spans="1:11" x14ac:dyDescent="0.25">
      <c r="A47" t="s">
        <v>6156</v>
      </c>
      <c r="B47" t="s">
        <v>6061</v>
      </c>
      <c r="G47" s="135" t="s">
        <v>1542</v>
      </c>
      <c r="H47">
        <v>10</v>
      </c>
      <c r="I47" s="135" t="s">
        <v>1542</v>
      </c>
      <c r="J47" s="135" t="s">
        <v>1542</v>
      </c>
      <c r="K47" s="135" t="s">
        <v>1542</v>
      </c>
    </row>
    <row r="48" spans="1:11" x14ac:dyDescent="0.25">
      <c r="A48" t="s">
        <v>6157</v>
      </c>
      <c r="B48" t="s">
        <v>6062</v>
      </c>
      <c r="G48" s="135" t="s">
        <v>1542</v>
      </c>
      <c r="H48">
        <v>11</v>
      </c>
      <c r="I48">
        <v>18</v>
      </c>
      <c r="J48">
        <v>13</v>
      </c>
      <c r="K48" s="135" t="s">
        <v>1542</v>
      </c>
    </row>
    <row r="49" spans="1:11" x14ac:dyDescent="0.25">
      <c r="A49" t="s">
        <v>6158</v>
      </c>
      <c r="B49" t="s">
        <v>6063</v>
      </c>
      <c r="G49">
        <v>38</v>
      </c>
      <c r="H49">
        <v>30</v>
      </c>
      <c r="I49">
        <v>35</v>
      </c>
      <c r="J49">
        <v>33</v>
      </c>
      <c r="K49">
        <v>39</v>
      </c>
    </row>
    <row r="50" spans="1:11" x14ac:dyDescent="0.25">
      <c r="A50" t="s">
        <v>6159</v>
      </c>
      <c r="B50" t="s">
        <v>6070</v>
      </c>
      <c r="G50">
        <v>24</v>
      </c>
      <c r="H50">
        <v>23</v>
      </c>
      <c r="I50">
        <v>13</v>
      </c>
      <c r="J50">
        <v>19</v>
      </c>
      <c r="K50">
        <v>24</v>
      </c>
    </row>
    <row r="51" spans="1:11" x14ac:dyDescent="0.25">
      <c r="A51" t="s">
        <v>6160</v>
      </c>
      <c r="B51" t="s">
        <v>6071</v>
      </c>
      <c r="G51">
        <v>19</v>
      </c>
      <c r="H51">
        <v>17</v>
      </c>
      <c r="I51">
        <v>24</v>
      </c>
      <c r="J51">
        <v>13</v>
      </c>
      <c r="K51">
        <v>24</v>
      </c>
    </row>
    <row r="52" spans="1:11" x14ac:dyDescent="0.25">
      <c r="A52" t="s">
        <v>6161</v>
      </c>
      <c r="B52" t="s">
        <v>6072</v>
      </c>
      <c r="G52">
        <v>27</v>
      </c>
      <c r="H52">
        <v>20</v>
      </c>
      <c r="I52">
        <v>24</v>
      </c>
      <c r="J52">
        <v>26</v>
      </c>
      <c r="K52">
        <v>13</v>
      </c>
    </row>
    <row r="53" spans="1:11" x14ac:dyDescent="0.25">
      <c r="A53" t="s">
        <v>6162</v>
      </c>
      <c r="B53" t="s">
        <v>6077</v>
      </c>
      <c r="G53">
        <v>11</v>
      </c>
      <c r="H53">
        <v>13</v>
      </c>
      <c r="I53" s="135" t="s">
        <v>1542</v>
      </c>
      <c r="J53">
        <v>11</v>
      </c>
      <c r="K53" s="135" t="s">
        <v>1542</v>
      </c>
    </row>
    <row r="54" spans="1:11" x14ac:dyDescent="0.25">
      <c r="A54" t="s">
        <v>6163</v>
      </c>
      <c r="B54" t="s">
        <v>6078</v>
      </c>
      <c r="G54" s="705" t="s">
        <v>10807</v>
      </c>
      <c r="H54" s="705"/>
      <c r="I54" s="705"/>
      <c r="J54" s="705"/>
      <c r="K54" s="705"/>
    </row>
    <row r="55" spans="1:11" x14ac:dyDescent="0.25">
      <c r="A55" t="s">
        <v>6164</v>
      </c>
      <c r="B55" t="s">
        <v>6082</v>
      </c>
      <c r="G55">
        <v>39</v>
      </c>
      <c r="H55">
        <v>38</v>
      </c>
      <c r="I55">
        <v>43</v>
      </c>
      <c r="J55">
        <v>35</v>
      </c>
      <c r="K55">
        <v>41</v>
      </c>
    </row>
    <row r="56" spans="1:11" x14ac:dyDescent="0.25">
      <c r="A56" t="s">
        <v>6165</v>
      </c>
      <c r="B56" t="s">
        <v>6083</v>
      </c>
      <c r="G56">
        <v>53</v>
      </c>
      <c r="H56">
        <v>51</v>
      </c>
      <c r="I56">
        <v>54</v>
      </c>
      <c r="J56">
        <v>52</v>
      </c>
      <c r="K56">
        <v>40</v>
      </c>
    </row>
    <row r="57" spans="1:11" x14ac:dyDescent="0.25">
      <c r="A57" t="s">
        <v>6166</v>
      </c>
      <c r="B57" t="s">
        <v>6084</v>
      </c>
      <c r="G57">
        <v>19</v>
      </c>
      <c r="H57">
        <v>20</v>
      </c>
      <c r="I57">
        <v>13</v>
      </c>
      <c r="J57">
        <v>16</v>
      </c>
      <c r="K57">
        <v>26</v>
      </c>
    </row>
    <row r="58" spans="1:11" x14ac:dyDescent="0.25">
      <c r="A58" t="s">
        <v>6167</v>
      </c>
      <c r="B58" t="s">
        <v>6085</v>
      </c>
      <c r="G58">
        <v>14</v>
      </c>
      <c r="H58">
        <v>19</v>
      </c>
      <c r="I58">
        <v>12</v>
      </c>
      <c r="J58">
        <v>19</v>
      </c>
      <c r="K58">
        <v>17</v>
      </c>
    </row>
    <row r="59" spans="1:11" x14ac:dyDescent="0.25">
      <c r="A59" t="s">
        <v>6168</v>
      </c>
      <c r="B59" t="s">
        <v>6086</v>
      </c>
      <c r="G59">
        <v>12</v>
      </c>
      <c r="H59">
        <v>16</v>
      </c>
      <c r="I59">
        <v>19</v>
      </c>
      <c r="J59">
        <v>21</v>
      </c>
      <c r="K59">
        <v>16</v>
      </c>
    </row>
    <row r="60" spans="1:11" x14ac:dyDescent="0.25">
      <c r="A60" t="s">
        <v>6169</v>
      </c>
      <c r="B60" t="s">
        <v>6091</v>
      </c>
      <c r="G60">
        <v>14</v>
      </c>
      <c r="H60">
        <v>14</v>
      </c>
      <c r="I60">
        <v>18</v>
      </c>
      <c r="J60">
        <v>25</v>
      </c>
      <c r="K60">
        <v>18</v>
      </c>
    </row>
    <row r="61" spans="1:11" x14ac:dyDescent="0.25">
      <c r="A61" t="s">
        <v>6170</v>
      </c>
      <c r="B61" t="s">
        <v>6092</v>
      </c>
      <c r="G61">
        <v>14</v>
      </c>
      <c r="H61">
        <v>17</v>
      </c>
      <c r="I61">
        <v>14</v>
      </c>
      <c r="J61">
        <v>10</v>
      </c>
      <c r="K61">
        <v>16</v>
      </c>
    </row>
    <row r="62" spans="1:11" x14ac:dyDescent="0.25">
      <c r="A62" t="s">
        <v>6171</v>
      </c>
      <c r="B62" t="s">
        <v>6093</v>
      </c>
      <c r="G62">
        <v>14</v>
      </c>
      <c r="H62">
        <v>22</v>
      </c>
      <c r="I62">
        <v>23</v>
      </c>
      <c r="J62">
        <v>23</v>
      </c>
      <c r="K62">
        <v>22</v>
      </c>
    </row>
    <row r="63" spans="1:11" x14ac:dyDescent="0.25">
      <c r="A63" t="s">
        <v>6172</v>
      </c>
      <c r="B63" t="s">
        <v>6097</v>
      </c>
      <c r="G63" s="705" t="s">
        <v>10807</v>
      </c>
      <c r="H63" s="705"/>
      <c r="I63" s="705"/>
      <c r="J63" s="705"/>
      <c r="K63" s="705"/>
    </row>
    <row r="64" spans="1:11" x14ac:dyDescent="0.25">
      <c r="A64" t="s">
        <v>6173</v>
      </c>
      <c r="B64" t="s">
        <v>6098</v>
      </c>
      <c r="G64" s="705" t="s">
        <v>10807</v>
      </c>
      <c r="H64" s="705"/>
      <c r="I64" s="705"/>
      <c r="J64" s="705"/>
      <c r="K64" s="705"/>
    </row>
    <row r="65" spans="1:11" x14ac:dyDescent="0.25">
      <c r="A65" t="s">
        <v>6174</v>
      </c>
      <c r="B65" t="s">
        <v>6100</v>
      </c>
      <c r="G65">
        <v>23</v>
      </c>
      <c r="H65">
        <v>26</v>
      </c>
      <c r="I65">
        <v>21</v>
      </c>
      <c r="J65">
        <v>22</v>
      </c>
      <c r="K65">
        <v>22</v>
      </c>
    </row>
    <row r="66" spans="1:11" x14ac:dyDescent="0.25">
      <c r="A66" t="s">
        <v>6175</v>
      </c>
      <c r="B66" t="s">
        <v>6101</v>
      </c>
      <c r="G66">
        <v>26</v>
      </c>
      <c r="H66">
        <v>29</v>
      </c>
      <c r="I66">
        <v>19</v>
      </c>
      <c r="J66">
        <v>25</v>
      </c>
      <c r="K66">
        <v>27</v>
      </c>
    </row>
    <row r="67" spans="1:11" x14ac:dyDescent="0.25">
      <c r="A67" t="s">
        <v>6176</v>
      </c>
      <c r="B67" t="s">
        <v>6102</v>
      </c>
      <c r="G67">
        <v>17</v>
      </c>
      <c r="H67">
        <v>19</v>
      </c>
      <c r="I67">
        <v>22</v>
      </c>
      <c r="J67">
        <v>29</v>
      </c>
      <c r="K67">
        <v>23</v>
      </c>
    </row>
    <row r="68" spans="1:11" x14ac:dyDescent="0.25">
      <c r="A68" t="s">
        <v>6177</v>
      </c>
      <c r="B68" t="s">
        <v>6103</v>
      </c>
      <c r="G68">
        <v>22</v>
      </c>
      <c r="H68">
        <v>26</v>
      </c>
      <c r="I68">
        <v>26</v>
      </c>
      <c r="J68">
        <v>23</v>
      </c>
      <c r="K68">
        <v>28</v>
      </c>
    </row>
    <row r="69" spans="1:11" x14ac:dyDescent="0.25">
      <c r="A69" t="s">
        <v>6178</v>
      </c>
      <c r="B69" t="s">
        <v>6104</v>
      </c>
      <c r="G69">
        <v>25</v>
      </c>
      <c r="H69">
        <v>16</v>
      </c>
      <c r="I69">
        <v>19</v>
      </c>
      <c r="J69">
        <v>16</v>
      </c>
      <c r="K69">
        <v>25</v>
      </c>
    </row>
    <row r="70" spans="1:11" x14ac:dyDescent="0.25">
      <c r="A70" t="s">
        <v>6179</v>
      </c>
      <c r="B70" t="s">
        <v>6105</v>
      </c>
      <c r="G70">
        <v>36</v>
      </c>
      <c r="H70">
        <v>23</v>
      </c>
      <c r="I70">
        <v>23</v>
      </c>
      <c r="J70">
        <v>28</v>
      </c>
      <c r="K70">
        <v>25</v>
      </c>
    </row>
    <row r="71" spans="1:11" x14ac:dyDescent="0.25">
      <c r="A71" t="s">
        <v>6180</v>
      </c>
      <c r="B71" t="s">
        <v>6106</v>
      </c>
      <c r="G71">
        <v>39</v>
      </c>
      <c r="H71">
        <v>41</v>
      </c>
      <c r="I71">
        <v>34</v>
      </c>
      <c r="J71">
        <v>30</v>
      </c>
      <c r="K71">
        <v>46</v>
      </c>
    </row>
    <row r="72" spans="1:11" x14ac:dyDescent="0.25">
      <c r="A72" t="s">
        <v>6181</v>
      </c>
      <c r="B72" t="s">
        <v>6107</v>
      </c>
      <c r="G72">
        <v>20</v>
      </c>
      <c r="H72">
        <v>19</v>
      </c>
      <c r="I72">
        <v>26</v>
      </c>
      <c r="J72">
        <v>23</v>
      </c>
      <c r="K72">
        <v>24</v>
      </c>
    </row>
    <row r="73" spans="1:11" x14ac:dyDescent="0.25">
      <c r="A73" t="s">
        <v>6182</v>
      </c>
      <c r="B73" t="s">
        <v>6108</v>
      </c>
      <c r="G73">
        <v>21</v>
      </c>
      <c r="H73">
        <v>23</v>
      </c>
      <c r="I73">
        <v>19</v>
      </c>
      <c r="J73">
        <v>19</v>
      </c>
      <c r="K73">
        <v>24</v>
      </c>
    </row>
    <row r="74" spans="1:11" x14ac:dyDescent="0.25">
      <c r="A74" t="s">
        <v>6183</v>
      </c>
      <c r="B74" t="s">
        <v>6109</v>
      </c>
      <c r="G74">
        <v>35</v>
      </c>
      <c r="H74">
        <v>36</v>
      </c>
      <c r="I74">
        <v>37</v>
      </c>
      <c r="J74">
        <v>35</v>
      </c>
      <c r="K74">
        <v>24</v>
      </c>
    </row>
    <row r="75" spans="1:11" x14ac:dyDescent="0.25">
      <c r="A75" t="s">
        <v>6184</v>
      </c>
      <c r="B75" t="s">
        <v>6110</v>
      </c>
      <c r="G75">
        <v>24</v>
      </c>
      <c r="H75">
        <v>23</v>
      </c>
      <c r="I75">
        <v>20</v>
      </c>
      <c r="J75">
        <v>25</v>
      </c>
      <c r="K75">
        <v>30</v>
      </c>
    </row>
    <row r="76" spans="1:11" x14ac:dyDescent="0.25">
      <c r="A76" t="s">
        <v>6185</v>
      </c>
      <c r="B76" t="s">
        <v>6111</v>
      </c>
      <c r="G76" s="705" t="s">
        <v>10807</v>
      </c>
      <c r="H76" s="705"/>
      <c r="I76" s="705"/>
      <c r="J76" s="705"/>
      <c r="K76" s="705"/>
    </row>
    <row r="77" spans="1:11" x14ac:dyDescent="0.25">
      <c r="A77" t="s">
        <v>6186</v>
      </c>
      <c r="B77" t="s">
        <v>6112</v>
      </c>
      <c r="G77">
        <v>17</v>
      </c>
      <c r="H77" s="135" t="s">
        <v>1542</v>
      </c>
      <c r="I77">
        <v>20</v>
      </c>
      <c r="J77">
        <v>19</v>
      </c>
      <c r="K77">
        <v>18</v>
      </c>
    </row>
    <row r="78" spans="1:11" x14ac:dyDescent="0.25">
      <c r="A78" t="s">
        <v>6187</v>
      </c>
      <c r="B78" t="s">
        <v>6113</v>
      </c>
      <c r="G78">
        <v>18</v>
      </c>
      <c r="H78">
        <v>29</v>
      </c>
      <c r="I78">
        <v>15</v>
      </c>
      <c r="J78">
        <v>18</v>
      </c>
      <c r="K78">
        <v>18</v>
      </c>
    </row>
    <row r="79" spans="1:11" x14ac:dyDescent="0.25">
      <c r="A79" t="s">
        <v>6188</v>
      </c>
      <c r="B79" t="s">
        <v>6114</v>
      </c>
      <c r="G79">
        <v>27</v>
      </c>
      <c r="H79">
        <v>14</v>
      </c>
      <c r="I79">
        <v>21</v>
      </c>
      <c r="J79">
        <v>22</v>
      </c>
      <c r="K79">
        <v>22</v>
      </c>
    </row>
    <row r="80" spans="1:11" x14ac:dyDescent="0.25">
      <c r="A80" t="s">
        <v>6189</v>
      </c>
      <c r="B80" t="s">
        <v>6115</v>
      </c>
      <c r="G80">
        <v>16</v>
      </c>
      <c r="H80">
        <v>20</v>
      </c>
      <c r="I80">
        <v>17</v>
      </c>
      <c r="J80">
        <v>17</v>
      </c>
      <c r="K80">
        <v>20</v>
      </c>
    </row>
    <row r="81" spans="1:11" x14ac:dyDescent="0.25">
      <c r="A81" t="s">
        <v>6190</v>
      </c>
      <c r="B81" t="s">
        <v>6116</v>
      </c>
      <c r="G81" s="705" t="s">
        <v>10807</v>
      </c>
      <c r="H81" s="705"/>
      <c r="I81" s="705"/>
      <c r="J81" s="705"/>
      <c r="K81" s="705"/>
    </row>
    <row r="82" spans="1:11" x14ac:dyDescent="0.25">
      <c r="A82" t="s">
        <v>6191</v>
      </c>
      <c r="B82" t="s">
        <v>6117</v>
      </c>
      <c r="G82">
        <v>12</v>
      </c>
      <c r="H82">
        <v>10</v>
      </c>
      <c r="I82">
        <v>20</v>
      </c>
      <c r="J82">
        <v>13</v>
      </c>
      <c r="K82">
        <v>14</v>
      </c>
    </row>
    <row r="83" spans="1:11" x14ac:dyDescent="0.25">
      <c r="A83" t="s">
        <v>6192</v>
      </c>
      <c r="B83" t="s">
        <v>6118</v>
      </c>
      <c r="G83">
        <v>36</v>
      </c>
      <c r="H83">
        <v>26</v>
      </c>
      <c r="I83">
        <v>40</v>
      </c>
      <c r="J83">
        <v>30</v>
      </c>
      <c r="K83">
        <v>30</v>
      </c>
    </row>
    <row r="84" spans="1:11" x14ac:dyDescent="0.25">
      <c r="A84" t="s">
        <v>6193</v>
      </c>
      <c r="B84" t="s">
        <v>6119</v>
      </c>
      <c r="G84">
        <v>16</v>
      </c>
      <c r="H84">
        <v>23</v>
      </c>
      <c r="I84">
        <v>21</v>
      </c>
      <c r="J84">
        <v>22</v>
      </c>
      <c r="K84">
        <v>17</v>
      </c>
    </row>
    <row r="85" spans="1:11" x14ac:dyDescent="0.25">
      <c r="A85" t="s">
        <v>6194</v>
      </c>
      <c r="B85" t="s">
        <v>6120</v>
      </c>
      <c r="G85">
        <v>18</v>
      </c>
      <c r="H85">
        <v>10</v>
      </c>
      <c r="I85">
        <v>25</v>
      </c>
      <c r="J85">
        <v>18</v>
      </c>
      <c r="K85">
        <v>28</v>
      </c>
    </row>
    <row r="86" spans="1:11" x14ac:dyDescent="0.25">
      <c r="A86" t="s">
        <v>6195</v>
      </c>
      <c r="B86" t="s">
        <v>6121</v>
      </c>
      <c r="G86">
        <v>22</v>
      </c>
      <c r="H86">
        <v>27</v>
      </c>
      <c r="I86">
        <v>33</v>
      </c>
      <c r="J86">
        <v>29</v>
      </c>
      <c r="K86">
        <v>36</v>
      </c>
    </row>
    <row r="87" spans="1:11" x14ac:dyDescent="0.25">
      <c r="A87" t="s">
        <v>6196</v>
      </c>
      <c r="B87" t="s">
        <v>6122</v>
      </c>
      <c r="G87">
        <v>51</v>
      </c>
      <c r="H87">
        <v>36</v>
      </c>
      <c r="I87">
        <v>54</v>
      </c>
      <c r="J87">
        <v>60</v>
      </c>
      <c r="K87">
        <v>46</v>
      </c>
    </row>
    <row r="88" spans="1:11" x14ac:dyDescent="0.25">
      <c r="A88" t="s">
        <v>6197</v>
      </c>
      <c r="B88" t="s">
        <v>6123</v>
      </c>
      <c r="G88">
        <v>59</v>
      </c>
      <c r="H88">
        <v>54</v>
      </c>
      <c r="I88">
        <v>45</v>
      </c>
      <c r="J88">
        <v>52</v>
      </c>
      <c r="K88">
        <v>45</v>
      </c>
    </row>
    <row r="89" spans="1:11" x14ac:dyDescent="0.25">
      <c r="A89" t="s">
        <v>6198</v>
      </c>
      <c r="B89" t="s">
        <v>6126</v>
      </c>
      <c r="G89">
        <v>12</v>
      </c>
      <c r="H89">
        <v>16</v>
      </c>
      <c r="I89">
        <v>16</v>
      </c>
      <c r="J89">
        <v>15</v>
      </c>
      <c r="K89">
        <v>14</v>
      </c>
    </row>
    <row r="90" spans="1:11" x14ac:dyDescent="0.25">
      <c r="A90" t="s">
        <v>6199</v>
      </c>
      <c r="B90" t="s">
        <v>6127</v>
      </c>
      <c r="G90">
        <v>13</v>
      </c>
      <c r="H90">
        <v>16</v>
      </c>
      <c r="I90">
        <v>23</v>
      </c>
      <c r="J90">
        <v>17</v>
      </c>
      <c r="K90">
        <v>18</v>
      </c>
    </row>
    <row r="91" spans="1:11" x14ac:dyDescent="0.25">
      <c r="A91" t="s">
        <v>6200</v>
      </c>
      <c r="B91" t="s">
        <v>6128</v>
      </c>
      <c r="G91" s="135" t="s">
        <v>1542</v>
      </c>
      <c r="H91">
        <v>21</v>
      </c>
      <c r="I91">
        <v>15</v>
      </c>
      <c r="J91">
        <v>17</v>
      </c>
      <c r="K91">
        <v>13</v>
      </c>
    </row>
    <row r="92" spans="1:11" x14ac:dyDescent="0.25">
      <c r="A92" t="s">
        <v>6201</v>
      </c>
      <c r="B92" t="s">
        <v>6129</v>
      </c>
      <c r="G92">
        <v>12</v>
      </c>
      <c r="H92">
        <v>16</v>
      </c>
      <c r="I92" s="135" t="s">
        <v>1542</v>
      </c>
      <c r="J92">
        <v>20</v>
      </c>
      <c r="K92">
        <v>10</v>
      </c>
    </row>
    <row r="93" spans="1:11" x14ac:dyDescent="0.25">
      <c r="A93" t="s">
        <v>6202</v>
      </c>
      <c r="B93" t="s">
        <v>6130</v>
      </c>
      <c r="G93">
        <v>18</v>
      </c>
      <c r="H93" s="135" t="s">
        <v>1542</v>
      </c>
      <c r="I93">
        <v>13</v>
      </c>
      <c r="J93">
        <v>12</v>
      </c>
      <c r="K93">
        <v>18</v>
      </c>
    </row>
    <row r="94" spans="1:11" x14ac:dyDescent="0.25">
      <c r="A94" t="s">
        <v>6203</v>
      </c>
      <c r="B94" t="s">
        <v>6131</v>
      </c>
      <c r="G94">
        <v>22</v>
      </c>
      <c r="H94">
        <v>21</v>
      </c>
      <c r="I94">
        <v>11</v>
      </c>
      <c r="J94">
        <v>23</v>
      </c>
      <c r="K94">
        <v>26</v>
      </c>
    </row>
    <row r="95" spans="1:11" x14ac:dyDescent="0.25">
      <c r="A95" t="s">
        <v>6204</v>
      </c>
      <c r="B95" t="s">
        <v>6132</v>
      </c>
      <c r="G95" s="135" t="s">
        <v>1542</v>
      </c>
      <c r="H95">
        <v>11</v>
      </c>
      <c r="I95">
        <v>13</v>
      </c>
      <c r="J95">
        <v>17</v>
      </c>
      <c r="K95">
        <v>16</v>
      </c>
    </row>
    <row r="96" spans="1:11" x14ac:dyDescent="0.25">
      <c r="A96" t="s">
        <v>6205</v>
      </c>
      <c r="B96" t="s">
        <v>6133</v>
      </c>
      <c r="G96">
        <v>18</v>
      </c>
      <c r="H96">
        <v>29</v>
      </c>
      <c r="I96">
        <v>30</v>
      </c>
      <c r="J96">
        <v>24</v>
      </c>
      <c r="K96">
        <v>22</v>
      </c>
    </row>
    <row r="97" spans="1:11" x14ac:dyDescent="0.25">
      <c r="A97" t="s">
        <v>6206</v>
      </c>
      <c r="B97" t="s">
        <v>6134</v>
      </c>
      <c r="G97">
        <v>30</v>
      </c>
      <c r="H97">
        <v>34</v>
      </c>
      <c r="I97">
        <v>29</v>
      </c>
      <c r="J97">
        <v>31</v>
      </c>
      <c r="K97">
        <v>30</v>
      </c>
    </row>
    <row r="98" spans="1:11" x14ac:dyDescent="0.25">
      <c r="A98" t="s">
        <v>6207</v>
      </c>
      <c r="B98" t="s">
        <v>6135</v>
      </c>
      <c r="G98">
        <v>22</v>
      </c>
      <c r="H98">
        <v>33</v>
      </c>
      <c r="I98">
        <v>31</v>
      </c>
      <c r="J98">
        <v>23</v>
      </c>
      <c r="K98">
        <v>35</v>
      </c>
    </row>
    <row r="99" spans="1:11" x14ac:dyDescent="0.25">
      <c r="A99" t="s">
        <v>6208</v>
      </c>
      <c r="B99" t="s">
        <v>6042</v>
      </c>
      <c r="G99" s="705" t="s">
        <v>10807</v>
      </c>
      <c r="H99" s="705"/>
      <c r="I99" s="705"/>
      <c r="J99" s="705"/>
      <c r="K99" s="705"/>
    </row>
    <row r="100" spans="1:11" x14ac:dyDescent="0.25">
      <c r="A100" t="s">
        <v>6209</v>
      </c>
      <c r="B100" t="s">
        <v>6050</v>
      </c>
      <c r="G100">
        <v>11</v>
      </c>
      <c r="H100" s="135" t="s">
        <v>1542</v>
      </c>
      <c r="I100" s="135" t="s">
        <v>1542</v>
      </c>
      <c r="J100">
        <v>24</v>
      </c>
      <c r="K100">
        <v>20</v>
      </c>
    </row>
    <row r="101" spans="1:11" x14ac:dyDescent="0.25">
      <c r="A101" t="s">
        <v>6210</v>
      </c>
      <c r="B101" t="s">
        <v>6051</v>
      </c>
      <c r="G101">
        <v>14</v>
      </c>
      <c r="H101">
        <v>17</v>
      </c>
      <c r="I101">
        <v>21</v>
      </c>
      <c r="J101">
        <v>15</v>
      </c>
      <c r="K101">
        <v>18</v>
      </c>
    </row>
    <row r="102" spans="1:11" x14ac:dyDescent="0.25">
      <c r="A102" t="s">
        <v>6211</v>
      </c>
      <c r="B102" t="s">
        <v>6052</v>
      </c>
      <c r="G102">
        <v>19</v>
      </c>
      <c r="H102">
        <v>14</v>
      </c>
      <c r="I102">
        <v>21</v>
      </c>
      <c r="J102">
        <v>17</v>
      </c>
      <c r="K102">
        <v>13</v>
      </c>
    </row>
    <row r="103" spans="1:11" x14ac:dyDescent="0.25">
      <c r="A103" t="s">
        <v>6212</v>
      </c>
      <c r="B103" t="s">
        <v>6064</v>
      </c>
      <c r="G103">
        <v>30</v>
      </c>
      <c r="H103">
        <v>43</v>
      </c>
      <c r="I103">
        <v>28</v>
      </c>
      <c r="J103">
        <v>36</v>
      </c>
      <c r="K103">
        <v>25</v>
      </c>
    </row>
    <row r="104" spans="1:11" x14ac:dyDescent="0.25">
      <c r="A104" t="s">
        <v>6213</v>
      </c>
      <c r="B104" t="s">
        <v>6065</v>
      </c>
      <c r="G104">
        <v>17</v>
      </c>
      <c r="H104">
        <v>33</v>
      </c>
      <c r="I104">
        <v>26</v>
      </c>
      <c r="J104">
        <v>19</v>
      </c>
      <c r="K104">
        <v>27</v>
      </c>
    </row>
    <row r="105" spans="1:11" x14ac:dyDescent="0.25">
      <c r="A105" t="s">
        <v>6214</v>
      </c>
      <c r="B105" t="s">
        <v>6066</v>
      </c>
      <c r="G105" s="135" t="s">
        <v>1542</v>
      </c>
      <c r="H105">
        <v>16</v>
      </c>
      <c r="I105">
        <v>12</v>
      </c>
      <c r="J105">
        <v>13</v>
      </c>
      <c r="K105" s="135" t="s">
        <v>1542</v>
      </c>
    </row>
    <row r="106" spans="1:11" x14ac:dyDescent="0.25">
      <c r="A106" t="s">
        <v>6215</v>
      </c>
      <c r="B106" t="s">
        <v>6067</v>
      </c>
      <c r="G106">
        <v>22</v>
      </c>
      <c r="H106">
        <v>29</v>
      </c>
      <c r="I106">
        <v>34</v>
      </c>
      <c r="J106">
        <v>35</v>
      </c>
      <c r="K106">
        <v>29</v>
      </c>
    </row>
    <row r="107" spans="1:11" x14ac:dyDescent="0.25">
      <c r="A107" t="s">
        <v>6216</v>
      </c>
      <c r="B107" t="s">
        <v>6068</v>
      </c>
      <c r="G107">
        <v>16</v>
      </c>
      <c r="H107" s="135" t="s">
        <v>1542</v>
      </c>
      <c r="I107">
        <v>16</v>
      </c>
      <c r="J107">
        <v>27</v>
      </c>
      <c r="K107">
        <v>21</v>
      </c>
    </row>
    <row r="108" spans="1:11" x14ac:dyDescent="0.25">
      <c r="A108" t="s">
        <v>6217</v>
      </c>
      <c r="B108" t="s">
        <v>6069</v>
      </c>
      <c r="G108">
        <v>26</v>
      </c>
      <c r="H108">
        <v>22</v>
      </c>
      <c r="I108">
        <v>34</v>
      </c>
      <c r="J108">
        <v>31</v>
      </c>
      <c r="K108">
        <v>30</v>
      </c>
    </row>
    <row r="109" spans="1:11" x14ac:dyDescent="0.25">
      <c r="A109" t="s">
        <v>6218</v>
      </c>
      <c r="B109" t="s">
        <v>6073</v>
      </c>
      <c r="G109">
        <v>28</v>
      </c>
      <c r="H109">
        <v>22</v>
      </c>
      <c r="I109">
        <v>30</v>
      </c>
      <c r="J109">
        <v>23</v>
      </c>
      <c r="K109">
        <v>28</v>
      </c>
    </row>
    <row r="110" spans="1:11" x14ac:dyDescent="0.25">
      <c r="A110" t="s">
        <v>6219</v>
      </c>
      <c r="B110" t="s">
        <v>6074</v>
      </c>
      <c r="G110">
        <v>30</v>
      </c>
      <c r="H110">
        <v>29</v>
      </c>
      <c r="I110">
        <v>42</v>
      </c>
      <c r="J110">
        <v>32</v>
      </c>
      <c r="K110">
        <v>26</v>
      </c>
    </row>
    <row r="111" spans="1:11" x14ac:dyDescent="0.25">
      <c r="A111" t="s">
        <v>6220</v>
      </c>
      <c r="B111" t="s">
        <v>6079</v>
      </c>
      <c r="G111">
        <v>22</v>
      </c>
      <c r="H111">
        <v>34</v>
      </c>
      <c r="I111">
        <v>27</v>
      </c>
      <c r="J111">
        <v>23</v>
      </c>
      <c r="K111">
        <v>29</v>
      </c>
    </row>
    <row r="112" spans="1:11" x14ac:dyDescent="0.25">
      <c r="A112" t="s">
        <v>6221</v>
      </c>
      <c r="B112" t="s">
        <v>6080</v>
      </c>
      <c r="G112">
        <v>27</v>
      </c>
      <c r="H112">
        <v>20</v>
      </c>
      <c r="I112">
        <v>17</v>
      </c>
      <c r="J112">
        <v>26</v>
      </c>
      <c r="K112">
        <v>30</v>
      </c>
    </row>
    <row r="113" spans="1:11" x14ac:dyDescent="0.25">
      <c r="A113" t="s">
        <v>6222</v>
      </c>
      <c r="B113" t="s">
        <v>6081</v>
      </c>
      <c r="G113">
        <v>25</v>
      </c>
      <c r="H113">
        <v>32</v>
      </c>
      <c r="I113">
        <v>28</v>
      </c>
      <c r="J113">
        <v>20</v>
      </c>
      <c r="K113">
        <v>26</v>
      </c>
    </row>
    <row r="114" spans="1:11" x14ac:dyDescent="0.25">
      <c r="A114" t="s">
        <v>6223</v>
      </c>
      <c r="B114" t="s">
        <v>6087</v>
      </c>
      <c r="G114">
        <v>31</v>
      </c>
      <c r="H114">
        <v>34</v>
      </c>
      <c r="I114">
        <v>24</v>
      </c>
      <c r="J114">
        <v>41</v>
      </c>
      <c r="K114">
        <v>30</v>
      </c>
    </row>
    <row r="115" spans="1:11" x14ac:dyDescent="0.25">
      <c r="A115" t="s">
        <v>6224</v>
      </c>
      <c r="B115" t="s">
        <v>6088</v>
      </c>
      <c r="G115">
        <v>12</v>
      </c>
      <c r="H115">
        <v>10</v>
      </c>
      <c r="I115">
        <v>19</v>
      </c>
      <c r="J115">
        <v>15</v>
      </c>
      <c r="K115">
        <v>21</v>
      </c>
    </row>
    <row r="116" spans="1:11" x14ac:dyDescent="0.25">
      <c r="A116" t="s">
        <v>6225</v>
      </c>
      <c r="B116" t="s">
        <v>6089</v>
      </c>
      <c r="G116">
        <v>26</v>
      </c>
      <c r="H116">
        <v>31</v>
      </c>
      <c r="I116">
        <v>34</v>
      </c>
      <c r="J116">
        <v>31</v>
      </c>
      <c r="K116">
        <v>32</v>
      </c>
    </row>
    <row r="117" spans="1:11" x14ac:dyDescent="0.25">
      <c r="A117" t="s">
        <v>6226</v>
      </c>
      <c r="B117" t="s">
        <v>6090</v>
      </c>
      <c r="G117">
        <v>18</v>
      </c>
      <c r="H117">
        <v>28</v>
      </c>
      <c r="I117">
        <v>27</v>
      </c>
      <c r="J117">
        <v>20</v>
      </c>
      <c r="K117">
        <v>29</v>
      </c>
    </row>
    <row r="118" spans="1:11" x14ac:dyDescent="0.25">
      <c r="A118" t="s">
        <v>6227</v>
      </c>
      <c r="B118" t="s">
        <v>6094</v>
      </c>
      <c r="G118">
        <v>27</v>
      </c>
      <c r="H118">
        <v>31</v>
      </c>
      <c r="I118">
        <v>30</v>
      </c>
      <c r="J118">
        <v>27</v>
      </c>
      <c r="K118">
        <v>24</v>
      </c>
    </row>
    <row r="119" spans="1:11" x14ac:dyDescent="0.25">
      <c r="A119" t="s">
        <v>6228</v>
      </c>
      <c r="B119" t="s">
        <v>6095</v>
      </c>
      <c r="G119" s="135" t="s">
        <v>1542</v>
      </c>
      <c r="H119" s="135" t="s">
        <v>1542</v>
      </c>
      <c r="I119">
        <v>14</v>
      </c>
      <c r="J119" s="135" t="s">
        <v>1542</v>
      </c>
      <c r="K119">
        <v>16</v>
      </c>
    </row>
    <row r="120" spans="1:11" x14ac:dyDescent="0.25">
      <c r="A120" t="s">
        <v>6229</v>
      </c>
      <c r="B120" t="s">
        <v>6096</v>
      </c>
      <c r="G120" s="705" t="s">
        <v>10807</v>
      </c>
      <c r="H120" s="705"/>
      <c r="I120" s="705"/>
      <c r="J120" s="705"/>
      <c r="K120" s="705"/>
    </row>
    <row r="121" spans="1:11" x14ac:dyDescent="0.25">
      <c r="A121" t="s">
        <v>6230</v>
      </c>
      <c r="B121" t="s">
        <v>6099</v>
      </c>
      <c r="G121">
        <v>37</v>
      </c>
      <c r="H121">
        <v>39</v>
      </c>
      <c r="I121">
        <v>41</v>
      </c>
      <c r="J121">
        <v>44</v>
      </c>
      <c r="K121">
        <v>41</v>
      </c>
    </row>
    <row r="122" spans="1:11" x14ac:dyDescent="0.25">
      <c r="A122" t="s">
        <v>6231</v>
      </c>
      <c r="B122" t="s">
        <v>6124</v>
      </c>
      <c r="G122">
        <v>54</v>
      </c>
      <c r="H122">
        <v>41</v>
      </c>
      <c r="I122">
        <v>48</v>
      </c>
      <c r="J122">
        <v>29</v>
      </c>
      <c r="K122">
        <v>41</v>
      </c>
    </row>
    <row r="123" spans="1:11" x14ac:dyDescent="0.25">
      <c r="A123" t="s">
        <v>6232</v>
      </c>
      <c r="B123" t="s">
        <v>6125</v>
      </c>
      <c r="G123">
        <v>38</v>
      </c>
      <c r="H123">
        <v>24</v>
      </c>
      <c r="I123">
        <v>23</v>
      </c>
      <c r="J123">
        <v>28</v>
      </c>
      <c r="K123">
        <v>35</v>
      </c>
    </row>
    <row r="124" spans="1:11" x14ac:dyDescent="0.25">
      <c r="A124" t="s">
        <v>6233</v>
      </c>
      <c r="B124" t="s">
        <v>6136</v>
      </c>
      <c r="G124">
        <v>25</v>
      </c>
      <c r="H124">
        <v>34</v>
      </c>
      <c r="I124">
        <v>24</v>
      </c>
      <c r="J124">
        <v>34</v>
      </c>
      <c r="K124">
        <v>33</v>
      </c>
    </row>
    <row r="125" spans="1:11" x14ac:dyDescent="0.25">
      <c r="A125" t="s">
        <v>6234</v>
      </c>
      <c r="B125" t="s">
        <v>6046</v>
      </c>
      <c r="G125" s="705" t="s">
        <v>10807</v>
      </c>
      <c r="H125" s="705"/>
      <c r="I125" s="705"/>
      <c r="J125" s="705"/>
      <c r="K125" s="705"/>
    </row>
    <row r="126" spans="1:11" x14ac:dyDescent="0.25">
      <c r="A126" t="s">
        <v>6235</v>
      </c>
      <c r="B126" t="s">
        <v>6075</v>
      </c>
      <c r="G126" s="135">
        <v>10</v>
      </c>
      <c r="H126" s="135" t="s">
        <v>1542</v>
      </c>
      <c r="I126" s="135">
        <v>11</v>
      </c>
      <c r="J126" s="135">
        <v>14</v>
      </c>
      <c r="K126" s="135" t="s">
        <v>1542</v>
      </c>
    </row>
    <row r="127" spans="1:11" x14ac:dyDescent="0.25">
      <c r="A127" t="s">
        <v>6236</v>
      </c>
      <c r="B127" t="s">
        <v>6076</v>
      </c>
      <c r="G127" s="705" t="s">
        <v>10807</v>
      </c>
      <c r="H127" s="705"/>
      <c r="I127" s="705"/>
      <c r="J127" s="705"/>
      <c r="K127" s="705"/>
    </row>
    <row r="128" spans="1:11" x14ac:dyDescent="0.25">
      <c r="A128" s="132" t="s">
        <v>1440</v>
      </c>
      <c r="B128" s="132"/>
      <c r="C128" s="132"/>
      <c r="D128" s="132"/>
      <c r="E128" s="132"/>
      <c r="F128" s="132"/>
      <c r="G128" s="132">
        <v>2047</v>
      </c>
      <c r="H128" s="132">
        <v>2105</v>
      </c>
      <c r="I128" s="132">
        <v>2145</v>
      </c>
      <c r="J128" s="132">
        <v>2164</v>
      </c>
      <c r="K128" s="132">
        <v>2181</v>
      </c>
    </row>
  </sheetData>
  <mergeCells count="27">
    <mergeCell ref="G120:K120"/>
    <mergeCell ref="G127:K127"/>
    <mergeCell ref="G76:K76"/>
    <mergeCell ref="B8:K8"/>
    <mergeCell ref="B3:K3"/>
    <mergeCell ref="B4:K4"/>
    <mergeCell ref="B5:K5"/>
    <mergeCell ref="B6:K6"/>
    <mergeCell ref="B7:K7"/>
    <mergeCell ref="G125:K125"/>
    <mergeCell ref="B9:K9"/>
    <mergeCell ref="B10:K10"/>
    <mergeCell ref="B11:K11"/>
    <mergeCell ref="B12:K12"/>
    <mergeCell ref="B13:K13"/>
    <mergeCell ref="B14:K14"/>
    <mergeCell ref="G54:K54"/>
    <mergeCell ref="G63:K63"/>
    <mergeCell ref="G81:K81"/>
    <mergeCell ref="G99:K99"/>
    <mergeCell ref="B15:K15"/>
    <mergeCell ref="B16:K16"/>
    <mergeCell ref="B17:K17"/>
    <mergeCell ref="B18:K18"/>
    <mergeCell ref="G27:K27"/>
    <mergeCell ref="G29:K29"/>
    <mergeCell ref="G64:K64"/>
  </mergeCells>
  <pageMargins left="0.70866141732283472" right="0.70866141732283472" top="0.74803149606299213" bottom="0.74803149606299213" header="0.31496062992125984" footer="0.31496062992125984"/>
  <pageSetup paperSize="9" scale="73" fitToHeight="3" orientation="landscape"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tabColor rgb="FFFFFF00"/>
    <pageSetUpPr fitToPage="1"/>
  </sheetPr>
  <dimension ref="A1:K31"/>
  <sheetViews>
    <sheetView topLeftCell="A10" workbookViewId="0">
      <selection activeCell="M34" sqref="M34"/>
    </sheetView>
  </sheetViews>
  <sheetFormatPr defaultRowHeight="15" x14ac:dyDescent="0.25"/>
  <cols>
    <col min="1" max="1" width="36" customWidth="1"/>
    <col min="2" max="2" width="45.7109375" customWidth="1"/>
    <col min="3" max="6" width="9.7109375" customWidth="1"/>
    <col min="7" max="11" width="12.7109375" customWidth="1"/>
  </cols>
  <sheetData>
    <row r="1" spans="1:11" ht="18.75" x14ac:dyDescent="0.25">
      <c r="A1" s="200" t="s">
        <v>0</v>
      </c>
    </row>
    <row r="3" spans="1:11" x14ac:dyDescent="0.25">
      <c r="A3" s="201" t="s">
        <v>1</v>
      </c>
      <c r="B3" s="678" t="s">
        <v>6237</v>
      </c>
      <c r="C3" s="678"/>
      <c r="D3" s="678"/>
      <c r="E3" s="678"/>
      <c r="F3" s="678"/>
      <c r="G3" s="678"/>
      <c r="H3" s="678"/>
      <c r="I3" s="678"/>
      <c r="J3" s="678"/>
      <c r="K3" s="678"/>
    </row>
    <row r="4" spans="1:11" ht="29.25" customHeight="1" x14ac:dyDescent="0.25">
      <c r="A4" s="6" t="s">
        <v>2</v>
      </c>
      <c r="B4" s="682" t="s">
        <v>6238</v>
      </c>
      <c r="C4" s="682"/>
      <c r="D4" s="682"/>
      <c r="E4" s="682"/>
      <c r="F4" s="682"/>
      <c r="G4" s="682"/>
      <c r="H4" s="682"/>
      <c r="I4" s="682"/>
      <c r="J4" s="682"/>
      <c r="K4" s="682"/>
    </row>
    <row r="5" spans="1:11" x14ac:dyDescent="0.25">
      <c r="A5" s="6" t="s">
        <v>5</v>
      </c>
      <c r="B5" s="737" t="s">
        <v>16</v>
      </c>
      <c r="C5" s="737"/>
      <c r="D5" s="737"/>
      <c r="E5" s="737"/>
      <c r="F5" s="737"/>
      <c r="G5" s="737"/>
      <c r="H5" s="737"/>
      <c r="I5" s="737"/>
      <c r="J5" s="737"/>
      <c r="K5" s="737"/>
    </row>
    <row r="6" spans="1:11" x14ac:dyDescent="0.25">
      <c r="A6" s="6" t="s">
        <v>8</v>
      </c>
      <c r="B6" s="675" t="s">
        <v>9</v>
      </c>
      <c r="C6" s="675"/>
      <c r="D6" s="675"/>
      <c r="E6" s="675"/>
      <c r="F6" s="675"/>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76" t="s">
        <v>6239</v>
      </c>
      <c r="C8" s="676"/>
      <c r="D8" s="676"/>
      <c r="E8" s="676"/>
      <c r="F8" s="676"/>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25</v>
      </c>
      <c r="C10" s="674"/>
      <c r="D10" s="674"/>
      <c r="E10" s="674"/>
      <c r="F10" s="674"/>
      <c r="G10" s="674"/>
      <c r="H10" s="674"/>
      <c r="I10" s="674"/>
      <c r="J10" s="674"/>
      <c r="K10" s="674"/>
    </row>
    <row r="11" spans="1:11" x14ac:dyDescent="0.25">
      <c r="A11" s="6" t="s">
        <v>19</v>
      </c>
      <c r="B11" s="676" t="s">
        <v>1509</v>
      </c>
      <c r="C11" s="676"/>
      <c r="D11" s="676"/>
      <c r="E11" s="676"/>
      <c r="F11" s="676"/>
      <c r="G11" s="676"/>
      <c r="H11" s="676"/>
      <c r="I11" s="676"/>
      <c r="J11" s="676"/>
      <c r="K11" s="676"/>
    </row>
    <row r="12" spans="1:11" x14ac:dyDescent="0.25">
      <c r="A12" s="6" t="s">
        <v>22</v>
      </c>
      <c r="B12" s="674" t="s">
        <v>34</v>
      </c>
      <c r="C12" s="674"/>
      <c r="D12" s="674"/>
      <c r="E12" s="674"/>
      <c r="F12" s="674"/>
      <c r="G12" s="674"/>
      <c r="H12" s="674"/>
      <c r="I12" s="674"/>
      <c r="J12" s="674"/>
      <c r="K12" s="674"/>
    </row>
    <row r="13" spans="1:11" x14ac:dyDescent="0.25">
      <c r="A13" s="6" t="s">
        <v>26</v>
      </c>
      <c r="B13" s="463" t="s">
        <v>9</v>
      </c>
      <c r="C13" s="463"/>
      <c r="D13" s="463"/>
      <c r="E13" s="463"/>
      <c r="F13" s="463"/>
      <c r="G13" s="215"/>
      <c r="H13" s="215"/>
      <c r="I13" s="215"/>
      <c r="J13" s="215"/>
      <c r="K13" s="215"/>
    </row>
    <row r="14" spans="1:11" x14ac:dyDescent="0.25">
      <c r="A14" s="6" t="s">
        <v>3521</v>
      </c>
      <c r="B14" s="674" t="s">
        <v>6240</v>
      </c>
      <c r="C14" s="674"/>
      <c r="D14" s="674"/>
      <c r="E14" s="674"/>
      <c r="F14" s="674"/>
      <c r="G14" s="674"/>
      <c r="H14" s="674"/>
      <c r="I14" s="674"/>
      <c r="J14" s="674"/>
      <c r="K14" s="674"/>
    </row>
    <row r="15" spans="1:11" x14ac:dyDescent="0.25">
      <c r="A15" s="6" t="s">
        <v>30</v>
      </c>
      <c r="B15" s="681" t="s">
        <v>9</v>
      </c>
      <c r="C15" s="681"/>
      <c r="D15" s="681"/>
      <c r="E15" s="681"/>
      <c r="F15" s="681"/>
      <c r="G15" s="679"/>
      <c r="H15" s="679"/>
      <c r="I15" s="679"/>
      <c r="J15" s="679"/>
      <c r="K15" s="679"/>
    </row>
    <row r="16" spans="1:11" x14ac:dyDescent="0.25">
      <c r="A16" s="6" t="s">
        <v>32</v>
      </c>
      <c r="B16" s="674" t="s">
        <v>6241</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ht="60.75" customHeight="1" x14ac:dyDescent="0.25">
      <c r="A18" s="113" t="s">
        <v>36</v>
      </c>
      <c r="B18" s="676" t="s">
        <v>6242</v>
      </c>
      <c r="C18" s="676"/>
      <c r="D18" s="676"/>
      <c r="E18" s="676"/>
      <c r="F18" s="676"/>
      <c r="G18" s="676"/>
      <c r="H18" s="676"/>
      <c r="I18" s="676"/>
      <c r="J18" s="676"/>
      <c r="K18" s="676"/>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v>22540</v>
      </c>
      <c r="D21" s="202">
        <v>23085</v>
      </c>
      <c r="E21" s="202">
        <v>23184</v>
      </c>
      <c r="F21" s="202">
        <v>24237</v>
      </c>
      <c r="G21" s="10">
        <f>+(G20-G25)</f>
        <v>24561</v>
      </c>
      <c r="H21" s="10">
        <f t="shared" ref="H21:K21" si="0">+(H20-H25)</f>
        <v>24470</v>
      </c>
      <c r="I21" s="10">
        <f t="shared" si="0"/>
        <v>24378</v>
      </c>
      <c r="J21" s="10">
        <f t="shared" si="0"/>
        <v>25125</v>
      </c>
      <c r="K21" s="10">
        <f t="shared" si="0"/>
        <v>24648</v>
      </c>
    </row>
    <row r="22" spans="1:11" x14ac:dyDescent="0.25">
      <c r="A22" s="6" t="s">
        <v>45</v>
      </c>
      <c r="B22" s="202"/>
      <c r="C22" s="12">
        <f t="shared" ref="C22:H22" si="1">+(C21/C20)</f>
        <v>0.99986692099543095</v>
      </c>
      <c r="D22" s="12">
        <f t="shared" si="1"/>
        <v>0.9999566837044096</v>
      </c>
      <c r="E22" s="12">
        <f t="shared" si="1"/>
        <v>0.99991374105063402</v>
      </c>
      <c r="F22" s="12">
        <f t="shared" si="1"/>
        <v>0.99979374639056184</v>
      </c>
      <c r="G22" s="12">
        <f t="shared" si="1"/>
        <v>0.99918636345144629</v>
      </c>
      <c r="H22" s="12">
        <f t="shared" si="1"/>
        <v>0.99694438785903439</v>
      </c>
      <c r="I22" s="12">
        <f>+(I21/I20)</f>
        <v>0.99640317174854898</v>
      </c>
      <c r="J22" s="12">
        <f>+(J21/J20)</f>
        <v>0.9948131137155527</v>
      </c>
      <c r="K22" s="12">
        <f>+(K21/K20)</f>
        <v>0.99315013296800714</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1" x14ac:dyDescent="0.25">
      <c r="A25" s="6" t="s">
        <v>48</v>
      </c>
      <c r="B25" s="202"/>
      <c r="C25" s="202">
        <v>3</v>
      </c>
      <c r="D25" s="202">
        <v>1</v>
      </c>
      <c r="E25" s="202">
        <v>2</v>
      </c>
      <c r="F25" s="202">
        <v>5</v>
      </c>
      <c r="G25" s="338">
        <v>20</v>
      </c>
      <c r="H25" s="338">
        <v>75</v>
      </c>
      <c r="I25" s="338">
        <v>88</v>
      </c>
      <c r="J25" s="338">
        <v>131</v>
      </c>
      <c r="K25" s="217">
        <v>170</v>
      </c>
    </row>
    <row r="26" spans="1:11" x14ac:dyDescent="0.25">
      <c r="A26" s="6" t="s">
        <v>49</v>
      </c>
      <c r="B26" s="202"/>
      <c r="C26" s="12">
        <f t="shared" ref="C26:H26" si="4">+(C25/C20)</f>
        <v>1.3307900456904583E-4</v>
      </c>
      <c r="D26" s="12">
        <f t="shared" si="4"/>
        <v>4.3316295590401111E-5</v>
      </c>
      <c r="E26" s="12">
        <f t="shared" si="4"/>
        <v>8.6258949365996718E-5</v>
      </c>
      <c r="F26" s="12">
        <f t="shared" si="4"/>
        <v>2.0625360943816518E-4</v>
      </c>
      <c r="G26" s="12">
        <f t="shared" si="4"/>
        <v>8.1363654855376108E-4</v>
      </c>
      <c r="H26" s="12">
        <f t="shared" si="4"/>
        <v>3.0556121409655735E-3</v>
      </c>
      <c r="I26" s="12">
        <f>+(I25/I20)</f>
        <v>3.5968282514509931E-3</v>
      </c>
      <c r="J26" s="12">
        <f>+(J25/J20)</f>
        <v>5.1868862844472599E-3</v>
      </c>
      <c r="K26" s="12">
        <f>+(K25/K20)</f>
        <v>6.8498670319929083E-3</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54" t="s">
        <v>6243</v>
      </c>
      <c r="C29" s="202">
        <v>22540</v>
      </c>
      <c r="D29" s="202">
        <v>23085</v>
      </c>
      <c r="E29" s="202">
        <v>23184</v>
      </c>
      <c r="F29" s="202">
        <v>24237</v>
      </c>
      <c r="G29" s="13">
        <v>24561</v>
      </c>
      <c r="H29" s="13">
        <v>24470</v>
      </c>
      <c r="I29" s="13">
        <v>24378</v>
      </c>
      <c r="J29" s="13">
        <v>25125</v>
      </c>
      <c r="K29" s="13">
        <v>24648</v>
      </c>
    </row>
    <row r="30" spans="1:11" x14ac:dyDescent="0.25">
      <c r="A30" s="54" t="s">
        <v>1439</v>
      </c>
      <c r="B30" t="s">
        <v>1439</v>
      </c>
      <c r="C30">
        <v>3</v>
      </c>
      <c r="D30">
        <v>1</v>
      </c>
      <c r="E30">
        <v>2</v>
      </c>
      <c r="F30">
        <v>5</v>
      </c>
      <c r="G30" s="170">
        <v>20</v>
      </c>
      <c r="H30" s="170">
        <v>75</v>
      </c>
      <c r="I30" s="170">
        <v>88</v>
      </c>
      <c r="J30" s="170">
        <v>131</v>
      </c>
      <c r="K30" s="443">
        <v>170</v>
      </c>
    </row>
    <row r="31" spans="1:11" x14ac:dyDescent="0.25">
      <c r="A31" s="6" t="s">
        <v>53</v>
      </c>
      <c r="B31" s="132"/>
      <c r="C31" s="132">
        <f t="shared" ref="C31:E31" si="5">SUM(C29:C30)</f>
        <v>22543</v>
      </c>
      <c r="D31" s="132">
        <f t="shared" si="5"/>
        <v>23086</v>
      </c>
      <c r="E31" s="132">
        <f t="shared" si="5"/>
        <v>23186</v>
      </c>
      <c r="F31" s="132">
        <f>SUM(F29:F30)</f>
        <v>24242</v>
      </c>
      <c r="G31" s="160">
        <v>24581</v>
      </c>
      <c r="H31" s="160">
        <v>24545</v>
      </c>
      <c r="I31" s="160">
        <v>24466</v>
      </c>
      <c r="J31" s="161">
        <v>25256</v>
      </c>
      <c r="K31" s="162">
        <v>24818</v>
      </c>
    </row>
  </sheetData>
  <mergeCells count="16">
    <mergeCell ref="B8:K8"/>
    <mergeCell ref="B3:K3"/>
    <mergeCell ref="B4:K4"/>
    <mergeCell ref="B5:K5"/>
    <mergeCell ref="B6:K6"/>
    <mergeCell ref="B7:K7"/>
    <mergeCell ref="B16:K16"/>
    <mergeCell ref="B17:K17"/>
    <mergeCell ref="B18:K18"/>
    <mergeCell ref="G27:K27"/>
    <mergeCell ref="B9:K9"/>
    <mergeCell ref="B10:K10"/>
    <mergeCell ref="B11:K11"/>
    <mergeCell ref="B12:K12"/>
    <mergeCell ref="B14:K14"/>
    <mergeCell ref="B15:K15"/>
  </mergeCells>
  <pageMargins left="0.7" right="0.7" top="0.75" bottom="0.75" header="0.3" footer="0.3"/>
  <pageSetup paperSize="9" scale="90" fitToHeight="0" orientation="landscape"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tabColor theme="5"/>
    <pageSetUpPr fitToPage="1"/>
  </sheetPr>
  <dimension ref="A1:K32"/>
  <sheetViews>
    <sheetView topLeftCell="A10" workbookViewId="0">
      <selection activeCell="C19" sqref="C19:F20"/>
    </sheetView>
  </sheetViews>
  <sheetFormatPr defaultRowHeight="15" x14ac:dyDescent="0.25"/>
  <cols>
    <col min="1" max="1" width="36.85546875" customWidth="1"/>
    <col min="2" max="2" width="55.85546875" customWidth="1"/>
    <col min="3" max="6" width="12.8554687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6244</v>
      </c>
      <c r="C3" s="702"/>
      <c r="D3" s="702"/>
      <c r="E3" s="702"/>
      <c r="F3" s="702"/>
      <c r="G3" s="702"/>
      <c r="H3" s="702"/>
      <c r="I3" s="702"/>
      <c r="J3" s="702"/>
      <c r="K3" s="702"/>
    </row>
    <row r="4" spans="1:11" x14ac:dyDescent="0.25">
      <c r="A4" s="6" t="s">
        <v>2</v>
      </c>
      <c r="B4" s="674" t="s">
        <v>6245</v>
      </c>
      <c r="C4" s="674"/>
      <c r="D4" s="674"/>
      <c r="E4" s="674"/>
      <c r="F4" s="674"/>
      <c r="G4" s="674"/>
      <c r="H4" s="674"/>
      <c r="I4" s="674"/>
      <c r="J4" s="674"/>
      <c r="K4" s="674"/>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6246</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6247</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74" t="s">
        <v>70</v>
      </c>
      <c r="C11" s="674"/>
      <c r="D11" s="674"/>
      <c r="E11" s="674"/>
      <c r="F11" s="674"/>
      <c r="G11" s="674"/>
      <c r="H11" s="674"/>
      <c r="I11" s="674"/>
      <c r="J11" s="674"/>
      <c r="K11" s="674"/>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6248</v>
      </c>
      <c r="C14" s="674"/>
      <c r="D14" s="674"/>
      <c r="E14" s="674"/>
      <c r="F14" s="674"/>
      <c r="G14" s="674"/>
      <c r="H14" s="674"/>
      <c r="I14" s="674"/>
      <c r="J14" s="674"/>
      <c r="K14" s="674"/>
    </row>
    <row r="15" spans="1:11" x14ac:dyDescent="0.25">
      <c r="A15" s="6" t="s">
        <v>30</v>
      </c>
      <c r="B15" s="674" t="s">
        <v>6249</v>
      </c>
      <c r="C15" s="674"/>
      <c r="D15" s="674"/>
      <c r="E15" s="674"/>
      <c r="F15" s="674"/>
      <c r="G15" s="674"/>
      <c r="H15" s="674"/>
      <c r="I15" s="674"/>
      <c r="J15" s="674"/>
      <c r="K15" s="674"/>
    </row>
    <row r="16" spans="1:11" x14ac:dyDescent="0.25">
      <c r="A16" s="6" t="s">
        <v>32</v>
      </c>
      <c r="B16" s="699" t="s">
        <v>595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c r="D21" s="419"/>
      <c r="E21" s="419"/>
      <c r="F21" s="419"/>
      <c r="G21" s="10">
        <f>G20-G25</f>
        <v>130</v>
      </c>
      <c r="H21" s="10">
        <f t="shared" ref="H21:K21" si="0">H20-H25</f>
        <v>126</v>
      </c>
      <c r="I21" s="10">
        <f t="shared" si="0"/>
        <v>129</v>
      </c>
      <c r="J21" s="10">
        <f t="shared" si="0"/>
        <v>132</v>
      </c>
      <c r="K21" s="10">
        <f t="shared" si="0"/>
        <v>100</v>
      </c>
    </row>
    <row r="22" spans="1:11" x14ac:dyDescent="0.25">
      <c r="A22" s="6" t="s">
        <v>45</v>
      </c>
      <c r="B22" s="419"/>
      <c r="C22" s="419"/>
      <c r="D22" s="419"/>
      <c r="E22" s="419"/>
      <c r="F22" s="419"/>
      <c r="G22" s="12">
        <f>G21/G20</f>
        <v>5.2886375655994463E-3</v>
      </c>
      <c r="H22" s="12">
        <f t="shared" ref="H22:K22" si="1">H21/H20</f>
        <v>5.1334283968221634E-3</v>
      </c>
      <c r="I22" s="12">
        <f t="shared" si="1"/>
        <v>5.2726232322406604E-3</v>
      </c>
      <c r="J22" s="12">
        <f t="shared" si="1"/>
        <v>5.2264808362369342E-3</v>
      </c>
      <c r="K22" s="12">
        <f t="shared" si="1"/>
        <v>4.0293335482311224E-3</v>
      </c>
    </row>
    <row r="23" spans="1:11" x14ac:dyDescent="0.25">
      <c r="A23" s="6" t="s">
        <v>46</v>
      </c>
      <c r="B23" s="419" t="s">
        <v>6250</v>
      </c>
      <c r="C23" s="419"/>
      <c r="D23" s="419"/>
      <c r="E23" s="419"/>
      <c r="F23" s="419"/>
      <c r="G23" s="10">
        <v>0</v>
      </c>
      <c r="H23" s="10">
        <v>0</v>
      </c>
      <c r="I23" s="10">
        <v>0</v>
      </c>
      <c r="J23" s="9">
        <v>5</v>
      </c>
      <c r="K23" s="9">
        <v>4</v>
      </c>
    </row>
    <row r="24" spans="1:11" x14ac:dyDescent="0.25">
      <c r="A24" s="6" t="s">
        <v>47</v>
      </c>
      <c r="B24" s="419"/>
      <c r="C24" s="419"/>
      <c r="D24" s="419"/>
      <c r="E24" s="419"/>
      <c r="F24" s="419"/>
      <c r="G24" s="12">
        <f>G23/G20</f>
        <v>0</v>
      </c>
      <c r="H24" s="12">
        <f t="shared" ref="H24:J24" si="2">H23/H20</f>
        <v>0</v>
      </c>
      <c r="I24" s="12">
        <f t="shared" si="2"/>
        <v>0</v>
      </c>
      <c r="J24" s="12">
        <f t="shared" si="2"/>
        <v>1.979727589483687E-4</v>
      </c>
      <c r="K24" s="12">
        <f>K23/K20</f>
        <v>1.611733419292449E-4</v>
      </c>
    </row>
    <row r="25" spans="1:11" x14ac:dyDescent="0.25">
      <c r="A25" s="6" t="s">
        <v>48</v>
      </c>
      <c r="B25" s="419"/>
      <c r="C25" s="419"/>
      <c r="D25" s="419"/>
      <c r="E25" s="419"/>
      <c r="F25" s="419"/>
      <c r="G25" s="10">
        <v>24451</v>
      </c>
      <c r="H25" s="10">
        <v>24419</v>
      </c>
      <c r="I25" s="10">
        <v>24337</v>
      </c>
      <c r="J25" s="9">
        <v>25124</v>
      </c>
      <c r="K25" s="9">
        <v>24718</v>
      </c>
    </row>
    <row r="26" spans="1:11" x14ac:dyDescent="0.25">
      <c r="A26" s="6" t="s">
        <v>49</v>
      </c>
      <c r="B26" s="419"/>
      <c r="C26" s="419"/>
      <c r="D26" s="419"/>
      <c r="E26" s="419"/>
      <c r="F26" s="419"/>
      <c r="G26" s="12">
        <f>G25/G20</f>
        <v>0.9947113624344005</v>
      </c>
      <c r="H26" s="12">
        <f t="shared" ref="H26:J26" si="3">H25/H20</f>
        <v>0.99486657160317782</v>
      </c>
      <c r="I26" s="12">
        <f t="shared" si="3"/>
        <v>0.99472737676775935</v>
      </c>
      <c r="J26" s="12">
        <f t="shared" si="3"/>
        <v>0.99477351916376311</v>
      </c>
      <c r="K26" s="12">
        <f>K25/K20</f>
        <v>0.9959706664517689</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s="167" t="s">
        <v>1549</v>
      </c>
      <c r="B29" s="409"/>
      <c r="C29" s="409"/>
      <c r="D29" s="409"/>
      <c r="E29" s="409"/>
      <c r="F29" s="409"/>
      <c r="G29">
        <v>130</v>
      </c>
      <c r="H29">
        <v>126</v>
      </c>
      <c r="I29">
        <v>129</v>
      </c>
      <c r="J29">
        <v>127</v>
      </c>
      <c r="K29">
        <v>96</v>
      </c>
    </row>
    <row r="30" spans="1:11" x14ac:dyDescent="0.25">
      <c r="A30" s="167" t="s">
        <v>1530</v>
      </c>
      <c r="B30" s="409"/>
      <c r="C30" s="409"/>
      <c r="D30" s="409"/>
      <c r="E30" s="409"/>
      <c r="F30" s="409"/>
      <c r="G30">
        <v>0</v>
      </c>
      <c r="H30">
        <v>0</v>
      </c>
      <c r="I30">
        <v>0</v>
      </c>
      <c r="J30">
        <v>5</v>
      </c>
      <c r="K30">
        <v>4</v>
      </c>
    </row>
    <row r="31" spans="1:11" x14ac:dyDescent="0.25">
      <c r="A31" t="s">
        <v>1522</v>
      </c>
      <c r="B31" t="s">
        <v>1436</v>
      </c>
      <c r="G31">
        <v>24451</v>
      </c>
      <c r="H31">
        <v>24419</v>
      </c>
      <c r="I31">
        <v>24337</v>
      </c>
      <c r="J31">
        <v>25124</v>
      </c>
      <c r="K31">
        <v>24718</v>
      </c>
    </row>
    <row r="32" spans="1:11" x14ac:dyDescent="0.25">
      <c r="A32" s="132" t="s">
        <v>1440</v>
      </c>
      <c r="G32" s="132">
        <v>24581</v>
      </c>
      <c r="H32" s="132">
        <v>24545</v>
      </c>
      <c r="I32" s="132">
        <v>24466</v>
      </c>
      <c r="J32" s="132">
        <v>25256</v>
      </c>
      <c r="K32" s="13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K89"/>
  <sheetViews>
    <sheetView topLeftCell="A10" workbookViewId="0">
      <selection activeCell="B33" sqref="B33"/>
    </sheetView>
  </sheetViews>
  <sheetFormatPr defaultRowHeight="15" x14ac:dyDescent="0.25"/>
  <cols>
    <col min="1" max="1" width="38.140625" customWidth="1"/>
    <col min="2" max="2" width="96.7109375" customWidth="1"/>
    <col min="3" max="7" width="12.7109375" customWidth="1"/>
  </cols>
  <sheetData>
    <row r="1" spans="1:7" ht="18.75" x14ac:dyDescent="0.25">
      <c r="A1" s="200" t="s">
        <v>0</v>
      </c>
    </row>
    <row r="3" spans="1:7" x14ac:dyDescent="0.25">
      <c r="A3" s="201" t="s">
        <v>1</v>
      </c>
      <c r="B3" s="678" t="s">
        <v>7433</v>
      </c>
      <c r="C3" s="678"/>
      <c r="D3" s="678"/>
      <c r="E3" s="678"/>
      <c r="F3" s="678"/>
      <c r="G3" s="678"/>
    </row>
    <row r="4" spans="1:7" ht="17.25" customHeight="1" x14ac:dyDescent="0.25">
      <c r="A4" s="113" t="s">
        <v>2</v>
      </c>
      <c r="B4" s="682" t="s">
        <v>7434</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ht="15" customHeight="1"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7435</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7420</v>
      </c>
      <c r="C14" s="674"/>
      <c r="D14" s="674"/>
      <c r="E14" s="674"/>
      <c r="F14" s="674"/>
      <c r="G14" s="674"/>
    </row>
    <row r="15" spans="1:7" x14ac:dyDescent="0.25">
      <c r="A15" s="6" t="s">
        <v>30</v>
      </c>
      <c r="B15" s="675" t="s">
        <v>9</v>
      </c>
      <c r="C15" s="674"/>
      <c r="D15" s="674"/>
      <c r="E15" s="674"/>
      <c r="F15" s="674"/>
      <c r="G15" s="674"/>
    </row>
    <row r="16" spans="1:7" x14ac:dyDescent="0.25">
      <c r="A16" s="6" t="s">
        <v>32</v>
      </c>
      <c r="B16" s="674" t="s">
        <v>341</v>
      </c>
      <c r="C16" s="674"/>
      <c r="D16" s="674"/>
      <c r="E16" s="674"/>
      <c r="F16" s="674"/>
      <c r="G16" s="674"/>
    </row>
    <row r="17" spans="1:11" x14ac:dyDescent="0.25">
      <c r="A17" s="6" t="s">
        <v>35</v>
      </c>
      <c r="B17" s="675" t="s">
        <v>9</v>
      </c>
      <c r="C17" s="674"/>
      <c r="D17" s="674"/>
      <c r="E17" s="674"/>
      <c r="F17" s="674"/>
      <c r="G17" s="674"/>
    </row>
    <row r="18" spans="1:11" ht="80.25" customHeight="1" x14ac:dyDescent="0.25">
      <c r="A18" s="113" t="s">
        <v>36</v>
      </c>
      <c r="B18" s="682" t="s">
        <v>6038</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3" t="s">
        <v>2077</v>
      </c>
    </row>
    <row r="20" spans="1:11" x14ac:dyDescent="0.25">
      <c r="A20" s="6" t="s">
        <v>43</v>
      </c>
      <c r="B20" s="202"/>
      <c r="C20" s="10">
        <v>22543</v>
      </c>
      <c r="D20" s="10">
        <v>23086</v>
      </c>
      <c r="E20" s="10">
        <v>23186</v>
      </c>
      <c r="F20" s="510">
        <v>24242</v>
      </c>
      <c r="G20" s="10">
        <v>24581</v>
      </c>
      <c r="H20" s="10">
        <v>24545</v>
      </c>
      <c r="I20" s="10">
        <v>24466</v>
      </c>
      <c r="J20" s="510">
        <v>25256</v>
      </c>
      <c r="K20" s="156">
        <v>24818</v>
      </c>
    </row>
    <row r="21" spans="1:11" x14ac:dyDescent="0.25">
      <c r="A21" s="6" t="s">
        <v>44</v>
      </c>
      <c r="B21" s="202"/>
      <c r="C21" s="10">
        <v>22054</v>
      </c>
      <c r="D21" s="10">
        <v>22704</v>
      </c>
      <c r="E21" s="10">
        <v>22795</v>
      </c>
      <c r="F21" s="10">
        <v>23853</v>
      </c>
      <c r="G21" s="10">
        <f>+(G20-G25)</f>
        <v>24383</v>
      </c>
      <c r="H21" s="10">
        <f t="shared" ref="H21:K21" si="0">+(H20-H25)</f>
        <v>24360</v>
      </c>
      <c r="I21" s="10">
        <f t="shared" si="0"/>
        <v>24236</v>
      </c>
      <c r="J21" s="10">
        <f t="shared" si="0"/>
        <v>24989</v>
      </c>
      <c r="K21" s="10">
        <f t="shared" si="0"/>
        <v>24454</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+(G21/G20)</f>
        <v>0.9919449981693178</v>
      </c>
      <c r="H22" s="12">
        <f t="shared" ref="H22" si="2">+(H21/H20)</f>
        <v>0.9924628233856182</v>
      </c>
      <c r="I22" s="12">
        <f>+(I21/I20)</f>
        <v>0.9905991988882531</v>
      </c>
      <c r="J22" s="12">
        <f>+(J21/J20)</f>
        <v>0.98942825467215711</v>
      </c>
      <c r="K22" s="12">
        <f>+(K21/K20)</f>
        <v>0.98533322588443872</v>
      </c>
    </row>
    <row r="23" spans="1:11" x14ac:dyDescent="0.25">
      <c r="A23" s="6" t="s">
        <v>46</v>
      </c>
      <c r="B23" s="202"/>
      <c r="C23" s="10">
        <v>0</v>
      </c>
      <c r="D23" s="10">
        <v>0</v>
      </c>
      <c r="E23" s="10">
        <v>0</v>
      </c>
      <c r="F23" s="510">
        <v>0</v>
      </c>
      <c r="G23" s="10">
        <v>0</v>
      </c>
      <c r="H23" s="10">
        <v>0</v>
      </c>
      <c r="I23" s="10">
        <v>0</v>
      </c>
      <c r="J23" s="510">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17">
        <v>489</v>
      </c>
      <c r="D25" s="217">
        <v>382</v>
      </c>
      <c r="E25" s="217">
        <v>391</v>
      </c>
      <c r="F25" s="217">
        <v>389</v>
      </c>
      <c r="G25" s="217">
        <v>198</v>
      </c>
      <c r="H25" s="217">
        <v>185</v>
      </c>
      <c r="I25" s="217">
        <v>230</v>
      </c>
      <c r="J25" s="217">
        <v>267</v>
      </c>
      <c r="K25" s="217">
        <v>364</v>
      </c>
    </row>
    <row r="26" spans="1:11" x14ac:dyDescent="0.25">
      <c r="A26" s="6" t="s">
        <v>49</v>
      </c>
      <c r="B26" s="202"/>
      <c r="C26" s="12">
        <f t="shared" ref="C26:D26" si="3">+(C25/C20)</f>
        <v>2.1691877744754468E-2</v>
      </c>
      <c r="D26" s="12">
        <f t="shared" si="3"/>
        <v>1.6546824915533224E-2</v>
      </c>
      <c r="E26" s="12">
        <f>+(E25/E20)</f>
        <v>1.6863624601052358E-2</v>
      </c>
      <c r="F26" s="12">
        <f>+(F25/F20)</f>
        <v>1.604653081428925E-2</v>
      </c>
      <c r="G26" s="12">
        <f>+(G25/G20)</f>
        <v>8.0550018306822339E-3</v>
      </c>
      <c r="H26" s="12">
        <f t="shared" ref="H26" si="4">+(H25/H20)</f>
        <v>7.5371766143817482E-3</v>
      </c>
      <c r="I26" s="12">
        <f>+(I25/I20)</f>
        <v>9.4008011117469141E-3</v>
      </c>
      <c r="J26" s="12">
        <f>+(J25/J20)</f>
        <v>1.0571745327842889E-2</v>
      </c>
      <c r="K26" s="12">
        <f>+(K25/K20)</f>
        <v>1.4666774115561287E-2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3" t="s">
        <v>2077</v>
      </c>
    </row>
    <row r="29" spans="1:11" x14ac:dyDescent="0.25">
      <c r="A29" s="54" t="s">
        <v>7436</v>
      </c>
      <c r="B29" s="215" t="s">
        <v>7437</v>
      </c>
      <c r="C29" s="10">
        <v>22054</v>
      </c>
      <c r="D29" s="10">
        <v>22704</v>
      </c>
      <c r="E29" s="10">
        <v>22795</v>
      </c>
      <c r="F29" s="10">
        <v>23853</v>
      </c>
      <c r="G29" s="215">
        <v>24383</v>
      </c>
      <c r="H29" s="215">
        <v>24360</v>
      </c>
      <c r="I29" s="215">
        <v>24236</v>
      </c>
      <c r="J29" s="215">
        <v>24989</v>
      </c>
      <c r="K29" s="215">
        <v>24454</v>
      </c>
    </row>
    <row r="30" spans="1:11" x14ac:dyDescent="0.25">
      <c r="A30" s="215" t="s">
        <v>1439</v>
      </c>
      <c r="B30" s="215"/>
      <c r="C30" s="217">
        <v>489</v>
      </c>
      <c r="D30" s="217">
        <v>382</v>
      </c>
      <c r="E30" s="217">
        <v>391</v>
      </c>
      <c r="F30" s="217">
        <v>389</v>
      </c>
      <c r="G30" s="338">
        <v>198</v>
      </c>
      <c r="H30" s="338">
        <v>185</v>
      </c>
      <c r="I30" s="338">
        <v>230</v>
      </c>
      <c r="J30" s="338">
        <v>267</v>
      </c>
      <c r="K30" s="217">
        <v>364</v>
      </c>
    </row>
    <row r="31" spans="1:11" x14ac:dyDescent="0.25">
      <c r="A31" s="226" t="s">
        <v>53</v>
      </c>
      <c r="B31" s="226"/>
      <c r="C31" s="10">
        <v>22543</v>
      </c>
      <c r="D31" s="10">
        <v>23086</v>
      </c>
      <c r="E31" s="10">
        <v>23186</v>
      </c>
      <c r="F31" s="510">
        <v>24242</v>
      </c>
      <c r="G31" s="160">
        <v>24581</v>
      </c>
      <c r="H31" s="160">
        <v>24545</v>
      </c>
      <c r="I31" s="160">
        <v>24466</v>
      </c>
      <c r="J31" s="161">
        <v>25256</v>
      </c>
      <c r="K31" s="162">
        <v>24818</v>
      </c>
    </row>
    <row r="32" spans="1:11" x14ac:dyDescent="0.25">
      <c r="A32" s="215"/>
      <c r="B32" s="215"/>
      <c r="C32" s="215"/>
      <c r="D32" s="215"/>
      <c r="E32" s="215"/>
      <c r="F32" s="215"/>
      <c r="G32" s="215"/>
    </row>
    <row r="33" spans="1:7" x14ac:dyDescent="0.25">
      <c r="A33" s="215"/>
      <c r="B33" s="215"/>
      <c r="C33" s="215"/>
      <c r="D33" s="215"/>
      <c r="E33" s="215"/>
      <c r="F33" s="215"/>
      <c r="G33" s="215"/>
    </row>
    <row r="34" spans="1:7" x14ac:dyDescent="0.25">
      <c r="A34" s="215"/>
      <c r="B34" s="215"/>
      <c r="C34" s="215"/>
      <c r="D34" s="215"/>
      <c r="E34" s="215"/>
      <c r="F34" s="215"/>
      <c r="G34" s="215"/>
    </row>
    <row r="35" spans="1:7" x14ac:dyDescent="0.25">
      <c r="A35" s="215"/>
      <c r="B35" s="215"/>
      <c r="C35" s="215"/>
      <c r="D35" s="215"/>
      <c r="E35" s="215"/>
      <c r="F35" s="215"/>
      <c r="G35" s="215"/>
    </row>
    <row r="36" spans="1:7" x14ac:dyDescent="0.25">
      <c r="A36" s="215"/>
      <c r="B36" s="215"/>
      <c r="C36" s="215"/>
      <c r="D36" s="215"/>
      <c r="E36" s="215"/>
      <c r="F36" s="215"/>
      <c r="G36" s="215"/>
    </row>
    <row r="37" spans="1:7" x14ac:dyDescent="0.25">
      <c r="A37" s="215"/>
      <c r="B37" s="215"/>
      <c r="C37" s="215"/>
      <c r="D37" s="215"/>
      <c r="E37" s="215"/>
      <c r="F37" s="215"/>
      <c r="G37" s="215"/>
    </row>
    <row r="38" spans="1:7" x14ac:dyDescent="0.25">
      <c r="A38" s="215"/>
      <c r="B38" s="215"/>
      <c r="C38" s="215"/>
      <c r="D38" s="215"/>
      <c r="E38" s="215"/>
      <c r="F38" s="215"/>
      <c r="G38" s="215"/>
    </row>
    <row r="39" spans="1:7" x14ac:dyDescent="0.25">
      <c r="A39" s="215"/>
      <c r="B39" s="215"/>
      <c r="C39" s="215"/>
      <c r="D39" s="215"/>
      <c r="E39" s="215"/>
      <c r="F39" s="215"/>
      <c r="G39" s="215"/>
    </row>
    <row r="40" spans="1:7" x14ac:dyDescent="0.25">
      <c r="A40" s="215"/>
      <c r="B40" s="215"/>
      <c r="C40" s="215"/>
      <c r="D40" s="215"/>
      <c r="E40" s="215"/>
      <c r="F40" s="215"/>
      <c r="G40" s="215"/>
    </row>
    <row r="41" spans="1:7" x14ac:dyDescent="0.25">
      <c r="A41" s="215"/>
      <c r="B41" s="215"/>
      <c r="C41" s="215"/>
      <c r="D41" s="215"/>
      <c r="E41" s="215"/>
      <c r="F41" s="215"/>
      <c r="G41" s="215"/>
    </row>
    <row r="42" spans="1:7" x14ac:dyDescent="0.25">
      <c r="A42" s="215"/>
      <c r="B42" s="215"/>
      <c r="C42" s="215"/>
      <c r="D42" s="215"/>
      <c r="E42" s="215"/>
      <c r="F42" s="215"/>
      <c r="G42" s="215"/>
    </row>
    <row r="43" spans="1:7" x14ac:dyDescent="0.25">
      <c r="A43" s="215"/>
      <c r="B43" s="215"/>
      <c r="C43" s="215"/>
      <c r="D43" s="215"/>
      <c r="E43" s="215"/>
      <c r="F43" s="215"/>
      <c r="G43" s="215"/>
    </row>
    <row r="44" spans="1:7" x14ac:dyDescent="0.25">
      <c r="A44" s="215"/>
      <c r="B44" s="215"/>
      <c r="C44" s="215"/>
      <c r="D44" s="215"/>
      <c r="E44" s="215"/>
      <c r="F44" s="215"/>
      <c r="G44" s="215"/>
    </row>
    <row r="45" spans="1:7" x14ac:dyDescent="0.25">
      <c r="A45" s="215"/>
      <c r="B45" s="215"/>
      <c r="C45" s="215"/>
      <c r="D45" s="215"/>
      <c r="E45" s="215"/>
      <c r="F45" s="215"/>
      <c r="G45" s="215"/>
    </row>
    <row r="46" spans="1:7" x14ac:dyDescent="0.25">
      <c r="A46" s="215"/>
      <c r="B46" s="215"/>
      <c r="C46" s="215"/>
      <c r="D46" s="215"/>
      <c r="E46" s="215"/>
      <c r="F46" s="215"/>
      <c r="G46" s="215"/>
    </row>
    <row r="47" spans="1:7" x14ac:dyDescent="0.25">
      <c r="A47" s="215"/>
      <c r="B47" s="215"/>
      <c r="C47" s="215"/>
      <c r="D47" s="215"/>
      <c r="E47" s="215"/>
      <c r="F47" s="215"/>
      <c r="G47" s="215"/>
    </row>
    <row r="48" spans="1:7" x14ac:dyDescent="0.25">
      <c r="A48" s="215"/>
      <c r="B48" s="215"/>
      <c r="C48" s="215"/>
      <c r="D48" s="215"/>
      <c r="E48" s="215"/>
      <c r="F48" s="215"/>
      <c r="G48" s="215"/>
    </row>
    <row r="49" spans="1:7" x14ac:dyDescent="0.25">
      <c r="A49" s="215"/>
      <c r="B49" s="215"/>
      <c r="C49" s="215"/>
      <c r="D49" s="215"/>
      <c r="E49" s="215"/>
      <c r="F49" s="215"/>
      <c r="G49" s="215"/>
    </row>
    <row r="50" spans="1:7" x14ac:dyDescent="0.25">
      <c r="A50" s="215"/>
      <c r="B50" s="215"/>
      <c r="C50" s="215"/>
      <c r="D50" s="215"/>
      <c r="E50" s="215"/>
      <c r="F50" s="215"/>
      <c r="G50" s="215"/>
    </row>
    <row r="51" spans="1:7" x14ac:dyDescent="0.25">
      <c r="A51" s="215"/>
      <c r="B51" s="215"/>
      <c r="C51" s="215"/>
      <c r="D51" s="215"/>
      <c r="E51" s="215"/>
      <c r="F51" s="215"/>
      <c r="G51" s="215"/>
    </row>
    <row r="52" spans="1:7" x14ac:dyDescent="0.25">
      <c r="A52" s="215"/>
      <c r="B52" s="215"/>
      <c r="C52" s="215"/>
      <c r="D52" s="215"/>
      <c r="E52" s="215"/>
      <c r="F52" s="215"/>
      <c r="G52" s="215"/>
    </row>
    <row r="53" spans="1:7" x14ac:dyDescent="0.25">
      <c r="A53" s="215"/>
      <c r="B53" s="215"/>
      <c r="C53" s="215"/>
      <c r="D53" s="215"/>
      <c r="E53" s="215"/>
      <c r="F53" s="215"/>
      <c r="G53" s="215"/>
    </row>
    <row r="54" spans="1:7" x14ac:dyDescent="0.25">
      <c r="A54" s="215"/>
      <c r="B54" s="215"/>
      <c r="C54" s="215"/>
      <c r="D54" s="215"/>
      <c r="E54" s="215"/>
      <c r="F54" s="215"/>
      <c r="G54" s="215"/>
    </row>
    <row r="55" spans="1:7" x14ac:dyDescent="0.25">
      <c r="A55" s="215"/>
      <c r="B55" s="215"/>
      <c r="C55" s="215"/>
      <c r="D55" s="215"/>
      <c r="E55" s="215"/>
      <c r="F55" s="215"/>
      <c r="G55" s="215"/>
    </row>
    <row r="56" spans="1:7" x14ac:dyDescent="0.25">
      <c r="A56" s="215"/>
      <c r="B56" s="215"/>
      <c r="C56" s="215"/>
      <c r="D56" s="215"/>
      <c r="E56" s="215"/>
      <c r="F56" s="215"/>
      <c r="G56" s="215"/>
    </row>
    <row r="57" spans="1:7" x14ac:dyDescent="0.25">
      <c r="A57" s="215"/>
      <c r="B57" s="215"/>
      <c r="C57" s="215"/>
      <c r="D57" s="215"/>
      <c r="E57" s="215"/>
      <c r="F57" s="215"/>
      <c r="G57" s="215"/>
    </row>
    <row r="58" spans="1:7" x14ac:dyDescent="0.25">
      <c r="A58" s="215"/>
      <c r="B58" s="215"/>
      <c r="C58" s="215"/>
      <c r="D58" s="215"/>
      <c r="E58" s="215"/>
      <c r="F58" s="215"/>
      <c r="G58" s="215"/>
    </row>
    <row r="59" spans="1:7" x14ac:dyDescent="0.25">
      <c r="A59" s="215"/>
      <c r="B59" s="215"/>
      <c r="C59" s="215"/>
      <c r="D59" s="215"/>
      <c r="E59" s="215"/>
      <c r="F59" s="215"/>
      <c r="G59" s="215"/>
    </row>
    <row r="60" spans="1:7" x14ac:dyDescent="0.25">
      <c r="A60" s="215"/>
      <c r="B60" s="215"/>
      <c r="C60" s="215"/>
      <c r="D60" s="215"/>
      <c r="E60" s="215"/>
      <c r="F60" s="215"/>
      <c r="G60" s="215"/>
    </row>
    <row r="61" spans="1:7" x14ac:dyDescent="0.25">
      <c r="A61" s="215"/>
      <c r="B61" s="215"/>
      <c r="C61" s="215"/>
      <c r="D61" s="215"/>
      <c r="E61" s="215"/>
      <c r="F61" s="215"/>
      <c r="G61" s="215"/>
    </row>
    <row r="62" spans="1:7" x14ac:dyDescent="0.25">
      <c r="A62" s="215"/>
      <c r="B62" s="215"/>
      <c r="C62" s="215"/>
      <c r="D62" s="215"/>
      <c r="E62" s="215"/>
      <c r="F62" s="215"/>
      <c r="G62" s="215"/>
    </row>
    <row r="63" spans="1:7" x14ac:dyDescent="0.25">
      <c r="A63" s="215"/>
      <c r="B63" s="215"/>
      <c r="C63" s="215"/>
      <c r="D63" s="215"/>
      <c r="E63" s="215"/>
      <c r="F63" s="215"/>
      <c r="G63" s="215"/>
    </row>
    <row r="64" spans="1:7" x14ac:dyDescent="0.25">
      <c r="A64" s="215"/>
      <c r="B64" s="215"/>
      <c r="C64" s="215"/>
      <c r="D64" s="215"/>
      <c r="E64" s="215"/>
      <c r="F64" s="215"/>
      <c r="G64" s="215"/>
    </row>
    <row r="65" spans="1:7" x14ac:dyDescent="0.25">
      <c r="A65" s="215"/>
      <c r="B65" s="215"/>
      <c r="C65" s="215"/>
      <c r="D65" s="215"/>
      <c r="E65" s="215"/>
      <c r="F65" s="215"/>
      <c r="G65" s="215"/>
    </row>
    <row r="66" spans="1:7" x14ac:dyDescent="0.25">
      <c r="A66" s="215"/>
      <c r="B66" s="215"/>
      <c r="C66" s="215"/>
      <c r="D66" s="215"/>
      <c r="E66" s="215"/>
      <c r="F66" s="215"/>
      <c r="G66" s="215"/>
    </row>
    <row r="67" spans="1:7" x14ac:dyDescent="0.25">
      <c r="A67" s="215"/>
      <c r="B67" s="215"/>
      <c r="C67" s="215"/>
      <c r="D67" s="215"/>
      <c r="E67" s="215"/>
      <c r="F67" s="215"/>
      <c r="G67" s="215"/>
    </row>
    <row r="68" spans="1:7" x14ac:dyDescent="0.25">
      <c r="A68" s="215"/>
      <c r="B68" s="215"/>
      <c r="C68" s="215"/>
      <c r="D68" s="215"/>
      <c r="E68" s="215"/>
      <c r="F68" s="215"/>
      <c r="G68" s="215"/>
    </row>
    <row r="69" spans="1:7" x14ac:dyDescent="0.25">
      <c r="A69" s="215"/>
      <c r="B69" s="215"/>
      <c r="C69" s="215"/>
      <c r="D69" s="215"/>
      <c r="E69" s="215"/>
      <c r="F69" s="215"/>
      <c r="G69" s="215"/>
    </row>
    <row r="70" spans="1:7" x14ac:dyDescent="0.25">
      <c r="A70" s="215"/>
      <c r="B70" s="215"/>
      <c r="C70" s="215"/>
      <c r="D70" s="215"/>
      <c r="E70" s="215"/>
      <c r="F70" s="215"/>
      <c r="G70" s="215"/>
    </row>
    <row r="71" spans="1:7" x14ac:dyDescent="0.25">
      <c r="A71" s="215"/>
      <c r="B71" s="215"/>
      <c r="C71" s="215"/>
      <c r="D71" s="215"/>
      <c r="E71" s="215"/>
      <c r="F71" s="215"/>
      <c r="G71" s="215"/>
    </row>
    <row r="72" spans="1:7" x14ac:dyDescent="0.25">
      <c r="A72" s="215"/>
      <c r="B72" s="215"/>
      <c r="C72" s="215"/>
      <c r="D72" s="215"/>
      <c r="E72" s="215"/>
      <c r="F72" s="215"/>
      <c r="G72" s="215"/>
    </row>
    <row r="73" spans="1:7" x14ac:dyDescent="0.25">
      <c r="A73" s="215"/>
      <c r="B73" s="215"/>
      <c r="C73" s="215"/>
      <c r="D73" s="215"/>
      <c r="E73" s="215"/>
      <c r="F73" s="215"/>
      <c r="G73" s="215"/>
    </row>
    <row r="74" spans="1:7" x14ac:dyDescent="0.25">
      <c r="A74" s="215"/>
      <c r="B74" s="215"/>
      <c r="C74" s="215"/>
      <c r="D74" s="215"/>
      <c r="E74" s="215"/>
      <c r="F74" s="215"/>
      <c r="G74" s="215"/>
    </row>
    <row r="75" spans="1:7" x14ac:dyDescent="0.25">
      <c r="A75" s="215"/>
      <c r="B75" s="215"/>
      <c r="C75" s="215"/>
      <c r="D75" s="215"/>
      <c r="E75" s="215"/>
      <c r="F75" s="215"/>
      <c r="G75" s="215"/>
    </row>
    <row r="76" spans="1:7" x14ac:dyDescent="0.25">
      <c r="A76" s="215"/>
      <c r="B76" s="215"/>
      <c r="C76" s="215"/>
      <c r="D76" s="215"/>
      <c r="E76" s="215"/>
      <c r="F76" s="215"/>
      <c r="G76" s="215"/>
    </row>
    <row r="77" spans="1:7" x14ac:dyDescent="0.25">
      <c r="A77" s="215"/>
      <c r="B77" s="215"/>
      <c r="C77" s="215"/>
      <c r="D77" s="215"/>
      <c r="E77" s="215"/>
      <c r="F77" s="215"/>
      <c r="G77" s="215"/>
    </row>
    <row r="78" spans="1:7" x14ac:dyDescent="0.25">
      <c r="A78" s="215"/>
      <c r="B78" s="215"/>
      <c r="C78" s="215"/>
      <c r="D78" s="215"/>
      <c r="E78" s="215"/>
      <c r="F78" s="215"/>
      <c r="G78" s="215"/>
    </row>
    <row r="79" spans="1:7" x14ac:dyDescent="0.25">
      <c r="A79" s="215"/>
      <c r="B79" s="215"/>
      <c r="C79" s="215"/>
      <c r="D79" s="215"/>
      <c r="E79" s="215"/>
      <c r="F79" s="215"/>
      <c r="G79" s="215"/>
    </row>
    <row r="80" spans="1:7" x14ac:dyDescent="0.25">
      <c r="A80" s="215"/>
      <c r="B80" s="215"/>
      <c r="C80" s="215"/>
      <c r="D80" s="215"/>
      <c r="E80" s="215"/>
      <c r="F80" s="215"/>
      <c r="G80" s="215"/>
    </row>
    <row r="81" spans="1:7" x14ac:dyDescent="0.25">
      <c r="A81" s="215"/>
      <c r="B81" s="215"/>
      <c r="C81" s="215"/>
      <c r="D81" s="215"/>
      <c r="E81" s="215"/>
      <c r="F81" s="215"/>
      <c r="G81" s="215"/>
    </row>
    <row r="82" spans="1:7" x14ac:dyDescent="0.25">
      <c r="A82" s="215"/>
      <c r="B82" s="215"/>
      <c r="C82" s="215"/>
      <c r="D82" s="215"/>
      <c r="E82" s="215"/>
      <c r="F82" s="215"/>
      <c r="G82" s="215"/>
    </row>
    <row r="83" spans="1:7" x14ac:dyDescent="0.25">
      <c r="A83" s="215"/>
      <c r="B83" s="215"/>
      <c r="C83" s="215"/>
      <c r="D83" s="215"/>
      <c r="E83" s="215"/>
      <c r="F83" s="215"/>
      <c r="G83" s="215"/>
    </row>
    <row r="84" spans="1:7" x14ac:dyDescent="0.25">
      <c r="A84" s="215"/>
      <c r="B84" s="215"/>
      <c r="C84" s="215"/>
      <c r="D84" s="215"/>
      <c r="E84" s="215"/>
      <c r="F84" s="215"/>
      <c r="G84" s="215"/>
    </row>
    <row r="85" spans="1:7" x14ac:dyDescent="0.25">
      <c r="A85" s="215"/>
      <c r="B85" s="215"/>
      <c r="C85" s="215"/>
      <c r="D85" s="215"/>
      <c r="E85" s="215"/>
      <c r="F85" s="215"/>
      <c r="G85" s="215"/>
    </row>
    <row r="86" spans="1:7" x14ac:dyDescent="0.25">
      <c r="A86" s="215"/>
      <c r="B86" s="215"/>
      <c r="C86" s="215"/>
      <c r="D86" s="215"/>
      <c r="E86" s="215"/>
      <c r="F86" s="215"/>
      <c r="G86" s="215"/>
    </row>
    <row r="87" spans="1:7" x14ac:dyDescent="0.25">
      <c r="A87" s="215"/>
      <c r="B87" s="215"/>
      <c r="C87" s="215"/>
      <c r="D87" s="215"/>
      <c r="E87" s="215"/>
      <c r="F87" s="215"/>
      <c r="G87" s="215"/>
    </row>
    <row r="88" spans="1:7" x14ac:dyDescent="0.25">
      <c r="A88" s="215"/>
      <c r="B88" s="215"/>
      <c r="C88" s="215"/>
      <c r="D88" s="215"/>
      <c r="E88" s="215"/>
      <c r="F88" s="215"/>
      <c r="G88" s="215"/>
    </row>
    <row r="89" spans="1:7" x14ac:dyDescent="0.25">
      <c r="A89" s="215"/>
      <c r="B89" s="215"/>
      <c r="C89" s="215"/>
      <c r="D89" s="215"/>
      <c r="E89" s="215"/>
      <c r="F89" s="215"/>
      <c r="G89"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6" fitToHeight="0" orientation="landscape"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tabColor rgb="FFFF0000"/>
    <pageSetUpPr fitToPage="1"/>
  </sheetPr>
  <dimension ref="A1:Q32"/>
  <sheetViews>
    <sheetView topLeftCell="A7" workbookViewId="0">
      <selection activeCell="C19" sqref="C19:F20"/>
    </sheetView>
  </sheetViews>
  <sheetFormatPr defaultRowHeight="15" x14ac:dyDescent="0.25"/>
  <cols>
    <col min="1" max="1" width="36.85546875" customWidth="1"/>
    <col min="2" max="2" width="68.140625" customWidth="1"/>
    <col min="3" max="6" width="13"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596</v>
      </c>
      <c r="C3" s="702"/>
      <c r="D3" s="702"/>
      <c r="E3" s="702"/>
      <c r="F3" s="702"/>
      <c r="G3" s="702"/>
      <c r="H3" s="702"/>
      <c r="I3" s="702"/>
      <c r="J3" s="702"/>
      <c r="K3" s="702"/>
    </row>
    <row r="4" spans="1:11" x14ac:dyDescent="0.25">
      <c r="A4" s="6" t="s">
        <v>2</v>
      </c>
      <c r="B4" s="699" t="s">
        <v>6251</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699" t="s">
        <v>6252</v>
      </c>
      <c r="C6" s="699"/>
      <c r="D6" s="699"/>
      <c r="E6" s="699"/>
      <c r="F6" s="699"/>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6253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74" t="s">
        <v>70</v>
      </c>
      <c r="C11" s="674"/>
      <c r="D11" s="674"/>
      <c r="E11" s="674"/>
      <c r="F11" s="674"/>
      <c r="G11" s="674"/>
      <c r="H11" s="674"/>
      <c r="I11" s="674"/>
      <c r="J11" s="674"/>
      <c r="K11" s="674"/>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6254</v>
      </c>
      <c r="C14" s="688"/>
      <c r="D14" s="688"/>
      <c r="E14" s="688"/>
      <c r="F14" s="688"/>
      <c r="G14" s="688"/>
      <c r="H14" s="688"/>
      <c r="I14" s="688"/>
      <c r="J14" s="688"/>
      <c r="K14" s="688"/>
    </row>
    <row r="15" spans="1:11" x14ac:dyDescent="0.25">
      <c r="A15" s="6" t="s">
        <v>30</v>
      </c>
      <c r="B15" s="688" t="s">
        <v>5632</v>
      </c>
      <c r="C15" s="688"/>
      <c r="D15" s="688"/>
      <c r="E15" s="688"/>
      <c r="F15" s="688"/>
      <c r="G15" s="688"/>
      <c r="H15" s="688"/>
      <c r="I15" s="688"/>
      <c r="J15" s="688"/>
      <c r="K15" s="688"/>
    </row>
    <row r="16" spans="1:11" x14ac:dyDescent="0.25">
      <c r="A16" s="6" t="s">
        <v>32</v>
      </c>
      <c r="B16" s="699" t="s">
        <v>596</v>
      </c>
      <c r="C16" s="699"/>
      <c r="D16" s="699"/>
      <c r="E16" s="699"/>
      <c r="F16" s="699"/>
      <c r="G16" s="699"/>
      <c r="H16" s="699"/>
      <c r="I16" s="699"/>
      <c r="J16" s="699"/>
      <c r="K16" s="699"/>
    </row>
    <row r="17" spans="1:17" x14ac:dyDescent="0.25">
      <c r="A17" s="6" t="s">
        <v>35</v>
      </c>
      <c r="B17" s="689" t="s">
        <v>9</v>
      </c>
      <c r="C17" s="689"/>
      <c r="D17" s="689"/>
      <c r="E17" s="689"/>
      <c r="F17" s="689"/>
      <c r="G17" s="688"/>
      <c r="H17" s="688"/>
      <c r="I17" s="688"/>
      <c r="J17" s="688"/>
      <c r="K17" s="688"/>
    </row>
    <row r="18" spans="1:17" ht="44.25" customHeight="1" x14ac:dyDescent="0.25">
      <c r="A18" s="113" t="s">
        <v>36</v>
      </c>
      <c r="B18" s="717" t="s">
        <v>6255</v>
      </c>
      <c r="C18" s="717"/>
      <c r="D18" s="717"/>
      <c r="E18" s="717"/>
      <c r="F18" s="717"/>
      <c r="G18" s="717"/>
      <c r="H18" s="717"/>
      <c r="I18" s="717"/>
      <c r="J18" s="717"/>
      <c r="K18" s="717"/>
    </row>
    <row r="19" spans="1:17" x14ac:dyDescent="0.25">
      <c r="A19" s="7" t="s">
        <v>37</v>
      </c>
      <c r="B19" s="419"/>
      <c r="C19" s="433" t="s">
        <v>4089</v>
      </c>
      <c r="D19" s="433" t="s">
        <v>4088</v>
      </c>
      <c r="E19" s="434" t="s">
        <v>4087</v>
      </c>
      <c r="F19" s="434" t="s">
        <v>2110</v>
      </c>
      <c r="G19" s="8" t="s">
        <v>38</v>
      </c>
      <c r="H19" s="8" t="s">
        <v>39</v>
      </c>
      <c r="I19" s="8" t="s">
        <v>40</v>
      </c>
      <c r="J19" s="8" t="s">
        <v>41</v>
      </c>
      <c r="K19" s="8" t="s">
        <v>42</v>
      </c>
    </row>
    <row r="20" spans="1:17" x14ac:dyDescent="0.25">
      <c r="A20" s="6" t="s">
        <v>43</v>
      </c>
      <c r="B20" s="419"/>
      <c r="C20" s="134">
        <v>22543</v>
      </c>
      <c r="D20" s="134">
        <v>23086</v>
      </c>
      <c r="E20" s="134">
        <v>23186</v>
      </c>
      <c r="F20" s="134">
        <v>24242</v>
      </c>
      <c r="G20" s="10">
        <v>24581</v>
      </c>
      <c r="H20" s="10">
        <v>24545</v>
      </c>
      <c r="I20" s="10">
        <v>24466</v>
      </c>
      <c r="J20" s="11">
        <v>25256</v>
      </c>
      <c r="K20" s="11">
        <v>24818</v>
      </c>
    </row>
    <row r="21" spans="1:17" x14ac:dyDescent="0.25">
      <c r="A21" s="6" t="s">
        <v>44</v>
      </c>
      <c r="B21" s="419"/>
      <c r="C21" s="419"/>
      <c r="D21" s="419"/>
      <c r="E21" s="419"/>
      <c r="F21" s="419"/>
      <c r="G21" s="10">
        <f>G20-G25</f>
        <v>8373</v>
      </c>
      <c r="H21" s="10">
        <f t="shared" ref="H21:K21" si="0">H20-H25</f>
        <v>8725</v>
      </c>
      <c r="I21" s="10">
        <f t="shared" si="0"/>
        <v>8576</v>
      </c>
      <c r="J21" s="10">
        <f t="shared" si="0"/>
        <v>8210</v>
      </c>
      <c r="K21" s="10">
        <f t="shared" si="0"/>
        <v>7795</v>
      </c>
    </row>
    <row r="22" spans="1:17" x14ac:dyDescent="0.25">
      <c r="A22" s="6" t="s">
        <v>45</v>
      </c>
      <c r="B22" s="419"/>
      <c r="C22" s="419"/>
      <c r="D22" s="419"/>
      <c r="E22" s="419"/>
      <c r="F22" s="419"/>
      <c r="G22" s="12">
        <f>G21/G20</f>
        <v>0.34062894105203206</v>
      </c>
      <c r="H22" s="12">
        <f t="shared" ref="H22:K22" si="1">H21/H20</f>
        <v>0.35546954573232836</v>
      </c>
      <c r="I22" s="12">
        <f t="shared" si="1"/>
        <v>0.35052726232322406</v>
      </c>
      <c r="J22" s="12">
        <f t="shared" si="1"/>
        <v>0.32507127019322141</v>
      </c>
      <c r="K22" s="12">
        <f t="shared" si="1"/>
        <v>0.314086550084616</v>
      </c>
    </row>
    <row r="23" spans="1:17" x14ac:dyDescent="0.25">
      <c r="A23" s="6" t="s">
        <v>46</v>
      </c>
      <c r="B23" s="419" t="s">
        <v>6256</v>
      </c>
      <c r="C23" s="419"/>
      <c r="D23" s="419"/>
      <c r="E23" s="419"/>
      <c r="F23" s="419"/>
      <c r="G23" s="10">
        <v>636</v>
      </c>
      <c r="H23" s="10">
        <v>619</v>
      </c>
      <c r="I23" s="10">
        <v>721</v>
      </c>
      <c r="J23" s="9">
        <v>947</v>
      </c>
      <c r="K23" s="9">
        <v>813</v>
      </c>
      <c r="M23" s="165"/>
      <c r="N23" s="165"/>
      <c r="O23" s="165"/>
      <c r="P23" s="165"/>
      <c r="Q23" s="165"/>
    </row>
    <row r="24" spans="1:17" x14ac:dyDescent="0.25">
      <c r="A24" s="6" t="s">
        <v>47</v>
      </c>
      <c r="B24" s="419"/>
      <c r="C24" s="419"/>
      <c r="D24" s="419"/>
      <c r="E24" s="419"/>
      <c r="F24" s="419"/>
      <c r="G24" s="12">
        <f>G23/G20</f>
        <v>2.58736422440096E-2</v>
      </c>
      <c r="H24" s="12">
        <f t="shared" ref="H24:J24" si="2">H23/H20</f>
        <v>2.5218985536769198E-2</v>
      </c>
      <c r="I24" s="12">
        <f t="shared" si="2"/>
        <v>2.9469467832910979E-2</v>
      </c>
      <c r="J24" s="12">
        <f t="shared" si="2"/>
        <v>3.749604054482103E-2</v>
      </c>
      <c r="K24" s="12">
        <f>K23/K20</f>
        <v>3.2758481747119025E-2</v>
      </c>
    </row>
    <row r="25" spans="1:17" x14ac:dyDescent="0.25">
      <c r="A25" s="6" t="s">
        <v>48</v>
      </c>
      <c r="B25" s="419"/>
      <c r="C25" s="419"/>
      <c r="D25" s="419"/>
      <c r="E25" s="419"/>
      <c r="F25" s="419"/>
      <c r="G25" s="10">
        <v>16208</v>
      </c>
      <c r="H25" s="10">
        <v>15820</v>
      </c>
      <c r="I25" s="10">
        <v>15890</v>
      </c>
      <c r="J25" s="9">
        <v>17046</v>
      </c>
      <c r="K25" s="9">
        <v>17023</v>
      </c>
    </row>
    <row r="26" spans="1:17" x14ac:dyDescent="0.25">
      <c r="A26" s="6" t="s">
        <v>49</v>
      </c>
      <c r="B26" s="419"/>
      <c r="C26" s="419"/>
      <c r="D26" s="419"/>
      <c r="E26" s="419"/>
      <c r="F26" s="419"/>
      <c r="G26" s="12">
        <f>G25/G20</f>
        <v>0.65937105894796799</v>
      </c>
      <c r="H26" s="12">
        <f t="shared" ref="H26:J26" si="3">H25/H20</f>
        <v>0.64453045426767164</v>
      </c>
      <c r="I26" s="12">
        <f t="shared" si="3"/>
        <v>0.64947273767677594</v>
      </c>
      <c r="J26" s="12">
        <f t="shared" si="3"/>
        <v>0.67492872980677854</v>
      </c>
      <c r="K26" s="12">
        <f>K25/K20</f>
        <v>0.68591344991538394</v>
      </c>
      <c r="M26" s="165"/>
    </row>
    <row r="27" spans="1:17" x14ac:dyDescent="0.25">
      <c r="A27" s="7" t="s">
        <v>50</v>
      </c>
      <c r="B27" s="419"/>
      <c r="C27" s="419"/>
      <c r="D27" s="419"/>
      <c r="E27" s="419"/>
      <c r="F27" s="419"/>
      <c r="G27" s="677" t="s">
        <v>51</v>
      </c>
      <c r="H27" s="677"/>
      <c r="I27" s="677"/>
      <c r="J27" s="677"/>
      <c r="K27" s="677"/>
    </row>
    <row r="28" spans="1:17" x14ac:dyDescent="0.25">
      <c r="A28" s="452" t="s">
        <v>52</v>
      </c>
      <c r="B28" s="453" t="s">
        <v>2</v>
      </c>
      <c r="C28" s="453"/>
      <c r="D28" s="453"/>
      <c r="E28" s="453"/>
      <c r="F28" s="453"/>
      <c r="G28" s="8" t="s">
        <v>38</v>
      </c>
      <c r="H28" s="8" t="s">
        <v>39</v>
      </c>
      <c r="I28" s="8" t="s">
        <v>40</v>
      </c>
      <c r="J28" s="8" t="s">
        <v>41</v>
      </c>
      <c r="K28" s="8" t="s">
        <v>42</v>
      </c>
    </row>
    <row r="29" spans="1:17" x14ac:dyDescent="0.25">
      <c r="A29" s="454" t="s">
        <v>6257</v>
      </c>
      <c r="B29" s="456"/>
      <c r="C29" s="456"/>
      <c r="D29" s="456"/>
      <c r="E29" s="456"/>
      <c r="F29" s="456"/>
      <c r="G29">
        <v>7755</v>
      </c>
      <c r="H29">
        <v>8129</v>
      </c>
      <c r="I29">
        <v>7889</v>
      </c>
      <c r="J29">
        <v>7282</v>
      </c>
      <c r="K29">
        <v>7005</v>
      </c>
    </row>
    <row r="30" spans="1:17" x14ac:dyDescent="0.25">
      <c r="A30" s="454" t="s">
        <v>1530</v>
      </c>
      <c r="B30" s="456"/>
      <c r="C30" s="456"/>
      <c r="D30" s="456"/>
      <c r="E30" s="456"/>
      <c r="F30" s="456"/>
      <c r="G30">
        <v>618</v>
      </c>
      <c r="H30">
        <v>596</v>
      </c>
      <c r="I30">
        <v>687</v>
      </c>
      <c r="J30">
        <v>928</v>
      </c>
      <c r="K30">
        <v>790</v>
      </c>
    </row>
    <row r="31" spans="1:17" x14ac:dyDescent="0.25">
      <c r="A31" s="454" t="s">
        <v>1522</v>
      </c>
      <c r="B31" s="455" t="s">
        <v>1436</v>
      </c>
      <c r="C31" s="455"/>
      <c r="D31" s="455"/>
      <c r="E31" s="455"/>
      <c r="F31" s="455"/>
      <c r="G31">
        <v>16208</v>
      </c>
      <c r="H31">
        <v>15820</v>
      </c>
      <c r="I31">
        <v>15890</v>
      </c>
      <c r="J31">
        <v>17046</v>
      </c>
      <c r="K31">
        <v>17023</v>
      </c>
    </row>
    <row r="32" spans="1:17" x14ac:dyDescent="0.25">
      <c r="A32" s="464" t="s">
        <v>1440</v>
      </c>
      <c r="B32" s="455"/>
      <c r="C32" s="455"/>
      <c r="D32" s="455"/>
      <c r="E32" s="455"/>
      <c r="F32" s="455"/>
      <c r="G32" s="132">
        <v>24581</v>
      </c>
      <c r="H32" s="132">
        <v>24545</v>
      </c>
      <c r="I32" s="132">
        <v>24466</v>
      </c>
      <c r="J32" s="132">
        <v>25256</v>
      </c>
      <c r="K32" s="13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0" orientation="landscape"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tabColor rgb="FFFF0000"/>
    <pageSetUpPr fitToPage="1"/>
  </sheetPr>
  <dimension ref="A1:L61"/>
  <sheetViews>
    <sheetView topLeftCell="A28" workbookViewId="0">
      <selection activeCell="I56" sqref="I56"/>
    </sheetView>
  </sheetViews>
  <sheetFormatPr defaultRowHeight="15" x14ac:dyDescent="0.25"/>
  <cols>
    <col min="1" max="1" width="36.85546875" customWidth="1"/>
    <col min="2" max="2" width="73.42578125" customWidth="1"/>
    <col min="3" max="6" width="10.5703125" customWidth="1"/>
    <col min="7" max="11" width="8" customWidth="1"/>
  </cols>
  <sheetData>
    <row r="1" spans="1:12" ht="18.75" x14ac:dyDescent="0.25">
      <c r="A1" s="404" t="s">
        <v>0</v>
      </c>
      <c r="B1" s="419"/>
      <c r="C1" s="419"/>
      <c r="D1" s="419"/>
      <c r="E1" s="419"/>
      <c r="F1" s="419"/>
      <c r="G1" s="451" t="s">
        <v>6258</v>
      </c>
      <c r="H1" s="419"/>
      <c r="I1" s="3"/>
      <c r="J1" s="3"/>
      <c r="K1" s="419"/>
    </row>
    <row r="2" spans="1:12" x14ac:dyDescent="0.25">
      <c r="A2" s="419"/>
      <c r="B2" s="405"/>
      <c r="C2" s="405"/>
      <c r="D2" s="405"/>
      <c r="E2" s="405"/>
      <c r="F2" s="405"/>
      <c r="G2" s="405"/>
      <c r="H2" s="405"/>
      <c r="I2" s="405"/>
      <c r="J2" s="405"/>
      <c r="K2" s="419"/>
    </row>
    <row r="3" spans="1:12" x14ac:dyDescent="0.25">
      <c r="A3" s="5" t="s">
        <v>1</v>
      </c>
      <c r="B3" s="702" t="s">
        <v>6259</v>
      </c>
      <c r="C3" s="702"/>
      <c r="D3" s="702"/>
      <c r="E3" s="702"/>
      <c r="F3" s="702"/>
      <c r="G3" s="702"/>
      <c r="H3" s="702"/>
      <c r="I3" s="702"/>
      <c r="J3" s="702"/>
      <c r="K3" s="702"/>
    </row>
    <row r="4" spans="1:12" x14ac:dyDescent="0.25">
      <c r="A4" s="6" t="s">
        <v>2</v>
      </c>
      <c r="B4" s="699" t="s">
        <v>6260</v>
      </c>
      <c r="C4" s="699"/>
      <c r="D4" s="699"/>
      <c r="E4" s="699"/>
      <c r="F4" s="699"/>
      <c r="G4" s="699"/>
      <c r="H4" s="699"/>
      <c r="I4" s="699"/>
      <c r="J4" s="699"/>
      <c r="K4" s="699"/>
    </row>
    <row r="5" spans="1:12" x14ac:dyDescent="0.25">
      <c r="A5" s="6" t="s">
        <v>5</v>
      </c>
      <c r="B5" s="699" t="s">
        <v>6261</v>
      </c>
      <c r="C5" s="699"/>
      <c r="D5" s="699"/>
      <c r="E5" s="699"/>
      <c r="F5" s="699"/>
      <c r="G5" s="699"/>
      <c r="H5" s="699"/>
      <c r="I5" s="699"/>
      <c r="J5" s="699"/>
      <c r="K5" s="699"/>
    </row>
    <row r="6" spans="1:12" x14ac:dyDescent="0.25">
      <c r="A6" s="6" t="s">
        <v>8</v>
      </c>
      <c r="B6" s="703" t="s">
        <v>9</v>
      </c>
      <c r="C6" s="703"/>
      <c r="D6" s="703"/>
      <c r="E6" s="703"/>
      <c r="F6" s="703"/>
      <c r="G6" s="699"/>
      <c r="H6" s="699"/>
      <c r="I6" s="699"/>
      <c r="J6" s="699"/>
      <c r="K6" s="699"/>
    </row>
    <row r="7" spans="1:12" x14ac:dyDescent="0.25">
      <c r="A7" s="6" t="s">
        <v>11</v>
      </c>
      <c r="B7" s="674" t="s">
        <v>1508</v>
      </c>
      <c r="C7" s="674"/>
      <c r="D7" s="674"/>
      <c r="E7" s="674"/>
      <c r="F7" s="674"/>
      <c r="G7" s="674"/>
      <c r="H7" s="674"/>
      <c r="I7" s="674"/>
      <c r="J7" s="674"/>
      <c r="K7" s="674"/>
    </row>
    <row r="8" spans="1:12" x14ac:dyDescent="0.25">
      <c r="A8" s="6" t="s">
        <v>13</v>
      </c>
      <c r="B8" s="703" t="s">
        <v>9</v>
      </c>
      <c r="C8" s="703"/>
      <c r="D8" s="703"/>
      <c r="E8" s="703"/>
      <c r="F8" s="703"/>
      <c r="G8" s="699"/>
      <c r="H8" s="699"/>
      <c r="I8" s="699"/>
      <c r="J8" s="699"/>
      <c r="K8" s="699"/>
    </row>
    <row r="9" spans="1:12" x14ac:dyDescent="0.25">
      <c r="A9" s="6" t="s">
        <v>15</v>
      </c>
      <c r="B9" s="699" t="s">
        <v>6261</v>
      </c>
      <c r="C9" s="699"/>
      <c r="D9" s="699"/>
      <c r="E9" s="699"/>
      <c r="F9" s="699"/>
      <c r="G9" s="699"/>
      <c r="H9" s="699"/>
      <c r="I9" s="699"/>
      <c r="J9" s="699"/>
      <c r="K9" s="699"/>
    </row>
    <row r="10" spans="1:12" x14ac:dyDescent="0.25">
      <c r="A10" s="6" t="s">
        <v>17</v>
      </c>
      <c r="B10" s="699" t="s">
        <v>18</v>
      </c>
      <c r="C10" s="699"/>
      <c r="D10" s="699"/>
      <c r="E10" s="699"/>
      <c r="F10" s="699"/>
      <c r="G10" s="699"/>
      <c r="H10" s="699"/>
      <c r="I10" s="699"/>
      <c r="J10" s="699"/>
      <c r="K10" s="699"/>
    </row>
    <row r="11" spans="1:12" x14ac:dyDescent="0.25">
      <c r="A11" s="6" t="s">
        <v>19</v>
      </c>
      <c r="B11" s="674" t="s">
        <v>70</v>
      </c>
      <c r="C11" s="674"/>
      <c r="D11" s="674"/>
      <c r="E11" s="674"/>
      <c r="F11" s="674"/>
      <c r="G11" s="674"/>
      <c r="H11" s="674"/>
      <c r="I11" s="674"/>
      <c r="J11" s="674"/>
      <c r="K11" s="674"/>
    </row>
    <row r="12" spans="1:12" x14ac:dyDescent="0.25">
      <c r="A12" s="6" t="s">
        <v>22</v>
      </c>
      <c r="B12" s="674" t="s">
        <v>31</v>
      </c>
      <c r="C12" s="674"/>
      <c r="D12" s="674"/>
      <c r="E12" s="674"/>
      <c r="F12" s="674"/>
      <c r="G12" s="674"/>
      <c r="H12" s="674"/>
      <c r="I12" s="674"/>
      <c r="J12" s="674"/>
      <c r="K12" s="674"/>
    </row>
    <row r="13" spans="1:12" x14ac:dyDescent="0.25">
      <c r="A13" s="6" t="s">
        <v>26</v>
      </c>
      <c r="B13" s="703" t="s">
        <v>9</v>
      </c>
      <c r="C13" s="703"/>
      <c r="D13" s="703"/>
      <c r="E13" s="703"/>
      <c r="F13" s="703"/>
      <c r="G13" s="699"/>
      <c r="H13" s="699"/>
      <c r="I13" s="699"/>
      <c r="J13" s="699"/>
      <c r="K13" s="699"/>
    </row>
    <row r="14" spans="1:12" x14ac:dyDescent="0.25">
      <c r="A14" s="6" t="s">
        <v>28</v>
      </c>
      <c r="B14" s="688" t="s">
        <v>6262</v>
      </c>
      <c r="C14" s="688"/>
      <c r="D14" s="688"/>
      <c r="E14" s="688"/>
      <c r="F14" s="688"/>
      <c r="G14" s="688"/>
      <c r="H14" s="688"/>
      <c r="I14" s="688"/>
      <c r="J14" s="688"/>
      <c r="K14" s="688"/>
    </row>
    <row r="15" spans="1:12" x14ac:dyDescent="0.25">
      <c r="A15" s="6" t="s">
        <v>30</v>
      </c>
      <c r="B15" s="738" t="s">
        <v>6263</v>
      </c>
      <c r="C15" s="738"/>
      <c r="D15" s="738"/>
      <c r="E15" s="738"/>
      <c r="F15" s="738"/>
      <c r="G15" s="738"/>
      <c r="H15" s="738"/>
      <c r="I15" s="738"/>
      <c r="J15" s="738"/>
      <c r="K15" s="738"/>
      <c r="L15" s="455" t="s">
        <v>6264</v>
      </c>
    </row>
    <row r="16" spans="1:12" x14ac:dyDescent="0.25">
      <c r="A16" s="6" t="s">
        <v>32</v>
      </c>
      <c r="B16" s="699" t="s">
        <v>597</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c r="D21" s="419"/>
      <c r="E21" s="419"/>
      <c r="F21" s="419"/>
      <c r="G21" s="10">
        <f>G20-G25</f>
        <v>3062</v>
      </c>
      <c r="H21" s="10">
        <f t="shared" ref="H21:K21" si="0">H20-H25</f>
        <v>2921</v>
      </c>
      <c r="I21" s="10">
        <f t="shared" si="0"/>
        <v>3017</v>
      </c>
      <c r="J21" s="10">
        <f t="shared" si="0"/>
        <v>2949</v>
      </c>
      <c r="K21" s="10">
        <f t="shared" si="0"/>
        <v>2862</v>
      </c>
    </row>
    <row r="22" spans="1:11" x14ac:dyDescent="0.25">
      <c r="A22" s="6" t="s">
        <v>45</v>
      </c>
      <c r="B22" s="419"/>
      <c r="C22" s="419"/>
      <c r="D22" s="419"/>
      <c r="E22" s="419"/>
      <c r="F22" s="419"/>
      <c r="G22" s="12">
        <f>G21/G20</f>
        <v>0.12456775558358081</v>
      </c>
      <c r="H22" s="12">
        <f t="shared" ref="H22:K22" si="1">H21/H20</f>
        <v>0.11900590751680587</v>
      </c>
      <c r="I22" s="12">
        <f t="shared" si="1"/>
        <v>0.12331398675713234</v>
      </c>
      <c r="J22" s="12">
        <f t="shared" si="1"/>
        <v>0.11676433322774786</v>
      </c>
      <c r="K22" s="12">
        <f t="shared" si="1"/>
        <v>0.11531952615037473</v>
      </c>
    </row>
    <row r="23" spans="1:11" x14ac:dyDescent="0.25">
      <c r="A23" s="6" t="s">
        <v>46</v>
      </c>
      <c r="B23" s="419"/>
      <c r="C23" s="419"/>
      <c r="D23" s="419"/>
      <c r="E23" s="419"/>
      <c r="F23" s="419"/>
      <c r="G23" s="10"/>
      <c r="H23" s="10"/>
      <c r="I23" s="10"/>
      <c r="J23" s="9"/>
      <c r="K23" s="9"/>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21519</v>
      </c>
      <c r="H25" s="10">
        <v>21624</v>
      </c>
      <c r="I25" s="10">
        <v>21449</v>
      </c>
      <c r="J25" s="9">
        <v>22307</v>
      </c>
      <c r="K25" s="9">
        <v>21956</v>
      </c>
    </row>
    <row r="26" spans="1:11" x14ac:dyDescent="0.25">
      <c r="A26" s="6" t="s">
        <v>49</v>
      </c>
      <c r="B26" s="419"/>
      <c r="C26" s="419"/>
      <c r="D26" s="419"/>
      <c r="E26" s="419"/>
      <c r="F26" s="419"/>
      <c r="G26" s="12">
        <f>G25/G20</f>
        <v>0.8754322444164192</v>
      </c>
      <c r="H26" s="12">
        <f t="shared" ref="H26:J26" si="3">H25/H20</f>
        <v>0.88099409248319416</v>
      </c>
      <c r="I26" s="12">
        <f t="shared" si="3"/>
        <v>0.87668601324286766</v>
      </c>
      <c r="J26" s="12">
        <f t="shared" si="3"/>
        <v>0.88323566677225218</v>
      </c>
      <c r="K26" s="12">
        <f>K25/K20</f>
        <v>0.88468047384962523</v>
      </c>
    </row>
    <row r="27" spans="1:11" x14ac:dyDescent="0.25">
      <c r="A27" s="7" t="s">
        <v>50</v>
      </c>
      <c r="B27" s="419"/>
      <c r="C27" s="419"/>
      <c r="D27" s="419"/>
      <c r="E27" s="419"/>
      <c r="F27" s="419"/>
      <c r="G27" s="677" t="s">
        <v>51</v>
      </c>
      <c r="H27" s="677"/>
      <c r="I27" s="677"/>
      <c r="J27" s="677"/>
      <c r="K27" s="677"/>
    </row>
    <row r="28" spans="1:11" x14ac:dyDescent="0.25">
      <c r="A28" s="15" t="s">
        <v>52</v>
      </c>
      <c r="B28" s="453" t="s">
        <v>2</v>
      </c>
      <c r="C28" s="453"/>
      <c r="D28" s="453"/>
      <c r="E28" s="453"/>
      <c r="F28" s="453"/>
      <c r="G28" s="8" t="s">
        <v>38</v>
      </c>
      <c r="H28" s="8" t="s">
        <v>39</v>
      </c>
      <c r="I28" s="8" t="s">
        <v>40</v>
      </c>
      <c r="J28" s="8" t="s">
        <v>41</v>
      </c>
      <c r="K28" s="8" t="s">
        <v>42</v>
      </c>
    </row>
    <row r="29" spans="1:11" x14ac:dyDescent="0.25">
      <c r="A29" s="118">
        <v>2020</v>
      </c>
      <c r="B29" s="456" t="s">
        <v>6265</v>
      </c>
      <c r="C29" s="456"/>
      <c r="D29" s="456"/>
      <c r="E29" s="456"/>
      <c r="F29" s="456"/>
      <c r="G29" s="135" t="s">
        <v>1542</v>
      </c>
      <c r="H29">
        <v>11</v>
      </c>
      <c r="I29">
        <v>13</v>
      </c>
      <c r="J29" s="135" t="s">
        <v>1542</v>
      </c>
      <c r="K29" s="135" t="s">
        <v>1542</v>
      </c>
    </row>
    <row r="30" spans="1:11" x14ac:dyDescent="0.25">
      <c r="A30" s="118">
        <v>2043</v>
      </c>
      <c r="B30" s="456" t="s">
        <v>6266</v>
      </c>
      <c r="C30" s="456"/>
      <c r="D30" s="456"/>
      <c r="E30" s="456"/>
      <c r="F30" s="456"/>
      <c r="G30" s="705" t="s">
        <v>10807</v>
      </c>
      <c r="H30" s="705"/>
      <c r="I30" s="705"/>
      <c r="J30" s="705"/>
      <c r="K30" s="705"/>
    </row>
    <row r="31" spans="1:11" x14ac:dyDescent="0.25">
      <c r="A31" s="118">
        <v>3021</v>
      </c>
      <c r="B31" s="465" t="s">
        <v>6267</v>
      </c>
      <c r="C31" s="465"/>
      <c r="D31" s="465"/>
      <c r="E31" s="465"/>
      <c r="F31" s="465"/>
      <c r="G31">
        <v>987</v>
      </c>
      <c r="H31">
        <v>786</v>
      </c>
      <c r="I31">
        <v>686</v>
      </c>
      <c r="J31">
        <v>698</v>
      </c>
      <c r="K31">
        <v>674</v>
      </c>
    </row>
    <row r="32" spans="1:11" x14ac:dyDescent="0.25">
      <c r="A32" s="118">
        <v>7020</v>
      </c>
      <c r="B32" s="409" t="s">
        <v>6268</v>
      </c>
      <c r="C32" s="409"/>
      <c r="D32" s="409"/>
      <c r="E32" s="409"/>
      <c r="F32" s="409"/>
      <c r="G32" s="705" t="s">
        <v>10807</v>
      </c>
      <c r="H32" s="705"/>
      <c r="I32" s="705"/>
      <c r="J32" s="705"/>
      <c r="K32" s="705"/>
    </row>
    <row r="33" spans="1:11" x14ac:dyDescent="0.25">
      <c r="A33" s="118">
        <v>7021</v>
      </c>
      <c r="B33" s="409"/>
      <c r="C33" s="409"/>
      <c r="D33" s="409"/>
      <c r="E33" s="409"/>
      <c r="F33" s="409"/>
      <c r="G33">
        <v>257</v>
      </c>
      <c r="H33">
        <v>277</v>
      </c>
      <c r="I33">
        <v>337</v>
      </c>
      <c r="J33">
        <v>328</v>
      </c>
      <c r="K33">
        <v>314</v>
      </c>
    </row>
    <row r="34" spans="1:11" x14ac:dyDescent="0.25">
      <c r="A34" s="118">
        <v>11021</v>
      </c>
      <c r="B34" s="409"/>
      <c r="C34" s="409"/>
      <c r="D34" s="409"/>
      <c r="E34" s="409"/>
      <c r="F34" s="409"/>
      <c r="G34">
        <v>73</v>
      </c>
      <c r="H34">
        <v>73</v>
      </c>
      <c r="I34">
        <v>79</v>
      </c>
      <c r="J34">
        <v>61</v>
      </c>
      <c r="K34">
        <v>47</v>
      </c>
    </row>
    <row r="35" spans="1:11" x14ac:dyDescent="0.25">
      <c r="A35" s="118">
        <v>11022</v>
      </c>
      <c r="B35" s="409"/>
      <c r="C35" s="409"/>
      <c r="D35" s="409"/>
      <c r="E35" s="409"/>
      <c r="F35" s="409"/>
      <c r="G35">
        <v>319</v>
      </c>
      <c r="H35">
        <v>279</v>
      </c>
      <c r="I35">
        <v>339</v>
      </c>
      <c r="J35">
        <v>324</v>
      </c>
      <c r="K35">
        <v>293</v>
      </c>
    </row>
    <row r="36" spans="1:11" x14ac:dyDescent="0.25">
      <c r="A36" s="118">
        <v>11023</v>
      </c>
      <c r="B36" s="409"/>
      <c r="C36" s="409"/>
      <c r="D36" s="409"/>
      <c r="E36" s="409"/>
      <c r="F36" s="409"/>
      <c r="G36">
        <v>249</v>
      </c>
      <c r="H36">
        <v>241</v>
      </c>
      <c r="I36">
        <v>265</v>
      </c>
      <c r="J36">
        <v>326</v>
      </c>
      <c r="K36">
        <v>306</v>
      </c>
    </row>
    <row r="37" spans="1:11" x14ac:dyDescent="0.25">
      <c r="A37" s="118">
        <v>12036</v>
      </c>
      <c r="B37" s="409"/>
      <c r="C37" s="409"/>
      <c r="D37" s="409"/>
      <c r="E37" s="409"/>
      <c r="F37" s="409"/>
      <c r="G37" s="705" t="s">
        <v>10807</v>
      </c>
      <c r="H37" s="705"/>
      <c r="I37" s="705"/>
      <c r="J37" s="705"/>
      <c r="K37" s="705"/>
    </row>
    <row r="38" spans="1:11" x14ac:dyDescent="0.25">
      <c r="A38" s="118">
        <v>14020</v>
      </c>
      <c r="B38" s="409"/>
      <c r="C38" s="409"/>
      <c r="D38" s="409"/>
      <c r="E38" s="409"/>
      <c r="F38" s="409"/>
      <c r="G38" s="135" t="s">
        <v>1542</v>
      </c>
      <c r="H38" s="135" t="s">
        <v>1542</v>
      </c>
      <c r="I38">
        <v>12</v>
      </c>
      <c r="J38">
        <v>16</v>
      </c>
      <c r="K38">
        <v>15</v>
      </c>
    </row>
    <row r="39" spans="1:11" x14ac:dyDescent="0.25">
      <c r="A39" s="118">
        <v>14028</v>
      </c>
      <c r="B39" s="409"/>
      <c r="C39" s="409"/>
      <c r="D39" s="409"/>
      <c r="E39" s="409"/>
      <c r="F39" s="409"/>
      <c r="G39" s="705" t="s">
        <v>10807</v>
      </c>
      <c r="H39" s="705"/>
      <c r="I39" s="705"/>
      <c r="J39" s="705"/>
      <c r="K39" s="705"/>
    </row>
    <row r="40" spans="1:11" x14ac:dyDescent="0.25">
      <c r="A40" s="118">
        <v>15020</v>
      </c>
      <c r="B40" s="419"/>
      <c r="C40" s="419"/>
      <c r="D40" s="419"/>
      <c r="E40" s="419"/>
      <c r="F40" s="419"/>
      <c r="G40" s="705" t="s">
        <v>10807</v>
      </c>
      <c r="H40" s="705"/>
      <c r="I40" s="705"/>
      <c r="J40" s="705"/>
      <c r="K40" s="705"/>
    </row>
    <row r="41" spans="1:11" x14ac:dyDescent="0.25">
      <c r="A41" s="118">
        <v>15021</v>
      </c>
      <c r="B41" s="394"/>
      <c r="C41" s="394"/>
      <c r="D41" s="394"/>
      <c r="E41" s="394"/>
      <c r="F41" s="394"/>
      <c r="G41" s="705" t="s">
        <v>10807</v>
      </c>
      <c r="H41" s="705"/>
      <c r="I41" s="705"/>
      <c r="J41" s="705"/>
      <c r="K41" s="705"/>
    </row>
    <row r="42" spans="1:11" x14ac:dyDescent="0.25">
      <c r="A42" s="118">
        <v>21020</v>
      </c>
      <c r="G42">
        <v>61</v>
      </c>
      <c r="H42">
        <v>93</v>
      </c>
      <c r="I42">
        <v>83</v>
      </c>
      <c r="J42">
        <v>108</v>
      </c>
      <c r="K42">
        <v>117</v>
      </c>
    </row>
    <row r="43" spans="1:11" x14ac:dyDescent="0.25">
      <c r="A43" s="118">
        <v>22020</v>
      </c>
      <c r="B43" s="394"/>
      <c r="C43" s="394"/>
      <c r="D43" s="394"/>
      <c r="E43" s="394"/>
      <c r="F43" s="394"/>
      <c r="G43" s="705" t="s">
        <v>10807</v>
      </c>
      <c r="H43" s="705"/>
      <c r="I43" s="705"/>
      <c r="J43" s="705"/>
      <c r="K43" s="705"/>
    </row>
    <row r="44" spans="1:11" x14ac:dyDescent="0.25">
      <c r="A44" s="118">
        <v>24024</v>
      </c>
      <c r="G44" s="705" t="s">
        <v>10807</v>
      </c>
      <c r="H44" s="705"/>
      <c r="I44" s="705"/>
      <c r="J44" s="705"/>
      <c r="K44" s="705"/>
    </row>
    <row r="45" spans="1:11" x14ac:dyDescent="0.25">
      <c r="A45" s="118">
        <v>24026</v>
      </c>
      <c r="G45" s="705" t="s">
        <v>10807</v>
      </c>
      <c r="H45" s="705"/>
      <c r="I45" s="705"/>
      <c r="J45" s="705"/>
      <c r="K45" s="705"/>
    </row>
    <row r="46" spans="1:11" x14ac:dyDescent="0.25">
      <c r="A46" s="118">
        <v>24027</v>
      </c>
      <c r="G46">
        <v>250</v>
      </c>
      <c r="H46">
        <v>231</v>
      </c>
      <c r="I46">
        <v>292</v>
      </c>
      <c r="J46">
        <v>191</v>
      </c>
      <c r="K46">
        <v>188</v>
      </c>
    </row>
    <row r="47" spans="1:11" x14ac:dyDescent="0.25">
      <c r="A47" s="118">
        <v>24029</v>
      </c>
      <c r="G47" s="705" t="s">
        <v>10807</v>
      </c>
      <c r="H47" s="705"/>
      <c r="I47" s="705"/>
      <c r="J47" s="705"/>
      <c r="K47" s="705"/>
    </row>
    <row r="48" spans="1:11" x14ac:dyDescent="0.25">
      <c r="A48" s="118">
        <v>31021</v>
      </c>
      <c r="G48" s="705" t="s">
        <v>10807</v>
      </c>
      <c r="H48" s="705"/>
      <c r="I48" s="705"/>
      <c r="J48" s="705"/>
      <c r="K48" s="705"/>
    </row>
    <row r="49" spans="1:11" x14ac:dyDescent="0.25">
      <c r="A49" s="118">
        <v>31024</v>
      </c>
      <c r="G49">
        <v>18</v>
      </c>
      <c r="H49">
        <v>22</v>
      </c>
      <c r="I49">
        <v>11</v>
      </c>
      <c r="J49">
        <v>33</v>
      </c>
      <c r="K49">
        <v>45</v>
      </c>
    </row>
    <row r="50" spans="1:11" x14ac:dyDescent="0.25">
      <c r="A50" s="118">
        <v>32024</v>
      </c>
      <c r="G50">
        <v>253</v>
      </c>
      <c r="H50">
        <v>318</v>
      </c>
      <c r="I50">
        <v>331</v>
      </c>
      <c r="J50">
        <v>326</v>
      </c>
      <c r="K50">
        <v>302</v>
      </c>
    </row>
    <row r="51" spans="1:11" x14ac:dyDescent="0.25">
      <c r="A51" s="118">
        <v>33020</v>
      </c>
      <c r="G51">
        <v>203</v>
      </c>
      <c r="H51">
        <v>189</v>
      </c>
      <c r="I51">
        <v>142</v>
      </c>
      <c r="J51">
        <v>195</v>
      </c>
      <c r="K51">
        <v>176</v>
      </c>
    </row>
    <row r="52" spans="1:11" x14ac:dyDescent="0.25">
      <c r="A52" s="118">
        <v>41020</v>
      </c>
      <c r="G52">
        <v>179</v>
      </c>
      <c r="H52">
        <v>186</v>
      </c>
      <c r="I52">
        <v>208</v>
      </c>
      <c r="J52">
        <v>206</v>
      </c>
      <c r="K52">
        <v>237</v>
      </c>
    </row>
    <row r="53" spans="1:11" x14ac:dyDescent="0.25">
      <c r="A53" s="118">
        <v>43020</v>
      </c>
      <c r="G53" s="705" t="s">
        <v>10807</v>
      </c>
      <c r="H53" s="705"/>
      <c r="I53" s="705"/>
      <c r="J53" s="705"/>
      <c r="K53" s="705"/>
    </row>
    <row r="54" spans="1:11" x14ac:dyDescent="0.25">
      <c r="A54" s="118">
        <v>45020</v>
      </c>
      <c r="G54" s="705" t="s">
        <v>10807</v>
      </c>
      <c r="H54" s="705"/>
      <c r="I54" s="705"/>
      <c r="J54" s="705"/>
      <c r="K54" s="705"/>
    </row>
    <row r="55" spans="1:11" x14ac:dyDescent="0.25">
      <c r="A55" s="118">
        <v>48020</v>
      </c>
      <c r="G55" s="135" t="s">
        <v>1542</v>
      </c>
      <c r="H55" t="s">
        <v>1542</v>
      </c>
      <c r="I55" s="135" t="s">
        <v>1542</v>
      </c>
      <c r="J55">
        <v>26</v>
      </c>
      <c r="K55">
        <v>105</v>
      </c>
    </row>
    <row r="56" spans="1:11" x14ac:dyDescent="0.25">
      <c r="A56" s="118">
        <v>48021</v>
      </c>
      <c r="G56">
        <v>10</v>
      </c>
      <c r="H56" s="135" t="s">
        <v>1542</v>
      </c>
      <c r="I56">
        <v>13</v>
      </c>
      <c r="J56" s="135" t="s">
        <v>1542</v>
      </c>
      <c r="K56">
        <v>16</v>
      </c>
    </row>
    <row r="57" spans="1:11" x14ac:dyDescent="0.25">
      <c r="A57" s="118">
        <v>48023</v>
      </c>
      <c r="G57">
        <v>151</v>
      </c>
      <c r="H57">
        <v>163</v>
      </c>
      <c r="I57">
        <v>160</v>
      </c>
      <c r="J57">
        <v>74</v>
      </c>
      <c r="K57" t="s">
        <v>1542</v>
      </c>
    </row>
    <row r="58" spans="1:11" x14ac:dyDescent="0.25">
      <c r="A58" s="118">
        <v>88888</v>
      </c>
      <c r="G58" s="135" t="s">
        <v>1542</v>
      </c>
      <c r="H58" s="135" t="s">
        <v>1542</v>
      </c>
      <c r="I58">
        <v>10</v>
      </c>
      <c r="J58" s="135" t="s">
        <v>1542</v>
      </c>
      <c r="K58" s="135" t="s">
        <v>1542</v>
      </c>
    </row>
    <row r="59" spans="1:11" x14ac:dyDescent="0.25">
      <c r="A59" s="118">
        <v>98888</v>
      </c>
      <c r="G59">
        <v>12</v>
      </c>
      <c r="H59" s="135" t="s">
        <v>1542</v>
      </c>
      <c r="I59">
        <v>10</v>
      </c>
      <c r="J59" s="135" t="s">
        <v>1542</v>
      </c>
      <c r="K59" s="135" t="s">
        <v>1542</v>
      </c>
    </row>
    <row r="60" spans="1:11" x14ac:dyDescent="0.25">
      <c r="A60" t="s">
        <v>1522</v>
      </c>
      <c r="G60">
        <v>21519</v>
      </c>
      <c r="H60">
        <v>21624</v>
      </c>
      <c r="I60">
        <v>21449</v>
      </c>
      <c r="J60">
        <v>22307</v>
      </c>
      <c r="K60">
        <v>21956</v>
      </c>
    </row>
    <row r="61" spans="1:11" x14ac:dyDescent="0.25">
      <c r="A61" s="132" t="s">
        <v>1440</v>
      </c>
      <c r="G61" s="132">
        <v>24581</v>
      </c>
      <c r="H61" s="132">
        <v>24545</v>
      </c>
      <c r="I61" s="132">
        <v>24466</v>
      </c>
      <c r="J61" s="132">
        <v>25256</v>
      </c>
      <c r="K61" s="132">
        <v>24818</v>
      </c>
    </row>
  </sheetData>
  <mergeCells count="30">
    <mergeCell ref="G54:K54"/>
    <mergeCell ref="G53:K53"/>
    <mergeCell ref="B8:K8"/>
    <mergeCell ref="B3:K3"/>
    <mergeCell ref="B4:K4"/>
    <mergeCell ref="B5:K5"/>
    <mergeCell ref="B6:K6"/>
    <mergeCell ref="B7:K7"/>
    <mergeCell ref="G32:K32"/>
    <mergeCell ref="B9:K9"/>
    <mergeCell ref="B10:K10"/>
    <mergeCell ref="B11:K11"/>
    <mergeCell ref="B12:K12"/>
    <mergeCell ref="B13:K13"/>
    <mergeCell ref="B14:K14"/>
    <mergeCell ref="B15:K15"/>
    <mergeCell ref="B16:K16"/>
    <mergeCell ref="B17:K17"/>
    <mergeCell ref="B18:K18"/>
    <mergeCell ref="G27:K27"/>
    <mergeCell ref="G30:K30"/>
    <mergeCell ref="G37:K37"/>
    <mergeCell ref="G45:K45"/>
    <mergeCell ref="G48:K48"/>
    <mergeCell ref="G39:K39"/>
    <mergeCell ref="G40:K40"/>
    <mergeCell ref="G41:K41"/>
    <mergeCell ref="G43:K43"/>
    <mergeCell ref="G44:K44"/>
    <mergeCell ref="G47:K47"/>
  </mergeCells>
  <pageMargins left="0.70866141732283472" right="0.70866141732283472" top="0.74803149606299213" bottom="0.74803149606299213" header="0.31496062992125984" footer="0.31496062992125984"/>
  <pageSetup paperSize="9" scale="54" orientation="landscape"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tabColor theme="5"/>
    <pageSetUpPr fitToPage="1"/>
  </sheetPr>
  <dimension ref="A1:K40"/>
  <sheetViews>
    <sheetView topLeftCell="A10" workbookViewId="0">
      <selection activeCell="F28" sqref="F28:F32"/>
    </sheetView>
  </sheetViews>
  <sheetFormatPr defaultRowHeight="15" x14ac:dyDescent="0.25"/>
  <cols>
    <col min="1" max="1" width="36.85546875" customWidth="1"/>
    <col min="2" max="2" width="55.85546875" customWidth="1"/>
    <col min="3" max="6" width="13.425781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6269</v>
      </c>
      <c r="C3" s="702"/>
      <c r="D3" s="702"/>
      <c r="E3" s="702"/>
      <c r="F3" s="702"/>
      <c r="G3" s="702"/>
      <c r="H3" s="702"/>
      <c r="I3" s="702"/>
      <c r="J3" s="702"/>
      <c r="K3" s="702"/>
    </row>
    <row r="4" spans="1:11" x14ac:dyDescent="0.25">
      <c r="A4" s="6" t="s">
        <v>2</v>
      </c>
      <c r="B4" s="699" t="s">
        <v>6270</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6271</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6272</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74" t="s">
        <v>70</v>
      </c>
      <c r="C11" s="674"/>
      <c r="D11" s="674"/>
      <c r="E11" s="674"/>
      <c r="F11" s="674"/>
      <c r="G11" s="674"/>
      <c r="H11" s="674"/>
      <c r="I11" s="674"/>
      <c r="J11" s="674"/>
      <c r="K11" s="674"/>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6273</v>
      </c>
      <c r="C14" s="688"/>
      <c r="D14" s="688"/>
      <c r="E14" s="688"/>
      <c r="F14" s="688"/>
      <c r="G14" s="688"/>
      <c r="H14" s="688"/>
      <c r="I14" s="688"/>
      <c r="J14" s="688"/>
      <c r="K14" s="688"/>
    </row>
    <row r="15" spans="1:11" x14ac:dyDescent="0.25">
      <c r="A15" s="6" t="s">
        <v>30</v>
      </c>
      <c r="B15" s="688" t="s">
        <v>5642</v>
      </c>
      <c r="C15" s="688"/>
      <c r="D15" s="688"/>
      <c r="E15" s="688"/>
      <c r="F15" s="688"/>
      <c r="G15" s="688"/>
      <c r="H15" s="688"/>
      <c r="I15" s="688"/>
      <c r="J15" s="688"/>
      <c r="K15" s="688"/>
    </row>
    <row r="16" spans="1:11" x14ac:dyDescent="0.25">
      <c r="A16" s="6" t="s">
        <v>32</v>
      </c>
      <c r="B16" s="699" t="s">
        <v>598</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c r="D21" s="419"/>
      <c r="E21" s="419"/>
      <c r="F21" s="419"/>
      <c r="G21" s="10">
        <f>G20-G25</f>
        <v>104</v>
      </c>
      <c r="H21" s="10">
        <f t="shared" ref="H21:K21" si="0">H20-H25</f>
        <v>108</v>
      </c>
      <c r="I21" s="10">
        <f t="shared" si="0"/>
        <v>144</v>
      </c>
      <c r="J21" s="10">
        <f t="shared" si="0"/>
        <v>390</v>
      </c>
      <c r="K21" s="10">
        <f t="shared" si="0"/>
        <v>477</v>
      </c>
    </row>
    <row r="22" spans="1:11" x14ac:dyDescent="0.25">
      <c r="A22" s="6" t="s">
        <v>45</v>
      </c>
      <c r="B22" s="419"/>
      <c r="C22" s="419"/>
      <c r="D22" s="419"/>
      <c r="E22" s="419"/>
      <c r="F22" s="419"/>
      <c r="G22" s="12">
        <f>G21/G20</f>
        <v>4.2309100524795572E-3</v>
      </c>
      <c r="H22" s="12">
        <f t="shared" ref="H22:K22" si="1">H21/H20</f>
        <v>4.4000814829904256E-3</v>
      </c>
      <c r="I22" s="12">
        <f t="shared" si="1"/>
        <v>5.8857189569198071E-3</v>
      </c>
      <c r="J22" s="12">
        <f t="shared" si="1"/>
        <v>1.5441875197972759E-2</v>
      </c>
      <c r="K22" s="12">
        <f t="shared" si="1"/>
        <v>1.9219921025062453E-2</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24477</v>
      </c>
      <c r="H25" s="10">
        <v>24437</v>
      </c>
      <c r="I25" s="10">
        <v>24322</v>
      </c>
      <c r="J25" s="9">
        <v>24866</v>
      </c>
      <c r="K25" s="9">
        <v>24341</v>
      </c>
    </row>
    <row r="26" spans="1:11" x14ac:dyDescent="0.25">
      <c r="A26" s="6" t="s">
        <v>49</v>
      </c>
      <c r="B26" s="419"/>
      <c r="C26" s="419"/>
      <c r="D26" s="419"/>
      <c r="E26" s="419"/>
      <c r="F26" s="419"/>
      <c r="G26" s="12">
        <f>G25/G20</f>
        <v>0.99576908994752045</v>
      </c>
      <c r="H26" s="12">
        <f t="shared" ref="H26:J26" si="3">H25/H20</f>
        <v>0.99559991851700957</v>
      </c>
      <c r="I26" s="12">
        <f t="shared" si="3"/>
        <v>0.99411428104308019</v>
      </c>
      <c r="J26" s="12">
        <f t="shared" si="3"/>
        <v>0.9845581248020272</v>
      </c>
      <c r="K26" s="12">
        <f>K25/K20</f>
        <v>0.98078007897493757</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t="s">
        <v>67</v>
      </c>
      <c r="B29" s="409" t="s">
        <v>18</v>
      </c>
      <c r="C29" s="409"/>
      <c r="D29" s="409"/>
      <c r="E29" s="409"/>
      <c r="F29" s="409"/>
      <c r="G29" s="135" t="s">
        <v>1542</v>
      </c>
      <c r="H29">
        <v>10</v>
      </c>
      <c r="I29">
        <v>21</v>
      </c>
      <c r="J29">
        <v>257</v>
      </c>
      <c r="K29">
        <v>383</v>
      </c>
    </row>
    <row r="30" spans="1:11" x14ac:dyDescent="0.25">
      <c r="A30" t="s">
        <v>66</v>
      </c>
      <c r="B30" s="409" t="s">
        <v>25</v>
      </c>
      <c r="C30" s="409"/>
      <c r="D30" s="409"/>
      <c r="E30" s="409"/>
      <c r="F30" s="409"/>
      <c r="G30" s="135" t="s">
        <v>2925</v>
      </c>
      <c r="H30">
        <v>98</v>
      </c>
      <c r="I30">
        <v>123</v>
      </c>
      <c r="J30">
        <v>133</v>
      </c>
      <c r="K30">
        <v>94</v>
      </c>
    </row>
    <row r="31" spans="1:11" x14ac:dyDescent="0.25">
      <c r="A31" t="s">
        <v>1522</v>
      </c>
      <c r="B31" s="409" t="s">
        <v>1436</v>
      </c>
      <c r="C31" s="409"/>
      <c r="D31" s="409"/>
      <c r="E31" s="409"/>
      <c r="F31" s="409"/>
      <c r="G31">
        <v>24477</v>
      </c>
      <c r="H31">
        <v>24437</v>
      </c>
      <c r="I31">
        <v>24322</v>
      </c>
      <c r="J31">
        <v>24866</v>
      </c>
      <c r="K31">
        <v>24341</v>
      </c>
    </row>
    <row r="32" spans="1:11" x14ac:dyDescent="0.25">
      <c r="A32" s="19" t="s">
        <v>1440</v>
      </c>
      <c r="B32" s="409"/>
      <c r="C32" s="409"/>
      <c r="D32" s="409"/>
      <c r="E32" s="409"/>
      <c r="F32" s="409"/>
      <c r="G32" s="132">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8"/>
      <c r="I34" s="18"/>
      <c r="J34" s="18"/>
      <c r="K34" s="18"/>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8" orientation="landscape"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tabColor rgb="FFFFFF00"/>
    <pageSetUpPr fitToPage="1"/>
  </sheetPr>
  <dimension ref="A1:K40"/>
  <sheetViews>
    <sheetView topLeftCell="A4" workbookViewId="0">
      <selection activeCell="C19" sqref="C19:F20"/>
    </sheetView>
  </sheetViews>
  <sheetFormatPr defaultRowHeight="15" x14ac:dyDescent="0.25"/>
  <cols>
    <col min="1" max="1" width="36.85546875" customWidth="1"/>
    <col min="2" max="2" width="51" customWidth="1"/>
    <col min="3" max="6" width="10.140625" customWidth="1"/>
    <col min="7" max="11" width="8" customWidth="1"/>
  </cols>
  <sheetData>
    <row r="1" spans="1:11" ht="18.75" x14ac:dyDescent="0.25">
      <c r="A1" s="466"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6274</v>
      </c>
      <c r="C3" s="702"/>
      <c r="D3" s="702"/>
      <c r="E3" s="702"/>
      <c r="F3" s="702"/>
      <c r="G3" s="702"/>
      <c r="H3" s="702"/>
      <c r="I3" s="702"/>
      <c r="J3" s="702"/>
      <c r="K3" s="702"/>
    </row>
    <row r="4" spans="1:11" x14ac:dyDescent="0.25">
      <c r="A4" s="6" t="s">
        <v>2</v>
      </c>
      <c r="B4" s="699" t="s">
        <v>6275</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6272</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6276</v>
      </c>
      <c r="C14" s="688"/>
      <c r="D14" s="688"/>
      <c r="E14" s="688"/>
      <c r="F14" s="688"/>
      <c r="G14" s="688"/>
      <c r="H14" s="688"/>
      <c r="I14" s="688"/>
      <c r="J14" s="688"/>
      <c r="K14" s="688"/>
    </row>
    <row r="15" spans="1:11" x14ac:dyDescent="0.25">
      <c r="A15" s="6" t="s">
        <v>30</v>
      </c>
      <c r="B15" s="688" t="s">
        <v>5642</v>
      </c>
      <c r="C15" s="688"/>
      <c r="D15" s="688"/>
      <c r="E15" s="688"/>
      <c r="F15" s="688"/>
      <c r="G15" s="688"/>
      <c r="H15" s="688"/>
      <c r="I15" s="688"/>
      <c r="J15" s="688"/>
      <c r="K15" s="688"/>
    </row>
    <row r="16" spans="1:11" x14ac:dyDescent="0.25">
      <c r="A16" s="6" t="s">
        <v>32</v>
      </c>
      <c r="B16" s="699" t="s">
        <v>599</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f t="shared" ref="C21:E21" si="0">SUM(C29:C30)</f>
        <v>105</v>
      </c>
      <c r="D21" s="419">
        <f t="shared" si="0"/>
        <v>98</v>
      </c>
      <c r="E21" s="419">
        <f t="shared" si="0"/>
        <v>120</v>
      </c>
      <c r="F21" s="419">
        <f>SUM(F29:F30)</f>
        <v>120</v>
      </c>
      <c r="G21" s="10">
        <f>G20-G25</f>
        <v>106</v>
      </c>
      <c r="H21" s="10">
        <f t="shared" ref="H21:K21" si="1">H20-H25</f>
        <v>102</v>
      </c>
      <c r="I21" s="10">
        <f t="shared" si="1"/>
        <v>197</v>
      </c>
      <c r="J21" s="10">
        <f t="shared" si="1"/>
        <v>1417</v>
      </c>
      <c r="K21" s="10">
        <f t="shared" si="1"/>
        <v>1761</v>
      </c>
    </row>
    <row r="22" spans="1:11" x14ac:dyDescent="0.25">
      <c r="A22" s="6" t="s">
        <v>45</v>
      </c>
      <c r="B22" s="419"/>
      <c r="C22" s="12">
        <f t="shared" ref="C22:F22" si="2">C21/C20</f>
        <v>4.6577651599166037E-3</v>
      </c>
      <c r="D22" s="12">
        <f t="shared" si="2"/>
        <v>4.2449969678593083E-3</v>
      </c>
      <c r="E22" s="12">
        <f t="shared" si="2"/>
        <v>5.1755369619598032E-3</v>
      </c>
      <c r="F22" s="12">
        <f t="shared" si="2"/>
        <v>4.9500866265159644E-3</v>
      </c>
      <c r="G22" s="12">
        <f>G21/G20</f>
        <v>4.3122737073349338E-3</v>
      </c>
      <c r="H22" s="12">
        <f t="shared" ref="H22:K22" si="3">H21/H20</f>
        <v>4.1556325117131799E-3</v>
      </c>
      <c r="I22" s="12">
        <f t="shared" si="3"/>
        <v>8.0519905174527909E-3</v>
      </c>
      <c r="J22" s="12">
        <f t="shared" si="3"/>
        <v>5.6105479885967688E-2</v>
      </c>
      <c r="K22" s="12">
        <f t="shared" si="3"/>
        <v>7.0956563784350071E-2</v>
      </c>
    </row>
    <row r="23" spans="1:11" x14ac:dyDescent="0.25">
      <c r="A23" s="6" t="s">
        <v>46</v>
      </c>
      <c r="B23" s="419"/>
      <c r="C23" s="419"/>
      <c r="D23" s="419"/>
      <c r="E23" s="419"/>
      <c r="F23" s="419"/>
      <c r="G23" s="10"/>
      <c r="H23" s="10"/>
      <c r="I23" s="10"/>
      <c r="J23" s="9"/>
      <c r="K23" s="9"/>
    </row>
    <row r="24" spans="1:11" x14ac:dyDescent="0.25">
      <c r="A24" s="6" t="s">
        <v>47</v>
      </c>
      <c r="B24" s="419"/>
      <c r="C24" s="12">
        <f t="shared" ref="C24:F24" si="4">C23/C20</f>
        <v>0</v>
      </c>
      <c r="D24" s="12">
        <f t="shared" si="4"/>
        <v>0</v>
      </c>
      <c r="E24" s="12">
        <f t="shared" si="4"/>
        <v>0</v>
      </c>
      <c r="F24" s="12">
        <f t="shared" si="4"/>
        <v>0</v>
      </c>
      <c r="G24" s="12">
        <f>G23/G20</f>
        <v>0</v>
      </c>
      <c r="H24" s="12">
        <f t="shared" ref="H24:J24" si="5">H23/H20</f>
        <v>0</v>
      </c>
      <c r="I24" s="12">
        <f t="shared" si="5"/>
        <v>0</v>
      </c>
      <c r="J24" s="12">
        <f t="shared" si="5"/>
        <v>0</v>
      </c>
      <c r="K24" s="12">
        <f>K23/K20</f>
        <v>0</v>
      </c>
    </row>
    <row r="25" spans="1:11" x14ac:dyDescent="0.25">
      <c r="A25" s="6" t="s">
        <v>48</v>
      </c>
      <c r="B25" s="419"/>
      <c r="C25" s="419">
        <v>22438</v>
      </c>
      <c r="D25" s="419">
        <v>22988</v>
      </c>
      <c r="E25" s="419">
        <v>23066</v>
      </c>
      <c r="F25" s="419">
        <v>24122</v>
      </c>
      <c r="G25" s="10">
        <v>24475</v>
      </c>
      <c r="H25" s="10">
        <v>24443</v>
      </c>
      <c r="I25" s="10">
        <v>24269</v>
      </c>
      <c r="J25" s="9">
        <v>23839</v>
      </c>
      <c r="K25" s="9">
        <v>23057</v>
      </c>
    </row>
    <row r="26" spans="1:11" x14ac:dyDescent="0.25">
      <c r="A26" s="6" t="s">
        <v>49</v>
      </c>
      <c r="B26" s="419"/>
      <c r="C26" s="12">
        <f t="shared" ref="C26:F26" si="6">C25/C20</f>
        <v>0.99534223484008344</v>
      </c>
      <c r="D26" s="12">
        <f t="shared" si="6"/>
        <v>0.99575500303214071</v>
      </c>
      <c r="E26" s="12">
        <f t="shared" si="6"/>
        <v>0.99482446303804017</v>
      </c>
      <c r="F26" s="12">
        <f t="shared" si="6"/>
        <v>0.99504991337348403</v>
      </c>
      <c r="G26" s="12">
        <f>G25/G20</f>
        <v>0.99568772629266511</v>
      </c>
      <c r="H26" s="12">
        <f t="shared" ref="H26:J26" si="7">H25/H20</f>
        <v>0.99584436748828686</v>
      </c>
      <c r="I26" s="12">
        <f t="shared" si="7"/>
        <v>0.99194800948254724</v>
      </c>
      <c r="J26" s="12">
        <f t="shared" si="7"/>
        <v>0.9438945201140323</v>
      </c>
      <c r="K26" s="12">
        <f>K25/K20</f>
        <v>0.92904343621564989</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8" t="s">
        <v>38</v>
      </c>
      <c r="H28" s="8" t="s">
        <v>39</v>
      </c>
      <c r="I28" s="8" t="s">
        <v>40</v>
      </c>
      <c r="J28" s="8" t="s">
        <v>41</v>
      </c>
      <c r="K28" s="8" t="s">
        <v>42</v>
      </c>
    </row>
    <row r="29" spans="1:11" x14ac:dyDescent="0.25">
      <c r="A29" t="s">
        <v>67</v>
      </c>
      <c r="B29" s="409" t="s">
        <v>18</v>
      </c>
      <c r="C29" s="134">
        <v>51</v>
      </c>
      <c r="D29" s="134">
        <v>53</v>
      </c>
      <c r="E29" s="134">
        <v>61</v>
      </c>
      <c r="F29" s="134">
        <v>44</v>
      </c>
      <c r="G29">
        <v>38</v>
      </c>
      <c r="H29">
        <v>39</v>
      </c>
      <c r="I29">
        <v>127</v>
      </c>
      <c r="J29">
        <v>1343</v>
      </c>
      <c r="K29">
        <v>1719</v>
      </c>
    </row>
    <row r="30" spans="1:11" x14ac:dyDescent="0.25">
      <c r="A30" t="s">
        <v>66</v>
      </c>
      <c r="B30" s="409" t="s">
        <v>25</v>
      </c>
      <c r="C30" s="134">
        <v>54</v>
      </c>
      <c r="D30" s="134">
        <v>45</v>
      </c>
      <c r="E30" s="134">
        <v>59</v>
      </c>
      <c r="F30" s="134">
        <v>76</v>
      </c>
      <c r="G30">
        <v>68</v>
      </c>
      <c r="H30">
        <v>63</v>
      </c>
      <c r="I30">
        <v>70</v>
      </c>
      <c r="J30">
        <v>74</v>
      </c>
      <c r="K30">
        <v>42</v>
      </c>
    </row>
    <row r="31" spans="1:11" x14ac:dyDescent="0.25">
      <c r="A31" t="s">
        <v>1522</v>
      </c>
      <c r="B31" s="409" t="s">
        <v>1436</v>
      </c>
      <c r="C31" s="134">
        <v>22438</v>
      </c>
      <c r="D31" s="134">
        <v>22988</v>
      </c>
      <c r="E31" s="134">
        <v>23066</v>
      </c>
      <c r="F31" s="134">
        <v>24122</v>
      </c>
      <c r="G31">
        <v>24475</v>
      </c>
      <c r="H31">
        <v>24443</v>
      </c>
      <c r="I31">
        <v>24269</v>
      </c>
      <c r="J31">
        <v>23839</v>
      </c>
      <c r="K31">
        <v>23057</v>
      </c>
    </row>
    <row r="32" spans="1:11" x14ac:dyDescent="0.25">
      <c r="A32" s="19" t="s">
        <v>1440</v>
      </c>
      <c r="B32" s="409"/>
      <c r="C32" s="380">
        <f t="shared" ref="C32:E32" si="8">SUM(C29:C31)</f>
        <v>22543</v>
      </c>
      <c r="D32" s="380">
        <f t="shared" si="8"/>
        <v>23086</v>
      </c>
      <c r="E32" s="380">
        <f t="shared" si="8"/>
        <v>23186</v>
      </c>
      <c r="F32" s="380">
        <f>SUM(F29:F31)</f>
        <v>24242</v>
      </c>
      <c r="G32" s="132">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8"/>
      <c r="I36" s="18"/>
      <c r="J36" s="18"/>
      <c r="K36" s="18"/>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tabColor rgb="FFFFFF00"/>
    <pageSetUpPr fitToPage="1"/>
  </sheetPr>
  <dimension ref="A1:K44"/>
  <sheetViews>
    <sheetView topLeftCell="A16" workbookViewId="0">
      <selection activeCell="M40" sqref="M40"/>
    </sheetView>
  </sheetViews>
  <sheetFormatPr defaultRowHeight="15" x14ac:dyDescent="0.25"/>
  <cols>
    <col min="1" max="1" width="36" customWidth="1"/>
    <col min="2" max="2" width="41.28515625" customWidth="1"/>
    <col min="3" max="6" width="9" customWidth="1"/>
    <col min="7" max="11" width="12.7109375" customWidth="1"/>
  </cols>
  <sheetData>
    <row r="1" spans="1:11" ht="18.75" x14ac:dyDescent="0.25">
      <c r="A1" s="200" t="s">
        <v>0</v>
      </c>
    </row>
    <row r="3" spans="1:11" x14ac:dyDescent="0.25">
      <c r="A3" s="201" t="s">
        <v>1</v>
      </c>
      <c r="B3" s="678" t="s">
        <v>6277</v>
      </c>
      <c r="C3" s="678"/>
      <c r="D3" s="678"/>
      <c r="E3" s="678"/>
      <c r="F3" s="678"/>
      <c r="G3" s="678"/>
      <c r="H3" s="678"/>
      <c r="I3" s="678"/>
      <c r="J3" s="678"/>
      <c r="K3" s="678"/>
    </row>
    <row r="4" spans="1:11" x14ac:dyDescent="0.25">
      <c r="A4" s="6" t="s">
        <v>2</v>
      </c>
      <c r="B4" s="674" t="s">
        <v>6278</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23</v>
      </c>
      <c r="C12" s="674"/>
      <c r="D12" s="674"/>
      <c r="E12" s="674"/>
      <c r="F12" s="674"/>
      <c r="G12" s="674"/>
      <c r="H12" s="674"/>
      <c r="I12" s="674"/>
      <c r="J12" s="674"/>
      <c r="K12" s="674"/>
    </row>
    <row r="13" spans="1:11" x14ac:dyDescent="0.25">
      <c r="A13" s="6" t="s">
        <v>26</v>
      </c>
      <c r="B13" s="674" t="s">
        <v>6279</v>
      </c>
      <c r="C13" s="674"/>
      <c r="D13" s="674"/>
      <c r="E13" s="674"/>
      <c r="F13" s="674"/>
      <c r="G13" s="674"/>
      <c r="H13" s="674"/>
      <c r="I13" s="674"/>
      <c r="J13" s="674"/>
      <c r="K13" s="674"/>
    </row>
    <row r="14" spans="1:11" x14ac:dyDescent="0.25">
      <c r="A14" s="6" t="s">
        <v>3521</v>
      </c>
      <c r="B14" s="674" t="s">
        <v>6280</v>
      </c>
      <c r="C14" s="674"/>
      <c r="D14" s="674"/>
      <c r="E14" s="674"/>
      <c r="F14" s="674"/>
      <c r="G14" s="674"/>
      <c r="H14" s="674"/>
      <c r="I14" s="674"/>
      <c r="J14" s="674"/>
      <c r="K14" s="674"/>
    </row>
    <row r="15" spans="1:11" x14ac:dyDescent="0.25">
      <c r="A15" s="6" t="s">
        <v>30</v>
      </c>
      <c r="B15" s="688" t="s">
        <v>5670</v>
      </c>
      <c r="C15" s="688"/>
      <c r="D15" s="688"/>
      <c r="E15" s="688"/>
      <c r="F15" s="688"/>
      <c r="G15" s="688"/>
      <c r="H15" s="688"/>
      <c r="I15" s="688"/>
      <c r="J15" s="688"/>
      <c r="K15" s="688"/>
    </row>
    <row r="16" spans="1:11" x14ac:dyDescent="0.25">
      <c r="A16" s="6" t="s">
        <v>32</v>
      </c>
      <c r="B16" s="674" t="s">
        <v>600</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v>22542</v>
      </c>
      <c r="D21" s="202">
        <v>23085</v>
      </c>
      <c r="E21" s="202">
        <v>23186</v>
      </c>
      <c r="F21" s="202">
        <v>24242</v>
      </c>
      <c r="G21" s="10">
        <f>+(G20-G25)</f>
        <v>24581</v>
      </c>
      <c r="H21" s="10">
        <f t="shared" ref="H21:K21" si="0">+(H20-H25)</f>
        <v>24545</v>
      </c>
      <c r="I21" s="10">
        <f t="shared" si="0"/>
        <v>24457</v>
      </c>
      <c r="J21" s="10">
        <f t="shared" si="0"/>
        <v>25255</v>
      </c>
      <c r="K21" s="10">
        <f t="shared" si="0"/>
        <v>24813</v>
      </c>
    </row>
    <row r="22" spans="1:11" x14ac:dyDescent="0.25">
      <c r="A22" s="6" t="s">
        <v>45</v>
      </c>
      <c r="B22" s="202"/>
      <c r="C22" s="12">
        <f t="shared" ref="C22:H22" si="1">+(C21/C20)</f>
        <v>0.99995564033181028</v>
      </c>
      <c r="D22" s="12">
        <f t="shared" si="1"/>
        <v>0.9999566837044096</v>
      </c>
      <c r="E22" s="12">
        <f t="shared" si="1"/>
        <v>1</v>
      </c>
      <c r="F22" s="12">
        <f t="shared" si="1"/>
        <v>1</v>
      </c>
      <c r="G22" s="12">
        <f t="shared" si="1"/>
        <v>1</v>
      </c>
      <c r="H22" s="12">
        <f t="shared" si="1"/>
        <v>1</v>
      </c>
      <c r="I22" s="12">
        <f>+(I21/I20)</f>
        <v>0.99963214256519251</v>
      </c>
      <c r="J22" s="12">
        <f>+(J21/J20)</f>
        <v>0.9999604054482103</v>
      </c>
      <c r="K22" s="12">
        <f>+(K21/K20)</f>
        <v>0.99979853332258839</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1" x14ac:dyDescent="0.25">
      <c r="A25" s="6" t="s">
        <v>48</v>
      </c>
      <c r="B25" s="202"/>
      <c r="C25" s="202">
        <v>1</v>
      </c>
      <c r="D25" s="202">
        <v>1</v>
      </c>
      <c r="E25" s="202">
        <v>0</v>
      </c>
      <c r="F25" s="202">
        <v>0</v>
      </c>
      <c r="G25" s="467">
        <v>0</v>
      </c>
      <c r="H25" s="338"/>
      <c r="I25" s="338">
        <v>9</v>
      </c>
      <c r="J25" s="338">
        <v>1</v>
      </c>
      <c r="K25" s="217">
        <v>5</v>
      </c>
    </row>
    <row r="26" spans="1:11" x14ac:dyDescent="0.25">
      <c r="A26" s="6" t="s">
        <v>49</v>
      </c>
      <c r="B26" s="202"/>
      <c r="C26" s="12">
        <f t="shared" ref="C26:H26" si="4">+(C25/C20)</f>
        <v>4.4359668189681943E-5</v>
      </c>
      <c r="D26" s="12">
        <f t="shared" si="4"/>
        <v>4.3316295590401111E-5</v>
      </c>
      <c r="E26" s="12">
        <f t="shared" si="4"/>
        <v>0</v>
      </c>
      <c r="F26" s="12">
        <f t="shared" si="4"/>
        <v>0</v>
      </c>
      <c r="G26" s="12">
        <f t="shared" si="4"/>
        <v>0</v>
      </c>
      <c r="H26" s="12">
        <f t="shared" si="4"/>
        <v>0</v>
      </c>
      <c r="I26" s="12">
        <f>+(I25/I20)</f>
        <v>3.6785743480748795E-4</v>
      </c>
      <c r="J26" s="12">
        <f>+(J25/J20)</f>
        <v>3.9594551789673741E-5</v>
      </c>
      <c r="K26" s="12">
        <f>+(K25/K20)</f>
        <v>2.0146667741155613E-4</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t="s">
        <v>3685</v>
      </c>
      <c r="B29" s="215"/>
      <c r="C29" s="439">
        <v>24</v>
      </c>
      <c r="D29" s="439">
        <v>36</v>
      </c>
      <c r="E29" s="439">
        <v>29</v>
      </c>
      <c r="F29" s="439">
        <v>27</v>
      </c>
      <c r="G29" s="613">
        <v>32</v>
      </c>
      <c r="H29" s="613">
        <v>32</v>
      </c>
      <c r="I29" s="613">
        <v>37</v>
      </c>
      <c r="J29" s="613">
        <v>37</v>
      </c>
      <c r="K29" s="613">
        <v>20</v>
      </c>
    </row>
    <row r="30" spans="1:11" x14ac:dyDescent="0.25">
      <c r="A30" s="214" t="s">
        <v>6281</v>
      </c>
      <c r="B30" s="215"/>
      <c r="C30" s="439">
        <v>798</v>
      </c>
      <c r="D30" s="439">
        <v>868</v>
      </c>
      <c r="E30" s="439">
        <v>883</v>
      </c>
      <c r="F30" s="439">
        <v>941</v>
      </c>
      <c r="G30" s="613">
        <v>939</v>
      </c>
      <c r="H30" s="613">
        <v>895</v>
      </c>
      <c r="I30" s="613">
        <v>878</v>
      </c>
      <c r="J30" s="613">
        <v>1010</v>
      </c>
      <c r="K30" s="613">
        <v>934</v>
      </c>
    </row>
    <row r="31" spans="1:11" x14ac:dyDescent="0.25">
      <c r="A31" s="214" t="s">
        <v>6282</v>
      </c>
      <c r="B31" s="215"/>
      <c r="C31" s="439">
        <v>85</v>
      </c>
      <c r="D31" s="439">
        <v>80</v>
      </c>
      <c r="E31" s="439">
        <v>49</v>
      </c>
      <c r="F31" s="439">
        <v>53</v>
      </c>
      <c r="G31" s="613">
        <v>63</v>
      </c>
      <c r="H31" s="613">
        <v>33</v>
      </c>
      <c r="I31" s="613">
        <v>33</v>
      </c>
      <c r="J31" s="613">
        <v>37</v>
      </c>
      <c r="K31" s="613">
        <v>37</v>
      </c>
    </row>
    <row r="32" spans="1:11" x14ac:dyDescent="0.25">
      <c r="A32" s="214" t="s">
        <v>6283</v>
      </c>
      <c r="B32" s="215"/>
      <c r="C32" s="440" t="s">
        <v>1542</v>
      </c>
      <c r="D32" s="440" t="s">
        <v>1542</v>
      </c>
      <c r="E32" s="440" t="s">
        <v>1542</v>
      </c>
      <c r="F32" s="440">
        <v>13</v>
      </c>
      <c r="G32" s="613" t="s">
        <v>2257</v>
      </c>
      <c r="H32" s="613" t="s">
        <v>1542</v>
      </c>
      <c r="I32" s="613" t="s">
        <v>2257</v>
      </c>
      <c r="J32" s="613" t="s">
        <v>2257</v>
      </c>
      <c r="K32" s="613" t="s">
        <v>1542</v>
      </c>
    </row>
    <row r="33" spans="1:11" x14ac:dyDescent="0.25">
      <c r="A33" s="214" t="s">
        <v>6284</v>
      </c>
      <c r="B33" s="215"/>
      <c r="C33" s="440">
        <v>31</v>
      </c>
      <c r="D33" s="440">
        <v>35</v>
      </c>
      <c r="E33" s="440">
        <v>34</v>
      </c>
      <c r="F33" s="440">
        <v>34</v>
      </c>
      <c r="G33" s="613">
        <v>33</v>
      </c>
      <c r="H33" s="613">
        <v>42</v>
      </c>
      <c r="I33" s="613">
        <v>28</v>
      </c>
      <c r="J33" s="613">
        <v>33</v>
      </c>
      <c r="K33" s="613">
        <v>36</v>
      </c>
    </row>
    <row r="34" spans="1:11" x14ac:dyDescent="0.25">
      <c r="A34" s="214" t="s">
        <v>6285</v>
      </c>
      <c r="B34" s="215"/>
      <c r="C34" s="440">
        <v>130</v>
      </c>
      <c r="D34" s="440">
        <v>143</v>
      </c>
      <c r="E34" s="440">
        <v>140</v>
      </c>
      <c r="F34" s="440">
        <v>146</v>
      </c>
      <c r="G34" s="613">
        <v>123</v>
      </c>
      <c r="H34" s="613">
        <v>125</v>
      </c>
      <c r="I34" s="613">
        <v>125</v>
      </c>
      <c r="J34" s="613">
        <v>129</v>
      </c>
      <c r="K34" s="613">
        <v>103</v>
      </c>
    </row>
    <row r="35" spans="1:11" x14ac:dyDescent="0.25">
      <c r="A35" s="214" t="s">
        <v>6286</v>
      </c>
      <c r="B35" s="215"/>
      <c r="C35" s="440">
        <v>26</v>
      </c>
      <c r="D35" s="440">
        <v>21</v>
      </c>
      <c r="E35" s="440">
        <v>53</v>
      </c>
      <c r="F35" s="440">
        <v>35</v>
      </c>
      <c r="G35" s="613">
        <v>47</v>
      </c>
      <c r="H35" s="613">
        <v>47</v>
      </c>
      <c r="I35" s="613">
        <v>25</v>
      </c>
      <c r="J35" s="613">
        <v>39</v>
      </c>
      <c r="K35" s="613">
        <v>50</v>
      </c>
    </row>
    <row r="36" spans="1:11" x14ac:dyDescent="0.25">
      <c r="A36" s="214" t="s">
        <v>4199</v>
      </c>
      <c r="B36" s="215"/>
      <c r="C36" s="440" t="s">
        <v>1542</v>
      </c>
      <c r="D36" s="440" t="s">
        <v>1542</v>
      </c>
      <c r="E36" s="440" t="s">
        <v>1542</v>
      </c>
      <c r="F36" s="440">
        <v>234</v>
      </c>
      <c r="G36" s="613">
        <v>285</v>
      </c>
      <c r="H36" s="613">
        <v>324</v>
      </c>
      <c r="I36" s="613">
        <v>295</v>
      </c>
      <c r="J36" s="613">
        <v>367</v>
      </c>
      <c r="K36" s="613">
        <v>345</v>
      </c>
    </row>
    <row r="37" spans="1:11" x14ac:dyDescent="0.25">
      <c r="A37" s="214" t="s">
        <v>6287</v>
      </c>
      <c r="B37" s="215"/>
      <c r="C37" s="440" t="s">
        <v>1542</v>
      </c>
      <c r="D37" s="440" t="s">
        <v>1542</v>
      </c>
      <c r="E37" s="440">
        <v>22</v>
      </c>
      <c r="F37" s="440" t="s">
        <v>1542</v>
      </c>
      <c r="G37" s="613" t="s">
        <v>1542</v>
      </c>
      <c r="H37" s="613" t="s">
        <v>1542</v>
      </c>
      <c r="I37" s="613" t="s">
        <v>1542</v>
      </c>
      <c r="J37" s="613" t="s">
        <v>2257</v>
      </c>
      <c r="K37" s="613" t="s">
        <v>2257</v>
      </c>
    </row>
    <row r="38" spans="1:11" x14ac:dyDescent="0.25">
      <c r="A38" s="214" t="s">
        <v>6288</v>
      </c>
      <c r="B38" s="215"/>
      <c r="C38" s="440">
        <v>19708</v>
      </c>
      <c r="D38" s="440">
        <v>20225</v>
      </c>
      <c r="E38" s="440">
        <v>20429</v>
      </c>
      <c r="F38" s="440">
        <v>21316</v>
      </c>
      <c r="G38" s="613">
        <v>21525</v>
      </c>
      <c r="H38" s="613">
        <v>21473</v>
      </c>
      <c r="I38" s="613">
        <v>21342</v>
      </c>
      <c r="J38" s="613">
        <v>21775</v>
      </c>
      <c r="K38" s="613">
        <v>21480</v>
      </c>
    </row>
    <row r="39" spans="1:11" x14ac:dyDescent="0.25">
      <c r="A39" s="214" t="s">
        <v>6289</v>
      </c>
      <c r="B39" s="215"/>
      <c r="C39" s="440">
        <v>1605</v>
      </c>
      <c r="D39" s="440">
        <v>1542</v>
      </c>
      <c r="E39" s="440">
        <v>1518</v>
      </c>
      <c r="F39" s="440">
        <v>1433</v>
      </c>
      <c r="G39" s="613">
        <v>1520</v>
      </c>
      <c r="H39" s="613">
        <v>1559</v>
      </c>
      <c r="I39" s="613">
        <v>1676</v>
      </c>
      <c r="J39" s="613">
        <v>1805</v>
      </c>
      <c r="K39" s="613">
        <v>1788</v>
      </c>
    </row>
    <row r="40" spans="1:11" x14ac:dyDescent="0.25">
      <c r="A40" s="214" t="s">
        <v>4001</v>
      </c>
      <c r="B40" s="215"/>
      <c r="C40" s="440">
        <v>134</v>
      </c>
      <c r="D40" s="440">
        <v>130</v>
      </c>
      <c r="E40" s="440">
        <v>25</v>
      </c>
      <c r="F40" s="440" t="s">
        <v>1542</v>
      </c>
      <c r="G40" s="440" t="s">
        <v>1542</v>
      </c>
      <c r="H40" s="440" t="s">
        <v>1542</v>
      </c>
      <c r="I40" s="440" t="s">
        <v>1542</v>
      </c>
      <c r="J40" s="440" t="s">
        <v>1542</v>
      </c>
      <c r="K40" s="440" t="s">
        <v>1542</v>
      </c>
    </row>
    <row r="41" spans="1:11" x14ac:dyDescent="0.25">
      <c r="A41" s="224" t="s">
        <v>1439</v>
      </c>
      <c r="B41" t="s">
        <v>1439</v>
      </c>
      <c r="C41" s="440" t="s">
        <v>1542</v>
      </c>
      <c r="D41" s="440" t="s">
        <v>1542</v>
      </c>
      <c r="E41" s="621"/>
      <c r="F41" s="621"/>
      <c r="G41" s="613">
        <v>0</v>
      </c>
      <c r="H41" s="613">
        <v>0</v>
      </c>
      <c r="I41" s="613" t="s">
        <v>1542</v>
      </c>
      <c r="J41" s="613" t="s">
        <v>1542</v>
      </c>
      <c r="K41" s="613" t="s">
        <v>1542</v>
      </c>
    </row>
    <row r="42" spans="1:11" x14ac:dyDescent="0.25">
      <c r="A42" s="225" t="s">
        <v>53</v>
      </c>
      <c r="B42" s="132"/>
      <c r="C42" s="132">
        <f t="shared" ref="C42:E42" si="5">SUM(C29:C41)</f>
        <v>22541</v>
      </c>
      <c r="D42" s="132">
        <f t="shared" si="5"/>
        <v>23080</v>
      </c>
      <c r="E42" s="132">
        <f t="shared" si="5"/>
        <v>23182</v>
      </c>
      <c r="F42" s="132">
        <f>SUM(F29:F41)</f>
        <v>24232</v>
      </c>
      <c r="G42" s="166">
        <v>24581</v>
      </c>
      <c r="H42" s="166">
        <v>24545</v>
      </c>
      <c r="I42" s="166">
        <v>24466</v>
      </c>
      <c r="J42" s="166">
        <v>25256</v>
      </c>
      <c r="K42" s="166">
        <v>24818</v>
      </c>
    </row>
    <row r="44" spans="1:11" x14ac:dyDescent="0.25">
      <c r="A44" s="224" t="s">
        <v>6290</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3" fitToHeight="0" orientation="landscape"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tabColor rgb="FFFFFF00"/>
    <pageSetUpPr fitToPage="1"/>
  </sheetPr>
  <dimension ref="A1:N43"/>
  <sheetViews>
    <sheetView topLeftCell="A12" workbookViewId="0">
      <selection activeCell="D34" sqref="D34"/>
    </sheetView>
  </sheetViews>
  <sheetFormatPr defaultRowHeight="15" x14ac:dyDescent="0.25"/>
  <cols>
    <col min="1" max="1" width="36" customWidth="1"/>
    <col min="2" max="2" width="41.28515625" customWidth="1"/>
    <col min="3" max="6" width="10.7109375" customWidth="1"/>
    <col min="7" max="11" width="12.7109375" customWidth="1"/>
    <col min="14" max="14" width="19.7109375" bestFit="1" customWidth="1"/>
  </cols>
  <sheetData>
    <row r="1" spans="1:14" ht="18.75" x14ac:dyDescent="0.25">
      <c r="A1" s="200" t="s">
        <v>0</v>
      </c>
    </row>
    <row r="3" spans="1:14" x14ac:dyDescent="0.25">
      <c r="A3" s="201" t="s">
        <v>1</v>
      </c>
      <c r="B3" s="678" t="s">
        <v>6291</v>
      </c>
      <c r="C3" s="678"/>
      <c r="D3" s="678"/>
      <c r="E3" s="678"/>
      <c r="F3" s="678"/>
      <c r="G3" s="678"/>
      <c r="H3" s="678"/>
      <c r="I3" s="678"/>
      <c r="J3" s="678"/>
      <c r="K3" s="678"/>
    </row>
    <row r="4" spans="1:14" ht="14.25" customHeight="1" x14ac:dyDescent="0.25">
      <c r="A4" s="6" t="s">
        <v>2</v>
      </c>
      <c r="B4" s="674" t="s">
        <v>6292</v>
      </c>
      <c r="C4" s="674"/>
      <c r="D4" s="674"/>
      <c r="E4" s="674"/>
      <c r="F4" s="674"/>
      <c r="G4" s="674"/>
      <c r="H4" s="674"/>
      <c r="I4" s="674"/>
      <c r="J4" s="674"/>
      <c r="K4" s="674"/>
    </row>
    <row r="5" spans="1:14" ht="14.25" customHeight="1" x14ac:dyDescent="0.25">
      <c r="A5" s="6" t="s">
        <v>5</v>
      </c>
      <c r="B5" s="674" t="s">
        <v>16</v>
      </c>
      <c r="C5" s="674"/>
      <c r="D5" s="674"/>
      <c r="E5" s="674"/>
      <c r="F5" s="674"/>
      <c r="G5" s="674"/>
      <c r="H5" s="674"/>
      <c r="I5" s="674"/>
      <c r="J5" s="674"/>
      <c r="K5" s="674"/>
      <c r="M5" t="s">
        <v>57</v>
      </c>
      <c r="N5" t="s">
        <v>2</v>
      </c>
    </row>
    <row r="6" spans="1:14" ht="14.25" customHeight="1" x14ac:dyDescent="0.25">
      <c r="A6" s="6" t="s">
        <v>8</v>
      </c>
      <c r="B6" s="674" t="s">
        <v>9</v>
      </c>
      <c r="C6" s="674"/>
      <c r="D6" s="674"/>
      <c r="E6" s="674"/>
      <c r="F6" s="674"/>
      <c r="G6" s="674"/>
      <c r="H6" s="674"/>
      <c r="I6" s="674"/>
      <c r="J6" s="674"/>
      <c r="K6" s="674"/>
      <c r="M6" s="118" t="s">
        <v>58</v>
      </c>
      <c r="N6" t="s">
        <v>6288</v>
      </c>
    </row>
    <row r="7" spans="1:14" ht="14.25" customHeight="1" x14ac:dyDescent="0.25">
      <c r="A7" s="6" t="s">
        <v>11</v>
      </c>
      <c r="B7" s="679" t="s">
        <v>9</v>
      </c>
      <c r="C7" s="679"/>
      <c r="D7" s="679"/>
      <c r="E7" s="679"/>
      <c r="F7" s="679"/>
      <c r="G7" s="679"/>
      <c r="H7" s="679"/>
      <c r="I7" s="679"/>
      <c r="J7" s="679"/>
      <c r="K7" s="679"/>
      <c r="M7" s="118" t="s">
        <v>59</v>
      </c>
      <c r="N7" t="s">
        <v>6289</v>
      </c>
    </row>
    <row r="8" spans="1:14" ht="14.25" customHeight="1" x14ac:dyDescent="0.25">
      <c r="A8" s="6" t="s">
        <v>13</v>
      </c>
      <c r="B8" s="680" t="s">
        <v>9</v>
      </c>
      <c r="C8" s="680"/>
      <c r="D8" s="680"/>
      <c r="E8" s="680"/>
      <c r="F8" s="680"/>
      <c r="G8" s="676"/>
      <c r="H8" s="676"/>
      <c r="I8" s="676"/>
      <c r="J8" s="676"/>
      <c r="K8" s="676"/>
      <c r="M8" s="118" t="s">
        <v>60</v>
      </c>
      <c r="N8" t="s">
        <v>6284</v>
      </c>
    </row>
    <row r="9" spans="1:14" ht="14.25" customHeight="1" x14ac:dyDescent="0.25">
      <c r="A9" s="6" t="s">
        <v>15</v>
      </c>
      <c r="B9" s="674" t="s">
        <v>63</v>
      </c>
      <c r="C9" s="674"/>
      <c r="D9" s="674"/>
      <c r="E9" s="674"/>
      <c r="F9" s="674"/>
      <c r="G9" s="674"/>
      <c r="H9" s="674"/>
      <c r="I9" s="674"/>
      <c r="J9" s="674"/>
      <c r="K9" s="674"/>
      <c r="M9" s="118" t="s">
        <v>61</v>
      </c>
      <c r="N9" t="s">
        <v>3685</v>
      </c>
    </row>
    <row r="10" spans="1:14" ht="14.25" customHeight="1" x14ac:dyDescent="0.25">
      <c r="A10" s="6" t="s">
        <v>17</v>
      </c>
      <c r="B10" s="674" t="s">
        <v>18</v>
      </c>
      <c r="C10" s="674"/>
      <c r="D10" s="674"/>
      <c r="E10" s="674"/>
      <c r="F10" s="674"/>
      <c r="G10" s="674"/>
      <c r="H10" s="674"/>
      <c r="I10" s="674"/>
      <c r="J10" s="674"/>
      <c r="K10" s="674"/>
      <c r="M10" s="118" t="s">
        <v>62</v>
      </c>
      <c r="N10" t="s">
        <v>6287</v>
      </c>
    </row>
    <row r="11" spans="1:14" ht="14.25" customHeight="1" x14ac:dyDescent="0.25">
      <c r="A11" s="6" t="s">
        <v>19</v>
      </c>
      <c r="B11" s="676" t="s">
        <v>70</v>
      </c>
      <c r="C11" s="676"/>
      <c r="D11" s="676"/>
      <c r="E11" s="676"/>
      <c r="F11" s="676"/>
      <c r="G11" s="676"/>
      <c r="H11" s="676"/>
      <c r="I11" s="676"/>
      <c r="J11" s="676"/>
      <c r="K11" s="676"/>
      <c r="M11" s="118" t="s">
        <v>77</v>
      </c>
      <c r="N11" t="s">
        <v>6282</v>
      </c>
    </row>
    <row r="12" spans="1:14" ht="14.25" customHeight="1" x14ac:dyDescent="0.25">
      <c r="A12" s="6" t="s">
        <v>22</v>
      </c>
      <c r="B12" s="674" t="s">
        <v>23</v>
      </c>
      <c r="C12" s="674"/>
      <c r="D12" s="674"/>
      <c r="E12" s="674"/>
      <c r="F12" s="674"/>
      <c r="G12" s="674"/>
      <c r="H12" s="674"/>
      <c r="I12" s="674"/>
      <c r="J12" s="674"/>
      <c r="K12" s="674"/>
      <c r="M12" s="118" t="s">
        <v>1963</v>
      </c>
      <c r="N12" t="s">
        <v>6281</v>
      </c>
    </row>
    <row r="13" spans="1:14" ht="14.25" customHeight="1" x14ac:dyDescent="0.25">
      <c r="A13" s="6" t="s">
        <v>26</v>
      </c>
      <c r="B13" s="674" t="s">
        <v>6293</v>
      </c>
      <c r="C13" s="674"/>
      <c r="D13" s="674"/>
      <c r="E13" s="674"/>
      <c r="F13" s="674"/>
      <c r="G13" s="674"/>
      <c r="H13" s="674"/>
      <c r="I13" s="674"/>
      <c r="J13" s="674"/>
      <c r="K13" s="674"/>
      <c r="M13" s="118" t="s">
        <v>1965</v>
      </c>
      <c r="N13" t="s">
        <v>6286</v>
      </c>
    </row>
    <row r="14" spans="1:14" ht="14.25" customHeight="1" x14ac:dyDescent="0.25">
      <c r="A14" s="6" t="s">
        <v>3521</v>
      </c>
      <c r="B14" s="674" t="s">
        <v>6294</v>
      </c>
      <c r="C14" s="674"/>
      <c r="D14" s="674"/>
      <c r="E14" s="674"/>
      <c r="F14" s="674"/>
      <c r="G14" s="674"/>
      <c r="H14" s="674"/>
      <c r="I14" s="674"/>
      <c r="J14" s="674"/>
      <c r="K14" s="674"/>
      <c r="M14" s="118" t="s">
        <v>1967</v>
      </c>
      <c r="N14" t="s">
        <v>6285</v>
      </c>
    </row>
    <row r="15" spans="1:14" ht="14.25" customHeight="1" x14ac:dyDescent="0.25">
      <c r="A15" s="6" t="s">
        <v>30</v>
      </c>
      <c r="B15" s="688" t="s">
        <v>5670</v>
      </c>
      <c r="C15" s="688"/>
      <c r="D15" s="688"/>
      <c r="E15" s="688"/>
      <c r="F15" s="688"/>
      <c r="G15" s="688"/>
      <c r="H15" s="688"/>
      <c r="I15" s="688"/>
      <c r="J15" s="688"/>
      <c r="K15" s="688"/>
      <c r="M15" s="118" t="s">
        <v>1968</v>
      </c>
      <c r="N15" t="s">
        <v>4001</v>
      </c>
    </row>
    <row r="16" spans="1:14" ht="14.25" customHeight="1" x14ac:dyDescent="0.25">
      <c r="A16" s="6" t="s">
        <v>32</v>
      </c>
      <c r="B16" s="674" t="s">
        <v>6295</v>
      </c>
      <c r="C16" s="674"/>
      <c r="D16" s="674"/>
      <c r="E16" s="674"/>
      <c r="F16" s="674"/>
      <c r="G16" s="674"/>
      <c r="H16" s="674"/>
      <c r="I16" s="674"/>
      <c r="J16" s="674"/>
      <c r="K16" s="674"/>
      <c r="M16" s="118" t="s">
        <v>1994</v>
      </c>
      <c r="N16" t="s">
        <v>1900</v>
      </c>
    </row>
    <row r="17" spans="1:13" ht="14.25" customHeight="1" x14ac:dyDescent="0.25">
      <c r="A17" s="6" t="s">
        <v>35</v>
      </c>
      <c r="B17" s="681" t="s">
        <v>9</v>
      </c>
      <c r="C17" s="681"/>
      <c r="D17" s="681"/>
      <c r="E17" s="681"/>
      <c r="F17" s="681"/>
      <c r="G17" s="679"/>
      <c r="H17" s="679"/>
      <c r="I17" s="679"/>
      <c r="J17" s="679"/>
      <c r="K17" s="679"/>
      <c r="M17" s="118"/>
    </row>
    <row r="18" spans="1:13" ht="14.25" customHeight="1" x14ac:dyDescent="0.25">
      <c r="A18" s="6" t="s">
        <v>36</v>
      </c>
      <c r="B18" s="674" t="s">
        <v>6296</v>
      </c>
      <c r="C18" s="674"/>
      <c r="D18" s="674"/>
      <c r="E18" s="674"/>
      <c r="F18" s="674"/>
      <c r="G18" s="674"/>
      <c r="H18" s="674"/>
      <c r="I18" s="674"/>
      <c r="J18" s="674"/>
      <c r="K18" s="674"/>
      <c r="M18" s="118"/>
    </row>
    <row r="19" spans="1:13" x14ac:dyDescent="0.25">
      <c r="A19" s="7" t="s">
        <v>37</v>
      </c>
      <c r="B19" s="202"/>
      <c r="C19" s="433" t="s">
        <v>4089</v>
      </c>
      <c r="D19" s="433" t="s">
        <v>4088</v>
      </c>
      <c r="E19" s="434" t="s">
        <v>4087</v>
      </c>
      <c r="F19" s="434" t="s">
        <v>2110</v>
      </c>
      <c r="G19" s="433" t="s">
        <v>2073</v>
      </c>
      <c r="H19" s="433" t="s">
        <v>2074</v>
      </c>
      <c r="I19" s="433" t="s">
        <v>2075</v>
      </c>
      <c r="J19" s="433" t="s">
        <v>2076</v>
      </c>
      <c r="K19" s="434" t="s">
        <v>2077</v>
      </c>
      <c r="M19" s="118"/>
    </row>
    <row r="20" spans="1:13" x14ac:dyDescent="0.25">
      <c r="A20" s="6" t="s">
        <v>43</v>
      </c>
      <c r="B20" s="202"/>
      <c r="C20" s="134">
        <v>22543</v>
      </c>
      <c r="D20" s="134">
        <v>23086</v>
      </c>
      <c r="E20" s="134">
        <v>23186</v>
      </c>
      <c r="F20" s="134">
        <v>24242</v>
      </c>
      <c r="G20" s="10">
        <v>24581</v>
      </c>
      <c r="H20" s="10">
        <v>24545</v>
      </c>
      <c r="I20" s="10">
        <v>24466</v>
      </c>
      <c r="J20" s="155">
        <v>25256</v>
      </c>
      <c r="K20" s="156">
        <v>24818</v>
      </c>
      <c r="M20" s="118"/>
    </row>
    <row r="21" spans="1:13" x14ac:dyDescent="0.25">
      <c r="A21" s="6" t="s">
        <v>44</v>
      </c>
      <c r="B21" s="202"/>
      <c r="C21" s="202">
        <v>22542</v>
      </c>
      <c r="D21" s="202">
        <v>23085</v>
      </c>
      <c r="E21" s="202">
        <v>23186</v>
      </c>
      <c r="F21" s="202">
        <v>24242</v>
      </c>
      <c r="G21" s="10">
        <f>+(G20-G25)</f>
        <v>24581</v>
      </c>
      <c r="H21" s="10">
        <f t="shared" ref="H21:K21" si="0">+(H20-H25)</f>
        <v>24545</v>
      </c>
      <c r="I21" s="10">
        <f t="shared" si="0"/>
        <v>24457</v>
      </c>
      <c r="J21" s="10">
        <f t="shared" si="0"/>
        <v>25255</v>
      </c>
      <c r="K21" s="10">
        <f t="shared" si="0"/>
        <v>24813</v>
      </c>
      <c r="M21" s="118"/>
    </row>
    <row r="22" spans="1:13" x14ac:dyDescent="0.25">
      <c r="A22" s="6" t="s">
        <v>45</v>
      </c>
      <c r="B22" s="202"/>
      <c r="C22" s="12">
        <f t="shared" ref="C22:H22" si="1">+(C21/C20)</f>
        <v>0.99995564033181028</v>
      </c>
      <c r="D22" s="12">
        <f t="shared" si="1"/>
        <v>0.9999566837044096</v>
      </c>
      <c r="E22" s="12">
        <f t="shared" si="1"/>
        <v>1</v>
      </c>
      <c r="F22" s="12">
        <f t="shared" si="1"/>
        <v>1</v>
      </c>
      <c r="G22" s="12">
        <f t="shared" si="1"/>
        <v>1</v>
      </c>
      <c r="H22" s="12">
        <f t="shared" si="1"/>
        <v>1</v>
      </c>
      <c r="I22" s="12">
        <f>+(I21/I20)</f>
        <v>0.99963214256519251</v>
      </c>
      <c r="J22" s="12">
        <f>+(J21/J20)</f>
        <v>0.9999604054482103</v>
      </c>
      <c r="K22" s="12">
        <f>+(K21/K20)</f>
        <v>0.99979853332258839</v>
      </c>
      <c r="M22" s="118"/>
    </row>
    <row r="23" spans="1:13" x14ac:dyDescent="0.25">
      <c r="A23" s="6" t="s">
        <v>46</v>
      </c>
      <c r="B23" s="202"/>
      <c r="C23" s="202">
        <v>0</v>
      </c>
      <c r="D23" s="202">
        <v>0</v>
      </c>
      <c r="E23" s="202">
        <v>0</v>
      </c>
      <c r="F23" s="202">
        <v>0</v>
      </c>
      <c r="G23" s="10">
        <v>0</v>
      </c>
      <c r="H23" s="10">
        <v>0</v>
      </c>
      <c r="I23" s="10">
        <v>0</v>
      </c>
      <c r="J23" s="155">
        <v>0</v>
      </c>
      <c r="K23" s="156">
        <v>0</v>
      </c>
      <c r="M23" s="118"/>
    </row>
    <row r="24" spans="1:13"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3" x14ac:dyDescent="0.25">
      <c r="A25" s="6" t="s">
        <v>48</v>
      </c>
      <c r="B25" s="202"/>
      <c r="C25" s="202">
        <v>1</v>
      </c>
      <c r="D25" s="202">
        <v>1</v>
      </c>
      <c r="E25" s="202">
        <v>0</v>
      </c>
      <c r="F25" s="202">
        <v>0</v>
      </c>
      <c r="G25" s="338">
        <v>0</v>
      </c>
      <c r="H25" s="338">
        <v>0</v>
      </c>
      <c r="I25" s="338">
        <v>9</v>
      </c>
      <c r="J25" s="338">
        <v>1</v>
      </c>
      <c r="K25" s="217">
        <v>5</v>
      </c>
    </row>
    <row r="26" spans="1:13" x14ac:dyDescent="0.25">
      <c r="A26" s="6" t="s">
        <v>49</v>
      </c>
      <c r="B26" s="202"/>
      <c r="C26" s="12">
        <f t="shared" ref="C26:H26" si="4">+(C25/C20)</f>
        <v>4.4359668189681943E-5</v>
      </c>
      <c r="D26" s="12">
        <f t="shared" si="4"/>
        <v>4.3316295590401111E-5</v>
      </c>
      <c r="E26" s="12">
        <f t="shared" si="4"/>
        <v>0</v>
      </c>
      <c r="F26" s="12">
        <f t="shared" si="4"/>
        <v>0</v>
      </c>
      <c r="G26" s="12">
        <f t="shared" si="4"/>
        <v>0</v>
      </c>
      <c r="H26" s="12">
        <f t="shared" si="4"/>
        <v>0</v>
      </c>
      <c r="I26" s="12">
        <f>+(I25/I20)</f>
        <v>3.6785743480748795E-4</v>
      </c>
      <c r="J26" s="12">
        <f>+(J25/J20)</f>
        <v>3.9594551789673741E-5</v>
      </c>
      <c r="K26" s="12">
        <f>+(K25/K20)</f>
        <v>2.0146667741155613E-4</v>
      </c>
    </row>
    <row r="27" spans="1:13" ht="12.75" customHeight="1" x14ac:dyDescent="0.25">
      <c r="A27" s="203" t="s">
        <v>50</v>
      </c>
      <c r="B27" s="202"/>
      <c r="C27" s="202"/>
      <c r="D27" s="202"/>
      <c r="E27" s="202"/>
      <c r="F27" s="202"/>
      <c r="G27" s="677" t="s">
        <v>51</v>
      </c>
      <c r="H27" s="677"/>
      <c r="I27" s="677"/>
      <c r="J27" s="677"/>
      <c r="K27" s="677"/>
    </row>
    <row r="28" spans="1:13" ht="12.75" customHeight="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3" ht="12.75" customHeight="1" x14ac:dyDescent="0.25">
      <c r="A29" s="214">
        <v>1</v>
      </c>
      <c r="B29" s="214" t="s">
        <v>6288</v>
      </c>
      <c r="C29" s="439">
        <v>19708</v>
      </c>
      <c r="D29" s="439">
        <v>20225</v>
      </c>
      <c r="E29" s="439">
        <v>20429</v>
      </c>
      <c r="F29" s="439">
        <v>21316</v>
      </c>
      <c r="G29" s="13">
        <v>21525</v>
      </c>
      <c r="H29" s="13">
        <v>21473</v>
      </c>
      <c r="I29" s="13">
        <v>21342</v>
      </c>
      <c r="J29" s="13">
        <v>21775</v>
      </c>
      <c r="K29" s="13">
        <v>21480</v>
      </c>
    </row>
    <row r="30" spans="1:13" ht="12.75" customHeight="1" x14ac:dyDescent="0.25">
      <c r="A30" s="214">
        <v>2</v>
      </c>
      <c r="B30" s="214" t="s">
        <v>6289</v>
      </c>
      <c r="C30" s="439">
        <v>1605</v>
      </c>
      <c r="D30" s="439">
        <v>1542</v>
      </c>
      <c r="E30" s="439">
        <v>1518</v>
      </c>
      <c r="F30" s="439">
        <v>1433</v>
      </c>
      <c r="G30" s="13">
        <v>1520</v>
      </c>
      <c r="H30" s="13">
        <v>1559</v>
      </c>
      <c r="I30" s="13">
        <v>1676</v>
      </c>
      <c r="J30" s="13">
        <v>1805</v>
      </c>
      <c r="K30" s="13">
        <v>1788</v>
      </c>
    </row>
    <row r="31" spans="1:13" ht="12.75" customHeight="1" x14ac:dyDescent="0.25">
      <c r="A31" s="214">
        <v>3</v>
      </c>
      <c r="B31" s="214" t="s">
        <v>6284</v>
      </c>
      <c r="C31" s="439">
        <v>31</v>
      </c>
      <c r="D31" s="439">
        <v>35</v>
      </c>
      <c r="E31" s="439">
        <v>34</v>
      </c>
      <c r="F31" s="439">
        <v>34</v>
      </c>
      <c r="G31" s="13">
        <v>33</v>
      </c>
      <c r="H31" s="13">
        <v>42</v>
      </c>
      <c r="I31" s="13">
        <v>28</v>
      </c>
      <c r="J31" s="13">
        <v>33</v>
      </c>
      <c r="K31" s="13">
        <v>36</v>
      </c>
    </row>
    <row r="32" spans="1:13" ht="12.75" customHeight="1" x14ac:dyDescent="0.25">
      <c r="A32" s="214">
        <v>4</v>
      </c>
      <c r="B32" s="214" t="s">
        <v>3685</v>
      </c>
      <c r="C32" s="439">
        <v>24</v>
      </c>
      <c r="D32" s="439">
        <v>36</v>
      </c>
      <c r="E32" s="439">
        <v>29</v>
      </c>
      <c r="F32" s="439">
        <v>27</v>
      </c>
      <c r="G32" s="13">
        <v>32</v>
      </c>
      <c r="H32" s="13">
        <v>32</v>
      </c>
      <c r="I32" s="13">
        <v>37</v>
      </c>
      <c r="J32" s="13">
        <v>37</v>
      </c>
      <c r="K32" s="13">
        <v>20</v>
      </c>
    </row>
    <row r="33" spans="1:11" ht="12.75" customHeight="1" x14ac:dyDescent="0.25">
      <c r="A33" s="214">
        <v>5</v>
      </c>
      <c r="B33" s="214" t="s">
        <v>6287</v>
      </c>
      <c r="C33" s="439" t="s">
        <v>1542</v>
      </c>
      <c r="D33" s="439" t="s">
        <v>1542</v>
      </c>
      <c r="E33" s="439" t="s">
        <v>10806</v>
      </c>
      <c r="F33" s="439" t="s">
        <v>1542</v>
      </c>
      <c r="G33" s="383" t="s">
        <v>1542</v>
      </c>
      <c r="H33" s="383" t="s">
        <v>1542</v>
      </c>
      <c r="I33" s="383" t="s">
        <v>1542</v>
      </c>
      <c r="J33" s="439" t="s">
        <v>10806</v>
      </c>
      <c r="K33" s="439" t="s">
        <v>10806</v>
      </c>
    </row>
    <row r="34" spans="1:11" ht="12.75" customHeight="1" x14ac:dyDescent="0.25">
      <c r="A34" s="214">
        <v>6</v>
      </c>
      <c r="B34" s="214" t="s">
        <v>6282</v>
      </c>
      <c r="C34" s="439">
        <v>85</v>
      </c>
      <c r="D34" s="439">
        <v>80</v>
      </c>
      <c r="E34" s="439">
        <v>49</v>
      </c>
      <c r="F34" s="439">
        <v>53</v>
      </c>
      <c r="G34" s="13">
        <v>63</v>
      </c>
      <c r="H34" s="13">
        <v>33</v>
      </c>
      <c r="I34" s="13">
        <v>33</v>
      </c>
      <c r="J34" s="13">
        <v>37</v>
      </c>
      <c r="K34" s="13">
        <v>37</v>
      </c>
    </row>
    <row r="35" spans="1:11" ht="12.75" customHeight="1" x14ac:dyDescent="0.25">
      <c r="A35" s="214">
        <v>7</v>
      </c>
      <c r="B35" s="214" t="s">
        <v>6281</v>
      </c>
      <c r="C35" s="439">
        <v>798</v>
      </c>
      <c r="D35" s="439">
        <v>868</v>
      </c>
      <c r="E35" s="439">
        <v>883</v>
      </c>
      <c r="F35" s="439">
        <v>941</v>
      </c>
      <c r="G35" s="13">
        <v>939</v>
      </c>
      <c r="H35" s="13">
        <v>895</v>
      </c>
      <c r="I35" s="13">
        <v>878</v>
      </c>
      <c r="J35" s="13">
        <v>1010</v>
      </c>
      <c r="K35" s="13">
        <v>934</v>
      </c>
    </row>
    <row r="36" spans="1:11" ht="12.75" customHeight="1" x14ac:dyDescent="0.25">
      <c r="A36" s="214">
        <v>8</v>
      </c>
      <c r="B36" s="214" t="s">
        <v>6286</v>
      </c>
      <c r="C36" s="439">
        <v>26</v>
      </c>
      <c r="D36" s="439" t="s">
        <v>10806</v>
      </c>
      <c r="E36" s="439">
        <v>53</v>
      </c>
      <c r="F36" s="439">
        <v>35</v>
      </c>
      <c r="G36" s="13">
        <v>47</v>
      </c>
      <c r="H36" s="13">
        <v>47</v>
      </c>
      <c r="I36" s="13">
        <v>25</v>
      </c>
      <c r="J36" s="13">
        <v>39</v>
      </c>
      <c r="K36" s="13">
        <v>50</v>
      </c>
    </row>
    <row r="37" spans="1:11" ht="12.75" customHeight="1" x14ac:dyDescent="0.25">
      <c r="A37" s="214">
        <v>9</v>
      </c>
      <c r="B37" s="215" t="s">
        <v>6297</v>
      </c>
      <c r="C37" s="440">
        <v>130</v>
      </c>
      <c r="D37" s="440">
        <v>143</v>
      </c>
      <c r="E37" s="440">
        <v>143</v>
      </c>
      <c r="F37" s="440">
        <v>380</v>
      </c>
      <c r="G37" s="13">
        <v>408</v>
      </c>
      <c r="H37" s="13">
        <v>449</v>
      </c>
      <c r="I37" s="13">
        <v>420</v>
      </c>
      <c r="J37" s="13">
        <v>496</v>
      </c>
      <c r="K37" s="13">
        <v>448</v>
      </c>
    </row>
    <row r="38" spans="1:11" ht="12.75" customHeight="1" x14ac:dyDescent="0.25">
      <c r="A38" s="214" t="s">
        <v>6298</v>
      </c>
      <c r="B38" s="214" t="s">
        <v>3705</v>
      </c>
      <c r="C38" s="439" t="s">
        <v>1542</v>
      </c>
      <c r="D38" s="439" t="s">
        <v>1542</v>
      </c>
      <c r="E38" s="439" t="s">
        <v>1542</v>
      </c>
      <c r="F38" s="439">
        <v>13</v>
      </c>
      <c r="G38" s="439" t="s">
        <v>10806</v>
      </c>
      <c r="H38" s="383" t="s">
        <v>1542</v>
      </c>
      <c r="I38" s="439" t="s">
        <v>10806</v>
      </c>
      <c r="J38" s="439" t="s">
        <v>10806</v>
      </c>
      <c r="K38" s="383" t="s">
        <v>1542</v>
      </c>
    </row>
    <row r="39" spans="1:11" ht="12.75" customHeight="1" x14ac:dyDescent="0.25">
      <c r="A39" s="214" t="s">
        <v>6298</v>
      </c>
      <c r="B39" s="214" t="s">
        <v>4001</v>
      </c>
      <c r="C39" s="439">
        <v>134</v>
      </c>
      <c r="D39" s="439">
        <v>130</v>
      </c>
      <c r="E39" s="439">
        <v>25</v>
      </c>
      <c r="F39" s="439" t="s">
        <v>1542</v>
      </c>
      <c r="G39" s="439" t="s">
        <v>1542</v>
      </c>
      <c r="H39" s="439" t="s">
        <v>1542</v>
      </c>
      <c r="I39" s="439" t="s">
        <v>1542</v>
      </c>
      <c r="J39" s="439" t="s">
        <v>1542</v>
      </c>
      <c r="K39" s="439" t="s">
        <v>1542</v>
      </c>
    </row>
    <row r="40" spans="1:11" ht="12.75" customHeight="1" x14ac:dyDescent="0.25">
      <c r="A40" t="s">
        <v>1436</v>
      </c>
      <c r="B40" s="224" t="s">
        <v>6299</v>
      </c>
      <c r="C40" s="202">
        <v>1</v>
      </c>
      <c r="D40" s="202">
        <v>1</v>
      </c>
      <c r="E40" s="202">
        <v>0</v>
      </c>
      <c r="F40" s="202">
        <v>0</v>
      </c>
      <c r="G40" s="338">
        <v>0</v>
      </c>
      <c r="H40" s="338">
        <v>0</v>
      </c>
      <c r="I40" s="338">
        <v>9</v>
      </c>
      <c r="J40" s="338">
        <v>1</v>
      </c>
      <c r="K40" s="630">
        <v>5</v>
      </c>
    </row>
    <row r="41" spans="1:11" ht="12.75" customHeight="1" x14ac:dyDescent="0.25">
      <c r="A41" s="132" t="s">
        <v>53</v>
      </c>
      <c r="B41" s="132"/>
      <c r="C41" s="468">
        <f t="shared" ref="C41:E41" si="5">SUM(C29:C40)</f>
        <v>22542</v>
      </c>
      <c r="D41" s="468">
        <f t="shared" si="5"/>
        <v>23060</v>
      </c>
      <c r="E41" s="468">
        <f t="shared" si="5"/>
        <v>23163</v>
      </c>
      <c r="F41" s="468">
        <f>SUM(F29:F40)</f>
        <v>24232</v>
      </c>
      <c r="G41" s="166">
        <v>24581</v>
      </c>
      <c r="H41" s="166">
        <v>24545</v>
      </c>
      <c r="I41" s="166">
        <v>24466</v>
      </c>
      <c r="J41" s="166">
        <v>25256</v>
      </c>
      <c r="K41" s="166">
        <v>24818</v>
      </c>
    </row>
    <row r="43" spans="1:11" x14ac:dyDescent="0.25">
      <c r="A43" t="s">
        <v>6300</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0866141732283472" right="0.70866141732283472" top="0.74803149606299213" bottom="0.35433070866141736" header="0.31496062992125984" footer="0.31496062992125984"/>
  <pageSetup paperSize="9" scale="92" fitToHeight="0" orientation="landscape"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tabColor rgb="FFFFFF00"/>
    <pageSetUpPr fitToPage="1"/>
  </sheetPr>
  <dimension ref="A1:N40"/>
  <sheetViews>
    <sheetView topLeftCell="A13" workbookViewId="0">
      <selection activeCell="I33" sqref="I33"/>
    </sheetView>
  </sheetViews>
  <sheetFormatPr defaultRowHeight="15" x14ac:dyDescent="0.25"/>
  <cols>
    <col min="1" max="1" width="36.85546875" customWidth="1"/>
    <col min="2" max="2" width="50" customWidth="1"/>
    <col min="3" max="6" width="12" bestFit="1" customWidth="1"/>
    <col min="7" max="11" width="8" customWidth="1"/>
    <col min="14" max="14" width="11.140625" bestFit="1" customWidth="1"/>
  </cols>
  <sheetData>
    <row r="1" spans="1:14" ht="18.75" x14ac:dyDescent="0.25">
      <c r="A1" s="404" t="s">
        <v>0</v>
      </c>
      <c r="B1" s="419"/>
      <c r="C1" s="419"/>
      <c r="D1" s="419"/>
      <c r="E1" s="419"/>
      <c r="F1" s="419"/>
      <c r="G1" s="419"/>
      <c r="H1" s="419"/>
      <c r="I1" s="3"/>
      <c r="J1" s="3"/>
      <c r="K1" s="419"/>
    </row>
    <row r="2" spans="1:14" x14ac:dyDescent="0.25">
      <c r="A2" s="419"/>
      <c r="B2" s="405"/>
      <c r="C2" s="405"/>
      <c r="D2" s="405"/>
      <c r="E2" s="405"/>
      <c r="F2" s="405"/>
      <c r="G2" s="405"/>
      <c r="H2" s="405"/>
      <c r="I2" s="405"/>
      <c r="J2" s="405"/>
      <c r="K2" s="419"/>
    </row>
    <row r="3" spans="1:14" x14ac:dyDescent="0.25">
      <c r="A3" s="5" t="s">
        <v>1</v>
      </c>
      <c r="B3" s="702" t="s">
        <v>6301</v>
      </c>
      <c r="C3" s="702"/>
      <c r="D3" s="702"/>
      <c r="E3" s="702"/>
      <c r="F3" s="702"/>
      <c r="G3" s="702"/>
      <c r="H3" s="702"/>
      <c r="I3" s="702"/>
      <c r="J3" s="702"/>
      <c r="K3" s="702"/>
    </row>
    <row r="4" spans="1:14" x14ac:dyDescent="0.25">
      <c r="A4" s="6" t="s">
        <v>2</v>
      </c>
      <c r="B4" s="699" t="s">
        <v>6302</v>
      </c>
      <c r="C4" s="699"/>
      <c r="D4" s="699"/>
      <c r="E4" s="699"/>
      <c r="F4" s="699"/>
      <c r="G4" s="699"/>
      <c r="H4" s="699"/>
      <c r="I4" s="699"/>
      <c r="J4" s="699"/>
      <c r="K4" s="699"/>
    </row>
    <row r="5" spans="1:14" x14ac:dyDescent="0.25">
      <c r="A5" s="6" t="s">
        <v>5</v>
      </c>
      <c r="B5" s="699" t="s">
        <v>6</v>
      </c>
      <c r="C5" s="699"/>
      <c r="D5" s="699"/>
      <c r="E5" s="699"/>
      <c r="F5" s="699"/>
      <c r="G5" s="699"/>
      <c r="H5" s="699"/>
      <c r="I5" s="699"/>
      <c r="J5" s="699"/>
      <c r="K5" s="699"/>
      <c r="M5" t="s">
        <v>57</v>
      </c>
      <c r="N5" t="s">
        <v>2</v>
      </c>
    </row>
    <row r="6" spans="1:14" x14ac:dyDescent="0.25">
      <c r="A6" s="6" t="s">
        <v>8</v>
      </c>
      <c r="B6" s="703" t="s">
        <v>9</v>
      </c>
      <c r="C6" s="703"/>
      <c r="D6" s="703"/>
      <c r="E6" s="703"/>
      <c r="F6" s="703"/>
      <c r="G6" s="699"/>
      <c r="H6" s="699"/>
      <c r="I6" s="699"/>
      <c r="J6" s="699"/>
      <c r="K6" s="699"/>
      <c r="M6" s="118" t="s">
        <v>1955</v>
      </c>
      <c r="N6" t="s">
        <v>1891</v>
      </c>
    </row>
    <row r="7" spans="1:14" x14ac:dyDescent="0.25">
      <c r="A7" s="6" t="s">
        <v>11</v>
      </c>
      <c r="B7" s="674" t="s">
        <v>6303</v>
      </c>
      <c r="C7" s="674"/>
      <c r="D7" s="674"/>
      <c r="E7" s="674"/>
      <c r="F7" s="674"/>
      <c r="G7" s="674"/>
      <c r="H7" s="674"/>
      <c r="I7" s="674"/>
      <c r="J7" s="674"/>
      <c r="K7" s="674"/>
      <c r="M7" s="118" t="s">
        <v>58</v>
      </c>
      <c r="N7" t="s">
        <v>6304</v>
      </c>
    </row>
    <row r="8" spans="1:14" x14ac:dyDescent="0.25">
      <c r="A8" s="6" t="s">
        <v>13</v>
      </c>
      <c r="B8" s="703" t="s">
        <v>9</v>
      </c>
      <c r="C8" s="703"/>
      <c r="D8" s="703"/>
      <c r="E8" s="703"/>
      <c r="F8" s="703"/>
      <c r="G8" s="699"/>
      <c r="H8" s="699"/>
      <c r="I8" s="699"/>
      <c r="J8" s="699"/>
      <c r="K8" s="699"/>
      <c r="M8" s="118" t="s">
        <v>59</v>
      </c>
      <c r="N8" t="s">
        <v>6305</v>
      </c>
    </row>
    <row r="9" spans="1:14" x14ac:dyDescent="0.25">
      <c r="A9" s="6" t="s">
        <v>15</v>
      </c>
      <c r="B9" s="699" t="s">
        <v>6306</v>
      </c>
      <c r="C9" s="699"/>
      <c r="D9" s="699"/>
      <c r="E9" s="699"/>
      <c r="F9" s="699"/>
      <c r="G9" s="699"/>
      <c r="H9" s="699"/>
      <c r="I9" s="699"/>
      <c r="J9" s="699"/>
      <c r="K9" s="699"/>
      <c r="M9" s="118"/>
    </row>
    <row r="10" spans="1:14" x14ac:dyDescent="0.25">
      <c r="A10" s="6" t="s">
        <v>17</v>
      </c>
      <c r="B10" s="699" t="s">
        <v>25</v>
      </c>
      <c r="C10" s="699"/>
      <c r="D10" s="699"/>
      <c r="E10" s="699"/>
      <c r="F10" s="699"/>
      <c r="G10" s="699"/>
      <c r="H10" s="699"/>
      <c r="I10" s="699"/>
      <c r="J10" s="699"/>
      <c r="K10" s="699"/>
      <c r="M10" s="118"/>
    </row>
    <row r="11" spans="1:14" x14ac:dyDescent="0.25">
      <c r="A11" s="6" t="s">
        <v>19</v>
      </c>
      <c r="B11" s="699" t="s">
        <v>70</v>
      </c>
      <c r="C11" s="699"/>
      <c r="D11" s="699"/>
      <c r="E11" s="699"/>
      <c r="F11" s="699"/>
      <c r="G11" s="699"/>
      <c r="H11" s="699"/>
      <c r="I11" s="699"/>
      <c r="J11" s="699"/>
      <c r="K11" s="699"/>
    </row>
    <row r="12" spans="1:14" x14ac:dyDescent="0.25">
      <c r="A12" s="6" t="s">
        <v>22</v>
      </c>
      <c r="B12" s="688" t="s">
        <v>31</v>
      </c>
      <c r="C12" s="688"/>
      <c r="D12" s="688"/>
      <c r="E12" s="688"/>
      <c r="F12" s="688"/>
      <c r="G12" s="688"/>
      <c r="H12" s="688"/>
      <c r="I12" s="688"/>
      <c r="J12" s="688"/>
      <c r="K12" s="688"/>
    </row>
    <row r="13" spans="1:14" x14ac:dyDescent="0.25">
      <c r="A13" s="6" t="s">
        <v>26</v>
      </c>
      <c r="B13" s="699" t="s">
        <v>6307</v>
      </c>
      <c r="C13" s="699"/>
      <c r="D13" s="699"/>
      <c r="E13" s="699"/>
      <c r="F13" s="699"/>
      <c r="G13" s="699"/>
      <c r="H13" s="699"/>
      <c r="I13" s="699"/>
      <c r="J13" s="699"/>
      <c r="K13" s="699"/>
    </row>
    <row r="14" spans="1:14" x14ac:dyDescent="0.25">
      <c r="A14" s="6" t="s">
        <v>28</v>
      </c>
      <c r="B14" s="674" t="s">
        <v>6308</v>
      </c>
      <c r="C14" s="674"/>
      <c r="D14" s="674"/>
      <c r="E14" s="674"/>
      <c r="F14" s="674"/>
      <c r="G14" s="674"/>
      <c r="H14" s="674"/>
      <c r="I14" s="674"/>
      <c r="J14" s="674"/>
      <c r="K14" s="674"/>
    </row>
    <row r="15" spans="1:14" x14ac:dyDescent="0.25">
      <c r="A15" s="6" t="s">
        <v>30</v>
      </c>
      <c r="B15" s="688" t="s">
        <v>5642</v>
      </c>
      <c r="C15" s="688"/>
      <c r="D15" s="688"/>
      <c r="E15" s="688"/>
      <c r="F15" s="688"/>
      <c r="G15" s="688"/>
      <c r="H15" s="688"/>
      <c r="I15" s="688"/>
      <c r="J15" s="688"/>
      <c r="K15" s="688"/>
    </row>
    <row r="16" spans="1:14" x14ac:dyDescent="0.25">
      <c r="A16" s="6" t="s">
        <v>32</v>
      </c>
      <c r="B16" s="699" t="s">
        <v>602</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ht="31.5" customHeight="1" x14ac:dyDescent="0.25">
      <c r="A18" s="113" t="s">
        <v>36</v>
      </c>
      <c r="B18" s="717" t="s">
        <v>6309</v>
      </c>
      <c r="C18" s="717"/>
      <c r="D18" s="717"/>
      <c r="E18" s="717"/>
      <c r="F18" s="717"/>
      <c r="G18" s="706"/>
      <c r="H18" s="706"/>
      <c r="I18" s="706"/>
      <c r="J18" s="706"/>
      <c r="K18" s="706"/>
    </row>
    <row r="19" spans="1:13" x14ac:dyDescent="0.25">
      <c r="A19" s="7" t="s">
        <v>37</v>
      </c>
      <c r="B19" s="419"/>
      <c r="C19" s="433" t="s">
        <v>4089</v>
      </c>
      <c r="D19" s="433" t="s">
        <v>4088</v>
      </c>
      <c r="E19" s="434" t="s">
        <v>4087</v>
      </c>
      <c r="F19" s="434" t="s">
        <v>2110</v>
      </c>
      <c r="G19" s="8" t="s">
        <v>38</v>
      </c>
      <c r="H19" s="8" t="s">
        <v>39</v>
      </c>
      <c r="I19" s="8" t="s">
        <v>40</v>
      </c>
      <c r="J19" s="8" t="s">
        <v>41</v>
      </c>
      <c r="K19" s="8" t="s">
        <v>42</v>
      </c>
    </row>
    <row r="20" spans="1:13" x14ac:dyDescent="0.25">
      <c r="A20" s="6" t="s">
        <v>43</v>
      </c>
      <c r="B20" s="419"/>
      <c r="C20" s="134">
        <v>22543</v>
      </c>
      <c r="D20" s="134">
        <v>23086</v>
      </c>
      <c r="E20" s="134">
        <v>23186</v>
      </c>
      <c r="F20" s="134">
        <v>24242</v>
      </c>
      <c r="G20" s="10">
        <v>24581</v>
      </c>
      <c r="H20" s="10">
        <v>24545</v>
      </c>
      <c r="I20" s="10">
        <v>24466</v>
      </c>
      <c r="J20" s="11">
        <v>25256</v>
      </c>
      <c r="K20" s="11">
        <v>24818</v>
      </c>
    </row>
    <row r="21" spans="1:13" x14ac:dyDescent="0.25">
      <c r="A21" s="6" t="s">
        <v>44</v>
      </c>
      <c r="B21" s="419"/>
      <c r="C21" s="419">
        <f t="shared" ref="C21:E21" si="0">SUM(C20-C25)</f>
        <v>114</v>
      </c>
      <c r="D21" s="419">
        <f t="shared" si="0"/>
        <v>102</v>
      </c>
      <c r="E21" s="419">
        <f t="shared" si="0"/>
        <v>125</v>
      </c>
      <c r="F21" s="419">
        <f>SUM(F20-F25)</f>
        <v>132</v>
      </c>
      <c r="G21" s="10">
        <f>G20-G25</f>
        <v>117</v>
      </c>
      <c r="H21" s="10">
        <f t="shared" ref="H21:K21" si="1">H20-H25</f>
        <v>112</v>
      </c>
      <c r="I21" s="10">
        <f t="shared" si="1"/>
        <v>325</v>
      </c>
      <c r="J21" s="10">
        <f t="shared" si="1"/>
        <v>3473</v>
      </c>
      <c r="K21" s="10">
        <f t="shared" si="1"/>
        <v>4277</v>
      </c>
    </row>
    <row r="22" spans="1:13" x14ac:dyDescent="0.25">
      <c r="A22" s="6" t="s">
        <v>45</v>
      </c>
      <c r="B22" s="419"/>
      <c r="C22" s="12">
        <f t="shared" ref="C22:F22" si="2">C21/C20</f>
        <v>5.0570021736237409E-3</v>
      </c>
      <c r="D22" s="12">
        <f t="shared" si="2"/>
        <v>4.418262150220913E-3</v>
      </c>
      <c r="E22" s="12">
        <f t="shared" si="2"/>
        <v>5.391184335374795E-3</v>
      </c>
      <c r="F22" s="12">
        <f t="shared" si="2"/>
        <v>5.4450952891675602E-3</v>
      </c>
      <c r="G22" s="12">
        <f>G21/G20</f>
        <v>4.7597738090395022E-3</v>
      </c>
      <c r="H22" s="12">
        <f t="shared" ref="H22:K22" si="3">H21/H20</f>
        <v>4.563047463841923E-3</v>
      </c>
      <c r="I22" s="12">
        <f t="shared" si="3"/>
        <v>1.3283740701381509E-2</v>
      </c>
      <c r="J22" s="12">
        <f t="shared" si="3"/>
        <v>0.13751187836553691</v>
      </c>
      <c r="K22" s="12">
        <f t="shared" si="3"/>
        <v>0.17233459585784511</v>
      </c>
    </row>
    <row r="23" spans="1:13" x14ac:dyDescent="0.25">
      <c r="A23" s="6" t="s">
        <v>46</v>
      </c>
      <c r="B23" s="419"/>
      <c r="C23" s="419"/>
      <c r="D23" s="419"/>
      <c r="E23" s="419"/>
      <c r="F23" s="419"/>
      <c r="G23" s="10"/>
      <c r="H23" s="10"/>
      <c r="I23" s="10"/>
      <c r="J23" s="9"/>
      <c r="K23" s="9"/>
    </row>
    <row r="24" spans="1:13" x14ac:dyDescent="0.25">
      <c r="A24" s="6" t="s">
        <v>47</v>
      </c>
      <c r="B24" s="419"/>
      <c r="C24" s="12">
        <f t="shared" ref="C24:F24" si="4">C23/C20</f>
        <v>0</v>
      </c>
      <c r="D24" s="12">
        <f t="shared" si="4"/>
        <v>0</v>
      </c>
      <c r="E24" s="12">
        <f t="shared" si="4"/>
        <v>0</v>
      </c>
      <c r="F24" s="12">
        <f t="shared" si="4"/>
        <v>0</v>
      </c>
      <c r="G24" s="12">
        <f>G23/G20</f>
        <v>0</v>
      </c>
      <c r="H24" s="12">
        <f t="shared" ref="H24:J24" si="5">H23/H20</f>
        <v>0</v>
      </c>
      <c r="I24" s="12">
        <f t="shared" si="5"/>
        <v>0</v>
      </c>
      <c r="J24" s="12">
        <f t="shared" si="5"/>
        <v>0</v>
      </c>
      <c r="K24" s="12">
        <f>K23/K20</f>
        <v>0</v>
      </c>
    </row>
    <row r="25" spans="1:13" x14ac:dyDescent="0.25">
      <c r="A25" s="6" t="s">
        <v>48</v>
      </c>
      <c r="B25" s="419"/>
      <c r="C25" s="419">
        <v>22429</v>
      </c>
      <c r="D25" s="419">
        <v>22984</v>
      </c>
      <c r="E25" s="419">
        <v>23061</v>
      </c>
      <c r="F25" s="419">
        <v>24110</v>
      </c>
      <c r="G25" s="10">
        <v>24464</v>
      </c>
      <c r="H25" s="10">
        <v>24433</v>
      </c>
      <c r="I25" s="10">
        <v>24141</v>
      </c>
      <c r="J25" s="9">
        <v>21783</v>
      </c>
      <c r="K25" s="9">
        <v>20541</v>
      </c>
    </row>
    <row r="26" spans="1:13" x14ac:dyDescent="0.25">
      <c r="A26" s="6" t="s">
        <v>49</v>
      </c>
      <c r="B26" s="419"/>
      <c r="C26" s="12">
        <f t="shared" ref="C26:F26" si="6">C25/C20</f>
        <v>0.9949429978263763</v>
      </c>
      <c r="D26" s="12">
        <f t="shared" si="6"/>
        <v>0.9955817378497791</v>
      </c>
      <c r="E26" s="12">
        <f t="shared" si="6"/>
        <v>0.99460881566462522</v>
      </c>
      <c r="F26" s="12">
        <f t="shared" si="6"/>
        <v>0.99455490471083241</v>
      </c>
      <c r="G26" s="12">
        <f>G25/G20</f>
        <v>0.99524022619096053</v>
      </c>
      <c r="H26" s="12">
        <f t="shared" ref="H26:J26" si="7">H25/H20</f>
        <v>0.99543695253615805</v>
      </c>
      <c r="I26" s="12">
        <f t="shared" si="7"/>
        <v>0.9867162592986185</v>
      </c>
      <c r="J26" s="12">
        <f t="shared" si="7"/>
        <v>0.86248812163446309</v>
      </c>
      <c r="K26" s="12">
        <f>K25/K20</f>
        <v>0.82766540414215484</v>
      </c>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4089</v>
      </c>
      <c r="D28" s="433" t="s">
        <v>4088</v>
      </c>
      <c r="E28" s="434" t="s">
        <v>4087</v>
      </c>
      <c r="F28" s="434" t="s">
        <v>2110</v>
      </c>
      <c r="G28" s="8" t="s">
        <v>38</v>
      </c>
      <c r="H28" s="8" t="s">
        <v>39</v>
      </c>
      <c r="I28" s="8" t="s">
        <v>40</v>
      </c>
      <c r="J28" s="8" t="s">
        <v>41</v>
      </c>
      <c r="K28" s="8" t="s">
        <v>42</v>
      </c>
    </row>
    <row r="29" spans="1:13" x14ac:dyDescent="0.25">
      <c r="A29" s="167">
        <v>0</v>
      </c>
      <c r="B29" t="s">
        <v>6305</v>
      </c>
      <c r="C29" s="135">
        <v>60</v>
      </c>
      <c r="D29" s="135">
        <v>59</v>
      </c>
      <c r="E29" s="135">
        <v>62</v>
      </c>
      <c r="F29" s="135" t="s">
        <v>10806</v>
      </c>
      <c r="G29" s="135" t="s">
        <v>1542</v>
      </c>
      <c r="M29" s="409"/>
    </row>
    <row r="30" spans="1:13" x14ac:dyDescent="0.25">
      <c r="A30" s="167">
        <v>1</v>
      </c>
      <c r="B30" t="s">
        <v>6304</v>
      </c>
      <c r="C30" s="135">
        <v>42</v>
      </c>
      <c r="D30" s="135" t="s">
        <v>10806</v>
      </c>
      <c r="E30" s="135" t="s">
        <v>10806</v>
      </c>
      <c r="F30" s="135">
        <v>65</v>
      </c>
      <c r="G30" s="135" t="s">
        <v>1542</v>
      </c>
      <c r="M30" s="409"/>
    </row>
    <row r="31" spans="1:13" x14ac:dyDescent="0.25">
      <c r="A31" s="167">
        <v>2</v>
      </c>
      <c r="B31" t="s">
        <v>1891</v>
      </c>
      <c r="C31" s="135">
        <v>12</v>
      </c>
      <c r="D31" s="618" t="s">
        <v>1542</v>
      </c>
      <c r="E31" s="618" t="s">
        <v>1542</v>
      </c>
      <c r="F31" s="618" t="s">
        <v>1542</v>
      </c>
      <c r="G31" s="135" t="s">
        <v>1542</v>
      </c>
      <c r="M31" s="409"/>
    </row>
    <row r="32" spans="1:13" x14ac:dyDescent="0.25">
      <c r="A32" s="167" t="s">
        <v>67</v>
      </c>
      <c r="B32" s="409" t="s">
        <v>18</v>
      </c>
      <c r="C32" s="134"/>
      <c r="D32" s="134"/>
      <c r="E32" s="134"/>
      <c r="F32" s="134"/>
      <c r="G32">
        <v>33</v>
      </c>
      <c r="H32">
        <v>40</v>
      </c>
      <c r="I32">
        <v>241</v>
      </c>
      <c r="J32">
        <v>3387</v>
      </c>
      <c r="K32">
        <v>4230</v>
      </c>
      <c r="M32" s="409"/>
    </row>
    <row r="33" spans="1:13" x14ac:dyDescent="0.25">
      <c r="A33" s="167" t="s">
        <v>66</v>
      </c>
      <c r="B33" s="409" t="s">
        <v>25</v>
      </c>
      <c r="C33" s="134"/>
      <c r="D33" s="134"/>
      <c r="E33" s="134"/>
      <c r="F33" s="134"/>
      <c r="G33">
        <v>74</v>
      </c>
      <c r="H33">
        <v>72</v>
      </c>
      <c r="I33">
        <v>84</v>
      </c>
      <c r="J33">
        <v>86</v>
      </c>
      <c r="K33">
        <v>47</v>
      </c>
      <c r="L33" s="19"/>
      <c r="M33" s="409"/>
    </row>
    <row r="34" spans="1:13" x14ac:dyDescent="0.25">
      <c r="A34" s="167" t="s">
        <v>1522</v>
      </c>
      <c r="B34" s="409" t="s">
        <v>1436</v>
      </c>
      <c r="C34" s="134">
        <v>22429</v>
      </c>
      <c r="D34" s="134">
        <v>22984</v>
      </c>
      <c r="E34" s="134">
        <v>23061</v>
      </c>
      <c r="F34" s="134">
        <v>24110</v>
      </c>
      <c r="G34">
        <v>24464</v>
      </c>
      <c r="H34">
        <v>24433</v>
      </c>
      <c r="I34">
        <v>24141</v>
      </c>
      <c r="J34">
        <v>21783</v>
      </c>
      <c r="K34">
        <v>20541</v>
      </c>
    </row>
    <row r="35" spans="1:13" x14ac:dyDescent="0.25">
      <c r="A35" s="19" t="s">
        <v>1440</v>
      </c>
      <c r="B35" s="409"/>
      <c r="C35" s="380">
        <f>SUM(C29:C34)</f>
        <v>22543</v>
      </c>
      <c r="D35" s="380">
        <f t="shared" ref="D35:E35" si="8">SUM(D29:D34)</f>
        <v>23043</v>
      </c>
      <c r="E35" s="380">
        <f t="shared" si="8"/>
        <v>23123</v>
      </c>
      <c r="F35" s="380">
        <f>SUM(F29:F34)</f>
        <v>24175</v>
      </c>
      <c r="G35" s="132">
        <v>24581</v>
      </c>
      <c r="H35" s="132">
        <v>24545</v>
      </c>
      <c r="I35" s="132">
        <v>24466</v>
      </c>
      <c r="J35" s="132">
        <v>25256</v>
      </c>
      <c r="K35" s="132">
        <v>24818</v>
      </c>
    </row>
    <row r="36" spans="1:13" x14ac:dyDescent="0.25">
      <c r="A36" s="419"/>
      <c r="B36" s="409"/>
      <c r="C36" s="409"/>
      <c r="D36" s="409"/>
      <c r="E36" s="409"/>
      <c r="F36" s="409"/>
      <c r="G36" s="18"/>
      <c r="H36" s="11"/>
      <c r="I36" s="11"/>
      <c r="J36" s="11"/>
      <c r="K36" s="11"/>
    </row>
    <row r="37" spans="1:13" x14ac:dyDescent="0.25">
      <c r="A37" s="419"/>
      <c r="B37" s="409"/>
      <c r="C37" s="409"/>
      <c r="D37" s="409"/>
      <c r="E37" s="409"/>
      <c r="F37" s="409"/>
      <c r="G37" s="18"/>
      <c r="H37" s="11"/>
      <c r="I37" s="11"/>
      <c r="J37" s="11"/>
      <c r="K37" s="11"/>
    </row>
    <row r="38" spans="1:13" x14ac:dyDescent="0.25">
      <c r="A38" s="419"/>
      <c r="B38" s="409"/>
      <c r="C38" s="409"/>
      <c r="D38" s="409"/>
      <c r="E38" s="409"/>
      <c r="F38" s="409"/>
      <c r="G38" s="18"/>
      <c r="H38" s="11"/>
      <c r="I38" s="11"/>
      <c r="J38" s="11"/>
      <c r="K38" s="11"/>
    </row>
    <row r="39" spans="1:13" x14ac:dyDescent="0.25">
      <c r="A39" s="419"/>
      <c r="B39" s="134"/>
      <c r="C39" s="134"/>
      <c r="D39" s="134"/>
      <c r="E39" s="134"/>
      <c r="F39" s="134"/>
      <c r="G39" s="18"/>
      <c r="H39" s="18"/>
      <c r="I39" s="18"/>
      <c r="J39" s="18"/>
      <c r="K39" s="18"/>
    </row>
    <row r="40" spans="1:13" x14ac:dyDescent="0.25">
      <c r="A40" s="19"/>
      <c r="B40" s="19"/>
      <c r="C40" s="19"/>
      <c r="D40" s="19"/>
      <c r="E40" s="19"/>
      <c r="F40" s="19"/>
      <c r="G40" s="20"/>
      <c r="H40" s="20"/>
      <c r="I40" s="20"/>
      <c r="J40" s="20"/>
      <c r="K40" s="2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5" orientation="landscape"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tabColor rgb="FFFFFF00"/>
    <pageSetUpPr fitToPage="1"/>
  </sheetPr>
  <dimension ref="A1:K40"/>
  <sheetViews>
    <sheetView topLeftCell="A7" workbookViewId="0">
      <selection activeCell="I33" sqref="I33"/>
    </sheetView>
  </sheetViews>
  <sheetFormatPr defaultRowHeight="15" x14ac:dyDescent="0.25"/>
  <cols>
    <col min="1" max="1" width="36.85546875" customWidth="1"/>
    <col min="2" max="2" width="51.85546875" customWidth="1"/>
    <col min="3" max="6" width="12.1406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6310</v>
      </c>
      <c r="C3" s="702"/>
      <c r="D3" s="702"/>
      <c r="E3" s="702"/>
      <c r="F3" s="702"/>
      <c r="G3" s="702"/>
      <c r="H3" s="702"/>
      <c r="I3" s="702"/>
      <c r="J3" s="702"/>
      <c r="K3" s="702"/>
    </row>
    <row r="4" spans="1:11" x14ac:dyDescent="0.25">
      <c r="A4" s="6" t="s">
        <v>2</v>
      </c>
      <c r="B4" s="699" t="s">
        <v>6311</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6303</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6312</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699" t="s">
        <v>6313</v>
      </c>
      <c r="C13" s="699"/>
      <c r="D13" s="699"/>
      <c r="E13" s="699"/>
      <c r="F13" s="699"/>
      <c r="G13" s="699"/>
      <c r="H13" s="699"/>
      <c r="I13" s="699"/>
      <c r="J13" s="699"/>
      <c r="K13" s="699"/>
    </row>
    <row r="14" spans="1:11" x14ac:dyDescent="0.25">
      <c r="A14" s="6" t="s">
        <v>28</v>
      </c>
      <c r="B14" s="674" t="s">
        <v>6314</v>
      </c>
      <c r="C14" s="674"/>
      <c r="D14" s="674"/>
      <c r="E14" s="674"/>
      <c r="F14" s="674"/>
      <c r="G14" s="674"/>
      <c r="H14" s="674"/>
      <c r="I14" s="674"/>
      <c r="J14" s="674"/>
      <c r="K14" s="674"/>
    </row>
    <row r="15" spans="1:11" x14ac:dyDescent="0.25">
      <c r="A15" s="6" t="s">
        <v>30</v>
      </c>
      <c r="B15" s="688" t="s">
        <v>5642</v>
      </c>
      <c r="C15" s="688"/>
      <c r="D15" s="688"/>
      <c r="E15" s="688"/>
      <c r="F15" s="688"/>
      <c r="G15" s="688"/>
      <c r="H15" s="688"/>
      <c r="I15" s="688"/>
      <c r="J15" s="688"/>
      <c r="K15" s="688"/>
    </row>
    <row r="16" spans="1:11" x14ac:dyDescent="0.25">
      <c r="A16" s="6" t="s">
        <v>32</v>
      </c>
      <c r="B16" s="699" t="s">
        <v>603</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f t="shared" ref="C21:E21" si="0">SUM(C20-C25)</f>
        <v>114</v>
      </c>
      <c r="D21" s="419">
        <f t="shared" si="0"/>
        <v>102</v>
      </c>
      <c r="E21" s="419">
        <f t="shared" si="0"/>
        <v>125</v>
      </c>
      <c r="F21" s="419">
        <f>SUM(F20-F25)</f>
        <v>132</v>
      </c>
      <c r="G21" s="10">
        <f>G20-G25</f>
        <v>10</v>
      </c>
      <c r="H21" s="10">
        <f t="shared" ref="H21:K21" si="1">H20-H25</f>
        <v>0</v>
      </c>
      <c r="I21" s="10">
        <f t="shared" si="1"/>
        <v>0</v>
      </c>
      <c r="J21" s="10">
        <f t="shared" si="1"/>
        <v>0</v>
      </c>
      <c r="K21" s="10">
        <f t="shared" si="1"/>
        <v>0</v>
      </c>
    </row>
    <row r="22" spans="1:11" x14ac:dyDescent="0.25">
      <c r="A22" s="6" t="s">
        <v>45</v>
      </c>
      <c r="B22" s="419"/>
      <c r="C22" s="12">
        <f t="shared" ref="C22:F22" si="2">C21/C20</f>
        <v>5.0570021736237409E-3</v>
      </c>
      <c r="D22" s="12">
        <f t="shared" si="2"/>
        <v>4.418262150220913E-3</v>
      </c>
      <c r="E22" s="12">
        <f t="shared" si="2"/>
        <v>5.391184335374795E-3</v>
      </c>
      <c r="F22" s="12">
        <f t="shared" si="2"/>
        <v>5.4450952891675602E-3</v>
      </c>
      <c r="G22" s="12">
        <f>G21/G20</f>
        <v>4.0681827427688054E-4</v>
      </c>
      <c r="H22" s="12">
        <f t="shared" ref="H22:K22" si="3">H21/H20</f>
        <v>0</v>
      </c>
      <c r="I22" s="12">
        <f t="shared" si="3"/>
        <v>0</v>
      </c>
      <c r="J22" s="12">
        <f t="shared" si="3"/>
        <v>0</v>
      </c>
      <c r="K22" s="12">
        <f t="shared" si="3"/>
        <v>0</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12">
        <f t="shared" ref="C24:F24" si="4">C23/C20</f>
        <v>0</v>
      </c>
      <c r="D24" s="12">
        <f t="shared" si="4"/>
        <v>0</v>
      </c>
      <c r="E24" s="12">
        <f t="shared" si="4"/>
        <v>0</v>
      </c>
      <c r="F24" s="12">
        <f t="shared" si="4"/>
        <v>0</v>
      </c>
      <c r="G24" s="12">
        <f>G23/G20</f>
        <v>0</v>
      </c>
      <c r="H24" s="12">
        <f t="shared" ref="H24:J24" si="5">H23/H20</f>
        <v>0</v>
      </c>
      <c r="I24" s="12">
        <f t="shared" si="5"/>
        <v>0</v>
      </c>
      <c r="J24" s="12">
        <f t="shared" si="5"/>
        <v>0</v>
      </c>
      <c r="K24" s="12">
        <f>K23/K20</f>
        <v>0</v>
      </c>
    </row>
    <row r="25" spans="1:11" x14ac:dyDescent="0.25">
      <c r="A25" s="6" t="s">
        <v>48</v>
      </c>
      <c r="B25" s="419"/>
      <c r="C25" s="419">
        <v>22429</v>
      </c>
      <c r="D25" s="419">
        <v>22984</v>
      </c>
      <c r="E25" s="419">
        <v>23061</v>
      </c>
      <c r="F25" s="419">
        <v>24110</v>
      </c>
      <c r="G25" s="10">
        <v>24571</v>
      </c>
      <c r="H25" s="10">
        <v>24545</v>
      </c>
      <c r="I25" s="10">
        <v>24466</v>
      </c>
      <c r="J25" s="9">
        <v>25256</v>
      </c>
      <c r="K25" s="9">
        <v>24818</v>
      </c>
    </row>
    <row r="26" spans="1:11" x14ac:dyDescent="0.25">
      <c r="A26" s="6" t="s">
        <v>49</v>
      </c>
      <c r="B26" s="419"/>
      <c r="C26" s="12">
        <f t="shared" ref="C26:F26" si="6">C25/C20</f>
        <v>0.9949429978263763</v>
      </c>
      <c r="D26" s="12">
        <f t="shared" si="6"/>
        <v>0.9955817378497791</v>
      </c>
      <c r="E26" s="12">
        <f t="shared" si="6"/>
        <v>0.99460881566462522</v>
      </c>
      <c r="F26" s="12">
        <f t="shared" si="6"/>
        <v>0.99455490471083241</v>
      </c>
      <c r="G26" s="12">
        <f>G25/G20</f>
        <v>0.99959318172572309</v>
      </c>
      <c r="H26" s="12">
        <f t="shared" ref="H26:J26" si="7">H25/H20</f>
        <v>1</v>
      </c>
      <c r="I26" s="12">
        <f t="shared" si="7"/>
        <v>1</v>
      </c>
      <c r="J26" s="12">
        <f t="shared" si="7"/>
        <v>1</v>
      </c>
      <c r="K26" s="12">
        <f>K25/K20</f>
        <v>1</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8" t="s">
        <v>38</v>
      </c>
      <c r="H28" s="8" t="s">
        <v>39</v>
      </c>
      <c r="I28" s="8" t="s">
        <v>40</v>
      </c>
      <c r="J28" s="8" t="s">
        <v>41</v>
      </c>
      <c r="K28" s="8" t="s">
        <v>42</v>
      </c>
    </row>
    <row r="29" spans="1:11" x14ac:dyDescent="0.25">
      <c r="A29" t="s">
        <v>6305</v>
      </c>
      <c r="B29" s="409"/>
      <c r="C29" s="134">
        <v>12</v>
      </c>
      <c r="D29" s="134" t="s">
        <v>1542</v>
      </c>
      <c r="E29" s="134" t="s">
        <v>1542</v>
      </c>
      <c r="F29" s="134" t="s">
        <v>1542</v>
      </c>
      <c r="G29" s="135" t="s">
        <v>1542</v>
      </c>
    </row>
    <row r="30" spans="1:11" x14ac:dyDescent="0.25">
      <c r="A30" t="s">
        <v>6304</v>
      </c>
      <c r="B30" s="409"/>
      <c r="C30" s="134">
        <v>42</v>
      </c>
      <c r="D30" s="134" t="s">
        <v>10806</v>
      </c>
      <c r="E30" s="134" t="s">
        <v>10806</v>
      </c>
      <c r="F30" s="134" t="s">
        <v>10806</v>
      </c>
      <c r="G30" s="135" t="s">
        <v>1542</v>
      </c>
    </row>
    <row r="31" spans="1:11" x14ac:dyDescent="0.25">
      <c r="A31" t="s">
        <v>1891</v>
      </c>
      <c r="B31" s="409"/>
      <c r="C31" s="134">
        <v>60</v>
      </c>
      <c r="D31" s="134">
        <v>59</v>
      </c>
      <c r="E31" s="134">
        <v>62</v>
      </c>
      <c r="F31" s="134">
        <v>58</v>
      </c>
      <c r="G31" s="135" t="s">
        <v>1542</v>
      </c>
    </row>
    <row r="32" spans="1:11" x14ac:dyDescent="0.25">
      <c r="A32" t="s">
        <v>1522</v>
      </c>
      <c r="B32" s="409"/>
      <c r="C32" s="134">
        <v>22429</v>
      </c>
      <c r="D32" s="134">
        <v>22984</v>
      </c>
      <c r="E32" s="134">
        <v>23061</v>
      </c>
      <c r="F32" s="134">
        <v>24110</v>
      </c>
      <c r="G32">
        <v>24571</v>
      </c>
      <c r="H32">
        <v>24545</v>
      </c>
      <c r="I32">
        <v>24466</v>
      </c>
      <c r="J32">
        <v>25256</v>
      </c>
      <c r="K32">
        <v>24818</v>
      </c>
    </row>
    <row r="33" spans="1:11" x14ac:dyDescent="0.25">
      <c r="A33" s="19" t="s">
        <v>1440</v>
      </c>
      <c r="B33" s="409"/>
      <c r="C33" s="380">
        <v>22543</v>
      </c>
      <c r="D33" s="380">
        <v>23086</v>
      </c>
      <c r="E33" s="380">
        <v>23186</v>
      </c>
      <c r="F33" s="380">
        <v>24242</v>
      </c>
      <c r="G33">
        <v>24581</v>
      </c>
      <c r="H33">
        <v>24545</v>
      </c>
      <c r="I33">
        <v>24466</v>
      </c>
      <c r="J33">
        <v>25256</v>
      </c>
      <c r="K33">
        <v>24818</v>
      </c>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tabColor rgb="FFFF0000"/>
    <pageSetUpPr fitToPage="1"/>
  </sheetPr>
  <dimension ref="A1:K31"/>
  <sheetViews>
    <sheetView topLeftCell="A7" workbookViewId="0">
      <selection activeCell="D24" sqref="D24"/>
    </sheetView>
  </sheetViews>
  <sheetFormatPr defaultRowHeight="15" x14ac:dyDescent="0.25"/>
  <cols>
    <col min="1" max="1" width="39.42578125" customWidth="1"/>
    <col min="2" max="2" width="48" customWidth="1"/>
    <col min="3" max="6" width="14.28515625" customWidth="1"/>
    <col min="7" max="11" width="12.7109375" customWidth="1"/>
  </cols>
  <sheetData>
    <row r="1" spans="1:11" ht="18.75" x14ac:dyDescent="0.25">
      <c r="A1" s="200" t="s">
        <v>0</v>
      </c>
    </row>
    <row r="3" spans="1:11" x14ac:dyDescent="0.25">
      <c r="A3" s="201" t="s">
        <v>1</v>
      </c>
      <c r="B3" s="678" t="s">
        <v>6315</v>
      </c>
      <c r="C3" s="678"/>
      <c r="D3" s="678"/>
      <c r="E3" s="678"/>
      <c r="F3" s="678"/>
      <c r="G3" s="678"/>
      <c r="H3" s="678"/>
      <c r="I3" s="678"/>
      <c r="J3" s="678"/>
      <c r="K3" s="678"/>
    </row>
    <row r="4" spans="1:11" x14ac:dyDescent="0.25">
      <c r="A4" s="6" t="s">
        <v>2</v>
      </c>
      <c r="B4" s="674" t="s">
        <v>6316</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ht="31.5" customHeight="1" x14ac:dyDescent="0.25">
      <c r="A9" s="113" t="s">
        <v>15</v>
      </c>
      <c r="B9" s="676" t="s">
        <v>6317</v>
      </c>
      <c r="C9" s="676"/>
      <c r="D9" s="676"/>
      <c r="E9" s="676"/>
      <c r="F9" s="676"/>
      <c r="G9" s="676"/>
      <c r="H9" s="676"/>
      <c r="I9" s="676"/>
      <c r="J9" s="676"/>
      <c r="K9" s="676"/>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6318</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6319</v>
      </c>
      <c r="C14" s="674"/>
      <c r="D14" s="674"/>
      <c r="E14" s="674"/>
      <c r="F14" s="674"/>
      <c r="G14" s="674"/>
      <c r="H14" s="674"/>
      <c r="I14" s="674"/>
      <c r="J14" s="674"/>
      <c r="K14" s="674"/>
    </row>
    <row r="15" spans="1:11" x14ac:dyDescent="0.25">
      <c r="A15" s="6" t="s">
        <v>30</v>
      </c>
      <c r="B15" s="739" t="s">
        <v>9</v>
      </c>
      <c r="C15" s="739"/>
      <c r="D15" s="739"/>
      <c r="E15" s="739"/>
      <c r="F15" s="739"/>
      <c r="G15" s="740"/>
      <c r="H15" s="740"/>
      <c r="I15" s="740"/>
      <c r="J15" s="740"/>
      <c r="K15" s="740"/>
    </row>
    <row r="16" spans="1:11" x14ac:dyDescent="0.25">
      <c r="A16" s="6" t="s">
        <v>32</v>
      </c>
      <c r="B16" s="674" t="s">
        <v>6320</v>
      </c>
      <c r="C16" s="674"/>
      <c r="D16" s="674"/>
      <c r="E16" s="674"/>
      <c r="F16" s="674"/>
      <c r="G16" s="674"/>
      <c r="H16" s="674"/>
      <c r="I16" s="674"/>
      <c r="J16" s="674"/>
      <c r="K16" s="674"/>
    </row>
    <row r="17" spans="1:11" x14ac:dyDescent="0.25">
      <c r="A17" s="6" t="s">
        <v>35</v>
      </c>
      <c r="B17" s="681" t="s">
        <v>9</v>
      </c>
      <c r="C17" s="681"/>
      <c r="D17" s="681"/>
      <c r="E17" s="681"/>
      <c r="F17" s="681"/>
      <c r="G17" s="679"/>
      <c r="H17" s="679"/>
      <c r="I17" s="679"/>
      <c r="J17" s="679"/>
      <c r="K17" s="679"/>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c r="D21" s="202"/>
      <c r="E21" s="202"/>
      <c r="F21" s="202"/>
      <c r="G21" s="10">
        <f>+(G20-G25)</f>
        <v>58</v>
      </c>
      <c r="H21" s="10">
        <f t="shared" ref="H21:K21" si="0">+(H20-H25)</f>
        <v>69</v>
      </c>
      <c r="I21" s="10">
        <f t="shared" si="0"/>
        <v>81</v>
      </c>
      <c r="J21" s="10">
        <f t="shared" si="0"/>
        <v>140</v>
      </c>
      <c r="K21" s="10">
        <f t="shared" si="0"/>
        <v>101</v>
      </c>
    </row>
    <row r="22" spans="1:11" x14ac:dyDescent="0.25">
      <c r="A22" s="6" t="s">
        <v>45</v>
      </c>
      <c r="B22" s="202"/>
      <c r="C22" s="202"/>
      <c r="D22" s="202"/>
      <c r="E22" s="202"/>
      <c r="F22" s="202"/>
      <c r="G22" s="12">
        <f t="shared" ref="G22:H22" si="1">+(G21/G20)</f>
        <v>2.3595459908059072E-3</v>
      </c>
      <c r="H22" s="12">
        <f t="shared" si="1"/>
        <v>2.8111631696883274E-3</v>
      </c>
      <c r="I22" s="12">
        <f>+(I21/I20)</f>
        <v>3.3107169132673914E-3</v>
      </c>
      <c r="J22" s="12">
        <f>+(J21/J20)</f>
        <v>5.5432372505543242E-3</v>
      </c>
      <c r="K22" s="12">
        <f>+(K21/K20)</f>
        <v>4.0696268837134338E-3</v>
      </c>
    </row>
    <row r="23" spans="1:11" x14ac:dyDescent="0.25">
      <c r="A23" s="6" t="s">
        <v>46</v>
      </c>
      <c r="B23" s="202"/>
      <c r="C23" s="202"/>
      <c r="D23" s="202"/>
      <c r="E23" s="202"/>
      <c r="F23" s="202"/>
      <c r="G23" s="10">
        <v>0</v>
      </c>
      <c r="H23" s="10">
        <v>0</v>
      </c>
      <c r="I23" s="10">
        <v>1</v>
      </c>
      <c r="J23" s="155">
        <v>0</v>
      </c>
      <c r="K23" s="156">
        <v>1</v>
      </c>
    </row>
    <row r="24" spans="1:11" x14ac:dyDescent="0.25">
      <c r="A24" s="6" t="s">
        <v>47</v>
      </c>
      <c r="B24" s="202"/>
      <c r="C24" s="202"/>
      <c r="D24" s="202"/>
      <c r="E24" s="202"/>
      <c r="F24" s="202"/>
      <c r="G24" s="12">
        <f>+G23/G20</f>
        <v>0</v>
      </c>
      <c r="H24" s="12">
        <f t="shared" ref="H24:K24" si="2">+H23/H20</f>
        <v>0</v>
      </c>
      <c r="I24" s="12">
        <f t="shared" si="2"/>
        <v>4.0873048311943103E-5</v>
      </c>
      <c r="J24" s="12">
        <f t="shared" si="2"/>
        <v>0</v>
      </c>
      <c r="K24" s="12">
        <f t="shared" si="2"/>
        <v>4.0293335482311224E-5</v>
      </c>
    </row>
    <row r="25" spans="1:11" x14ac:dyDescent="0.25">
      <c r="A25" s="6" t="s">
        <v>48</v>
      </c>
      <c r="B25" s="202"/>
      <c r="C25" s="202"/>
      <c r="D25" s="202"/>
      <c r="E25" s="202"/>
      <c r="F25" s="202"/>
      <c r="G25" s="170">
        <v>24523</v>
      </c>
      <c r="H25" s="170">
        <v>24476</v>
      </c>
      <c r="I25" s="170">
        <v>24385</v>
      </c>
      <c r="J25" s="170">
        <v>25116</v>
      </c>
      <c r="K25" s="443">
        <v>24717</v>
      </c>
    </row>
    <row r="26" spans="1:11" x14ac:dyDescent="0.25">
      <c r="A26" s="6" t="s">
        <v>49</v>
      </c>
      <c r="B26" s="202"/>
      <c r="C26" s="202"/>
      <c r="D26" s="202"/>
      <c r="E26" s="202"/>
      <c r="F26" s="202"/>
      <c r="G26" s="12">
        <f t="shared" ref="G26:H26" si="3">+(G25/G20)</f>
        <v>0.9976404540091941</v>
      </c>
      <c r="H26" s="12">
        <f t="shared" si="3"/>
        <v>0.99718883683031168</v>
      </c>
      <c r="I26" s="12">
        <f>+(I25/I20)</f>
        <v>0.99668928308673266</v>
      </c>
      <c r="J26" s="12">
        <f>+(J25/J20)</f>
        <v>0.99445676274944572</v>
      </c>
      <c r="K26" s="12">
        <f>+(K25/K20)</f>
        <v>0.99593037311628652</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16"/>
      <c r="D28" s="16"/>
      <c r="E28" s="16"/>
      <c r="F28" s="16"/>
      <c r="G28" s="433" t="s">
        <v>2073</v>
      </c>
      <c r="H28" s="433" t="s">
        <v>2074</v>
      </c>
      <c r="I28" s="433" t="s">
        <v>2075</v>
      </c>
      <c r="J28" s="433" t="s">
        <v>2076</v>
      </c>
      <c r="K28" s="434" t="s">
        <v>2077</v>
      </c>
    </row>
    <row r="29" spans="1:11" x14ac:dyDescent="0.25">
      <c r="A29" s="54" t="s">
        <v>6321</v>
      </c>
      <c r="G29" s="13">
        <v>58</v>
      </c>
      <c r="H29" s="13">
        <v>69</v>
      </c>
      <c r="I29" s="13">
        <v>81</v>
      </c>
      <c r="J29" s="13">
        <v>140</v>
      </c>
      <c r="K29" s="13">
        <v>101</v>
      </c>
    </row>
    <row r="30" spans="1:11" x14ac:dyDescent="0.25">
      <c r="A30" t="s">
        <v>1436</v>
      </c>
      <c r="B30" t="s">
        <v>1436</v>
      </c>
      <c r="G30" s="13">
        <v>24523</v>
      </c>
      <c r="H30" s="13">
        <v>24476</v>
      </c>
      <c r="I30" s="13">
        <v>24385</v>
      </c>
      <c r="J30" s="13">
        <v>25116</v>
      </c>
      <c r="K30" s="13">
        <v>24717</v>
      </c>
    </row>
    <row r="31" spans="1:11" x14ac:dyDescent="0.25">
      <c r="A31" s="6" t="s">
        <v>53</v>
      </c>
      <c r="G31" s="160">
        <v>24581</v>
      </c>
      <c r="H31" s="160">
        <v>24545</v>
      </c>
      <c r="I31" s="160">
        <v>24466</v>
      </c>
      <c r="J31" s="161">
        <v>25256</v>
      </c>
      <c r="K31" s="16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6" fitToHeight="0" orientation="landscape"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tabColor rgb="FFFF0000"/>
    <pageSetUpPr fitToPage="1"/>
  </sheetPr>
  <dimension ref="A1:K40"/>
  <sheetViews>
    <sheetView topLeftCell="A4" workbookViewId="0">
      <selection activeCell="I32" sqref="I32"/>
    </sheetView>
  </sheetViews>
  <sheetFormatPr defaultRowHeight="15" x14ac:dyDescent="0.25"/>
  <cols>
    <col min="1" max="1" width="36.85546875" customWidth="1"/>
    <col min="2" max="2" width="53.5703125" customWidth="1"/>
    <col min="3" max="6" width="9" customWidth="1"/>
    <col min="7" max="11" width="8" customWidth="1"/>
  </cols>
  <sheetData>
    <row r="1" spans="1:11" ht="18.75" x14ac:dyDescent="0.25">
      <c r="A1" s="404" t="s">
        <v>0</v>
      </c>
      <c r="B1" s="419"/>
      <c r="C1" s="419"/>
      <c r="D1" s="419"/>
      <c r="E1" s="419"/>
      <c r="F1" s="419"/>
      <c r="G1" s="469"/>
      <c r="H1" s="419"/>
      <c r="I1" s="3"/>
      <c r="J1" s="3"/>
      <c r="K1" s="419"/>
    </row>
    <row r="2" spans="1:11" x14ac:dyDescent="0.25">
      <c r="A2" s="419"/>
      <c r="B2" s="405"/>
      <c r="C2" s="405"/>
      <c r="D2" s="405"/>
      <c r="E2" s="405"/>
      <c r="F2" s="405"/>
      <c r="G2" s="405"/>
      <c r="H2" s="405"/>
      <c r="I2" s="405"/>
      <c r="J2" s="405"/>
      <c r="K2" s="419"/>
    </row>
    <row r="3" spans="1:11" x14ac:dyDescent="0.25">
      <c r="A3" s="5" t="s">
        <v>1</v>
      </c>
      <c r="B3" s="702" t="s">
        <v>6322</v>
      </c>
      <c r="C3" s="702"/>
      <c r="D3" s="702"/>
      <c r="E3" s="702"/>
      <c r="F3" s="702"/>
      <c r="G3" s="702"/>
      <c r="H3" s="702"/>
      <c r="I3" s="702"/>
      <c r="J3" s="702"/>
      <c r="K3" s="702"/>
    </row>
    <row r="4" spans="1:11" x14ac:dyDescent="0.25">
      <c r="A4" s="6" t="s">
        <v>2</v>
      </c>
      <c r="B4" s="674" t="s">
        <v>6323</v>
      </c>
      <c r="C4" s="674"/>
      <c r="D4" s="674"/>
      <c r="E4" s="674"/>
      <c r="F4" s="674"/>
      <c r="G4" s="674"/>
      <c r="H4" s="674"/>
      <c r="I4" s="674"/>
      <c r="J4" s="674"/>
      <c r="K4" s="674"/>
    </row>
    <row r="5" spans="1:11" x14ac:dyDescent="0.25">
      <c r="A5" s="6" t="s">
        <v>5</v>
      </c>
      <c r="B5" s="679" t="s">
        <v>9</v>
      </c>
      <c r="C5" s="679"/>
      <c r="D5" s="679"/>
      <c r="E5" s="679"/>
      <c r="F5" s="679"/>
      <c r="G5" s="679"/>
      <c r="H5" s="679"/>
      <c r="I5" s="679"/>
      <c r="J5" s="679"/>
      <c r="K5" s="679"/>
    </row>
    <row r="6" spans="1:11" x14ac:dyDescent="0.25">
      <c r="A6" s="6" t="s">
        <v>8</v>
      </c>
      <c r="B6" s="679" t="s">
        <v>9</v>
      </c>
      <c r="C6" s="679"/>
      <c r="D6" s="679"/>
      <c r="E6" s="679"/>
      <c r="F6" s="679"/>
      <c r="G6" s="679"/>
      <c r="H6" s="679"/>
      <c r="I6" s="679"/>
      <c r="J6" s="679"/>
      <c r="K6" s="679"/>
    </row>
    <row r="7" spans="1:11" x14ac:dyDescent="0.25">
      <c r="A7" s="6" t="s">
        <v>11</v>
      </c>
      <c r="B7" s="679" t="s">
        <v>9</v>
      </c>
      <c r="C7" s="679"/>
      <c r="D7" s="679"/>
      <c r="E7" s="679"/>
      <c r="F7" s="679"/>
      <c r="G7" s="679"/>
      <c r="H7" s="679"/>
      <c r="I7" s="679"/>
      <c r="J7" s="679"/>
      <c r="K7" s="679"/>
    </row>
    <row r="8" spans="1:11" x14ac:dyDescent="0.25">
      <c r="A8" s="6" t="s">
        <v>13</v>
      </c>
      <c r="B8" s="699" t="s">
        <v>9</v>
      </c>
      <c r="C8" s="699"/>
      <c r="D8" s="699"/>
      <c r="E8" s="699"/>
      <c r="F8" s="699"/>
      <c r="G8" s="699"/>
      <c r="H8" s="699"/>
      <c r="I8" s="699"/>
      <c r="J8" s="699"/>
      <c r="K8" s="699"/>
    </row>
    <row r="9" spans="1:11" x14ac:dyDescent="0.25">
      <c r="A9" s="6" t="s">
        <v>15</v>
      </c>
      <c r="B9" s="679" t="s">
        <v>9</v>
      </c>
      <c r="C9" s="679"/>
      <c r="D9" s="679"/>
      <c r="E9" s="679"/>
      <c r="F9" s="679"/>
      <c r="G9" s="679"/>
      <c r="H9" s="679"/>
      <c r="I9" s="679"/>
      <c r="J9" s="679"/>
      <c r="K9" s="679"/>
    </row>
    <row r="10" spans="1:11" x14ac:dyDescent="0.25">
      <c r="A10" s="6" t="s">
        <v>17</v>
      </c>
      <c r="B10" s="679" t="s">
        <v>9</v>
      </c>
      <c r="C10" s="679"/>
      <c r="D10" s="679"/>
      <c r="E10" s="679"/>
      <c r="F10" s="679"/>
      <c r="G10" s="679"/>
      <c r="H10" s="679"/>
      <c r="I10" s="679"/>
      <c r="J10" s="679"/>
      <c r="K10" s="679"/>
    </row>
    <row r="11" spans="1:11" x14ac:dyDescent="0.25">
      <c r="A11" s="6" t="s">
        <v>19</v>
      </c>
      <c r="B11" s="674" t="s">
        <v>70</v>
      </c>
      <c r="C11" s="674"/>
      <c r="D11" s="674"/>
      <c r="E11" s="674"/>
      <c r="F11" s="674"/>
      <c r="G11" s="674"/>
      <c r="H11" s="674"/>
      <c r="I11" s="674"/>
      <c r="J11" s="674"/>
      <c r="K11" s="674"/>
    </row>
    <row r="12" spans="1:11" x14ac:dyDescent="0.25">
      <c r="A12" s="6" t="s">
        <v>22</v>
      </c>
      <c r="B12" s="679" t="s">
        <v>9</v>
      </c>
      <c r="C12" s="679"/>
      <c r="D12" s="679"/>
      <c r="E12" s="679"/>
      <c r="F12" s="679"/>
      <c r="G12" s="679"/>
      <c r="H12" s="679"/>
      <c r="I12" s="679"/>
      <c r="J12" s="679"/>
      <c r="K12" s="679"/>
    </row>
    <row r="13" spans="1:11" x14ac:dyDescent="0.25">
      <c r="A13" s="6" t="s">
        <v>26</v>
      </c>
      <c r="B13" s="679" t="s">
        <v>9</v>
      </c>
      <c r="C13" s="679"/>
      <c r="D13" s="679"/>
      <c r="E13" s="679"/>
      <c r="F13" s="679"/>
      <c r="G13" s="679"/>
      <c r="H13" s="679"/>
      <c r="I13" s="679"/>
      <c r="J13" s="679"/>
      <c r="K13" s="679"/>
    </row>
    <row r="14" spans="1:11" x14ac:dyDescent="0.25">
      <c r="A14" s="6" t="s">
        <v>28</v>
      </c>
      <c r="B14" s="674" t="s">
        <v>6324</v>
      </c>
      <c r="C14" s="674"/>
      <c r="D14" s="674"/>
      <c r="E14" s="674"/>
      <c r="F14" s="674"/>
      <c r="G14" s="674"/>
      <c r="H14" s="674"/>
      <c r="I14" s="674"/>
      <c r="J14" s="674"/>
      <c r="K14" s="674"/>
    </row>
    <row r="15" spans="1:11" x14ac:dyDescent="0.25">
      <c r="A15" s="6" t="s">
        <v>30</v>
      </c>
      <c r="B15" s="741" t="s">
        <v>9</v>
      </c>
      <c r="C15" s="741"/>
      <c r="D15" s="741"/>
      <c r="E15" s="741"/>
      <c r="F15" s="741"/>
      <c r="G15" s="741"/>
      <c r="H15" s="741"/>
      <c r="I15" s="741"/>
      <c r="J15" s="741"/>
      <c r="K15" s="741"/>
    </row>
    <row r="16" spans="1:11" x14ac:dyDescent="0.25">
      <c r="A16" s="6" t="s">
        <v>32</v>
      </c>
      <c r="B16" s="699" t="s">
        <v>605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c r="D21" s="419"/>
      <c r="E21" s="419"/>
      <c r="F21" s="419"/>
      <c r="G21" s="10">
        <f>G20-G25</f>
        <v>24581</v>
      </c>
      <c r="H21" s="10">
        <f t="shared" ref="H21:K21" si="0">H20-H25</f>
        <v>24545</v>
      </c>
      <c r="I21" s="10">
        <f t="shared" si="0"/>
        <v>24466</v>
      </c>
      <c r="J21" s="10">
        <f t="shared" si="0"/>
        <v>25256</v>
      </c>
      <c r="K21" s="10">
        <f t="shared" si="0"/>
        <v>24818</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t="s">
        <v>1522</v>
      </c>
      <c r="B29" s="409"/>
      <c r="C29" s="409"/>
      <c r="D29" s="409"/>
      <c r="E29" s="409"/>
      <c r="F29" s="409"/>
      <c r="G29">
        <v>24581</v>
      </c>
      <c r="H29">
        <v>24545</v>
      </c>
      <c r="I29">
        <v>24466</v>
      </c>
      <c r="J29">
        <v>25256</v>
      </c>
      <c r="K29">
        <v>24818</v>
      </c>
    </row>
    <row r="30" spans="1:11" x14ac:dyDescent="0.25">
      <c r="A30" s="19" t="s">
        <v>1440</v>
      </c>
      <c r="B30" s="409"/>
      <c r="C30" s="409"/>
      <c r="D30" s="409"/>
      <c r="E30" s="409"/>
      <c r="F30" s="409"/>
      <c r="G30" s="132">
        <v>24581</v>
      </c>
      <c r="H30" s="132">
        <v>24545</v>
      </c>
      <c r="I30" s="132">
        <v>24466</v>
      </c>
      <c r="J30" s="132">
        <v>25256</v>
      </c>
      <c r="K30" s="132">
        <v>24818</v>
      </c>
    </row>
    <row r="31" spans="1:11" x14ac:dyDescent="0.25">
      <c r="A31" s="419"/>
      <c r="B31" s="409"/>
      <c r="C31" s="409"/>
      <c r="D31" s="409"/>
      <c r="E31" s="409"/>
      <c r="F31" s="409"/>
      <c r="G31" s="18"/>
      <c r="H31" s="11"/>
      <c r="I31" s="11"/>
      <c r="J31" s="11"/>
      <c r="K31" s="11"/>
    </row>
    <row r="32" spans="1:11" x14ac:dyDescent="0.25">
      <c r="A32" s="419"/>
      <c r="B32" s="409"/>
      <c r="C32" s="409"/>
      <c r="D32" s="409"/>
      <c r="E32" s="409"/>
      <c r="F32" s="409"/>
      <c r="G32" s="18"/>
      <c r="H32" s="11"/>
      <c r="I32" s="11"/>
      <c r="J32" s="11"/>
      <c r="K32" s="11"/>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K31"/>
  <sheetViews>
    <sheetView topLeftCell="A10" workbookViewId="0">
      <selection activeCell="B37" sqref="B37"/>
    </sheetView>
  </sheetViews>
  <sheetFormatPr defaultRowHeight="15" x14ac:dyDescent="0.25"/>
  <cols>
    <col min="1" max="1" width="38.140625" customWidth="1"/>
    <col min="2" max="2" width="92.140625" customWidth="1"/>
    <col min="3" max="7" width="12.7109375" customWidth="1"/>
  </cols>
  <sheetData>
    <row r="1" spans="1:7" ht="18.75" x14ac:dyDescent="0.25">
      <c r="A1" s="200" t="s">
        <v>0</v>
      </c>
    </row>
    <row r="3" spans="1:7" x14ac:dyDescent="0.25">
      <c r="A3" s="201" t="s">
        <v>1</v>
      </c>
      <c r="B3" s="678" t="s">
        <v>7438</v>
      </c>
      <c r="C3" s="678"/>
      <c r="D3" s="678"/>
      <c r="E3" s="678"/>
      <c r="F3" s="678"/>
      <c r="G3" s="678"/>
    </row>
    <row r="4" spans="1:7" ht="17.25" customHeight="1" x14ac:dyDescent="0.25">
      <c r="A4" s="6" t="s">
        <v>2</v>
      </c>
      <c r="B4" s="682" t="s">
        <v>7439</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7435</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7420</v>
      </c>
      <c r="C14" s="674"/>
      <c r="D14" s="674"/>
      <c r="E14" s="674"/>
      <c r="F14" s="674"/>
      <c r="G14" s="674"/>
    </row>
    <row r="15" spans="1:7" x14ac:dyDescent="0.25">
      <c r="A15" s="6" t="s">
        <v>30</v>
      </c>
      <c r="B15" s="675" t="s">
        <v>9</v>
      </c>
      <c r="C15" s="674"/>
      <c r="D15" s="674"/>
      <c r="E15" s="674"/>
      <c r="F15" s="674"/>
      <c r="G15" s="674"/>
    </row>
    <row r="16" spans="1:7" x14ac:dyDescent="0.25">
      <c r="A16" s="6" t="s">
        <v>32</v>
      </c>
      <c r="B16" s="674" t="s">
        <v>7440</v>
      </c>
      <c r="C16" s="674"/>
      <c r="D16" s="674"/>
      <c r="E16" s="674"/>
      <c r="F16" s="674"/>
      <c r="G16" s="674"/>
    </row>
    <row r="17" spans="1:11" x14ac:dyDescent="0.25">
      <c r="A17" s="6" t="s">
        <v>35</v>
      </c>
      <c r="B17" s="675" t="s">
        <v>9</v>
      </c>
      <c r="C17" s="674"/>
      <c r="D17" s="674"/>
      <c r="E17" s="674"/>
      <c r="F17" s="674"/>
      <c r="G17" s="674"/>
    </row>
    <row r="18" spans="1:11" ht="79.5" customHeight="1" x14ac:dyDescent="0.25">
      <c r="A18" s="113" t="s">
        <v>36</v>
      </c>
      <c r="B18" s="682" t="s">
        <v>7441</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22054</v>
      </c>
      <c r="D21" s="10">
        <v>22704</v>
      </c>
      <c r="E21" s="10">
        <v>22795</v>
      </c>
      <c r="F21" s="10">
        <v>23853</v>
      </c>
      <c r="G21" s="10">
        <f>+(G20-G25)</f>
        <v>24364</v>
      </c>
      <c r="H21" s="10">
        <f t="shared" ref="H21:K21" si="0">+(H20-H25)</f>
        <v>24345</v>
      </c>
      <c r="I21" s="10">
        <f t="shared" si="0"/>
        <v>24220</v>
      </c>
      <c r="J21" s="10">
        <f t="shared" si="0"/>
        <v>24979</v>
      </c>
      <c r="K21" s="10">
        <f t="shared" si="0"/>
        <v>24440</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0.99117204344819165</v>
      </c>
      <c r="H22" s="12">
        <f t="shared" si="2"/>
        <v>0.99185170095742514</v>
      </c>
      <c r="I22" s="12">
        <f>+(I21/I20)</f>
        <v>0.98994523011526203</v>
      </c>
      <c r="J22" s="12">
        <f>+(J21/J20)</f>
        <v>0.98903230915426033</v>
      </c>
      <c r="K22" s="12">
        <f>+(K21/K20)</f>
        <v>0.98476911918768639</v>
      </c>
    </row>
    <row r="23" spans="1:11" x14ac:dyDescent="0.25">
      <c r="A23" s="6" t="s">
        <v>46</v>
      </c>
      <c r="B23" s="202"/>
      <c r="C23" s="10">
        <v>0</v>
      </c>
      <c r="D23" s="10">
        <v>0</v>
      </c>
      <c r="E23" s="10">
        <v>0</v>
      </c>
      <c r="F23" s="510">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17">
        <v>489</v>
      </c>
      <c r="D25" s="217">
        <v>382</v>
      </c>
      <c r="E25" s="217">
        <v>391</v>
      </c>
      <c r="F25" s="217">
        <v>389</v>
      </c>
      <c r="G25" s="338">
        <v>217</v>
      </c>
      <c r="H25" s="338">
        <v>200</v>
      </c>
      <c r="I25" s="338">
        <v>246</v>
      </c>
      <c r="J25" s="338">
        <v>277</v>
      </c>
      <c r="K25" s="217">
        <v>378</v>
      </c>
    </row>
    <row r="26" spans="1:11" x14ac:dyDescent="0.25">
      <c r="A26" s="6" t="s">
        <v>49</v>
      </c>
      <c r="B26" s="202"/>
      <c r="C26" s="12">
        <f t="shared" ref="C26:D26" si="3">+(C25/C20)</f>
        <v>2.1691877744754468E-2</v>
      </c>
      <c r="D26" s="12">
        <f t="shared" si="3"/>
        <v>1.6546824915533224E-2</v>
      </c>
      <c r="E26" s="12">
        <f>+(E25/E20)</f>
        <v>1.6863624601052358E-2</v>
      </c>
      <c r="F26" s="12">
        <f>+(F25/F20)</f>
        <v>1.604653081428925E-2</v>
      </c>
      <c r="G26" s="12">
        <f t="shared" ref="G26:H26" si="4">+(G25/G20)</f>
        <v>8.827956551808307E-3</v>
      </c>
      <c r="H26" s="12">
        <f t="shared" si="4"/>
        <v>8.1482990425748632E-3</v>
      </c>
      <c r="I26" s="12">
        <f>+(I25/I20)</f>
        <v>1.0054769884738003E-2</v>
      </c>
      <c r="J26" s="12">
        <f>+(J25/J20)</f>
        <v>1.0967690845739626E-2</v>
      </c>
      <c r="K26" s="12">
        <f>+(K25/K20)</f>
        <v>1.5230880812313644E-2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3" t="s">
        <v>2077</v>
      </c>
    </row>
    <row r="29" spans="1:11" x14ac:dyDescent="0.25">
      <c r="A29" s="214" t="s">
        <v>7442</v>
      </c>
      <c r="B29" s="167" t="s">
        <v>7443</v>
      </c>
      <c r="C29" s="10">
        <v>22054</v>
      </c>
      <c r="D29" s="10">
        <v>22704</v>
      </c>
      <c r="E29" s="10">
        <v>22795</v>
      </c>
      <c r="F29" s="10">
        <v>23853</v>
      </c>
      <c r="G29" s="338">
        <v>24364</v>
      </c>
      <c r="H29" s="338">
        <v>24345</v>
      </c>
      <c r="I29" s="338">
        <v>24220</v>
      </c>
      <c r="J29" s="338">
        <v>24979</v>
      </c>
      <c r="K29" s="338">
        <v>24440</v>
      </c>
    </row>
    <row r="30" spans="1:11" x14ac:dyDescent="0.25">
      <c r="A30" t="s">
        <v>1439</v>
      </c>
      <c r="C30" s="217">
        <v>489</v>
      </c>
      <c r="D30" s="217">
        <v>382</v>
      </c>
      <c r="E30" s="217">
        <v>391</v>
      </c>
      <c r="F30" s="217">
        <v>389</v>
      </c>
      <c r="G30">
        <v>217</v>
      </c>
      <c r="H30">
        <v>200</v>
      </c>
      <c r="I30">
        <v>246</v>
      </c>
      <c r="J30">
        <v>277</v>
      </c>
      <c r="K30">
        <v>378</v>
      </c>
    </row>
    <row r="31" spans="1:11" x14ac:dyDescent="0.25">
      <c r="A31" s="132" t="s">
        <v>53</v>
      </c>
      <c r="B31" s="132"/>
      <c r="C31" s="10">
        <v>22543</v>
      </c>
      <c r="D31" s="10">
        <v>23086</v>
      </c>
      <c r="E31" s="10">
        <v>23186</v>
      </c>
      <c r="F31" s="510">
        <v>24242</v>
      </c>
      <c r="G31" s="132">
        <v>24581</v>
      </c>
      <c r="H31" s="132">
        <v>24545</v>
      </c>
      <c r="I31" s="132">
        <v>24466</v>
      </c>
      <c r="J31" s="132">
        <v>25256</v>
      </c>
      <c r="K31" s="132">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7" fitToHeight="0" orientation="landscape"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tabColor rgb="FFFF0000"/>
    <pageSetUpPr fitToPage="1"/>
  </sheetPr>
  <dimension ref="A1:K38"/>
  <sheetViews>
    <sheetView topLeftCell="A4" workbookViewId="0">
      <selection activeCell="M23" sqref="M23"/>
    </sheetView>
  </sheetViews>
  <sheetFormatPr defaultRowHeight="15" x14ac:dyDescent="0.25"/>
  <cols>
    <col min="1" max="1" width="36.85546875" customWidth="1"/>
    <col min="2" max="2" width="51.7109375" customWidth="1"/>
    <col min="3" max="6" width="8.8554687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6325</v>
      </c>
      <c r="C3" s="702"/>
      <c r="D3" s="702"/>
      <c r="E3" s="702"/>
      <c r="F3" s="702"/>
      <c r="G3" s="702"/>
      <c r="H3" s="702"/>
      <c r="I3" s="702"/>
      <c r="J3" s="702"/>
      <c r="K3" s="702"/>
    </row>
    <row r="4" spans="1:11" x14ac:dyDescent="0.25">
      <c r="A4" s="6" t="s">
        <v>2</v>
      </c>
      <c r="B4" s="699" t="s">
        <v>6326</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6327</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4125</v>
      </c>
      <c r="C9" s="699"/>
      <c r="D9" s="699"/>
      <c r="E9" s="699"/>
      <c r="F9" s="699"/>
      <c r="G9" s="699"/>
      <c r="H9" s="699"/>
      <c r="I9" s="699"/>
      <c r="J9" s="699"/>
      <c r="K9" s="699"/>
    </row>
    <row r="10" spans="1:11" x14ac:dyDescent="0.25">
      <c r="A10" s="6" t="s">
        <v>17</v>
      </c>
      <c r="B10" s="699" t="s">
        <v>4125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9" t="s">
        <v>9</v>
      </c>
      <c r="C12" s="679"/>
      <c r="D12" s="679"/>
      <c r="E12" s="679"/>
      <c r="F12" s="679"/>
      <c r="G12" s="679"/>
      <c r="H12" s="679"/>
      <c r="I12" s="679"/>
      <c r="J12" s="679"/>
      <c r="K12" s="679"/>
    </row>
    <row r="13" spans="1:11" x14ac:dyDescent="0.25">
      <c r="A13" s="6" t="s">
        <v>26</v>
      </c>
      <c r="B13" s="699" t="s">
        <v>6328</v>
      </c>
      <c r="C13" s="699"/>
      <c r="D13" s="699"/>
      <c r="E13" s="699"/>
      <c r="F13" s="699"/>
      <c r="G13" s="699"/>
      <c r="H13" s="699"/>
      <c r="I13" s="699"/>
      <c r="J13" s="699"/>
      <c r="K13" s="699"/>
    </row>
    <row r="14" spans="1:11" x14ac:dyDescent="0.25">
      <c r="A14" s="6" t="s">
        <v>28</v>
      </c>
      <c r="B14" s="674" t="s">
        <v>6329</v>
      </c>
      <c r="C14" s="674"/>
      <c r="D14" s="674"/>
      <c r="E14" s="674"/>
      <c r="F14" s="674"/>
      <c r="G14" s="674"/>
      <c r="H14" s="674"/>
      <c r="I14" s="674"/>
      <c r="J14" s="674"/>
      <c r="K14" s="674"/>
    </row>
    <row r="15" spans="1:11" x14ac:dyDescent="0.25">
      <c r="A15" s="6" t="s">
        <v>30</v>
      </c>
      <c r="B15" s="741" t="s">
        <v>9</v>
      </c>
      <c r="C15" s="741"/>
      <c r="D15" s="741"/>
      <c r="E15" s="741"/>
      <c r="F15" s="741"/>
      <c r="G15" s="741"/>
      <c r="H15" s="741"/>
      <c r="I15" s="741"/>
      <c r="J15" s="741"/>
      <c r="K15" s="741"/>
    </row>
    <row r="16" spans="1:11" x14ac:dyDescent="0.25">
      <c r="A16" s="6" t="s">
        <v>32</v>
      </c>
      <c r="B16" s="699" t="s">
        <v>159</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c r="D21" s="419"/>
      <c r="E21" s="419"/>
      <c r="F21" s="419"/>
      <c r="G21" s="10">
        <f>G20-G25</f>
        <v>0</v>
      </c>
      <c r="H21" s="10">
        <f t="shared" ref="H21:K21" si="0">H20-H25</f>
        <v>0</v>
      </c>
      <c r="I21" s="10">
        <f t="shared" si="0"/>
        <v>0</v>
      </c>
      <c r="J21" s="10"/>
      <c r="K21" s="10">
        <f t="shared" si="0"/>
        <v>0</v>
      </c>
    </row>
    <row r="22" spans="1:11" x14ac:dyDescent="0.25">
      <c r="A22" s="6" t="s">
        <v>45</v>
      </c>
      <c r="B22" s="419"/>
      <c r="C22" s="419"/>
      <c r="D22" s="419"/>
      <c r="E22" s="419"/>
      <c r="F22" s="419"/>
      <c r="G22" s="12">
        <f>G21/G20</f>
        <v>0</v>
      </c>
      <c r="H22" s="12">
        <f t="shared" ref="H22:K22" si="1">H21/H20</f>
        <v>0</v>
      </c>
      <c r="I22" s="12">
        <f t="shared" si="1"/>
        <v>0</v>
      </c>
      <c r="J22" s="12"/>
      <c r="K22" s="12">
        <f t="shared" si="1"/>
        <v>0</v>
      </c>
    </row>
    <row r="23" spans="1:11" x14ac:dyDescent="0.25">
      <c r="A23" s="6" t="s">
        <v>46</v>
      </c>
      <c r="B23" s="419"/>
      <c r="C23" s="419"/>
      <c r="D23" s="419"/>
      <c r="E23" s="419"/>
      <c r="F23" s="419"/>
      <c r="G23" s="10"/>
      <c r="H23" s="10"/>
      <c r="I23" s="10"/>
      <c r="J23" s="9"/>
      <c r="K23" s="9"/>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24581</v>
      </c>
      <c r="H25" s="10">
        <v>24545</v>
      </c>
      <c r="I25" s="10">
        <v>24466</v>
      </c>
      <c r="J25" s="9" t="s">
        <v>10806</v>
      </c>
      <c r="K25" s="9">
        <v>24818</v>
      </c>
    </row>
    <row r="26" spans="1:11" x14ac:dyDescent="0.25">
      <c r="A26" s="6" t="s">
        <v>49</v>
      </c>
      <c r="B26" s="419"/>
      <c r="C26" s="419"/>
      <c r="D26" s="419"/>
      <c r="E26" s="419"/>
      <c r="F26" s="419"/>
      <c r="G26" s="12">
        <f>G25/G20</f>
        <v>1</v>
      </c>
      <c r="H26" s="12">
        <f t="shared" ref="H26:I26" si="3">H25/H20</f>
        <v>1</v>
      </c>
      <c r="I26" s="12">
        <f t="shared" si="3"/>
        <v>1</v>
      </c>
      <c r="J26" s="12"/>
      <c r="K26" s="12">
        <f>K25/K20</f>
        <v>1</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t="s">
        <v>6330</v>
      </c>
      <c r="B29" s="409"/>
      <c r="C29" s="409"/>
      <c r="D29" s="409"/>
      <c r="E29" s="409"/>
      <c r="F29" s="409"/>
      <c r="J29" t="s">
        <v>1542</v>
      </c>
    </row>
    <row r="30" spans="1:11" x14ac:dyDescent="0.25">
      <c r="A30" t="s">
        <v>1522</v>
      </c>
      <c r="B30" s="409"/>
      <c r="C30" s="409"/>
      <c r="D30" s="409"/>
      <c r="E30" s="409"/>
      <c r="F30" s="409"/>
      <c r="G30">
        <v>24581</v>
      </c>
      <c r="H30">
        <v>24545</v>
      </c>
      <c r="I30">
        <v>24466</v>
      </c>
      <c r="J30" s="9" t="s">
        <v>10806</v>
      </c>
      <c r="K30">
        <v>24818</v>
      </c>
    </row>
    <row r="31" spans="1:11" x14ac:dyDescent="0.25">
      <c r="A31" s="19" t="s">
        <v>1440</v>
      </c>
      <c r="B31" s="409"/>
      <c r="C31" s="409"/>
      <c r="D31" s="409"/>
      <c r="E31" s="409"/>
      <c r="F31" s="409"/>
      <c r="G31" s="132">
        <v>24581</v>
      </c>
      <c r="H31" s="132">
        <v>24545</v>
      </c>
      <c r="I31" s="132">
        <v>24466</v>
      </c>
      <c r="J31" s="132">
        <v>25256</v>
      </c>
      <c r="K31" s="132">
        <v>24818</v>
      </c>
    </row>
    <row r="32" spans="1:11" x14ac:dyDescent="0.25">
      <c r="A32" s="419"/>
      <c r="B32" s="409"/>
      <c r="C32" s="409"/>
      <c r="D32" s="409"/>
      <c r="E32" s="409"/>
      <c r="F32" s="409"/>
      <c r="G32" s="18"/>
      <c r="H32" s="11"/>
      <c r="I32" s="11"/>
      <c r="J32" s="11"/>
      <c r="K32" s="11"/>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19"/>
      <c r="C38" s="419"/>
      <c r="D38" s="419"/>
      <c r="E38" s="419"/>
      <c r="F38" s="419"/>
      <c r="G38" s="11"/>
      <c r="H38" s="11"/>
      <c r="I38" s="11"/>
      <c r="J38" s="11"/>
      <c r="K38"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tabColor rgb="FFFF0000"/>
    <pageSetUpPr fitToPage="1"/>
  </sheetPr>
  <dimension ref="A1:O38"/>
  <sheetViews>
    <sheetView topLeftCell="A4" workbookViewId="0">
      <selection activeCell="I32" sqref="I32"/>
    </sheetView>
  </sheetViews>
  <sheetFormatPr defaultRowHeight="15" x14ac:dyDescent="0.25"/>
  <cols>
    <col min="1" max="1" width="36.85546875" customWidth="1"/>
    <col min="2" max="2" width="54" customWidth="1"/>
    <col min="3" max="6" width="9.7109375" customWidth="1"/>
    <col min="7" max="11" width="8" customWidth="1"/>
    <col min="15" max="15" width="22.28515625" bestFit="1" customWidth="1"/>
  </cols>
  <sheetData>
    <row r="1" spans="1:15" ht="18.75" x14ac:dyDescent="0.25">
      <c r="A1" s="404" t="s">
        <v>0</v>
      </c>
      <c r="B1" s="419"/>
      <c r="C1" s="419"/>
      <c r="D1" s="419"/>
      <c r="E1" s="419"/>
      <c r="F1" s="419"/>
      <c r="G1" s="419"/>
      <c r="H1" s="419"/>
      <c r="I1" s="3"/>
      <c r="J1" s="3"/>
      <c r="K1" s="419"/>
    </row>
    <row r="2" spans="1:15" x14ac:dyDescent="0.25">
      <c r="A2" s="419"/>
      <c r="B2" s="405"/>
      <c r="C2" s="405"/>
      <c r="D2" s="405"/>
      <c r="E2" s="405"/>
      <c r="F2" s="405"/>
      <c r="G2" s="405"/>
      <c r="H2" s="405"/>
      <c r="I2" s="405"/>
      <c r="J2" s="405"/>
      <c r="K2" s="419"/>
    </row>
    <row r="3" spans="1:15" x14ac:dyDescent="0.25">
      <c r="A3" s="5" t="s">
        <v>1</v>
      </c>
      <c r="B3" s="702" t="s">
        <v>6331</v>
      </c>
      <c r="C3" s="702"/>
      <c r="D3" s="702"/>
      <c r="E3" s="702"/>
      <c r="F3" s="702"/>
      <c r="G3" s="702"/>
      <c r="H3" s="702"/>
      <c r="I3" s="702"/>
      <c r="J3" s="702"/>
      <c r="K3" s="702"/>
    </row>
    <row r="4" spans="1:15" x14ac:dyDescent="0.25">
      <c r="A4" s="6" t="s">
        <v>2</v>
      </c>
      <c r="B4" s="699" t="s">
        <v>6332</v>
      </c>
      <c r="C4" s="699"/>
      <c r="D4" s="699"/>
      <c r="E4" s="699"/>
      <c r="F4" s="699"/>
      <c r="G4" s="699"/>
      <c r="H4" s="699"/>
      <c r="I4" s="699"/>
      <c r="J4" s="699"/>
      <c r="K4" s="699"/>
    </row>
    <row r="5" spans="1:15" x14ac:dyDescent="0.25">
      <c r="A5" s="6" t="s">
        <v>5</v>
      </c>
      <c r="B5" s="699" t="s">
        <v>16</v>
      </c>
      <c r="C5" s="699"/>
      <c r="D5" s="699"/>
      <c r="E5" s="699"/>
      <c r="F5" s="699"/>
      <c r="G5" s="699"/>
      <c r="H5" s="699"/>
      <c r="I5" s="699"/>
      <c r="J5" s="699"/>
      <c r="K5" s="699"/>
      <c r="N5" t="s">
        <v>57</v>
      </c>
      <c r="O5" t="s">
        <v>2</v>
      </c>
    </row>
    <row r="6" spans="1:15" x14ac:dyDescent="0.25">
      <c r="A6" s="6" t="s">
        <v>8</v>
      </c>
      <c r="B6" s="703" t="s">
        <v>9</v>
      </c>
      <c r="C6" s="703"/>
      <c r="D6" s="703"/>
      <c r="E6" s="703"/>
      <c r="F6" s="703"/>
      <c r="G6" s="699"/>
      <c r="H6" s="699"/>
      <c r="I6" s="699"/>
      <c r="J6" s="699"/>
      <c r="K6" s="699"/>
      <c r="N6" s="118" t="s">
        <v>1955</v>
      </c>
      <c r="O6" t="s">
        <v>1891</v>
      </c>
    </row>
    <row r="7" spans="1:15" x14ac:dyDescent="0.25">
      <c r="A7" s="6" t="s">
        <v>11</v>
      </c>
      <c r="B7" s="674" t="s">
        <v>6327</v>
      </c>
      <c r="C7" s="674"/>
      <c r="D7" s="674"/>
      <c r="E7" s="674"/>
      <c r="F7" s="674"/>
      <c r="G7" s="674"/>
      <c r="H7" s="674"/>
      <c r="I7" s="674"/>
      <c r="J7" s="674"/>
      <c r="K7" s="674"/>
      <c r="N7" s="118" t="s">
        <v>58</v>
      </c>
      <c r="O7" t="s">
        <v>6333</v>
      </c>
    </row>
    <row r="8" spans="1:15" x14ac:dyDescent="0.25">
      <c r="A8" s="6" t="s">
        <v>13</v>
      </c>
      <c r="B8" s="703" t="s">
        <v>9</v>
      </c>
      <c r="C8" s="703"/>
      <c r="D8" s="703"/>
      <c r="E8" s="703"/>
      <c r="F8" s="703"/>
      <c r="G8" s="699"/>
      <c r="H8" s="699"/>
      <c r="I8" s="699"/>
      <c r="J8" s="699"/>
      <c r="K8" s="699"/>
      <c r="N8" s="118" t="s">
        <v>59</v>
      </c>
      <c r="O8" t="s">
        <v>6330</v>
      </c>
    </row>
    <row r="9" spans="1:15" x14ac:dyDescent="0.25">
      <c r="A9" s="6" t="s">
        <v>15</v>
      </c>
      <c r="B9" s="699" t="s">
        <v>4125</v>
      </c>
      <c r="C9" s="699"/>
      <c r="D9" s="699"/>
      <c r="E9" s="699"/>
      <c r="F9" s="699"/>
      <c r="G9" s="699"/>
      <c r="H9" s="699"/>
      <c r="I9" s="699"/>
      <c r="J9" s="699"/>
      <c r="K9" s="699"/>
      <c r="N9" s="118" t="s">
        <v>60</v>
      </c>
      <c r="O9" t="s">
        <v>6334</v>
      </c>
    </row>
    <row r="10" spans="1:15" x14ac:dyDescent="0.25">
      <c r="A10" s="6" t="s">
        <v>17</v>
      </c>
      <c r="B10" s="699" t="s">
        <v>4125</v>
      </c>
      <c r="C10" s="699"/>
      <c r="D10" s="699"/>
      <c r="E10" s="699"/>
      <c r="F10" s="699"/>
      <c r="G10" s="699"/>
      <c r="H10" s="699"/>
      <c r="I10" s="699"/>
      <c r="J10" s="699"/>
      <c r="K10" s="699"/>
      <c r="N10" s="118" t="s">
        <v>61</v>
      </c>
      <c r="O10" t="s">
        <v>6335</v>
      </c>
    </row>
    <row r="11" spans="1:15" x14ac:dyDescent="0.25">
      <c r="A11" s="6" t="s">
        <v>19</v>
      </c>
      <c r="B11" s="699" t="s">
        <v>70</v>
      </c>
      <c r="C11" s="699"/>
      <c r="D11" s="699"/>
      <c r="E11" s="699"/>
      <c r="F11" s="699"/>
      <c r="G11" s="699"/>
      <c r="H11" s="699"/>
      <c r="I11" s="699"/>
      <c r="J11" s="699"/>
      <c r="K11" s="699"/>
      <c r="N11" s="118" t="s">
        <v>62</v>
      </c>
      <c r="O11" t="s">
        <v>6336</v>
      </c>
    </row>
    <row r="12" spans="1:15" x14ac:dyDescent="0.25">
      <c r="A12" s="6" t="s">
        <v>22</v>
      </c>
      <c r="B12" s="679" t="s">
        <v>9</v>
      </c>
      <c r="C12" s="679"/>
      <c r="D12" s="679"/>
      <c r="E12" s="679"/>
      <c r="F12" s="679"/>
      <c r="G12" s="679"/>
      <c r="H12" s="679"/>
      <c r="I12" s="679"/>
      <c r="J12" s="679"/>
      <c r="K12" s="679"/>
      <c r="N12" s="118" t="s">
        <v>77</v>
      </c>
      <c r="O12" t="s">
        <v>6337</v>
      </c>
    </row>
    <row r="13" spans="1:15" x14ac:dyDescent="0.25">
      <c r="A13" s="6" t="s">
        <v>26</v>
      </c>
      <c r="B13" s="699" t="s">
        <v>159</v>
      </c>
      <c r="C13" s="699"/>
      <c r="D13" s="699"/>
      <c r="E13" s="699"/>
      <c r="F13" s="699"/>
      <c r="G13" s="699"/>
      <c r="H13" s="699"/>
      <c r="I13" s="699"/>
      <c r="J13" s="699"/>
      <c r="K13" s="699"/>
      <c r="N13" s="118" t="s">
        <v>1963</v>
      </c>
      <c r="O13" t="s">
        <v>6338</v>
      </c>
    </row>
    <row r="14" spans="1:15" x14ac:dyDescent="0.25">
      <c r="A14" s="6" t="s">
        <v>28</v>
      </c>
      <c r="B14" s="674" t="s">
        <v>6339</v>
      </c>
      <c r="C14" s="674"/>
      <c r="D14" s="674"/>
      <c r="E14" s="674"/>
      <c r="F14" s="674"/>
      <c r="G14" s="674"/>
      <c r="H14" s="674"/>
      <c r="I14" s="674"/>
      <c r="J14" s="674"/>
      <c r="K14" s="674"/>
      <c r="N14" s="118"/>
    </row>
    <row r="15" spans="1:15" x14ac:dyDescent="0.25">
      <c r="A15" s="6" t="s">
        <v>30</v>
      </c>
      <c r="B15" s="741" t="s">
        <v>9</v>
      </c>
      <c r="C15" s="741"/>
      <c r="D15" s="741"/>
      <c r="E15" s="741"/>
      <c r="F15" s="741"/>
      <c r="G15" s="741"/>
      <c r="H15" s="741"/>
      <c r="I15" s="741"/>
      <c r="J15" s="741"/>
      <c r="K15" s="741"/>
      <c r="N15" s="118"/>
    </row>
    <row r="16" spans="1:15" x14ac:dyDescent="0.25">
      <c r="A16" s="6" t="s">
        <v>32</v>
      </c>
      <c r="B16" s="699" t="s">
        <v>157</v>
      </c>
      <c r="C16" s="699"/>
      <c r="D16" s="699"/>
      <c r="E16" s="699"/>
      <c r="F16" s="699"/>
      <c r="G16" s="699"/>
      <c r="H16" s="699"/>
      <c r="I16" s="699"/>
      <c r="J16" s="699"/>
      <c r="K16" s="699"/>
      <c r="N16" s="118"/>
    </row>
    <row r="17" spans="1:11" x14ac:dyDescent="0.25">
      <c r="A17" s="6" t="s">
        <v>35</v>
      </c>
      <c r="B17" s="688"/>
      <c r="C17" s="688"/>
      <c r="D17" s="688"/>
      <c r="E17" s="688"/>
      <c r="F17" s="688"/>
      <c r="G17" s="688"/>
      <c r="H17" s="688"/>
      <c r="I17" s="688"/>
      <c r="J17" s="688"/>
      <c r="K17" s="688"/>
    </row>
    <row r="18" spans="1:11" x14ac:dyDescent="0.25">
      <c r="A18" s="6" t="s">
        <v>36</v>
      </c>
      <c r="B18" s="706"/>
      <c r="C18" s="706"/>
      <c r="D18" s="706"/>
      <c r="E18" s="706"/>
      <c r="F18" s="706"/>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c r="D21" s="419"/>
      <c r="E21" s="419"/>
      <c r="F21" s="419"/>
      <c r="G21" s="10"/>
      <c r="H21" s="10"/>
      <c r="I21" s="10"/>
      <c r="J21" s="10"/>
      <c r="K21" s="10"/>
    </row>
    <row r="22" spans="1:11" x14ac:dyDescent="0.25">
      <c r="A22" s="6" t="s">
        <v>45</v>
      </c>
      <c r="B22" s="419"/>
      <c r="C22" s="419"/>
      <c r="D22" s="419"/>
      <c r="E22" s="419"/>
      <c r="F22" s="419"/>
      <c r="G22" s="12">
        <f>G21/G20</f>
        <v>0</v>
      </c>
      <c r="H22" s="12">
        <f t="shared" ref="H22:K22" si="0">H21/H20</f>
        <v>0</v>
      </c>
      <c r="I22" s="12">
        <f t="shared" si="0"/>
        <v>0</v>
      </c>
      <c r="J22" s="12">
        <f t="shared" si="0"/>
        <v>0</v>
      </c>
      <c r="K22" s="12">
        <f t="shared" si="0"/>
        <v>0</v>
      </c>
    </row>
    <row r="23" spans="1:11" x14ac:dyDescent="0.25">
      <c r="A23" s="6" t="s">
        <v>46</v>
      </c>
      <c r="B23" s="419"/>
      <c r="C23" s="419"/>
      <c r="D23" s="419"/>
      <c r="E23" s="419"/>
      <c r="F23" s="419"/>
      <c r="G23" s="10"/>
      <c r="H23" s="10"/>
      <c r="I23" s="10"/>
      <c r="J23" s="9"/>
      <c r="K23" s="9"/>
    </row>
    <row r="24" spans="1:11" x14ac:dyDescent="0.25">
      <c r="A24" s="6" t="s">
        <v>47</v>
      </c>
      <c r="B24" s="419"/>
      <c r="C24" s="419"/>
      <c r="D24" s="419"/>
      <c r="E24" s="419"/>
      <c r="F24" s="419"/>
      <c r="G24" s="12">
        <f>G23/G20</f>
        <v>0</v>
      </c>
      <c r="H24" s="12">
        <f t="shared" ref="H24:J24" si="1">H23/H20</f>
        <v>0</v>
      </c>
      <c r="I24" s="12">
        <f t="shared" si="1"/>
        <v>0</v>
      </c>
      <c r="J24" s="12">
        <f t="shared" si="1"/>
        <v>0</v>
      </c>
      <c r="K24" s="12">
        <f>K23/K20</f>
        <v>0</v>
      </c>
    </row>
    <row r="25" spans="1:11" x14ac:dyDescent="0.25">
      <c r="A25" s="6" t="s">
        <v>48</v>
      </c>
      <c r="B25" s="419"/>
      <c r="C25" s="419"/>
      <c r="D25" s="419"/>
      <c r="E25" s="419"/>
      <c r="F25" s="419"/>
      <c r="G25" s="10">
        <v>24581</v>
      </c>
      <c r="H25" s="10">
        <v>24545</v>
      </c>
      <c r="I25" s="10">
        <v>24466</v>
      </c>
      <c r="J25" s="9">
        <v>25255</v>
      </c>
      <c r="K25" s="9">
        <v>24818</v>
      </c>
    </row>
    <row r="26" spans="1:11" x14ac:dyDescent="0.25">
      <c r="A26" s="6" t="s">
        <v>49</v>
      </c>
      <c r="B26" s="419"/>
      <c r="C26" s="419"/>
      <c r="D26" s="419"/>
      <c r="E26" s="419"/>
      <c r="F26" s="419"/>
      <c r="G26" s="12">
        <f>G25/G20</f>
        <v>1</v>
      </c>
      <c r="H26" s="12">
        <f t="shared" ref="H26:J26" si="2">H25/H20</f>
        <v>1</v>
      </c>
      <c r="I26" s="12">
        <f t="shared" si="2"/>
        <v>1</v>
      </c>
      <c r="J26" s="12">
        <f t="shared" si="2"/>
        <v>0.9999604054482103</v>
      </c>
      <c r="K26" s="12">
        <f>K25/K20</f>
        <v>1</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s="19" t="s">
        <v>1440</v>
      </c>
      <c r="B29" s="409"/>
      <c r="C29" s="409"/>
      <c r="D29" s="409"/>
      <c r="E29" s="409"/>
      <c r="F29" s="409"/>
      <c r="G29" s="132">
        <v>24581</v>
      </c>
      <c r="H29" s="132">
        <v>24545</v>
      </c>
      <c r="I29" s="132">
        <v>24466</v>
      </c>
      <c r="J29" s="132">
        <v>25256</v>
      </c>
      <c r="K29" s="132">
        <v>24818</v>
      </c>
    </row>
    <row r="30" spans="1:11" x14ac:dyDescent="0.25">
      <c r="A30" s="419"/>
      <c r="B30" s="409"/>
      <c r="C30" s="409"/>
      <c r="D30" s="409"/>
      <c r="E30" s="409"/>
      <c r="F30" s="409"/>
      <c r="G30" s="18"/>
      <c r="H30" s="11"/>
      <c r="I30" s="11"/>
      <c r="J30" s="11"/>
      <c r="K30" s="11"/>
    </row>
    <row r="31" spans="1:11" x14ac:dyDescent="0.25">
      <c r="A31" s="419"/>
      <c r="B31" s="409"/>
      <c r="C31" s="409"/>
      <c r="D31" s="409"/>
      <c r="E31" s="409"/>
      <c r="F31" s="409"/>
      <c r="G31" s="18"/>
      <c r="H31" s="11"/>
      <c r="I31" s="11"/>
      <c r="J31" s="11"/>
      <c r="K31" s="11"/>
    </row>
    <row r="32" spans="1:11" x14ac:dyDescent="0.25">
      <c r="A32" s="419"/>
      <c r="B32" s="409"/>
      <c r="C32" s="409"/>
      <c r="D32" s="409"/>
      <c r="E32" s="409"/>
      <c r="F32" s="409"/>
      <c r="G32" s="18"/>
      <c r="H32" s="11"/>
      <c r="I32" s="11"/>
      <c r="J32" s="11"/>
      <c r="K32" s="11"/>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19"/>
      <c r="C38" s="419"/>
      <c r="D38" s="419"/>
      <c r="E38" s="419"/>
      <c r="F38" s="419"/>
      <c r="G38" s="11"/>
      <c r="H38" s="11"/>
      <c r="I38" s="11"/>
      <c r="J38" s="11"/>
      <c r="K38"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tabColor rgb="FFFF0000"/>
    <pageSetUpPr fitToPage="1"/>
  </sheetPr>
  <dimension ref="A1:K40"/>
  <sheetViews>
    <sheetView topLeftCell="A7" workbookViewId="0">
      <selection activeCell="N18" sqref="N18"/>
    </sheetView>
  </sheetViews>
  <sheetFormatPr defaultRowHeight="15" x14ac:dyDescent="0.25"/>
  <cols>
    <col min="1" max="1" width="36.85546875" customWidth="1"/>
    <col min="2" max="2" width="73.42578125" customWidth="1"/>
    <col min="3" max="6" width="10.285156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6340</v>
      </c>
      <c r="C3" s="702"/>
      <c r="D3" s="702"/>
      <c r="E3" s="702"/>
      <c r="F3" s="702"/>
      <c r="G3" s="702"/>
      <c r="H3" s="702"/>
      <c r="I3" s="702"/>
      <c r="J3" s="702"/>
      <c r="K3" s="702"/>
    </row>
    <row r="4" spans="1:11" x14ac:dyDescent="0.25">
      <c r="A4" s="6" t="s">
        <v>2</v>
      </c>
      <c r="B4" s="699" t="s">
        <v>6341</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6272</v>
      </c>
      <c r="C9" s="699"/>
      <c r="D9" s="699"/>
      <c r="E9" s="699"/>
      <c r="F9" s="699"/>
      <c r="G9" s="699"/>
      <c r="H9" s="699"/>
      <c r="I9" s="699"/>
      <c r="J9" s="699"/>
      <c r="K9" s="699"/>
    </row>
    <row r="10" spans="1:11" x14ac:dyDescent="0.25">
      <c r="A10" s="6" t="s">
        <v>17</v>
      </c>
      <c r="B10" s="699" t="s">
        <v>25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31</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88" t="s">
        <v>6342</v>
      </c>
      <c r="C14" s="688"/>
      <c r="D14" s="688"/>
      <c r="E14" s="688"/>
      <c r="F14" s="688"/>
      <c r="G14" s="688"/>
      <c r="H14" s="688"/>
      <c r="I14" s="688"/>
      <c r="J14" s="688"/>
      <c r="K14" s="688"/>
    </row>
    <row r="15" spans="1:11" x14ac:dyDescent="0.25">
      <c r="A15" s="6" t="s">
        <v>30</v>
      </c>
      <c r="B15" s="741" t="s">
        <v>9</v>
      </c>
      <c r="C15" s="741"/>
      <c r="D15" s="741"/>
      <c r="E15" s="741"/>
      <c r="F15" s="741"/>
      <c r="G15" s="741"/>
      <c r="H15" s="741"/>
      <c r="I15" s="741"/>
      <c r="J15" s="741"/>
      <c r="K15" s="741"/>
    </row>
    <row r="16" spans="1:11" x14ac:dyDescent="0.25">
      <c r="A16" s="6" t="s">
        <v>32</v>
      </c>
      <c r="B16" s="699" t="s">
        <v>606</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60" customHeight="1" x14ac:dyDescent="0.25">
      <c r="A18" s="113" t="s">
        <v>36</v>
      </c>
      <c r="B18" s="717" t="s">
        <v>6343</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c r="D21" s="419"/>
      <c r="E21" s="419"/>
      <c r="F21" s="419"/>
      <c r="G21" s="10">
        <f>G20-G25</f>
        <v>99</v>
      </c>
      <c r="H21" s="10">
        <f t="shared" ref="H21:K21" si="0">H20-H25</f>
        <v>106</v>
      </c>
      <c r="I21" s="10">
        <f t="shared" si="0"/>
        <v>170</v>
      </c>
      <c r="J21" s="10">
        <f t="shared" si="0"/>
        <v>931</v>
      </c>
      <c r="K21" s="10">
        <f t="shared" si="0"/>
        <v>1112</v>
      </c>
    </row>
    <row r="22" spans="1:11" x14ac:dyDescent="0.25">
      <c r="A22" s="6" t="s">
        <v>45</v>
      </c>
      <c r="B22" s="419"/>
      <c r="C22" s="419"/>
      <c r="D22" s="419"/>
      <c r="E22" s="419"/>
      <c r="F22" s="419"/>
      <c r="G22" s="12">
        <f>G21/G20</f>
        <v>4.027500915341117E-3</v>
      </c>
      <c r="H22" s="12">
        <f t="shared" ref="H22:K22" si="1">H21/H20</f>
        <v>4.3185984925646773E-3</v>
      </c>
      <c r="I22" s="12">
        <f t="shared" si="1"/>
        <v>6.9484182130303282E-3</v>
      </c>
      <c r="J22" s="12">
        <f t="shared" si="1"/>
        <v>3.6862527716186255E-2</v>
      </c>
      <c r="K22" s="12">
        <f t="shared" si="1"/>
        <v>4.4806189056330083E-2</v>
      </c>
    </row>
    <row r="23" spans="1:11" x14ac:dyDescent="0.25">
      <c r="A23" s="6" t="s">
        <v>46</v>
      </c>
      <c r="B23" s="419"/>
      <c r="C23" s="419"/>
      <c r="D23" s="419"/>
      <c r="E23" s="419"/>
      <c r="F23" s="419"/>
      <c r="G23" s="10"/>
      <c r="H23" s="10"/>
      <c r="I23" s="10"/>
      <c r="J23" s="9"/>
      <c r="K23" s="9"/>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24482</v>
      </c>
      <c r="H25" s="10">
        <v>24439</v>
      </c>
      <c r="I25" s="10">
        <v>24296</v>
      </c>
      <c r="J25" s="9">
        <v>24325</v>
      </c>
      <c r="K25" s="9">
        <v>23706</v>
      </c>
    </row>
    <row r="26" spans="1:11" x14ac:dyDescent="0.25">
      <c r="A26" s="6" t="s">
        <v>49</v>
      </c>
      <c r="B26" s="419"/>
      <c r="C26" s="419"/>
      <c r="D26" s="419"/>
      <c r="E26" s="419"/>
      <c r="F26" s="419"/>
      <c r="G26" s="12">
        <f>G25/G20</f>
        <v>0.9959724990846589</v>
      </c>
      <c r="H26" s="12">
        <f t="shared" ref="H26:J26" si="3">H25/H20</f>
        <v>0.99568140150743534</v>
      </c>
      <c r="I26" s="12">
        <f t="shared" si="3"/>
        <v>0.99305158178696962</v>
      </c>
      <c r="J26" s="12">
        <f t="shared" si="3"/>
        <v>0.96313747228381374</v>
      </c>
      <c r="K26" s="12">
        <f>K25/K20</f>
        <v>0.95519381094366995</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t="s">
        <v>67</v>
      </c>
      <c r="B29" s="409" t="s">
        <v>18</v>
      </c>
      <c r="C29" s="409"/>
      <c r="D29" s="409"/>
      <c r="E29" s="409"/>
      <c r="F29" s="409"/>
      <c r="G29">
        <v>34</v>
      </c>
      <c r="H29">
        <v>31</v>
      </c>
      <c r="I29">
        <v>75</v>
      </c>
      <c r="J29">
        <v>835</v>
      </c>
      <c r="K29">
        <v>1050</v>
      </c>
    </row>
    <row r="30" spans="1:11" x14ac:dyDescent="0.25">
      <c r="A30" t="s">
        <v>66</v>
      </c>
      <c r="B30" s="409" t="s">
        <v>25</v>
      </c>
      <c r="C30" s="409"/>
      <c r="D30" s="409"/>
      <c r="E30" s="409"/>
      <c r="F30" s="409"/>
      <c r="G30">
        <v>65</v>
      </c>
      <c r="H30">
        <v>75</v>
      </c>
      <c r="I30">
        <v>95</v>
      </c>
      <c r="J30">
        <v>96</v>
      </c>
      <c r="K30">
        <v>62</v>
      </c>
    </row>
    <row r="31" spans="1:11" x14ac:dyDescent="0.25">
      <c r="A31" t="s">
        <v>1522</v>
      </c>
      <c r="B31" s="409" t="s">
        <v>1439</v>
      </c>
      <c r="C31" s="409"/>
      <c r="D31" s="409"/>
      <c r="E31" s="409"/>
      <c r="F31" s="409"/>
      <c r="G31">
        <v>24482</v>
      </c>
      <c r="H31">
        <v>24439</v>
      </c>
      <c r="I31">
        <v>24296</v>
      </c>
      <c r="J31">
        <v>24325</v>
      </c>
      <c r="K31">
        <v>23706</v>
      </c>
    </row>
    <row r="32" spans="1:11" x14ac:dyDescent="0.25">
      <c r="A32" s="19" t="s">
        <v>1440</v>
      </c>
      <c r="B32" s="409"/>
      <c r="C32" s="409"/>
      <c r="D32" s="409"/>
      <c r="E32" s="409"/>
      <c r="F32" s="409"/>
      <c r="G32" s="132">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7" orientation="landscape"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tabColor rgb="FFFF0000"/>
    <pageSetUpPr fitToPage="1"/>
  </sheetPr>
  <dimension ref="A1:K30"/>
  <sheetViews>
    <sheetView workbookViewId="0">
      <selection activeCell="C19" sqref="C19:F20"/>
    </sheetView>
  </sheetViews>
  <sheetFormatPr defaultRowHeight="15" x14ac:dyDescent="0.25"/>
  <cols>
    <col min="1" max="1" width="36.85546875" customWidth="1"/>
    <col min="2" max="2" width="51" customWidth="1"/>
    <col min="3" max="6" width="11.57031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6344</v>
      </c>
      <c r="C3" s="702"/>
      <c r="D3" s="702"/>
      <c r="E3" s="702"/>
      <c r="F3" s="702"/>
      <c r="G3" s="702"/>
      <c r="H3" s="702"/>
      <c r="I3" s="702"/>
      <c r="J3" s="702"/>
      <c r="K3" s="702"/>
    </row>
    <row r="4" spans="1:11" x14ac:dyDescent="0.25">
      <c r="A4" s="6" t="s">
        <v>2</v>
      </c>
      <c r="B4" s="699" t="s">
        <v>6345</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6272</v>
      </c>
      <c r="C9" s="699"/>
      <c r="D9" s="699"/>
      <c r="E9" s="699"/>
      <c r="F9" s="699"/>
      <c r="G9" s="699"/>
      <c r="H9" s="699"/>
      <c r="I9" s="699"/>
      <c r="J9" s="699"/>
      <c r="K9" s="699"/>
    </row>
    <row r="10" spans="1:11" x14ac:dyDescent="0.25">
      <c r="A10" s="6" t="s">
        <v>17</v>
      </c>
      <c r="B10" s="699" t="s">
        <v>25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99" t="s">
        <v>23</v>
      </c>
      <c r="C12" s="699"/>
      <c r="D12" s="699"/>
      <c r="E12" s="699"/>
      <c r="F12" s="699"/>
      <c r="G12" s="699"/>
      <c r="H12" s="699"/>
      <c r="I12" s="699"/>
      <c r="J12" s="699"/>
      <c r="K12" s="699"/>
    </row>
    <row r="13" spans="1:11" x14ac:dyDescent="0.25">
      <c r="A13" s="6" t="s">
        <v>26</v>
      </c>
      <c r="B13" s="699" t="s">
        <v>6346</v>
      </c>
      <c r="C13" s="699"/>
      <c r="D13" s="699"/>
      <c r="E13" s="699"/>
      <c r="F13" s="699"/>
      <c r="G13" s="699"/>
      <c r="H13" s="699"/>
      <c r="I13" s="699"/>
      <c r="J13" s="699"/>
      <c r="K13" s="699"/>
    </row>
    <row r="14" spans="1:11" x14ac:dyDescent="0.25">
      <c r="A14" s="6" t="s">
        <v>28</v>
      </c>
      <c r="B14" s="688" t="s">
        <v>1836</v>
      </c>
      <c r="C14" s="688"/>
      <c r="D14" s="688"/>
      <c r="E14" s="688"/>
      <c r="F14" s="688"/>
      <c r="G14" s="688"/>
      <c r="H14" s="688"/>
      <c r="I14" s="688"/>
      <c r="J14" s="688"/>
      <c r="K14" s="688"/>
    </row>
    <row r="15" spans="1:11" x14ac:dyDescent="0.25">
      <c r="A15" s="6" t="s">
        <v>30</v>
      </c>
      <c r="B15" s="688" t="s">
        <v>5632</v>
      </c>
      <c r="C15" s="688"/>
      <c r="D15" s="688"/>
      <c r="E15" s="688"/>
      <c r="F15" s="688"/>
      <c r="G15" s="688"/>
      <c r="H15" s="688"/>
      <c r="I15" s="688"/>
      <c r="J15" s="688"/>
      <c r="K15" s="688"/>
    </row>
    <row r="16" spans="1:11" x14ac:dyDescent="0.25">
      <c r="A16" s="6" t="s">
        <v>32</v>
      </c>
      <c r="B16" s="699" t="s">
        <v>607</v>
      </c>
      <c r="C16" s="699"/>
      <c r="D16" s="699"/>
      <c r="E16" s="699"/>
      <c r="F16" s="699"/>
      <c r="G16" s="699"/>
      <c r="H16" s="699"/>
      <c r="I16" s="699"/>
      <c r="J16" s="699"/>
      <c r="K16" s="699"/>
    </row>
    <row r="17" spans="1:11" x14ac:dyDescent="0.25">
      <c r="A17" s="6" t="s">
        <v>35</v>
      </c>
      <c r="B17" s="688"/>
      <c r="C17" s="688"/>
      <c r="D17" s="688"/>
      <c r="E17" s="688"/>
      <c r="F17" s="688"/>
      <c r="G17" s="688"/>
      <c r="H17" s="688"/>
      <c r="I17" s="688"/>
      <c r="J17" s="688"/>
      <c r="K17" s="688"/>
    </row>
    <row r="18" spans="1:11" x14ac:dyDescent="0.25">
      <c r="A18" s="6" t="s">
        <v>36</v>
      </c>
      <c r="B18" s="706"/>
      <c r="C18" s="706"/>
      <c r="D18" s="706"/>
      <c r="E18" s="706"/>
      <c r="F18" s="706"/>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6562</v>
      </c>
      <c r="H20" s="10">
        <v>6888</v>
      </c>
      <c r="I20" s="10">
        <v>7355</v>
      </c>
      <c r="J20" s="11">
        <v>9470</v>
      </c>
      <c r="K20" s="11">
        <v>9065</v>
      </c>
    </row>
    <row r="21" spans="1:11" x14ac:dyDescent="0.25">
      <c r="A21" s="6" t="s">
        <v>44</v>
      </c>
      <c r="B21" s="419"/>
      <c r="C21" s="419"/>
      <c r="D21" s="419"/>
      <c r="E21" s="419"/>
      <c r="F21" s="419"/>
      <c r="G21" s="10">
        <f>G20-G25</f>
        <v>6562</v>
      </c>
      <c r="H21" s="10">
        <f t="shared" ref="H21:K21" si="0">H20-H25</f>
        <v>6888</v>
      </c>
      <c r="I21" s="10">
        <f t="shared" si="0"/>
        <v>7355</v>
      </c>
      <c r="J21" s="10">
        <f t="shared" si="0"/>
        <v>9470</v>
      </c>
      <c r="K21" s="10">
        <f t="shared" si="0"/>
        <v>9065</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t="s">
        <v>6347</v>
      </c>
      <c r="C23" s="419"/>
      <c r="D23" s="419"/>
      <c r="E23" s="419"/>
      <c r="F23" s="419"/>
      <c r="G23" s="10">
        <v>813</v>
      </c>
      <c r="H23" s="10">
        <v>1184</v>
      </c>
      <c r="I23" s="10">
        <v>1037</v>
      </c>
      <c r="J23" s="9">
        <v>1201</v>
      </c>
      <c r="K23" s="9">
        <v>1142</v>
      </c>
    </row>
    <row r="24" spans="1:11" x14ac:dyDescent="0.25">
      <c r="A24" s="6" t="s">
        <v>47</v>
      </c>
      <c r="B24" s="419"/>
      <c r="C24" s="419"/>
      <c r="D24" s="419"/>
      <c r="E24" s="419"/>
      <c r="F24" s="419"/>
      <c r="G24" s="12">
        <f>G23/G20</f>
        <v>0.12389515391648888</v>
      </c>
      <c r="H24" s="12">
        <f t="shared" ref="H24:J24" si="2">H23/H20</f>
        <v>0.1718931475029036</v>
      </c>
      <c r="I24" s="12">
        <f t="shared" si="2"/>
        <v>0.14099252209381374</v>
      </c>
      <c r="J24" s="12">
        <f t="shared" si="2"/>
        <v>0.12682154171066526</v>
      </c>
      <c r="K24" s="12">
        <f>K23/K20</f>
        <v>0.12597904026475454</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s="167" t="s">
        <v>6348</v>
      </c>
      <c r="B29" s="409"/>
      <c r="C29" s="409"/>
      <c r="D29" s="409"/>
      <c r="E29" s="409"/>
      <c r="F29" s="409"/>
      <c r="G29" s="164">
        <v>6562</v>
      </c>
      <c r="H29" s="164">
        <v>6888</v>
      </c>
      <c r="I29" s="164">
        <v>7355</v>
      </c>
      <c r="J29" s="164">
        <v>9470</v>
      </c>
      <c r="K29" s="164">
        <v>9065</v>
      </c>
    </row>
    <row r="30" spans="1:11" x14ac:dyDescent="0.25">
      <c r="A30" s="174" t="s">
        <v>1440</v>
      </c>
      <c r="G30" s="470">
        <v>6562</v>
      </c>
      <c r="H30" s="470">
        <v>6888</v>
      </c>
      <c r="I30" s="470">
        <v>7355</v>
      </c>
      <c r="J30" s="470">
        <v>9470</v>
      </c>
      <c r="K30" s="470">
        <v>9065</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2">
    <dataValidation type="list" allowBlank="1" showInputMessage="1" showErrorMessage="1" sqref="B10:K10" xr:uid="{00000000-0002-0000-0601-000000000000}">
      <formula1>$S$10:$S$11</formula1>
    </dataValidation>
    <dataValidation type="list" allowBlank="1" showInputMessage="1" showErrorMessage="1" sqref="B5:K5" xr:uid="{00000000-0002-0000-0601-000001000000}">
      <formula1>$S$4:$S$9</formula1>
    </dataValidation>
  </dataValidations>
  <pageMargins left="0.7" right="0.7" top="0.75" bottom="0.75" header="0.3" footer="0.3"/>
  <pageSetup paperSize="9" orientation="landscape"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tabColor rgb="FFFF0000"/>
    <pageSetUpPr fitToPage="1"/>
  </sheetPr>
  <dimension ref="A1:K30"/>
  <sheetViews>
    <sheetView topLeftCell="A4" workbookViewId="0">
      <selection activeCell="C19" sqref="C19:F20"/>
    </sheetView>
  </sheetViews>
  <sheetFormatPr defaultRowHeight="15" x14ac:dyDescent="0.25"/>
  <cols>
    <col min="1" max="1" width="36.85546875" customWidth="1"/>
    <col min="2" max="2" width="50.140625" customWidth="1"/>
    <col min="3" max="6" width="13.425781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6349</v>
      </c>
      <c r="C3" s="702"/>
      <c r="D3" s="702"/>
      <c r="E3" s="702"/>
      <c r="F3" s="702"/>
      <c r="G3" s="702"/>
      <c r="H3" s="702"/>
      <c r="I3" s="702"/>
      <c r="J3" s="702"/>
      <c r="K3" s="702"/>
    </row>
    <row r="4" spans="1:11" x14ac:dyDescent="0.25">
      <c r="A4" s="6" t="s">
        <v>2</v>
      </c>
      <c r="B4" s="699" t="s">
        <v>6350</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6272</v>
      </c>
      <c r="C9" s="699"/>
      <c r="D9" s="699"/>
      <c r="E9" s="699"/>
      <c r="F9" s="699"/>
      <c r="G9" s="699"/>
      <c r="H9" s="699"/>
      <c r="I9" s="699"/>
      <c r="J9" s="699"/>
      <c r="K9" s="699"/>
    </row>
    <row r="10" spans="1:11" x14ac:dyDescent="0.25">
      <c r="A10" s="6" t="s">
        <v>17</v>
      </c>
      <c r="B10" s="699" t="s">
        <v>6351</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23</v>
      </c>
      <c r="C12" s="674"/>
      <c r="D12" s="674"/>
      <c r="E12" s="674"/>
      <c r="F12" s="674"/>
      <c r="G12" s="674"/>
      <c r="H12" s="674"/>
      <c r="I12" s="674"/>
      <c r="J12" s="674"/>
      <c r="K12" s="674"/>
    </row>
    <row r="13" spans="1:11" x14ac:dyDescent="0.25">
      <c r="A13" s="6" t="s">
        <v>26</v>
      </c>
      <c r="B13" s="699" t="s">
        <v>607</v>
      </c>
      <c r="C13" s="699"/>
      <c r="D13" s="699"/>
      <c r="E13" s="699"/>
      <c r="F13" s="699"/>
      <c r="G13" s="699"/>
      <c r="H13" s="699"/>
      <c r="I13" s="699"/>
      <c r="J13" s="699"/>
      <c r="K13" s="699"/>
    </row>
    <row r="14" spans="1:11" x14ac:dyDescent="0.25">
      <c r="A14" s="6" t="s">
        <v>28</v>
      </c>
      <c r="B14" s="688" t="s">
        <v>6352</v>
      </c>
      <c r="C14" s="688"/>
      <c r="D14" s="688"/>
      <c r="E14" s="688"/>
      <c r="F14" s="688"/>
      <c r="G14" s="688"/>
      <c r="H14" s="688"/>
      <c r="I14" s="688"/>
      <c r="J14" s="688"/>
      <c r="K14" s="688"/>
    </row>
    <row r="15" spans="1:11" x14ac:dyDescent="0.25">
      <c r="A15" s="6" t="s">
        <v>30</v>
      </c>
      <c r="B15" s="688" t="s">
        <v>5632</v>
      </c>
      <c r="C15" s="688"/>
      <c r="D15" s="688"/>
      <c r="E15" s="688"/>
      <c r="F15" s="688"/>
      <c r="G15" s="688"/>
      <c r="H15" s="688"/>
      <c r="I15" s="688"/>
      <c r="J15" s="688"/>
      <c r="K15" s="688"/>
    </row>
    <row r="16" spans="1:11" x14ac:dyDescent="0.25">
      <c r="A16" s="6" t="s">
        <v>32</v>
      </c>
      <c r="B16" s="699" t="s">
        <v>608</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6562</v>
      </c>
      <c r="H20" s="10">
        <v>6888</v>
      </c>
      <c r="I20" s="10">
        <v>7355</v>
      </c>
      <c r="J20" s="11">
        <v>9470</v>
      </c>
      <c r="K20" s="11">
        <v>9065</v>
      </c>
    </row>
    <row r="21" spans="1:11" x14ac:dyDescent="0.25">
      <c r="A21" s="6" t="s">
        <v>44</v>
      </c>
      <c r="B21" s="419"/>
      <c r="C21" s="419"/>
      <c r="D21" s="419"/>
      <c r="E21" s="419"/>
      <c r="F21" s="419"/>
      <c r="G21" s="10">
        <f>G20-G25</f>
        <v>6562</v>
      </c>
      <c r="H21" s="10">
        <f t="shared" ref="H21:K21" si="0">H20-H25</f>
        <v>6888</v>
      </c>
      <c r="I21" s="10">
        <f t="shared" si="0"/>
        <v>7355</v>
      </c>
      <c r="J21" s="10">
        <f t="shared" si="0"/>
        <v>9470</v>
      </c>
      <c r="K21" s="10">
        <f t="shared" si="0"/>
        <v>9065</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t="s">
        <v>4627</v>
      </c>
      <c r="B29" s="409"/>
      <c r="C29" s="409"/>
      <c r="D29" s="409"/>
      <c r="E29" s="409"/>
      <c r="F29" s="409"/>
      <c r="G29">
        <v>6562</v>
      </c>
      <c r="H29">
        <v>6888</v>
      </c>
      <c r="I29">
        <v>7355</v>
      </c>
      <c r="J29">
        <v>9470</v>
      </c>
      <c r="K29">
        <v>9065</v>
      </c>
    </row>
    <row r="30" spans="1:11" x14ac:dyDescent="0.25">
      <c r="A30" s="132" t="s">
        <v>1440</v>
      </c>
      <c r="G30" s="132">
        <v>6562</v>
      </c>
      <c r="H30" s="132">
        <v>6888</v>
      </c>
      <c r="I30" s="132">
        <v>7355</v>
      </c>
      <c r="J30" s="132">
        <v>9470</v>
      </c>
      <c r="K30" s="132">
        <v>9065</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tabColor rgb="FFFFFF00"/>
    <pageSetUpPr fitToPage="1"/>
  </sheetPr>
  <dimension ref="A1:K34"/>
  <sheetViews>
    <sheetView topLeftCell="A7" workbookViewId="0">
      <selection activeCell="E35" sqref="E35"/>
    </sheetView>
  </sheetViews>
  <sheetFormatPr defaultRowHeight="15" x14ac:dyDescent="0.25"/>
  <cols>
    <col min="1" max="1" width="36" customWidth="1"/>
    <col min="2" max="2" width="41.28515625" customWidth="1"/>
    <col min="3" max="6" width="10.140625" customWidth="1"/>
    <col min="7" max="11" width="12.7109375" customWidth="1"/>
  </cols>
  <sheetData>
    <row r="1" spans="1:11" ht="18.75" x14ac:dyDescent="0.25">
      <c r="A1" s="200" t="s">
        <v>0</v>
      </c>
      <c r="B1" s="200"/>
      <c r="C1" s="200"/>
      <c r="D1" s="200"/>
      <c r="E1" s="200"/>
      <c r="F1" s="200"/>
      <c r="G1" s="200"/>
      <c r="H1" s="200"/>
      <c r="I1" s="200"/>
      <c r="J1" s="200"/>
      <c r="K1" s="200"/>
    </row>
    <row r="3" spans="1:11" x14ac:dyDescent="0.25">
      <c r="A3" s="201" t="s">
        <v>1</v>
      </c>
      <c r="B3" s="678" t="s">
        <v>6353</v>
      </c>
      <c r="C3" s="678"/>
      <c r="D3" s="678"/>
      <c r="E3" s="678"/>
      <c r="F3" s="678"/>
      <c r="G3" s="678"/>
      <c r="H3" s="678"/>
      <c r="I3" s="678"/>
      <c r="J3" s="678"/>
      <c r="K3" s="678"/>
    </row>
    <row r="4" spans="1:11" x14ac:dyDescent="0.25">
      <c r="A4" s="6" t="s">
        <v>2</v>
      </c>
      <c r="B4" s="674" t="s">
        <v>6354</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23</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6355</v>
      </c>
      <c r="C14" s="674"/>
      <c r="D14" s="674"/>
      <c r="E14" s="674"/>
      <c r="F14" s="674"/>
      <c r="G14" s="674"/>
      <c r="H14" s="674"/>
      <c r="I14" s="674"/>
      <c r="J14" s="674"/>
      <c r="K14" s="674"/>
    </row>
    <row r="15" spans="1:11" x14ac:dyDescent="0.25">
      <c r="A15" s="6" t="s">
        <v>30</v>
      </c>
      <c r="B15" s="688" t="s">
        <v>5670</v>
      </c>
      <c r="C15" s="688"/>
      <c r="D15" s="688"/>
      <c r="E15" s="688"/>
      <c r="F15" s="688"/>
      <c r="G15" s="688"/>
      <c r="H15" s="688"/>
      <c r="I15" s="688"/>
      <c r="J15" s="688"/>
      <c r="K15" s="688"/>
    </row>
    <row r="16" spans="1:11" x14ac:dyDescent="0.25">
      <c r="A16" s="6" t="s">
        <v>32</v>
      </c>
      <c r="B16" s="674" t="s">
        <v>609</v>
      </c>
      <c r="C16" s="674"/>
      <c r="D16" s="674"/>
      <c r="E16" s="674"/>
      <c r="F16" s="674"/>
      <c r="G16" s="674"/>
      <c r="H16" s="674"/>
      <c r="I16" s="674"/>
      <c r="J16" s="674"/>
      <c r="K16" s="674"/>
    </row>
    <row r="17" spans="1:11" x14ac:dyDescent="0.25">
      <c r="A17" s="6" t="s">
        <v>35</v>
      </c>
      <c r="B17" s="681" t="s">
        <v>9</v>
      </c>
      <c r="C17" s="681"/>
      <c r="D17" s="681"/>
      <c r="E17" s="681"/>
      <c r="F17" s="681"/>
      <c r="G17" s="679"/>
      <c r="H17" s="679"/>
      <c r="I17" s="679"/>
      <c r="J17" s="679"/>
      <c r="K17" s="679"/>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134">
        <v>22543</v>
      </c>
      <c r="D21" s="134">
        <v>23086</v>
      </c>
      <c r="E21" s="134">
        <v>23186</v>
      </c>
      <c r="F21" s="134">
        <v>24242</v>
      </c>
      <c r="G21" s="10">
        <f>+(G20-G25)</f>
        <v>24581</v>
      </c>
      <c r="H21" s="10">
        <f t="shared" ref="H21:K21" si="0">+(H20-H25)</f>
        <v>24545</v>
      </c>
      <c r="I21" s="10">
        <f t="shared" si="0"/>
        <v>24466</v>
      </c>
      <c r="J21" s="10">
        <f t="shared" si="0"/>
        <v>25255</v>
      </c>
      <c r="K21" s="10">
        <f t="shared" si="0"/>
        <v>24817</v>
      </c>
    </row>
    <row r="22" spans="1:11" x14ac:dyDescent="0.25">
      <c r="A22" s="6" t="s">
        <v>45</v>
      </c>
      <c r="B22" s="202"/>
      <c r="C22" s="12">
        <f t="shared" ref="C22:H22" si="1">+(C21/C20)</f>
        <v>1</v>
      </c>
      <c r="D22" s="12">
        <f t="shared" si="1"/>
        <v>1</v>
      </c>
      <c r="E22" s="12">
        <f t="shared" si="1"/>
        <v>1</v>
      </c>
      <c r="F22" s="12">
        <f t="shared" si="1"/>
        <v>1</v>
      </c>
      <c r="G22" s="12">
        <f t="shared" si="1"/>
        <v>1</v>
      </c>
      <c r="H22" s="12">
        <f t="shared" si="1"/>
        <v>1</v>
      </c>
      <c r="I22" s="12">
        <f>+(I21/I20)</f>
        <v>1</v>
      </c>
      <c r="J22" s="12">
        <f>+(J21/J20)</f>
        <v>0.9999604054482103</v>
      </c>
      <c r="K22" s="12">
        <f>+(K21/K20)</f>
        <v>0.99995970666451772</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1" x14ac:dyDescent="0.25">
      <c r="A25" s="6" t="s">
        <v>48</v>
      </c>
      <c r="B25" s="202"/>
      <c r="C25" s="202">
        <v>0</v>
      </c>
      <c r="D25" s="202">
        <v>0</v>
      </c>
      <c r="E25" s="202">
        <v>0</v>
      </c>
      <c r="F25" s="202">
        <v>0</v>
      </c>
      <c r="G25" s="338">
        <v>0</v>
      </c>
      <c r="H25" s="338">
        <v>0</v>
      </c>
      <c r="I25" s="338">
        <v>0</v>
      </c>
      <c r="J25" s="338">
        <v>1</v>
      </c>
      <c r="K25" s="217">
        <v>1</v>
      </c>
    </row>
    <row r="26" spans="1:11" x14ac:dyDescent="0.25">
      <c r="A26" s="6" t="s">
        <v>49</v>
      </c>
      <c r="B26" s="202"/>
      <c r="C26" s="12">
        <f t="shared" ref="C26:H26" si="4">+(C25/C20)</f>
        <v>0</v>
      </c>
      <c r="D26" s="12">
        <f t="shared" si="4"/>
        <v>0</v>
      </c>
      <c r="E26" s="12">
        <f t="shared" si="4"/>
        <v>0</v>
      </c>
      <c r="F26" s="12">
        <f t="shared" si="4"/>
        <v>0</v>
      </c>
      <c r="G26" s="12">
        <f t="shared" si="4"/>
        <v>0</v>
      </c>
      <c r="H26" s="12">
        <f t="shared" si="4"/>
        <v>0</v>
      </c>
      <c r="I26" s="12">
        <f>+(I25/I20)</f>
        <v>0</v>
      </c>
      <c r="J26" s="12">
        <f>+(J25/J20)</f>
        <v>3.9594551789673741E-5</v>
      </c>
      <c r="K26" s="12">
        <f>+(K25/K20)</f>
        <v>4.0293335482311224E-5</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t="s">
        <v>2702</v>
      </c>
      <c r="B29" t="s">
        <v>6356</v>
      </c>
      <c r="C29" s="135">
        <v>10916</v>
      </c>
      <c r="D29" s="135">
        <v>11205</v>
      </c>
      <c r="E29" s="135">
        <v>11351</v>
      </c>
      <c r="F29" s="135">
        <v>11705</v>
      </c>
      <c r="G29" s="13">
        <v>11824</v>
      </c>
      <c r="H29" s="13">
        <v>11904</v>
      </c>
      <c r="I29" s="13">
        <v>12030</v>
      </c>
      <c r="J29" s="13">
        <v>12319</v>
      </c>
      <c r="K29" s="13">
        <v>12205</v>
      </c>
    </row>
    <row r="30" spans="1:11" x14ac:dyDescent="0.25">
      <c r="A30" s="214" t="s">
        <v>1535</v>
      </c>
      <c r="B30" t="s">
        <v>6357</v>
      </c>
      <c r="C30" s="705" t="s">
        <v>10813</v>
      </c>
      <c r="D30" s="705"/>
      <c r="E30" s="705"/>
      <c r="F30" s="705"/>
      <c r="G30" s="705"/>
      <c r="H30" s="705"/>
      <c r="I30" s="705"/>
      <c r="J30" s="705"/>
      <c r="K30" s="705"/>
    </row>
    <row r="31" spans="1:11" x14ac:dyDescent="0.25">
      <c r="A31" s="214" t="s">
        <v>2353</v>
      </c>
      <c r="B31" t="s">
        <v>6358</v>
      </c>
      <c r="C31" s="135">
        <v>11624</v>
      </c>
      <c r="D31" s="135">
        <v>11878</v>
      </c>
      <c r="E31" s="135">
        <v>11831</v>
      </c>
      <c r="F31" s="135">
        <v>12535</v>
      </c>
      <c r="G31" s="13">
        <v>12752</v>
      </c>
      <c r="H31" s="13">
        <v>12637</v>
      </c>
      <c r="I31" s="13">
        <v>12430</v>
      </c>
      <c r="J31" s="13">
        <v>12929</v>
      </c>
      <c r="K31" s="13">
        <v>12608</v>
      </c>
    </row>
    <row r="32" spans="1:11" x14ac:dyDescent="0.25">
      <c r="A32" s="214" t="s">
        <v>1672</v>
      </c>
      <c r="B32" t="s">
        <v>2244</v>
      </c>
      <c r="C32" s="705" t="s">
        <v>10813</v>
      </c>
      <c r="D32" s="705"/>
      <c r="E32" s="705"/>
      <c r="F32" s="705"/>
      <c r="G32" s="705"/>
      <c r="H32" s="705"/>
      <c r="I32" s="705"/>
      <c r="J32" s="705"/>
      <c r="K32" s="705"/>
    </row>
    <row r="33" spans="1:11" x14ac:dyDescent="0.25">
      <c r="A33" s="224" t="s">
        <v>1439</v>
      </c>
      <c r="B33" t="s">
        <v>1439</v>
      </c>
      <c r="C33" s="202">
        <v>0</v>
      </c>
      <c r="D33" s="202">
        <v>0</v>
      </c>
      <c r="E33" s="202">
        <v>0</v>
      </c>
      <c r="F33" s="202">
        <v>0</v>
      </c>
      <c r="G33" s="338">
        <v>0</v>
      </c>
      <c r="H33" s="338">
        <v>0</v>
      </c>
      <c r="I33" s="338">
        <v>0</v>
      </c>
      <c r="J33" s="338">
        <v>1</v>
      </c>
      <c r="K33" s="630">
        <v>1</v>
      </c>
    </row>
    <row r="34" spans="1:11" x14ac:dyDescent="0.25">
      <c r="A34" s="225" t="s">
        <v>53</v>
      </c>
      <c r="B34" s="132"/>
      <c r="C34" s="468">
        <v>22543</v>
      </c>
      <c r="D34" s="387">
        <v>23086</v>
      </c>
      <c r="E34" s="387">
        <v>23186</v>
      </c>
      <c r="F34" s="387">
        <v>24242</v>
      </c>
      <c r="G34" s="166">
        <v>24581</v>
      </c>
      <c r="H34" s="166">
        <v>24545</v>
      </c>
      <c r="I34" s="166">
        <v>24466</v>
      </c>
      <c r="J34" s="166">
        <v>25256</v>
      </c>
      <c r="K34" s="166">
        <v>24818</v>
      </c>
    </row>
  </sheetData>
  <mergeCells count="19">
    <mergeCell ref="B3:K3"/>
    <mergeCell ref="B4:K4"/>
    <mergeCell ref="B5:K5"/>
    <mergeCell ref="B6:K6"/>
    <mergeCell ref="B7:K7"/>
    <mergeCell ref="B17:K17"/>
    <mergeCell ref="B18:K18"/>
    <mergeCell ref="G27:K27"/>
    <mergeCell ref="C32:K32"/>
    <mergeCell ref="B8:K8"/>
    <mergeCell ref="C30:K30"/>
    <mergeCell ref="B9:K9"/>
    <mergeCell ref="B10:K10"/>
    <mergeCell ref="B11:K11"/>
    <mergeCell ref="B12:K12"/>
    <mergeCell ref="B13:K13"/>
    <mergeCell ref="B14:K14"/>
    <mergeCell ref="B15:K15"/>
    <mergeCell ref="B16:K16"/>
  </mergeCells>
  <pageMargins left="0.7" right="0.7" top="0.75" bottom="0.75" header="0.3" footer="0.3"/>
  <pageSetup paperSize="9" scale="93" fitToHeight="0" orientation="landscape"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tabColor rgb="FFFFFF00"/>
    <pageSetUpPr fitToPage="1"/>
  </sheetPr>
  <dimension ref="A1:K32"/>
  <sheetViews>
    <sheetView topLeftCell="A7" workbookViewId="0">
      <selection activeCell="C19" sqref="C19:F20"/>
    </sheetView>
  </sheetViews>
  <sheetFormatPr defaultRowHeight="15" x14ac:dyDescent="0.25"/>
  <cols>
    <col min="1" max="1" width="36" customWidth="1"/>
    <col min="2" max="2" width="50" customWidth="1"/>
    <col min="3" max="6" width="9.85546875" customWidth="1"/>
    <col min="7" max="11" width="12.7109375" customWidth="1"/>
  </cols>
  <sheetData>
    <row r="1" spans="1:11" ht="18.75" x14ac:dyDescent="0.25">
      <c r="A1" s="200" t="s">
        <v>0</v>
      </c>
    </row>
    <row r="3" spans="1:11" x14ac:dyDescent="0.25">
      <c r="A3" s="201" t="s">
        <v>1</v>
      </c>
      <c r="B3" s="678" t="s">
        <v>5401</v>
      </c>
      <c r="C3" s="678"/>
      <c r="D3" s="678"/>
      <c r="E3" s="678"/>
      <c r="F3" s="678"/>
      <c r="G3" s="678"/>
      <c r="H3" s="678"/>
      <c r="I3" s="678"/>
      <c r="J3" s="678"/>
      <c r="K3" s="678"/>
    </row>
    <row r="4" spans="1:11" x14ac:dyDescent="0.25">
      <c r="A4" s="6" t="s">
        <v>2</v>
      </c>
      <c r="B4" s="674" t="s">
        <v>6359</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23</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6360</v>
      </c>
      <c r="C14" s="674"/>
      <c r="D14" s="674"/>
      <c r="E14" s="674"/>
      <c r="F14" s="674"/>
      <c r="G14" s="674"/>
      <c r="H14" s="674"/>
      <c r="I14" s="674"/>
      <c r="J14" s="674"/>
      <c r="K14" s="674"/>
    </row>
    <row r="15" spans="1:11" x14ac:dyDescent="0.25">
      <c r="A15" s="6" t="s">
        <v>30</v>
      </c>
      <c r="B15" s="688" t="s">
        <v>6361</v>
      </c>
      <c r="C15" s="688"/>
      <c r="D15" s="688"/>
      <c r="E15" s="688"/>
      <c r="F15" s="688"/>
      <c r="G15" s="688"/>
      <c r="H15" s="688"/>
      <c r="I15" s="688"/>
      <c r="J15" s="688"/>
      <c r="K15" s="688"/>
    </row>
    <row r="16" spans="1:11" x14ac:dyDescent="0.25">
      <c r="A16" s="6" t="s">
        <v>32</v>
      </c>
      <c r="B16" s="674" t="s">
        <v>5460</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ht="33" customHeight="1" x14ac:dyDescent="0.25">
      <c r="A18" s="113" t="s">
        <v>36</v>
      </c>
      <c r="B18" s="682" t="s">
        <v>6362</v>
      </c>
      <c r="C18" s="682"/>
      <c r="D18" s="682"/>
      <c r="E18" s="682"/>
      <c r="F18" s="682"/>
      <c r="G18" s="682"/>
      <c r="H18" s="682"/>
      <c r="I18" s="682"/>
      <c r="J18" s="682"/>
      <c r="K18" s="682"/>
    </row>
    <row r="19" spans="1:11" x14ac:dyDescent="0.25">
      <c r="A19" s="7" t="s">
        <v>37</v>
      </c>
      <c r="B19" s="471"/>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f t="shared" ref="C21:E21" si="0">SUM(C20-C25)</f>
        <v>22531</v>
      </c>
      <c r="D21" s="202">
        <f t="shared" si="0"/>
        <v>23071</v>
      </c>
      <c r="E21" s="202">
        <f t="shared" si="0"/>
        <v>23164</v>
      </c>
      <c r="F21" s="202">
        <f>SUM(F20-F25)</f>
        <v>24210</v>
      </c>
      <c r="G21" s="10">
        <f>+(G20-G25)</f>
        <v>24512</v>
      </c>
      <c r="H21" s="10">
        <f t="shared" ref="H21:K21" si="1">+(H20-H25)</f>
        <v>24531</v>
      </c>
      <c r="I21" s="10">
        <f t="shared" si="1"/>
        <v>24449</v>
      </c>
      <c r="J21" s="10">
        <f t="shared" si="1"/>
        <v>25237</v>
      </c>
      <c r="K21" s="10">
        <f t="shared" si="1"/>
        <v>24797</v>
      </c>
    </row>
    <row r="22" spans="1:11" x14ac:dyDescent="0.25">
      <c r="A22" s="6" t="s">
        <v>45</v>
      </c>
      <c r="B22" s="202"/>
      <c r="C22" s="12">
        <f t="shared" ref="C22:H22" si="2">+(C21/C20)</f>
        <v>0.99946768398172381</v>
      </c>
      <c r="D22" s="12">
        <f t="shared" si="2"/>
        <v>0.99935025556614399</v>
      </c>
      <c r="E22" s="12">
        <f t="shared" si="2"/>
        <v>0.99905115155697399</v>
      </c>
      <c r="F22" s="12">
        <f t="shared" si="2"/>
        <v>0.99867997689959576</v>
      </c>
      <c r="G22" s="12">
        <f t="shared" si="2"/>
        <v>0.99719295390748952</v>
      </c>
      <c r="H22" s="12">
        <f t="shared" si="2"/>
        <v>0.99942961906701977</v>
      </c>
      <c r="I22" s="12">
        <f>+(I21/I20)</f>
        <v>0.99930515817869692</v>
      </c>
      <c r="J22" s="12">
        <f>+(J21/J20)</f>
        <v>0.99924770351599623</v>
      </c>
      <c r="K22" s="12">
        <f>+(K21/K20)</f>
        <v>0.9991538399548715</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3">+C23/C20</f>
        <v>0</v>
      </c>
      <c r="D24" s="12">
        <f t="shared" si="3"/>
        <v>0</v>
      </c>
      <c r="E24" s="12">
        <f t="shared" si="3"/>
        <v>0</v>
      </c>
      <c r="F24" s="12">
        <f t="shared" si="3"/>
        <v>0</v>
      </c>
      <c r="G24" s="12">
        <f>+G23/G20</f>
        <v>0</v>
      </c>
      <c r="H24" s="12">
        <f t="shared" ref="H24:K24" si="4">+H23/H20</f>
        <v>0</v>
      </c>
      <c r="I24" s="12">
        <f t="shared" si="4"/>
        <v>0</v>
      </c>
      <c r="J24" s="12">
        <f t="shared" si="4"/>
        <v>0</v>
      </c>
      <c r="K24" s="12">
        <f t="shared" si="4"/>
        <v>0</v>
      </c>
    </row>
    <row r="25" spans="1:11" x14ac:dyDescent="0.25">
      <c r="A25" s="6" t="s">
        <v>48</v>
      </c>
      <c r="B25" s="202"/>
      <c r="C25" s="202">
        <v>12</v>
      </c>
      <c r="D25" s="202">
        <v>15</v>
      </c>
      <c r="E25" s="202">
        <v>22</v>
      </c>
      <c r="F25" s="202">
        <v>32</v>
      </c>
      <c r="G25" s="338">
        <v>69</v>
      </c>
      <c r="H25" s="338">
        <v>14</v>
      </c>
      <c r="I25" s="338">
        <v>17</v>
      </c>
      <c r="J25" s="338">
        <v>19</v>
      </c>
      <c r="K25" s="217">
        <v>21</v>
      </c>
    </row>
    <row r="26" spans="1:11" x14ac:dyDescent="0.25">
      <c r="A26" s="6" t="s">
        <v>49</v>
      </c>
      <c r="B26" s="202"/>
      <c r="C26" s="12">
        <f t="shared" ref="C26:H26" si="5">+(C25/C20)</f>
        <v>5.3231601827618332E-4</v>
      </c>
      <c r="D26" s="12">
        <f t="shared" si="5"/>
        <v>6.497444338560166E-4</v>
      </c>
      <c r="E26" s="12">
        <f t="shared" si="5"/>
        <v>9.4884844302596397E-4</v>
      </c>
      <c r="F26" s="12">
        <f t="shared" si="5"/>
        <v>1.320023100404257E-3</v>
      </c>
      <c r="G26" s="12">
        <f t="shared" si="5"/>
        <v>2.8070460925104755E-3</v>
      </c>
      <c r="H26" s="12">
        <f t="shared" si="5"/>
        <v>5.7038093298024037E-4</v>
      </c>
      <c r="I26" s="12">
        <f>+(I25/I20)</f>
        <v>6.9484182130303282E-4</v>
      </c>
      <c r="J26" s="12">
        <f>+(J25/J20)</f>
        <v>7.5229648400380108E-4</v>
      </c>
      <c r="K26" s="12">
        <f>+(K25/K20)</f>
        <v>8.4616004512853577E-4</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t="s">
        <v>67</v>
      </c>
      <c r="B29" s="302" t="s">
        <v>18</v>
      </c>
      <c r="C29" s="302">
        <v>22282</v>
      </c>
      <c r="D29" s="302">
        <v>22828</v>
      </c>
      <c r="E29" s="302">
        <v>22947</v>
      </c>
      <c r="F29" s="302">
        <v>23941</v>
      </c>
      <c r="G29" s="13">
        <v>24257</v>
      </c>
      <c r="H29" s="13">
        <v>24251</v>
      </c>
      <c r="I29" s="13">
        <v>24209</v>
      </c>
      <c r="J29" s="13">
        <v>24944</v>
      </c>
      <c r="K29" s="13">
        <v>24526</v>
      </c>
    </row>
    <row r="30" spans="1:11" x14ac:dyDescent="0.25">
      <c r="A30" s="214" t="s">
        <v>66</v>
      </c>
      <c r="B30" s="302" t="s">
        <v>25</v>
      </c>
      <c r="C30" s="302">
        <v>249</v>
      </c>
      <c r="D30" s="302">
        <v>243</v>
      </c>
      <c r="E30" s="302">
        <v>217</v>
      </c>
      <c r="F30" s="302">
        <v>269</v>
      </c>
      <c r="G30" s="13">
        <v>255</v>
      </c>
      <c r="H30" s="13">
        <v>280</v>
      </c>
      <c r="I30" s="13">
        <v>240</v>
      </c>
      <c r="J30" s="13">
        <v>293</v>
      </c>
      <c r="K30" s="13">
        <v>271</v>
      </c>
    </row>
    <row r="31" spans="1:11" x14ac:dyDescent="0.25">
      <c r="A31" s="302" t="s">
        <v>1436</v>
      </c>
      <c r="B31" s="302" t="s">
        <v>1436</v>
      </c>
      <c r="C31" s="302">
        <v>12</v>
      </c>
      <c r="D31" s="302">
        <v>15</v>
      </c>
      <c r="E31" s="302">
        <v>22</v>
      </c>
      <c r="F31" s="302">
        <v>32</v>
      </c>
      <c r="G31" s="13">
        <v>69</v>
      </c>
      <c r="H31" s="13">
        <v>14</v>
      </c>
      <c r="I31" s="13">
        <v>17</v>
      </c>
      <c r="J31" s="13">
        <v>19</v>
      </c>
      <c r="K31" s="13">
        <v>21</v>
      </c>
    </row>
    <row r="32" spans="1:11" x14ac:dyDescent="0.25">
      <c r="A32" s="132" t="s">
        <v>53</v>
      </c>
      <c r="B32" s="132"/>
      <c r="C32" s="132">
        <f>SUM(C29:C31)</f>
        <v>22543</v>
      </c>
      <c r="D32" s="132">
        <f t="shared" ref="D32:E32" si="6">SUM(D29:D31)</f>
        <v>23086</v>
      </c>
      <c r="E32" s="132">
        <f t="shared" si="6"/>
        <v>23186</v>
      </c>
      <c r="F32" s="132">
        <f>SUM(F29:F31)</f>
        <v>24242</v>
      </c>
      <c r="G32" s="166">
        <v>24581</v>
      </c>
      <c r="H32" s="166">
        <v>24545</v>
      </c>
      <c r="I32" s="166">
        <v>24466</v>
      </c>
      <c r="J32" s="166">
        <v>25256</v>
      </c>
      <c r="K32"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7" fitToHeight="0" orientation="landscape"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tabColor rgb="FFFFFF00"/>
    <pageSetUpPr fitToPage="1"/>
  </sheetPr>
  <dimension ref="A1:K32"/>
  <sheetViews>
    <sheetView topLeftCell="A7" workbookViewId="0">
      <selection activeCell="C19" sqref="C19:F20"/>
    </sheetView>
  </sheetViews>
  <sheetFormatPr defaultRowHeight="15" x14ac:dyDescent="0.25"/>
  <cols>
    <col min="1" max="1" width="36" customWidth="1"/>
    <col min="2" max="2" width="41.28515625" customWidth="1"/>
    <col min="3" max="6" width="8.85546875" customWidth="1"/>
    <col min="7" max="11" width="12.7109375" customWidth="1"/>
  </cols>
  <sheetData>
    <row r="1" spans="1:11" ht="18.75" x14ac:dyDescent="0.25">
      <c r="A1" s="200" t="s">
        <v>0</v>
      </c>
    </row>
    <row r="3" spans="1:11" x14ac:dyDescent="0.25">
      <c r="A3" s="201" t="s">
        <v>1</v>
      </c>
      <c r="B3" s="678" t="s">
        <v>611</v>
      </c>
      <c r="C3" s="678"/>
      <c r="D3" s="678"/>
      <c r="E3" s="678"/>
      <c r="F3" s="678"/>
      <c r="G3" s="678"/>
      <c r="H3" s="678"/>
      <c r="I3" s="678"/>
      <c r="J3" s="678"/>
      <c r="K3" s="678"/>
    </row>
    <row r="4" spans="1:11" x14ac:dyDescent="0.25">
      <c r="A4" s="6" t="s">
        <v>2</v>
      </c>
      <c r="B4" s="674" t="s">
        <v>6363</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5812</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6364</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6365</v>
      </c>
      <c r="C14" s="674"/>
      <c r="D14" s="674"/>
      <c r="E14" s="674"/>
      <c r="F14" s="674"/>
      <c r="G14" s="674"/>
      <c r="H14" s="674"/>
      <c r="I14" s="674"/>
      <c r="J14" s="674"/>
      <c r="K14" s="674"/>
    </row>
    <row r="15" spans="1:11" x14ac:dyDescent="0.25">
      <c r="A15" s="6" t="s">
        <v>30</v>
      </c>
      <c r="B15" s="688" t="s">
        <v>5670</v>
      </c>
      <c r="C15" s="688"/>
      <c r="D15" s="688"/>
      <c r="E15" s="688"/>
      <c r="F15" s="688"/>
      <c r="G15" s="688"/>
      <c r="H15" s="688"/>
      <c r="I15" s="688"/>
      <c r="J15" s="688"/>
      <c r="K15" s="688"/>
    </row>
    <row r="16" spans="1:11" x14ac:dyDescent="0.25">
      <c r="A16" s="6" t="s">
        <v>32</v>
      </c>
      <c r="B16" s="674" t="s">
        <v>611</v>
      </c>
      <c r="C16" s="674"/>
      <c r="D16" s="674"/>
      <c r="E16" s="674"/>
      <c r="F16" s="674"/>
      <c r="G16" s="674"/>
      <c r="H16" s="674"/>
      <c r="I16" s="674"/>
      <c r="J16" s="674"/>
      <c r="K16" s="674"/>
    </row>
    <row r="17" spans="1:11" x14ac:dyDescent="0.25">
      <c r="A17" s="6" t="s">
        <v>35</v>
      </c>
      <c r="B17" s="681" t="s">
        <v>9</v>
      </c>
      <c r="C17" s="681"/>
      <c r="D17" s="681"/>
      <c r="E17" s="681"/>
      <c r="F17" s="681"/>
      <c r="G17" s="679"/>
      <c r="H17" s="679"/>
      <c r="I17" s="679"/>
      <c r="J17" s="679"/>
      <c r="K17" s="679"/>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f t="shared" ref="C21:E21" si="0">SUM(C20-C25)</f>
        <v>22542</v>
      </c>
      <c r="D21" s="202">
        <f t="shared" si="0"/>
        <v>23085</v>
      </c>
      <c r="E21" s="202">
        <f t="shared" si="0"/>
        <v>22518</v>
      </c>
      <c r="F21" s="202">
        <f>SUM(F20-F25)</f>
        <v>24206</v>
      </c>
      <c r="G21" s="10">
        <f>+(G20-G25)</f>
        <v>24544</v>
      </c>
      <c r="H21" s="10">
        <f t="shared" ref="H21:K21" si="1">+(H20-H25)</f>
        <v>24497</v>
      </c>
      <c r="I21" s="10">
        <f t="shared" si="1"/>
        <v>5951</v>
      </c>
      <c r="J21" s="10">
        <f t="shared" si="1"/>
        <v>9</v>
      </c>
      <c r="K21" s="10">
        <f t="shared" si="1"/>
        <v>10</v>
      </c>
    </row>
    <row r="22" spans="1:11" x14ac:dyDescent="0.25">
      <c r="A22" s="6" t="s">
        <v>45</v>
      </c>
      <c r="B22" s="202"/>
      <c r="C22" s="12">
        <f t="shared" ref="C22:H22" si="2">+(C21/C20)</f>
        <v>0.99995564033181028</v>
      </c>
      <c r="D22" s="12">
        <f t="shared" si="2"/>
        <v>0.9999566837044096</v>
      </c>
      <c r="E22" s="12">
        <f t="shared" si="2"/>
        <v>0.97118951091175709</v>
      </c>
      <c r="F22" s="12">
        <f t="shared" si="2"/>
        <v>0.99851497401204525</v>
      </c>
      <c r="G22" s="12">
        <f t="shared" si="2"/>
        <v>0.99849477238517559</v>
      </c>
      <c r="H22" s="12">
        <f t="shared" si="2"/>
        <v>0.99804440822978202</v>
      </c>
      <c r="I22" s="12">
        <f>+(I21/I20)</f>
        <v>0.24323551050437342</v>
      </c>
      <c r="J22" s="12">
        <f>+(J21/J20)</f>
        <v>3.5635096610706367E-4</v>
      </c>
      <c r="K22" s="12">
        <f>+(K21/K20)</f>
        <v>4.0293335482311226E-4</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3">+C23/C20</f>
        <v>0</v>
      </c>
      <c r="D24" s="12">
        <f t="shared" si="3"/>
        <v>0</v>
      </c>
      <c r="E24" s="12">
        <f t="shared" si="3"/>
        <v>0</v>
      </c>
      <c r="F24" s="12">
        <f t="shared" si="3"/>
        <v>0</v>
      </c>
      <c r="G24" s="12">
        <f>+G23/G20</f>
        <v>0</v>
      </c>
      <c r="H24" s="12">
        <f t="shared" ref="H24:K24" si="4">+H23/H20</f>
        <v>0</v>
      </c>
      <c r="I24" s="12">
        <f t="shared" si="4"/>
        <v>0</v>
      </c>
      <c r="J24" s="12">
        <f t="shared" si="4"/>
        <v>0</v>
      </c>
      <c r="K24" s="12">
        <f t="shared" si="4"/>
        <v>0</v>
      </c>
    </row>
    <row r="25" spans="1:11" x14ac:dyDescent="0.25">
      <c r="A25" s="6" t="s">
        <v>48</v>
      </c>
      <c r="B25" s="202"/>
      <c r="C25" s="202">
        <v>1</v>
      </c>
      <c r="D25" s="202">
        <v>1</v>
      </c>
      <c r="E25" s="202">
        <v>668</v>
      </c>
      <c r="F25" s="202">
        <v>36</v>
      </c>
      <c r="G25" s="170">
        <v>37</v>
      </c>
      <c r="H25" s="170">
        <v>48</v>
      </c>
      <c r="I25" s="170">
        <v>18515</v>
      </c>
      <c r="J25" s="170">
        <v>25247</v>
      </c>
      <c r="K25" s="443">
        <v>24808</v>
      </c>
    </row>
    <row r="26" spans="1:11" x14ac:dyDescent="0.25">
      <c r="A26" s="6" t="s">
        <v>49</v>
      </c>
      <c r="B26" s="202"/>
      <c r="C26" s="12">
        <f t="shared" ref="C26:H26" si="5">+(C25/C20)</f>
        <v>4.4359668189681943E-5</v>
      </c>
      <c r="D26" s="12">
        <f t="shared" si="5"/>
        <v>4.3316295590401111E-5</v>
      </c>
      <c r="E26" s="12">
        <f t="shared" si="5"/>
        <v>2.8810489088242904E-2</v>
      </c>
      <c r="F26" s="12">
        <f t="shared" si="5"/>
        <v>1.4850259879547892E-3</v>
      </c>
      <c r="G26" s="12">
        <f t="shared" si="5"/>
        <v>1.5052276148244579E-3</v>
      </c>
      <c r="H26" s="12">
        <f t="shared" si="5"/>
        <v>1.9555917702179671E-3</v>
      </c>
      <c r="I26" s="12">
        <f>+(I25/I20)</f>
        <v>0.75676448949562658</v>
      </c>
      <c r="J26" s="12">
        <f>+(J25/J20)</f>
        <v>0.99964364903389291</v>
      </c>
      <c r="K26" s="12">
        <f>+(K25/K20)</f>
        <v>0.99959706664517689</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t="s">
        <v>67</v>
      </c>
      <c r="B29" t="s">
        <v>18</v>
      </c>
      <c r="C29">
        <v>21790</v>
      </c>
      <c r="D29">
        <v>22319</v>
      </c>
      <c r="E29">
        <v>21729</v>
      </c>
      <c r="F29">
        <v>23404</v>
      </c>
      <c r="G29" s="13">
        <v>23626</v>
      </c>
      <c r="H29" s="13">
        <v>23492</v>
      </c>
      <c r="I29" s="13">
        <v>5738</v>
      </c>
      <c r="J29" s="383" t="s">
        <v>1542</v>
      </c>
      <c r="K29" s="383" t="s">
        <v>1542</v>
      </c>
    </row>
    <row r="30" spans="1:11" x14ac:dyDescent="0.25">
      <c r="A30" s="214" t="s">
        <v>66</v>
      </c>
      <c r="B30" t="s">
        <v>25</v>
      </c>
      <c r="C30">
        <v>752</v>
      </c>
      <c r="D30">
        <v>766</v>
      </c>
      <c r="E30">
        <v>789</v>
      </c>
      <c r="F30">
        <v>802</v>
      </c>
      <c r="G30" s="13">
        <v>918</v>
      </c>
      <c r="H30" s="13">
        <v>1005</v>
      </c>
      <c r="I30" s="13">
        <v>213</v>
      </c>
      <c r="J30" s="383" t="s">
        <v>1542</v>
      </c>
      <c r="K30" s="383" t="s">
        <v>1542</v>
      </c>
    </row>
    <row r="31" spans="1:11" x14ac:dyDescent="0.25">
      <c r="A31" t="s">
        <v>1436</v>
      </c>
      <c r="B31" t="s">
        <v>1436</v>
      </c>
      <c r="C31">
        <v>1</v>
      </c>
      <c r="D31">
        <v>1</v>
      </c>
      <c r="E31">
        <v>668</v>
      </c>
      <c r="F31">
        <v>36</v>
      </c>
      <c r="G31" s="13">
        <v>37</v>
      </c>
      <c r="H31" s="13">
        <v>48</v>
      </c>
      <c r="I31" s="13">
        <v>18515</v>
      </c>
      <c r="J31" s="13">
        <v>25247</v>
      </c>
      <c r="K31" s="13">
        <v>24808</v>
      </c>
    </row>
    <row r="32" spans="1:11" x14ac:dyDescent="0.25">
      <c r="A32" s="132" t="s">
        <v>53</v>
      </c>
      <c r="B32" s="132"/>
      <c r="C32" s="132">
        <f t="shared" ref="C32:E32" si="6">SUM(C29:C31)</f>
        <v>22543</v>
      </c>
      <c r="D32" s="132">
        <f t="shared" si="6"/>
        <v>23086</v>
      </c>
      <c r="E32" s="132">
        <f t="shared" si="6"/>
        <v>23186</v>
      </c>
      <c r="F32" s="132">
        <f>SUM(F29:F31)</f>
        <v>24242</v>
      </c>
      <c r="G32" s="166">
        <v>24581</v>
      </c>
      <c r="H32" s="166">
        <v>24545</v>
      </c>
      <c r="I32" s="166">
        <v>24466</v>
      </c>
      <c r="J32" s="166">
        <v>25256</v>
      </c>
      <c r="K32"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3" fitToHeight="0" orientation="landscape"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tabColor rgb="FFFFFF00"/>
    <pageSetUpPr fitToPage="1"/>
  </sheetPr>
  <dimension ref="A1:K37"/>
  <sheetViews>
    <sheetView topLeftCell="A11" workbookViewId="0">
      <selection activeCell="G34" sqref="G34"/>
    </sheetView>
  </sheetViews>
  <sheetFormatPr defaultRowHeight="15" x14ac:dyDescent="0.25"/>
  <cols>
    <col min="1" max="1" width="36.85546875" customWidth="1"/>
    <col min="2" max="2" width="49.140625" customWidth="1"/>
    <col min="3" max="6" width="9"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6366</v>
      </c>
      <c r="C3" s="702"/>
      <c r="D3" s="702"/>
      <c r="E3" s="702"/>
      <c r="F3" s="702"/>
      <c r="G3" s="702"/>
      <c r="H3" s="702"/>
      <c r="I3" s="702"/>
      <c r="J3" s="702"/>
      <c r="K3" s="702"/>
    </row>
    <row r="4" spans="1:11" x14ac:dyDescent="0.25">
      <c r="A4" s="6" t="s">
        <v>2</v>
      </c>
      <c r="B4" s="699" t="s">
        <v>6367</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6368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6369</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31</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74" t="s">
        <v>6370</v>
      </c>
      <c r="C14" s="674"/>
      <c r="D14" s="674"/>
      <c r="E14" s="674"/>
      <c r="F14" s="674"/>
      <c r="G14" s="674"/>
      <c r="H14" s="674"/>
      <c r="I14" s="674"/>
      <c r="J14" s="674"/>
      <c r="K14" s="674"/>
    </row>
    <row r="15" spans="1:11" x14ac:dyDescent="0.25">
      <c r="A15" s="6" t="s">
        <v>30</v>
      </c>
      <c r="B15" s="688" t="s">
        <v>3498</v>
      </c>
      <c r="C15" s="688"/>
      <c r="D15" s="688"/>
      <c r="E15" s="688"/>
      <c r="F15" s="688"/>
      <c r="G15" s="688"/>
      <c r="H15" s="688"/>
      <c r="I15" s="688"/>
      <c r="J15" s="688"/>
      <c r="K15" s="688"/>
    </row>
    <row r="16" spans="1:11" x14ac:dyDescent="0.25">
      <c r="A16" s="6" t="s">
        <v>32</v>
      </c>
      <c r="B16" s="699" t="s">
        <v>612</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f t="shared" ref="C21:D21" si="0">SUM(C20-C25)</f>
        <v>3140</v>
      </c>
      <c r="D21" s="419">
        <f t="shared" si="0"/>
        <v>3092</v>
      </c>
      <c r="E21" s="419">
        <f>SUM(E20-E25)</f>
        <v>3003</v>
      </c>
      <c r="F21" s="419">
        <v>20</v>
      </c>
      <c r="G21" s="10">
        <f>G20-G25</f>
        <v>3</v>
      </c>
      <c r="H21" s="10">
        <f t="shared" ref="H21:K21" si="1">H20-H25</f>
        <v>1</v>
      </c>
      <c r="I21" s="10">
        <f t="shared" si="1"/>
        <v>0</v>
      </c>
      <c r="J21" s="10">
        <f t="shared" si="1"/>
        <v>0</v>
      </c>
      <c r="K21" s="10">
        <f t="shared" si="1"/>
        <v>0</v>
      </c>
    </row>
    <row r="22" spans="1:11" x14ac:dyDescent="0.25">
      <c r="A22" s="6" t="s">
        <v>45</v>
      </c>
      <c r="B22" s="419"/>
      <c r="C22" s="12">
        <f t="shared" ref="C22:F22" si="2">C21/C20</f>
        <v>0.13928935811560131</v>
      </c>
      <c r="D22" s="12">
        <f t="shared" si="2"/>
        <v>0.13393398596552022</v>
      </c>
      <c r="E22" s="12">
        <f t="shared" si="2"/>
        <v>0.12951781247304409</v>
      </c>
      <c r="F22" s="12">
        <f t="shared" si="2"/>
        <v>8.2501443775266073E-4</v>
      </c>
      <c r="G22" s="12">
        <f>G21/G20</f>
        <v>1.2204548228306415E-4</v>
      </c>
      <c r="H22" s="12">
        <f t="shared" ref="H22:K22" si="3">H21/H20</f>
        <v>4.074149521287431E-5</v>
      </c>
      <c r="I22" s="12">
        <f t="shared" si="3"/>
        <v>0</v>
      </c>
      <c r="J22" s="12">
        <f t="shared" si="3"/>
        <v>0</v>
      </c>
      <c r="K22" s="12">
        <f t="shared" si="3"/>
        <v>0</v>
      </c>
    </row>
    <row r="23" spans="1:11" x14ac:dyDescent="0.25">
      <c r="A23" s="6" t="s">
        <v>46</v>
      </c>
      <c r="B23" s="419"/>
      <c r="C23" s="419"/>
      <c r="D23" s="419"/>
      <c r="E23" s="419"/>
      <c r="F23" s="419"/>
      <c r="G23" s="10"/>
      <c r="H23" s="10"/>
      <c r="I23" s="10"/>
      <c r="J23" s="9"/>
      <c r="K23" s="9"/>
    </row>
    <row r="24" spans="1:11" x14ac:dyDescent="0.25">
      <c r="A24" s="6" t="s">
        <v>47</v>
      </c>
      <c r="B24" s="419"/>
      <c r="C24" s="12">
        <f t="shared" ref="C24:F24" si="4">C23/C20</f>
        <v>0</v>
      </c>
      <c r="D24" s="12">
        <f t="shared" si="4"/>
        <v>0</v>
      </c>
      <c r="E24" s="12">
        <f t="shared" si="4"/>
        <v>0</v>
      </c>
      <c r="F24" s="12">
        <f t="shared" si="4"/>
        <v>0</v>
      </c>
      <c r="G24" s="12">
        <f>G23/G20</f>
        <v>0</v>
      </c>
      <c r="H24" s="12">
        <f t="shared" ref="H24:J24" si="5">H23/H20</f>
        <v>0</v>
      </c>
      <c r="I24" s="12">
        <f t="shared" si="5"/>
        <v>0</v>
      </c>
      <c r="J24" s="12">
        <f t="shared" si="5"/>
        <v>0</v>
      </c>
      <c r="K24" s="12">
        <f>K23/K20</f>
        <v>0</v>
      </c>
    </row>
    <row r="25" spans="1:11" x14ac:dyDescent="0.25">
      <c r="A25" s="6" t="s">
        <v>48</v>
      </c>
      <c r="B25" s="419"/>
      <c r="C25" s="419">
        <v>19403</v>
      </c>
      <c r="D25" s="419">
        <v>19994</v>
      </c>
      <c r="E25" s="419">
        <v>20183</v>
      </c>
      <c r="F25" s="419">
        <v>24222</v>
      </c>
      <c r="G25" s="10">
        <v>24578</v>
      </c>
      <c r="H25" s="10">
        <v>24544</v>
      </c>
      <c r="I25" s="10">
        <v>24466</v>
      </c>
      <c r="J25" s="9">
        <v>25256</v>
      </c>
      <c r="K25" s="9">
        <v>24818</v>
      </c>
    </row>
    <row r="26" spans="1:11" x14ac:dyDescent="0.25">
      <c r="A26" s="6" t="s">
        <v>49</v>
      </c>
      <c r="B26" s="419"/>
      <c r="C26" s="12">
        <f t="shared" ref="C26:F26" si="6">C25/C20</f>
        <v>0.86071064188439872</v>
      </c>
      <c r="D26" s="12">
        <f t="shared" si="6"/>
        <v>0.8660660140344798</v>
      </c>
      <c r="E26" s="12">
        <f t="shared" si="6"/>
        <v>0.87048218752695594</v>
      </c>
      <c r="F26" s="12">
        <f t="shared" si="6"/>
        <v>0.99917498556224738</v>
      </c>
      <c r="G26" s="12">
        <f>G25/G20</f>
        <v>0.99987795451771688</v>
      </c>
      <c r="H26" s="12">
        <f t="shared" ref="H26:J26" si="7">H25/H20</f>
        <v>0.99995925850478717</v>
      </c>
      <c r="I26" s="12">
        <f t="shared" si="7"/>
        <v>1</v>
      </c>
      <c r="J26" s="12">
        <f t="shared" si="7"/>
        <v>1</v>
      </c>
      <c r="K26" s="12">
        <f>K25/K20</f>
        <v>1</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8" t="s">
        <v>38</v>
      </c>
      <c r="H28" s="8" t="s">
        <v>39</v>
      </c>
      <c r="I28" s="8" t="s">
        <v>40</v>
      </c>
      <c r="J28" s="8" t="s">
        <v>41</v>
      </c>
      <c r="K28" s="8" t="s">
        <v>42</v>
      </c>
    </row>
    <row r="29" spans="1:11" x14ac:dyDescent="0.25">
      <c r="A29" t="s">
        <v>67</v>
      </c>
      <c r="B29" s="409" t="s">
        <v>18</v>
      </c>
      <c r="C29" s="409">
        <v>2873</v>
      </c>
      <c r="D29" s="409">
        <v>2794</v>
      </c>
      <c r="E29" s="409">
        <v>2697</v>
      </c>
      <c r="F29" s="409" t="s">
        <v>10806</v>
      </c>
      <c r="G29" s="619" t="s">
        <v>1542</v>
      </c>
      <c r="H29" s="643" t="s">
        <v>1542</v>
      </c>
    </row>
    <row r="30" spans="1:11" x14ac:dyDescent="0.25">
      <c r="A30" t="s">
        <v>66</v>
      </c>
      <c r="B30" s="409" t="s">
        <v>25</v>
      </c>
      <c r="C30" s="409">
        <v>267</v>
      </c>
      <c r="D30" s="409">
        <v>298</v>
      </c>
      <c r="E30" s="409">
        <v>306</v>
      </c>
      <c r="F30" s="409" t="s">
        <v>1542</v>
      </c>
      <c r="G30" s="643" t="s">
        <v>1542</v>
      </c>
      <c r="H30" s="643" t="s">
        <v>1542</v>
      </c>
    </row>
    <row r="31" spans="1:11" x14ac:dyDescent="0.25">
      <c r="A31" t="s">
        <v>1522</v>
      </c>
      <c r="B31" s="409" t="s">
        <v>1436</v>
      </c>
      <c r="C31" s="409">
        <v>19403</v>
      </c>
      <c r="D31" s="409">
        <v>19994</v>
      </c>
      <c r="E31" s="409">
        <v>20183</v>
      </c>
      <c r="F31" s="409">
        <v>24222</v>
      </c>
      <c r="G31">
        <v>24578</v>
      </c>
      <c r="H31">
        <v>24544</v>
      </c>
      <c r="I31">
        <v>24466</v>
      </c>
      <c r="J31">
        <v>25256</v>
      </c>
      <c r="K31">
        <v>24818</v>
      </c>
    </row>
    <row r="32" spans="1:11" x14ac:dyDescent="0.25">
      <c r="A32" s="19" t="s">
        <v>1440</v>
      </c>
      <c r="B32" s="409"/>
      <c r="C32" s="409">
        <f t="shared" ref="C32:E32" si="8">SUM(C29:C31)</f>
        <v>22543</v>
      </c>
      <c r="D32" s="409">
        <f t="shared" si="8"/>
        <v>23086</v>
      </c>
      <c r="E32" s="409">
        <f t="shared" si="8"/>
        <v>23186</v>
      </c>
      <c r="F32" s="409">
        <f>SUM(F29:F31)</f>
        <v>24222</v>
      </c>
      <c r="G32" s="132">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19"/>
      <c r="B37" s="19"/>
      <c r="C37" s="19"/>
      <c r="D37" s="19"/>
      <c r="E37" s="19"/>
      <c r="F37" s="19"/>
      <c r="G37" s="20"/>
      <c r="H37" s="20"/>
      <c r="I37" s="20"/>
      <c r="J37" s="20"/>
      <c r="K37" s="2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tabColor rgb="FFFFFF00"/>
    <pageSetUpPr fitToPage="1"/>
  </sheetPr>
  <dimension ref="A1:K32"/>
  <sheetViews>
    <sheetView topLeftCell="A8" workbookViewId="0">
      <selection activeCell="M11" sqref="M11"/>
    </sheetView>
  </sheetViews>
  <sheetFormatPr defaultRowHeight="15" x14ac:dyDescent="0.25"/>
  <cols>
    <col min="1" max="1" width="36" customWidth="1"/>
    <col min="2" max="2" width="41.28515625" customWidth="1"/>
    <col min="3" max="6" width="12" bestFit="1" customWidth="1"/>
    <col min="7" max="11" width="12.7109375" customWidth="1"/>
  </cols>
  <sheetData>
    <row r="1" spans="1:11" ht="18.75" x14ac:dyDescent="0.25">
      <c r="A1" s="200" t="s">
        <v>0</v>
      </c>
    </row>
    <row r="3" spans="1:11" x14ac:dyDescent="0.25">
      <c r="A3" s="201" t="s">
        <v>1</v>
      </c>
      <c r="B3" s="678" t="s">
        <v>6371</v>
      </c>
      <c r="C3" s="678"/>
      <c r="D3" s="678"/>
      <c r="E3" s="678"/>
      <c r="F3" s="678"/>
      <c r="G3" s="678"/>
      <c r="H3" s="678"/>
      <c r="I3" s="678"/>
      <c r="J3" s="678"/>
      <c r="K3" s="678"/>
    </row>
    <row r="4" spans="1:11" x14ac:dyDescent="0.25">
      <c r="A4" s="6" t="s">
        <v>2</v>
      </c>
      <c r="B4" s="674" t="s">
        <v>6372</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4" t="s">
        <v>3549</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23</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6373</v>
      </c>
      <c r="C14" s="674"/>
      <c r="D14" s="674"/>
      <c r="E14" s="674"/>
      <c r="F14" s="674"/>
      <c r="G14" s="674"/>
      <c r="H14" s="674"/>
      <c r="I14" s="674"/>
      <c r="J14" s="674"/>
      <c r="K14" s="674"/>
    </row>
    <row r="15" spans="1:11" x14ac:dyDescent="0.25">
      <c r="A15" s="6" t="s">
        <v>30</v>
      </c>
      <c r="B15" s="688" t="s">
        <v>6361</v>
      </c>
      <c r="C15" s="688"/>
      <c r="D15" s="688"/>
      <c r="E15" s="688"/>
      <c r="F15" s="688"/>
      <c r="G15" s="688"/>
      <c r="H15" s="688"/>
      <c r="I15" s="688"/>
      <c r="J15" s="688"/>
      <c r="K15" s="688"/>
    </row>
    <row r="16" spans="1:11" x14ac:dyDescent="0.25">
      <c r="A16" s="6" t="s">
        <v>32</v>
      </c>
      <c r="B16" s="674" t="s">
        <v>613</v>
      </c>
      <c r="C16" s="674"/>
      <c r="D16" s="674"/>
      <c r="E16" s="674"/>
      <c r="F16" s="674"/>
      <c r="G16" s="674"/>
      <c r="H16" s="674"/>
      <c r="I16" s="674"/>
      <c r="J16" s="674"/>
      <c r="K16" s="674"/>
    </row>
    <row r="17" spans="1:11" x14ac:dyDescent="0.25">
      <c r="A17" s="6" t="s">
        <v>35</v>
      </c>
      <c r="B17" s="681" t="s">
        <v>9</v>
      </c>
      <c r="C17" s="681"/>
      <c r="D17" s="681"/>
      <c r="E17" s="681"/>
      <c r="F17" s="681"/>
      <c r="G17" s="679"/>
      <c r="H17" s="679"/>
      <c r="I17" s="679"/>
      <c r="J17" s="679"/>
      <c r="K17" s="679"/>
    </row>
    <row r="18" spans="1:11" x14ac:dyDescent="0.25">
      <c r="A18" s="6" t="s">
        <v>36</v>
      </c>
      <c r="B18" s="674" t="s">
        <v>6374</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f t="shared" ref="C21:E21" si="0">SUM(C20-C25)</f>
        <v>22532</v>
      </c>
      <c r="D21" s="202">
        <f t="shared" si="0"/>
        <v>23074</v>
      </c>
      <c r="E21" s="202">
        <f t="shared" si="0"/>
        <v>23165</v>
      </c>
      <c r="F21" s="202">
        <f>SUM(F20-F25)</f>
        <v>24176</v>
      </c>
      <c r="G21" s="10">
        <f>+(G20-G25)</f>
        <v>24495</v>
      </c>
      <c r="H21" s="10">
        <f t="shared" ref="H21:K21" si="1">+(H20-H25)</f>
        <v>24531</v>
      </c>
      <c r="I21" s="10">
        <f t="shared" si="1"/>
        <v>24448</v>
      </c>
      <c r="J21" s="10">
        <f t="shared" si="1"/>
        <v>25237</v>
      </c>
      <c r="K21" s="10">
        <f t="shared" si="1"/>
        <v>24796</v>
      </c>
    </row>
    <row r="22" spans="1:11" x14ac:dyDescent="0.25">
      <c r="A22" s="6" t="s">
        <v>45</v>
      </c>
      <c r="B22" s="202"/>
      <c r="C22" s="12">
        <f t="shared" ref="C22:H22" si="2">+(C21/C20)</f>
        <v>0.99951204364991353</v>
      </c>
      <c r="D22" s="12">
        <f t="shared" si="2"/>
        <v>0.99948020445291519</v>
      </c>
      <c r="E22" s="12">
        <f t="shared" si="2"/>
        <v>0.99909428103165698</v>
      </c>
      <c r="F22" s="12">
        <f t="shared" si="2"/>
        <v>0.99727745235541621</v>
      </c>
      <c r="G22" s="12">
        <f t="shared" si="2"/>
        <v>0.99650136284121882</v>
      </c>
      <c r="H22" s="12">
        <f t="shared" si="2"/>
        <v>0.99942961906701977</v>
      </c>
      <c r="I22" s="12">
        <f>+(I21/I20)</f>
        <v>0.99926428513038501</v>
      </c>
      <c r="J22" s="12">
        <f>+(J21/J20)</f>
        <v>0.99924770351599623</v>
      </c>
      <c r="K22" s="12">
        <f>+(K21/K20)</f>
        <v>0.99911354661938911</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3">+C23/C20</f>
        <v>0</v>
      </c>
      <c r="D24" s="12">
        <f t="shared" si="3"/>
        <v>0</v>
      </c>
      <c r="E24" s="12">
        <f t="shared" si="3"/>
        <v>0</v>
      </c>
      <c r="F24" s="12">
        <f t="shared" si="3"/>
        <v>0</v>
      </c>
      <c r="G24" s="12">
        <f>+G23/G20</f>
        <v>0</v>
      </c>
      <c r="H24" s="12">
        <f t="shared" ref="H24:K24" si="4">+H23/H20</f>
        <v>0</v>
      </c>
      <c r="I24" s="12">
        <f t="shared" si="4"/>
        <v>0</v>
      </c>
      <c r="J24" s="12">
        <f t="shared" si="4"/>
        <v>0</v>
      </c>
      <c r="K24" s="12">
        <f t="shared" si="4"/>
        <v>0</v>
      </c>
    </row>
    <row r="25" spans="1:11" x14ac:dyDescent="0.25">
      <c r="A25" s="6" t="s">
        <v>48</v>
      </c>
      <c r="B25" s="202"/>
      <c r="C25" s="202">
        <v>11</v>
      </c>
      <c r="D25" s="202">
        <v>12</v>
      </c>
      <c r="E25" s="202">
        <v>21</v>
      </c>
      <c r="F25" s="202">
        <v>66</v>
      </c>
      <c r="G25" s="338">
        <v>86</v>
      </c>
      <c r="H25" s="338">
        <v>14</v>
      </c>
      <c r="I25" s="338">
        <v>18</v>
      </c>
      <c r="J25" s="338">
        <v>19</v>
      </c>
      <c r="K25" s="217">
        <v>22</v>
      </c>
    </row>
    <row r="26" spans="1:11" x14ac:dyDescent="0.25">
      <c r="A26" s="6" t="s">
        <v>49</v>
      </c>
      <c r="B26" s="202"/>
      <c r="C26" s="12">
        <f t="shared" ref="C26:H26" si="5">+(C25/C20)</f>
        <v>4.8795635008650135E-4</v>
      </c>
      <c r="D26" s="12">
        <f t="shared" si="5"/>
        <v>5.197955470848133E-4</v>
      </c>
      <c r="E26" s="12">
        <f t="shared" si="5"/>
        <v>9.0571896834296562E-4</v>
      </c>
      <c r="F26" s="12">
        <f t="shared" si="5"/>
        <v>2.7225476445837801E-3</v>
      </c>
      <c r="G26" s="12">
        <f t="shared" si="5"/>
        <v>3.4986371587811724E-3</v>
      </c>
      <c r="H26" s="12">
        <f t="shared" si="5"/>
        <v>5.7038093298024037E-4</v>
      </c>
      <c r="I26" s="12">
        <f>+(I25/I20)</f>
        <v>7.3571486961497589E-4</v>
      </c>
      <c r="J26" s="12">
        <f>+(J25/J20)</f>
        <v>7.5229648400380108E-4</v>
      </c>
      <c r="K26" s="12">
        <f>+(K25/K20)</f>
        <v>8.8645338061084692E-4</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t="s">
        <v>67</v>
      </c>
      <c r="B29" t="s">
        <v>18</v>
      </c>
      <c r="C29">
        <v>22485</v>
      </c>
      <c r="D29">
        <v>23033</v>
      </c>
      <c r="E29">
        <v>23128</v>
      </c>
      <c r="F29">
        <v>24128</v>
      </c>
      <c r="G29" s="13">
        <v>24444</v>
      </c>
      <c r="H29" s="13">
        <v>24483</v>
      </c>
      <c r="I29" s="13">
        <v>24388</v>
      </c>
      <c r="J29" s="13">
        <v>25183</v>
      </c>
      <c r="K29" s="13">
        <v>24754</v>
      </c>
    </row>
    <row r="30" spans="1:11" x14ac:dyDescent="0.25">
      <c r="A30" s="214" t="s">
        <v>66</v>
      </c>
      <c r="B30" t="s">
        <v>25</v>
      </c>
      <c r="C30">
        <v>47</v>
      </c>
      <c r="D30">
        <v>41</v>
      </c>
      <c r="E30">
        <v>37</v>
      </c>
      <c r="F30">
        <v>48</v>
      </c>
      <c r="G30" s="13">
        <v>51</v>
      </c>
      <c r="H30" s="13">
        <v>48</v>
      </c>
      <c r="I30" s="13">
        <v>60</v>
      </c>
      <c r="J30" s="13">
        <v>54</v>
      </c>
      <c r="K30" s="13">
        <v>42</v>
      </c>
    </row>
    <row r="31" spans="1:11" x14ac:dyDescent="0.25">
      <c r="A31" t="s">
        <v>1439</v>
      </c>
      <c r="B31" t="s">
        <v>1439</v>
      </c>
      <c r="C31">
        <v>11</v>
      </c>
      <c r="D31">
        <v>12</v>
      </c>
      <c r="E31">
        <v>21</v>
      </c>
      <c r="F31">
        <v>66</v>
      </c>
      <c r="G31" s="13">
        <v>86</v>
      </c>
      <c r="H31" s="13">
        <v>14</v>
      </c>
      <c r="I31" s="13">
        <v>18</v>
      </c>
      <c r="J31" s="13">
        <v>19</v>
      </c>
      <c r="K31" s="13">
        <v>22</v>
      </c>
    </row>
    <row r="32" spans="1:11" x14ac:dyDescent="0.25">
      <c r="A32" s="132" t="s">
        <v>53</v>
      </c>
      <c r="C32">
        <f t="shared" ref="C32:E32" si="6">SUM(C29:C31)</f>
        <v>22543</v>
      </c>
      <c r="D32">
        <f t="shared" si="6"/>
        <v>23086</v>
      </c>
      <c r="E32">
        <f t="shared" si="6"/>
        <v>23186</v>
      </c>
      <c r="F32">
        <f>SUM(F29:F31)</f>
        <v>24242</v>
      </c>
      <c r="G32" s="166">
        <v>24581</v>
      </c>
      <c r="H32" s="166">
        <v>24545</v>
      </c>
      <c r="I32" s="166">
        <v>24466</v>
      </c>
      <c r="J32" s="166">
        <v>25256</v>
      </c>
      <c r="K32"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3"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K51"/>
  <sheetViews>
    <sheetView topLeftCell="A10" workbookViewId="0">
      <selection activeCell="A20" sqref="A20:XFD20"/>
    </sheetView>
  </sheetViews>
  <sheetFormatPr defaultRowHeight="15" x14ac:dyDescent="0.25"/>
  <cols>
    <col min="1" max="1" width="38.28515625" customWidth="1"/>
    <col min="2" max="2" width="92.7109375" customWidth="1"/>
    <col min="3" max="7" width="12.7109375" customWidth="1"/>
  </cols>
  <sheetData>
    <row r="1" spans="1:7" ht="18.75" x14ac:dyDescent="0.25">
      <c r="A1" s="200" t="s">
        <v>0</v>
      </c>
    </row>
    <row r="2" spans="1:7" x14ac:dyDescent="0.25">
      <c r="A2" s="215"/>
      <c r="B2" s="215"/>
      <c r="C2" s="215"/>
      <c r="D2" s="215"/>
      <c r="E2" s="215"/>
      <c r="F2" s="215"/>
      <c r="G2" s="215"/>
    </row>
    <row r="3" spans="1:7" x14ac:dyDescent="0.25">
      <c r="A3" s="201" t="s">
        <v>1</v>
      </c>
      <c r="B3" s="678" t="s">
        <v>7444</v>
      </c>
      <c r="C3" s="678"/>
      <c r="D3" s="678"/>
      <c r="E3" s="678"/>
      <c r="F3" s="678"/>
      <c r="G3" s="678"/>
    </row>
    <row r="4" spans="1:7" ht="18" customHeight="1" x14ac:dyDescent="0.25">
      <c r="A4" s="6" t="s">
        <v>2</v>
      </c>
      <c r="B4" s="682" t="s">
        <v>7445</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7435</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7446</v>
      </c>
      <c r="C14" s="674"/>
      <c r="D14" s="674"/>
      <c r="E14" s="674"/>
      <c r="F14" s="674"/>
      <c r="G14" s="674"/>
    </row>
    <row r="15" spans="1:7" x14ac:dyDescent="0.25">
      <c r="A15" s="6" t="s">
        <v>30</v>
      </c>
      <c r="B15" s="675" t="s">
        <v>9</v>
      </c>
      <c r="C15" s="674"/>
      <c r="D15" s="674"/>
      <c r="E15" s="674"/>
      <c r="F15" s="674"/>
      <c r="G15" s="674"/>
    </row>
    <row r="16" spans="1:7" x14ac:dyDescent="0.25">
      <c r="A16" s="6" t="s">
        <v>32</v>
      </c>
      <c r="B16" s="674" t="s">
        <v>343</v>
      </c>
      <c r="C16" s="674"/>
      <c r="D16" s="674"/>
      <c r="E16" s="674"/>
      <c r="F16" s="674"/>
      <c r="G16" s="674"/>
    </row>
    <row r="17" spans="1:11" x14ac:dyDescent="0.25">
      <c r="A17" s="6" t="s">
        <v>35</v>
      </c>
      <c r="B17" s="675" t="s">
        <v>9</v>
      </c>
      <c r="C17" s="674"/>
      <c r="D17" s="674"/>
      <c r="E17" s="674"/>
      <c r="F17" s="674"/>
      <c r="G17" s="674"/>
    </row>
    <row r="18" spans="1:11" ht="50.25" customHeight="1" x14ac:dyDescent="0.25">
      <c r="A18" s="113" t="s">
        <v>36</v>
      </c>
      <c r="B18" s="682" t="s">
        <v>5939</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22054</v>
      </c>
      <c r="D21" s="10">
        <v>22704</v>
      </c>
      <c r="E21" s="10">
        <v>22795</v>
      </c>
      <c r="F21" s="10">
        <v>23853</v>
      </c>
      <c r="G21" s="10">
        <f>+(G20-G25)</f>
        <v>24364</v>
      </c>
      <c r="H21" s="10">
        <f t="shared" ref="H21:K21" si="0">+(H20-H25)</f>
        <v>24345</v>
      </c>
      <c r="I21" s="10">
        <f t="shared" si="0"/>
        <v>24220</v>
      </c>
      <c r="J21" s="10">
        <f t="shared" si="0"/>
        <v>24979</v>
      </c>
      <c r="K21" s="10">
        <f t="shared" si="0"/>
        <v>24440</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0.99117204344819165</v>
      </c>
      <c r="H22" s="12">
        <f t="shared" si="2"/>
        <v>0.99185170095742514</v>
      </c>
      <c r="I22" s="12">
        <f>+(I21/I20)</f>
        <v>0.98994523011526203</v>
      </c>
      <c r="J22" s="12">
        <f>+(J21/J20)</f>
        <v>0.98903230915426033</v>
      </c>
      <c r="K22" s="12">
        <f>+(K21/K20)</f>
        <v>0.98476911918768639</v>
      </c>
    </row>
    <row r="23" spans="1:11" x14ac:dyDescent="0.25">
      <c r="A23" s="6" t="s">
        <v>46</v>
      </c>
      <c r="B23" s="202"/>
      <c r="C23" s="10">
        <v>0</v>
      </c>
      <c r="D23" s="10">
        <v>0</v>
      </c>
      <c r="E23" s="10">
        <v>0</v>
      </c>
      <c r="F23" s="510">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17">
        <v>489</v>
      </c>
      <c r="D25" s="217">
        <v>382</v>
      </c>
      <c r="E25" s="217">
        <v>391</v>
      </c>
      <c r="F25" s="217">
        <v>389</v>
      </c>
      <c r="G25" s="338">
        <v>217</v>
      </c>
      <c r="H25" s="338">
        <v>200</v>
      </c>
      <c r="I25" s="338">
        <v>246</v>
      </c>
      <c r="J25" s="338">
        <v>277</v>
      </c>
      <c r="K25" s="217">
        <v>378</v>
      </c>
    </row>
    <row r="26" spans="1:11" x14ac:dyDescent="0.25">
      <c r="A26" s="6" t="s">
        <v>49</v>
      </c>
      <c r="B26" s="202"/>
      <c r="C26" s="12">
        <f t="shared" ref="C26:D26" si="3">+(C25/C20)</f>
        <v>2.1691877744754468E-2</v>
      </c>
      <c r="D26" s="12">
        <f t="shared" si="3"/>
        <v>1.6546824915533224E-2</v>
      </c>
      <c r="E26" s="12">
        <f>+(E25/E20)</f>
        <v>1.6863624601052358E-2</v>
      </c>
      <c r="F26" s="12">
        <f>+(F25/F20)</f>
        <v>1.604653081428925E-2</v>
      </c>
      <c r="G26" s="12">
        <f t="shared" ref="G26:H26" si="4">+(G25/G20)</f>
        <v>8.827956551808307E-3</v>
      </c>
      <c r="H26" s="12">
        <f t="shared" si="4"/>
        <v>8.1482990425748632E-3</v>
      </c>
      <c r="I26" s="12">
        <f>+(I25/I20)</f>
        <v>1.0054769884738003E-2</v>
      </c>
      <c r="J26" s="12">
        <f>+(J25/J20)</f>
        <v>1.0967690845739626E-2</v>
      </c>
      <c r="K26" s="12">
        <f>+(K25/K20)</f>
        <v>1.5230880812313644E-2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3" t="s">
        <v>2077</v>
      </c>
    </row>
    <row r="29" spans="1:11" x14ac:dyDescent="0.25">
      <c r="A29" s="54" t="s">
        <v>7447</v>
      </c>
      <c r="B29" s="215" t="s">
        <v>7448</v>
      </c>
      <c r="C29" s="10">
        <v>22054</v>
      </c>
      <c r="D29" s="10">
        <v>22704</v>
      </c>
      <c r="E29" s="10">
        <v>22795</v>
      </c>
      <c r="F29" s="10">
        <v>23853</v>
      </c>
      <c r="G29" s="338">
        <v>24364</v>
      </c>
      <c r="H29" s="338">
        <v>24345</v>
      </c>
      <c r="I29" s="338">
        <v>24220</v>
      </c>
      <c r="J29" s="338">
        <v>24979</v>
      </c>
      <c r="K29" s="338">
        <v>24440</v>
      </c>
    </row>
    <row r="30" spans="1:11" x14ac:dyDescent="0.25">
      <c r="A30" s="215" t="s">
        <v>1439</v>
      </c>
      <c r="B30" s="215"/>
      <c r="C30" s="217">
        <v>489</v>
      </c>
      <c r="D30" s="217">
        <v>382</v>
      </c>
      <c r="E30" s="217">
        <v>391</v>
      </c>
      <c r="F30" s="217">
        <v>389</v>
      </c>
      <c r="G30">
        <v>217</v>
      </c>
      <c r="H30">
        <v>200</v>
      </c>
      <c r="I30">
        <v>246</v>
      </c>
      <c r="J30">
        <v>277</v>
      </c>
      <c r="K30">
        <v>378</v>
      </c>
    </row>
    <row r="31" spans="1:11" x14ac:dyDescent="0.25">
      <c r="A31" s="226" t="s">
        <v>53</v>
      </c>
      <c r="B31" s="226"/>
      <c r="C31" s="10">
        <v>22543</v>
      </c>
      <c r="D31" s="10">
        <v>23086</v>
      </c>
      <c r="E31" s="10">
        <v>23186</v>
      </c>
      <c r="F31" s="510">
        <v>24242</v>
      </c>
      <c r="G31" s="132">
        <v>24581</v>
      </c>
      <c r="H31" s="132">
        <v>24545</v>
      </c>
      <c r="I31" s="132">
        <v>24466</v>
      </c>
      <c r="J31" s="132">
        <v>25256</v>
      </c>
      <c r="K31" s="132">
        <v>24818</v>
      </c>
    </row>
    <row r="32" spans="1:11" x14ac:dyDescent="0.25">
      <c r="A32" s="215"/>
      <c r="B32" s="215"/>
      <c r="C32" s="215"/>
      <c r="D32" s="215"/>
      <c r="E32" s="215"/>
      <c r="F32" s="215"/>
      <c r="G32" s="215"/>
    </row>
    <row r="33" spans="1:7" x14ac:dyDescent="0.25">
      <c r="A33" s="215"/>
      <c r="B33" s="215"/>
      <c r="C33" s="215"/>
      <c r="D33" s="215"/>
      <c r="E33" s="215"/>
      <c r="F33" s="215"/>
      <c r="G33" s="215"/>
    </row>
    <row r="34" spans="1:7" x14ac:dyDescent="0.25">
      <c r="A34" s="215"/>
      <c r="B34" s="215"/>
      <c r="C34" s="215"/>
      <c r="D34" s="215"/>
      <c r="E34" s="215"/>
      <c r="F34" s="215"/>
      <c r="G34" s="215"/>
    </row>
    <row r="35" spans="1:7" x14ac:dyDescent="0.25">
      <c r="A35" s="215"/>
      <c r="B35" s="215"/>
      <c r="C35" s="215"/>
      <c r="D35" s="215"/>
      <c r="E35" s="215"/>
      <c r="F35" s="215"/>
      <c r="G35" s="215"/>
    </row>
    <row r="36" spans="1:7" x14ac:dyDescent="0.25">
      <c r="A36" s="215"/>
      <c r="B36" s="215"/>
      <c r="C36" s="215"/>
      <c r="D36" s="215"/>
      <c r="E36" s="215"/>
      <c r="F36" s="215"/>
      <c r="G36" s="215"/>
    </row>
    <row r="37" spans="1:7" x14ac:dyDescent="0.25">
      <c r="A37" s="215"/>
      <c r="B37" s="215"/>
      <c r="C37" s="215"/>
      <c r="D37" s="215"/>
      <c r="E37" s="215"/>
      <c r="F37" s="215"/>
      <c r="G37" s="215"/>
    </row>
    <row r="38" spans="1:7" x14ac:dyDescent="0.25">
      <c r="A38" s="215"/>
      <c r="B38" s="215"/>
      <c r="C38" s="215"/>
      <c r="D38" s="215"/>
      <c r="E38" s="215"/>
      <c r="F38" s="215"/>
      <c r="G38" s="215"/>
    </row>
    <row r="39" spans="1:7" x14ac:dyDescent="0.25">
      <c r="A39" s="215"/>
      <c r="B39" s="215"/>
      <c r="C39" s="215"/>
      <c r="D39" s="215"/>
      <c r="E39" s="215"/>
      <c r="F39" s="215"/>
      <c r="G39" s="215"/>
    </row>
    <row r="40" spans="1:7" x14ac:dyDescent="0.25">
      <c r="A40" s="215"/>
      <c r="B40" s="215"/>
      <c r="C40" s="215"/>
      <c r="D40" s="215"/>
      <c r="E40" s="215"/>
      <c r="F40" s="215"/>
      <c r="G40" s="215"/>
    </row>
    <row r="41" spans="1:7" x14ac:dyDescent="0.25">
      <c r="A41" s="215"/>
      <c r="B41" s="215"/>
      <c r="C41" s="215"/>
      <c r="D41" s="215"/>
      <c r="E41" s="215"/>
      <c r="F41" s="215"/>
      <c r="G41" s="215"/>
    </row>
    <row r="42" spans="1:7" x14ac:dyDescent="0.25">
      <c r="A42" s="215"/>
      <c r="B42" s="215"/>
      <c r="C42" s="215"/>
      <c r="D42" s="215"/>
      <c r="E42" s="215"/>
      <c r="F42" s="215"/>
      <c r="G42" s="215"/>
    </row>
    <row r="43" spans="1:7" x14ac:dyDescent="0.25">
      <c r="A43" s="215"/>
      <c r="B43" s="215"/>
      <c r="C43" s="215"/>
      <c r="D43" s="215"/>
      <c r="E43" s="215"/>
      <c r="F43" s="215"/>
      <c r="G43" s="215"/>
    </row>
    <row r="44" spans="1:7" x14ac:dyDescent="0.25">
      <c r="A44" s="215"/>
      <c r="B44" s="215"/>
      <c r="C44" s="215"/>
      <c r="D44" s="215"/>
      <c r="E44" s="215"/>
      <c r="F44" s="215"/>
      <c r="G44" s="215"/>
    </row>
    <row r="45" spans="1:7" x14ac:dyDescent="0.25">
      <c r="A45" s="215"/>
      <c r="B45" s="215"/>
      <c r="C45" s="215"/>
      <c r="D45" s="215"/>
      <c r="E45" s="215"/>
      <c r="F45" s="215"/>
      <c r="G45" s="215"/>
    </row>
    <row r="46" spans="1:7" x14ac:dyDescent="0.25">
      <c r="A46" s="215"/>
      <c r="B46" s="215"/>
      <c r="C46" s="215"/>
      <c r="D46" s="215"/>
      <c r="E46" s="215"/>
      <c r="F46" s="215"/>
      <c r="G46" s="215"/>
    </row>
    <row r="47" spans="1:7" x14ac:dyDescent="0.25">
      <c r="A47" s="215"/>
      <c r="B47" s="215"/>
      <c r="C47" s="215"/>
      <c r="D47" s="215"/>
      <c r="E47" s="215"/>
      <c r="F47" s="215"/>
      <c r="G47" s="215"/>
    </row>
    <row r="48" spans="1:7" x14ac:dyDescent="0.25">
      <c r="A48" s="215"/>
      <c r="B48" s="215"/>
      <c r="C48" s="215"/>
      <c r="D48" s="215"/>
      <c r="E48" s="215"/>
      <c r="F48" s="215"/>
      <c r="G48" s="215"/>
    </row>
    <row r="49" spans="1:7" x14ac:dyDescent="0.25">
      <c r="A49" s="215"/>
      <c r="B49" s="215"/>
      <c r="C49" s="215"/>
      <c r="D49" s="215"/>
      <c r="E49" s="215"/>
      <c r="F49" s="215"/>
      <c r="G49" s="215"/>
    </row>
    <row r="50" spans="1:7" x14ac:dyDescent="0.25">
      <c r="A50" s="215"/>
      <c r="B50" s="215"/>
      <c r="C50" s="215"/>
      <c r="D50" s="215"/>
      <c r="E50" s="215"/>
      <c r="F50" s="215"/>
      <c r="G50" s="215"/>
    </row>
    <row r="51" spans="1:7" x14ac:dyDescent="0.25">
      <c r="A51" s="215"/>
      <c r="B51" s="215"/>
      <c r="C51" s="215"/>
      <c r="D51" s="215"/>
      <c r="E51" s="215"/>
      <c r="F51" s="215"/>
      <c r="G51"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7" fitToHeight="0" orientation="landscape"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tabColor rgb="FFFFFF00"/>
    <pageSetUpPr fitToPage="1"/>
  </sheetPr>
  <dimension ref="A1:K32"/>
  <sheetViews>
    <sheetView topLeftCell="A8" workbookViewId="0">
      <selection activeCell="C19" sqref="C19:F20"/>
    </sheetView>
  </sheetViews>
  <sheetFormatPr defaultRowHeight="15" x14ac:dyDescent="0.25"/>
  <cols>
    <col min="1" max="1" width="36" customWidth="1"/>
    <col min="2" max="2" width="41.28515625" customWidth="1"/>
    <col min="3" max="6" width="10.42578125" customWidth="1"/>
    <col min="7" max="11" width="12.7109375" customWidth="1"/>
  </cols>
  <sheetData>
    <row r="1" spans="1:11" ht="18.75" x14ac:dyDescent="0.25">
      <c r="A1" s="200" t="s">
        <v>0</v>
      </c>
    </row>
    <row r="3" spans="1:11" x14ac:dyDescent="0.25">
      <c r="A3" s="201" t="s">
        <v>1</v>
      </c>
      <c r="B3" s="678" t="s">
        <v>6375</v>
      </c>
      <c r="C3" s="678"/>
      <c r="D3" s="678"/>
      <c r="E3" s="678"/>
      <c r="F3" s="678"/>
      <c r="G3" s="678"/>
      <c r="H3" s="678"/>
      <c r="I3" s="678"/>
      <c r="J3" s="678"/>
      <c r="K3" s="678"/>
    </row>
    <row r="4" spans="1:11" x14ac:dyDescent="0.25">
      <c r="A4" s="6" t="s">
        <v>2</v>
      </c>
      <c r="B4" s="674" t="s">
        <v>6376</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4" t="s">
        <v>3549</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69</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23</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9" t="s">
        <v>9</v>
      </c>
      <c r="C14" s="679"/>
      <c r="D14" s="679"/>
      <c r="E14" s="679"/>
      <c r="F14" s="679"/>
      <c r="G14" s="679"/>
      <c r="H14" s="679"/>
      <c r="I14" s="679"/>
      <c r="J14" s="679"/>
      <c r="K14" s="679"/>
    </row>
    <row r="15" spans="1:11" x14ac:dyDescent="0.25">
      <c r="A15" s="6" t="s">
        <v>30</v>
      </c>
      <c r="B15" s="688" t="s">
        <v>5853</v>
      </c>
      <c r="C15" s="688"/>
      <c r="D15" s="688"/>
      <c r="E15" s="688"/>
      <c r="F15" s="688"/>
      <c r="G15" s="688"/>
      <c r="H15" s="688"/>
      <c r="I15" s="688"/>
      <c r="J15" s="688"/>
      <c r="K15" s="688"/>
    </row>
    <row r="16" spans="1:11" x14ac:dyDescent="0.25">
      <c r="A16" s="6" t="s">
        <v>32</v>
      </c>
      <c r="B16" s="674" t="s">
        <v>616</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6377</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f t="shared" ref="C21:E21" si="0">SUM(C20-C25)</f>
        <v>22373</v>
      </c>
      <c r="D21" s="202">
        <f t="shared" si="0"/>
        <v>22905</v>
      </c>
      <c r="E21" s="202">
        <f t="shared" si="0"/>
        <v>23000</v>
      </c>
      <c r="F21" s="202">
        <f>SUM(F20-F25)</f>
        <v>23998</v>
      </c>
      <c r="G21" s="10">
        <f>+(G20-G25)</f>
        <v>24334</v>
      </c>
      <c r="H21" s="10">
        <f t="shared" ref="H21:K21" si="1">+(H20-H25)</f>
        <v>24288</v>
      </c>
      <c r="I21" s="10">
        <f t="shared" si="1"/>
        <v>24174</v>
      </c>
      <c r="J21" s="10">
        <f t="shared" si="1"/>
        <v>24953</v>
      </c>
      <c r="K21" s="10">
        <f t="shared" si="1"/>
        <v>24515</v>
      </c>
    </row>
    <row r="22" spans="1:11" x14ac:dyDescent="0.25">
      <c r="A22" s="6" t="s">
        <v>45</v>
      </c>
      <c r="B22" s="202"/>
      <c r="C22" s="12">
        <f t="shared" ref="C22:H22" si="2">+(C21/C20)</f>
        <v>0.99245885640775411</v>
      </c>
      <c r="D22" s="12">
        <f t="shared" si="2"/>
        <v>0.99215975049813743</v>
      </c>
      <c r="E22" s="12">
        <f t="shared" si="2"/>
        <v>0.99197791770896226</v>
      </c>
      <c r="F22" s="12">
        <f t="shared" si="2"/>
        <v>0.98993482385941756</v>
      </c>
      <c r="G22" s="12">
        <f t="shared" si="2"/>
        <v>0.98995158862536103</v>
      </c>
      <c r="H22" s="12">
        <f t="shared" si="2"/>
        <v>0.98952943573029128</v>
      </c>
      <c r="I22" s="12">
        <f>+(I21/I20)</f>
        <v>0.98806506989291265</v>
      </c>
      <c r="J22" s="12">
        <f>+(J21/J20)</f>
        <v>0.98800285080772887</v>
      </c>
      <c r="K22" s="12">
        <f>+(K21/K20)</f>
        <v>0.98779111934885966</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3">+C23/C20</f>
        <v>0</v>
      </c>
      <c r="D24" s="12">
        <f t="shared" si="3"/>
        <v>0</v>
      </c>
      <c r="E24" s="12">
        <f t="shared" si="3"/>
        <v>0</v>
      </c>
      <c r="F24" s="12">
        <f t="shared" si="3"/>
        <v>0</v>
      </c>
      <c r="G24" s="12">
        <f>+G23/G20</f>
        <v>0</v>
      </c>
      <c r="H24" s="12">
        <f t="shared" ref="H24:K24" si="4">+H23/H20</f>
        <v>0</v>
      </c>
      <c r="I24" s="12">
        <f t="shared" si="4"/>
        <v>0</v>
      </c>
      <c r="J24" s="12">
        <f t="shared" si="4"/>
        <v>0</v>
      </c>
      <c r="K24" s="12">
        <f t="shared" si="4"/>
        <v>0</v>
      </c>
    </row>
    <row r="25" spans="1:11" x14ac:dyDescent="0.25">
      <c r="A25" s="6" t="s">
        <v>48</v>
      </c>
      <c r="B25" s="202"/>
      <c r="C25" s="202">
        <v>170</v>
      </c>
      <c r="D25" s="202">
        <v>181</v>
      </c>
      <c r="E25" s="202">
        <v>186</v>
      </c>
      <c r="F25" s="202">
        <v>244</v>
      </c>
      <c r="G25" s="338">
        <v>247</v>
      </c>
      <c r="H25" s="338">
        <v>257</v>
      </c>
      <c r="I25" s="338">
        <v>292</v>
      </c>
      <c r="J25" s="338">
        <v>303</v>
      </c>
      <c r="K25" s="217">
        <v>303</v>
      </c>
    </row>
    <row r="26" spans="1:11" x14ac:dyDescent="0.25">
      <c r="A26" s="6" t="s">
        <v>49</v>
      </c>
      <c r="B26" s="202"/>
      <c r="C26" s="12">
        <f t="shared" ref="C26:H26" si="5">+(C25/C20)</f>
        <v>7.5411435922459304E-3</v>
      </c>
      <c r="D26" s="12">
        <f t="shared" si="5"/>
        <v>7.8402495018626006E-3</v>
      </c>
      <c r="E26" s="12">
        <f t="shared" si="5"/>
        <v>8.0220822910376955E-3</v>
      </c>
      <c r="F26" s="12">
        <f t="shared" si="5"/>
        <v>1.0065176140582461E-2</v>
      </c>
      <c r="G26" s="12">
        <f t="shared" si="5"/>
        <v>1.0048411374638948E-2</v>
      </c>
      <c r="H26" s="12">
        <f t="shared" si="5"/>
        <v>1.0470564269708698E-2</v>
      </c>
      <c r="I26" s="12">
        <f>+(I25/I20)</f>
        <v>1.1934930107087387E-2</v>
      </c>
      <c r="J26" s="12">
        <f>+(J25/J20)</f>
        <v>1.1997149192271144E-2</v>
      </c>
      <c r="K26" s="12">
        <f>+(K25/K20)</f>
        <v>1.2208880651140301E-2</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14" t="s">
        <v>67</v>
      </c>
      <c r="B29" s="302" t="s">
        <v>18</v>
      </c>
      <c r="C29" s="302">
        <v>20879</v>
      </c>
      <c r="D29" s="302">
        <v>21319</v>
      </c>
      <c r="E29" s="302">
        <v>21268</v>
      </c>
      <c r="F29" s="302">
        <v>22131</v>
      </c>
      <c r="G29" s="13">
        <v>22529</v>
      </c>
      <c r="H29" s="13">
        <v>22589</v>
      </c>
      <c r="I29" s="13">
        <v>22423</v>
      </c>
      <c r="J29" s="13">
        <v>23182</v>
      </c>
      <c r="K29" s="13">
        <v>22892</v>
      </c>
    </row>
    <row r="30" spans="1:11" x14ac:dyDescent="0.25">
      <c r="A30" s="214" t="s">
        <v>66</v>
      </c>
      <c r="B30" s="302" t="s">
        <v>25</v>
      </c>
      <c r="C30" s="302">
        <v>1494</v>
      </c>
      <c r="D30" s="302">
        <v>1586</v>
      </c>
      <c r="E30" s="302">
        <v>1732</v>
      </c>
      <c r="F30" s="302">
        <v>1867</v>
      </c>
      <c r="G30" s="13">
        <v>1805</v>
      </c>
      <c r="H30" s="13">
        <v>1699</v>
      </c>
      <c r="I30" s="13">
        <v>1751</v>
      </c>
      <c r="J30" s="13">
        <v>1771</v>
      </c>
      <c r="K30" s="13">
        <v>1623</v>
      </c>
    </row>
    <row r="31" spans="1:11" x14ac:dyDescent="0.25">
      <c r="A31" s="302" t="s">
        <v>1436</v>
      </c>
      <c r="B31" s="302" t="s">
        <v>1436</v>
      </c>
      <c r="C31" s="302">
        <v>170</v>
      </c>
      <c r="D31" s="302">
        <v>181</v>
      </c>
      <c r="E31" s="302">
        <v>186</v>
      </c>
      <c r="F31" s="302">
        <v>244</v>
      </c>
      <c r="G31" s="13">
        <v>247</v>
      </c>
      <c r="H31" s="13">
        <v>257</v>
      </c>
      <c r="I31" s="13">
        <v>292</v>
      </c>
      <c r="J31" s="13">
        <v>303</v>
      </c>
      <c r="K31" s="13">
        <v>303</v>
      </c>
    </row>
    <row r="32" spans="1:11" x14ac:dyDescent="0.25">
      <c r="A32" s="132" t="s">
        <v>53</v>
      </c>
      <c r="B32" s="132"/>
      <c r="C32" s="132">
        <f t="shared" ref="C32:E32" si="6">SUM(C29:C31)</f>
        <v>22543</v>
      </c>
      <c r="D32" s="132">
        <f t="shared" si="6"/>
        <v>23086</v>
      </c>
      <c r="E32" s="132">
        <f t="shared" si="6"/>
        <v>23186</v>
      </c>
      <c r="F32" s="132">
        <f>SUM(F29:F31)</f>
        <v>24242</v>
      </c>
      <c r="G32" s="166">
        <v>24581</v>
      </c>
      <c r="H32" s="166">
        <v>24545</v>
      </c>
      <c r="I32" s="166">
        <v>24466</v>
      </c>
      <c r="J32" s="166">
        <v>25256</v>
      </c>
      <c r="K32"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3" fitToHeight="0" orientation="landscape"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tabColor rgb="FFFFFF00"/>
    <pageSetUpPr fitToPage="1"/>
  </sheetPr>
  <dimension ref="A1:O39"/>
  <sheetViews>
    <sheetView topLeftCell="A15" workbookViewId="0">
      <selection activeCell="E34" sqref="E34"/>
    </sheetView>
  </sheetViews>
  <sheetFormatPr defaultRowHeight="15" x14ac:dyDescent="0.25"/>
  <cols>
    <col min="1" max="1" width="36.85546875" customWidth="1"/>
    <col min="2" max="2" width="50.28515625" customWidth="1"/>
    <col min="3" max="6" width="11.140625" customWidth="1"/>
    <col min="7" max="11" width="8" customWidth="1"/>
    <col min="15" max="15" width="44.5703125" bestFit="1" customWidth="1"/>
  </cols>
  <sheetData>
    <row r="1" spans="1:15" ht="18.75" x14ac:dyDescent="0.25">
      <c r="A1" s="404" t="s">
        <v>0</v>
      </c>
      <c r="B1" s="419"/>
      <c r="C1" s="419"/>
      <c r="D1" s="419"/>
      <c r="E1" s="419"/>
      <c r="F1" s="419"/>
      <c r="G1" s="419"/>
      <c r="H1" s="419"/>
      <c r="I1" s="3"/>
      <c r="J1" s="3"/>
      <c r="K1" s="419"/>
    </row>
    <row r="2" spans="1:15" x14ac:dyDescent="0.25">
      <c r="A2" s="419"/>
      <c r="B2" s="405"/>
      <c r="C2" s="405"/>
      <c r="D2" s="405"/>
      <c r="E2" s="405"/>
      <c r="F2" s="405"/>
      <c r="G2" s="405"/>
      <c r="H2" s="405"/>
      <c r="I2" s="405"/>
      <c r="J2" s="405"/>
      <c r="K2" s="419"/>
    </row>
    <row r="3" spans="1:15" x14ac:dyDescent="0.25">
      <c r="A3" s="5" t="s">
        <v>1</v>
      </c>
      <c r="B3" s="702" t="s">
        <v>6378</v>
      </c>
      <c r="C3" s="702"/>
      <c r="D3" s="702"/>
      <c r="E3" s="702"/>
      <c r="F3" s="702"/>
      <c r="G3" s="702"/>
      <c r="H3" s="702"/>
      <c r="I3" s="702"/>
      <c r="J3" s="702"/>
      <c r="K3" s="702"/>
    </row>
    <row r="4" spans="1:15" x14ac:dyDescent="0.25">
      <c r="A4" s="6" t="s">
        <v>2</v>
      </c>
      <c r="B4" s="699" t="s">
        <v>6379</v>
      </c>
      <c r="C4" s="699"/>
      <c r="D4" s="699"/>
      <c r="E4" s="699"/>
      <c r="F4" s="699"/>
      <c r="G4" s="699"/>
      <c r="H4" s="699"/>
      <c r="I4" s="699"/>
      <c r="J4" s="699"/>
      <c r="K4" s="699"/>
    </row>
    <row r="5" spans="1:15" x14ac:dyDescent="0.25">
      <c r="A5" s="6" t="s">
        <v>5</v>
      </c>
      <c r="B5" s="699" t="s">
        <v>4125</v>
      </c>
      <c r="C5" s="699"/>
      <c r="D5" s="699"/>
      <c r="E5" s="699"/>
      <c r="F5" s="699"/>
      <c r="G5" s="699"/>
      <c r="H5" s="699"/>
      <c r="I5" s="699"/>
      <c r="J5" s="699"/>
      <c r="K5" s="699"/>
      <c r="N5" t="s">
        <v>57</v>
      </c>
      <c r="O5" t="s">
        <v>2</v>
      </c>
    </row>
    <row r="6" spans="1:15" x14ac:dyDescent="0.25">
      <c r="A6" s="6" t="s">
        <v>8</v>
      </c>
      <c r="B6" s="703" t="s">
        <v>9</v>
      </c>
      <c r="C6" s="703"/>
      <c r="D6" s="703"/>
      <c r="E6" s="703"/>
      <c r="F6" s="703"/>
      <c r="G6" s="699"/>
      <c r="H6" s="699"/>
      <c r="I6" s="699"/>
      <c r="J6" s="699"/>
      <c r="K6" s="699"/>
      <c r="N6" s="118" t="s">
        <v>1955</v>
      </c>
      <c r="O6" t="s">
        <v>1891</v>
      </c>
    </row>
    <row r="7" spans="1:15" x14ac:dyDescent="0.25">
      <c r="A7" s="6" t="s">
        <v>11</v>
      </c>
      <c r="B7" s="674" t="s">
        <v>6380</v>
      </c>
      <c r="C7" s="674"/>
      <c r="D7" s="674"/>
      <c r="E7" s="674"/>
      <c r="F7" s="674"/>
      <c r="G7" s="674"/>
      <c r="H7" s="674"/>
      <c r="I7" s="674"/>
      <c r="J7" s="674"/>
      <c r="K7" s="674"/>
      <c r="N7" s="118" t="s">
        <v>58</v>
      </c>
      <c r="O7" t="s">
        <v>6381</v>
      </c>
    </row>
    <row r="8" spans="1:15" x14ac:dyDescent="0.25">
      <c r="A8" s="6" t="s">
        <v>13</v>
      </c>
      <c r="B8" s="703" t="s">
        <v>9</v>
      </c>
      <c r="C8" s="703"/>
      <c r="D8" s="703"/>
      <c r="E8" s="703"/>
      <c r="F8" s="703"/>
      <c r="G8" s="699"/>
      <c r="H8" s="699"/>
      <c r="I8" s="699"/>
      <c r="J8" s="699"/>
      <c r="K8" s="699"/>
      <c r="N8" s="118" t="s">
        <v>59</v>
      </c>
      <c r="O8" t="s">
        <v>6382</v>
      </c>
    </row>
    <row r="9" spans="1:15" x14ac:dyDescent="0.25">
      <c r="A9" s="6" t="s">
        <v>15</v>
      </c>
      <c r="B9" s="699" t="s">
        <v>6383</v>
      </c>
      <c r="C9" s="699"/>
      <c r="D9" s="699"/>
      <c r="E9" s="699"/>
      <c r="F9" s="699"/>
      <c r="G9" s="699"/>
      <c r="H9" s="699"/>
      <c r="I9" s="699"/>
      <c r="J9" s="699"/>
      <c r="K9" s="699"/>
      <c r="N9" s="118" t="s">
        <v>60</v>
      </c>
      <c r="O9" t="s">
        <v>6384</v>
      </c>
    </row>
    <row r="10" spans="1:15" x14ac:dyDescent="0.25">
      <c r="A10" s="6" t="s">
        <v>17</v>
      </c>
      <c r="B10" s="699" t="s">
        <v>18</v>
      </c>
      <c r="C10" s="699"/>
      <c r="D10" s="699"/>
      <c r="E10" s="699"/>
      <c r="F10" s="699"/>
      <c r="G10" s="699"/>
      <c r="H10" s="699"/>
      <c r="I10" s="699"/>
      <c r="J10" s="699"/>
      <c r="K10" s="699"/>
      <c r="N10" s="118" t="s">
        <v>61</v>
      </c>
      <c r="O10" t="s">
        <v>6385</v>
      </c>
    </row>
    <row r="11" spans="1:15" x14ac:dyDescent="0.25">
      <c r="A11" s="6" t="s">
        <v>19</v>
      </c>
      <c r="B11" s="699" t="s">
        <v>70</v>
      </c>
      <c r="C11" s="699"/>
      <c r="D11" s="699"/>
      <c r="E11" s="699"/>
      <c r="F11" s="699"/>
      <c r="G11" s="699"/>
      <c r="H11" s="699"/>
      <c r="I11" s="699"/>
      <c r="J11" s="699"/>
      <c r="K11" s="699"/>
      <c r="N11" s="118"/>
    </row>
    <row r="12" spans="1:15" x14ac:dyDescent="0.25">
      <c r="A12" s="6" t="s">
        <v>22</v>
      </c>
      <c r="B12" s="679" t="s">
        <v>9</v>
      </c>
      <c r="C12" s="679"/>
      <c r="D12" s="679"/>
      <c r="E12" s="679"/>
      <c r="F12" s="679"/>
      <c r="G12" s="679"/>
      <c r="H12" s="679"/>
      <c r="I12" s="679"/>
      <c r="J12" s="679"/>
      <c r="K12" s="679"/>
      <c r="N12" s="118"/>
    </row>
    <row r="13" spans="1:15" x14ac:dyDescent="0.25">
      <c r="A13" s="6" t="s">
        <v>26</v>
      </c>
      <c r="B13" s="699" t="s">
        <v>6386</v>
      </c>
      <c r="C13" s="699"/>
      <c r="D13" s="699"/>
      <c r="E13" s="699"/>
      <c r="F13" s="699"/>
      <c r="G13" s="699"/>
      <c r="H13" s="699"/>
      <c r="I13" s="699"/>
      <c r="J13" s="699"/>
      <c r="K13" s="699"/>
      <c r="N13" s="118"/>
    </row>
    <row r="14" spans="1:15" x14ac:dyDescent="0.25">
      <c r="A14" s="6" t="s">
        <v>28</v>
      </c>
      <c r="B14" s="674" t="s">
        <v>6387</v>
      </c>
      <c r="C14" s="674"/>
      <c r="D14" s="674"/>
      <c r="E14" s="674"/>
      <c r="F14" s="674"/>
      <c r="G14" s="674"/>
      <c r="H14" s="674"/>
      <c r="I14" s="674"/>
      <c r="J14" s="674"/>
      <c r="K14" s="674"/>
      <c r="N14" s="118"/>
    </row>
    <row r="15" spans="1:15" x14ac:dyDescent="0.25">
      <c r="A15" s="6" t="s">
        <v>30</v>
      </c>
      <c r="B15" s="688" t="s">
        <v>5853</v>
      </c>
      <c r="C15" s="688"/>
      <c r="D15" s="688"/>
      <c r="E15" s="688"/>
      <c r="F15" s="688"/>
      <c r="G15" s="688"/>
      <c r="H15" s="688"/>
      <c r="I15" s="688"/>
      <c r="J15" s="688"/>
      <c r="K15" s="688"/>
    </row>
    <row r="16" spans="1:15" x14ac:dyDescent="0.25">
      <c r="A16" s="6" t="s">
        <v>32</v>
      </c>
      <c r="B16" s="699" t="s">
        <v>617</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f t="shared" ref="C21:F21" si="0">SUM(C20-C25)</f>
        <v>654</v>
      </c>
      <c r="D21" s="419">
        <f t="shared" si="0"/>
        <v>746</v>
      </c>
      <c r="E21" s="419">
        <f>SUM(E20-E25)</f>
        <v>454</v>
      </c>
      <c r="F21" s="419">
        <f t="shared" si="0"/>
        <v>0</v>
      </c>
      <c r="G21" s="10">
        <f>G20-G25</f>
        <v>0</v>
      </c>
      <c r="H21" s="10">
        <f t="shared" ref="H21:K21" si="1">H20-H25</f>
        <v>0</v>
      </c>
      <c r="I21" s="10">
        <f t="shared" si="1"/>
        <v>0</v>
      </c>
      <c r="J21" s="10">
        <f t="shared" si="1"/>
        <v>0</v>
      </c>
      <c r="K21" s="10">
        <f t="shared" si="1"/>
        <v>0</v>
      </c>
    </row>
    <row r="22" spans="1:11" x14ac:dyDescent="0.25">
      <c r="A22" s="6" t="s">
        <v>45</v>
      </c>
      <c r="B22" s="419"/>
      <c r="C22" s="12">
        <f t="shared" ref="C22:F22" si="2">C21/C20</f>
        <v>2.9011222996051991E-2</v>
      </c>
      <c r="D22" s="12">
        <f t="shared" si="2"/>
        <v>3.231395651043923E-2</v>
      </c>
      <c r="E22" s="12">
        <f t="shared" si="2"/>
        <v>1.9580781506081255E-2</v>
      </c>
      <c r="F22" s="12">
        <f t="shared" si="2"/>
        <v>0</v>
      </c>
      <c r="G22" s="12">
        <f>G21/G20</f>
        <v>0</v>
      </c>
      <c r="H22" s="12">
        <f t="shared" ref="H22:K22" si="3">H21/H20</f>
        <v>0</v>
      </c>
      <c r="I22" s="12">
        <f t="shared" si="3"/>
        <v>0</v>
      </c>
      <c r="J22" s="12">
        <f t="shared" si="3"/>
        <v>0</v>
      </c>
      <c r="K22" s="12">
        <f t="shared" si="3"/>
        <v>0</v>
      </c>
    </row>
    <row r="23" spans="1:11" x14ac:dyDescent="0.25">
      <c r="A23" s="6" t="s">
        <v>46</v>
      </c>
      <c r="B23" s="419"/>
      <c r="C23" s="419">
        <v>0</v>
      </c>
      <c r="D23" s="419">
        <v>0</v>
      </c>
      <c r="E23" s="419">
        <v>0</v>
      </c>
      <c r="F23" s="419">
        <v>0</v>
      </c>
      <c r="G23" s="10"/>
      <c r="H23" s="10"/>
      <c r="I23" s="10"/>
      <c r="J23" s="9"/>
      <c r="K23" s="9"/>
    </row>
    <row r="24" spans="1:11" x14ac:dyDescent="0.25">
      <c r="A24" s="6" t="s">
        <v>47</v>
      </c>
      <c r="B24" s="419"/>
      <c r="C24" s="12">
        <f t="shared" ref="C24:F24" si="4">C23/C20</f>
        <v>0</v>
      </c>
      <c r="D24" s="12">
        <f t="shared" si="4"/>
        <v>0</v>
      </c>
      <c r="E24" s="12">
        <f t="shared" si="4"/>
        <v>0</v>
      </c>
      <c r="F24" s="12">
        <f t="shared" si="4"/>
        <v>0</v>
      </c>
      <c r="G24" s="12">
        <f>G23/G20</f>
        <v>0</v>
      </c>
      <c r="H24" s="12">
        <f t="shared" ref="H24:J24" si="5">H23/H20</f>
        <v>0</v>
      </c>
      <c r="I24" s="12">
        <f t="shared" si="5"/>
        <v>0</v>
      </c>
      <c r="J24" s="12">
        <f t="shared" si="5"/>
        <v>0</v>
      </c>
      <c r="K24" s="12">
        <f>K23/K20</f>
        <v>0</v>
      </c>
    </row>
    <row r="25" spans="1:11" x14ac:dyDescent="0.25">
      <c r="A25" s="6" t="s">
        <v>48</v>
      </c>
      <c r="B25" s="419"/>
      <c r="C25" s="419">
        <v>21889</v>
      </c>
      <c r="D25" s="419">
        <v>22340</v>
      </c>
      <c r="E25" s="419">
        <v>22732</v>
      </c>
      <c r="F25" s="419">
        <v>24242</v>
      </c>
      <c r="G25" s="10">
        <v>24581</v>
      </c>
      <c r="H25" s="10">
        <v>24545</v>
      </c>
      <c r="I25" s="10">
        <v>24466</v>
      </c>
      <c r="J25" s="9">
        <v>25256</v>
      </c>
      <c r="K25" s="9">
        <v>24818</v>
      </c>
    </row>
    <row r="26" spans="1:11" x14ac:dyDescent="0.25">
      <c r="A26" s="6" t="s">
        <v>49</v>
      </c>
      <c r="B26" s="419"/>
      <c r="C26" s="12">
        <f t="shared" ref="C26:F26" si="6">C25/C20</f>
        <v>0.97098877700394803</v>
      </c>
      <c r="D26" s="12">
        <f t="shared" si="6"/>
        <v>0.96768604348956078</v>
      </c>
      <c r="E26" s="12">
        <f t="shared" si="6"/>
        <v>0.98041921849391878</v>
      </c>
      <c r="F26" s="12">
        <f t="shared" si="6"/>
        <v>1</v>
      </c>
      <c r="G26" s="12">
        <f>G25/G20</f>
        <v>1</v>
      </c>
      <c r="H26" s="12">
        <f t="shared" ref="H26:J26" si="7">H25/H20</f>
        <v>1</v>
      </c>
      <c r="I26" s="12">
        <f t="shared" si="7"/>
        <v>1</v>
      </c>
      <c r="J26" s="12">
        <f t="shared" si="7"/>
        <v>1</v>
      </c>
      <c r="K26" s="12">
        <f>K25/K20</f>
        <v>1</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8" t="s">
        <v>38</v>
      </c>
      <c r="H28" s="8" t="s">
        <v>39</v>
      </c>
      <c r="I28" s="8" t="s">
        <v>40</v>
      </c>
      <c r="J28" s="8" t="s">
        <v>41</v>
      </c>
      <c r="K28" s="8" t="s">
        <v>42</v>
      </c>
    </row>
    <row r="29" spans="1:11" x14ac:dyDescent="0.25">
      <c r="A29" t="s">
        <v>1522</v>
      </c>
      <c r="B29" s="409"/>
      <c r="C29" s="409">
        <v>21889</v>
      </c>
      <c r="D29" s="409">
        <v>22340</v>
      </c>
      <c r="E29" s="409">
        <v>22732</v>
      </c>
      <c r="F29" s="409">
        <v>24242</v>
      </c>
      <c r="G29">
        <v>24581</v>
      </c>
      <c r="H29">
        <v>24545</v>
      </c>
      <c r="I29">
        <v>24466</v>
      </c>
      <c r="J29">
        <v>25256</v>
      </c>
      <c r="K29">
        <v>24818</v>
      </c>
    </row>
    <row r="30" spans="1:11" x14ac:dyDescent="0.25">
      <c r="A30" s="19"/>
      <c r="B30" s="409"/>
      <c r="C30" s="409"/>
      <c r="D30" s="409"/>
      <c r="E30" s="409"/>
      <c r="F30" s="409"/>
      <c r="G30" s="132">
        <v>24581</v>
      </c>
      <c r="H30" s="132">
        <v>24545</v>
      </c>
      <c r="I30" s="132">
        <v>24466</v>
      </c>
      <c r="J30" s="132">
        <v>25256</v>
      </c>
      <c r="K30" s="132">
        <v>24818</v>
      </c>
    </row>
    <row r="31" spans="1:11" x14ac:dyDescent="0.25">
      <c r="A31" s="19" t="s">
        <v>6388</v>
      </c>
      <c r="B31" s="409"/>
      <c r="C31" s="409"/>
      <c r="D31" s="409"/>
      <c r="E31" s="409"/>
      <c r="F31" s="230"/>
      <c r="G31" s="18"/>
      <c r="H31" s="11"/>
      <c r="I31" s="11"/>
      <c r="J31" s="11"/>
      <c r="K31" s="11"/>
    </row>
    <row r="32" spans="1:11" x14ac:dyDescent="0.25">
      <c r="A32" s="131" t="s">
        <v>1955</v>
      </c>
      <c r="B32" s="409" t="s">
        <v>1891</v>
      </c>
      <c r="C32" s="409">
        <v>638</v>
      </c>
      <c r="D32" s="409">
        <v>697</v>
      </c>
      <c r="E32" s="409">
        <v>412</v>
      </c>
      <c r="F32" s="230"/>
      <c r="G32" s="18"/>
      <c r="H32" s="11"/>
      <c r="I32" s="11"/>
      <c r="J32" s="11"/>
      <c r="K32" s="11"/>
    </row>
    <row r="33" spans="1:11" x14ac:dyDescent="0.25">
      <c r="A33" s="131" t="s">
        <v>58</v>
      </c>
      <c r="B33" s="409" t="s">
        <v>6389</v>
      </c>
      <c r="C33" s="409">
        <v>10</v>
      </c>
      <c r="D33" s="409">
        <v>25</v>
      </c>
      <c r="E33" s="409">
        <v>21</v>
      </c>
      <c r="F33" s="230"/>
      <c r="G33" s="18"/>
      <c r="H33" s="11"/>
      <c r="I33" s="11"/>
      <c r="J33" s="11"/>
      <c r="K33" s="11"/>
    </row>
    <row r="34" spans="1:11" x14ac:dyDescent="0.25">
      <c r="A34" s="131" t="s">
        <v>59</v>
      </c>
      <c r="B34" s="409" t="s">
        <v>6390</v>
      </c>
      <c r="C34" s="409" t="s">
        <v>1542</v>
      </c>
      <c r="D34" s="409" t="s">
        <v>1542</v>
      </c>
      <c r="E34" s="619" t="s">
        <v>1542</v>
      </c>
      <c r="F34" s="230"/>
      <c r="G34" s="18"/>
      <c r="H34" s="11"/>
      <c r="I34" s="11"/>
      <c r="J34" s="11"/>
      <c r="K34" s="11"/>
    </row>
    <row r="35" spans="1:11" x14ac:dyDescent="0.25">
      <c r="A35" s="131" t="s">
        <v>60</v>
      </c>
      <c r="B35" s="409" t="s">
        <v>6391</v>
      </c>
      <c r="C35" s="409" t="s">
        <v>1542</v>
      </c>
      <c r="D35" s="619" t="s">
        <v>1542</v>
      </c>
      <c r="E35" s="619" t="s">
        <v>1542</v>
      </c>
      <c r="F35" s="230"/>
      <c r="G35" s="18"/>
      <c r="H35" s="11"/>
      <c r="I35" s="11"/>
      <c r="J35" s="11"/>
      <c r="K35" s="11"/>
    </row>
    <row r="36" spans="1:11" x14ac:dyDescent="0.25">
      <c r="A36" s="131" t="s">
        <v>61</v>
      </c>
      <c r="B36" s="409" t="s">
        <v>6392</v>
      </c>
      <c r="C36" s="619" t="s">
        <v>1542</v>
      </c>
      <c r="D36" s="409">
        <v>16</v>
      </c>
      <c r="E36" s="409">
        <v>18</v>
      </c>
      <c r="F36" s="230"/>
      <c r="G36" s="18"/>
      <c r="H36" s="11"/>
      <c r="I36" s="11"/>
      <c r="J36" s="11"/>
      <c r="K36" s="11"/>
    </row>
    <row r="37" spans="1:11" x14ac:dyDescent="0.25">
      <c r="A37" s="131" t="s">
        <v>1440</v>
      </c>
      <c r="B37" s="409"/>
      <c r="C37" s="409">
        <f t="shared" ref="C37:D37" si="8">SUM(C29:C36)</f>
        <v>22537</v>
      </c>
      <c r="D37" s="409">
        <f t="shared" si="8"/>
        <v>23078</v>
      </c>
      <c r="E37" s="409">
        <f>SUM(E29:E36)</f>
        <v>23183</v>
      </c>
      <c r="F37" s="409">
        <f>SUM(F29:F36)</f>
        <v>24242</v>
      </c>
      <c r="G37" s="18"/>
      <c r="H37" s="11"/>
      <c r="I37" s="11"/>
      <c r="J37" s="11"/>
      <c r="K37" s="11"/>
    </row>
    <row r="38" spans="1:11" x14ac:dyDescent="0.25">
      <c r="A38" s="131"/>
      <c r="B38" s="409"/>
      <c r="C38" s="409"/>
      <c r="D38" s="409"/>
      <c r="E38" s="409"/>
      <c r="F38" s="409"/>
      <c r="G38" s="18"/>
      <c r="H38" s="11"/>
      <c r="I38" s="11"/>
      <c r="J38" s="11"/>
      <c r="K38" s="11"/>
    </row>
    <row r="39" spans="1:11" x14ac:dyDescent="0.25">
      <c r="A39" s="419"/>
      <c r="B39" s="419"/>
      <c r="C39" s="419"/>
      <c r="D39" s="419"/>
      <c r="E39" s="419"/>
      <c r="F39" s="419"/>
      <c r="G39" s="11"/>
      <c r="H39" s="11"/>
      <c r="I39" s="11"/>
      <c r="J39" s="11"/>
      <c r="K39"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1">
    <dataValidation type="list" allowBlank="1" showInputMessage="1" showErrorMessage="1" sqref="B5:K5" xr:uid="{00000000-0002-0000-0E01-000000000000}">
      <formula1>$AE$4:$AE$9</formula1>
    </dataValidation>
  </dataValidations>
  <pageMargins left="0.7" right="0.7" top="0.75" bottom="0.75" header="0.3" footer="0.3"/>
  <pageSetup paperSize="9" scale="92" orientation="landscape"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tabColor rgb="FFFFFF00"/>
    <pageSetUpPr fitToPage="1"/>
  </sheetPr>
  <dimension ref="A1:K39"/>
  <sheetViews>
    <sheetView topLeftCell="A15" workbookViewId="0">
      <selection activeCell="G37" sqref="G37"/>
    </sheetView>
  </sheetViews>
  <sheetFormatPr defaultRowHeight="15" x14ac:dyDescent="0.25"/>
  <cols>
    <col min="1" max="1" width="36.85546875" customWidth="1"/>
    <col min="2" max="2" width="48.7109375" customWidth="1"/>
    <col min="3" max="6" width="10"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6393</v>
      </c>
      <c r="C3" s="702"/>
      <c r="D3" s="702"/>
      <c r="E3" s="702"/>
      <c r="F3" s="702"/>
      <c r="G3" s="702"/>
      <c r="H3" s="702"/>
      <c r="I3" s="702"/>
      <c r="J3" s="702"/>
      <c r="K3" s="702"/>
    </row>
    <row r="4" spans="1:11" x14ac:dyDescent="0.25">
      <c r="A4" s="6" t="s">
        <v>2</v>
      </c>
      <c r="B4" s="699" t="s">
        <v>6394</v>
      </c>
      <c r="C4" s="699"/>
      <c r="D4" s="699"/>
      <c r="E4" s="699"/>
      <c r="F4" s="699"/>
      <c r="G4" s="699"/>
      <c r="H4" s="699"/>
      <c r="I4" s="699"/>
      <c r="J4" s="699"/>
      <c r="K4" s="699"/>
    </row>
    <row r="5" spans="1:11" x14ac:dyDescent="0.25">
      <c r="A5" s="6" t="s">
        <v>5</v>
      </c>
      <c r="B5" s="699" t="s">
        <v>4125</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6380</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6383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6395</v>
      </c>
      <c r="C12" s="674"/>
      <c r="D12" s="674"/>
      <c r="E12" s="674"/>
      <c r="F12" s="674"/>
      <c r="G12" s="674"/>
      <c r="H12" s="674"/>
      <c r="I12" s="674"/>
      <c r="J12" s="674"/>
      <c r="K12" s="674"/>
    </row>
    <row r="13" spans="1:11" x14ac:dyDescent="0.25">
      <c r="A13" s="6" t="s">
        <v>26</v>
      </c>
      <c r="B13" s="699" t="s">
        <v>617</v>
      </c>
      <c r="C13" s="699"/>
      <c r="D13" s="699"/>
      <c r="E13" s="699"/>
      <c r="F13" s="699"/>
      <c r="G13" s="699"/>
      <c r="H13" s="699"/>
      <c r="I13" s="699"/>
      <c r="J13" s="699"/>
      <c r="K13" s="699"/>
    </row>
    <row r="14" spans="1:11" x14ac:dyDescent="0.25">
      <c r="A14" s="6" t="s">
        <v>28</v>
      </c>
      <c r="B14" s="674" t="s">
        <v>6396</v>
      </c>
      <c r="C14" s="674"/>
      <c r="D14" s="674"/>
      <c r="E14" s="674"/>
      <c r="F14" s="674"/>
      <c r="G14" s="674"/>
      <c r="H14" s="674"/>
      <c r="I14" s="674"/>
      <c r="J14" s="674"/>
      <c r="K14" s="674"/>
    </row>
    <row r="15" spans="1:11" x14ac:dyDescent="0.25">
      <c r="A15" s="6" t="s">
        <v>30</v>
      </c>
      <c r="B15" s="688" t="s">
        <v>5853</v>
      </c>
      <c r="C15" s="688"/>
      <c r="D15" s="688"/>
      <c r="E15" s="688"/>
      <c r="F15" s="688"/>
      <c r="G15" s="688"/>
      <c r="H15" s="688"/>
      <c r="I15" s="688"/>
      <c r="J15" s="688"/>
      <c r="K15" s="688"/>
    </row>
    <row r="16" spans="1:11" x14ac:dyDescent="0.25">
      <c r="A16" s="6" t="s">
        <v>32</v>
      </c>
      <c r="B16" s="699" t="s">
        <v>6386</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33" t="s">
        <v>4089</v>
      </c>
      <c r="D19" s="433" t="s">
        <v>4088</v>
      </c>
      <c r="E19" s="434" t="s">
        <v>4087</v>
      </c>
      <c r="F19" s="434" t="s">
        <v>2110</v>
      </c>
      <c r="G19" s="8" t="s">
        <v>38</v>
      </c>
      <c r="H19" s="8" t="s">
        <v>39</v>
      </c>
      <c r="I19" s="8" t="s">
        <v>40</v>
      </c>
      <c r="J19" s="8" t="s">
        <v>41</v>
      </c>
      <c r="K19" s="8" t="s">
        <v>42</v>
      </c>
    </row>
    <row r="20" spans="1:11" x14ac:dyDescent="0.25">
      <c r="A20" s="6" t="s">
        <v>43</v>
      </c>
      <c r="B20" s="419"/>
      <c r="C20" s="134">
        <v>22543</v>
      </c>
      <c r="D20" s="134">
        <v>23086</v>
      </c>
      <c r="E20" s="134">
        <v>23186</v>
      </c>
      <c r="F20" s="134">
        <v>24242</v>
      </c>
      <c r="G20" s="10">
        <v>24581</v>
      </c>
      <c r="H20" s="10">
        <v>24545</v>
      </c>
      <c r="I20" s="10">
        <v>24466</v>
      </c>
      <c r="J20" s="11">
        <v>25256</v>
      </c>
      <c r="K20" s="11">
        <v>24818</v>
      </c>
    </row>
    <row r="21" spans="1:11" x14ac:dyDescent="0.25">
      <c r="A21" s="6" t="s">
        <v>44</v>
      </c>
      <c r="B21" s="419"/>
      <c r="C21" s="419">
        <f t="shared" ref="C21:F21" si="0">SUM(C20-C25)</f>
        <v>654</v>
      </c>
      <c r="D21" s="419">
        <f t="shared" si="0"/>
        <v>746</v>
      </c>
      <c r="E21" s="419">
        <f>SUM(E20-E25)</f>
        <v>454</v>
      </c>
      <c r="F21" s="419">
        <f t="shared" si="0"/>
        <v>0</v>
      </c>
      <c r="G21" s="10">
        <f>G20-G25</f>
        <v>24581</v>
      </c>
      <c r="H21" s="10">
        <f t="shared" ref="H21:K21" si="1">H20-H25</f>
        <v>24545</v>
      </c>
      <c r="I21" s="10">
        <f t="shared" si="1"/>
        <v>24466</v>
      </c>
      <c r="J21" s="10">
        <f t="shared" si="1"/>
        <v>25256</v>
      </c>
      <c r="K21" s="10">
        <f t="shared" si="1"/>
        <v>24818</v>
      </c>
    </row>
    <row r="22" spans="1:11" x14ac:dyDescent="0.25">
      <c r="A22" s="6" t="s">
        <v>45</v>
      </c>
      <c r="B22" s="419"/>
      <c r="C22" s="12">
        <f t="shared" ref="C22:F22" si="2">C21/C20</f>
        <v>2.9011222996051991E-2</v>
      </c>
      <c r="D22" s="12">
        <f t="shared" si="2"/>
        <v>3.231395651043923E-2</v>
      </c>
      <c r="E22" s="12">
        <f t="shared" si="2"/>
        <v>1.9580781506081255E-2</v>
      </c>
      <c r="F22" s="12">
        <f t="shared" si="2"/>
        <v>0</v>
      </c>
      <c r="G22" s="12">
        <f>G21/G20</f>
        <v>1</v>
      </c>
      <c r="H22" s="12">
        <f t="shared" ref="H22:K22" si="3">H21/H20</f>
        <v>1</v>
      </c>
      <c r="I22" s="12">
        <f t="shared" si="3"/>
        <v>1</v>
      </c>
      <c r="J22" s="12">
        <f t="shared" si="3"/>
        <v>1</v>
      </c>
      <c r="K22" s="12">
        <f t="shared" si="3"/>
        <v>1</v>
      </c>
    </row>
    <row r="23" spans="1:11" x14ac:dyDescent="0.25">
      <c r="A23" s="6" t="s">
        <v>46</v>
      </c>
      <c r="B23" s="419"/>
      <c r="C23" s="419">
        <v>0</v>
      </c>
      <c r="D23" s="419">
        <v>0</v>
      </c>
      <c r="E23" s="419">
        <v>0</v>
      </c>
      <c r="F23" s="419">
        <v>0</v>
      </c>
      <c r="G23" s="10"/>
      <c r="H23" s="10"/>
      <c r="I23" s="10"/>
      <c r="J23" s="9"/>
      <c r="K23" s="9"/>
    </row>
    <row r="24" spans="1:11" x14ac:dyDescent="0.25">
      <c r="A24" s="6" t="s">
        <v>47</v>
      </c>
      <c r="B24" s="419"/>
      <c r="C24" s="12">
        <f t="shared" ref="C24:F24" si="4">C23/C20</f>
        <v>0</v>
      </c>
      <c r="D24" s="12">
        <f t="shared" si="4"/>
        <v>0</v>
      </c>
      <c r="E24" s="12">
        <f t="shared" si="4"/>
        <v>0</v>
      </c>
      <c r="F24" s="12">
        <f t="shared" si="4"/>
        <v>0</v>
      </c>
      <c r="G24" s="12">
        <f>G23/G20</f>
        <v>0</v>
      </c>
      <c r="H24" s="12">
        <f t="shared" ref="H24:J24" si="5">H23/H20</f>
        <v>0</v>
      </c>
      <c r="I24" s="12">
        <f t="shared" si="5"/>
        <v>0</v>
      </c>
      <c r="J24" s="12">
        <f t="shared" si="5"/>
        <v>0</v>
      </c>
      <c r="K24" s="12">
        <f>K23/K20</f>
        <v>0</v>
      </c>
    </row>
    <row r="25" spans="1:11" x14ac:dyDescent="0.25">
      <c r="A25" s="6" t="s">
        <v>48</v>
      </c>
      <c r="B25" s="419"/>
      <c r="C25" s="419">
        <v>21889</v>
      </c>
      <c r="D25" s="419">
        <v>22340</v>
      </c>
      <c r="E25" s="419">
        <v>22732</v>
      </c>
      <c r="F25" s="419">
        <v>24242</v>
      </c>
      <c r="G25" s="10"/>
      <c r="H25" s="10"/>
      <c r="I25" s="10"/>
      <c r="J25" s="9"/>
      <c r="K25" s="9"/>
    </row>
    <row r="26" spans="1:11" x14ac:dyDescent="0.25">
      <c r="A26" s="6" t="s">
        <v>49</v>
      </c>
      <c r="B26" s="419"/>
      <c r="C26" s="12">
        <f t="shared" ref="C26:F26" si="6">C25/C20</f>
        <v>0.97098877700394803</v>
      </c>
      <c r="D26" s="12">
        <f t="shared" si="6"/>
        <v>0.96768604348956078</v>
      </c>
      <c r="E26" s="12">
        <f t="shared" si="6"/>
        <v>0.98041921849391878</v>
      </c>
      <c r="F26" s="12">
        <f t="shared" si="6"/>
        <v>1</v>
      </c>
      <c r="G26" s="12">
        <f>G25/G20</f>
        <v>0</v>
      </c>
      <c r="H26" s="12">
        <f t="shared" ref="H26:J26" si="7">H25/H20</f>
        <v>0</v>
      </c>
      <c r="I26" s="12">
        <f t="shared" si="7"/>
        <v>0</v>
      </c>
      <c r="J26" s="12">
        <f t="shared" si="7"/>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8" t="s">
        <v>38</v>
      </c>
      <c r="H28" s="8" t="s">
        <v>39</v>
      </c>
      <c r="I28" s="8" t="s">
        <v>40</v>
      </c>
      <c r="J28" s="8" t="s">
        <v>41</v>
      </c>
      <c r="K28" s="8" t="s">
        <v>42</v>
      </c>
    </row>
    <row r="29" spans="1:11" x14ac:dyDescent="0.25">
      <c r="A29" s="19" t="s">
        <v>1440</v>
      </c>
      <c r="B29" s="409"/>
      <c r="C29" s="409">
        <v>21889</v>
      </c>
      <c r="D29" s="409">
        <v>22340</v>
      </c>
      <c r="E29" s="409">
        <v>22732</v>
      </c>
      <c r="F29" s="409">
        <v>24242</v>
      </c>
      <c r="G29" s="132">
        <v>24581</v>
      </c>
      <c r="H29" s="132">
        <v>24545</v>
      </c>
      <c r="I29" s="132">
        <v>24466</v>
      </c>
      <c r="J29" s="132">
        <v>25256</v>
      </c>
      <c r="K29" s="132">
        <v>24818</v>
      </c>
    </row>
    <row r="30" spans="1:11" x14ac:dyDescent="0.25">
      <c r="A30" s="419"/>
      <c r="B30" s="409"/>
      <c r="C30" s="409"/>
      <c r="D30" s="409"/>
      <c r="E30" s="409"/>
      <c r="F30" s="409"/>
      <c r="G30" s="18"/>
      <c r="H30" s="11"/>
      <c r="I30" s="11"/>
      <c r="J30" s="11"/>
      <c r="K30" s="11"/>
    </row>
    <row r="31" spans="1:11" x14ac:dyDescent="0.25">
      <c r="A31" s="19" t="s">
        <v>6388</v>
      </c>
      <c r="B31" s="409"/>
      <c r="C31" s="409"/>
      <c r="D31" s="409"/>
      <c r="E31" s="409"/>
      <c r="F31" s="230"/>
      <c r="G31" s="18"/>
      <c r="H31" s="11"/>
      <c r="I31" s="11"/>
      <c r="J31" s="11"/>
      <c r="K31" s="11"/>
    </row>
    <row r="32" spans="1:11" x14ac:dyDescent="0.25">
      <c r="A32" s="131" t="s">
        <v>1955</v>
      </c>
      <c r="B32" s="409" t="s">
        <v>1891</v>
      </c>
      <c r="C32" s="409">
        <v>638</v>
      </c>
      <c r="D32" s="409">
        <v>697</v>
      </c>
      <c r="E32" s="409">
        <v>412</v>
      </c>
      <c r="F32" s="230"/>
      <c r="G32" s="18"/>
      <c r="H32" s="11"/>
      <c r="I32" s="11"/>
      <c r="J32" s="11"/>
      <c r="K32" s="11"/>
    </row>
    <row r="33" spans="1:11" x14ac:dyDescent="0.25">
      <c r="A33" s="131" t="s">
        <v>58</v>
      </c>
      <c r="B33" s="409" t="s">
        <v>6389</v>
      </c>
      <c r="C33" s="409">
        <v>10</v>
      </c>
      <c r="D33" s="409">
        <v>25</v>
      </c>
      <c r="E33" s="409">
        <v>21</v>
      </c>
      <c r="F33" s="230"/>
      <c r="G33" s="18"/>
      <c r="H33" s="11"/>
      <c r="I33" s="11"/>
      <c r="J33" s="11"/>
      <c r="K33" s="11"/>
    </row>
    <row r="34" spans="1:11" x14ac:dyDescent="0.25">
      <c r="A34" s="131" t="s">
        <v>59</v>
      </c>
      <c r="B34" s="409" t="s">
        <v>6390</v>
      </c>
      <c r="C34" s="643" t="s">
        <v>1542</v>
      </c>
      <c r="D34" s="409" t="s">
        <v>1542</v>
      </c>
      <c r="E34" s="619" t="s">
        <v>1542</v>
      </c>
      <c r="F34" s="230"/>
      <c r="G34" s="18"/>
      <c r="H34" s="11"/>
      <c r="I34" s="11"/>
      <c r="J34" s="11"/>
      <c r="K34" s="11"/>
    </row>
    <row r="35" spans="1:11" x14ac:dyDescent="0.25">
      <c r="A35" s="131" t="s">
        <v>60</v>
      </c>
      <c r="B35" s="409" t="s">
        <v>6391</v>
      </c>
      <c r="C35" s="643" t="s">
        <v>1542</v>
      </c>
      <c r="D35" s="619" t="s">
        <v>1542</v>
      </c>
      <c r="E35" s="619" t="s">
        <v>1542</v>
      </c>
      <c r="F35" s="230"/>
      <c r="G35" s="18"/>
      <c r="H35" s="11"/>
      <c r="I35" s="11"/>
      <c r="J35" s="11"/>
      <c r="K35" s="11"/>
    </row>
    <row r="36" spans="1:11" x14ac:dyDescent="0.25">
      <c r="A36" s="131" t="s">
        <v>61</v>
      </c>
      <c r="B36" s="409" t="s">
        <v>6392</v>
      </c>
      <c r="C36" s="619" t="s">
        <v>1542</v>
      </c>
      <c r="D36" s="409">
        <v>16</v>
      </c>
      <c r="E36" s="409">
        <v>18</v>
      </c>
      <c r="F36" s="230"/>
      <c r="G36" s="18"/>
      <c r="H36" s="11"/>
      <c r="I36" s="11"/>
      <c r="J36" s="11"/>
      <c r="K36" s="11"/>
    </row>
    <row r="37" spans="1:11" x14ac:dyDescent="0.25">
      <c r="A37" s="419" t="s">
        <v>1440</v>
      </c>
      <c r="B37" s="409"/>
      <c r="C37" s="409">
        <f t="shared" ref="C37:D37" si="8">SUM(C29:C36)</f>
        <v>22537</v>
      </c>
      <c r="D37" s="409">
        <f t="shared" si="8"/>
        <v>23078</v>
      </c>
      <c r="E37" s="409">
        <f>SUM(E29:E36)</f>
        <v>23183</v>
      </c>
      <c r="F37" s="409">
        <f>SUM(F29:F36)</f>
        <v>24242</v>
      </c>
      <c r="G37" s="18"/>
      <c r="H37" s="11"/>
      <c r="I37" s="11"/>
      <c r="J37" s="11"/>
      <c r="K37" s="11"/>
    </row>
    <row r="38" spans="1:11" x14ac:dyDescent="0.25">
      <c r="A38" s="419"/>
      <c r="B38" s="409"/>
      <c r="C38" s="409"/>
      <c r="D38" s="409"/>
      <c r="E38" s="409"/>
      <c r="F38" s="409"/>
      <c r="G38" s="18"/>
      <c r="H38" s="11"/>
      <c r="I38" s="11"/>
      <c r="J38" s="11"/>
      <c r="K38" s="11"/>
    </row>
    <row r="39" spans="1:11" x14ac:dyDescent="0.25">
      <c r="A39" s="19"/>
      <c r="B39" s="19"/>
      <c r="C39" s="19"/>
      <c r="D39" s="19"/>
      <c r="E39" s="19"/>
      <c r="F39" s="19"/>
      <c r="G39" s="20"/>
      <c r="H39" s="20"/>
      <c r="I39" s="20"/>
      <c r="J39" s="20"/>
      <c r="K39" s="2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1">
    <dataValidation type="list" allowBlank="1" showInputMessage="1" showErrorMessage="1" sqref="B5:K5" xr:uid="{00000000-0002-0000-0F01-000000000000}">
      <formula1>$AE$4:$AE$9</formula1>
    </dataValidation>
  </dataValidations>
  <pageMargins left="0.7" right="0.7" top="0.75" bottom="0.75" header="0.3" footer="0.3"/>
  <pageSetup paperSize="9" scale="92" orientation="landscape"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tabColor rgb="FFFF0000"/>
    <pageSetUpPr fitToPage="1"/>
  </sheetPr>
  <dimension ref="A1:K35"/>
  <sheetViews>
    <sheetView topLeftCell="A22" workbookViewId="0">
      <selection activeCell="G31" sqref="G31:K31"/>
    </sheetView>
  </sheetViews>
  <sheetFormatPr defaultRowHeight="15" x14ac:dyDescent="0.25"/>
  <cols>
    <col min="1" max="1" width="36" customWidth="1"/>
    <col min="2" max="2" width="83.7109375" customWidth="1"/>
    <col min="3" max="6" width="12.5703125" customWidth="1"/>
    <col min="7" max="11" width="12.7109375" customWidth="1"/>
  </cols>
  <sheetData>
    <row r="1" spans="1:11" ht="18.75" x14ac:dyDescent="0.25">
      <c r="A1" s="200" t="s">
        <v>0</v>
      </c>
    </row>
    <row r="3" spans="1:11" x14ac:dyDescent="0.25">
      <c r="A3" s="201" t="s">
        <v>1</v>
      </c>
      <c r="B3" s="678" t="s">
        <v>6397</v>
      </c>
      <c r="C3" s="678"/>
      <c r="D3" s="678"/>
      <c r="E3" s="678"/>
      <c r="F3" s="678"/>
      <c r="G3" s="678"/>
      <c r="H3" s="678"/>
      <c r="I3" s="678"/>
      <c r="J3" s="678"/>
      <c r="K3" s="678"/>
    </row>
    <row r="4" spans="1:11" x14ac:dyDescent="0.25">
      <c r="A4" s="6" t="s">
        <v>2</v>
      </c>
      <c r="B4" s="674" t="s">
        <v>6398</v>
      </c>
      <c r="C4" s="674"/>
      <c r="D4" s="674"/>
      <c r="E4" s="674"/>
      <c r="F4" s="674"/>
      <c r="G4" s="674"/>
      <c r="H4" s="674"/>
      <c r="I4" s="674"/>
      <c r="J4" s="674"/>
      <c r="K4" s="674"/>
    </row>
    <row r="5" spans="1:11" x14ac:dyDescent="0.25">
      <c r="A5" s="6" t="s">
        <v>5</v>
      </c>
      <c r="B5" s="684" t="s">
        <v>4</v>
      </c>
      <c r="C5" s="684"/>
      <c r="D5" s="684"/>
      <c r="E5" s="684"/>
      <c r="F5" s="684"/>
      <c r="G5" s="684"/>
      <c r="H5" s="684"/>
      <c r="I5" s="684"/>
      <c r="J5" s="684"/>
      <c r="K5" s="68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ht="15" customHeight="1" x14ac:dyDescent="0.25">
      <c r="A8" s="6" t="s">
        <v>13</v>
      </c>
      <c r="B8" s="676" t="s">
        <v>6399</v>
      </c>
      <c r="C8" s="676"/>
      <c r="D8" s="676"/>
      <c r="E8" s="676"/>
      <c r="F8" s="676"/>
      <c r="G8" s="676"/>
      <c r="H8" s="676"/>
      <c r="I8" s="676"/>
      <c r="J8" s="676"/>
      <c r="K8" s="676"/>
    </row>
    <row r="9" spans="1:11" x14ac:dyDescent="0.25">
      <c r="A9" s="6" t="s">
        <v>15</v>
      </c>
      <c r="B9" s="674" t="s">
        <v>69</v>
      </c>
      <c r="C9" s="674"/>
      <c r="D9" s="674"/>
      <c r="E9" s="674"/>
      <c r="F9" s="674"/>
      <c r="G9" s="674"/>
      <c r="H9" s="674"/>
      <c r="I9" s="674"/>
      <c r="J9" s="674"/>
      <c r="K9" s="674"/>
    </row>
    <row r="10" spans="1:11" x14ac:dyDescent="0.25">
      <c r="A10" s="6" t="s">
        <v>17</v>
      </c>
      <c r="B10" s="674" t="s">
        <v>25</v>
      </c>
      <c r="C10" s="674"/>
      <c r="D10" s="674"/>
      <c r="E10" s="674"/>
      <c r="F10" s="674"/>
      <c r="G10" s="674"/>
      <c r="H10" s="674"/>
      <c r="I10" s="674"/>
      <c r="J10" s="674"/>
      <c r="K10" s="674"/>
    </row>
    <row r="11" spans="1:11" ht="15" customHeight="1" x14ac:dyDescent="0.25">
      <c r="A11" s="6" t="s">
        <v>19</v>
      </c>
      <c r="B11" s="676" t="s">
        <v>1828</v>
      </c>
      <c r="C11" s="676"/>
      <c r="D11" s="676"/>
      <c r="E11" s="676"/>
      <c r="F11" s="676"/>
      <c r="G11" s="676"/>
      <c r="H11" s="676"/>
      <c r="I11" s="676"/>
      <c r="J11" s="676"/>
      <c r="K11" s="676"/>
    </row>
    <row r="12" spans="1:11" x14ac:dyDescent="0.25">
      <c r="A12" s="6" t="s">
        <v>22</v>
      </c>
      <c r="B12" s="674" t="s">
        <v>6400</v>
      </c>
      <c r="C12" s="674"/>
      <c r="D12" s="674"/>
      <c r="E12" s="674"/>
      <c r="F12" s="674"/>
      <c r="G12" s="674"/>
      <c r="H12" s="674"/>
      <c r="I12" s="674"/>
      <c r="J12" s="674"/>
      <c r="K12" s="674"/>
    </row>
    <row r="13" spans="1:11" x14ac:dyDescent="0.25">
      <c r="A13" s="6" t="s">
        <v>26</v>
      </c>
      <c r="B13" s="674" t="s">
        <v>6401</v>
      </c>
      <c r="C13" s="674"/>
      <c r="D13" s="674"/>
      <c r="E13" s="674"/>
      <c r="F13" s="674"/>
      <c r="G13" s="674"/>
      <c r="H13" s="674"/>
      <c r="I13" s="674"/>
      <c r="J13" s="674"/>
      <c r="K13" s="674"/>
    </row>
    <row r="14" spans="1:11" x14ac:dyDescent="0.25">
      <c r="A14" s="6" t="s">
        <v>3521</v>
      </c>
      <c r="B14" s="674" t="s">
        <v>6402</v>
      </c>
      <c r="C14" s="674"/>
      <c r="D14" s="674"/>
      <c r="E14" s="674"/>
      <c r="F14" s="674"/>
      <c r="G14" s="674"/>
      <c r="H14" s="674"/>
      <c r="I14" s="674"/>
      <c r="J14" s="674"/>
      <c r="K14" s="674"/>
    </row>
    <row r="15" spans="1:11" x14ac:dyDescent="0.25">
      <c r="A15" s="6" t="s">
        <v>30</v>
      </c>
      <c r="B15" s="742" t="s">
        <v>9</v>
      </c>
      <c r="C15" s="742"/>
      <c r="D15" s="742"/>
      <c r="E15" s="742"/>
      <c r="F15" s="742"/>
      <c r="G15" s="743"/>
      <c r="H15" s="743"/>
      <c r="I15" s="743"/>
      <c r="J15" s="743"/>
      <c r="K15" s="743"/>
    </row>
    <row r="16" spans="1:11" x14ac:dyDescent="0.25">
      <c r="A16" s="6" t="s">
        <v>32</v>
      </c>
      <c r="B16" s="674" t="s">
        <v>6403</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ht="64.5" customHeight="1" x14ac:dyDescent="0.25">
      <c r="A18" s="113" t="s">
        <v>36</v>
      </c>
      <c r="B18" s="685" t="s">
        <v>6404</v>
      </c>
      <c r="C18" s="685"/>
      <c r="D18" s="685"/>
      <c r="E18" s="685"/>
      <c r="F18" s="685"/>
      <c r="G18" s="685"/>
      <c r="H18" s="685"/>
      <c r="I18" s="685"/>
      <c r="J18" s="685"/>
      <c r="K18" s="685"/>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34">
        <v>22543</v>
      </c>
      <c r="D20" s="134">
        <v>23086</v>
      </c>
      <c r="E20" s="134">
        <v>23186</v>
      </c>
      <c r="F20" s="134">
        <v>24242</v>
      </c>
      <c r="G20" s="10">
        <v>24581</v>
      </c>
      <c r="H20" s="10">
        <v>24545</v>
      </c>
      <c r="I20" s="10">
        <v>24466</v>
      </c>
      <c r="J20" s="155">
        <v>25256</v>
      </c>
      <c r="K20" s="156">
        <v>24818</v>
      </c>
    </row>
    <row r="21" spans="1:11" x14ac:dyDescent="0.25">
      <c r="A21" s="6" t="s">
        <v>44</v>
      </c>
      <c r="B21" s="202"/>
      <c r="C21" s="202"/>
      <c r="D21" s="202"/>
      <c r="E21" s="202"/>
      <c r="F21" s="202"/>
      <c r="G21" s="10">
        <f>+(G20-G25)</f>
        <v>24488</v>
      </c>
      <c r="H21" s="10">
        <f t="shared" ref="H21:K21" si="0">+(H20-H25)</f>
        <v>24360</v>
      </c>
      <c r="I21" s="10">
        <f t="shared" si="0"/>
        <v>24213</v>
      </c>
      <c r="J21" s="10">
        <f t="shared" si="0"/>
        <v>24954</v>
      </c>
      <c r="K21" s="10">
        <f t="shared" si="0"/>
        <v>24369</v>
      </c>
    </row>
    <row r="22" spans="1:11" x14ac:dyDescent="0.25">
      <c r="A22" s="6" t="s">
        <v>45</v>
      </c>
      <c r="B22" s="202"/>
      <c r="C22" s="202"/>
      <c r="D22" s="202"/>
      <c r="E22" s="202"/>
      <c r="F22" s="202"/>
      <c r="G22" s="12">
        <f t="shared" ref="G22:H22" si="1">+(G21/G20)</f>
        <v>0.99621659004922503</v>
      </c>
      <c r="H22" s="12">
        <f t="shared" si="1"/>
        <v>0.9924628233856182</v>
      </c>
      <c r="I22" s="12">
        <f>+(I21/I20)</f>
        <v>0.98965911877707835</v>
      </c>
      <c r="J22" s="12">
        <f>+(J21/J20)</f>
        <v>0.98804244535951857</v>
      </c>
      <c r="K22" s="12">
        <f>+(K21/K20)</f>
        <v>0.98190829236844224</v>
      </c>
    </row>
    <row r="23" spans="1:11" x14ac:dyDescent="0.25">
      <c r="A23" s="6" t="s">
        <v>46</v>
      </c>
      <c r="B23" s="202"/>
      <c r="C23" s="202"/>
      <c r="D23" s="202"/>
      <c r="E23" s="202"/>
      <c r="F23" s="202"/>
      <c r="G23" s="10">
        <v>0</v>
      </c>
      <c r="H23" s="10">
        <v>0</v>
      </c>
      <c r="I23" s="10">
        <v>0</v>
      </c>
      <c r="J23" s="155">
        <v>0</v>
      </c>
      <c r="K23" s="156">
        <v>0</v>
      </c>
    </row>
    <row r="24" spans="1:11" ht="30" x14ac:dyDescent="0.25">
      <c r="A24" s="113" t="s">
        <v>47</v>
      </c>
      <c r="B24" s="473" t="s">
        <v>6405</v>
      </c>
      <c r="C24" s="473"/>
      <c r="D24" s="473"/>
      <c r="E24" s="473"/>
      <c r="F24" s="473"/>
      <c r="G24" s="12">
        <f>+G23/G20</f>
        <v>0</v>
      </c>
      <c r="H24" s="12">
        <f t="shared" ref="H24:K24" si="2">+H23/H20</f>
        <v>0</v>
      </c>
      <c r="I24" s="12">
        <f t="shared" si="2"/>
        <v>0</v>
      </c>
      <c r="J24" s="12">
        <f t="shared" si="2"/>
        <v>0</v>
      </c>
      <c r="K24" s="12">
        <f t="shared" si="2"/>
        <v>0</v>
      </c>
    </row>
    <row r="25" spans="1:11" x14ac:dyDescent="0.25">
      <c r="A25" s="6" t="s">
        <v>48</v>
      </c>
      <c r="B25" s="202"/>
      <c r="C25" s="202"/>
      <c r="D25" s="202"/>
      <c r="E25" s="202"/>
      <c r="F25" s="202"/>
      <c r="G25" s="338">
        <v>93</v>
      </c>
      <c r="H25" s="338">
        <v>185</v>
      </c>
      <c r="I25" s="338">
        <v>253</v>
      </c>
      <c r="J25" s="338">
        <v>302</v>
      </c>
      <c r="K25" s="217">
        <v>449</v>
      </c>
    </row>
    <row r="26" spans="1:11" x14ac:dyDescent="0.25">
      <c r="A26" s="6" t="s">
        <v>49</v>
      </c>
      <c r="B26" s="202"/>
      <c r="C26" s="202"/>
      <c r="D26" s="202"/>
      <c r="E26" s="202"/>
      <c r="F26" s="202"/>
      <c r="G26" s="12">
        <f t="shared" ref="G26:H26" si="3">+(G25/G20)</f>
        <v>3.7834099507749889E-3</v>
      </c>
      <c r="H26" s="12">
        <f t="shared" si="3"/>
        <v>7.5371766143817482E-3</v>
      </c>
      <c r="I26" s="12">
        <f>+(I25/I20)</f>
        <v>1.0340881222921606E-2</v>
      </c>
      <c r="J26" s="12">
        <f>+(J25/J20)</f>
        <v>1.195755464048147E-2</v>
      </c>
      <c r="K26" s="12">
        <f>+(K25/K20)</f>
        <v>1.8091707631557739E-2</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16"/>
      <c r="D28" s="16"/>
      <c r="E28" s="16"/>
      <c r="F28" s="16"/>
      <c r="G28" s="433" t="s">
        <v>2073</v>
      </c>
      <c r="H28" s="433" t="s">
        <v>2074</v>
      </c>
      <c r="I28" s="433" t="s">
        <v>2075</v>
      </c>
      <c r="J28" s="433" t="s">
        <v>2076</v>
      </c>
      <c r="K28" s="434" t="s">
        <v>2077</v>
      </c>
    </row>
    <row r="29" spans="1:11" x14ac:dyDescent="0.25">
      <c r="A29" s="207" t="s">
        <v>6406</v>
      </c>
      <c r="B29" s="409"/>
      <c r="C29" s="409"/>
      <c r="D29" s="409"/>
      <c r="E29" s="409"/>
      <c r="F29" s="409"/>
      <c r="G29" s="474">
        <v>24403</v>
      </c>
      <c r="H29" s="474">
        <v>24317</v>
      </c>
      <c r="I29" s="474">
        <v>24197</v>
      </c>
      <c r="J29" s="474">
        <v>24933</v>
      </c>
      <c r="K29" s="474">
        <v>24350</v>
      </c>
    </row>
    <row r="30" spans="1:11" x14ac:dyDescent="0.25">
      <c r="A30" s="207" t="s">
        <v>6407</v>
      </c>
      <c r="B30" s="409"/>
      <c r="C30" s="409"/>
      <c r="D30" s="409"/>
      <c r="E30" s="409"/>
      <c r="F30" s="409"/>
      <c r="G30" s="443" t="s">
        <v>1542</v>
      </c>
      <c r="H30" s="443" t="s">
        <v>2258</v>
      </c>
      <c r="I30" s="443" t="s">
        <v>1542</v>
      </c>
      <c r="J30" s="443" t="s">
        <v>2258</v>
      </c>
      <c r="K30" s="443">
        <v>11</v>
      </c>
    </row>
    <row r="31" spans="1:11" x14ac:dyDescent="0.25">
      <c r="A31" s="207" t="s">
        <v>6408</v>
      </c>
      <c r="B31" s="409" t="s">
        <v>6409</v>
      </c>
      <c r="C31" s="409"/>
      <c r="D31" s="409"/>
      <c r="E31" s="409"/>
      <c r="F31" s="409"/>
      <c r="G31" s="687" t="s">
        <v>10812</v>
      </c>
      <c r="H31" s="687"/>
      <c r="I31" s="687"/>
      <c r="J31" s="687"/>
      <c r="K31" s="687"/>
    </row>
    <row r="32" spans="1:11" x14ac:dyDescent="0.25">
      <c r="A32" s="207" t="s">
        <v>6410</v>
      </c>
      <c r="B32" s="409" t="s">
        <v>6411</v>
      </c>
      <c r="C32" s="409"/>
      <c r="D32" s="409"/>
      <c r="E32" s="409"/>
      <c r="F32" s="409"/>
      <c r="G32" s="443">
        <v>81</v>
      </c>
      <c r="H32" s="443">
        <v>26</v>
      </c>
      <c r="I32" s="443" t="s">
        <v>1542</v>
      </c>
      <c r="J32" s="474">
        <v>10</v>
      </c>
      <c r="K32" s="443" t="s">
        <v>1542</v>
      </c>
    </row>
    <row r="33" spans="1:11" x14ac:dyDescent="0.25">
      <c r="A33" s="207" t="s">
        <v>6412</v>
      </c>
      <c r="B33" s="409" t="s">
        <v>6413</v>
      </c>
      <c r="C33" s="409"/>
      <c r="D33" s="409"/>
      <c r="E33" s="409"/>
      <c r="F33" s="409"/>
      <c r="G33" s="687" t="s">
        <v>10812</v>
      </c>
      <c r="H33" s="687"/>
      <c r="I33" s="687"/>
      <c r="J33" s="687"/>
      <c r="K33" s="687"/>
    </row>
    <row r="34" spans="1:11" x14ac:dyDescent="0.25">
      <c r="A34" s="207" t="s">
        <v>1439</v>
      </c>
      <c r="B34" s="394" t="s">
        <v>1439</v>
      </c>
      <c r="C34" s="394"/>
      <c r="D34" s="394"/>
      <c r="E34" s="394"/>
      <c r="F34" s="394"/>
      <c r="G34" s="383">
        <v>93</v>
      </c>
      <c r="H34" s="383">
        <v>185</v>
      </c>
      <c r="I34" s="383">
        <v>253</v>
      </c>
      <c r="J34" s="383">
        <v>302</v>
      </c>
      <c r="K34" s="383">
        <v>449</v>
      </c>
    </row>
    <row r="35" spans="1:11" x14ac:dyDescent="0.25">
      <c r="A35" s="15" t="s">
        <v>53</v>
      </c>
      <c r="B35" s="132"/>
      <c r="C35" s="132"/>
      <c r="D35" s="132"/>
      <c r="E35" s="132"/>
      <c r="F35" s="132"/>
      <c r="G35" s="166">
        <v>24581</v>
      </c>
      <c r="H35" s="166">
        <v>24545</v>
      </c>
      <c r="I35" s="166">
        <v>24466</v>
      </c>
      <c r="J35" s="166">
        <v>25256</v>
      </c>
      <c r="K35" s="166">
        <v>24818</v>
      </c>
    </row>
  </sheetData>
  <mergeCells count="19">
    <mergeCell ref="B8:K8"/>
    <mergeCell ref="B3:K3"/>
    <mergeCell ref="B4:K4"/>
    <mergeCell ref="B5:K5"/>
    <mergeCell ref="B6:K6"/>
    <mergeCell ref="B7:K7"/>
    <mergeCell ref="G33:K33"/>
    <mergeCell ref="B9:K9"/>
    <mergeCell ref="B10:K10"/>
    <mergeCell ref="B11:K11"/>
    <mergeCell ref="B12:K12"/>
    <mergeCell ref="B13:K13"/>
    <mergeCell ref="B14:K14"/>
    <mergeCell ref="B15:K15"/>
    <mergeCell ref="B16:K16"/>
    <mergeCell ref="B17:K17"/>
    <mergeCell ref="B18:K18"/>
    <mergeCell ref="G27:K27"/>
    <mergeCell ref="G31:K31"/>
  </mergeCells>
  <pageMargins left="0.7" right="0.7" top="0.75" bottom="0.75" header="0.3" footer="0.3"/>
  <pageSetup paperSize="9" scale="71" fitToHeight="0" orientation="landscape"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tabColor theme="5"/>
    <pageSetUpPr fitToPage="1"/>
  </sheetPr>
  <dimension ref="A1:L38"/>
  <sheetViews>
    <sheetView topLeftCell="A19" workbookViewId="0">
      <selection activeCell="C19" sqref="C19:F20"/>
    </sheetView>
  </sheetViews>
  <sheetFormatPr defaultRowHeight="15" x14ac:dyDescent="0.25"/>
  <cols>
    <col min="1" max="1" width="36.85546875" customWidth="1"/>
    <col min="2" max="2" width="91.7109375" customWidth="1"/>
    <col min="3" max="6" width="8.8554687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6414</v>
      </c>
      <c r="C3" s="702"/>
      <c r="D3" s="702"/>
      <c r="E3" s="702"/>
      <c r="F3" s="702"/>
      <c r="G3" s="702"/>
      <c r="H3" s="702"/>
      <c r="I3" s="702"/>
      <c r="J3" s="702"/>
      <c r="K3" s="702"/>
    </row>
    <row r="4" spans="1:11" x14ac:dyDescent="0.25">
      <c r="A4" s="6" t="s">
        <v>2</v>
      </c>
      <c r="B4" s="699" t="s">
        <v>6415</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6416</v>
      </c>
      <c r="C10" s="699"/>
      <c r="D10" s="699"/>
      <c r="E10" s="699"/>
      <c r="F10" s="699"/>
      <c r="G10" s="699"/>
      <c r="H10" s="699"/>
      <c r="I10" s="699"/>
      <c r="J10" s="699"/>
      <c r="K10" s="699"/>
    </row>
    <row r="11" spans="1:11" x14ac:dyDescent="0.25">
      <c r="A11" s="6" t="s">
        <v>19</v>
      </c>
      <c r="B11" s="699" t="s">
        <v>6417</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699" t="s">
        <v>624</v>
      </c>
      <c r="C13" s="699"/>
      <c r="D13" s="699"/>
      <c r="E13" s="699"/>
      <c r="F13" s="699"/>
      <c r="G13" s="699"/>
      <c r="H13" s="699"/>
      <c r="I13" s="699"/>
      <c r="J13" s="699"/>
      <c r="K13" s="699"/>
    </row>
    <row r="14" spans="1:11" x14ac:dyDescent="0.25">
      <c r="A14" s="6" t="s">
        <v>28</v>
      </c>
      <c r="B14" s="674" t="s">
        <v>6418</v>
      </c>
      <c r="C14" s="674"/>
      <c r="D14" s="674"/>
      <c r="E14" s="674"/>
      <c r="F14" s="674"/>
      <c r="G14" s="674"/>
      <c r="H14" s="674"/>
      <c r="I14" s="674"/>
      <c r="J14" s="674"/>
      <c r="K14" s="674"/>
    </row>
    <row r="15" spans="1:11" x14ac:dyDescent="0.25">
      <c r="A15" s="6" t="s">
        <v>30</v>
      </c>
      <c r="B15" s="689" t="s">
        <v>9</v>
      </c>
      <c r="C15" s="689"/>
      <c r="D15" s="689"/>
      <c r="E15" s="689"/>
      <c r="F15" s="689"/>
      <c r="G15" s="688"/>
      <c r="H15" s="688"/>
      <c r="I15" s="688"/>
      <c r="J15" s="688"/>
      <c r="K15" s="688"/>
    </row>
    <row r="16" spans="1:11" x14ac:dyDescent="0.25">
      <c r="A16" s="6" t="s">
        <v>32</v>
      </c>
      <c r="B16" s="699" t="s">
        <v>622</v>
      </c>
      <c r="C16" s="699"/>
      <c r="D16" s="699"/>
      <c r="E16" s="699"/>
      <c r="F16" s="699"/>
      <c r="G16" s="699"/>
      <c r="H16" s="699"/>
      <c r="I16" s="699"/>
      <c r="J16" s="699"/>
      <c r="K16" s="699"/>
    </row>
    <row r="17" spans="1:12" x14ac:dyDescent="0.25">
      <c r="A17" s="6" t="s">
        <v>35</v>
      </c>
      <c r="B17" s="689" t="s">
        <v>9</v>
      </c>
      <c r="C17" s="689"/>
      <c r="D17" s="689"/>
      <c r="E17" s="689"/>
      <c r="F17" s="689"/>
      <c r="G17" s="688"/>
      <c r="H17" s="688"/>
      <c r="I17" s="688"/>
      <c r="J17" s="688"/>
      <c r="K17" s="688"/>
    </row>
    <row r="18" spans="1:12" ht="108" customHeight="1" x14ac:dyDescent="0.25">
      <c r="A18" s="113" t="s">
        <v>36</v>
      </c>
      <c r="B18" s="685" t="s">
        <v>5914</v>
      </c>
      <c r="C18" s="685"/>
      <c r="D18" s="685"/>
      <c r="E18" s="685"/>
      <c r="F18" s="685"/>
      <c r="G18" s="685"/>
      <c r="H18" s="685"/>
      <c r="I18" s="685"/>
      <c r="J18" s="685"/>
      <c r="K18" s="685"/>
      <c r="L18" s="462"/>
    </row>
    <row r="19" spans="1:12" x14ac:dyDescent="0.25">
      <c r="A19" s="7" t="s">
        <v>37</v>
      </c>
      <c r="B19" s="419"/>
      <c r="C19" s="433" t="s">
        <v>4089</v>
      </c>
      <c r="D19" s="433" t="s">
        <v>4088</v>
      </c>
      <c r="E19" s="434" t="s">
        <v>4087</v>
      </c>
      <c r="F19" s="434" t="s">
        <v>2110</v>
      </c>
      <c r="G19" s="8" t="s">
        <v>38</v>
      </c>
      <c r="H19" s="8" t="s">
        <v>39</v>
      </c>
      <c r="I19" s="8" t="s">
        <v>40</v>
      </c>
      <c r="J19" s="8" t="s">
        <v>41</v>
      </c>
      <c r="K19" s="8" t="s">
        <v>42</v>
      </c>
    </row>
    <row r="20" spans="1:12" x14ac:dyDescent="0.25">
      <c r="A20" s="6" t="s">
        <v>43</v>
      </c>
      <c r="B20" s="419"/>
      <c r="C20" s="134"/>
      <c r="D20" s="134"/>
      <c r="E20" s="134"/>
      <c r="F20" s="134"/>
      <c r="G20" s="10">
        <v>29022</v>
      </c>
      <c r="H20" s="10">
        <v>30757</v>
      </c>
      <c r="I20" s="10">
        <v>32191</v>
      </c>
      <c r="J20" s="11">
        <v>34667</v>
      </c>
      <c r="K20" s="11">
        <v>35015</v>
      </c>
    </row>
    <row r="21" spans="1:12" x14ac:dyDescent="0.25">
      <c r="A21" s="6" t="s">
        <v>44</v>
      </c>
      <c r="B21" s="419"/>
      <c r="C21" s="419"/>
      <c r="D21" s="419"/>
      <c r="E21" s="419"/>
      <c r="F21" s="419"/>
      <c r="G21" s="10">
        <f>G20-G25</f>
        <v>29022</v>
      </c>
      <c r="H21" s="10">
        <f t="shared" ref="H21:K21" si="0">H20-H25</f>
        <v>30757</v>
      </c>
      <c r="I21" s="10">
        <f t="shared" si="0"/>
        <v>32191</v>
      </c>
      <c r="J21" s="10">
        <f t="shared" si="0"/>
        <v>34667</v>
      </c>
      <c r="K21" s="10">
        <f t="shared" si="0"/>
        <v>35015</v>
      </c>
    </row>
    <row r="22" spans="1:12"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2" x14ac:dyDescent="0.25">
      <c r="A23" s="6" t="s">
        <v>46</v>
      </c>
      <c r="B23" s="419"/>
      <c r="C23" s="419"/>
      <c r="D23" s="419"/>
      <c r="E23" s="419"/>
      <c r="F23" s="419"/>
      <c r="G23" s="10">
        <v>0</v>
      </c>
      <c r="H23" s="10">
        <v>0</v>
      </c>
      <c r="I23" s="10">
        <v>0</v>
      </c>
      <c r="J23" s="9">
        <v>0</v>
      </c>
      <c r="K23" s="9">
        <v>0</v>
      </c>
    </row>
    <row r="24" spans="1:12"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2" x14ac:dyDescent="0.25">
      <c r="A25" s="6" t="s">
        <v>48</v>
      </c>
      <c r="B25" s="419"/>
      <c r="C25" s="419"/>
      <c r="D25" s="419"/>
      <c r="E25" s="419"/>
      <c r="F25" s="419"/>
      <c r="G25" s="10">
        <v>0</v>
      </c>
      <c r="H25" s="10">
        <v>0</v>
      </c>
      <c r="I25" s="10">
        <v>0</v>
      </c>
      <c r="J25" s="9">
        <v>0</v>
      </c>
      <c r="K25" s="9">
        <v>0</v>
      </c>
    </row>
    <row r="26" spans="1:12"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2" x14ac:dyDescent="0.25">
      <c r="A27" s="7" t="s">
        <v>50</v>
      </c>
      <c r="B27" s="419"/>
      <c r="C27" s="419"/>
      <c r="D27" s="419"/>
      <c r="E27" s="419"/>
      <c r="F27" s="419"/>
      <c r="G27" s="677" t="s">
        <v>51</v>
      </c>
      <c r="H27" s="677"/>
      <c r="I27" s="677"/>
      <c r="J27" s="677"/>
      <c r="K27" s="677"/>
    </row>
    <row r="28" spans="1:12" x14ac:dyDescent="0.25">
      <c r="A28" s="15" t="s">
        <v>52</v>
      </c>
      <c r="B28" s="16" t="s">
        <v>2</v>
      </c>
      <c r="C28" s="16"/>
      <c r="D28" s="16"/>
      <c r="E28" s="16"/>
      <c r="F28" s="16"/>
      <c r="G28" s="8" t="s">
        <v>38</v>
      </c>
      <c r="H28" s="8" t="s">
        <v>39</v>
      </c>
      <c r="I28" s="8" t="s">
        <v>40</v>
      </c>
      <c r="J28" s="8" t="s">
        <v>41</v>
      </c>
      <c r="K28" s="8" t="s">
        <v>42</v>
      </c>
    </row>
    <row r="29" spans="1:12" x14ac:dyDescent="0.25">
      <c r="A29" t="s">
        <v>6419</v>
      </c>
      <c r="B29" t="s">
        <v>6420</v>
      </c>
      <c r="G29">
        <v>10790</v>
      </c>
      <c r="H29">
        <v>11490</v>
      </c>
      <c r="I29">
        <v>12062</v>
      </c>
      <c r="J29">
        <v>12616</v>
      </c>
      <c r="K29">
        <v>13240</v>
      </c>
    </row>
    <row r="30" spans="1:12" x14ac:dyDescent="0.25">
      <c r="A30" t="s">
        <v>6421</v>
      </c>
      <c r="B30" t="s">
        <v>6422</v>
      </c>
      <c r="G30">
        <v>6664</v>
      </c>
      <c r="H30">
        <v>7096</v>
      </c>
      <c r="I30">
        <v>7418</v>
      </c>
      <c r="J30">
        <v>7961</v>
      </c>
      <c r="K30">
        <v>8230</v>
      </c>
    </row>
    <row r="31" spans="1:12" x14ac:dyDescent="0.25">
      <c r="A31" t="s">
        <v>6423</v>
      </c>
      <c r="B31" t="s">
        <v>6424</v>
      </c>
      <c r="G31">
        <v>6543</v>
      </c>
      <c r="H31">
        <v>6858</v>
      </c>
      <c r="I31">
        <v>7102</v>
      </c>
      <c r="J31">
        <v>7966</v>
      </c>
      <c r="K31">
        <v>8087</v>
      </c>
    </row>
    <row r="32" spans="1:12" x14ac:dyDescent="0.25">
      <c r="A32" t="s">
        <v>6425</v>
      </c>
      <c r="B32" t="s">
        <v>6426</v>
      </c>
      <c r="G32">
        <v>4814</v>
      </c>
      <c r="H32">
        <v>5101</v>
      </c>
      <c r="I32">
        <v>5338</v>
      </c>
      <c r="J32">
        <v>5837</v>
      </c>
      <c r="K32">
        <v>5019</v>
      </c>
    </row>
    <row r="33" spans="1:11" x14ac:dyDescent="0.25">
      <c r="A33" s="207" t="s">
        <v>6427</v>
      </c>
      <c r="B33" s="16"/>
      <c r="C33" s="16"/>
      <c r="D33" s="16"/>
      <c r="E33" s="16"/>
      <c r="F33" s="16"/>
      <c r="G33" s="208">
        <v>173</v>
      </c>
      <c r="H33" s="208">
        <v>148</v>
      </c>
      <c r="I33" s="208">
        <v>197</v>
      </c>
      <c r="J33" s="208">
        <v>248</v>
      </c>
      <c r="K33" s="208">
        <v>389</v>
      </c>
    </row>
    <row r="34" spans="1:11" x14ac:dyDescent="0.25">
      <c r="A34" s="207" t="s">
        <v>6428</v>
      </c>
      <c r="B34" s="16"/>
      <c r="C34" s="16"/>
      <c r="D34" s="16"/>
      <c r="E34" s="16"/>
      <c r="F34" s="16"/>
      <c r="G34" s="208">
        <v>21</v>
      </c>
      <c r="H34" s="208">
        <v>30</v>
      </c>
      <c r="I34" s="208">
        <v>52</v>
      </c>
      <c r="J34" s="208">
        <v>14</v>
      </c>
      <c r="K34" s="208">
        <v>29</v>
      </c>
    </row>
    <row r="35" spans="1:11" x14ac:dyDescent="0.25">
      <c r="A35" s="207" t="s">
        <v>6429</v>
      </c>
      <c r="B35" s="16"/>
      <c r="C35" s="16"/>
      <c r="D35" s="16"/>
      <c r="E35" s="16"/>
      <c r="F35" s="16"/>
      <c r="G35" s="208" t="s">
        <v>2258</v>
      </c>
      <c r="H35" s="208" t="s">
        <v>2748</v>
      </c>
      <c r="I35" s="208">
        <v>12</v>
      </c>
      <c r="J35" s="208" t="s">
        <v>2258</v>
      </c>
      <c r="K35" s="208" t="s">
        <v>2258</v>
      </c>
    </row>
    <row r="36" spans="1:11" x14ac:dyDescent="0.25">
      <c r="A36" s="207" t="s">
        <v>6430</v>
      </c>
      <c r="B36" s="16"/>
      <c r="C36" s="16"/>
      <c r="D36" s="16"/>
      <c r="E36" s="16"/>
      <c r="F36" s="16"/>
      <c r="G36" s="208" t="s">
        <v>1542</v>
      </c>
      <c r="H36" s="208" t="s">
        <v>1542</v>
      </c>
      <c r="I36" s="208">
        <v>10</v>
      </c>
      <c r="J36" s="208" t="s">
        <v>1542</v>
      </c>
      <c r="K36" s="208" t="s">
        <v>1542</v>
      </c>
    </row>
    <row r="37" spans="1:11" x14ac:dyDescent="0.25">
      <c r="A37" s="15" t="s">
        <v>1440</v>
      </c>
      <c r="B37" s="16"/>
      <c r="C37" s="16"/>
      <c r="D37" s="16"/>
      <c r="E37" s="16"/>
      <c r="F37" s="16"/>
      <c r="G37" s="209">
        <v>29022</v>
      </c>
      <c r="H37" s="209">
        <v>30757</v>
      </c>
      <c r="I37" s="209">
        <v>32191</v>
      </c>
      <c r="J37" s="209">
        <v>34667</v>
      </c>
      <c r="K37" s="209">
        <v>35015</v>
      </c>
    </row>
    <row r="38" spans="1:11" x14ac:dyDescent="0.25">
      <c r="A38" s="132"/>
      <c r="G38" s="132"/>
      <c r="H38" s="132"/>
      <c r="I38" s="132"/>
      <c r="J38" s="132"/>
      <c r="K38" s="13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7" orientation="landscape"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tabColor theme="5"/>
    <pageSetUpPr fitToPage="1"/>
  </sheetPr>
  <dimension ref="A1:L34"/>
  <sheetViews>
    <sheetView topLeftCell="A16" workbookViewId="0">
      <selection activeCell="M30" sqref="M30"/>
    </sheetView>
  </sheetViews>
  <sheetFormatPr defaultRowHeight="15" x14ac:dyDescent="0.25"/>
  <cols>
    <col min="1" max="1" width="36.85546875" customWidth="1"/>
    <col min="2" max="2" width="79.7109375" customWidth="1"/>
    <col min="3" max="6" width="15.8554687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6431</v>
      </c>
      <c r="C3" s="702"/>
      <c r="D3" s="702"/>
      <c r="E3" s="702"/>
      <c r="F3" s="702"/>
      <c r="G3" s="702"/>
      <c r="H3" s="702"/>
      <c r="I3" s="702"/>
      <c r="J3" s="702"/>
      <c r="K3" s="702"/>
    </row>
    <row r="4" spans="1:11" x14ac:dyDescent="0.25">
      <c r="A4" s="6" t="s">
        <v>2</v>
      </c>
      <c r="B4" s="674" t="s">
        <v>6432</v>
      </c>
      <c r="C4" s="674"/>
      <c r="D4" s="674"/>
      <c r="E4" s="674"/>
      <c r="F4" s="674"/>
      <c r="G4" s="674"/>
      <c r="H4" s="674"/>
      <c r="I4" s="674"/>
      <c r="J4" s="674"/>
      <c r="K4" s="674"/>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6433</v>
      </c>
      <c r="C7" s="674"/>
      <c r="D7" s="674"/>
      <c r="E7" s="674"/>
      <c r="F7" s="674"/>
      <c r="G7" s="674"/>
      <c r="H7" s="674"/>
      <c r="I7" s="674"/>
      <c r="J7" s="674"/>
      <c r="K7" s="674"/>
    </row>
    <row r="8" spans="1:11" x14ac:dyDescent="0.25">
      <c r="A8" s="6" t="s">
        <v>13</v>
      </c>
      <c r="B8" s="676" t="s">
        <v>6399</v>
      </c>
      <c r="C8" s="676"/>
      <c r="D8" s="676"/>
      <c r="E8" s="676"/>
      <c r="F8" s="676"/>
      <c r="G8" s="676"/>
      <c r="H8" s="676"/>
      <c r="I8" s="676"/>
      <c r="J8" s="676"/>
      <c r="K8" s="676"/>
    </row>
    <row r="9" spans="1:11" x14ac:dyDescent="0.25">
      <c r="A9" s="6" t="s">
        <v>15</v>
      </c>
      <c r="B9" s="699" t="s">
        <v>63</v>
      </c>
      <c r="C9" s="699"/>
      <c r="D9" s="699"/>
      <c r="E9" s="699"/>
      <c r="F9" s="699"/>
      <c r="G9" s="699"/>
      <c r="H9" s="699"/>
      <c r="I9" s="699"/>
      <c r="J9" s="699"/>
      <c r="K9" s="699"/>
    </row>
    <row r="10" spans="1:11" x14ac:dyDescent="0.25">
      <c r="A10" s="6" t="s">
        <v>17</v>
      </c>
      <c r="B10" s="699" t="s">
        <v>25</v>
      </c>
      <c r="C10" s="699"/>
      <c r="D10" s="699"/>
      <c r="E10" s="699"/>
      <c r="F10" s="699"/>
      <c r="G10" s="699"/>
      <c r="H10" s="699"/>
      <c r="I10" s="699"/>
      <c r="J10" s="699"/>
      <c r="K10" s="699"/>
    </row>
    <row r="11" spans="1:11" x14ac:dyDescent="0.25">
      <c r="A11" s="6" t="s">
        <v>19</v>
      </c>
      <c r="B11" s="699" t="s">
        <v>1509</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674" t="s">
        <v>6434</v>
      </c>
      <c r="C13" s="674"/>
      <c r="D13" s="674"/>
      <c r="E13" s="674"/>
      <c r="F13" s="674"/>
      <c r="G13" s="674"/>
      <c r="H13" s="674"/>
      <c r="I13" s="674"/>
      <c r="J13" s="674"/>
      <c r="K13" s="674"/>
    </row>
    <row r="14" spans="1:11" x14ac:dyDescent="0.25">
      <c r="A14" s="6" t="s">
        <v>28</v>
      </c>
      <c r="B14" s="674" t="s">
        <v>6435</v>
      </c>
      <c r="C14" s="674"/>
      <c r="D14" s="674"/>
      <c r="E14" s="674"/>
      <c r="F14" s="674"/>
      <c r="G14" s="674"/>
      <c r="H14" s="674"/>
      <c r="I14" s="674"/>
      <c r="J14" s="674"/>
      <c r="K14" s="674"/>
    </row>
    <row r="15" spans="1:11" x14ac:dyDescent="0.25">
      <c r="A15" s="6" t="s">
        <v>30</v>
      </c>
      <c r="B15" s="689" t="s">
        <v>9</v>
      </c>
      <c r="C15" s="689"/>
      <c r="D15" s="689"/>
      <c r="E15" s="689"/>
      <c r="F15" s="689"/>
      <c r="G15" s="688"/>
      <c r="H15" s="688"/>
      <c r="I15" s="688"/>
      <c r="J15" s="688"/>
      <c r="K15" s="688"/>
    </row>
    <row r="16" spans="1:11" x14ac:dyDescent="0.25">
      <c r="A16" s="6" t="s">
        <v>32</v>
      </c>
      <c r="B16" s="699" t="s">
        <v>624</v>
      </c>
      <c r="C16" s="699"/>
      <c r="D16" s="699"/>
      <c r="E16" s="699"/>
      <c r="F16" s="699"/>
      <c r="G16" s="699"/>
      <c r="H16" s="699"/>
      <c r="I16" s="699"/>
      <c r="J16" s="699"/>
      <c r="K16" s="699"/>
    </row>
    <row r="17" spans="1:12" x14ac:dyDescent="0.25">
      <c r="A17" s="6" t="s">
        <v>35</v>
      </c>
      <c r="B17" s="689" t="s">
        <v>9</v>
      </c>
      <c r="C17" s="689"/>
      <c r="D17" s="689"/>
      <c r="E17" s="689"/>
      <c r="F17" s="689"/>
      <c r="G17" s="688"/>
      <c r="H17" s="688"/>
      <c r="I17" s="688"/>
      <c r="J17" s="688"/>
      <c r="K17" s="688"/>
    </row>
    <row r="18" spans="1:12" ht="74.25" customHeight="1" x14ac:dyDescent="0.25">
      <c r="A18" s="113" t="s">
        <v>36</v>
      </c>
      <c r="B18" s="685" t="s">
        <v>6404</v>
      </c>
      <c r="C18" s="685"/>
      <c r="D18" s="685"/>
      <c r="E18" s="685"/>
      <c r="F18" s="685"/>
      <c r="G18" s="685"/>
      <c r="H18" s="685"/>
      <c r="I18" s="685"/>
      <c r="J18" s="685"/>
      <c r="K18" s="685"/>
    </row>
    <row r="19" spans="1:12" x14ac:dyDescent="0.25">
      <c r="A19" s="7" t="s">
        <v>37</v>
      </c>
      <c r="B19" s="419"/>
      <c r="C19" s="419"/>
      <c r="D19" s="419"/>
      <c r="E19" s="419"/>
      <c r="F19" s="419"/>
      <c r="G19" s="8" t="s">
        <v>38</v>
      </c>
      <c r="H19" s="8" t="s">
        <v>39</v>
      </c>
      <c r="I19" s="8" t="s">
        <v>40</v>
      </c>
      <c r="J19" s="8" t="s">
        <v>41</v>
      </c>
      <c r="K19" s="8" t="s">
        <v>42</v>
      </c>
    </row>
    <row r="20" spans="1:12" x14ac:dyDescent="0.25">
      <c r="A20" s="6" t="s">
        <v>43</v>
      </c>
      <c r="B20" s="419"/>
      <c r="C20" s="419"/>
      <c r="D20" s="419"/>
      <c r="E20" s="419"/>
      <c r="F20" s="419"/>
      <c r="G20" s="10">
        <v>29022</v>
      </c>
      <c r="H20" s="10">
        <v>30757</v>
      </c>
      <c r="I20" s="10">
        <v>32191</v>
      </c>
      <c r="J20" s="11">
        <v>34667</v>
      </c>
      <c r="K20" s="11">
        <v>35015</v>
      </c>
    </row>
    <row r="21" spans="1:12" x14ac:dyDescent="0.25">
      <c r="A21" s="6" t="s">
        <v>44</v>
      </c>
      <c r="B21" s="419"/>
      <c r="C21" s="419"/>
      <c r="D21" s="419"/>
      <c r="E21" s="419"/>
      <c r="F21" s="419"/>
      <c r="G21" s="10">
        <f>G20-G25</f>
        <v>28893</v>
      </c>
      <c r="H21" s="10">
        <f t="shared" ref="H21:K21" si="0">H20-H25</f>
        <v>30575</v>
      </c>
      <c r="I21" s="10">
        <f t="shared" si="0"/>
        <v>31933</v>
      </c>
      <c r="J21" s="10">
        <f t="shared" si="0"/>
        <v>34347</v>
      </c>
      <c r="K21" s="10">
        <f t="shared" si="0"/>
        <v>34568</v>
      </c>
    </row>
    <row r="22" spans="1:12" x14ac:dyDescent="0.25">
      <c r="A22" s="6" t="s">
        <v>45</v>
      </c>
      <c r="B22" s="419"/>
      <c r="C22" s="419"/>
      <c r="D22" s="419"/>
      <c r="E22" s="419"/>
      <c r="F22" s="419"/>
      <c r="G22" s="12">
        <f>G21/G20</f>
        <v>0.99555509613396731</v>
      </c>
      <c r="H22" s="12">
        <f t="shared" ref="H22:K22" si="1">H21/H20</f>
        <v>0.99408264785252143</v>
      </c>
      <c r="I22" s="12">
        <f t="shared" si="1"/>
        <v>0.99198533751669726</v>
      </c>
      <c r="J22" s="12">
        <f t="shared" si="1"/>
        <v>0.99076931952577374</v>
      </c>
      <c r="K22" s="12">
        <f t="shared" si="1"/>
        <v>0.98723404255319147</v>
      </c>
    </row>
    <row r="23" spans="1:12" x14ac:dyDescent="0.25">
      <c r="A23" s="6" t="s">
        <v>46</v>
      </c>
      <c r="B23" s="419"/>
      <c r="C23" s="419"/>
      <c r="D23" s="419"/>
      <c r="E23" s="419"/>
      <c r="F23" s="419"/>
      <c r="G23" s="10">
        <v>0</v>
      </c>
      <c r="H23" s="10">
        <v>0</v>
      </c>
      <c r="I23" s="10">
        <v>0</v>
      </c>
      <c r="J23" s="9">
        <v>0</v>
      </c>
      <c r="K23" s="9">
        <v>0</v>
      </c>
    </row>
    <row r="24" spans="1:12"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2" x14ac:dyDescent="0.25">
      <c r="A25" s="6" t="s">
        <v>48</v>
      </c>
      <c r="B25" s="419"/>
      <c r="C25" s="419"/>
      <c r="D25" s="419"/>
      <c r="E25" s="419"/>
      <c r="F25" s="419"/>
      <c r="G25" s="10">
        <v>129</v>
      </c>
      <c r="H25" s="10">
        <v>182</v>
      </c>
      <c r="I25" s="10">
        <v>258</v>
      </c>
      <c r="J25" s="9">
        <v>320</v>
      </c>
      <c r="K25" s="9">
        <v>447</v>
      </c>
    </row>
    <row r="26" spans="1:12" x14ac:dyDescent="0.25">
      <c r="A26" s="6" t="s">
        <v>49</v>
      </c>
      <c r="B26" s="419"/>
      <c r="C26" s="419"/>
      <c r="D26" s="419"/>
      <c r="E26" s="419"/>
      <c r="F26" s="419"/>
      <c r="G26" s="12">
        <f>G25/G20</f>
        <v>4.4449038660326649E-3</v>
      </c>
      <c r="H26" s="12">
        <f t="shared" ref="H26:J26" si="3">H25/H20</f>
        <v>5.9173521474786229E-3</v>
      </c>
      <c r="I26" s="12">
        <f t="shared" si="3"/>
        <v>8.0146624833027872E-3</v>
      </c>
      <c r="J26" s="12">
        <f t="shared" si="3"/>
        <v>9.2306804742262102E-3</v>
      </c>
      <c r="K26" s="12">
        <f>K25/K20</f>
        <v>1.276595744680851E-2</v>
      </c>
      <c r="L26" s="133"/>
    </row>
    <row r="27" spans="1:12" x14ac:dyDescent="0.25">
      <c r="A27" s="7" t="s">
        <v>50</v>
      </c>
      <c r="B27" s="419"/>
      <c r="C27" s="419"/>
      <c r="D27" s="419"/>
      <c r="E27" s="419"/>
      <c r="F27" s="419"/>
      <c r="G27" s="677" t="s">
        <v>51</v>
      </c>
      <c r="H27" s="677"/>
      <c r="I27" s="677"/>
      <c r="J27" s="677"/>
      <c r="K27" s="677"/>
    </row>
    <row r="28" spans="1:12" x14ac:dyDescent="0.25">
      <c r="A28" s="15" t="s">
        <v>52</v>
      </c>
      <c r="B28" s="16" t="s">
        <v>2</v>
      </c>
      <c r="C28" s="16"/>
      <c r="D28" s="16"/>
      <c r="E28" s="16"/>
      <c r="F28" s="16"/>
      <c r="G28" s="8" t="s">
        <v>38</v>
      </c>
      <c r="H28" s="8" t="s">
        <v>39</v>
      </c>
      <c r="I28" s="8" t="s">
        <v>40</v>
      </c>
      <c r="J28" s="8" t="s">
        <v>41</v>
      </c>
      <c r="K28" s="8" t="s">
        <v>42</v>
      </c>
    </row>
    <row r="29" spans="1:12" x14ac:dyDescent="0.25">
      <c r="A29" s="207" t="s">
        <v>6436</v>
      </c>
      <c r="B29" s="16"/>
      <c r="C29" s="16"/>
      <c r="D29" s="16"/>
      <c r="E29" s="16"/>
      <c r="F29" s="16"/>
      <c r="G29" s="208">
        <v>28798</v>
      </c>
      <c r="H29" s="208">
        <v>30527</v>
      </c>
      <c r="I29" s="208">
        <v>31905</v>
      </c>
      <c r="J29" s="208">
        <v>34322</v>
      </c>
      <c r="K29" s="208">
        <v>34515</v>
      </c>
    </row>
    <row r="30" spans="1:12" x14ac:dyDescent="0.25">
      <c r="A30" s="207" t="s">
        <v>6437</v>
      </c>
      <c r="B30" s="16"/>
      <c r="C30" s="16"/>
      <c r="D30" s="16"/>
      <c r="E30" s="16"/>
      <c r="F30" s="16"/>
      <c r="G30" s="208" t="s">
        <v>1542</v>
      </c>
      <c r="H30" s="208" t="s">
        <v>10806</v>
      </c>
      <c r="I30" s="208" t="s">
        <v>2257</v>
      </c>
      <c r="J30" s="208" t="s">
        <v>2257</v>
      </c>
      <c r="K30" s="208" t="s">
        <v>10806</v>
      </c>
    </row>
    <row r="31" spans="1:12" x14ac:dyDescent="0.25">
      <c r="A31" s="167" t="s">
        <v>6410</v>
      </c>
      <c r="B31" t="s">
        <v>6438</v>
      </c>
      <c r="G31" s="164">
        <v>86</v>
      </c>
      <c r="H31" s="164">
        <v>27</v>
      </c>
      <c r="I31" s="164">
        <v>14</v>
      </c>
      <c r="J31" s="164">
        <v>12</v>
      </c>
      <c r="K31" s="164">
        <v>39</v>
      </c>
    </row>
    <row r="32" spans="1:12" x14ac:dyDescent="0.25">
      <c r="A32" s="167" t="s">
        <v>6412</v>
      </c>
      <c r="B32" t="s">
        <v>6439</v>
      </c>
      <c r="G32" s="172" t="s">
        <v>1542</v>
      </c>
      <c r="H32" s="172" t="s">
        <v>1542</v>
      </c>
      <c r="I32" s="172" t="s">
        <v>1542</v>
      </c>
      <c r="J32" s="172" t="s">
        <v>1542</v>
      </c>
      <c r="K32" s="172" t="s">
        <v>1542</v>
      </c>
    </row>
    <row r="33" spans="1:11" x14ac:dyDescent="0.25">
      <c r="A33" s="167" t="s">
        <v>1522</v>
      </c>
      <c r="B33" t="s">
        <v>1436</v>
      </c>
      <c r="G33" s="164">
        <v>129</v>
      </c>
      <c r="H33" s="164">
        <v>182</v>
      </c>
      <c r="I33" s="164">
        <v>258</v>
      </c>
      <c r="J33" s="164">
        <v>320</v>
      </c>
      <c r="K33" s="164">
        <v>447</v>
      </c>
    </row>
    <row r="34" spans="1:11" x14ac:dyDescent="0.25">
      <c r="A34" s="174" t="s">
        <v>1440</v>
      </c>
      <c r="G34" s="470">
        <v>29022</v>
      </c>
      <c r="H34" s="470">
        <v>30757</v>
      </c>
      <c r="I34" s="470">
        <v>32191</v>
      </c>
      <c r="J34" s="470">
        <v>34667</v>
      </c>
      <c r="K34" s="470">
        <v>35015</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3" orientation="landscape"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tabColor theme="5"/>
    <pageSetUpPr fitToPage="1"/>
  </sheetPr>
  <dimension ref="A1:K40"/>
  <sheetViews>
    <sheetView topLeftCell="A13" workbookViewId="0">
      <selection activeCell="C19" sqref="C19:F20"/>
    </sheetView>
  </sheetViews>
  <sheetFormatPr defaultRowHeight="15" x14ac:dyDescent="0.25"/>
  <cols>
    <col min="1" max="1" width="36.85546875" customWidth="1"/>
    <col min="2" max="2" width="103.140625" customWidth="1"/>
    <col min="3" max="6" width="11"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6440</v>
      </c>
      <c r="C3" s="702"/>
      <c r="D3" s="702"/>
      <c r="E3" s="702"/>
      <c r="F3" s="702"/>
      <c r="G3" s="702"/>
      <c r="H3" s="702"/>
      <c r="I3" s="702"/>
      <c r="J3" s="702"/>
      <c r="K3" s="702"/>
    </row>
    <row r="4" spans="1:11" x14ac:dyDescent="0.25">
      <c r="A4" s="6" t="s">
        <v>2</v>
      </c>
      <c r="B4" s="699" t="s">
        <v>6441</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6417</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699" t="s">
        <v>624</v>
      </c>
      <c r="C13" s="699"/>
      <c r="D13" s="699"/>
      <c r="E13" s="699"/>
      <c r="F13" s="699"/>
      <c r="G13" s="699"/>
      <c r="H13" s="699"/>
      <c r="I13" s="699"/>
      <c r="J13" s="699"/>
      <c r="K13" s="699"/>
    </row>
    <row r="14" spans="1:11" x14ac:dyDescent="0.25">
      <c r="A14" s="6" t="s">
        <v>28</v>
      </c>
      <c r="B14" s="674" t="s">
        <v>6442</v>
      </c>
      <c r="C14" s="674"/>
      <c r="D14" s="674"/>
      <c r="E14" s="674"/>
      <c r="F14" s="674"/>
      <c r="G14" s="674"/>
      <c r="H14" s="674"/>
      <c r="I14" s="674"/>
      <c r="J14" s="674"/>
      <c r="K14" s="674"/>
    </row>
    <row r="15" spans="1:11" x14ac:dyDescent="0.25">
      <c r="A15" s="6" t="s">
        <v>30</v>
      </c>
      <c r="B15" s="689" t="s">
        <v>9</v>
      </c>
      <c r="C15" s="689"/>
      <c r="D15" s="689"/>
      <c r="E15" s="689"/>
      <c r="F15" s="689"/>
      <c r="G15" s="688"/>
      <c r="H15" s="688"/>
      <c r="I15" s="688"/>
      <c r="J15" s="688"/>
      <c r="K15" s="688"/>
    </row>
    <row r="16" spans="1:11" x14ac:dyDescent="0.25">
      <c r="A16" s="6" t="s">
        <v>32</v>
      </c>
      <c r="B16" s="699" t="s">
        <v>625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105.75" customHeight="1" x14ac:dyDescent="0.25">
      <c r="A18" s="113" t="s">
        <v>36</v>
      </c>
      <c r="B18" s="685" t="s">
        <v>5914</v>
      </c>
      <c r="C18" s="685"/>
      <c r="D18" s="685"/>
      <c r="E18" s="685"/>
      <c r="F18" s="685"/>
      <c r="G18" s="685"/>
      <c r="H18" s="685"/>
      <c r="I18" s="685"/>
      <c r="J18" s="685"/>
      <c r="K18" s="685"/>
    </row>
    <row r="19" spans="1:11" x14ac:dyDescent="0.25">
      <c r="A19" s="7" t="s">
        <v>37</v>
      </c>
      <c r="B19" s="419"/>
      <c r="C19" s="419"/>
      <c r="D19" s="419"/>
      <c r="E19" s="419"/>
      <c r="F19" s="419"/>
      <c r="G19" s="8" t="s">
        <v>38</v>
      </c>
      <c r="H19" s="8" t="s">
        <v>39</v>
      </c>
      <c r="I19" s="8" t="s">
        <v>40</v>
      </c>
      <c r="J19" s="8" t="s">
        <v>41</v>
      </c>
      <c r="K19" s="8" t="s">
        <v>42</v>
      </c>
    </row>
    <row r="20" spans="1:11" x14ac:dyDescent="0.25">
      <c r="A20" s="6" t="s">
        <v>43</v>
      </c>
      <c r="B20" s="419"/>
      <c r="C20" s="419"/>
      <c r="D20" s="419"/>
      <c r="E20" s="419"/>
      <c r="F20" s="419"/>
      <c r="G20" s="10">
        <v>29022</v>
      </c>
      <c r="H20" s="10">
        <v>30757</v>
      </c>
      <c r="I20" s="10">
        <v>32191</v>
      </c>
      <c r="J20" s="11">
        <v>34667</v>
      </c>
      <c r="K20" s="11">
        <v>35015</v>
      </c>
    </row>
    <row r="21" spans="1:11" x14ac:dyDescent="0.25">
      <c r="A21" s="6" t="s">
        <v>44</v>
      </c>
      <c r="B21" s="419"/>
      <c r="C21" s="419"/>
      <c r="D21" s="419"/>
      <c r="E21" s="419"/>
      <c r="F21" s="419"/>
      <c r="G21" s="10">
        <f>G20-G25</f>
        <v>29022</v>
      </c>
      <c r="H21" s="10">
        <f t="shared" ref="H21:K21" si="0">H20-H25</f>
        <v>30757</v>
      </c>
      <c r="I21" s="10">
        <f t="shared" si="0"/>
        <v>32191</v>
      </c>
      <c r="J21" s="10">
        <f t="shared" si="0"/>
        <v>34667</v>
      </c>
      <c r="K21" s="10">
        <f t="shared" si="0"/>
        <v>35015</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t="s">
        <v>6419</v>
      </c>
      <c r="B29" s="409"/>
      <c r="C29" s="409"/>
      <c r="D29" s="409"/>
      <c r="E29" s="409"/>
      <c r="F29" s="409"/>
      <c r="G29">
        <v>10820</v>
      </c>
      <c r="H29">
        <v>11545</v>
      </c>
      <c r="I29">
        <v>12121</v>
      </c>
      <c r="J29">
        <v>12725</v>
      </c>
      <c r="K29">
        <v>13269</v>
      </c>
    </row>
    <row r="30" spans="1:11" x14ac:dyDescent="0.25">
      <c r="A30" t="s">
        <v>6421</v>
      </c>
      <c r="B30" s="409"/>
      <c r="C30" s="409"/>
      <c r="D30" s="409"/>
      <c r="E30" s="409"/>
      <c r="F30" s="409"/>
      <c r="G30">
        <v>6640</v>
      </c>
      <c r="H30">
        <v>7077</v>
      </c>
      <c r="I30">
        <v>7370</v>
      </c>
      <c r="J30">
        <v>7878</v>
      </c>
      <c r="K30">
        <v>8186</v>
      </c>
    </row>
    <row r="31" spans="1:11" x14ac:dyDescent="0.25">
      <c r="A31" t="s">
        <v>117</v>
      </c>
      <c r="B31" s="409"/>
      <c r="C31" s="409"/>
      <c r="D31" s="409"/>
      <c r="E31" s="409"/>
      <c r="F31" s="409"/>
      <c r="G31">
        <v>228</v>
      </c>
      <c r="H31">
        <v>232</v>
      </c>
      <c r="I31">
        <v>288</v>
      </c>
      <c r="J31">
        <v>347</v>
      </c>
      <c r="K31">
        <v>501</v>
      </c>
    </row>
    <row r="32" spans="1:11" x14ac:dyDescent="0.25">
      <c r="A32" t="s">
        <v>6423</v>
      </c>
      <c r="B32" s="409"/>
      <c r="C32" s="409"/>
      <c r="D32" s="409"/>
      <c r="E32" s="409"/>
      <c r="F32" s="409"/>
      <c r="G32">
        <v>6529</v>
      </c>
      <c r="H32">
        <v>6827</v>
      </c>
      <c r="I32">
        <v>7087</v>
      </c>
      <c r="J32">
        <v>7913</v>
      </c>
      <c r="K32">
        <v>8077</v>
      </c>
    </row>
    <row r="33" spans="1:11" x14ac:dyDescent="0.25">
      <c r="A33" t="s">
        <v>6425</v>
      </c>
      <c r="B33" s="409"/>
      <c r="C33" s="409"/>
      <c r="D33" s="409"/>
      <c r="E33" s="409"/>
      <c r="F33" s="409"/>
      <c r="G33">
        <v>4805</v>
      </c>
      <c r="H33">
        <v>5076</v>
      </c>
      <c r="I33">
        <v>5325</v>
      </c>
      <c r="J33">
        <v>5804</v>
      </c>
      <c r="K33">
        <v>4982</v>
      </c>
    </row>
    <row r="34" spans="1:11" x14ac:dyDescent="0.25">
      <c r="A34" s="19" t="s">
        <v>1440</v>
      </c>
      <c r="B34" s="409"/>
      <c r="C34" s="409"/>
      <c r="D34" s="409"/>
      <c r="E34" s="409"/>
      <c r="F34" s="409"/>
      <c r="G34" s="132">
        <v>29022</v>
      </c>
      <c r="H34" s="132">
        <v>30757</v>
      </c>
      <c r="I34" s="132">
        <v>32191</v>
      </c>
      <c r="J34" s="132">
        <v>34667</v>
      </c>
      <c r="K34" s="132">
        <v>35015</v>
      </c>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2" orientation="landscape"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tabColor theme="5"/>
    <pageSetUpPr fitToPage="1"/>
  </sheetPr>
  <dimension ref="A1:Q41"/>
  <sheetViews>
    <sheetView topLeftCell="A19" workbookViewId="0">
      <selection activeCell="G36" sqref="G36:K36"/>
    </sheetView>
  </sheetViews>
  <sheetFormatPr defaultRowHeight="15" x14ac:dyDescent="0.25"/>
  <cols>
    <col min="1" max="1" width="35.5703125" customWidth="1"/>
    <col min="2" max="2" width="77.42578125" customWidth="1"/>
    <col min="3" max="6" width="8.285156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6443</v>
      </c>
      <c r="C3" s="702"/>
      <c r="D3" s="702"/>
      <c r="E3" s="702"/>
      <c r="F3" s="702"/>
      <c r="G3" s="702"/>
      <c r="H3" s="702"/>
      <c r="I3" s="702"/>
      <c r="J3" s="702"/>
      <c r="K3" s="702"/>
    </row>
    <row r="4" spans="1:11" x14ac:dyDescent="0.25">
      <c r="A4" s="6" t="s">
        <v>2</v>
      </c>
      <c r="B4" s="699" t="s">
        <v>6444</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6416</v>
      </c>
      <c r="C10" s="699"/>
      <c r="D10" s="699"/>
      <c r="E10" s="699"/>
      <c r="F10" s="699"/>
      <c r="G10" s="699"/>
      <c r="H10" s="699"/>
      <c r="I10" s="699"/>
      <c r="J10" s="699"/>
      <c r="K10" s="699"/>
    </row>
    <row r="11" spans="1:11" x14ac:dyDescent="0.25">
      <c r="A11" s="6" t="s">
        <v>19</v>
      </c>
      <c r="B11" s="699" t="s">
        <v>6417</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699" t="s">
        <v>6445</v>
      </c>
      <c r="C13" s="699"/>
      <c r="D13" s="699"/>
      <c r="E13" s="699"/>
      <c r="F13" s="699"/>
      <c r="G13" s="699"/>
      <c r="H13" s="699"/>
      <c r="I13" s="699"/>
      <c r="J13" s="699"/>
      <c r="K13" s="699"/>
    </row>
    <row r="14" spans="1:11" x14ac:dyDescent="0.25">
      <c r="A14" s="6" t="s">
        <v>28</v>
      </c>
      <c r="B14" s="674" t="s">
        <v>6446</v>
      </c>
      <c r="C14" s="674"/>
      <c r="D14" s="674"/>
      <c r="E14" s="674"/>
      <c r="F14" s="674"/>
      <c r="G14" s="674"/>
      <c r="H14" s="674"/>
      <c r="I14" s="674"/>
      <c r="J14" s="674"/>
      <c r="K14" s="674"/>
    </row>
    <row r="15" spans="1:11" x14ac:dyDescent="0.25">
      <c r="A15" s="6" t="s">
        <v>30</v>
      </c>
      <c r="B15" s="689" t="s">
        <v>9</v>
      </c>
      <c r="C15" s="689"/>
      <c r="D15" s="689"/>
      <c r="E15" s="689"/>
      <c r="F15" s="689"/>
      <c r="G15" s="688"/>
      <c r="H15" s="688"/>
      <c r="I15" s="688"/>
      <c r="J15" s="688"/>
      <c r="K15" s="688"/>
    </row>
    <row r="16" spans="1:11" x14ac:dyDescent="0.25">
      <c r="A16" s="6" t="s">
        <v>32</v>
      </c>
      <c r="B16" s="699" t="s">
        <v>626</v>
      </c>
      <c r="C16" s="699"/>
      <c r="D16" s="699"/>
      <c r="E16" s="699"/>
      <c r="F16" s="699"/>
      <c r="G16" s="699"/>
      <c r="H16" s="699"/>
      <c r="I16" s="699"/>
      <c r="J16" s="699"/>
      <c r="K16" s="699"/>
    </row>
    <row r="17" spans="1:17" x14ac:dyDescent="0.25">
      <c r="A17" s="6" t="s">
        <v>35</v>
      </c>
      <c r="B17" s="689" t="s">
        <v>9</v>
      </c>
      <c r="C17" s="689"/>
      <c r="D17" s="689"/>
      <c r="E17" s="689"/>
      <c r="F17" s="689"/>
      <c r="G17" s="688"/>
      <c r="H17" s="688"/>
      <c r="I17" s="688"/>
      <c r="J17" s="688"/>
      <c r="K17" s="688"/>
    </row>
    <row r="18" spans="1:17" ht="122.25" customHeight="1" x14ac:dyDescent="0.25">
      <c r="A18" s="113" t="s">
        <v>36</v>
      </c>
      <c r="B18" s="685" t="s">
        <v>5914</v>
      </c>
      <c r="C18" s="685"/>
      <c r="D18" s="685"/>
      <c r="E18" s="685"/>
      <c r="F18" s="685"/>
      <c r="G18" s="685"/>
      <c r="H18" s="685"/>
      <c r="I18" s="685"/>
      <c r="J18" s="685"/>
      <c r="K18" s="685"/>
    </row>
    <row r="19" spans="1:17" x14ac:dyDescent="0.25">
      <c r="A19" s="7" t="s">
        <v>37</v>
      </c>
      <c r="B19" s="419"/>
      <c r="C19" s="419"/>
      <c r="D19" s="419"/>
      <c r="E19" s="419"/>
      <c r="F19" s="419"/>
      <c r="G19" s="8" t="s">
        <v>38</v>
      </c>
      <c r="H19" s="8" t="s">
        <v>39</v>
      </c>
      <c r="I19" s="8" t="s">
        <v>40</v>
      </c>
      <c r="J19" s="8" t="s">
        <v>41</v>
      </c>
      <c r="K19" s="8" t="s">
        <v>42</v>
      </c>
    </row>
    <row r="20" spans="1:17" x14ac:dyDescent="0.25">
      <c r="A20" s="6" t="s">
        <v>43</v>
      </c>
      <c r="B20" s="419"/>
      <c r="C20" s="419"/>
      <c r="D20" s="419"/>
      <c r="E20" s="419"/>
      <c r="F20" s="419"/>
      <c r="G20" s="10">
        <v>29022</v>
      </c>
      <c r="H20" s="10">
        <v>30757</v>
      </c>
      <c r="I20" s="10">
        <v>32191</v>
      </c>
      <c r="J20" s="11">
        <v>34667</v>
      </c>
      <c r="K20" s="11">
        <v>35015</v>
      </c>
    </row>
    <row r="21" spans="1:17" x14ac:dyDescent="0.25">
      <c r="A21" s="6" t="s">
        <v>44</v>
      </c>
      <c r="B21" s="419"/>
      <c r="C21" s="419"/>
      <c r="D21" s="419"/>
      <c r="E21" s="419"/>
      <c r="F21" s="419"/>
      <c r="G21" s="10">
        <f>G20-G25</f>
        <v>29022</v>
      </c>
      <c r="H21" s="10">
        <f t="shared" ref="H21:K21" si="0">H20-H25</f>
        <v>30757</v>
      </c>
      <c r="I21" s="10">
        <f t="shared" si="0"/>
        <v>32191</v>
      </c>
      <c r="J21" s="10">
        <f t="shared" si="0"/>
        <v>34667</v>
      </c>
      <c r="K21" s="10">
        <f t="shared" si="0"/>
        <v>35015</v>
      </c>
    </row>
    <row r="22" spans="1:17"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7" x14ac:dyDescent="0.25">
      <c r="A23" s="6" t="s">
        <v>46</v>
      </c>
      <c r="B23" s="419"/>
      <c r="C23" s="419"/>
      <c r="D23" s="419"/>
      <c r="E23" s="419"/>
      <c r="F23" s="419"/>
      <c r="G23" s="10">
        <v>2</v>
      </c>
      <c r="H23" s="10">
        <v>1</v>
      </c>
      <c r="I23" s="10">
        <v>1</v>
      </c>
      <c r="J23" s="9">
        <v>1</v>
      </c>
      <c r="K23" s="9">
        <v>0</v>
      </c>
    </row>
    <row r="24" spans="1:17" x14ac:dyDescent="0.25">
      <c r="A24" s="6" t="s">
        <v>47</v>
      </c>
      <c r="B24" s="419"/>
      <c r="C24" s="419"/>
      <c r="D24" s="419"/>
      <c r="E24" s="419"/>
      <c r="F24" s="419"/>
      <c r="G24" s="12">
        <f>G23/G20</f>
        <v>6.8913238233064578E-5</v>
      </c>
      <c r="H24" s="12">
        <f t="shared" ref="H24:J24" si="2">H23/H20</f>
        <v>3.251292388724518E-5</v>
      </c>
      <c r="I24" s="12">
        <f t="shared" si="2"/>
        <v>3.1064583268615453E-5</v>
      </c>
      <c r="J24" s="12">
        <f t="shared" si="2"/>
        <v>2.8845876481956904E-5</v>
      </c>
      <c r="K24" s="12">
        <f>K23/K20</f>
        <v>0</v>
      </c>
      <c r="M24" s="208"/>
      <c r="N24" s="208"/>
      <c r="O24" s="208"/>
      <c r="P24" s="208"/>
      <c r="Q24" s="208"/>
    </row>
    <row r="25" spans="1:17" x14ac:dyDescent="0.25">
      <c r="A25" s="6" t="s">
        <v>48</v>
      </c>
      <c r="B25" s="419"/>
      <c r="C25" s="419"/>
      <c r="D25" s="419"/>
      <c r="E25" s="419"/>
      <c r="F25" s="419"/>
      <c r="G25" s="10">
        <v>0</v>
      </c>
      <c r="H25" s="10">
        <v>0</v>
      </c>
      <c r="I25" s="10">
        <v>0</v>
      </c>
      <c r="J25" s="9">
        <v>0</v>
      </c>
      <c r="K25" s="9">
        <v>0</v>
      </c>
      <c r="M25" s="208"/>
      <c r="N25" s="208"/>
      <c r="O25" s="208"/>
      <c r="P25" s="208"/>
      <c r="Q25" s="208"/>
    </row>
    <row r="26" spans="1:17" x14ac:dyDescent="0.25">
      <c r="A26" s="6" t="s">
        <v>49</v>
      </c>
      <c r="B26" s="419"/>
      <c r="C26" s="419"/>
      <c r="D26" s="419"/>
      <c r="E26" s="419"/>
      <c r="F26" s="419"/>
      <c r="G26" s="12">
        <f>G25/G20</f>
        <v>0</v>
      </c>
      <c r="H26" s="12">
        <f t="shared" ref="H26:J26" si="3">H25/H20</f>
        <v>0</v>
      </c>
      <c r="I26" s="12">
        <f t="shared" si="3"/>
        <v>0</v>
      </c>
      <c r="J26" s="12">
        <f t="shared" si="3"/>
        <v>0</v>
      </c>
      <c r="K26" s="12">
        <f>K25/K20</f>
        <v>0</v>
      </c>
      <c r="M26" s="208"/>
      <c r="N26" s="208"/>
      <c r="O26" s="208"/>
      <c r="P26" s="208"/>
      <c r="Q26" s="208"/>
    </row>
    <row r="27" spans="1:17" x14ac:dyDescent="0.25">
      <c r="A27" s="7" t="s">
        <v>50</v>
      </c>
      <c r="B27" s="419"/>
      <c r="C27" s="419"/>
      <c r="D27" s="419"/>
      <c r="E27" s="419"/>
      <c r="F27" s="419"/>
      <c r="G27" s="677" t="s">
        <v>51</v>
      </c>
      <c r="H27" s="677"/>
      <c r="I27" s="677"/>
      <c r="J27" s="677"/>
      <c r="K27" s="677"/>
      <c r="M27" s="208"/>
      <c r="N27" s="208"/>
      <c r="O27" s="208"/>
      <c r="P27" s="208"/>
      <c r="Q27" s="208"/>
    </row>
    <row r="28" spans="1:17" x14ac:dyDescent="0.25">
      <c r="A28" s="15" t="s">
        <v>52</v>
      </c>
      <c r="B28" s="16" t="s">
        <v>2</v>
      </c>
      <c r="C28" s="16"/>
      <c r="D28" s="16"/>
      <c r="E28" s="16"/>
      <c r="F28" s="16"/>
      <c r="G28" s="8" t="s">
        <v>38</v>
      </c>
      <c r="H28" s="8" t="s">
        <v>39</v>
      </c>
      <c r="I28" s="8" t="s">
        <v>40</v>
      </c>
      <c r="J28" s="8" t="s">
        <v>41</v>
      </c>
      <c r="K28" s="8" t="s">
        <v>42</v>
      </c>
      <c r="M28" s="209"/>
      <c r="N28" s="209"/>
      <c r="O28" s="209"/>
      <c r="P28" s="209"/>
      <c r="Q28" s="209"/>
    </row>
    <row r="29" spans="1:17" x14ac:dyDescent="0.25">
      <c r="A29" t="s">
        <v>6419</v>
      </c>
      <c r="B29" t="s">
        <v>6420</v>
      </c>
      <c r="G29" s="164">
        <v>10820</v>
      </c>
      <c r="H29" s="164">
        <v>11545</v>
      </c>
      <c r="I29" s="164">
        <v>12121</v>
      </c>
      <c r="J29" s="164">
        <v>12725</v>
      </c>
      <c r="K29" s="164">
        <v>13269</v>
      </c>
    </row>
    <row r="30" spans="1:17" x14ac:dyDescent="0.25">
      <c r="A30" t="s">
        <v>6421</v>
      </c>
      <c r="B30" t="s">
        <v>6422</v>
      </c>
      <c r="G30" s="164">
        <v>6640</v>
      </c>
      <c r="H30" s="164">
        <v>7077</v>
      </c>
      <c r="I30" s="164">
        <v>7370</v>
      </c>
      <c r="J30" s="164">
        <v>7878</v>
      </c>
      <c r="K30" s="164">
        <v>8186</v>
      </c>
    </row>
    <row r="31" spans="1:17" x14ac:dyDescent="0.25">
      <c r="A31" t="s">
        <v>6423</v>
      </c>
      <c r="B31" t="s">
        <v>6424</v>
      </c>
      <c r="G31" s="164">
        <v>6529</v>
      </c>
      <c r="H31" s="164">
        <v>6827</v>
      </c>
      <c r="I31" s="164">
        <v>7087</v>
      </c>
      <c r="J31" s="164">
        <v>7913</v>
      </c>
      <c r="K31" s="164">
        <v>8077</v>
      </c>
    </row>
    <row r="32" spans="1:17" x14ac:dyDescent="0.25">
      <c r="A32" t="s">
        <v>6425</v>
      </c>
      <c r="B32" t="s">
        <v>6426</v>
      </c>
      <c r="G32" s="164">
        <v>4805</v>
      </c>
      <c r="H32" s="164">
        <v>5076</v>
      </c>
      <c r="I32" s="164">
        <v>5325</v>
      </c>
      <c r="J32" s="164">
        <v>5804</v>
      </c>
      <c r="K32" s="164">
        <v>4982</v>
      </c>
    </row>
    <row r="33" spans="1:11" x14ac:dyDescent="0.25">
      <c r="A33" s="207" t="s">
        <v>6427</v>
      </c>
      <c r="B33" s="16"/>
      <c r="C33" s="16"/>
      <c r="D33" s="16"/>
      <c r="E33" s="16"/>
      <c r="F33" s="16"/>
      <c r="G33">
        <v>172</v>
      </c>
      <c r="H33">
        <v>157</v>
      </c>
      <c r="I33">
        <v>208</v>
      </c>
      <c r="J33">
        <v>250</v>
      </c>
      <c r="K33">
        <v>388</v>
      </c>
    </row>
    <row r="34" spans="1:11" x14ac:dyDescent="0.25">
      <c r="A34" s="207" t="s">
        <v>6428</v>
      </c>
      <c r="B34" s="16"/>
      <c r="C34" s="16"/>
      <c r="D34" s="16"/>
      <c r="E34" s="16"/>
      <c r="F34" s="16"/>
      <c r="G34">
        <v>46</v>
      </c>
      <c r="H34">
        <v>54</v>
      </c>
      <c r="I34">
        <v>70</v>
      </c>
      <c r="J34">
        <v>82</v>
      </c>
      <c r="K34">
        <v>102</v>
      </c>
    </row>
    <row r="35" spans="1:11" x14ac:dyDescent="0.25">
      <c r="A35" s="207" t="s">
        <v>6429</v>
      </c>
      <c r="B35" s="16"/>
      <c r="C35" s="16"/>
      <c r="D35" s="16"/>
      <c r="E35" s="16"/>
      <c r="F35" s="16"/>
      <c r="G35" s="135" t="s">
        <v>1542</v>
      </c>
      <c r="H35" s="135">
        <v>20</v>
      </c>
      <c r="I35" s="135" t="s">
        <v>1542</v>
      </c>
      <c r="J35">
        <v>12</v>
      </c>
      <c r="K35">
        <v>10</v>
      </c>
    </row>
    <row r="36" spans="1:11" x14ac:dyDescent="0.25">
      <c r="A36" s="207" t="s">
        <v>6447</v>
      </c>
      <c r="B36" s="16"/>
      <c r="C36" s="16"/>
      <c r="D36" s="16"/>
      <c r="E36" s="16"/>
      <c r="F36" s="16"/>
      <c r="G36" s="721" t="s">
        <v>10807</v>
      </c>
      <c r="H36" s="721"/>
      <c r="I36" s="721"/>
      <c r="J36" s="721"/>
      <c r="K36" s="721"/>
    </row>
    <row r="37" spans="1:11" x14ac:dyDescent="0.25">
      <c r="A37" s="167" t="s">
        <v>6448</v>
      </c>
      <c r="B37" t="s">
        <v>1530</v>
      </c>
      <c r="G37" s="721" t="s">
        <v>10807</v>
      </c>
      <c r="H37" s="721"/>
      <c r="I37" s="721"/>
      <c r="J37" s="721"/>
      <c r="K37" s="721"/>
    </row>
    <row r="38" spans="1:11" x14ac:dyDescent="0.25">
      <c r="A38" s="167" t="s">
        <v>6449</v>
      </c>
      <c r="B38" t="s">
        <v>1530</v>
      </c>
      <c r="G38" s="721" t="s">
        <v>10807</v>
      </c>
      <c r="H38" s="721"/>
      <c r="I38" s="721"/>
      <c r="J38" s="721"/>
      <c r="K38" s="721"/>
    </row>
    <row r="39" spans="1:11" x14ac:dyDescent="0.25">
      <c r="A39" s="167" t="s">
        <v>6450</v>
      </c>
      <c r="B39" t="s">
        <v>1530</v>
      </c>
      <c r="G39" s="721" t="s">
        <v>10807</v>
      </c>
      <c r="H39" s="721"/>
      <c r="I39" s="721"/>
      <c r="J39" s="721"/>
      <c r="K39" s="721"/>
    </row>
    <row r="40" spans="1:11" x14ac:dyDescent="0.25">
      <c r="A40" s="214" t="s">
        <v>6451</v>
      </c>
      <c r="B40" s="215" t="s">
        <v>1530</v>
      </c>
      <c r="C40" s="215"/>
      <c r="D40" s="215"/>
      <c r="E40" s="215"/>
      <c r="F40" s="215"/>
      <c r="G40" s="744" t="s">
        <v>10807</v>
      </c>
      <c r="H40" s="744"/>
      <c r="I40" s="744"/>
      <c r="J40" s="744"/>
      <c r="K40" s="744"/>
    </row>
    <row r="41" spans="1:11" x14ac:dyDescent="0.25">
      <c r="A41" s="475" t="s">
        <v>1440</v>
      </c>
      <c r="B41" s="215"/>
      <c r="C41" s="215"/>
      <c r="D41" s="215"/>
      <c r="E41" s="215"/>
      <c r="F41" s="215"/>
      <c r="G41" s="435">
        <v>29022</v>
      </c>
      <c r="H41" s="435">
        <v>30757</v>
      </c>
      <c r="I41" s="435">
        <v>32191</v>
      </c>
      <c r="J41" s="435">
        <v>34667</v>
      </c>
      <c r="K41" s="435">
        <v>35015</v>
      </c>
    </row>
  </sheetData>
  <mergeCells count="22">
    <mergeCell ref="B14:K14"/>
    <mergeCell ref="B3:K3"/>
    <mergeCell ref="B4:K4"/>
    <mergeCell ref="B5:K5"/>
    <mergeCell ref="B6:K6"/>
    <mergeCell ref="B7:K7"/>
    <mergeCell ref="B8:K8"/>
    <mergeCell ref="B9:K9"/>
    <mergeCell ref="B10:K10"/>
    <mergeCell ref="B11:K11"/>
    <mergeCell ref="B12:K12"/>
    <mergeCell ref="B13:K13"/>
    <mergeCell ref="G38:K38"/>
    <mergeCell ref="G39:K39"/>
    <mergeCell ref="G40:K40"/>
    <mergeCell ref="B15:K15"/>
    <mergeCell ref="B16:K16"/>
    <mergeCell ref="B17:K17"/>
    <mergeCell ref="B18:K18"/>
    <mergeCell ref="G27:K27"/>
    <mergeCell ref="G37:K37"/>
    <mergeCell ref="G36:K36"/>
  </mergeCells>
  <pageMargins left="0.7" right="0.7" top="0.75" bottom="0.75" header="0.3" footer="0.3"/>
  <pageSetup paperSize="9" scale="69" orientation="landscape"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tabColor rgb="FFFFFF00"/>
  </sheetPr>
  <dimension ref="A1:AE32"/>
  <sheetViews>
    <sheetView workbookViewId="0">
      <pane xSplit="1" ySplit="2" topLeftCell="B15" activePane="bottomRight" state="frozen"/>
      <selection activeCell="C19" sqref="C19:F20"/>
      <selection pane="topRight" activeCell="C19" sqref="C19:F20"/>
      <selection pane="bottomLeft" activeCell="C19" sqref="C19:F20"/>
      <selection pane="bottomRight" activeCell="J33" sqref="J33"/>
    </sheetView>
  </sheetViews>
  <sheetFormatPr defaultColWidth="9.140625" defaultRowHeight="15" x14ac:dyDescent="0.25"/>
  <cols>
    <col min="1" max="1" width="36.85546875" style="419" customWidth="1"/>
    <col min="2" max="2" width="63.85546875" style="419" customWidth="1"/>
    <col min="3" max="6" width="8.5703125"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6452</v>
      </c>
      <c r="C3" s="702"/>
      <c r="D3" s="702"/>
      <c r="E3" s="702"/>
      <c r="F3" s="702"/>
      <c r="G3" s="702"/>
      <c r="H3" s="702"/>
      <c r="I3" s="702"/>
      <c r="J3" s="702"/>
      <c r="K3" s="702"/>
    </row>
    <row r="4" spans="1:31" ht="14.25" customHeight="1" x14ac:dyDescent="0.25">
      <c r="A4" s="6" t="s">
        <v>2</v>
      </c>
      <c r="B4" s="699" t="s">
        <v>6453</v>
      </c>
      <c r="C4" s="699"/>
      <c r="D4" s="699"/>
      <c r="E4" s="699"/>
      <c r="F4" s="699"/>
      <c r="G4" s="699"/>
      <c r="H4" s="699"/>
      <c r="I4" s="699"/>
      <c r="J4" s="699"/>
      <c r="K4" s="699"/>
      <c r="AD4" s="419" t="s">
        <v>3</v>
      </c>
      <c r="AE4" s="419" t="s">
        <v>4</v>
      </c>
    </row>
    <row r="5" spans="1:31" ht="14.25" customHeight="1" x14ac:dyDescent="0.25">
      <c r="A5" s="6" t="s">
        <v>5</v>
      </c>
      <c r="B5" s="699" t="s">
        <v>6</v>
      </c>
      <c r="C5" s="699"/>
      <c r="D5" s="699"/>
      <c r="E5" s="699"/>
      <c r="F5" s="699"/>
      <c r="G5" s="699"/>
      <c r="H5" s="699"/>
      <c r="I5" s="699"/>
      <c r="J5" s="699"/>
      <c r="K5" s="699"/>
      <c r="AE5" s="419" t="s">
        <v>7</v>
      </c>
    </row>
    <row r="6" spans="1:31" ht="14.25" customHeight="1" x14ac:dyDescent="0.25">
      <c r="A6" s="6" t="s">
        <v>8</v>
      </c>
      <c r="B6" s="699" t="s">
        <v>9</v>
      </c>
      <c r="C6" s="699"/>
      <c r="D6" s="699"/>
      <c r="E6" s="699"/>
      <c r="F6" s="699"/>
      <c r="G6" s="699"/>
      <c r="H6" s="699"/>
      <c r="I6" s="699"/>
      <c r="J6" s="699"/>
      <c r="K6" s="699"/>
      <c r="AE6" s="419" t="s">
        <v>10</v>
      </c>
    </row>
    <row r="7" spans="1:31" ht="14.25" customHeight="1" x14ac:dyDescent="0.25">
      <c r="A7" s="6" t="s">
        <v>11</v>
      </c>
      <c r="B7" s="688" t="s">
        <v>2981</v>
      </c>
      <c r="C7" s="688"/>
      <c r="D7" s="688"/>
      <c r="E7" s="688"/>
      <c r="F7" s="688"/>
      <c r="G7" s="688"/>
      <c r="H7" s="688"/>
      <c r="I7" s="688"/>
      <c r="J7" s="688"/>
      <c r="K7" s="688"/>
      <c r="AE7" s="419" t="s">
        <v>12</v>
      </c>
    </row>
    <row r="8" spans="1:31" ht="14.25" customHeight="1" x14ac:dyDescent="0.25">
      <c r="A8" s="6" t="s">
        <v>13</v>
      </c>
      <c r="B8" s="699" t="s">
        <v>9</v>
      </c>
      <c r="C8" s="699"/>
      <c r="D8" s="699"/>
      <c r="E8" s="699"/>
      <c r="F8" s="699"/>
      <c r="G8" s="699"/>
      <c r="H8" s="699"/>
      <c r="I8" s="699"/>
      <c r="J8" s="699"/>
      <c r="K8" s="699"/>
      <c r="AE8" s="419" t="s">
        <v>14</v>
      </c>
    </row>
    <row r="9" spans="1:31" ht="14.25" customHeight="1" x14ac:dyDescent="0.25">
      <c r="A9" s="6" t="s">
        <v>15</v>
      </c>
      <c r="B9" s="699" t="s">
        <v>69</v>
      </c>
      <c r="C9" s="699"/>
      <c r="D9" s="699"/>
      <c r="E9" s="699"/>
      <c r="F9" s="699"/>
      <c r="G9" s="699"/>
      <c r="H9" s="699"/>
      <c r="I9" s="699"/>
      <c r="J9" s="699"/>
      <c r="K9" s="699"/>
      <c r="AE9" s="419" t="s">
        <v>16</v>
      </c>
    </row>
    <row r="10" spans="1:31" ht="14.25" customHeight="1" x14ac:dyDescent="0.25">
      <c r="A10" s="6" t="s">
        <v>17</v>
      </c>
      <c r="B10" s="699" t="s">
        <v>18</v>
      </c>
      <c r="C10" s="699"/>
      <c r="D10" s="699"/>
      <c r="E10" s="699"/>
      <c r="F10" s="699"/>
      <c r="G10" s="699"/>
      <c r="H10" s="699"/>
      <c r="I10" s="699"/>
      <c r="J10" s="699"/>
      <c r="K10" s="699"/>
      <c r="AE10" s="419" t="s">
        <v>6</v>
      </c>
    </row>
    <row r="11" spans="1:31" ht="14.25" customHeight="1" x14ac:dyDescent="0.25">
      <c r="A11" s="6" t="s">
        <v>19</v>
      </c>
      <c r="B11" s="699" t="s">
        <v>70</v>
      </c>
      <c r="C11" s="699"/>
      <c r="D11" s="699"/>
      <c r="E11" s="699"/>
      <c r="F11" s="699"/>
      <c r="G11" s="699"/>
      <c r="H11" s="699"/>
      <c r="I11" s="699"/>
      <c r="J11" s="699"/>
      <c r="K11" s="699"/>
      <c r="AE11" s="419" t="s">
        <v>21</v>
      </c>
    </row>
    <row r="12" spans="1:31" ht="14.25" customHeight="1" x14ac:dyDescent="0.25">
      <c r="A12" s="6" t="s">
        <v>22</v>
      </c>
      <c r="B12" s="688" t="s">
        <v>23</v>
      </c>
      <c r="C12" s="688"/>
      <c r="D12" s="688"/>
      <c r="E12" s="688"/>
      <c r="F12" s="688"/>
      <c r="G12" s="688"/>
      <c r="H12" s="688"/>
      <c r="I12" s="688"/>
      <c r="J12" s="688"/>
      <c r="K12" s="688"/>
      <c r="AD12" s="419" t="s">
        <v>24</v>
      </c>
      <c r="AE12" s="419" t="s">
        <v>25</v>
      </c>
    </row>
    <row r="13" spans="1:31" ht="14.25" customHeight="1" x14ac:dyDescent="0.25">
      <c r="A13" s="6" t="s">
        <v>26</v>
      </c>
      <c r="B13" s="699" t="s">
        <v>9</v>
      </c>
      <c r="C13" s="699"/>
      <c r="D13" s="699"/>
      <c r="E13" s="699"/>
      <c r="F13" s="699"/>
      <c r="G13" s="699"/>
      <c r="H13" s="699"/>
      <c r="I13" s="699"/>
      <c r="J13" s="699"/>
      <c r="K13" s="699"/>
      <c r="AE13" s="419" t="s">
        <v>18</v>
      </c>
    </row>
    <row r="14" spans="1:31" ht="14.25" customHeight="1" x14ac:dyDescent="0.25">
      <c r="A14" s="6" t="s">
        <v>28</v>
      </c>
      <c r="B14" s="688" t="s">
        <v>6454</v>
      </c>
      <c r="C14" s="688"/>
      <c r="D14" s="688"/>
      <c r="E14" s="688"/>
      <c r="F14" s="688"/>
      <c r="G14" s="688"/>
      <c r="H14" s="688"/>
      <c r="I14" s="688"/>
      <c r="J14" s="688"/>
      <c r="K14" s="688"/>
      <c r="AD14" s="419" t="s">
        <v>29</v>
      </c>
      <c r="AE14" s="419" t="s">
        <v>23</v>
      </c>
    </row>
    <row r="15" spans="1:31" ht="14.25" customHeight="1" x14ac:dyDescent="0.25">
      <c r="A15" s="6" t="s">
        <v>30</v>
      </c>
      <c r="B15" s="738" t="s">
        <v>6455</v>
      </c>
      <c r="C15" s="738"/>
      <c r="D15" s="738"/>
      <c r="E15" s="738"/>
      <c r="F15" s="738"/>
      <c r="G15" s="738"/>
      <c r="H15" s="738"/>
      <c r="I15" s="738"/>
      <c r="J15" s="738"/>
      <c r="K15" s="738"/>
      <c r="L15" s="476" t="s">
        <v>6456</v>
      </c>
      <c r="AE15" s="419" t="s">
        <v>31</v>
      </c>
    </row>
    <row r="16" spans="1:31" ht="14.25" customHeight="1" x14ac:dyDescent="0.25">
      <c r="A16" s="6" t="s">
        <v>32</v>
      </c>
      <c r="B16" s="699" t="s">
        <v>635</v>
      </c>
      <c r="C16" s="699"/>
      <c r="D16" s="699"/>
      <c r="E16" s="699"/>
      <c r="F16" s="699"/>
      <c r="G16" s="699"/>
      <c r="H16" s="699"/>
      <c r="I16" s="699"/>
      <c r="J16" s="699"/>
      <c r="K16" s="699"/>
      <c r="AE16" s="419" t="s">
        <v>34</v>
      </c>
    </row>
    <row r="17" spans="1:31" ht="14.25" customHeight="1" x14ac:dyDescent="0.25">
      <c r="A17" s="6" t="s">
        <v>35</v>
      </c>
      <c r="B17" s="699" t="s">
        <v>9</v>
      </c>
      <c r="C17" s="699"/>
      <c r="D17" s="699"/>
      <c r="E17" s="699"/>
      <c r="F17" s="699"/>
      <c r="G17" s="699"/>
      <c r="H17" s="699"/>
      <c r="I17" s="699"/>
      <c r="J17" s="699"/>
      <c r="K17" s="699"/>
    </row>
    <row r="18" spans="1:31" ht="14.25" customHeight="1" x14ac:dyDescent="0.25">
      <c r="A18" s="6" t="s">
        <v>36</v>
      </c>
      <c r="B18" s="699" t="s">
        <v>6457</v>
      </c>
      <c r="C18" s="699"/>
      <c r="D18" s="699"/>
      <c r="E18" s="699"/>
      <c r="F18" s="699"/>
      <c r="G18" s="699"/>
      <c r="H18" s="699"/>
      <c r="I18" s="699"/>
      <c r="J18" s="699"/>
      <c r="K18" s="699"/>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22316</v>
      </c>
      <c r="D21" s="419">
        <f t="shared" si="0"/>
        <v>22847</v>
      </c>
      <c r="E21" s="419">
        <f t="shared" si="0"/>
        <v>22951</v>
      </c>
      <c r="F21" s="419">
        <f>SUM(F20-F25)</f>
        <v>18696</v>
      </c>
      <c r="G21" s="10">
        <f>G20-G25</f>
        <v>24581</v>
      </c>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0.9899303553209422</v>
      </c>
      <c r="D22" s="12">
        <f t="shared" si="2"/>
        <v>0.98964740535389417</v>
      </c>
      <c r="E22" s="12">
        <f t="shared" si="2"/>
        <v>0.98986457344949541</v>
      </c>
      <c r="F22" s="12">
        <f t="shared" si="2"/>
        <v>0.77122349641118715</v>
      </c>
      <c r="G22" s="12">
        <f>G21/G20</f>
        <v>1</v>
      </c>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419">
        <v>227</v>
      </c>
      <c r="D25" s="419">
        <v>239</v>
      </c>
      <c r="E25" s="419">
        <v>235</v>
      </c>
      <c r="F25" s="419">
        <v>5546</v>
      </c>
      <c r="G25" s="10"/>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1.00696446790578E-2</v>
      </c>
      <c r="D26" s="12">
        <f t="shared" si="6"/>
        <v>1.0352594646105865E-2</v>
      </c>
      <c r="E26" s="12">
        <f t="shared" si="6"/>
        <v>1.0135426550504615E-2</v>
      </c>
      <c r="F26" s="12">
        <f t="shared" si="6"/>
        <v>0.2287765035888128</v>
      </c>
      <c r="G26" s="12"/>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409" t="s">
        <v>6458</v>
      </c>
      <c r="C29" s="134">
        <v>8289</v>
      </c>
      <c r="D29" s="134">
        <v>8739</v>
      </c>
      <c r="E29" s="134">
        <v>9045</v>
      </c>
      <c r="F29" s="134">
        <v>7551</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19" t="s">
        <v>66</v>
      </c>
      <c r="B30" s="409" t="s">
        <v>6459</v>
      </c>
      <c r="C30" s="134">
        <v>14027</v>
      </c>
      <c r="D30" s="134">
        <v>14108</v>
      </c>
      <c r="E30" s="134">
        <v>13906</v>
      </c>
      <c r="F30" s="134">
        <v>11145</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19" t="s">
        <v>6299</v>
      </c>
      <c r="B31" s="409"/>
      <c r="C31" s="134">
        <v>227</v>
      </c>
      <c r="D31" s="134">
        <v>239</v>
      </c>
      <c r="E31" s="134">
        <v>235</v>
      </c>
      <c r="F31" s="134">
        <v>5546</v>
      </c>
      <c r="G31" s="407"/>
      <c r="H31" s="407"/>
      <c r="I31" s="407"/>
      <c r="J31" s="407"/>
      <c r="K31" s="407"/>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19">
        <f t="shared" ref="C32:E32" si="8">SUM(C29:C31)</f>
        <v>22543</v>
      </c>
      <c r="D32" s="19">
        <f t="shared" si="8"/>
        <v>23086</v>
      </c>
      <c r="E32" s="19">
        <f t="shared" si="8"/>
        <v>23186</v>
      </c>
      <c r="F32" s="19">
        <f>SUM(F29:F31)</f>
        <v>24242</v>
      </c>
      <c r="G32" s="160" t="s">
        <v>1542</v>
      </c>
      <c r="H32" s="160">
        <v>0</v>
      </c>
      <c r="I32" s="160">
        <v>0</v>
      </c>
      <c r="J32" s="20">
        <v>0</v>
      </c>
      <c r="K32" s="20">
        <v>0</v>
      </c>
      <c r="L32" s="20"/>
      <c r="M32" s="20"/>
      <c r="N32" s="20"/>
      <c r="O32" s="20"/>
      <c r="P32" s="20"/>
      <c r="Q32" s="20"/>
      <c r="R32" s="20"/>
      <c r="S32" s="20"/>
      <c r="T32" s="21"/>
      <c r="U32" s="21"/>
      <c r="V32" s="21"/>
      <c r="W32" s="21"/>
      <c r="X32" s="21"/>
      <c r="Y32" s="21"/>
      <c r="Z32" s="21"/>
      <c r="AA32" s="21"/>
      <c r="AB32" s="21"/>
      <c r="AC32" s="21"/>
      <c r="AD32" s="21"/>
      <c r="AE32" s="21"/>
    </row>
  </sheetData>
  <mergeCells count="18">
    <mergeCell ref="B8:K8"/>
    <mergeCell ref="B3:K3"/>
    <mergeCell ref="B4:K4"/>
    <mergeCell ref="B5:K5"/>
    <mergeCell ref="B6:K6"/>
    <mergeCell ref="B7:K7"/>
    <mergeCell ref="G29:K30"/>
    <mergeCell ref="B9:K9"/>
    <mergeCell ref="B10:K10"/>
    <mergeCell ref="B11:K11"/>
    <mergeCell ref="B12:K12"/>
    <mergeCell ref="B13:K13"/>
    <mergeCell ref="B14:K14"/>
    <mergeCell ref="B15:K15"/>
    <mergeCell ref="B16:K16"/>
    <mergeCell ref="B17:K17"/>
    <mergeCell ref="B18:K18"/>
    <mergeCell ref="G27:K27"/>
  </mergeCells>
  <dataValidations count="3">
    <dataValidation type="list" allowBlank="1" showInputMessage="1" showErrorMessage="1" sqref="B12:K12" xr:uid="{00000000-0002-0000-1501-000000000000}">
      <formula1>$AE$14:$AE$16</formula1>
    </dataValidation>
    <dataValidation type="list" allowBlank="1" showInputMessage="1" showErrorMessage="1" sqref="B10:K10" xr:uid="{00000000-0002-0000-1501-000001000000}">
      <formula1>$AE$12:$AE$13</formula1>
    </dataValidation>
    <dataValidation type="list" allowBlank="1" showInputMessage="1" showErrorMessage="1" sqref="B5:K5" xr:uid="{00000000-0002-0000-1501-000002000000}">
      <formula1>$AE$4:$AE$11</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tabColor rgb="FFFFFF00"/>
  </sheetPr>
  <dimension ref="A1:AE32"/>
  <sheetViews>
    <sheetView workbookViewId="0">
      <pane xSplit="1" ySplit="2" topLeftCell="B9" activePane="bottomRight" state="frozen"/>
      <selection activeCell="C19" sqref="C19:F20"/>
      <selection pane="topRight" activeCell="C19" sqref="C19:F20"/>
      <selection pane="bottomLeft" activeCell="C19" sqref="C19:F20"/>
      <selection pane="bottomRight" activeCell="P30" sqref="P30"/>
    </sheetView>
  </sheetViews>
  <sheetFormatPr defaultColWidth="9.140625" defaultRowHeight="15" x14ac:dyDescent="0.25"/>
  <cols>
    <col min="1" max="1" width="36.85546875" style="419" customWidth="1"/>
    <col min="2" max="2" width="64" style="419" customWidth="1"/>
    <col min="3" max="6" width="12.28515625"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6460</v>
      </c>
      <c r="C3" s="702"/>
      <c r="D3" s="702"/>
      <c r="E3" s="702"/>
      <c r="F3" s="702"/>
      <c r="G3" s="702"/>
      <c r="H3" s="702"/>
      <c r="I3" s="702"/>
      <c r="J3" s="702"/>
      <c r="K3" s="702"/>
    </row>
    <row r="4" spans="1:31" ht="14.25" customHeight="1" x14ac:dyDescent="0.25">
      <c r="A4" s="6" t="s">
        <v>2</v>
      </c>
      <c r="B4" s="699" t="s">
        <v>6461</v>
      </c>
      <c r="C4" s="699"/>
      <c r="D4" s="699"/>
      <c r="E4" s="699"/>
      <c r="F4" s="699"/>
      <c r="G4" s="699"/>
      <c r="H4" s="699"/>
      <c r="I4" s="699"/>
      <c r="J4" s="699"/>
      <c r="K4" s="699"/>
      <c r="AD4" s="419" t="s">
        <v>3</v>
      </c>
      <c r="AE4" s="419" t="s">
        <v>4</v>
      </c>
    </row>
    <row r="5" spans="1:31" ht="14.25" customHeight="1" x14ac:dyDescent="0.25">
      <c r="A5" s="6" t="s">
        <v>5</v>
      </c>
      <c r="B5" s="699" t="s">
        <v>6</v>
      </c>
      <c r="C5" s="699"/>
      <c r="D5" s="699"/>
      <c r="E5" s="699"/>
      <c r="F5" s="699"/>
      <c r="G5" s="699"/>
      <c r="H5" s="699"/>
      <c r="I5" s="699"/>
      <c r="J5" s="699"/>
      <c r="K5" s="699"/>
      <c r="AE5" s="419" t="s">
        <v>7</v>
      </c>
    </row>
    <row r="6" spans="1:31" ht="14.25" customHeight="1" x14ac:dyDescent="0.25">
      <c r="A6" s="6" t="s">
        <v>8</v>
      </c>
      <c r="B6" s="699" t="s">
        <v>9</v>
      </c>
      <c r="C6" s="699"/>
      <c r="D6" s="699"/>
      <c r="E6" s="699"/>
      <c r="F6" s="699"/>
      <c r="G6" s="699"/>
      <c r="H6" s="699"/>
      <c r="I6" s="699"/>
      <c r="J6" s="699"/>
      <c r="K6" s="699"/>
      <c r="AE6" s="419" t="s">
        <v>10</v>
      </c>
    </row>
    <row r="7" spans="1:31" ht="14.25" customHeight="1" x14ac:dyDescent="0.25">
      <c r="A7" s="6" t="s">
        <v>11</v>
      </c>
      <c r="B7" s="688" t="s">
        <v>6462</v>
      </c>
      <c r="C7" s="688"/>
      <c r="D7" s="688"/>
      <c r="E7" s="688"/>
      <c r="F7" s="688"/>
      <c r="G7" s="688"/>
      <c r="H7" s="688"/>
      <c r="I7" s="688"/>
      <c r="J7" s="688"/>
      <c r="K7" s="688"/>
      <c r="AE7" s="419" t="s">
        <v>12</v>
      </c>
    </row>
    <row r="8" spans="1:31" ht="14.25" customHeight="1" x14ac:dyDescent="0.25">
      <c r="A8" s="6" t="s">
        <v>13</v>
      </c>
      <c r="B8" s="699" t="s">
        <v>9</v>
      </c>
      <c r="C8" s="699"/>
      <c r="D8" s="699"/>
      <c r="E8" s="699"/>
      <c r="F8" s="699"/>
      <c r="G8" s="699"/>
      <c r="H8" s="699"/>
      <c r="I8" s="699"/>
      <c r="J8" s="699"/>
      <c r="K8" s="699"/>
      <c r="AE8" s="419" t="s">
        <v>14</v>
      </c>
    </row>
    <row r="9" spans="1:31" ht="14.25" customHeight="1" x14ac:dyDescent="0.25">
      <c r="A9" s="6" t="s">
        <v>15</v>
      </c>
      <c r="B9" s="699" t="s">
        <v>69</v>
      </c>
      <c r="C9" s="699"/>
      <c r="D9" s="699"/>
      <c r="E9" s="699"/>
      <c r="F9" s="699"/>
      <c r="G9" s="699"/>
      <c r="H9" s="699"/>
      <c r="I9" s="699"/>
      <c r="J9" s="699"/>
      <c r="K9" s="699"/>
      <c r="AE9" s="419" t="s">
        <v>16</v>
      </c>
    </row>
    <row r="10" spans="1:31" ht="14.25" customHeight="1" x14ac:dyDescent="0.25">
      <c r="A10" s="6" t="s">
        <v>17</v>
      </c>
      <c r="B10" s="699" t="s">
        <v>18</v>
      </c>
      <c r="C10" s="699"/>
      <c r="D10" s="699"/>
      <c r="E10" s="699"/>
      <c r="F10" s="699"/>
      <c r="G10" s="699"/>
      <c r="H10" s="699"/>
      <c r="I10" s="699"/>
      <c r="J10" s="699"/>
      <c r="K10" s="699"/>
      <c r="AE10" s="419" t="s">
        <v>6</v>
      </c>
    </row>
    <row r="11" spans="1:31" ht="14.25" customHeight="1" x14ac:dyDescent="0.25">
      <c r="A11" s="6" t="s">
        <v>19</v>
      </c>
      <c r="B11" s="699" t="s">
        <v>20</v>
      </c>
      <c r="C11" s="699"/>
      <c r="D11" s="699"/>
      <c r="E11" s="699"/>
      <c r="F11" s="699"/>
      <c r="G11" s="699"/>
      <c r="H11" s="699"/>
      <c r="I11" s="699"/>
      <c r="J11" s="699"/>
      <c r="K11" s="699"/>
      <c r="AE11" s="419" t="s">
        <v>21</v>
      </c>
    </row>
    <row r="12" spans="1:31" ht="14.25" customHeight="1" x14ac:dyDescent="0.25">
      <c r="A12" s="6" t="s">
        <v>22</v>
      </c>
      <c r="B12" s="688" t="s">
        <v>23</v>
      </c>
      <c r="C12" s="688"/>
      <c r="D12" s="688"/>
      <c r="E12" s="688"/>
      <c r="F12" s="688"/>
      <c r="G12" s="688"/>
      <c r="H12" s="688"/>
      <c r="I12" s="688"/>
      <c r="J12" s="688"/>
      <c r="K12" s="688"/>
      <c r="AD12" s="419" t="s">
        <v>24</v>
      </c>
      <c r="AE12" s="419" t="s">
        <v>25</v>
      </c>
    </row>
    <row r="13" spans="1:31" ht="14.25" customHeight="1" x14ac:dyDescent="0.25">
      <c r="A13" s="6" t="s">
        <v>26</v>
      </c>
      <c r="B13" s="699" t="s">
        <v>9</v>
      </c>
      <c r="C13" s="699"/>
      <c r="D13" s="699"/>
      <c r="E13" s="699"/>
      <c r="F13" s="699"/>
      <c r="G13" s="699"/>
      <c r="H13" s="699"/>
      <c r="I13" s="699"/>
      <c r="J13" s="699"/>
      <c r="K13" s="699"/>
      <c r="AE13" s="419" t="s">
        <v>18</v>
      </c>
    </row>
    <row r="14" spans="1:31" ht="14.25" customHeight="1" x14ac:dyDescent="0.25">
      <c r="A14" s="6" t="s">
        <v>28</v>
      </c>
      <c r="B14" s="688" t="s">
        <v>6463</v>
      </c>
      <c r="C14" s="688"/>
      <c r="D14" s="688"/>
      <c r="E14" s="688"/>
      <c r="F14" s="688"/>
      <c r="G14" s="688"/>
      <c r="H14" s="688"/>
      <c r="I14" s="688"/>
      <c r="J14" s="688"/>
      <c r="K14" s="688"/>
      <c r="AD14" s="419" t="s">
        <v>29</v>
      </c>
      <c r="AE14" s="419" t="s">
        <v>23</v>
      </c>
    </row>
    <row r="15" spans="1:31" ht="14.25" customHeight="1" x14ac:dyDescent="0.25">
      <c r="A15" s="6" t="s">
        <v>30</v>
      </c>
      <c r="B15" s="688" t="s">
        <v>6464</v>
      </c>
      <c r="C15" s="688"/>
      <c r="D15" s="688"/>
      <c r="E15" s="688"/>
      <c r="F15" s="688"/>
      <c r="G15" s="688"/>
      <c r="H15" s="688"/>
      <c r="I15" s="688"/>
      <c r="J15" s="688"/>
      <c r="K15" s="688"/>
      <c r="AE15" s="419" t="s">
        <v>31</v>
      </c>
    </row>
    <row r="16" spans="1:31" ht="14.25" customHeight="1" x14ac:dyDescent="0.25">
      <c r="A16" s="6" t="s">
        <v>32</v>
      </c>
      <c r="B16" s="699" t="s">
        <v>642</v>
      </c>
      <c r="C16" s="699"/>
      <c r="D16" s="699"/>
      <c r="E16" s="699"/>
      <c r="F16" s="699"/>
      <c r="G16" s="699"/>
      <c r="H16" s="699"/>
      <c r="I16" s="699"/>
      <c r="J16" s="699"/>
      <c r="K16" s="699"/>
      <c r="AE16" s="419" t="s">
        <v>34</v>
      </c>
    </row>
    <row r="17" spans="1:31" ht="14.25" customHeight="1" x14ac:dyDescent="0.25">
      <c r="A17" s="6" t="s">
        <v>35</v>
      </c>
      <c r="B17" s="699" t="s">
        <v>9</v>
      </c>
      <c r="C17" s="699"/>
      <c r="D17" s="699"/>
      <c r="E17" s="699"/>
      <c r="F17" s="699"/>
      <c r="G17" s="699"/>
      <c r="H17" s="699"/>
      <c r="I17" s="699"/>
      <c r="J17" s="699"/>
      <c r="K17" s="699"/>
    </row>
    <row r="18" spans="1:31" ht="14.25" customHeight="1" x14ac:dyDescent="0.25">
      <c r="A18" s="6" t="s">
        <v>36</v>
      </c>
      <c r="B18" s="699" t="s">
        <v>6457</v>
      </c>
      <c r="C18" s="699"/>
      <c r="D18" s="699"/>
      <c r="E18" s="699"/>
      <c r="F18" s="699"/>
      <c r="G18" s="699"/>
      <c r="H18" s="699"/>
      <c r="I18" s="699"/>
      <c r="J18" s="699"/>
      <c r="K18" s="699"/>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22316</v>
      </c>
      <c r="D21" s="419">
        <f t="shared" si="0"/>
        <v>22847</v>
      </c>
      <c r="E21" s="419">
        <f t="shared" si="0"/>
        <v>22951</v>
      </c>
      <c r="F21" s="419">
        <f>SUM(F20-F25)</f>
        <v>18696</v>
      </c>
      <c r="G21" s="10"/>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0.9899303553209422</v>
      </c>
      <c r="D22" s="12">
        <f t="shared" si="2"/>
        <v>0.98964740535389417</v>
      </c>
      <c r="E22" s="12">
        <f t="shared" si="2"/>
        <v>0.98986457344949541</v>
      </c>
      <c r="F22" s="12">
        <f t="shared" si="2"/>
        <v>0.77122349641118715</v>
      </c>
      <c r="G22" s="12"/>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419">
        <v>227</v>
      </c>
      <c r="D25" s="419">
        <v>239</v>
      </c>
      <c r="E25" s="419">
        <v>235</v>
      </c>
      <c r="F25" s="419">
        <v>5546</v>
      </c>
      <c r="G25" s="10"/>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1.00696446790578E-2</v>
      </c>
      <c r="D26" s="12">
        <f t="shared" si="6"/>
        <v>1.0352594646105865E-2</v>
      </c>
      <c r="E26" s="12">
        <f t="shared" si="6"/>
        <v>1.0135426550504615E-2</v>
      </c>
      <c r="F26" s="12">
        <f t="shared" si="6"/>
        <v>0.2287765035888128</v>
      </c>
      <c r="G26" s="12"/>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409" t="s">
        <v>6465</v>
      </c>
      <c r="C29" s="134">
        <v>9928</v>
      </c>
      <c r="D29" s="134">
        <v>10405</v>
      </c>
      <c r="E29" s="134">
        <v>10571</v>
      </c>
      <c r="F29" s="134">
        <v>8668</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19" t="s">
        <v>66</v>
      </c>
      <c r="B30" s="409" t="s">
        <v>6466</v>
      </c>
      <c r="C30" s="134">
        <v>12388</v>
      </c>
      <c r="D30" s="134">
        <v>12442</v>
      </c>
      <c r="E30" s="134">
        <v>12380</v>
      </c>
      <c r="F30" s="134">
        <v>10028</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s="419" t="s">
        <v>1436</v>
      </c>
      <c r="B31" s="419"/>
      <c r="C31" s="9">
        <v>227</v>
      </c>
      <c r="D31" s="9">
        <v>239</v>
      </c>
      <c r="E31" s="9">
        <v>235</v>
      </c>
      <c r="F31" s="9">
        <v>5546</v>
      </c>
      <c r="G31" s="20"/>
      <c r="H31" s="20"/>
      <c r="I31" s="20"/>
      <c r="J31" s="20"/>
      <c r="K31" s="20"/>
      <c r="L31" s="20"/>
      <c r="M31" s="20"/>
      <c r="N31" s="20"/>
      <c r="O31" s="20"/>
      <c r="P31" s="20"/>
      <c r="Q31" s="20"/>
      <c r="R31" s="20"/>
      <c r="S31" s="20"/>
      <c r="T31" s="21"/>
      <c r="U31" s="21"/>
      <c r="V31" s="21"/>
      <c r="W31" s="21"/>
      <c r="X31" s="21"/>
      <c r="Y31" s="21"/>
      <c r="Z31" s="21"/>
      <c r="AA31" s="21"/>
      <c r="AB31" s="21"/>
      <c r="AC31" s="21"/>
      <c r="AD31" s="21"/>
      <c r="AE31" s="21"/>
    </row>
    <row r="32" spans="1:31" x14ac:dyDescent="0.25">
      <c r="A32" s="419" t="s">
        <v>1448</v>
      </c>
      <c r="C32" s="21">
        <f t="shared" ref="C32:E32" si="8">SUM(C29:C31)</f>
        <v>22543</v>
      </c>
      <c r="D32" s="21">
        <f t="shared" si="8"/>
        <v>23086</v>
      </c>
      <c r="E32" s="21">
        <f t="shared" si="8"/>
        <v>23186</v>
      </c>
      <c r="F32" s="21">
        <f>SUM(F29:F31)</f>
        <v>24242</v>
      </c>
      <c r="G32" s="20" t="s">
        <v>10817</v>
      </c>
      <c r="H32" s="20">
        <v>0</v>
      </c>
      <c r="I32" s="20">
        <v>0</v>
      </c>
      <c r="J32" s="20">
        <v>0</v>
      </c>
      <c r="K32" s="20">
        <v>0</v>
      </c>
    </row>
  </sheetData>
  <mergeCells count="18">
    <mergeCell ref="B8:K8"/>
    <mergeCell ref="B3:K3"/>
    <mergeCell ref="B4:K4"/>
    <mergeCell ref="B5:K5"/>
    <mergeCell ref="B6:K6"/>
    <mergeCell ref="B7:K7"/>
    <mergeCell ref="G29:K30"/>
    <mergeCell ref="B9:K9"/>
    <mergeCell ref="B10:K10"/>
    <mergeCell ref="B11:K11"/>
    <mergeCell ref="B12:K12"/>
    <mergeCell ref="B13:K13"/>
    <mergeCell ref="B14:K14"/>
    <mergeCell ref="B15:K15"/>
    <mergeCell ref="B16:K16"/>
    <mergeCell ref="B17:K17"/>
    <mergeCell ref="B18:K18"/>
    <mergeCell ref="G27:K27"/>
  </mergeCells>
  <dataValidations count="3">
    <dataValidation type="list" allowBlank="1" showInputMessage="1" showErrorMessage="1" sqref="B5:K5" xr:uid="{00000000-0002-0000-1601-000000000000}">
      <formula1>$AE$4:$AE$11</formula1>
    </dataValidation>
    <dataValidation type="list" allowBlank="1" showInputMessage="1" showErrorMessage="1" sqref="B10:K10" xr:uid="{00000000-0002-0000-1601-000001000000}">
      <formula1>$AE$12:$AE$13</formula1>
    </dataValidation>
    <dataValidation type="list" allowBlank="1" showInputMessage="1" showErrorMessage="1" sqref="B12:K12" xr:uid="{00000000-0002-0000-1601-000002000000}">
      <formula1>$AE$14:$AE$16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K33"/>
  <sheetViews>
    <sheetView topLeftCell="A7" workbookViewId="0">
      <selection activeCell="A20" sqref="A20:XFD20"/>
    </sheetView>
  </sheetViews>
  <sheetFormatPr defaultRowHeight="15" x14ac:dyDescent="0.25"/>
  <cols>
    <col min="1" max="1" width="36" customWidth="1"/>
    <col min="2" max="2" width="94.140625" customWidth="1"/>
    <col min="3" max="7" width="12.7109375" customWidth="1"/>
  </cols>
  <sheetData>
    <row r="1" spans="1:7" ht="18.75" x14ac:dyDescent="0.25">
      <c r="A1" s="200" t="s">
        <v>0</v>
      </c>
    </row>
    <row r="3" spans="1:7" x14ac:dyDescent="0.25">
      <c r="A3" s="201" t="s">
        <v>1</v>
      </c>
      <c r="B3" s="678" t="s">
        <v>7449</v>
      </c>
      <c r="C3" s="678"/>
      <c r="D3" s="678"/>
      <c r="E3" s="678"/>
      <c r="F3" s="678"/>
      <c r="G3" s="678"/>
    </row>
    <row r="4" spans="1:7" ht="17.25" customHeight="1" x14ac:dyDescent="0.25">
      <c r="A4" s="6" t="s">
        <v>2</v>
      </c>
      <c r="B4" s="682" t="s">
        <v>7450</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7435</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7446</v>
      </c>
      <c r="C14" s="674"/>
      <c r="D14" s="674"/>
      <c r="E14" s="674"/>
      <c r="F14" s="674"/>
      <c r="G14" s="674"/>
    </row>
    <row r="15" spans="1:7" x14ac:dyDescent="0.25">
      <c r="A15" s="6" t="s">
        <v>30</v>
      </c>
      <c r="B15" s="675" t="s">
        <v>9</v>
      </c>
      <c r="C15" s="674"/>
      <c r="D15" s="674"/>
      <c r="E15" s="674"/>
      <c r="F15" s="674"/>
      <c r="G15" s="674"/>
    </row>
    <row r="16" spans="1:7" x14ac:dyDescent="0.25">
      <c r="A16" s="6" t="s">
        <v>32</v>
      </c>
      <c r="B16" s="674" t="s">
        <v>344</v>
      </c>
      <c r="C16" s="674"/>
      <c r="D16" s="674"/>
      <c r="E16" s="674"/>
      <c r="F16" s="674"/>
      <c r="G16" s="674"/>
    </row>
    <row r="17" spans="1:11" x14ac:dyDescent="0.25">
      <c r="A17" s="6" t="s">
        <v>35</v>
      </c>
      <c r="B17" s="675" t="s">
        <v>9</v>
      </c>
      <c r="C17" s="674"/>
      <c r="D17" s="674"/>
      <c r="E17" s="674"/>
      <c r="F17" s="674"/>
      <c r="G17" s="674"/>
    </row>
    <row r="18" spans="1:11" ht="50.25" customHeight="1" x14ac:dyDescent="0.25">
      <c r="A18" s="180" t="s">
        <v>36</v>
      </c>
      <c r="B18" s="682" t="s">
        <v>5939</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22054</v>
      </c>
      <c r="D21" s="10">
        <v>22704</v>
      </c>
      <c r="E21" s="10">
        <v>22795</v>
      </c>
      <c r="F21" s="10">
        <v>23853</v>
      </c>
      <c r="G21" s="10">
        <f>+(G20-G25)</f>
        <v>24364</v>
      </c>
      <c r="H21" s="10">
        <f t="shared" ref="H21:K21" si="0">+(H20-H25)</f>
        <v>24345</v>
      </c>
      <c r="I21" s="10">
        <f t="shared" si="0"/>
        <v>24220</v>
      </c>
      <c r="J21" s="10">
        <f t="shared" si="0"/>
        <v>24979</v>
      </c>
      <c r="K21" s="10">
        <f t="shared" si="0"/>
        <v>24440</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0.99117204344819165</v>
      </c>
      <c r="H22" s="12">
        <f t="shared" si="2"/>
        <v>0.99185170095742514</v>
      </c>
      <c r="I22" s="12">
        <f>+(I21/I20)</f>
        <v>0.98994523011526203</v>
      </c>
      <c r="J22" s="12">
        <f>+(J21/J20)</f>
        <v>0.98903230915426033</v>
      </c>
      <c r="K22" s="12">
        <f>+(K21/K20)</f>
        <v>0.98476911918768639</v>
      </c>
    </row>
    <row r="23" spans="1:11" x14ac:dyDescent="0.25">
      <c r="A23" s="6" t="s">
        <v>46</v>
      </c>
      <c r="B23" s="202"/>
      <c r="C23" s="10">
        <v>0</v>
      </c>
      <c r="D23" s="10">
        <v>0</v>
      </c>
      <c r="E23" s="10">
        <v>0</v>
      </c>
      <c r="F23" s="510">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17">
        <v>489</v>
      </c>
      <c r="D25" s="217">
        <v>382</v>
      </c>
      <c r="E25" s="217">
        <v>391</v>
      </c>
      <c r="F25" s="217">
        <v>389</v>
      </c>
      <c r="G25" s="338">
        <v>217</v>
      </c>
      <c r="H25" s="338">
        <v>200</v>
      </c>
      <c r="I25" s="338">
        <v>246</v>
      </c>
      <c r="J25" s="338">
        <v>277</v>
      </c>
      <c r="K25" s="217">
        <v>378</v>
      </c>
    </row>
    <row r="26" spans="1:11" x14ac:dyDescent="0.25">
      <c r="A26" s="6" t="s">
        <v>49</v>
      </c>
      <c r="B26" s="202"/>
      <c r="C26" s="12">
        <f t="shared" ref="C26:D26" si="3">+(C25/C20)</f>
        <v>2.1691877744754468E-2</v>
      </c>
      <c r="D26" s="12">
        <f t="shared" si="3"/>
        <v>1.6546824915533224E-2</v>
      </c>
      <c r="E26" s="12">
        <f>+(E25/E20)</f>
        <v>1.6863624601052358E-2</v>
      </c>
      <c r="F26" s="12">
        <f>+(F25/F20)</f>
        <v>1.604653081428925E-2</v>
      </c>
      <c r="G26" s="12">
        <f t="shared" ref="G26:H26" si="4">+(G25/G20)</f>
        <v>8.827956551808307E-3</v>
      </c>
      <c r="H26" s="12">
        <f t="shared" si="4"/>
        <v>8.1482990425748632E-3</v>
      </c>
      <c r="I26" s="12">
        <f>+(I25/I20)</f>
        <v>1.0054769884738003E-2</v>
      </c>
      <c r="J26" s="12">
        <f>+(J25/J20)</f>
        <v>1.0967690845739626E-2</v>
      </c>
      <c r="K26" s="12">
        <f>+(K25/K20)</f>
        <v>1.5230880812313644E-2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3" t="s">
        <v>2077</v>
      </c>
    </row>
    <row r="29" spans="1:11" x14ac:dyDescent="0.25">
      <c r="A29" s="214" t="s">
        <v>7451</v>
      </c>
      <c r="B29" s="167" t="s">
        <v>7452</v>
      </c>
      <c r="C29" s="10">
        <v>22054</v>
      </c>
      <c r="D29" s="10">
        <v>22704</v>
      </c>
      <c r="E29" s="10">
        <v>22795</v>
      </c>
      <c r="F29" s="10">
        <v>23853</v>
      </c>
      <c r="G29" s="338">
        <v>24364</v>
      </c>
      <c r="H29" s="338">
        <v>24345</v>
      </c>
      <c r="I29" s="338">
        <v>24220</v>
      </c>
      <c r="J29" s="338">
        <v>24979</v>
      </c>
      <c r="K29" s="338">
        <v>24440</v>
      </c>
    </row>
    <row r="30" spans="1:11" x14ac:dyDescent="0.25">
      <c r="A30" s="215" t="s">
        <v>1439</v>
      </c>
      <c r="B30" s="215"/>
      <c r="C30" s="217">
        <v>489</v>
      </c>
      <c r="D30" s="217">
        <v>382</v>
      </c>
      <c r="E30" s="217">
        <v>391</v>
      </c>
      <c r="F30" s="217">
        <v>389</v>
      </c>
      <c r="G30">
        <v>217</v>
      </c>
      <c r="H30">
        <v>200</v>
      </c>
      <c r="I30">
        <v>246</v>
      </c>
      <c r="J30">
        <v>277</v>
      </c>
      <c r="K30">
        <v>378</v>
      </c>
    </row>
    <row r="31" spans="1:11" x14ac:dyDescent="0.25">
      <c r="A31" s="226" t="s">
        <v>53</v>
      </c>
      <c r="B31" s="226"/>
      <c r="C31" s="10">
        <v>22543</v>
      </c>
      <c r="D31" s="10">
        <v>23086</v>
      </c>
      <c r="E31" s="10">
        <v>23186</v>
      </c>
      <c r="F31" s="510">
        <v>24242</v>
      </c>
      <c r="G31" s="132">
        <v>24581</v>
      </c>
      <c r="H31" s="132">
        <v>24545</v>
      </c>
      <c r="I31" s="132">
        <v>24466</v>
      </c>
      <c r="J31" s="132">
        <v>25256</v>
      </c>
      <c r="K31" s="132">
        <v>24818</v>
      </c>
    </row>
    <row r="32" spans="1:11" x14ac:dyDescent="0.25">
      <c r="A32" s="215"/>
      <c r="B32" s="215"/>
      <c r="C32" s="215"/>
      <c r="D32" s="215"/>
      <c r="E32" s="215"/>
      <c r="F32" s="215"/>
      <c r="G32" s="215"/>
    </row>
    <row r="33" spans="1:7" x14ac:dyDescent="0.25">
      <c r="A33" s="215"/>
      <c r="B33" s="215"/>
      <c r="C33" s="215"/>
      <c r="D33" s="215"/>
      <c r="E33" s="215"/>
      <c r="F33" s="215"/>
      <c r="G33"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7" fitToHeight="0" orientation="landscape"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tabColor rgb="FFFFFF00"/>
  </sheetPr>
  <dimension ref="A1:AE32"/>
  <sheetViews>
    <sheetView workbookViewId="0">
      <pane xSplit="1" ySplit="2" topLeftCell="B6" activePane="bottomRight" state="frozen"/>
      <selection activeCell="C19" sqref="C19:F20"/>
      <selection pane="topRight" activeCell="C19" sqref="C19:F20"/>
      <selection pane="bottomLeft" activeCell="C19" sqref="C19:F20"/>
      <selection pane="bottomRight" activeCell="P27" sqref="P27"/>
    </sheetView>
  </sheetViews>
  <sheetFormatPr defaultColWidth="9.140625" defaultRowHeight="15" x14ac:dyDescent="0.25"/>
  <cols>
    <col min="1" max="1" width="36.85546875" style="419" customWidth="1"/>
    <col min="2" max="2" width="63.7109375" style="419" customWidth="1"/>
    <col min="3" max="6" width="9.7109375"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6467</v>
      </c>
      <c r="C3" s="702"/>
      <c r="D3" s="702"/>
      <c r="E3" s="702"/>
      <c r="F3" s="702"/>
      <c r="G3" s="702"/>
      <c r="H3" s="702"/>
      <c r="I3" s="702"/>
      <c r="J3" s="702"/>
      <c r="K3" s="702"/>
    </row>
    <row r="4" spans="1:31" ht="14.25" customHeight="1" x14ac:dyDescent="0.25">
      <c r="A4" s="6" t="s">
        <v>2</v>
      </c>
      <c r="B4" s="704" t="s">
        <v>6468</v>
      </c>
      <c r="C4" s="704"/>
      <c r="D4" s="704"/>
      <c r="E4" s="704"/>
      <c r="F4" s="704"/>
      <c r="G4" s="724"/>
      <c r="H4" s="724"/>
      <c r="I4" s="724"/>
      <c r="J4" s="724"/>
      <c r="K4" s="724"/>
    </row>
    <row r="5" spans="1:31" ht="14.25" customHeight="1" x14ac:dyDescent="0.25">
      <c r="A5" s="6" t="s">
        <v>5</v>
      </c>
      <c r="B5" s="699" t="s">
        <v>6</v>
      </c>
      <c r="C5" s="699"/>
      <c r="D5" s="699"/>
      <c r="E5" s="699"/>
      <c r="F5" s="699"/>
      <c r="G5" s="699"/>
      <c r="H5" s="699"/>
      <c r="I5" s="699"/>
      <c r="J5" s="699"/>
      <c r="K5" s="699"/>
    </row>
    <row r="6" spans="1:31" ht="14.25" customHeight="1" x14ac:dyDescent="0.25">
      <c r="A6" s="6" t="s">
        <v>8</v>
      </c>
      <c r="B6" s="699" t="s">
        <v>9</v>
      </c>
      <c r="C6" s="699"/>
      <c r="D6" s="699"/>
      <c r="E6" s="699"/>
      <c r="F6" s="699"/>
      <c r="G6" s="699"/>
      <c r="H6" s="699"/>
      <c r="I6" s="699"/>
      <c r="J6" s="699"/>
      <c r="K6" s="699"/>
    </row>
    <row r="7" spans="1:31" ht="14.25" customHeight="1" x14ac:dyDescent="0.25">
      <c r="A7" s="6" t="s">
        <v>11</v>
      </c>
      <c r="B7" s="688" t="s">
        <v>6462</v>
      </c>
      <c r="C7" s="688"/>
      <c r="D7" s="688"/>
      <c r="E7" s="688"/>
      <c r="F7" s="688"/>
      <c r="G7" s="688"/>
      <c r="H7" s="688"/>
      <c r="I7" s="688"/>
      <c r="J7" s="688"/>
      <c r="K7" s="688"/>
      <c r="AD7" s="419" t="s">
        <v>3</v>
      </c>
      <c r="AE7" s="419" t="s">
        <v>4</v>
      </c>
    </row>
    <row r="8" spans="1:31" ht="14.25" customHeight="1" x14ac:dyDescent="0.25">
      <c r="A8" s="6" t="s">
        <v>13</v>
      </c>
      <c r="B8" s="699" t="s">
        <v>9</v>
      </c>
      <c r="C8" s="699"/>
      <c r="D8" s="699"/>
      <c r="E8" s="699"/>
      <c r="F8" s="699"/>
      <c r="G8" s="699"/>
      <c r="H8" s="699"/>
      <c r="I8" s="699"/>
      <c r="J8" s="699"/>
      <c r="K8" s="699"/>
      <c r="AE8" s="419" t="s">
        <v>7</v>
      </c>
    </row>
    <row r="9" spans="1:31" ht="14.25" customHeight="1" x14ac:dyDescent="0.25">
      <c r="A9" s="6" t="s">
        <v>15</v>
      </c>
      <c r="B9" s="699" t="s">
        <v>69</v>
      </c>
      <c r="C9" s="699"/>
      <c r="D9" s="699"/>
      <c r="E9" s="699"/>
      <c r="F9" s="699"/>
      <c r="G9" s="699"/>
      <c r="H9" s="699"/>
      <c r="I9" s="699"/>
      <c r="J9" s="699"/>
      <c r="K9" s="699"/>
      <c r="AE9" s="419" t="s">
        <v>10</v>
      </c>
    </row>
    <row r="10" spans="1:31" ht="14.25" customHeight="1" x14ac:dyDescent="0.25">
      <c r="A10" s="6" t="s">
        <v>17</v>
      </c>
      <c r="B10" s="699" t="s">
        <v>18</v>
      </c>
      <c r="C10" s="699"/>
      <c r="D10" s="699"/>
      <c r="E10" s="699"/>
      <c r="F10" s="699"/>
      <c r="G10" s="699"/>
      <c r="H10" s="699"/>
      <c r="I10" s="699"/>
      <c r="J10" s="699"/>
      <c r="K10" s="699"/>
      <c r="AE10" s="419" t="s">
        <v>12</v>
      </c>
    </row>
    <row r="11" spans="1:31" ht="14.25" customHeight="1" x14ac:dyDescent="0.25">
      <c r="A11" s="6" t="s">
        <v>19</v>
      </c>
      <c r="B11" s="699" t="s">
        <v>70</v>
      </c>
      <c r="C11" s="699"/>
      <c r="D11" s="699"/>
      <c r="E11" s="699"/>
      <c r="F11" s="699"/>
      <c r="G11" s="699"/>
      <c r="H11" s="699"/>
      <c r="I11" s="699"/>
      <c r="J11" s="699"/>
      <c r="K11" s="699"/>
      <c r="AE11" s="419" t="s">
        <v>14</v>
      </c>
    </row>
    <row r="12" spans="1:31" ht="14.25" customHeight="1" x14ac:dyDescent="0.25">
      <c r="A12" s="6" t="s">
        <v>22</v>
      </c>
      <c r="B12" s="688" t="s">
        <v>31</v>
      </c>
      <c r="C12" s="688"/>
      <c r="D12" s="688"/>
      <c r="E12" s="688"/>
      <c r="F12" s="688"/>
      <c r="G12" s="688"/>
      <c r="H12" s="688"/>
      <c r="I12" s="688"/>
      <c r="J12" s="688"/>
      <c r="K12" s="688"/>
      <c r="AE12" s="419" t="s">
        <v>16</v>
      </c>
    </row>
    <row r="13" spans="1:31" ht="14.25" customHeight="1" x14ac:dyDescent="0.25">
      <c r="A13" s="6" t="s">
        <v>26</v>
      </c>
      <c r="B13" s="699" t="s">
        <v>9</v>
      </c>
      <c r="C13" s="699"/>
      <c r="D13" s="699"/>
      <c r="E13" s="699"/>
      <c r="F13" s="699"/>
      <c r="G13" s="699"/>
      <c r="H13" s="699"/>
      <c r="I13" s="699"/>
      <c r="J13" s="699"/>
      <c r="K13" s="699"/>
      <c r="AE13" s="419" t="s">
        <v>6</v>
      </c>
    </row>
    <row r="14" spans="1:31" ht="14.25" customHeight="1" x14ac:dyDescent="0.25">
      <c r="A14" s="6" t="s">
        <v>28</v>
      </c>
      <c r="B14" s="688" t="s">
        <v>6469</v>
      </c>
      <c r="C14" s="688"/>
      <c r="D14" s="688"/>
      <c r="E14" s="688"/>
      <c r="F14" s="688"/>
      <c r="G14" s="688"/>
      <c r="H14" s="688"/>
      <c r="I14" s="688"/>
      <c r="J14" s="688"/>
      <c r="K14" s="688"/>
      <c r="AE14" s="419" t="s">
        <v>21</v>
      </c>
    </row>
    <row r="15" spans="1:31" ht="14.25" customHeight="1" x14ac:dyDescent="0.25">
      <c r="A15" s="6" t="s">
        <v>30</v>
      </c>
      <c r="B15" s="688" t="s">
        <v>6464</v>
      </c>
      <c r="C15" s="688"/>
      <c r="D15" s="688"/>
      <c r="E15" s="688"/>
      <c r="F15" s="688"/>
      <c r="G15" s="688"/>
      <c r="H15" s="688"/>
      <c r="I15" s="688"/>
      <c r="J15" s="688"/>
      <c r="K15" s="688"/>
      <c r="AD15" s="419" t="s">
        <v>24</v>
      </c>
      <c r="AE15" s="419" t="s">
        <v>25</v>
      </c>
    </row>
    <row r="16" spans="1:31" ht="14.25" customHeight="1" x14ac:dyDescent="0.25">
      <c r="A16" s="6" t="s">
        <v>32</v>
      </c>
      <c r="B16" s="699" t="s">
        <v>643</v>
      </c>
      <c r="C16" s="699"/>
      <c r="D16" s="699"/>
      <c r="E16" s="699"/>
      <c r="F16" s="699"/>
      <c r="G16" s="699"/>
      <c r="H16" s="699"/>
      <c r="I16" s="699"/>
      <c r="J16" s="699"/>
      <c r="K16" s="699"/>
      <c r="AE16" s="419" t="s">
        <v>18</v>
      </c>
    </row>
    <row r="17" spans="1:31" ht="14.25" customHeight="1" x14ac:dyDescent="0.25">
      <c r="A17" s="6" t="s">
        <v>35</v>
      </c>
      <c r="B17" s="699" t="s">
        <v>9</v>
      </c>
      <c r="C17" s="699"/>
      <c r="D17" s="699"/>
      <c r="E17" s="699"/>
      <c r="F17" s="699"/>
      <c r="G17" s="699"/>
      <c r="H17" s="699"/>
      <c r="I17" s="699"/>
      <c r="J17" s="699"/>
      <c r="K17" s="699"/>
      <c r="AD17" s="419" t="s">
        <v>29</v>
      </c>
      <c r="AE17" s="419" t="s">
        <v>23</v>
      </c>
    </row>
    <row r="18" spans="1:31" ht="14.25" customHeight="1" x14ac:dyDescent="0.25">
      <c r="A18" s="6" t="s">
        <v>36</v>
      </c>
      <c r="B18" s="699" t="s">
        <v>6457</v>
      </c>
      <c r="C18" s="699"/>
      <c r="D18" s="699"/>
      <c r="E18" s="699"/>
      <c r="F18" s="699"/>
      <c r="G18" s="699"/>
      <c r="H18" s="699"/>
      <c r="I18" s="699"/>
      <c r="J18" s="699"/>
      <c r="K18" s="699"/>
      <c r="AE18" s="419" t="s">
        <v>31</v>
      </c>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419" t="s">
        <v>34</v>
      </c>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SUM(C20-C31)</f>
        <v>22278</v>
      </c>
      <c r="D21" s="419">
        <f t="shared" si="0"/>
        <v>22808</v>
      </c>
      <c r="E21" s="419">
        <f t="shared" si="0"/>
        <v>22920</v>
      </c>
      <c r="F21" s="419">
        <f>SUM(F20-F31)</f>
        <v>18695</v>
      </c>
      <c r="G21" s="10"/>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0.9882446879297343</v>
      </c>
      <c r="D22" s="12">
        <f t="shared" si="2"/>
        <v>0.98795806982586853</v>
      </c>
      <c r="E22" s="12">
        <f t="shared" si="2"/>
        <v>0.98852755973432238</v>
      </c>
      <c r="F22" s="12">
        <f t="shared" si="2"/>
        <v>0.77118224568929961</v>
      </c>
      <c r="G22" s="12"/>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419">
        <v>265</v>
      </c>
      <c r="D25" s="419">
        <v>278</v>
      </c>
      <c r="E25" s="419">
        <v>266</v>
      </c>
      <c r="F25" s="419">
        <v>5547</v>
      </c>
      <c r="G25" s="10"/>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1.1755312070265714E-2</v>
      </c>
      <c r="D26" s="12">
        <f t="shared" si="6"/>
        <v>1.2041930174131509E-2</v>
      </c>
      <c r="E26" s="12">
        <f t="shared" si="6"/>
        <v>1.1472440265677564E-2</v>
      </c>
      <c r="F26" s="12">
        <f t="shared" si="6"/>
        <v>0.22881775431070045</v>
      </c>
      <c r="G26" s="12"/>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409" t="s">
        <v>6470</v>
      </c>
      <c r="C29" s="134">
        <v>13915</v>
      </c>
      <c r="D29" s="134">
        <v>14208</v>
      </c>
      <c r="E29" s="134">
        <v>14455</v>
      </c>
      <c r="F29" s="134">
        <v>11902</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19" t="s">
        <v>66</v>
      </c>
      <c r="B30" s="409" t="s">
        <v>6471</v>
      </c>
      <c r="C30" s="134">
        <v>8363</v>
      </c>
      <c r="D30" s="134">
        <v>8600</v>
      </c>
      <c r="E30" s="134">
        <v>8465</v>
      </c>
      <c r="F30" s="134">
        <v>6793</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s="19" t="s">
        <v>1439</v>
      </c>
      <c r="C31" s="9">
        <v>265</v>
      </c>
      <c r="D31" s="9">
        <v>278</v>
      </c>
      <c r="E31" s="9">
        <v>266</v>
      </c>
      <c r="F31" s="9">
        <v>5547</v>
      </c>
      <c r="G31" s="20"/>
      <c r="H31" s="20"/>
      <c r="I31" s="20"/>
      <c r="J31" s="20"/>
      <c r="K31" s="20"/>
      <c r="L31" s="20"/>
      <c r="M31" s="20"/>
      <c r="N31" s="20"/>
      <c r="O31" s="20"/>
      <c r="P31" s="20"/>
      <c r="Q31" s="20"/>
      <c r="R31" s="20"/>
      <c r="S31" s="20"/>
      <c r="T31" s="21"/>
      <c r="U31" s="21"/>
      <c r="V31" s="21"/>
      <c r="W31" s="21"/>
      <c r="X31" s="21"/>
      <c r="Y31" s="21"/>
      <c r="Z31" s="21"/>
      <c r="AA31" s="21"/>
      <c r="AB31" s="21"/>
      <c r="AC31" s="21"/>
      <c r="AD31" s="21"/>
      <c r="AE31" s="21"/>
    </row>
    <row r="32" spans="1:31" x14ac:dyDescent="0.25">
      <c r="A32" s="419" t="s">
        <v>1448</v>
      </c>
      <c r="C32" s="21">
        <f t="shared" ref="C32:E32" si="8">SUM(C29:C31)</f>
        <v>22543</v>
      </c>
      <c r="D32" s="21">
        <f t="shared" si="8"/>
        <v>23086</v>
      </c>
      <c r="E32" s="21">
        <f t="shared" si="8"/>
        <v>23186</v>
      </c>
      <c r="F32" s="21">
        <f>SUM(F29:F31)</f>
        <v>24242</v>
      </c>
      <c r="G32" s="20" t="s">
        <v>10817</v>
      </c>
      <c r="H32" s="20">
        <v>0</v>
      </c>
      <c r="I32" s="20">
        <v>0</v>
      </c>
      <c r="J32" s="20">
        <v>0</v>
      </c>
      <c r="K32" s="20">
        <v>0</v>
      </c>
    </row>
  </sheetData>
  <mergeCells count="18">
    <mergeCell ref="B8:K8"/>
    <mergeCell ref="B3:K3"/>
    <mergeCell ref="B4:K4"/>
    <mergeCell ref="B5:K5"/>
    <mergeCell ref="B6:K6"/>
    <mergeCell ref="B7:K7"/>
    <mergeCell ref="G29:K30"/>
    <mergeCell ref="B9:K9"/>
    <mergeCell ref="B10:K10"/>
    <mergeCell ref="B11:K11"/>
    <mergeCell ref="B12:K12"/>
    <mergeCell ref="B13:K13"/>
    <mergeCell ref="B14:K14"/>
    <mergeCell ref="B15:K15"/>
    <mergeCell ref="B16:K16"/>
    <mergeCell ref="B17:K17"/>
    <mergeCell ref="B18:K18"/>
    <mergeCell ref="G27:K27"/>
  </mergeCells>
  <dataValidations count="3">
    <dataValidation type="list" allowBlank="1" showInputMessage="1" showErrorMessage="1" sqref="B12:K12" xr:uid="{00000000-0002-0000-1701-000000000000}">
      <formula1>$AE$17:$AE$19</formula1>
    </dataValidation>
    <dataValidation type="list" allowBlank="1" showInputMessage="1" showErrorMessage="1" sqref="B10:K10" xr:uid="{00000000-0002-0000-1701-000001000000}">
      <formula1>$AE$15:$AE$16</formula1>
    </dataValidation>
    <dataValidation type="list" allowBlank="1" showInputMessage="1" showErrorMessage="1" sqref="B5:K5" xr:uid="{00000000-0002-0000-1701-000002000000}">
      <formula1>$AE$7:$AE$14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tabColor rgb="FFFFFF00"/>
  </sheetPr>
  <dimension ref="A1:AE33"/>
  <sheetViews>
    <sheetView workbookViewId="0">
      <pane xSplit="1" ySplit="2" topLeftCell="B9" activePane="bottomRight" state="frozen"/>
      <selection activeCell="C19" sqref="C19:F20"/>
      <selection pane="topRight" activeCell="C19" sqref="C19:F20"/>
      <selection pane="bottomLeft" activeCell="C19" sqref="C19:F20"/>
      <selection pane="bottomRight" activeCell="G33" sqref="G33:K33"/>
    </sheetView>
  </sheetViews>
  <sheetFormatPr defaultColWidth="9.140625" defaultRowHeight="15" x14ac:dyDescent="0.25"/>
  <cols>
    <col min="1" max="1" width="36.85546875" style="419" customWidth="1"/>
    <col min="2" max="2" width="59.42578125" style="419" customWidth="1"/>
    <col min="3" max="6" width="12.28515625" style="419" customWidth="1"/>
    <col min="7" max="11" width="8" style="419" customWidth="1"/>
    <col min="12" max="14" width="8.140625" style="419" customWidth="1"/>
    <col min="15" max="15" width="11.140625" style="419" bestFit="1" customWidth="1"/>
    <col min="16"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6472</v>
      </c>
      <c r="C3" s="702"/>
      <c r="D3" s="702"/>
      <c r="E3" s="702"/>
      <c r="F3" s="702"/>
      <c r="G3" s="702"/>
      <c r="H3" s="702"/>
      <c r="I3" s="702"/>
      <c r="J3" s="702"/>
      <c r="K3" s="702"/>
    </row>
    <row r="4" spans="1:31" ht="14.25" customHeight="1" x14ac:dyDescent="0.25">
      <c r="A4" s="6" t="s">
        <v>2</v>
      </c>
      <c r="B4" s="704" t="s">
        <v>6473</v>
      </c>
      <c r="C4" s="704"/>
      <c r="D4" s="704"/>
      <c r="E4" s="704"/>
      <c r="F4" s="704"/>
      <c r="G4" s="724"/>
      <c r="H4" s="724"/>
      <c r="I4" s="724"/>
      <c r="J4" s="724"/>
      <c r="K4" s="724"/>
    </row>
    <row r="5" spans="1:31" ht="14.25" customHeight="1" x14ac:dyDescent="0.25">
      <c r="A5" s="6" t="s">
        <v>5</v>
      </c>
      <c r="B5" s="699" t="s">
        <v>6</v>
      </c>
      <c r="C5" s="699"/>
      <c r="D5" s="699"/>
      <c r="E5" s="699"/>
      <c r="F5" s="699"/>
      <c r="G5" s="699"/>
      <c r="H5" s="699"/>
      <c r="I5" s="699"/>
      <c r="J5" s="699"/>
      <c r="K5" s="699"/>
      <c r="N5" s="477" t="s">
        <v>57</v>
      </c>
      <c r="O5" s="477" t="s">
        <v>2</v>
      </c>
    </row>
    <row r="6" spans="1:31" ht="14.25" customHeight="1" x14ac:dyDescent="0.25">
      <c r="A6" s="6" t="s">
        <v>8</v>
      </c>
      <c r="B6" s="699" t="s">
        <v>9</v>
      </c>
      <c r="C6" s="699"/>
      <c r="D6" s="699"/>
      <c r="E6" s="699"/>
      <c r="F6" s="699"/>
      <c r="G6" s="699"/>
      <c r="H6" s="699"/>
      <c r="I6" s="699"/>
      <c r="J6" s="699"/>
      <c r="K6" s="699"/>
      <c r="N6" s="478" t="s">
        <v>58</v>
      </c>
      <c r="O6" s="476" t="s">
        <v>3228</v>
      </c>
    </row>
    <row r="7" spans="1:31" ht="14.25" customHeight="1" x14ac:dyDescent="0.25">
      <c r="A7" s="6" t="s">
        <v>11</v>
      </c>
      <c r="B7" s="688" t="s">
        <v>6462</v>
      </c>
      <c r="C7" s="688"/>
      <c r="D7" s="688"/>
      <c r="E7" s="688"/>
      <c r="F7" s="688"/>
      <c r="G7" s="688"/>
      <c r="H7" s="688"/>
      <c r="I7" s="688"/>
      <c r="J7" s="688"/>
      <c r="K7" s="688"/>
      <c r="N7" s="478" t="s">
        <v>59</v>
      </c>
      <c r="O7" s="476" t="s">
        <v>6474</v>
      </c>
      <c r="AD7" s="419" t="s">
        <v>3</v>
      </c>
      <c r="AE7" s="419" t="s">
        <v>4</v>
      </c>
    </row>
    <row r="8" spans="1:31" ht="14.25" customHeight="1" x14ac:dyDescent="0.25">
      <c r="A8" s="6" t="s">
        <v>13</v>
      </c>
      <c r="B8" s="699" t="s">
        <v>9</v>
      </c>
      <c r="C8" s="699"/>
      <c r="D8" s="699"/>
      <c r="E8" s="699"/>
      <c r="F8" s="699"/>
      <c r="G8" s="699"/>
      <c r="H8" s="699"/>
      <c r="I8" s="699"/>
      <c r="J8" s="699"/>
      <c r="K8" s="699"/>
      <c r="N8" s="478" t="s">
        <v>60</v>
      </c>
      <c r="O8" s="476" t="s">
        <v>6475</v>
      </c>
      <c r="AE8" s="419" t="s">
        <v>7</v>
      </c>
    </row>
    <row r="9" spans="1:31" ht="14.25" customHeight="1" x14ac:dyDescent="0.25">
      <c r="A9" s="6" t="s">
        <v>15</v>
      </c>
      <c r="B9" s="699" t="s">
        <v>54</v>
      </c>
      <c r="C9" s="699"/>
      <c r="D9" s="699"/>
      <c r="E9" s="699"/>
      <c r="F9" s="699"/>
      <c r="G9" s="699"/>
      <c r="H9" s="699"/>
      <c r="I9" s="699"/>
      <c r="J9" s="699"/>
      <c r="K9" s="699"/>
      <c r="N9" s="131"/>
      <c r="AE9" s="419" t="s">
        <v>10</v>
      </c>
    </row>
    <row r="10" spans="1:31" ht="14.25" customHeight="1" x14ac:dyDescent="0.25">
      <c r="A10" s="6" t="s">
        <v>17</v>
      </c>
      <c r="B10" s="699" t="s">
        <v>18</v>
      </c>
      <c r="C10" s="699"/>
      <c r="D10" s="699"/>
      <c r="E10" s="699"/>
      <c r="F10" s="699"/>
      <c r="G10" s="699"/>
      <c r="H10" s="699"/>
      <c r="I10" s="699"/>
      <c r="J10" s="699"/>
      <c r="K10" s="699"/>
      <c r="N10" s="131"/>
      <c r="AE10" s="419" t="s">
        <v>12</v>
      </c>
    </row>
    <row r="11" spans="1:31" ht="14.25" customHeight="1" x14ac:dyDescent="0.25">
      <c r="A11" s="6" t="s">
        <v>19</v>
      </c>
      <c r="B11" s="699" t="s">
        <v>70</v>
      </c>
      <c r="C11" s="699"/>
      <c r="D11" s="699"/>
      <c r="E11" s="699"/>
      <c r="F11" s="699"/>
      <c r="G11" s="699"/>
      <c r="H11" s="699"/>
      <c r="I11" s="699"/>
      <c r="J11" s="699"/>
      <c r="K11" s="699"/>
      <c r="N11" s="131"/>
      <c r="AE11" s="419" t="s">
        <v>14</v>
      </c>
    </row>
    <row r="12" spans="1:31" ht="14.25" customHeight="1" x14ac:dyDescent="0.25">
      <c r="A12" s="6" t="s">
        <v>22</v>
      </c>
      <c r="B12" s="688" t="s">
        <v>31</v>
      </c>
      <c r="C12" s="688"/>
      <c r="D12" s="688"/>
      <c r="E12" s="688"/>
      <c r="F12" s="688"/>
      <c r="G12" s="688"/>
      <c r="H12" s="688"/>
      <c r="I12" s="688"/>
      <c r="J12" s="688"/>
      <c r="K12" s="688"/>
      <c r="N12" s="131"/>
      <c r="AE12" s="419" t="s">
        <v>16</v>
      </c>
    </row>
    <row r="13" spans="1:31" ht="14.25" customHeight="1" x14ac:dyDescent="0.25">
      <c r="A13" s="6" t="s">
        <v>26</v>
      </c>
      <c r="B13" s="699" t="s">
        <v>9</v>
      </c>
      <c r="C13" s="699"/>
      <c r="D13" s="699"/>
      <c r="E13" s="699"/>
      <c r="F13" s="699"/>
      <c r="G13" s="699"/>
      <c r="H13" s="699"/>
      <c r="I13" s="699"/>
      <c r="J13" s="699"/>
      <c r="K13" s="699"/>
      <c r="AE13" s="419" t="s">
        <v>6</v>
      </c>
    </row>
    <row r="14" spans="1:31" ht="14.25" customHeight="1" x14ac:dyDescent="0.25">
      <c r="A14" s="6" t="s">
        <v>28</v>
      </c>
      <c r="B14" s="688" t="s">
        <v>6476</v>
      </c>
      <c r="C14" s="688"/>
      <c r="D14" s="688"/>
      <c r="E14" s="688"/>
      <c r="F14" s="688"/>
      <c r="G14" s="688"/>
      <c r="H14" s="688"/>
      <c r="I14" s="688"/>
      <c r="J14" s="688"/>
      <c r="K14" s="688"/>
      <c r="AE14" s="419" t="s">
        <v>21</v>
      </c>
    </row>
    <row r="15" spans="1:31" ht="14.25" customHeight="1" x14ac:dyDescent="0.25">
      <c r="A15" s="6" t="s">
        <v>30</v>
      </c>
      <c r="B15" s="688" t="s">
        <v>6464</v>
      </c>
      <c r="C15" s="688"/>
      <c r="D15" s="688"/>
      <c r="E15" s="688"/>
      <c r="F15" s="688"/>
      <c r="G15" s="688"/>
      <c r="H15" s="688"/>
      <c r="I15" s="688"/>
      <c r="J15" s="688"/>
      <c r="K15" s="688"/>
      <c r="AD15" s="419" t="s">
        <v>24</v>
      </c>
      <c r="AE15" s="419" t="s">
        <v>25</v>
      </c>
    </row>
    <row r="16" spans="1:31" ht="14.25" customHeight="1" x14ac:dyDescent="0.25">
      <c r="A16" s="6" t="s">
        <v>32</v>
      </c>
      <c r="B16" s="699" t="s">
        <v>644</v>
      </c>
      <c r="C16" s="699"/>
      <c r="D16" s="699"/>
      <c r="E16" s="699"/>
      <c r="F16" s="699"/>
      <c r="G16" s="699"/>
      <c r="H16" s="699"/>
      <c r="I16" s="699"/>
      <c r="J16" s="699"/>
      <c r="K16" s="699"/>
      <c r="AE16" s="419" t="s">
        <v>18</v>
      </c>
    </row>
    <row r="17" spans="1:31" ht="14.25" customHeight="1" x14ac:dyDescent="0.25">
      <c r="A17" s="6" t="s">
        <v>35</v>
      </c>
      <c r="B17" s="699" t="s">
        <v>9</v>
      </c>
      <c r="C17" s="699"/>
      <c r="D17" s="699"/>
      <c r="E17" s="699"/>
      <c r="F17" s="699"/>
      <c r="G17" s="699"/>
      <c r="H17" s="699"/>
      <c r="I17" s="699"/>
      <c r="J17" s="699"/>
      <c r="K17" s="699"/>
      <c r="AD17" s="419" t="s">
        <v>29</v>
      </c>
      <c r="AE17" s="419" t="s">
        <v>23</v>
      </c>
    </row>
    <row r="18" spans="1:31" ht="14.25" customHeight="1" x14ac:dyDescent="0.25">
      <c r="A18" s="6" t="s">
        <v>36</v>
      </c>
      <c r="B18" s="699" t="s">
        <v>6457</v>
      </c>
      <c r="C18" s="699"/>
      <c r="D18" s="699"/>
      <c r="E18" s="699"/>
      <c r="F18" s="699"/>
      <c r="G18" s="699"/>
      <c r="H18" s="699"/>
      <c r="I18" s="699"/>
      <c r="J18" s="699"/>
      <c r="K18" s="699"/>
      <c r="AE18" s="419" t="s">
        <v>31</v>
      </c>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419" t="s">
        <v>34</v>
      </c>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8363</v>
      </c>
      <c r="D21" s="419">
        <f t="shared" si="0"/>
        <v>8600</v>
      </c>
      <c r="E21" s="419">
        <f t="shared" si="0"/>
        <v>8465</v>
      </c>
      <c r="F21" s="419">
        <f>SUM(F20-F25)</f>
        <v>6793</v>
      </c>
      <c r="G21" s="10" t="s">
        <v>1542</v>
      </c>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0.37097990507031009</v>
      </c>
      <c r="D22" s="12">
        <f t="shared" si="2"/>
        <v>0.37252014207744955</v>
      </c>
      <c r="E22" s="12">
        <f t="shared" si="2"/>
        <v>0.36509100319158111</v>
      </c>
      <c r="F22" s="12">
        <f t="shared" si="2"/>
        <v>0.28021615378269121</v>
      </c>
      <c r="G22" s="12" t="e">
        <f>G21/G20</f>
        <v>#VALUE!</v>
      </c>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f>G23/G20</f>
        <v>0</v>
      </c>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419">
        <v>14180</v>
      </c>
      <c r="D25" s="419">
        <v>14486</v>
      </c>
      <c r="E25" s="419">
        <v>14721</v>
      </c>
      <c r="F25" s="419">
        <v>17449</v>
      </c>
      <c r="G25" s="10">
        <v>24577</v>
      </c>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0.62902009492968991</v>
      </c>
      <c r="D26" s="12">
        <f t="shared" si="6"/>
        <v>0.62747985792255045</v>
      </c>
      <c r="E26" s="12">
        <f t="shared" si="6"/>
        <v>0.63490899680841884</v>
      </c>
      <c r="F26" s="12">
        <f t="shared" si="6"/>
        <v>0.71978384621730884</v>
      </c>
      <c r="G26" s="12">
        <f>G25/G20</f>
        <v>0.99983727269028921</v>
      </c>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222" t="s">
        <v>2</v>
      </c>
      <c r="C28" s="433" t="s">
        <v>4089</v>
      </c>
      <c r="D28" s="433" t="s">
        <v>4088</v>
      </c>
      <c r="E28" s="434" t="s">
        <v>4087</v>
      </c>
      <c r="F28" s="434" t="s">
        <v>2110</v>
      </c>
      <c r="G28" s="8" t="s">
        <v>38</v>
      </c>
      <c r="H28" s="8" t="s">
        <v>39</v>
      </c>
      <c r="I28" s="8" t="s">
        <v>40</v>
      </c>
      <c r="J28" s="8" t="s">
        <v>41</v>
      </c>
      <c r="K28" s="8" t="s">
        <v>42</v>
      </c>
      <c r="L28" s="8"/>
      <c r="M28" s="8"/>
      <c r="N28" s="746" t="s">
        <v>6477</v>
      </c>
      <c r="O28" s="747"/>
      <c r="P28" s="747"/>
      <c r="Q28" s="8"/>
      <c r="R28" s="8"/>
      <c r="S28" s="8"/>
      <c r="T28" s="9"/>
      <c r="U28" s="9"/>
      <c r="V28" s="9"/>
      <c r="W28" s="9"/>
      <c r="X28" s="9"/>
      <c r="Y28" s="9"/>
      <c r="Z28" s="9"/>
      <c r="AA28" s="9"/>
      <c r="AB28" s="9"/>
      <c r="AC28" s="9"/>
      <c r="AD28" s="9"/>
      <c r="AE28" s="9"/>
    </row>
    <row r="29" spans="1:31" ht="13.5" customHeight="1" x14ac:dyDescent="0.25">
      <c r="A29" s="394" t="s">
        <v>3235</v>
      </c>
      <c r="B29" s="394" t="s">
        <v>6478</v>
      </c>
      <c r="C29" s="373">
        <v>7726</v>
      </c>
      <c r="D29" s="373">
        <v>8072</v>
      </c>
      <c r="E29" s="373">
        <v>7987</v>
      </c>
      <c r="F29" s="373">
        <v>6455</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79" t="s">
        <v>6479</v>
      </c>
      <c r="B30" s="394" t="s">
        <v>6480</v>
      </c>
      <c r="C30" s="373">
        <v>136</v>
      </c>
      <c r="D30" s="373">
        <v>123</v>
      </c>
      <c r="E30" s="373">
        <v>129</v>
      </c>
      <c r="F30" s="373">
        <v>100</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79" t="s">
        <v>6481</v>
      </c>
      <c r="B31" s="394" t="s">
        <v>6482</v>
      </c>
      <c r="C31" s="373">
        <v>503</v>
      </c>
      <c r="D31" s="373">
        <v>405</v>
      </c>
      <c r="E31" s="373">
        <v>349</v>
      </c>
      <c r="F31" s="373">
        <v>238</v>
      </c>
      <c r="G31" s="745"/>
      <c r="H31" s="745"/>
      <c r="I31" s="745"/>
      <c r="J31" s="745"/>
      <c r="K31" s="745"/>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479" t="s">
        <v>6483</v>
      </c>
      <c r="B32" s="394"/>
      <c r="C32" s="373">
        <v>14180</v>
      </c>
      <c r="D32" s="373">
        <v>14486</v>
      </c>
      <c r="E32" s="373">
        <v>14721</v>
      </c>
      <c r="F32" s="373">
        <v>17449</v>
      </c>
      <c r="G32" s="407"/>
      <c r="H32" s="407"/>
      <c r="I32" s="407"/>
      <c r="J32" s="407"/>
      <c r="K32" s="407"/>
      <c r="L32" s="11"/>
      <c r="M32" s="11"/>
      <c r="N32" s="11"/>
      <c r="O32" s="11"/>
      <c r="P32" s="11"/>
      <c r="Q32" s="11"/>
      <c r="R32" s="11"/>
      <c r="S32" s="11"/>
      <c r="T32" s="9"/>
      <c r="U32" s="9"/>
      <c r="V32" s="9"/>
      <c r="W32" s="9"/>
      <c r="X32" s="9"/>
      <c r="Y32" s="9"/>
      <c r="Z32" s="9"/>
      <c r="AA32" s="9"/>
      <c r="AB32" s="9"/>
      <c r="AC32" s="9"/>
      <c r="AD32" s="9"/>
      <c r="AE32" s="9"/>
    </row>
    <row r="33" spans="1:31" s="19" customFormat="1" ht="13.5" customHeight="1" x14ac:dyDescent="0.25">
      <c r="A33" s="77" t="s">
        <v>53</v>
      </c>
      <c r="B33" s="77"/>
      <c r="C33" s="480">
        <f t="shared" ref="C33:E33" si="8">SUM(C29:C32)</f>
        <v>22545</v>
      </c>
      <c r="D33" s="480">
        <f t="shared" si="8"/>
        <v>23086</v>
      </c>
      <c r="E33" s="480">
        <f t="shared" si="8"/>
        <v>23186</v>
      </c>
      <c r="F33" s="480">
        <f>SUM(F29:F32)</f>
        <v>24242</v>
      </c>
      <c r="G33" s="20" t="s">
        <v>1542</v>
      </c>
      <c r="H33" s="20">
        <v>0</v>
      </c>
      <c r="I33" s="20">
        <v>0</v>
      </c>
      <c r="J33" s="20">
        <v>0</v>
      </c>
      <c r="K33" s="20">
        <v>0</v>
      </c>
      <c r="L33" s="20"/>
      <c r="M33" s="20"/>
      <c r="N33" s="20"/>
      <c r="O33" s="20"/>
      <c r="P33" s="20"/>
      <c r="Q33" s="20"/>
      <c r="R33" s="20"/>
      <c r="S33" s="20"/>
      <c r="T33" s="21"/>
      <c r="U33" s="21"/>
      <c r="V33" s="21"/>
      <c r="W33" s="21"/>
      <c r="X33" s="21"/>
      <c r="Y33" s="21"/>
      <c r="Z33" s="21"/>
      <c r="AA33" s="21"/>
      <c r="AB33" s="21"/>
      <c r="AC33" s="21"/>
      <c r="AD33" s="21"/>
      <c r="AE33" s="21"/>
    </row>
  </sheetData>
  <mergeCells count="19">
    <mergeCell ref="B8:K8"/>
    <mergeCell ref="B3:K3"/>
    <mergeCell ref="B4:K4"/>
    <mergeCell ref="B5:K5"/>
    <mergeCell ref="B6:K6"/>
    <mergeCell ref="B7:K7"/>
    <mergeCell ref="N28:P28"/>
    <mergeCell ref="B9:K9"/>
    <mergeCell ref="B10:K10"/>
    <mergeCell ref="B11:K11"/>
    <mergeCell ref="B12:K12"/>
    <mergeCell ref="B13:K13"/>
    <mergeCell ref="B14:K14"/>
    <mergeCell ref="G29:K31"/>
    <mergeCell ref="B15:K15"/>
    <mergeCell ref="B16:K16"/>
    <mergeCell ref="B17:K17"/>
    <mergeCell ref="B18:K18"/>
    <mergeCell ref="G27:K27"/>
  </mergeCells>
  <dataValidations count="3">
    <dataValidation type="list" allowBlank="1" showInputMessage="1" showErrorMessage="1" sqref="B5:K5" xr:uid="{00000000-0002-0000-1801-000000000000}">
      <formula1>$AE$7:$AE$14</formula1>
    </dataValidation>
    <dataValidation type="list" allowBlank="1" showInputMessage="1" showErrorMessage="1" sqref="B10:K10" xr:uid="{00000000-0002-0000-1801-000001000000}">
      <formula1>$AE$15:$AE$16</formula1>
    </dataValidation>
    <dataValidation type="list" allowBlank="1" showInputMessage="1" showErrorMessage="1" sqref="B12:K12" xr:uid="{00000000-0002-0000-1801-000002000000}">
      <formula1>$AE$17:$AE$19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tabColor rgb="FFFFFF00"/>
  </sheetPr>
  <dimension ref="A1:AE32"/>
  <sheetViews>
    <sheetView workbookViewId="0">
      <pane xSplit="1" ySplit="2" topLeftCell="B6" activePane="bottomRight" state="frozen"/>
      <selection activeCell="C19" sqref="C19:F20"/>
      <selection pane="topRight" activeCell="C19" sqref="C19:F20"/>
      <selection pane="bottomLeft" activeCell="C19" sqref="C19:F20"/>
      <selection pane="bottomRight" activeCell="N28" sqref="N28"/>
    </sheetView>
  </sheetViews>
  <sheetFormatPr defaultColWidth="9.140625" defaultRowHeight="15" x14ac:dyDescent="0.25"/>
  <cols>
    <col min="1" max="1" width="36.85546875" style="419" customWidth="1"/>
    <col min="2" max="2" width="62.85546875" style="419" customWidth="1"/>
    <col min="3" max="6" width="13.140625"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6484</v>
      </c>
      <c r="C3" s="702"/>
      <c r="D3" s="702"/>
      <c r="E3" s="702"/>
      <c r="F3" s="702"/>
      <c r="G3" s="702"/>
      <c r="H3" s="702"/>
      <c r="I3" s="702"/>
      <c r="J3" s="702"/>
      <c r="K3" s="702"/>
    </row>
    <row r="4" spans="1:31" ht="14.25" customHeight="1" x14ac:dyDescent="0.25">
      <c r="A4" s="6" t="s">
        <v>2</v>
      </c>
      <c r="B4" s="704" t="s">
        <v>6485</v>
      </c>
      <c r="C4" s="704"/>
      <c r="D4" s="704"/>
      <c r="E4" s="704"/>
      <c r="F4" s="704"/>
      <c r="G4" s="724"/>
      <c r="H4" s="724"/>
      <c r="I4" s="724"/>
      <c r="J4" s="724"/>
      <c r="K4" s="724"/>
    </row>
    <row r="5" spans="1:31" ht="14.25" customHeight="1" x14ac:dyDescent="0.25">
      <c r="A5" s="6" t="s">
        <v>5</v>
      </c>
      <c r="B5" s="699" t="s">
        <v>6</v>
      </c>
      <c r="C5" s="699"/>
      <c r="D5" s="699"/>
      <c r="E5" s="699"/>
      <c r="F5" s="699"/>
      <c r="G5" s="699"/>
      <c r="H5" s="699"/>
      <c r="I5" s="699"/>
      <c r="J5" s="699"/>
      <c r="K5" s="699"/>
    </row>
    <row r="6" spans="1:31" ht="14.25" customHeight="1" x14ac:dyDescent="0.25">
      <c r="A6" s="6" t="s">
        <v>8</v>
      </c>
      <c r="B6" s="699" t="s">
        <v>9</v>
      </c>
      <c r="C6" s="699"/>
      <c r="D6" s="699"/>
      <c r="E6" s="699"/>
      <c r="F6" s="699"/>
      <c r="G6" s="699"/>
      <c r="H6" s="699"/>
      <c r="I6" s="699"/>
      <c r="J6" s="699"/>
      <c r="K6" s="699"/>
    </row>
    <row r="7" spans="1:31" ht="14.25" customHeight="1" x14ac:dyDescent="0.25">
      <c r="A7" s="6" t="s">
        <v>11</v>
      </c>
      <c r="B7" s="688" t="s">
        <v>6462</v>
      </c>
      <c r="C7" s="688"/>
      <c r="D7" s="688"/>
      <c r="E7" s="688"/>
      <c r="F7" s="688"/>
      <c r="G7" s="688"/>
      <c r="H7" s="688"/>
      <c r="I7" s="688"/>
      <c r="J7" s="688"/>
      <c r="K7" s="688"/>
      <c r="AD7" s="419" t="s">
        <v>3</v>
      </c>
      <c r="AE7" s="419" t="s">
        <v>4</v>
      </c>
    </row>
    <row r="8" spans="1:31" ht="14.25" customHeight="1" x14ac:dyDescent="0.25">
      <c r="A8" s="6" t="s">
        <v>13</v>
      </c>
      <c r="B8" s="699" t="s">
        <v>9</v>
      </c>
      <c r="C8" s="699"/>
      <c r="D8" s="699"/>
      <c r="E8" s="699"/>
      <c r="F8" s="699"/>
      <c r="G8" s="699"/>
      <c r="H8" s="699"/>
      <c r="I8" s="699"/>
      <c r="J8" s="699"/>
      <c r="K8" s="699"/>
      <c r="AE8" s="419" t="s">
        <v>7</v>
      </c>
    </row>
    <row r="9" spans="1:31" ht="14.25" customHeight="1" x14ac:dyDescent="0.25">
      <c r="A9" s="6" t="s">
        <v>15</v>
      </c>
      <c r="B9" s="699" t="s">
        <v>54</v>
      </c>
      <c r="C9" s="699"/>
      <c r="D9" s="699"/>
      <c r="E9" s="699"/>
      <c r="F9" s="699"/>
      <c r="G9" s="699"/>
      <c r="H9" s="699"/>
      <c r="I9" s="699"/>
      <c r="J9" s="699"/>
      <c r="K9" s="699"/>
      <c r="AE9" s="419" t="s">
        <v>10</v>
      </c>
    </row>
    <row r="10" spans="1:31" ht="14.25" customHeight="1" x14ac:dyDescent="0.25">
      <c r="A10" s="6" t="s">
        <v>17</v>
      </c>
      <c r="B10" s="699" t="s">
        <v>18</v>
      </c>
      <c r="C10" s="699"/>
      <c r="D10" s="699"/>
      <c r="E10" s="699"/>
      <c r="F10" s="699"/>
      <c r="G10" s="699"/>
      <c r="H10" s="699"/>
      <c r="I10" s="699"/>
      <c r="J10" s="699"/>
      <c r="K10" s="699"/>
      <c r="AE10" s="419" t="s">
        <v>12</v>
      </c>
    </row>
    <row r="11" spans="1:31" ht="14.25" customHeight="1" x14ac:dyDescent="0.25">
      <c r="A11" s="6" t="s">
        <v>19</v>
      </c>
      <c r="B11" s="699" t="s">
        <v>70</v>
      </c>
      <c r="C11" s="699"/>
      <c r="D11" s="699"/>
      <c r="E11" s="699"/>
      <c r="F11" s="699"/>
      <c r="G11" s="699"/>
      <c r="H11" s="699"/>
      <c r="I11" s="699"/>
      <c r="J11" s="699"/>
      <c r="K11" s="699"/>
      <c r="AE11" s="419" t="s">
        <v>14</v>
      </c>
    </row>
    <row r="12" spans="1:31" ht="14.25" customHeight="1" x14ac:dyDescent="0.25">
      <c r="A12" s="6" t="s">
        <v>22</v>
      </c>
      <c r="B12" s="688" t="s">
        <v>31</v>
      </c>
      <c r="C12" s="688"/>
      <c r="D12" s="688"/>
      <c r="E12" s="688"/>
      <c r="F12" s="688"/>
      <c r="G12" s="688"/>
      <c r="H12" s="688"/>
      <c r="I12" s="688"/>
      <c r="J12" s="688"/>
      <c r="K12" s="688"/>
      <c r="AE12" s="419" t="s">
        <v>16</v>
      </c>
    </row>
    <row r="13" spans="1:31" ht="14.25" customHeight="1" x14ac:dyDescent="0.25">
      <c r="A13" s="6" t="s">
        <v>26</v>
      </c>
      <c r="B13" s="699" t="s">
        <v>9</v>
      </c>
      <c r="C13" s="699"/>
      <c r="D13" s="699"/>
      <c r="E13" s="699"/>
      <c r="F13" s="699"/>
      <c r="G13" s="699"/>
      <c r="H13" s="699"/>
      <c r="I13" s="699"/>
      <c r="J13" s="699"/>
      <c r="K13" s="699"/>
      <c r="AE13" s="419" t="s">
        <v>6</v>
      </c>
    </row>
    <row r="14" spans="1:31" ht="14.25" customHeight="1" x14ac:dyDescent="0.25">
      <c r="A14" s="6" t="s">
        <v>28</v>
      </c>
      <c r="B14" s="688" t="s">
        <v>6486</v>
      </c>
      <c r="C14" s="688"/>
      <c r="D14" s="688"/>
      <c r="E14" s="688"/>
      <c r="F14" s="688"/>
      <c r="G14" s="688"/>
      <c r="H14" s="688"/>
      <c r="I14" s="688"/>
      <c r="J14" s="688"/>
      <c r="K14" s="688"/>
      <c r="AE14" s="419" t="s">
        <v>21</v>
      </c>
    </row>
    <row r="15" spans="1:31" ht="14.25" customHeight="1" x14ac:dyDescent="0.25">
      <c r="A15" s="6" t="s">
        <v>30</v>
      </c>
      <c r="B15" s="688" t="s">
        <v>6464</v>
      </c>
      <c r="C15" s="688"/>
      <c r="D15" s="688"/>
      <c r="E15" s="688"/>
      <c r="F15" s="688"/>
      <c r="G15" s="688"/>
      <c r="H15" s="688"/>
      <c r="I15" s="688"/>
      <c r="J15" s="688"/>
      <c r="K15" s="688"/>
      <c r="AD15" s="419" t="s">
        <v>24</v>
      </c>
      <c r="AE15" s="419" t="s">
        <v>25</v>
      </c>
    </row>
    <row r="16" spans="1:31" ht="14.25" customHeight="1" x14ac:dyDescent="0.25">
      <c r="A16" s="6" t="s">
        <v>32</v>
      </c>
      <c r="B16" s="699" t="s">
        <v>645</v>
      </c>
      <c r="C16" s="699"/>
      <c r="D16" s="699"/>
      <c r="E16" s="699"/>
      <c r="F16" s="699"/>
      <c r="G16" s="699"/>
      <c r="H16" s="699"/>
      <c r="I16" s="699"/>
      <c r="J16" s="699"/>
      <c r="K16" s="699"/>
      <c r="AE16" s="419" t="s">
        <v>18</v>
      </c>
    </row>
    <row r="17" spans="1:31" ht="14.25" customHeight="1" x14ac:dyDescent="0.25">
      <c r="A17" s="6" t="s">
        <v>35</v>
      </c>
      <c r="B17" s="699" t="s">
        <v>9</v>
      </c>
      <c r="C17" s="699"/>
      <c r="D17" s="699"/>
      <c r="E17" s="699"/>
      <c r="F17" s="699"/>
      <c r="G17" s="699"/>
      <c r="H17" s="699"/>
      <c r="I17" s="699"/>
      <c r="J17" s="699"/>
      <c r="K17" s="699"/>
      <c r="AD17" s="419" t="s">
        <v>29</v>
      </c>
      <c r="AE17" s="419" t="s">
        <v>23</v>
      </c>
    </row>
    <row r="18" spans="1:31" ht="14.25" customHeight="1" x14ac:dyDescent="0.25">
      <c r="A18" s="6" t="s">
        <v>36</v>
      </c>
      <c r="B18" s="699" t="s">
        <v>6457</v>
      </c>
      <c r="C18" s="699"/>
      <c r="D18" s="699"/>
      <c r="E18" s="699"/>
      <c r="F18" s="699"/>
      <c r="G18" s="699"/>
      <c r="H18" s="699"/>
      <c r="I18" s="699"/>
      <c r="J18" s="699"/>
      <c r="K18" s="699"/>
      <c r="AE18" s="419" t="s">
        <v>31</v>
      </c>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419" t="s">
        <v>34</v>
      </c>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8363</v>
      </c>
      <c r="D21" s="419">
        <f t="shared" si="0"/>
        <v>8600</v>
      </c>
      <c r="E21" s="419">
        <f t="shared" si="0"/>
        <v>8465</v>
      </c>
      <c r="F21" s="419">
        <f>SUM(F20-F25)</f>
        <v>6793</v>
      </c>
      <c r="G21" s="10"/>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0.37097990507031009</v>
      </c>
      <c r="D22" s="12">
        <f t="shared" si="2"/>
        <v>0.37252014207744955</v>
      </c>
      <c r="E22" s="12">
        <f t="shared" si="2"/>
        <v>0.36509100319158111</v>
      </c>
      <c r="F22" s="12">
        <f t="shared" si="2"/>
        <v>0.28021615378269121</v>
      </c>
      <c r="G22" s="12"/>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0">
        <v>0</v>
      </c>
      <c r="F23" s="10">
        <v>0</v>
      </c>
      <c r="G23" s="10"/>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419">
        <v>14180</v>
      </c>
      <c r="D25" s="419">
        <v>14486</v>
      </c>
      <c r="E25" s="419">
        <v>14721</v>
      </c>
      <c r="F25" s="419">
        <v>17449</v>
      </c>
      <c r="G25" s="10"/>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0.62902009492968991</v>
      </c>
      <c r="D26" s="12">
        <f t="shared" si="6"/>
        <v>0.62747985792255045</v>
      </c>
      <c r="E26" s="12">
        <f t="shared" si="6"/>
        <v>0.63490899680841884</v>
      </c>
      <c r="F26" s="12">
        <f t="shared" si="6"/>
        <v>0.71978384621730884</v>
      </c>
      <c r="G26" s="12"/>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409" t="s">
        <v>6487</v>
      </c>
      <c r="C29" s="409">
        <v>7161</v>
      </c>
      <c r="D29" s="409">
        <v>7389</v>
      </c>
      <c r="E29" s="409">
        <v>7206</v>
      </c>
      <c r="F29" s="409">
        <v>5911</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19" t="s">
        <v>66</v>
      </c>
      <c r="B30" s="409" t="s">
        <v>6488</v>
      </c>
      <c r="C30" s="409">
        <v>1202</v>
      </c>
      <c r="D30" s="409">
        <v>1211</v>
      </c>
      <c r="E30" s="409">
        <v>1259</v>
      </c>
      <c r="F30" s="409">
        <v>882</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19" t="s">
        <v>1436</v>
      </c>
      <c r="B31" s="409"/>
      <c r="C31" s="409">
        <v>14180</v>
      </c>
      <c r="D31" s="409">
        <v>14486</v>
      </c>
      <c r="E31" s="409">
        <v>14721</v>
      </c>
      <c r="F31" s="409">
        <v>17449</v>
      </c>
      <c r="G31" s="407"/>
      <c r="H31" s="407"/>
      <c r="I31" s="407"/>
      <c r="J31" s="407"/>
      <c r="K31" s="407"/>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19">
        <f t="shared" ref="C32:E32" si="8">SUM(C29:C31)</f>
        <v>22543</v>
      </c>
      <c r="D32" s="19">
        <f t="shared" si="8"/>
        <v>23086</v>
      </c>
      <c r="E32" s="19">
        <f t="shared" si="8"/>
        <v>23186</v>
      </c>
      <c r="F32" s="19">
        <f>SUM(F29:F31)</f>
        <v>24242</v>
      </c>
      <c r="G32" s="20" t="s">
        <v>1542</v>
      </c>
      <c r="H32" s="20">
        <v>0</v>
      </c>
      <c r="I32" s="20">
        <v>0</v>
      </c>
      <c r="J32" s="20">
        <v>0</v>
      </c>
      <c r="K32" s="20">
        <v>0</v>
      </c>
      <c r="L32" s="20"/>
      <c r="M32" s="20"/>
      <c r="N32" s="20"/>
      <c r="O32" s="20"/>
      <c r="P32" s="20"/>
      <c r="Q32" s="20"/>
      <c r="R32" s="20"/>
      <c r="S32" s="20"/>
      <c r="T32" s="21"/>
      <c r="U32" s="21"/>
      <c r="V32" s="21"/>
      <c r="W32" s="21"/>
      <c r="X32" s="21"/>
      <c r="Y32" s="21"/>
      <c r="Z32" s="21"/>
      <c r="AA32" s="21"/>
      <c r="AB32" s="21"/>
      <c r="AC32" s="21"/>
      <c r="AD32" s="21"/>
      <c r="AE32" s="21"/>
    </row>
  </sheetData>
  <mergeCells count="18">
    <mergeCell ref="B8:K8"/>
    <mergeCell ref="B3:K3"/>
    <mergeCell ref="B4:K4"/>
    <mergeCell ref="B5:K5"/>
    <mergeCell ref="B6:K6"/>
    <mergeCell ref="B7:K7"/>
    <mergeCell ref="G29:K30"/>
    <mergeCell ref="B9:K9"/>
    <mergeCell ref="B10:K10"/>
    <mergeCell ref="B11:K11"/>
    <mergeCell ref="B12:K12"/>
    <mergeCell ref="B13:K13"/>
    <mergeCell ref="B14:K14"/>
    <mergeCell ref="B15:K15"/>
    <mergeCell ref="B16:K16"/>
    <mergeCell ref="B17:K17"/>
    <mergeCell ref="B18:K18"/>
    <mergeCell ref="G27:K27"/>
  </mergeCells>
  <dataValidations count="3">
    <dataValidation type="list" allowBlank="1" showInputMessage="1" showErrorMessage="1" sqref="B12:K12" xr:uid="{00000000-0002-0000-1901-000000000000}">
      <formula1>$AE$17:$AE$19</formula1>
    </dataValidation>
    <dataValidation type="list" allowBlank="1" showInputMessage="1" showErrorMessage="1" sqref="B10:K10" xr:uid="{00000000-0002-0000-1901-000001000000}">
      <formula1>$AE$15:$AE$16</formula1>
    </dataValidation>
    <dataValidation type="list" allowBlank="1" showInputMessage="1" showErrorMessage="1" sqref="B5:K5" xr:uid="{00000000-0002-0000-1901-000002000000}">
      <formula1>$AE$7:$AE$14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tabColor rgb="FFFFFF00"/>
  </sheetPr>
  <dimension ref="A1:AE32"/>
  <sheetViews>
    <sheetView workbookViewId="0">
      <pane xSplit="1" ySplit="2" topLeftCell="B9" activePane="bottomRight" state="frozen"/>
      <selection activeCell="C19" sqref="C19:F20"/>
      <selection pane="topRight" activeCell="C19" sqref="C19:F20"/>
      <selection pane="bottomLeft" activeCell="C19" sqref="C19:F20"/>
      <selection pane="bottomRight" activeCell="H34" sqref="H34"/>
    </sheetView>
  </sheetViews>
  <sheetFormatPr defaultColWidth="9.140625" defaultRowHeight="15" x14ac:dyDescent="0.25"/>
  <cols>
    <col min="1" max="1" width="36.85546875" style="419" customWidth="1"/>
    <col min="2" max="2" width="63" style="419" customWidth="1"/>
    <col min="3" max="6" width="13.42578125"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6489</v>
      </c>
      <c r="C3" s="702"/>
      <c r="D3" s="702"/>
      <c r="E3" s="702"/>
      <c r="F3" s="702"/>
      <c r="G3" s="702"/>
      <c r="H3" s="702"/>
      <c r="I3" s="702"/>
      <c r="J3" s="702"/>
      <c r="K3" s="702"/>
    </row>
    <row r="4" spans="1:31" ht="14.25" customHeight="1" x14ac:dyDescent="0.25">
      <c r="A4" s="6" t="s">
        <v>2</v>
      </c>
      <c r="B4" s="704" t="s">
        <v>6490</v>
      </c>
      <c r="C4" s="704"/>
      <c r="D4" s="704"/>
      <c r="E4" s="704"/>
      <c r="F4" s="704"/>
      <c r="G4" s="724"/>
      <c r="H4" s="724"/>
      <c r="I4" s="724"/>
      <c r="J4" s="724"/>
      <c r="K4" s="724"/>
    </row>
    <row r="5" spans="1:31" ht="14.25" customHeight="1" x14ac:dyDescent="0.25">
      <c r="A5" s="6" t="s">
        <v>5</v>
      </c>
      <c r="B5" s="699" t="s">
        <v>6</v>
      </c>
      <c r="C5" s="699"/>
      <c r="D5" s="699"/>
      <c r="E5" s="699"/>
      <c r="F5" s="699"/>
      <c r="G5" s="699"/>
      <c r="H5" s="699"/>
      <c r="I5" s="699"/>
      <c r="J5" s="699"/>
      <c r="K5" s="699"/>
    </row>
    <row r="6" spans="1:31" ht="14.25" customHeight="1" x14ac:dyDescent="0.25">
      <c r="A6" s="6" t="s">
        <v>8</v>
      </c>
      <c r="B6" s="699" t="s">
        <v>9</v>
      </c>
      <c r="C6" s="699"/>
      <c r="D6" s="699"/>
      <c r="E6" s="699"/>
      <c r="F6" s="699"/>
      <c r="G6" s="699"/>
      <c r="H6" s="699"/>
      <c r="I6" s="699"/>
      <c r="J6" s="699"/>
      <c r="K6" s="699"/>
    </row>
    <row r="7" spans="1:31" ht="14.25" customHeight="1" x14ac:dyDescent="0.25">
      <c r="A7" s="6" t="s">
        <v>11</v>
      </c>
      <c r="B7" s="688" t="s">
        <v>6462</v>
      </c>
      <c r="C7" s="688"/>
      <c r="D7" s="688"/>
      <c r="E7" s="688"/>
      <c r="F7" s="688"/>
      <c r="G7" s="688"/>
      <c r="H7" s="688"/>
      <c r="I7" s="688"/>
      <c r="J7" s="688"/>
      <c r="K7" s="688"/>
      <c r="AD7" s="419" t="s">
        <v>3</v>
      </c>
      <c r="AE7" s="419" t="s">
        <v>4</v>
      </c>
    </row>
    <row r="8" spans="1:31" ht="14.25" customHeight="1" x14ac:dyDescent="0.25">
      <c r="A8" s="6" t="s">
        <v>13</v>
      </c>
      <c r="B8" s="699" t="s">
        <v>9</v>
      </c>
      <c r="C8" s="699"/>
      <c r="D8" s="699"/>
      <c r="E8" s="699"/>
      <c r="F8" s="699"/>
      <c r="G8" s="699"/>
      <c r="H8" s="699"/>
      <c r="I8" s="699"/>
      <c r="J8" s="699"/>
      <c r="K8" s="699"/>
      <c r="AE8" s="419" t="s">
        <v>7</v>
      </c>
    </row>
    <row r="9" spans="1:31" ht="14.25" customHeight="1" x14ac:dyDescent="0.25">
      <c r="A9" s="6" t="s">
        <v>15</v>
      </c>
      <c r="B9" s="699" t="s">
        <v>1437</v>
      </c>
      <c r="C9" s="699"/>
      <c r="D9" s="699"/>
      <c r="E9" s="699"/>
      <c r="F9" s="699"/>
      <c r="G9" s="699"/>
      <c r="H9" s="699"/>
      <c r="I9" s="699"/>
      <c r="J9" s="699"/>
      <c r="K9" s="699"/>
      <c r="AE9" s="419" t="s">
        <v>10</v>
      </c>
    </row>
    <row r="10" spans="1:31" ht="14.25" customHeight="1" x14ac:dyDescent="0.25">
      <c r="A10" s="6" t="s">
        <v>17</v>
      </c>
      <c r="B10" s="699" t="s">
        <v>18</v>
      </c>
      <c r="C10" s="699"/>
      <c r="D10" s="699"/>
      <c r="E10" s="699"/>
      <c r="F10" s="699"/>
      <c r="G10" s="699"/>
      <c r="H10" s="699"/>
      <c r="I10" s="699"/>
      <c r="J10" s="699"/>
      <c r="K10" s="699"/>
      <c r="AE10" s="419" t="s">
        <v>12</v>
      </c>
    </row>
    <row r="11" spans="1:31" ht="14.25" customHeight="1" x14ac:dyDescent="0.25">
      <c r="A11" s="6" t="s">
        <v>19</v>
      </c>
      <c r="B11" s="699" t="s">
        <v>70</v>
      </c>
      <c r="C11" s="699"/>
      <c r="D11" s="699"/>
      <c r="E11" s="699"/>
      <c r="F11" s="699"/>
      <c r="G11" s="699"/>
      <c r="H11" s="699"/>
      <c r="I11" s="699"/>
      <c r="J11" s="699"/>
      <c r="K11" s="699"/>
      <c r="AE11" s="419" t="s">
        <v>14</v>
      </c>
    </row>
    <row r="12" spans="1:31" ht="14.25" customHeight="1" x14ac:dyDescent="0.25">
      <c r="A12" s="6" t="s">
        <v>22</v>
      </c>
      <c r="B12" s="688" t="s">
        <v>23</v>
      </c>
      <c r="C12" s="688"/>
      <c r="D12" s="688"/>
      <c r="E12" s="688"/>
      <c r="F12" s="688"/>
      <c r="G12" s="688"/>
      <c r="H12" s="688"/>
      <c r="I12" s="688"/>
      <c r="J12" s="688"/>
      <c r="K12" s="688"/>
      <c r="AE12" s="419" t="s">
        <v>16</v>
      </c>
    </row>
    <row r="13" spans="1:31" ht="14.25" customHeight="1" x14ac:dyDescent="0.25">
      <c r="A13" s="6" t="s">
        <v>26</v>
      </c>
      <c r="B13" s="699" t="s">
        <v>9</v>
      </c>
      <c r="C13" s="699"/>
      <c r="D13" s="699"/>
      <c r="E13" s="699"/>
      <c r="F13" s="699"/>
      <c r="G13" s="699"/>
      <c r="H13" s="699"/>
      <c r="I13" s="699"/>
      <c r="J13" s="699"/>
      <c r="K13" s="699"/>
      <c r="AE13" s="419" t="s">
        <v>6</v>
      </c>
    </row>
    <row r="14" spans="1:31" ht="14.25" customHeight="1" x14ac:dyDescent="0.25">
      <c r="A14" s="6" t="s">
        <v>28</v>
      </c>
      <c r="B14" s="688" t="s">
        <v>6491</v>
      </c>
      <c r="C14" s="688"/>
      <c r="D14" s="688"/>
      <c r="E14" s="688"/>
      <c r="F14" s="688"/>
      <c r="G14" s="688"/>
      <c r="H14" s="688"/>
      <c r="I14" s="688"/>
      <c r="J14" s="688"/>
      <c r="K14" s="688"/>
      <c r="AE14" s="419" t="s">
        <v>21</v>
      </c>
    </row>
    <row r="15" spans="1:31" ht="14.25" customHeight="1" x14ac:dyDescent="0.25">
      <c r="A15" s="6" t="s">
        <v>30</v>
      </c>
      <c r="B15" s="688" t="s">
        <v>6464</v>
      </c>
      <c r="C15" s="688"/>
      <c r="D15" s="688"/>
      <c r="E15" s="688"/>
      <c r="F15" s="688"/>
      <c r="G15" s="688"/>
      <c r="H15" s="688"/>
      <c r="I15" s="688"/>
      <c r="J15" s="688"/>
      <c r="K15" s="688"/>
      <c r="AD15" s="419" t="s">
        <v>24</v>
      </c>
      <c r="AE15" s="419" t="s">
        <v>25</v>
      </c>
    </row>
    <row r="16" spans="1:31" ht="14.25" customHeight="1" x14ac:dyDescent="0.25">
      <c r="A16" s="6" t="s">
        <v>32</v>
      </c>
      <c r="B16" s="699" t="s">
        <v>646</v>
      </c>
      <c r="C16" s="699"/>
      <c r="D16" s="699"/>
      <c r="E16" s="699"/>
      <c r="F16" s="699"/>
      <c r="G16" s="699"/>
      <c r="H16" s="699"/>
      <c r="I16" s="699"/>
      <c r="J16" s="699"/>
      <c r="K16" s="699"/>
      <c r="AE16" s="419" t="s">
        <v>18</v>
      </c>
    </row>
    <row r="17" spans="1:31" ht="14.25" customHeight="1" x14ac:dyDescent="0.25">
      <c r="A17" s="6" t="s">
        <v>35</v>
      </c>
      <c r="B17" s="699" t="s">
        <v>9</v>
      </c>
      <c r="C17" s="699"/>
      <c r="D17" s="699"/>
      <c r="E17" s="699"/>
      <c r="F17" s="699"/>
      <c r="G17" s="699"/>
      <c r="H17" s="699"/>
      <c r="I17" s="699"/>
      <c r="J17" s="699"/>
      <c r="K17" s="699"/>
      <c r="AD17" s="419" t="s">
        <v>29</v>
      </c>
      <c r="AE17" s="419" t="s">
        <v>23</v>
      </c>
    </row>
    <row r="18" spans="1:31" ht="30" customHeight="1" x14ac:dyDescent="0.25">
      <c r="A18" s="6" t="s">
        <v>36</v>
      </c>
      <c r="B18" s="704" t="s">
        <v>6492</v>
      </c>
      <c r="C18" s="704"/>
      <c r="D18" s="704"/>
      <c r="E18" s="704"/>
      <c r="F18" s="704"/>
      <c r="G18" s="724"/>
      <c r="H18" s="724"/>
      <c r="I18" s="724"/>
      <c r="J18" s="724"/>
      <c r="K18" s="724"/>
      <c r="AE18" s="419" t="s">
        <v>31</v>
      </c>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11192</v>
      </c>
      <c r="D21" s="419">
        <f t="shared" si="0"/>
        <v>11298</v>
      </c>
      <c r="E21" s="419">
        <f t="shared" si="0"/>
        <v>11047</v>
      </c>
      <c r="F21" s="419">
        <f>SUM(F20-F25)</f>
        <v>8824</v>
      </c>
      <c r="G21" s="10"/>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0.49647340637892029</v>
      </c>
      <c r="D22" s="12">
        <f t="shared" si="2"/>
        <v>0.48938750758035171</v>
      </c>
      <c r="E22" s="12">
        <f t="shared" si="2"/>
        <v>0.4764513068230829</v>
      </c>
      <c r="F22" s="12">
        <f t="shared" si="2"/>
        <v>0.36399636993647388</v>
      </c>
      <c r="G22" s="12"/>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C23/C20</f>
        <v>0</v>
      </c>
      <c r="D24" s="12">
        <f t="shared" ref="D24:F24" si="4">D23/D20</f>
        <v>0</v>
      </c>
      <c r="E24" s="12">
        <f t="shared" si="4"/>
        <v>0</v>
      </c>
      <c r="F24" s="12">
        <f t="shared" si="4"/>
        <v>0</v>
      </c>
      <c r="G24" s="12"/>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419">
        <v>11351</v>
      </c>
      <c r="D25" s="419">
        <v>11788</v>
      </c>
      <c r="E25" s="419">
        <v>12139</v>
      </c>
      <c r="F25" s="419">
        <v>15418</v>
      </c>
      <c r="G25" s="10"/>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0.50352659362107977</v>
      </c>
      <c r="D26" s="12">
        <f t="shared" si="6"/>
        <v>0.51061249241964823</v>
      </c>
      <c r="E26" s="12">
        <f t="shared" si="6"/>
        <v>0.5235486931769171</v>
      </c>
      <c r="F26" s="12">
        <f t="shared" si="6"/>
        <v>0.63600363006352612</v>
      </c>
      <c r="G26" s="12"/>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409" t="s">
        <v>6493</v>
      </c>
      <c r="C29" s="134">
        <v>321</v>
      </c>
      <c r="D29" s="134">
        <v>332</v>
      </c>
      <c r="E29" s="134">
        <v>393</v>
      </c>
      <c r="F29" s="134">
        <v>387</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19" t="s">
        <v>66</v>
      </c>
      <c r="B30" s="409" t="s">
        <v>6494</v>
      </c>
      <c r="C30" s="134">
        <v>10871</v>
      </c>
      <c r="D30" s="134">
        <v>10966</v>
      </c>
      <c r="E30" s="134">
        <v>10654</v>
      </c>
      <c r="F30" s="134">
        <v>8437</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19" t="s">
        <v>1436</v>
      </c>
      <c r="B31" s="409"/>
      <c r="C31" s="134">
        <v>11351</v>
      </c>
      <c r="D31" s="134">
        <v>11788</v>
      </c>
      <c r="E31" s="134">
        <v>12139</v>
      </c>
      <c r="F31" s="134">
        <v>15418</v>
      </c>
      <c r="G31" s="407"/>
      <c r="H31" s="407"/>
      <c r="I31" s="407"/>
      <c r="J31" s="407"/>
      <c r="K31" s="407"/>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481">
        <f t="shared" ref="C32:E32" si="8">SUM(C29:C31)</f>
        <v>22543</v>
      </c>
      <c r="D32" s="481">
        <f t="shared" si="8"/>
        <v>23086</v>
      </c>
      <c r="E32" s="481">
        <f t="shared" si="8"/>
        <v>23186</v>
      </c>
      <c r="F32" s="481">
        <f>SUM(F29:F31)</f>
        <v>24242</v>
      </c>
      <c r="G32" s="20" t="s">
        <v>1542</v>
      </c>
      <c r="H32" s="20">
        <v>0</v>
      </c>
      <c r="I32" s="20">
        <v>0</v>
      </c>
      <c r="J32" s="20">
        <v>0</v>
      </c>
      <c r="K32" s="20">
        <v>0</v>
      </c>
      <c r="L32" s="20"/>
      <c r="M32" s="20"/>
      <c r="N32" s="20"/>
      <c r="O32" s="20"/>
      <c r="P32" s="20"/>
      <c r="Q32" s="20"/>
      <c r="R32" s="20"/>
      <c r="S32" s="20"/>
      <c r="T32" s="21"/>
      <c r="U32" s="21"/>
      <c r="V32" s="21"/>
      <c r="W32" s="21"/>
      <c r="X32" s="21"/>
      <c r="Y32" s="21"/>
      <c r="Z32" s="21"/>
      <c r="AA32" s="21"/>
      <c r="AB32" s="21"/>
      <c r="AC32" s="21"/>
      <c r="AD32" s="21"/>
      <c r="AE32" s="21"/>
    </row>
  </sheetData>
  <mergeCells count="18">
    <mergeCell ref="B8:K8"/>
    <mergeCell ref="B3:K3"/>
    <mergeCell ref="B4:K4"/>
    <mergeCell ref="B5:K5"/>
    <mergeCell ref="B6:K6"/>
    <mergeCell ref="B7:K7"/>
    <mergeCell ref="G29:K30"/>
    <mergeCell ref="B9:K9"/>
    <mergeCell ref="B10:K10"/>
    <mergeCell ref="B11:K11"/>
    <mergeCell ref="B12:K12"/>
    <mergeCell ref="B13:K13"/>
    <mergeCell ref="B14:K14"/>
    <mergeCell ref="B15:K15"/>
    <mergeCell ref="B16:K16"/>
    <mergeCell ref="B17:K17"/>
    <mergeCell ref="B18:K18"/>
    <mergeCell ref="G27:K27"/>
  </mergeCells>
  <dataValidations count="3">
    <dataValidation type="list" allowBlank="1" showInputMessage="1" showErrorMessage="1" sqref="B12:K12" xr:uid="{00000000-0002-0000-1A01-000000000000}">
      <formula1>$AE$17:$AE$18</formula1>
    </dataValidation>
    <dataValidation type="list" allowBlank="1" showInputMessage="1" showErrorMessage="1" sqref="B10:K10" xr:uid="{00000000-0002-0000-1A01-000001000000}">
      <formula1>$AE$15:$AE$16</formula1>
    </dataValidation>
    <dataValidation type="list" allowBlank="1" showInputMessage="1" showErrorMessage="1" sqref="B5:K5" xr:uid="{00000000-0002-0000-1A01-000002000000}">
      <formula1>$AE$7:$AE$14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tabColor rgb="FFFFFF00"/>
  </sheetPr>
  <dimension ref="A1:AE32"/>
  <sheetViews>
    <sheetView workbookViewId="0">
      <pane xSplit="1" ySplit="2" topLeftCell="B12" activePane="bottomRight" state="frozen"/>
      <selection activeCell="C19" sqref="C19:F20"/>
      <selection pane="topRight" activeCell="C19" sqref="C19:F20"/>
      <selection pane="bottomLeft" activeCell="C19" sqref="C19:F20"/>
      <selection pane="bottomRight" activeCell="G32" sqref="G32:K32"/>
    </sheetView>
  </sheetViews>
  <sheetFormatPr defaultColWidth="9.140625" defaultRowHeight="15" x14ac:dyDescent="0.25"/>
  <cols>
    <col min="1" max="1" width="36.85546875" style="419" customWidth="1"/>
    <col min="2" max="2" width="62.5703125" style="419" customWidth="1"/>
    <col min="3" max="6" width="11"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647</v>
      </c>
      <c r="C3" s="702"/>
      <c r="D3" s="702"/>
      <c r="E3" s="702"/>
      <c r="F3" s="702"/>
      <c r="G3" s="702"/>
      <c r="H3" s="702"/>
      <c r="I3" s="702"/>
      <c r="J3" s="702"/>
      <c r="K3" s="702"/>
    </row>
    <row r="4" spans="1:31" ht="14.25" customHeight="1" x14ac:dyDescent="0.25">
      <c r="A4" s="6" t="s">
        <v>2</v>
      </c>
      <c r="B4" s="704" t="s">
        <v>6495</v>
      </c>
      <c r="C4" s="704"/>
      <c r="D4" s="704"/>
      <c r="E4" s="704"/>
      <c r="F4" s="704"/>
      <c r="G4" s="724"/>
      <c r="H4" s="724"/>
      <c r="I4" s="724"/>
      <c r="J4" s="724"/>
      <c r="K4" s="724"/>
    </row>
    <row r="5" spans="1:31" ht="14.25" customHeight="1" x14ac:dyDescent="0.25">
      <c r="A5" s="6" t="s">
        <v>5</v>
      </c>
      <c r="B5" s="699" t="s">
        <v>6</v>
      </c>
      <c r="C5" s="699"/>
      <c r="D5" s="699"/>
      <c r="E5" s="699"/>
      <c r="F5" s="699"/>
      <c r="G5" s="699"/>
      <c r="H5" s="699"/>
      <c r="I5" s="699"/>
      <c r="J5" s="699"/>
      <c r="K5" s="699"/>
    </row>
    <row r="6" spans="1:31" ht="14.25" customHeight="1" x14ac:dyDescent="0.25">
      <c r="A6" s="6" t="s">
        <v>8</v>
      </c>
      <c r="B6" s="699" t="s">
        <v>9</v>
      </c>
      <c r="C6" s="699"/>
      <c r="D6" s="699"/>
      <c r="E6" s="699"/>
      <c r="F6" s="699"/>
      <c r="G6" s="699"/>
      <c r="H6" s="699"/>
      <c r="I6" s="699"/>
      <c r="J6" s="699"/>
      <c r="K6" s="699"/>
    </row>
    <row r="7" spans="1:31" ht="14.25" customHeight="1" x14ac:dyDescent="0.25">
      <c r="A7" s="6" t="s">
        <v>11</v>
      </c>
      <c r="B7" s="688" t="s">
        <v>6462</v>
      </c>
      <c r="C7" s="688"/>
      <c r="D7" s="688"/>
      <c r="E7" s="688"/>
      <c r="F7" s="688"/>
      <c r="G7" s="688"/>
      <c r="H7" s="688"/>
      <c r="I7" s="688"/>
      <c r="J7" s="688"/>
      <c r="K7" s="688"/>
    </row>
    <row r="8" spans="1:31" ht="14.25" customHeight="1" x14ac:dyDescent="0.25">
      <c r="A8" s="6" t="s">
        <v>13</v>
      </c>
      <c r="B8" s="699" t="s">
        <v>9</v>
      </c>
      <c r="C8" s="699"/>
      <c r="D8" s="699"/>
      <c r="E8" s="699"/>
      <c r="F8" s="699"/>
      <c r="G8" s="699"/>
      <c r="H8" s="699"/>
      <c r="I8" s="699"/>
      <c r="J8" s="699"/>
      <c r="K8" s="699"/>
      <c r="AD8" s="419" t="s">
        <v>3</v>
      </c>
      <c r="AE8" s="419" t="s">
        <v>4</v>
      </c>
    </row>
    <row r="9" spans="1:31" ht="14.25" customHeight="1" x14ac:dyDescent="0.25">
      <c r="A9" s="6" t="s">
        <v>15</v>
      </c>
      <c r="B9" s="699" t="s">
        <v>1437</v>
      </c>
      <c r="C9" s="699"/>
      <c r="D9" s="699"/>
      <c r="E9" s="699"/>
      <c r="F9" s="699"/>
      <c r="G9" s="699"/>
      <c r="H9" s="699"/>
      <c r="I9" s="699"/>
      <c r="J9" s="699"/>
      <c r="K9" s="699"/>
      <c r="AE9" s="419" t="s">
        <v>7</v>
      </c>
    </row>
    <row r="10" spans="1:31" ht="14.25" customHeight="1" x14ac:dyDescent="0.25">
      <c r="A10" s="6" t="s">
        <v>17</v>
      </c>
      <c r="B10" s="699" t="s">
        <v>18</v>
      </c>
      <c r="C10" s="699"/>
      <c r="D10" s="699"/>
      <c r="E10" s="699"/>
      <c r="F10" s="699"/>
      <c r="G10" s="699"/>
      <c r="H10" s="699"/>
      <c r="I10" s="699"/>
      <c r="J10" s="699"/>
      <c r="K10" s="699"/>
      <c r="AE10" s="419" t="s">
        <v>10</v>
      </c>
    </row>
    <row r="11" spans="1:31" ht="14.25" customHeight="1" x14ac:dyDescent="0.25">
      <c r="A11" s="6" t="s">
        <v>19</v>
      </c>
      <c r="B11" s="699" t="s">
        <v>70</v>
      </c>
      <c r="C11" s="699"/>
      <c r="D11" s="699"/>
      <c r="E11" s="699"/>
      <c r="F11" s="699"/>
      <c r="G11" s="699"/>
      <c r="H11" s="699"/>
      <c r="I11" s="699"/>
      <c r="J11" s="699"/>
      <c r="K11" s="699"/>
      <c r="AE11" s="419" t="s">
        <v>12</v>
      </c>
    </row>
    <row r="12" spans="1:31" ht="14.25" customHeight="1" x14ac:dyDescent="0.25">
      <c r="A12" s="6" t="s">
        <v>22</v>
      </c>
      <c r="B12" s="688" t="s">
        <v>23</v>
      </c>
      <c r="C12" s="688"/>
      <c r="D12" s="688"/>
      <c r="E12" s="688"/>
      <c r="F12" s="688"/>
      <c r="G12" s="688"/>
      <c r="H12" s="688"/>
      <c r="I12" s="688"/>
      <c r="J12" s="688"/>
      <c r="K12" s="688"/>
      <c r="AE12" s="419" t="s">
        <v>14</v>
      </c>
    </row>
    <row r="13" spans="1:31" ht="14.25" customHeight="1" x14ac:dyDescent="0.25">
      <c r="A13" s="6" t="s">
        <v>26</v>
      </c>
      <c r="B13" s="699" t="s">
        <v>9</v>
      </c>
      <c r="C13" s="699"/>
      <c r="D13" s="699"/>
      <c r="E13" s="699"/>
      <c r="F13" s="699"/>
      <c r="G13" s="699"/>
      <c r="H13" s="699"/>
      <c r="I13" s="699"/>
      <c r="J13" s="699"/>
      <c r="K13" s="699"/>
      <c r="AE13" s="419" t="s">
        <v>16</v>
      </c>
    </row>
    <row r="14" spans="1:31" ht="14.25" customHeight="1" x14ac:dyDescent="0.25">
      <c r="A14" s="6" t="s">
        <v>28</v>
      </c>
      <c r="B14" s="688" t="s">
        <v>6496</v>
      </c>
      <c r="C14" s="688"/>
      <c r="D14" s="688"/>
      <c r="E14" s="688"/>
      <c r="F14" s="688"/>
      <c r="G14" s="688"/>
      <c r="H14" s="688"/>
      <c r="I14" s="688"/>
      <c r="J14" s="688"/>
      <c r="K14" s="688"/>
      <c r="AE14" s="419" t="s">
        <v>6</v>
      </c>
    </row>
    <row r="15" spans="1:31" ht="14.25" customHeight="1" x14ac:dyDescent="0.25">
      <c r="A15" s="6" t="s">
        <v>30</v>
      </c>
      <c r="B15" s="688" t="s">
        <v>6464</v>
      </c>
      <c r="C15" s="688"/>
      <c r="D15" s="688"/>
      <c r="E15" s="688"/>
      <c r="F15" s="688"/>
      <c r="G15" s="688"/>
      <c r="H15" s="688"/>
      <c r="I15" s="688"/>
      <c r="J15" s="688"/>
      <c r="K15" s="688"/>
      <c r="AE15" s="419" t="s">
        <v>21</v>
      </c>
    </row>
    <row r="16" spans="1:31" ht="14.25" customHeight="1" x14ac:dyDescent="0.25">
      <c r="A16" s="6" t="s">
        <v>32</v>
      </c>
      <c r="B16" s="699" t="s">
        <v>647</v>
      </c>
      <c r="C16" s="699"/>
      <c r="D16" s="699"/>
      <c r="E16" s="699"/>
      <c r="F16" s="699"/>
      <c r="G16" s="699"/>
      <c r="H16" s="699"/>
      <c r="I16" s="699"/>
      <c r="J16" s="699"/>
      <c r="K16" s="699"/>
      <c r="AD16" s="419" t="s">
        <v>24</v>
      </c>
      <c r="AE16" s="419" t="s">
        <v>25</v>
      </c>
    </row>
    <row r="17" spans="1:31" ht="14.25" customHeight="1" x14ac:dyDescent="0.25">
      <c r="A17" s="6" t="s">
        <v>35</v>
      </c>
      <c r="B17" s="699" t="s">
        <v>9</v>
      </c>
      <c r="C17" s="699"/>
      <c r="D17" s="699"/>
      <c r="E17" s="699"/>
      <c r="F17" s="699"/>
      <c r="G17" s="699"/>
      <c r="H17" s="699"/>
      <c r="I17" s="699"/>
      <c r="J17" s="699"/>
      <c r="K17" s="699"/>
      <c r="AE17" s="419" t="s">
        <v>18</v>
      </c>
    </row>
    <row r="18" spans="1:31" s="182" customFormat="1" ht="40.5" customHeight="1" x14ac:dyDescent="0.25">
      <c r="A18" s="180" t="s">
        <v>36</v>
      </c>
      <c r="B18" s="706" t="s">
        <v>6492</v>
      </c>
      <c r="C18" s="706"/>
      <c r="D18" s="706"/>
      <c r="E18" s="706"/>
      <c r="F18" s="706"/>
      <c r="G18" s="711"/>
      <c r="H18" s="711"/>
      <c r="I18" s="711"/>
      <c r="J18" s="711"/>
      <c r="K18" s="711"/>
      <c r="AD18" s="182" t="s">
        <v>29</v>
      </c>
      <c r="AE18" s="182" t="s">
        <v>23</v>
      </c>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419" t="s">
        <v>34</v>
      </c>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11192</v>
      </c>
      <c r="D21" s="419">
        <f t="shared" si="0"/>
        <v>11298</v>
      </c>
      <c r="E21" s="419">
        <f t="shared" si="0"/>
        <v>11047</v>
      </c>
      <c r="F21" s="419">
        <f>SUM(F20-F25)</f>
        <v>8825</v>
      </c>
      <c r="G21" s="10"/>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0.49647340637892029</v>
      </c>
      <c r="D22" s="12">
        <f t="shared" si="2"/>
        <v>0.48938750758035171</v>
      </c>
      <c r="E22" s="12">
        <f t="shared" si="2"/>
        <v>0.4764513068230829</v>
      </c>
      <c r="F22" s="12">
        <f t="shared" si="2"/>
        <v>0.36403762065836154</v>
      </c>
      <c r="G22" s="12"/>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419">
        <v>11351</v>
      </c>
      <c r="D25" s="419">
        <v>11788</v>
      </c>
      <c r="E25" s="419">
        <v>12139</v>
      </c>
      <c r="F25" s="419">
        <v>15417</v>
      </c>
      <c r="G25" s="10"/>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0.50352659362107977</v>
      </c>
      <c r="D26" s="12">
        <f t="shared" si="6"/>
        <v>0.51061249241964823</v>
      </c>
      <c r="E26" s="12">
        <f t="shared" si="6"/>
        <v>0.5235486931769171</v>
      </c>
      <c r="F26" s="12">
        <f t="shared" si="6"/>
        <v>0.63596237934163846</v>
      </c>
      <c r="G26" s="12"/>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409" t="s">
        <v>6497</v>
      </c>
      <c r="C29" s="134">
        <v>227</v>
      </c>
      <c r="D29" s="134">
        <v>262</v>
      </c>
      <c r="E29" s="134">
        <v>334</v>
      </c>
      <c r="F29" s="134">
        <v>429</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19" t="s">
        <v>66</v>
      </c>
      <c r="B30" s="409" t="s">
        <v>6498</v>
      </c>
      <c r="C30" s="134">
        <v>10965</v>
      </c>
      <c r="D30" s="134">
        <v>11036</v>
      </c>
      <c r="E30" s="134">
        <v>10713</v>
      </c>
      <c r="F30" s="134">
        <v>8396</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19" t="s">
        <v>1436</v>
      </c>
      <c r="B31" s="409"/>
      <c r="C31" s="134">
        <v>11351</v>
      </c>
      <c r="D31" s="134">
        <v>11788</v>
      </c>
      <c r="E31" s="134">
        <v>12139</v>
      </c>
      <c r="F31" s="134">
        <v>15417</v>
      </c>
      <c r="G31" s="407"/>
      <c r="H31" s="407"/>
      <c r="I31" s="407"/>
      <c r="J31" s="407"/>
      <c r="K31" s="407"/>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19">
        <f t="shared" ref="C32:E32" si="8">SUM(C29:C31)</f>
        <v>22543</v>
      </c>
      <c r="D32" s="19">
        <f t="shared" si="8"/>
        <v>23086</v>
      </c>
      <c r="E32" s="19">
        <f t="shared" si="8"/>
        <v>23186</v>
      </c>
      <c r="F32" s="19">
        <f>SUM(F29:F31)</f>
        <v>24242</v>
      </c>
      <c r="G32" s="20" t="s">
        <v>1542</v>
      </c>
      <c r="H32" s="20">
        <v>0</v>
      </c>
      <c r="I32" s="20">
        <v>0</v>
      </c>
      <c r="J32" s="20">
        <v>0</v>
      </c>
      <c r="K32" s="20">
        <v>0</v>
      </c>
      <c r="L32" s="20"/>
      <c r="M32" s="20"/>
      <c r="N32" s="20"/>
      <c r="O32" s="20"/>
      <c r="P32" s="20"/>
      <c r="Q32" s="20"/>
      <c r="R32" s="20"/>
      <c r="S32" s="20"/>
      <c r="T32" s="21"/>
      <c r="U32" s="21"/>
      <c r="V32" s="21"/>
      <c r="W32" s="21"/>
      <c r="X32" s="21"/>
      <c r="Y32" s="21"/>
      <c r="Z32" s="21"/>
      <c r="AA32" s="21"/>
      <c r="AB32" s="21"/>
      <c r="AC32" s="21"/>
      <c r="AD32" s="21"/>
      <c r="AE32" s="21"/>
    </row>
  </sheetData>
  <mergeCells count="18">
    <mergeCell ref="B8:K8"/>
    <mergeCell ref="B3:K3"/>
    <mergeCell ref="B4:K4"/>
    <mergeCell ref="B5:K5"/>
    <mergeCell ref="B6:K6"/>
    <mergeCell ref="B7:K7"/>
    <mergeCell ref="G29:K30"/>
    <mergeCell ref="B9:K9"/>
    <mergeCell ref="B10:K10"/>
    <mergeCell ref="B11:K11"/>
    <mergeCell ref="B12:K12"/>
    <mergeCell ref="B13:K13"/>
    <mergeCell ref="B14:K14"/>
    <mergeCell ref="B15:K15"/>
    <mergeCell ref="B16:K16"/>
    <mergeCell ref="B17:K17"/>
    <mergeCell ref="B18:K18"/>
    <mergeCell ref="G27:K27"/>
  </mergeCells>
  <dataValidations count="3">
    <dataValidation type="list" allowBlank="1" showInputMessage="1" showErrorMessage="1" sqref="B12:K12" xr:uid="{00000000-0002-0000-1B01-000000000000}">
      <formula1>$AE$18:$AE$19</formula1>
    </dataValidation>
    <dataValidation type="list" allowBlank="1" showInputMessage="1" showErrorMessage="1" sqref="B5:K5" xr:uid="{00000000-0002-0000-1B01-000001000000}">
      <formula1>$AE$8:$AE$15</formula1>
    </dataValidation>
    <dataValidation type="list" allowBlank="1" showInputMessage="1" showErrorMessage="1" sqref="B10:K10" xr:uid="{00000000-0002-0000-1B01-000002000000}">
      <formula1>$AE$16:$AE$17</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tabColor rgb="FFFFFF00"/>
  </sheetPr>
  <dimension ref="A1:AE32"/>
  <sheetViews>
    <sheetView workbookViewId="0">
      <pane xSplit="1" ySplit="2" topLeftCell="B12" activePane="bottomRight" state="frozen"/>
      <selection activeCell="C19" sqref="C19:F20"/>
      <selection pane="topRight" activeCell="C19" sqref="C19:F20"/>
      <selection pane="bottomLeft" activeCell="C19" sqref="C19:F20"/>
      <selection pane="bottomRight" activeCell="J31" sqref="J31"/>
    </sheetView>
  </sheetViews>
  <sheetFormatPr defaultColWidth="9.140625" defaultRowHeight="15" x14ac:dyDescent="0.25"/>
  <cols>
    <col min="1" max="1" width="36.85546875" style="419" customWidth="1"/>
    <col min="2" max="2" width="64" style="419" customWidth="1"/>
    <col min="3" max="6" width="13.42578125"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6499</v>
      </c>
      <c r="C3" s="702"/>
      <c r="D3" s="702"/>
      <c r="E3" s="702"/>
      <c r="F3" s="702"/>
      <c r="G3" s="702"/>
      <c r="H3" s="702"/>
      <c r="I3" s="702"/>
      <c r="J3" s="702"/>
      <c r="K3" s="702"/>
    </row>
    <row r="4" spans="1:31" ht="14.25" customHeight="1" x14ac:dyDescent="0.25">
      <c r="A4" s="6" t="s">
        <v>2</v>
      </c>
      <c r="B4" s="704" t="s">
        <v>6500</v>
      </c>
      <c r="C4" s="704"/>
      <c r="D4" s="704"/>
      <c r="E4" s="704"/>
      <c r="F4" s="704"/>
      <c r="G4" s="724"/>
      <c r="H4" s="724"/>
      <c r="I4" s="724"/>
      <c r="J4" s="724"/>
      <c r="K4" s="724"/>
    </row>
    <row r="5" spans="1:31" ht="14.25" customHeight="1" x14ac:dyDescent="0.25">
      <c r="A5" s="6" t="s">
        <v>5</v>
      </c>
      <c r="B5" s="699" t="s">
        <v>6</v>
      </c>
      <c r="C5" s="699"/>
      <c r="D5" s="699"/>
      <c r="E5" s="699"/>
      <c r="F5" s="699"/>
      <c r="G5" s="699"/>
      <c r="H5" s="699"/>
      <c r="I5" s="699"/>
      <c r="J5" s="699"/>
      <c r="K5" s="699"/>
    </row>
    <row r="6" spans="1:31" ht="14.25" customHeight="1" x14ac:dyDescent="0.25">
      <c r="A6" s="6" t="s">
        <v>8</v>
      </c>
      <c r="B6" s="699" t="s">
        <v>9</v>
      </c>
      <c r="C6" s="699"/>
      <c r="D6" s="699"/>
      <c r="E6" s="699"/>
      <c r="F6" s="699"/>
      <c r="G6" s="699"/>
      <c r="H6" s="699"/>
      <c r="I6" s="699"/>
      <c r="J6" s="699"/>
      <c r="K6" s="699"/>
      <c r="AD6" s="419" t="s">
        <v>3</v>
      </c>
      <c r="AE6" s="419" t="s">
        <v>4</v>
      </c>
    </row>
    <row r="7" spans="1:31" ht="14.25" customHeight="1" x14ac:dyDescent="0.25">
      <c r="A7" s="6" t="s">
        <v>11</v>
      </c>
      <c r="B7" s="688" t="s">
        <v>6462</v>
      </c>
      <c r="C7" s="688"/>
      <c r="D7" s="688"/>
      <c r="E7" s="688"/>
      <c r="F7" s="688"/>
      <c r="G7" s="688"/>
      <c r="H7" s="688"/>
      <c r="I7" s="688"/>
      <c r="J7" s="688"/>
      <c r="K7" s="688"/>
      <c r="AE7" s="419" t="s">
        <v>7</v>
      </c>
    </row>
    <row r="8" spans="1:31" ht="14.25" customHeight="1" x14ac:dyDescent="0.25">
      <c r="A8" s="6" t="s">
        <v>13</v>
      </c>
      <c r="B8" s="699" t="s">
        <v>9</v>
      </c>
      <c r="C8" s="699"/>
      <c r="D8" s="699"/>
      <c r="E8" s="699"/>
      <c r="F8" s="699"/>
      <c r="G8" s="699"/>
      <c r="H8" s="699"/>
      <c r="I8" s="699"/>
      <c r="J8" s="699"/>
      <c r="K8" s="699"/>
      <c r="AE8" s="419" t="s">
        <v>10</v>
      </c>
    </row>
    <row r="9" spans="1:31" ht="14.25" customHeight="1" x14ac:dyDescent="0.25">
      <c r="A9" s="6" t="s">
        <v>15</v>
      </c>
      <c r="B9" s="699" t="s">
        <v>1437</v>
      </c>
      <c r="C9" s="699"/>
      <c r="D9" s="699"/>
      <c r="E9" s="699"/>
      <c r="F9" s="699"/>
      <c r="G9" s="699"/>
      <c r="H9" s="699"/>
      <c r="I9" s="699"/>
      <c r="J9" s="699"/>
      <c r="K9" s="699"/>
      <c r="AE9" s="419" t="s">
        <v>12</v>
      </c>
    </row>
    <row r="10" spans="1:31" ht="14.25" customHeight="1" x14ac:dyDescent="0.25">
      <c r="A10" s="6" t="s">
        <v>17</v>
      </c>
      <c r="B10" s="699" t="s">
        <v>18</v>
      </c>
      <c r="C10" s="699"/>
      <c r="D10" s="699"/>
      <c r="E10" s="699"/>
      <c r="F10" s="699"/>
      <c r="G10" s="699"/>
      <c r="H10" s="699"/>
      <c r="I10" s="699"/>
      <c r="J10" s="699"/>
      <c r="K10" s="699"/>
      <c r="AE10" s="419" t="s">
        <v>14</v>
      </c>
    </row>
    <row r="11" spans="1:31" ht="14.25" customHeight="1" x14ac:dyDescent="0.25">
      <c r="A11" s="6" t="s">
        <v>19</v>
      </c>
      <c r="B11" s="699" t="s">
        <v>70</v>
      </c>
      <c r="C11" s="699"/>
      <c r="D11" s="699"/>
      <c r="E11" s="699"/>
      <c r="F11" s="699"/>
      <c r="G11" s="699"/>
      <c r="H11" s="699"/>
      <c r="I11" s="699"/>
      <c r="J11" s="699"/>
      <c r="K11" s="699"/>
      <c r="AE11" s="419" t="s">
        <v>16</v>
      </c>
    </row>
    <row r="12" spans="1:31" ht="14.25" customHeight="1" x14ac:dyDescent="0.25">
      <c r="A12" s="6" t="s">
        <v>22</v>
      </c>
      <c r="B12" s="688" t="s">
        <v>23</v>
      </c>
      <c r="C12" s="688"/>
      <c r="D12" s="688"/>
      <c r="E12" s="688"/>
      <c r="F12" s="688"/>
      <c r="G12" s="688"/>
      <c r="H12" s="688"/>
      <c r="I12" s="688"/>
      <c r="J12" s="688"/>
      <c r="K12" s="688"/>
      <c r="AE12" s="419" t="s">
        <v>6</v>
      </c>
    </row>
    <row r="13" spans="1:31" ht="14.25" customHeight="1" x14ac:dyDescent="0.25">
      <c r="A13" s="6" t="s">
        <v>26</v>
      </c>
      <c r="B13" s="699" t="s">
        <v>9</v>
      </c>
      <c r="C13" s="699"/>
      <c r="D13" s="699"/>
      <c r="E13" s="699"/>
      <c r="F13" s="699"/>
      <c r="G13" s="699"/>
      <c r="H13" s="699"/>
      <c r="I13" s="699"/>
      <c r="J13" s="699"/>
      <c r="K13" s="699"/>
      <c r="AE13" s="419" t="s">
        <v>21</v>
      </c>
    </row>
    <row r="14" spans="1:31" ht="14.25" customHeight="1" x14ac:dyDescent="0.25">
      <c r="A14" s="6" t="s">
        <v>28</v>
      </c>
      <c r="B14" s="688" t="s">
        <v>6501</v>
      </c>
      <c r="C14" s="688"/>
      <c r="D14" s="688"/>
      <c r="E14" s="688"/>
      <c r="F14" s="688"/>
      <c r="G14" s="688"/>
      <c r="H14" s="688"/>
      <c r="I14" s="688"/>
      <c r="J14" s="688"/>
      <c r="K14" s="688"/>
      <c r="AD14" s="419" t="s">
        <v>24</v>
      </c>
      <c r="AE14" s="419" t="s">
        <v>25</v>
      </c>
    </row>
    <row r="15" spans="1:31" ht="14.25" customHeight="1" x14ac:dyDescent="0.25">
      <c r="A15" s="6" t="s">
        <v>30</v>
      </c>
      <c r="B15" s="688" t="s">
        <v>6464</v>
      </c>
      <c r="C15" s="688"/>
      <c r="D15" s="688"/>
      <c r="E15" s="688"/>
      <c r="F15" s="688"/>
      <c r="G15" s="688"/>
      <c r="H15" s="688"/>
      <c r="I15" s="688"/>
      <c r="J15" s="688"/>
      <c r="K15" s="688"/>
      <c r="AE15" s="419" t="s">
        <v>18</v>
      </c>
    </row>
    <row r="16" spans="1:31" ht="14.25" customHeight="1" x14ac:dyDescent="0.25">
      <c r="A16" s="6" t="s">
        <v>32</v>
      </c>
      <c r="B16" s="699" t="s">
        <v>648</v>
      </c>
      <c r="C16" s="699"/>
      <c r="D16" s="699"/>
      <c r="E16" s="699"/>
      <c r="F16" s="699"/>
      <c r="G16" s="699"/>
      <c r="H16" s="699"/>
      <c r="I16" s="699"/>
      <c r="J16" s="699"/>
      <c r="K16" s="699"/>
      <c r="AD16" s="419" t="s">
        <v>29</v>
      </c>
      <c r="AE16" s="419" t="s">
        <v>23</v>
      </c>
    </row>
    <row r="17" spans="1:31" ht="14.25" customHeight="1" x14ac:dyDescent="0.25">
      <c r="A17" s="6" t="s">
        <v>35</v>
      </c>
      <c r="B17" s="699" t="s">
        <v>9</v>
      </c>
      <c r="C17" s="699"/>
      <c r="D17" s="699"/>
      <c r="E17" s="699"/>
      <c r="F17" s="699"/>
      <c r="G17" s="699"/>
      <c r="H17" s="699"/>
      <c r="I17" s="699"/>
      <c r="J17" s="699"/>
      <c r="K17" s="699"/>
      <c r="AE17" s="419" t="s">
        <v>31</v>
      </c>
    </row>
    <row r="18" spans="1:31" ht="14.25" customHeight="1" x14ac:dyDescent="0.25">
      <c r="A18" s="6" t="s">
        <v>36</v>
      </c>
      <c r="B18" s="704" t="s">
        <v>6492</v>
      </c>
      <c r="C18" s="704"/>
      <c r="D18" s="704"/>
      <c r="E18" s="704"/>
      <c r="F18" s="704"/>
      <c r="G18" s="724"/>
      <c r="H18" s="724"/>
      <c r="I18" s="724"/>
      <c r="J18" s="724"/>
      <c r="K18" s="724"/>
      <c r="AE18" s="419" t="s">
        <v>34</v>
      </c>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11192</v>
      </c>
      <c r="D21" s="419">
        <f t="shared" si="0"/>
        <v>11298</v>
      </c>
      <c r="E21" s="419">
        <f t="shared" si="0"/>
        <v>11047</v>
      </c>
      <c r="F21" s="419">
        <f>SUM(F20-F25)</f>
        <v>8825</v>
      </c>
      <c r="G21" s="10"/>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0.49647340637892029</v>
      </c>
      <c r="D22" s="12">
        <f t="shared" si="2"/>
        <v>0.48938750758035171</v>
      </c>
      <c r="E22" s="12">
        <f t="shared" si="2"/>
        <v>0.4764513068230829</v>
      </c>
      <c r="F22" s="12">
        <f t="shared" si="2"/>
        <v>0.36403762065836154</v>
      </c>
      <c r="G22" s="12"/>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419">
        <v>11351</v>
      </c>
      <c r="D25" s="419">
        <v>11788</v>
      </c>
      <c r="E25" s="419">
        <v>12139</v>
      </c>
      <c r="F25" s="419">
        <v>15417</v>
      </c>
      <c r="G25" s="10"/>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0.50352659362107977</v>
      </c>
      <c r="D26" s="12">
        <f t="shared" si="6"/>
        <v>0.51061249241964823</v>
      </c>
      <c r="E26" s="12">
        <f t="shared" si="6"/>
        <v>0.5235486931769171</v>
      </c>
      <c r="F26" s="12">
        <f t="shared" si="6"/>
        <v>0.63596237934163846</v>
      </c>
      <c r="G26" s="12"/>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27.75" customHeight="1" x14ac:dyDescent="0.25">
      <c r="A29" s="482" t="s">
        <v>67</v>
      </c>
      <c r="B29" s="483" t="s">
        <v>6502</v>
      </c>
      <c r="C29" s="484">
        <v>181</v>
      </c>
      <c r="D29" s="484">
        <v>164</v>
      </c>
      <c r="E29" s="484">
        <v>239</v>
      </c>
      <c r="F29" s="484">
        <v>263</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36" customHeight="1" x14ac:dyDescent="0.25">
      <c r="A30" s="482" t="s">
        <v>66</v>
      </c>
      <c r="B30" s="483" t="s">
        <v>6503</v>
      </c>
      <c r="C30" s="484">
        <v>11011</v>
      </c>
      <c r="D30" s="484">
        <v>11134</v>
      </c>
      <c r="E30" s="484">
        <v>10808</v>
      </c>
      <c r="F30" s="484">
        <v>8562</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19" t="s">
        <v>1436</v>
      </c>
      <c r="C31" s="9">
        <v>11351</v>
      </c>
      <c r="D31" s="9">
        <v>11788</v>
      </c>
      <c r="E31" s="9">
        <v>12139</v>
      </c>
      <c r="F31" s="9">
        <v>15417</v>
      </c>
      <c r="G31" s="11"/>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A32" s="419" t="s">
        <v>1448</v>
      </c>
      <c r="C32" s="21">
        <f t="shared" ref="C32:E32" si="8">SUM(C29:C31)</f>
        <v>22543</v>
      </c>
      <c r="D32" s="21">
        <f t="shared" si="8"/>
        <v>23086</v>
      </c>
      <c r="E32" s="21">
        <f t="shared" si="8"/>
        <v>23186</v>
      </c>
      <c r="F32" s="21">
        <f>SUM(F29:F31)</f>
        <v>24242</v>
      </c>
      <c r="G32" s="20" t="s">
        <v>1542</v>
      </c>
      <c r="H32" s="20">
        <v>0</v>
      </c>
      <c r="I32" s="20">
        <v>0</v>
      </c>
      <c r="J32" s="20">
        <v>0</v>
      </c>
      <c r="K32" s="20">
        <v>0</v>
      </c>
    </row>
  </sheetData>
  <mergeCells count="18">
    <mergeCell ref="B8:K8"/>
    <mergeCell ref="B3:K3"/>
    <mergeCell ref="B4:K4"/>
    <mergeCell ref="B5:K5"/>
    <mergeCell ref="B6:K6"/>
    <mergeCell ref="B7:K7"/>
    <mergeCell ref="G29:K30"/>
    <mergeCell ref="B9:K9"/>
    <mergeCell ref="B10:K10"/>
    <mergeCell ref="B11:K11"/>
    <mergeCell ref="B12:K12"/>
    <mergeCell ref="B13:K13"/>
    <mergeCell ref="B14:K14"/>
    <mergeCell ref="B15:K15"/>
    <mergeCell ref="B16:K16"/>
    <mergeCell ref="B17:K17"/>
    <mergeCell ref="B18:K18"/>
    <mergeCell ref="G27:K27"/>
  </mergeCells>
  <dataValidations count="3">
    <dataValidation type="list" allowBlank="1" showInputMessage="1" showErrorMessage="1" sqref="B12:K12" xr:uid="{00000000-0002-0000-1C01-000000000000}">
      <formula1>$AE$16:$AE$18</formula1>
    </dataValidation>
    <dataValidation type="list" allowBlank="1" showInputMessage="1" showErrorMessage="1" sqref="B10:K10" xr:uid="{00000000-0002-0000-1C01-000001000000}">
      <formula1>$AE$14:$AE$15</formula1>
    </dataValidation>
    <dataValidation type="list" allowBlank="1" showInputMessage="1" showErrorMessage="1" sqref="B5:K5" xr:uid="{00000000-0002-0000-1C01-000002000000}">
      <formula1>$AE$6:$AE$13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tabColor rgb="FFFFFF00"/>
  </sheetPr>
  <dimension ref="A1:AE33"/>
  <sheetViews>
    <sheetView workbookViewId="0">
      <pane xSplit="1" ySplit="2" topLeftCell="B9" activePane="bottomRight" state="frozen"/>
      <selection activeCell="C19" sqref="C19:F20"/>
      <selection pane="topRight" activeCell="C19" sqref="C19:F20"/>
      <selection pane="bottomLeft" activeCell="C19" sqref="C19:F20"/>
      <selection pane="bottomRight" activeCell="N27" sqref="N27"/>
    </sheetView>
  </sheetViews>
  <sheetFormatPr defaultColWidth="9.140625" defaultRowHeight="15" x14ac:dyDescent="0.25"/>
  <cols>
    <col min="1" max="1" width="36.85546875" style="419" customWidth="1"/>
    <col min="2" max="2" width="62.85546875" style="419" customWidth="1"/>
    <col min="3" max="6" width="11.7109375"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6504</v>
      </c>
      <c r="C3" s="702"/>
      <c r="D3" s="702"/>
      <c r="E3" s="702"/>
      <c r="F3" s="702"/>
      <c r="G3" s="702"/>
      <c r="H3" s="702"/>
      <c r="I3" s="702"/>
      <c r="J3" s="702"/>
      <c r="K3" s="702"/>
    </row>
    <row r="4" spans="1:31" ht="14.25" customHeight="1" x14ac:dyDescent="0.25">
      <c r="A4" s="6" t="s">
        <v>2</v>
      </c>
      <c r="B4" s="699" t="s">
        <v>6505</v>
      </c>
      <c r="C4" s="699"/>
      <c r="D4" s="699"/>
      <c r="E4" s="699"/>
      <c r="F4" s="699"/>
      <c r="G4" s="699"/>
      <c r="H4" s="699"/>
      <c r="I4" s="699"/>
      <c r="J4" s="699"/>
      <c r="K4" s="699"/>
      <c r="AD4" s="419" t="s">
        <v>3</v>
      </c>
      <c r="AE4" s="419" t="s">
        <v>4</v>
      </c>
    </row>
    <row r="5" spans="1:31" ht="14.25" customHeight="1" x14ac:dyDescent="0.25">
      <c r="A5" s="6" t="s">
        <v>5</v>
      </c>
      <c r="B5" s="699" t="s">
        <v>6</v>
      </c>
      <c r="C5" s="699"/>
      <c r="D5" s="699"/>
      <c r="E5" s="699"/>
      <c r="F5" s="699"/>
      <c r="G5" s="699"/>
      <c r="H5" s="699"/>
      <c r="I5" s="699"/>
      <c r="J5" s="699"/>
      <c r="K5" s="699"/>
      <c r="AE5" s="419" t="s">
        <v>7</v>
      </c>
    </row>
    <row r="6" spans="1:31" ht="14.25" customHeight="1" x14ac:dyDescent="0.25">
      <c r="A6" s="6" t="s">
        <v>8</v>
      </c>
      <c r="B6" s="699" t="s">
        <v>9</v>
      </c>
      <c r="C6" s="699"/>
      <c r="D6" s="699"/>
      <c r="E6" s="699"/>
      <c r="F6" s="699"/>
      <c r="G6" s="699"/>
      <c r="H6" s="699"/>
      <c r="I6" s="699"/>
      <c r="J6" s="699"/>
      <c r="K6" s="699"/>
      <c r="AE6" s="419" t="s">
        <v>10</v>
      </c>
    </row>
    <row r="7" spans="1:31" ht="14.25" customHeight="1" x14ac:dyDescent="0.25">
      <c r="A7" s="6" t="s">
        <v>11</v>
      </c>
      <c r="B7" s="688" t="s">
        <v>6462</v>
      </c>
      <c r="C7" s="688"/>
      <c r="D7" s="688"/>
      <c r="E7" s="688"/>
      <c r="F7" s="688"/>
      <c r="G7" s="688"/>
      <c r="H7" s="688"/>
      <c r="I7" s="688"/>
      <c r="J7" s="688"/>
      <c r="K7" s="688"/>
      <c r="AE7" s="419" t="s">
        <v>12</v>
      </c>
    </row>
    <row r="8" spans="1:31" ht="14.25" customHeight="1" x14ac:dyDescent="0.25">
      <c r="A8" s="6" t="s">
        <v>13</v>
      </c>
      <c r="B8" s="699" t="s">
        <v>9</v>
      </c>
      <c r="C8" s="699"/>
      <c r="D8" s="699"/>
      <c r="E8" s="699"/>
      <c r="F8" s="699"/>
      <c r="G8" s="699"/>
      <c r="H8" s="699"/>
      <c r="I8" s="699"/>
      <c r="J8" s="699"/>
      <c r="K8" s="699"/>
      <c r="AE8" s="419" t="s">
        <v>14</v>
      </c>
    </row>
    <row r="9" spans="1:31" ht="14.25" customHeight="1" x14ac:dyDescent="0.25">
      <c r="A9" s="6" t="s">
        <v>15</v>
      </c>
      <c r="B9" s="699" t="s">
        <v>1437</v>
      </c>
      <c r="C9" s="699"/>
      <c r="D9" s="699"/>
      <c r="E9" s="699"/>
      <c r="F9" s="699"/>
      <c r="G9" s="699"/>
      <c r="H9" s="699"/>
      <c r="I9" s="699"/>
      <c r="J9" s="699"/>
      <c r="K9" s="699"/>
      <c r="AE9" s="419" t="s">
        <v>16</v>
      </c>
    </row>
    <row r="10" spans="1:31" ht="14.25" customHeight="1" x14ac:dyDescent="0.25">
      <c r="A10" s="6" t="s">
        <v>17</v>
      </c>
      <c r="B10" s="699" t="s">
        <v>18</v>
      </c>
      <c r="C10" s="699"/>
      <c r="D10" s="699"/>
      <c r="E10" s="699"/>
      <c r="F10" s="699"/>
      <c r="G10" s="699"/>
      <c r="H10" s="699"/>
      <c r="I10" s="699"/>
      <c r="J10" s="699"/>
      <c r="K10" s="699"/>
      <c r="AE10" s="419" t="s">
        <v>6</v>
      </c>
    </row>
    <row r="11" spans="1:31" ht="14.25" customHeight="1" x14ac:dyDescent="0.25">
      <c r="A11" s="6" t="s">
        <v>19</v>
      </c>
      <c r="B11" s="699" t="s">
        <v>70</v>
      </c>
      <c r="C11" s="699"/>
      <c r="D11" s="699"/>
      <c r="E11" s="699"/>
      <c r="F11" s="699"/>
      <c r="G11" s="699"/>
      <c r="H11" s="699"/>
      <c r="I11" s="699"/>
      <c r="J11" s="699"/>
      <c r="K11" s="699"/>
      <c r="AE11" s="419" t="s">
        <v>21</v>
      </c>
    </row>
    <row r="12" spans="1:31" ht="14.25" customHeight="1" x14ac:dyDescent="0.25">
      <c r="A12" s="6" t="s">
        <v>22</v>
      </c>
      <c r="B12" s="688" t="s">
        <v>23</v>
      </c>
      <c r="C12" s="688"/>
      <c r="D12" s="688"/>
      <c r="E12" s="688"/>
      <c r="F12" s="688"/>
      <c r="G12" s="688"/>
      <c r="H12" s="688"/>
      <c r="I12" s="688"/>
      <c r="J12" s="688"/>
      <c r="K12" s="688"/>
      <c r="AD12" s="419" t="s">
        <v>24</v>
      </c>
      <c r="AE12" s="419" t="s">
        <v>25</v>
      </c>
    </row>
    <row r="13" spans="1:31" ht="14.25" customHeight="1" x14ac:dyDescent="0.25">
      <c r="A13" s="6" t="s">
        <v>26</v>
      </c>
      <c r="B13" s="699" t="s">
        <v>9</v>
      </c>
      <c r="C13" s="699"/>
      <c r="D13" s="699"/>
      <c r="E13" s="699"/>
      <c r="F13" s="699"/>
      <c r="G13" s="699"/>
      <c r="H13" s="699"/>
      <c r="I13" s="699"/>
      <c r="J13" s="699"/>
      <c r="K13" s="699"/>
      <c r="AE13" s="419" t="s">
        <v>18</v>
      </c>
    </row>
    <row r="14" spans="1:31" ht="14.25" customHeight="1" x14ac:dyDescent="0.25">
      <c r="A14" s="6" t="s">
        <v>28</v>
      </c>
      <c r="B14" s="688" t="s">
        <v>6506</v>
      </c>
      <c r="C14" s="688"/>
      <c r="D14" s="688"/>
      <c r="E14" s="688"/>
      <c r="F14" s="688"/>
      <c r="G14" s="688"/>
      <c r="H14" s="688"/>
      <c r="I14" s="688"/>
      <c r="J14" s="688"/>
      <c r="K14" s="688"/>
      <c r="AD14" s="419" t="s">
        <v>29</v>
      </c>
      <c r="AE14" s="419" t="s">
        <v>23</v>
      </c>
    </row>
    <row r="15" spans="1:31" ht="14.25" customHeight="1" x14ac:dyDescent="0.25">
      <c r="A15" s="6" t="s">
        <v>30</v>
      </c>
      <c r="B15" s="688" t="s">
        <v>6464</v>
      </c>
      <c r="C15" s="688"/>
      <c r="D15" s="688"/>
      <c r="E15" s="688"/>
      <c r="F15" s="688"/>
      <c r="G15" s="688"/>
      <c r="H15" s="688"/>
      <c r="I15" s="688"/>
      <c r="J15" s="688"/>
      <c r="K15" s="688"/>
      <c r="AE15" s="419" t="s">
        <v>31</v>
      </c>
    </row>
    <row r="16" spans="1:31" ht="14.25" customHeight="1" x14ac:dyDescent="0.25">
      <c r="A16" s="6" t="s">
        <v>32</v>
      </c>
      <c r="B16" s="699" t="s">
        <v>649</v>
      </c>
      <c r="C16" s="699"/>
      <c r="D16" s="699"/>
      <c r="E16" s="699"/>
      <c r="F16" s="699"/>
      <c r="G16" s="699"/>
      <c r="H16" s="699"/>
      <c r="I16" s="699"/>
      <c r="J16" s="699"/>
      <c r="K16" s="699"/>
      <c r="AE16" s="419" t="s">
        <v>34</v>
      </c>
    </row>
    <row r="17" spans="1:31" ht="14.25" customHeight="1" x14ac:dyDescent="0.25">
      <c r="A17" s="6" t="s">
        <v>35</v>
      </c>
      <c r="B17" s="699" t="s">
        <v>9</v>
      </c>
      <c r="C17" s="699"/>
      <c r="D17" s="699"/>
      <c r="E17" s="699"/>
      <c r="F17" s="699"/>
      <c r="G17" s="699"/>
      <c r="H17" s="699"/>
      <c r="I17" s="699"/>
      <c r="J17" s="699"/>
      <c r="K17" s="699"/>
    </row>
    <row r="18" spans="1:31" ht="14.25" customHeight="1" x14ac:dyDescent="0.25">
      <c r="A18" s="6" t="s">
        <v>36</v>
      </c>
      <c r="B18" s="704" t="s">
        <v>6492</v>
      </c>
      <c r="C18" s="704"/>
      <c r="D18" s="704"/>
      <c r="E18" s="704"/>
      <c r="F18" s="704"/>
      <c r="G18" s="704"/>
      <c r="H18" s="704"/>
      <c r="I18" s="704"/>
      <c r="J18" s="704"/>
      <c r="K18" s="704"/>
    </row>
    <row r="19" spans="1:31" ht="14.25" customHeight="1" x14ac:dyDescent="0.25">
      <c r="A19" s="6"/>
      <c r="B19" s="704"/>
      <c r="C19" s="704"/>
      <c r="D19" s="704"/>
      <c r="E19" s="704"/>
      <c r="F19" s="704"/>
      <c r="G19" s="704"/>
      <c r="H19" s="704"/>
      <c r="I19" s="704"/>
      <c r="J19" s="704"/>
      <c r="K19" s="704"/>
    </row>
    <row r="20" spans="1:31" ht="14.25" customHeight="1" x14ac:dyDescent="0.25">
      <c r="A20" s="7" t="s">
        <v>37</v>
      </c>
      <c r="C20" s="433" t="s">
        <v>4089</v>
      </c>
      <c r="D20" s="433" t="s">
        <v>4088</v>
      </c>
      <c r="E20" s="434" t="s">
        <v>4087</v>
      </c>
      <c r="F20" s="434" t="s">
        <v>2110</v>
      </c>
      <c r="G20" s="8" t="s">
        <v>38</v>
      </c>
      <c r="H20" s="8" t="s">
        <v>39</v>
      </c>
      <c r="I20" s="8" t="s">
        <v>40</v>
      </c>
      <c r="J20" s="8" t="s">
        <v>41</v>
      </c>
      <c r="K20" s="8" t="s">
        <v>42</v>
      </c>
      <c r="L20" s="8"/>
      <c r="M20" s="8"/>
      <c r="N20" s="8"/>
      <c r="O20" s="8"/>
      <c r="P20" s="8"/>
      <c r="Q20" s="8"/>
      <c r="R20" s="8"/>
      <c r="S20" s="8"/>
      <c r="T20" s="9"/>
      <c r="U20" s="9"/>
      <c r="V20" s="9"/>
      <c r="W20" s="9"/>
      <c r="X20" s="9"/>
      <c r="Y20" s="9"/>
      <c r="Z20" s="9"/>
      <c r="AA20" s="9"/>
      <c r="AB20" s="9"/>
      <c r="AC20" s="9"/>
      <c r="AD20" s="9"/>
      <c r="AE20" s="9"/>
    </row>
    <row r="21" spans="1:31" ht="14.25" customHeight="1" x14ac:dyDescent="0.25">
      <c r="A21" s="6" t="s">
        <v>43</v>
      </c>
      <c r="C21" s="134">
        <v>22543</v>
      </c>
      <c r="D21" s="134">
        <v>23086</v>
      </c>
      <c r="E21" s="134">
        <v>23186</v>
      </c>
      <c r="F21" s="134">
        <v>24242</v>
      </c>
      <c r="G21" s="10">
        <v>24581</v>
      </c>
      <c r="H21" s="10">
        <v>24545</v>
      </c>
      <c r="I21" s="10">
        <v>24466</v>
      </c>
      <c r="J21" s="11">
        <v>25256</v>
      </c>
      <c r="K21" s="11">
        <v>24818</v>
      </c>
      <c r="L21" s="11"/>
      <c r="M21" s="11"/>
      <c r="N21" s="11"/>
      <c r="O21" s="11"/>
      <c r="P21" s="11"/>
      <c r="Q21" s="11"/>
      <c r="R21" s="11"/>
      <c r="S21" s="11"/>
      <c r="T21" s="9"/>
      <c r="U21" s="9"/>
      <c r="V21" s="9"/>
      <c r="W21" s="9"/>
      <c r="X21" s="9"/>
      <c r="Y21" s="9"/>
      <c r="Z21" s="9"/>
      <c r="AA21" s="9"/>
      <c r="AB21" s="9"/>
      <c r="AC21" s="9"/>
      <c r="AD21" s="9"/>
      <c r="AE21" s="9"/>
    </row>
    <row r="22" spans="1:31" ht="14.25" customHeight="1" x14ac:dyDescent="0.25">
      <c r="A22" s="6" t="s">
        <v>44</v>
      </c>
      <c r="C22" s="419">
        <f t="shared" ref="C22:E22" si="0">SUM(C21-C32)</f>
        <v>11192</v>
      </c>
      <c r="D22" s="419">
        <f t="shared" si="0"/>
        <v>11298</v>
      </c>
      <c r="E22" s="419">
        <f t="shared" si="0"/>
        <v>11047</v>
      </c>
      <c r="F22" s="419">
        <f>SUM(F21-F32)</f>
        <v>8825</v>
      </c>
      <c r="G22" s="10"/>
      <c r="H22" s="10">
        <f t="shared" ref="H22:K22" si="1">H21-H26</f>
        <v>0</v>
      </c>
      <c r="I22" s="10">
        <f t="shared" si="1"/>
        <v>0</v>
      </c>
      <c r="J22" s="10">
        <f t="shared" si="1"/>
        <v>0</v>
      </c>
      <c r="K22" s="10">
        <f t="shared" si="1"/>
        <v>0</v>
      </c>
      <c r="L22" s="10"/>
      <c r="M22" s="10"/>
      <c r="N22" s="10"/>
      <c r="O22" s="10"/>
      <c r="P22" s="10"/>
      <c r="Q22" s="10"/>
      <c r="R22" s="10"/>
      <c r="S22" s="10"/>
      <c r="T22" s="9"/>
      <c r="U22" s="9"/>
      <c r="V22" s="9"/>
      <c r="W22" s="9"/>
      <c r="X22" s="9"/>
      <c r="Y22" s="9"/>
      <c r="Z22" s="9"/>
      <c r="AA22" s="9"/>
      <c r="AB22" s="9"/>
      <c r="AC22" s="9"/>
      <c r="AD22" s="9"/>
      <c r="AE22" s="9"/>
    </row>
    <row r="23" spans="1:31" ht="14.25" customHeight="1" x14ac:dyDescent="0.25">
      <c r="A23" s="6" t="s">
        <v>45</v>
      </c>
      <c r="C23" s="12">
        <f t="shared" ref="C23:F23" si="2">C22/C21</f>
        <v>0.49647340637892029</v>
      </c>
      <c r="D23" s="12">
        <f t="shared" si="2"/>
        <v>0.48938750758035171</v>
      </c>
      <c r="E23" s="12">
        <f t="shared" si="2"/>
        <v>0.4764513068230829</v>
      </c>
      <c r="F23" s="12">
        <f t="shared" si="2"/>
        <v>0.36403762065836154</v>
      </c>
      <c r="G23" s="12"/>
      <c r="H23" s="12">
        <f t="shared" ref="H23:K23" si="3">H22/H21</f>
        <v>0</v>
      </c>
      <c r="I23" s="12">
        <f t="shared" si="3"/>
        <v>0</v>
      </c>
      <c r="J23" s="12">
        <f t="shared" si="3"/>
        <v>0</v>
      </c>
      <c r="K23" s="12">
        <f t="shared" si="3"/>
        <v>0</v>
      </c>
      <c r="L23" s="12"/>
      <c r="M23" s="12"/>
      <c r="N23" s="12"/>
      <c r="O23" s="12"/>
      <c r="P23" s="12"/>
      <c r="Q23" s="12"/>
      <c r="R23" s="12"/>
      <c r="S23" s="12"/>
      <c r="T23" s="9"/>
      <c r="U23" s="9"/>
      <c r="V23" s="9"/>
      <c r="W23" s="9"/>
      <c r="X23" s="9"/>
      <c r="Y23" s="9"/>
      <c r="Z23" s="9"/>
      <c r="AA23" s="9"/>
      <c r="AB23" s="9"/>
      <c r="AC23" s="9"/>
      <c r="AD23" s="9"/>
      <c r="AE23" s="9"/>
    </row>
    <row r="24" spans="1:31" ht="14.25" customHeight="1" x14ac:dyDescent="0.25">
      <c r="A24" s="6" t="s">
        <v>46</v>
      </c>
      <c r="C24" s="419">
        <v>0</v>
      </c>
      <c r="D24" s="419">
        <v>0</v>
      </c>
      <c r="E24" s="419">
        <v>0</v>
      </c>
      <c r="F24" s="419">
        <v>0</v>
      </c>
      <c r="G24" s="10"/>
      <c r="H24" s="10">
        <v>0</v>
      </c>
      <c r="I24" s="10">
        <v>0</v>
      </c>
      <c r="J24" s="9">
        <v>0</v>
      </c>
      <c r="K24" s="9">
        <v>0</v>
      </c>
      <c r="L24" s="9"/>
      <c r="M24" s="9"/>
      <c r="N24" s="9"/>
      <c r="O24" s="9"/>
      <c r="P24" s="9"/>
      <c r="Q24" s="9"/>
      <c r="R24" s="9"/>
      <c r="S24" s="9"/>
      <c r="T24" s="9"/>
      <c r="U24" s="9"/>
      <c r="V24" s="9"/>
      <c r="W24" s="9"/>
      <c r="X24" s="9"/>
      <c r="Y24" s="9"/>
      <c r="Z24" s="9"/>
      <c r="AA24" s="9"/>
      <c r="AB24" s="9"/>
      <c r="AC24" s="9"/>
      <c r="AD24" s="9"/>
      <c r="AE24" s="9"/>
    </row>
    <row r="25" spans="1:31" ht="14.25" customHeight="1" x14ac:dyDescent="0.25">
      <c r="A25" s="6" t="s">
        <v>47</v>
      </c>
      <c r="C25" s="12">
        <f t="shared" ref="C25:F25" si="4">C24/C21</f>
        <v>0</v>
      </c>
      <c r="D25" s="12">
        <f t="shared" si="4"/>
        <v>0</v>
      </c>
      <c r="E25" s="12">
        <f t="shared" si="4"/>
        <v>0</v>
      </c>
      <c r="F25" s="12">
        <f t="shared" si="4"/>
        <v>0</v>
      </c>
      <c r="G25" s="12"/>
      <c r="H25" s="12">
        <f t="shared" ref="H25:J25" si="5">H24/H21</f>
        <v>0</v>
      </c>
      <c r="I25" s="12">
        <f t="shared" si="5"/>
        <v>0</v>
      </c>
      <c r="J25" s="12">
        <f t="shared" si="5"/>
        <v>0</v>
      </c>
      <c r="K25" s="12">
        <f>K24/K21</f>
        <v>0</v>
      </c>
      <c r="L25" s="12"/>
      <c r="M25" s="12"/>
      <c r="N25" s="12"/>
      <c r="O25" s="12"/>
      <c r="P25" s="12"/>
      <c r="Q25" s="12"/>
      <c r="R25" s="12"/>
      <c r="S25" s="12"/>
      <c r="T25" s="9"/>
      <c r="U25" s="9"/>
      <c r="V25" s="9"/>
      <c r="W25" s="9"/>
      <c r="X25" s="9"/>
      <c r="Y25" s="9"/>
      <c r="Z25" s="9"/>
      <c r="AA25" s="9"/>
      <c r="AB25" s="9"/>
      <c r="AC25" s="9"/>
      <c r="AD25" s="9"/>
      <c r="AE25" s="9"/>
    </row>
    <row r="26" spans="1:31" ht="14.25" customHeight="1" x14ac:dyDescent="0.25">
      <c r="A26" s="6" t="s">
        <v>48</v>
      </c>
      <c r="C26" s="419">
        <v>11351</v>
      </c>
      <c r="D26" s="419">
        <v>11788</v>
      </c>
      <c r="E26" s="419">
        <v>12139</v>
      </c>
      <c r="F26" s="419">
        <v>15417</v>
      </c>
      <c r="G26" s="10"/>
      <c r="H26" s="10">
        <v>24545</v>
      </c>
      <c r="I26" s="10">
        <v>24466</v>
      </c>
      <c r="J26" s="11">
        <v>25256</v>
      </c>
      <c r="K26" s="11">
        <v>24818</v>
      </c>
      <c r="L26" s="9"/>
      <c r="M26" s="9"/>
      <c r="N26" s="9"/>
      <c r="O26" s="9"/>
      <c r="P26" s="9"/>
      <c r="Q26" s="9"/>
      <c r="R26" s="9"/>
      <c r="S26" s="9"/>
      <c r="T26" s="9"/>
      <c r="U26" s="9"/>
      <c r="V26" s="9"/>
      <c r="W26" s="9"/>
      <c r="X26" s="9"/>
      <c r="Y26" s="9"/>
      <c r="Z26" s="9"/>
      <c r="AA26" s="9"/>
      <c r="AB26" s="9"/>
      <c r="AC26" s="9"/>
      <c r="AD26" s="9"/>
      <c r="AE26" s="9"/>
    </row>
    <row r="27" spans="1:31" ht="14.25" customHeight="1" x14ac:dyDescent="0.25">
      <c r="A27" s="6" t="s">
        <v>49</v>
      </c>
      <c r="C27" s="12">
        <f t="shared" ref="C27:F27" si="6">C26/C21</f>
        <v>0.50352659362107977</v>
      </c>
      <c r="D27" s="12">
        <f t="shared" si="6"/>
        <v>0.51061249241964823</v>
      </c>
      <c r="E27" s="12">
        <f t="shared" si="6"/>
        <v>0.5235486931769171</v>
      </c>
      <c r="F27" s="12">
        <f t="shared" si="6"/>
        <v>0.63596237934163846</v>
      </c>
      <c r="G27" s="12"/>
      <c r="H27" s="12">
        <f t="shared" ref="H27:J27" si="7">H26/H21</f>
        <v>1</v>
      </c>
      <c r="I27" s="12">
        <f t="shared" si="7"/>
        <v>1</v>
      </c>
      <c r="J27" s="12">
        <f t="shared" si="7"/>
        <v>1</v>
      </c>
      <c r="K27" s="12">
        <f>K26/K21</f>
        <v>1</v>
      </c>
      <c r="L27" s="12"/>
      <c r="M27" s="12"/>
      <c r="N27" s="12"/>
      <c r="O27" s="12"/>
      <c r="P27" s="12"/>
      <c r="Q27" s="12"/>
      <c r="R27" s="12"/>
      <c r="S27" s="12"/>
      <c r="T27" s="9"/>
      <c r="U27" s="9"/>
      <c r="V27" s="9"/>
      <c r="W27" s="9"/>
      <c r="X27" s="9"/>
      <c r="Y27" s="9"/>
      <c r="Z27" s="9"/>
      <c r="AA27" s="9"/>
      <c r="AB27" s="9"/>
      <c r="AC27" s="9"/>
      <c r="AD27" s="9"/>
      <c r="AE27" s="9"/>
    </row>
    <row r="28" spans="1:31" ht="14.25" customHeight="1" x14ac:dyDescent="0.25">
      <c r="A28" s="7" t="s">
        <v>50</v>
      </c>
      <c r="G28" s="677" t="s">
        <v>51</v>
      </c>
      <c r="H28" s="677"/>
      <c r="I28" s="677"/>
      <c r="J28" s="677"/>
      <c r="K28" s="677"/>
      <c r="L28" s="14"/>
      <c r="M28" s="14"/>
      <c r="N28" s="14"/>
      <c r="O28" s="14"/>
      <c r="P28" s="14"/>
      <c r="Q28" s="9"/>
      <c r="R28" s="9"/>
      <c r="S28" s="9"/>
      <c r="T28" s="9"/>
      <c r="U28" s="9"/>
      <c r="V28" s="9"/>
      <c r="W28" s="9"/>
      <c r="X28" s="9"/>
      <c r="Y28" s="9"/>
      <c r="Z28" s="9"/>
      <c r="AA28" s="9"/>
      <c r="AB28" s="9"/>
      <c r="AC28" s="9"/>
      <c r="AD28" s="9"/>
      <c r="AE28" s="9"/>
    </row>
    <row r="29" spans="1:31" ht="13.5" customHeight="1" x14ac:dyDescent="0.25">
      <c r="A29" s="15" t="s">
        <v>52</v>
      </c>
      <c r="B29" s="16" t="s">
        <v>2</v>
      </c>
      <c r="C29" s="433" t="s">
        <v>4089</v>
      </c>
      <c r="D29" s="433" t="s">
        <v>4088</v>
      </c>
      <c r="E29" s="434" t="s">
        <v>4087</v>
      </c>
      <c r="F29" s="434" t="s">
        <v>2110</v>
      </c>
      <c r="G29" s="8" t="s">
        <v>38</v>
      </c>
      <c r="H29" s="8" t="s">
        <v>39</v>
      </c>
      <c r="I29" s="8" t="s">
        <v>40</v>
      </c>
      <c r="J29" s="8" t="s">
        <v>41</v>
      </c>
      <c r="K29" s="8" t="s">
        <v>42</v>
      </c>
      <c r="L29" s="8"/>
      <c r="M29" s="8"/>
      <c r="N29" s="8"/>
      <c r="O29" s="8"/>
      <c r="P29" s="8"/>
      <c r="Q29" s="8"/>
      <c r="R29" s="8"/>
      <c r="S29" s="8"/>
      <c r="T29" s="9"/>
      <c r="U29" s="9"/>
      <c r="V29" s="9"/>
      <c r="W29" s="9"/>
      <c r="X29" s="9"/>
      <c r="Y29" s="9"/>
      <c r="Z29" s="9"/>
      <c r="AA29" s="9"/>
      <c r="AB29" s="9"/>
      <c r="AC29" s="9"/>
      <c r="AD29" s="9"/>
      <c r="AE29" s="9"/>
    </row>
    <row r="30" spans="1:31" ht="13.5" customHeight="1" x14ac:dyDescent="0.25">
      <c r="A30" s="419" t="s">
        <v>67</v>
      </c>
      <c r="B30" s="26" t="s">
        <v>6507</v>
      </c>
      <c r="C30" s="134">
        <v>206</v>
      </c>
      <c r="D30" s="134">
        <v>225</v>
      </c>
      <c r="E30" s="134">
        <v>314</v>
      </c>
      <c r="F30" s="134">
        <v>333</v>
      </c>
      <c r="G30" s="745" t="s">
        <v>10812</v>
      </c>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19" t="s">
        <v>66</v>
      </c>
      <c r="B31" s="26" t="s">
        <v>6508</v>
      </c>
      <c r="C31" s="134">
        <v>10986</v>
      </c>
      <c r="D31" s="134">
        <v>11073</v>
      </c>
      <c r="E31" s="134">
        <v>10733</v>
      </c>
      <c r="F31" s="134">
        <v>8492</v>
      </c>
      <c r="G31" s="745"/>
      <c r="H31" s="745"/>
      <c r="I31" s="745"/>
      <c r="J31" s="745"/>
      <c r="K31" s="745"/>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419" t="s">
        <v>1436</v>
      </c>
      <c r="B32" s="26"/>
      <c r="C32" s="134">
        <v>11351</v>
      </c>
      <c r="D32" s="134">
        <v>11788</v>
      </c>
      <c r="E32" s="134">
        <v>12139</v>
      </c>
      <c r="F32" s="134">
        <v>15417</v>
      </c>
      <c r="G32" s="407"/>
      <c r="H32" s="407"/>
      <c r="I32" s="407"/>
      <c r="J32" s="407"/>
      <c r="K32" s="407"/>
      <c r="L32" s="11"/>
      <c r="M32" s="11"/>
      <c r="N32" s="11"/>
      <c r="O32" s="11"/>
      <c r="P32" s="11"/>
      <c r="Q32" s="11"/>
      <c r="R32" s="11"/>
      <c r="S32" s="11"/>
      <c r="T32" s="9"/>
      <c r="U32" s="9"/>
      <c r="V32" s="9"/>
      <c r="W32" s="9"/>
      <c r="X32" s="9"/>
      <c r="Y32" s="9"/>
      <c r="Z32" s="9"/>
      <c r="AA32" s="9"/>
      <c r="AB32" s="9"/>
      <c r="AC32" s="9"/>
      <c r="AD32" s="9"/>
      <c r="AE32" s="9"/>
    </row>
    <row r="33" spans="1:31" s="19" customFormat="1" ht="13.5" customHeight="1" x14ac:dyDescent="0.25">
      <c r="A33" s="19" t="s">
        <v>53</v>
      </c>
      <c r="C33" s="19">
        <f t="shared" ref="C33:E33" si="8">SUM(C30:C32)</f>
        <v>22543</v>
      </c>
      <c r="D33" s="19">
        <f t="shared" si="8"/>
        <v>23086</v>
      </c>
      <c r="E33" s="19">
        <f t="shared" si="8"/>
        <v>23186</v>
      </c>
      <c r="F33" s="19">
        <f>SUM(F30:F32)</f>
        <v>24242</v>
      </c>
      <c r="G33" s="20" t="s">
        <v>1542</v>
      </c>
      <c r="H33" s="20">
        <v>0</v>
      </c>
      <c r="I33" s="20">
        <v>0</v>
      </c>
      <c r="J33" s="20">
        <v>0</v>
      </c>
      <c r="K33" s="20">
        <v>0</v>
      </c>
      <c r="L33" s="20"/>
      <c r="M33" s="20"/>
      <c r="N33" s="20"/>
      <c r="O33" s="20"/>
      <c r="P33" s="20"/>
      <c r="Q33" s="20"/>
      <c r="R33" s="20"/>
      <c r="S33" s="20"/>
      <c r="T33" s="21"/>
      <c r="U33" s="21"/>
      <c r="V33" s="21"/>
      <c r="W33" s="21"/>
      <c r="X33" s="21"/>
      <c r="Y33" s="21"/>
      <c r="Z33" s="21"/>
      <c r="AA33" s="21"/>
      <c r="AB33" s="21"/>
      <c r="AC33" s="21"/>
      <c r="AD33" s="21"/>
      <c r="AE33" s="21"/>
    </row>
  </sheetData>
  <mergeCells count="18">
    <mergeCell ref="B8:K8"/>
    <mergeCell ref="B3:K3"/>
    <mergeCell ref="B4:K4"/>
    <mergeCell ref="B5:K5"/>
    <mergeCell ref="B6:K6"/>
    <mergeCell ref="B7:K7"/>
    <mergeCell ref="G30:K31"/>
    <mergeCell ref="B9:K9"/>
    <mergeCell ref="B10:K10"/>
    <mergeCell ref="B11:K11"/>
    <mergeCell ref="B12:K12"/>
    <mergeCell ref="B13:K13"/>
    <mergeCell ref="B14:K14"/>
    <mergeCell ref="B15:K15"/>
    <mergeCell ref="B16:K16"/>
    <mergeCell ref="B17:K17"/>
    <mergeCell ref="B18:K19"/>
    <mergeCell ref="G28:K28"/>
  </mergeCells>
  <dataValidations count="3">
    <dataValidation type="list" allowBlank="1" showInputMessage="1" showErrorMessage="1" sqref="B12:K12" xr:uid="{00000000-0002-0000-1D01-000000000000}">
      <formula1>$AE$14:$AE$16</formula1>
    </dataValidation>
    <dataValidation type="list" allowBlank="1" showInputMessage="1" showErrorMessage="1" sqref="B10:K10" xr:uid="{00000000-0002-0000-1D01-000001000000}">
      <formula1>$AE$12:$AE$13</formula1>
    </dataValidation>
    <dataValidation type="list" allowBlank="1" showInputMessage="1" showErrorMessage="1" sqref="B5:K5" xr:uid="{00000000-0002-0000-1D01-000002000000}">
      <formula1>$AE$4:$AE$11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tabColor rgb="FFFFFF00"/>
  </sheetPr>
  <dimension ref="A1:AE33"/>
  <sheetViews>
    <sheetView workbookViewId="0">
      <pane xSplit="1" ySplit="2" topLeftCell="B9" activePane="bottomRight" state="frozen"/>
      <selection activeCell="C19" sqref="C19:F20"/>
      <selection pane="topRight" activeCell="C19" sqref="C19:F20"/>
      <selection pane="bottomLeft" activeCell="C19" sqref="C19:F20"/>
      <selection pane="bottomRight" activeCell="O28" sqref="O28"/>
    </sheetView>
  </sheetViews>
  <sheetFormatPr defaultColWidth="9.140625" defaultRowHeight="15" x14ac:dyDescent="0.25"/>
  <cols>
    <col min="1" max="1" width="36.85546875" style="419" customWidth="1"/>
    <col min="2" max="2" width="63.42578125" style="419" customWidth="1"/>
    <col min="3" max="3" width="13" style="419" customWidth="1"/>
    <col min="4" max="4" width="12.7109375" style="419" customWidth="1"/>
    <col min="5" max="5" width="12" style="419" customWidth="1"/>
    <col min="6" max="6" width="13.28515625" style="419" customWidth="1"/>
    <col min="7" max="11" width="8" style="419" customWidth="1"/>
    <col min="12" max="14" width="8.140625" style="419" customWidth="1"/>
    <col min="15" max="15" width="11.140625" style="419" bestFit="1" customWidth="1"/>
    <col min="16"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1439</v>
      </c>
      <c r="B3" s="702" t="s">
        <v>6509</v>
      </c>
      <c r="C3" s="702"/>
      <c r="D3" s="702"/>
      <c r="E3" s="702"/>
      <c r="F3" s="702"/>
      <c r="G3" s="702"/>
      <c r="H3" s="702"/>
      <c r="I3" s="702"/>
      <c r="J3" s="702"/>
      <c r="K3" s="702"/>
    </row>
    <row r="4" spans="1:31" s="182" customFormat="1" ht="38.25" customHeight="1" x14ac:dyDescent="0.25">
      <c r="A4" s="180" t="s">
        <v>2</v>
      </c>
      <c r="B4" s="706" t="s">
        <v>6510</v>
      </c>
      <c r="C4" s="706"/>
      <c r="D4" s="706"/>
      <c r="E4" s="706"/>
      <c r="F4" s="706"/>
      <c r="G4" s="711"/>
      <c r="H4" s="711"/>
      <c r="I4" s="711"/>
      <c r="J4" s="711"/>
      <c r="K4" s="711"/>
    </row>
    <row r="5" spans="1:31" ht="14.25" customHeight="1" x14ac:dyDescent="0.25">
      <c r="A5" s="6" t="s">
        <v>5</v>
      </c>
      <c r="B5" s="699" t="s">
        <v>6</v>
      </c>
      <c r="C5" s="699"/>
      <c r="D5" s="699"/>
      <c r="E5" s="699"/>
      <c r="F5" s="699"/>
      <c r="G5" s="699"/>
      <c r="H5" s="699"/>
      <c r="I5" s="699"/>
      <c r="J5" s="699"/>
      <c r="K5" s="699"/>
      <c r="N5" s="272" t="s">
        <v>57</v>
      </c>
      <c r="O5" s="272" t="s">
        <v>2</v>
      </c>
    </row>
    <row r="6" spans="1:31" ht="14.25" customHeight="1" x14ac:dyDescent="0.25">
      <c r="A6" s="6" t="s">
        <v>8</v>
      </c>
      <c r="B6" s="699" t="s">
        <v>9</v>
      </c>
      <c r="C6" s="699"/>
      <c r="D6" s="699"/>
      <c r="E6" s="699"/>
      <c r="F6" s="699"/>
      <c r="G6" s="699"/>
      <c r="H6" s="699"/>
      <c r="I6" s="699"/>
      <c r="J6" s="699"/>
      <c r="K6" s="699"/>
      <c r="N6" s="131" t="s">
        <v>58</v>
      </c>
      <c r="O6" s="419" t="s">
        <v>3228</v>
      </c>
    </row>
    <row r="7" spans="1:31" ht="14.25" customHeight="1" x14ac:dyDescent="0.25">
      <c r="A7" s="6" t="s">
        <v>11</v>
      </c>
      <c r="B7" s="688" t="s">
        <v>6462</v>
      </c>
      <c r="C7" s="688"/>
      <c r="D7" s="688"/>
      <c r="E7" s="688"/>
      <c r="F7" s="688"/>
      <c r="G7" s="688"/>
      <c r="H7" s="688"/>
      <c r="I7" s="688"/>
      <c r="J7" s="688"/>
      <c r="K7" s="688"/>
      <c r="N7" s="131" t="s">
        <v>59</v>
      </c>
      <c r="O7" s="419" t="s">
        <v>6474</v>
      </c>
    </row>
    <row r="8" spans="1:31" ht="14.25" customHeight="1" x14ac:dyDescent="0.25">
      <c r="A8" s="6" t="s">
        <v>13</v>
      </c>
      <c r="B8" s="699" t="s">
        <v>9</v>
      </c>
      <c r="C8" s="699"/>
      <c r="D8" s="699"/>
      <c r="E8" s="699"/>
      <c r="F8" s="699"/>
      <c r="G8" s="699"/>
      <c r="H8" s="699"/>
      <c r="I8" s="699"/>
      <c r="J8" s="699"/>
      <c r="K8" s="699"/>
      <c r="N8" s="131" t="s">
        <v>60</v>
      </c>
      <c r="O8" s="419" t="s">
        <v>6475</v>
      </c>
      <c r="AD8" s="419" t="s">
        <v>3</v>
      </c>
      <c r="AE8" s="419" t="s">
        <v>4</v>
      </c>
    </row>
    <row r="9" spans="1:31" ht="14.25" customHeight="1" x14ac:dyDescent="0.25">
      <c r="A9" s="6" t="s">
        <v>15</v>
      </c>
      <c r="B9" s="699" t="s">
        <v>54</v>
      </c>
      <c r="C9" s="699"/>
      <c r="D9" s="699"/>
      <c r="E9" s="699"/>
      <c r="F9" s="699"/>
      <c r="G9" s="699"/>
      <c r="H9" s="699"/>
      <c r="I9" s="699"/>
      <c r="J9" s="699"/>
      <c r="K9" s="699"/>
      <c r="AE9" s="419" t="s">
        <v>7</v>
      </c>
    </row>
    <row r="10" spans="1:31" ht="14.25" customHeight="1" x14ac:dyDescent="0.25">
      <c r="A10" s="6" t="s">
        <v>17</v>
      </c>
      <c r="B10" s="699" t="s">
        <v>18</v>
      </c>
      <c r="C10" s="699"/>
      <c r="D10" s="699"/>
      <c r="E10" s="699"/>
      <c r="F10" s="699"/>
      <c r="G10" s="699"/>
      <c r="H10" s="699"/>
      <c r="I10" s="699"/>
      <c r="J10" s="699"/>
      <c r="K10" s="699"/>
      <c r="AE10" s="419" t="s">
        <v>10</v>
      </c>
    </row>
    <row r="11" spans="1:31" ht="14.25" customHeight="1" x14ac:dyDescent="0.25">
      <c r="A11" s="6" t="s">
        <v>19</v>
      </c>
      <c r="B11" s="699" t="s">
        <v>70</v>
      </c>
      <c r="C11" s="699"/>
      <c r="D11" s="699"/>
      <c r="E11" s="699"/>
      <c r="F11" s="699"/>
      <c r="G11" s="699"/>
      <c r="H11" s="699"/>
      <c r="I11" s="699"/>
      <c r="J11" s="699"/>
      <c r="K11" s="699"/>
      <c r="AE11" s="419" t="s">
        <v>12</v>
      </c>
    </row>
    <row r="12" spans="1:31" ht="14.25" customHeight="1" x14ac:dyDescent="0.25">
      <c r="A12" s="6" t="s">
        <v>22</v>
      </c>
      <c r="B12" s="688" t="s">
        <v>31</v>
      </c>
      <c r="C12" s="688"/>
      <c r="D12" s="688"/>
      <c r="E12" s="688"/>
      <c r="F12" s="688"/>
      <c r="G12" s="688"/>
      <c r="H12" s="688"/>
      <c r="I12" s="688"/>
      <c r="J12" s="688"/>
      <c r="K12" s="688"/>
      <c r="AE12" s="419" t="s">
        <v>14</v>
      </c>
    </row>
    <row r="13" spans="1:31" ht="14.25" customHeight="1" x14ac:dyDescent="0.25">
      <c r="A13" s="6" t="s">
        <v>26</v>
      </c>
      <c r="B13" s="699" t="s">
        <v>9</v>
      </c>
      <c r="C13" s="699"/>
      <c r="D13" s="699"/>
      <c r="E13" s="699"/>
      <c r="F13" s="699"/>
      <c r="G13" s="699"/>
      <c r="H13" s="699"/>
      <c r="I13" s="699"/>
      <c r="J13" s="699"/>
      <c r="K13" s="699"/>
      <c r="AE13" s="419" t="s">
        <v>16</v>
      </c>
    </row>
    <row r="14" spans="1:31" ht="14.25" customHeight="1" x14ac:dyDescent="0.25">
      <c r="A14" s="6" t="s">
        <v>28</v>
      </c>
      <c r="B14" s="688" t="s">
        <v>6511</v>
      </c>
      <c r="C14" s="688"/>
      <c r="D14" s="688"/>
      <c r="E14" s="688"/>
      <c r="F14" s="688"/>
      <c r="G14" s="688"/>
      <c r="H14" s="688"/>
      <c r="I14" s="688"/>
      <c r="J14" s="688"/>
      <c r="K14" s="688"/>
      <c r="AE14" s="419" t="s">
        <v>6</v>
      </c>
    </row>
    <row r="15" spans="1:31" ht="14.25" customHeight="1" x14ac:dyDescent="0.25">
      <c r="A15" s="6" t="s">
        <v>30</v>
      </c>
      <c r="B15" s="688" t="s">
        <v>6464</v>
      </c>
      <c r="C15" s="688"/>
      <c r="D15" s="688"/>
      <c r="E15" s="688"/>
      <c r="F15" s="688"/>
      <c r="G15" s="688"/>
      <c r="H15" s="688"/>
      <c r="I15" s="688"/>
      <c r="J15" s="688"/>
      <c r="K15" s="688"/>
      <c r="AE15" s="419" t="s">
        <v>21</v>
      </c>
    </row>
    <row r="16" spans="1:31" ht="14.25" customHeight="1" x14ac:dyDescent="0.25">
      <c r="A16" s="6" t="s">
        <v>32</v>
      </c>
      <c r="B16" s="699" t="s">
        <v>652</v>
      </c>
      <c r="C16" s="699"/>
      <c r="D16" s="699"/>
      <c r="E16" s="699"/>
      <c r="F16" s="699"/>
      <c r="G16" s="699"/>
      <c r="H16" s="699"/>
      <c r="I16" s="699"/>
      <c r="J16" s="699"/>
      <c r="K16" s="699"/>
      <c r="AD16" s="419" t="s">
        <v>24</v>
      </c>
      <c r="AE16" s="419" t="s">
        <v>25</v>
      </c>
    </row>
    <row r="17" spans="1:31" ht="14.25" customHeight="1" x14ac:dyDescent="0.25">
      <c r="A17" s="6" t="s">
        <v>35</v>
      </c>
      <c r="B17" s="699" t="s">
        <v>9</v>
      </c>
      <c r="C17" s="699"/>
      <c r="D17" s="699"/>
      <c r="E17" s="699"/>
      <c r="F17" s="699"/>
      <c r="G17" s="699"/>
      <c r="H17" s="699"/>
      <c r="I17" s="699"/>
      <c r="J17" s="699"/>
      <c r="K17" s="699"/>
      <c r="AE17" s="419" t="s">
        <v>18</v>
      </c>
    </row>
    <row r="18" spans="1:31" ht="14.25" customHeight="1" x14ac:dyDescent="0.25">
      <c r="A18" s="6" t="s">
        <v>36</v>
      </c>
      <c r="B18" s="699" t="s">
        <v>6457</v>
      </c>
      <c r="C18" s="699"/>
      <c r="D18" s="699"/>
      <c r="E18" s="699"/>
      <c r="F18" s="699"/>
      <c r="G18" s="699"/>
      <c r="H18" s="699"/>
      <c r="I18" s="699"/>
      <c r="J18" s="699"/>
      <c r="K18" s="699"/>
      <c r="AD18" s="419" t="s">
        <v>29</v>
      </c>
      <c r="AE18" s="419" t="s">
        <v>23</v>
      </c>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419" t="s">
        <v>31</v>
      </c>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E20" s="419" t="s">
        <v>34</v>
      </c>
    </row>
    <row r="21" spans="1:31" ht="14.25" customHeight="1" x14ac:dyDescent="0.25">
      <c r="A21" s="6" t="s">
        <v>44</v>
      </c>
      <c r="C21" s="419">
        <f t="shared" ref="C21:E21" si="0">SUM(C20-C25)</f>
        <v>2829</v>
      </c>
      <c r="D21" s="419">
        <f t="shared" si="0"/>
        <v>2698</v>
      </c>
      <c r="E21" s="419">
        <f t="shared" si="0"/>
        <v>2582</v>
      </c>
      <c r="F21" s="419">
        <f>SUM(F20-F25)</f>
        <v>2032</v>
      </c>
      <c r="G21" s="10">
        <f>G20-G25</f>
        <v>0</v>
      </c>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0.1254935013086102</v>
      </c>
      <c r="D22" s="12">
        <f t="shared" si="2"/>
        <v>0.11686736550290219</v>
      </c>
      <c r="E22" s="12">
        <f t="shared" si="2"/>
        <v>0.11136030363150178</v>
      </c>
      <c r="F22" s="12">
        <f t="shared" si="2"/>
        <v>8.3821466875670325E-2</v>
      </c>
      <c r="G22" s="12">
        <f>G21/G20</f>
        <v>0</v>
      </c>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f>G23/G20</f>
        <v>0</v>
      </c>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34">
        <v>19714</v>
      </c>
      <c r="D25" s="134">
        <v>20388</v>
      </c>
      <c r="E25" s="134">
        <v>20604</v>
      </c>
      <c r="F25" s="134">
        <v>22210</v>
      </c>
      <c r="G25" s="10">
        <v>24581</v>
      </c>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0.87450649869138974</v>
      </c>
      <c r="D26" s="12">
        <f t="shared" si="6"/>
        <v>0.88313263449709778</v>
      </c>
      <c r="E26" s="12">
        <f t="shared" si="6"/>
        <v>0.88863969636849827</v>
      </c>
      <c r="F26" s="12">
        <f t="shared" si="6"/>
        <v>0.91617853312432973</v>
      </c>
      <c r="G26" s="12">
        <f>G25/G20</f>
        <v>1</v>
      </c>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2" t="s">
        <v>6481</v>
      </c>
      <c r="B29" s="409" t="s">
        <v>6482</v>
      </c>
      <c r="C29" s="134">
        <v>1247</v>
      </c>
      <c r="D29" s="134">
        <v>1241</v>
      </c>
      <c r="E29" s="134">
        <v>1231</v>
      </c>
      <c r="F29" s="134">
        <v>999</v>
      </c>
      <c r="G29" s="10">
        <v>0</v>
      </c>
      <c r="H29" s="10">
        <v>0</v>
      </c>
      <c r="I29" s="10">
        <v>0</v>
      </c>
      <c r="J29" s="9">
        <v>0</v>
      </c>
      <c r="K29" s="9">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09" t="s">
        <v>3235</v>
      </c>
      <c r="B30" s="409" t="s">
        <v>6478</v>
      </c>
      <c r="C30" s="134">
        <v>1237</v>
      </c>
      <c r="D30" s="134">
        <v>1090</v>
      </c>
      <c r="E30" s="134">
        <v>1044</v>
      </c>
      <c r="F30" s="134">
        <v>773</v>
      </c>
      <c r="G30" s="10">
        <v>0</v>
      </c>
      <c r="H30" s="10">
        <v>0</v>
      </c>
      <c r="I30" s="10">
        <v>0</v>
      </c>
      <c r="J30" s="9">
        <v>0</v>
      </c>
      <c r="K30" s="9">
        <v>0</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2" t="s">
        <v>6479</v>
      </c>
      <c r="B31" s="409" t="s">
        <v>6480</v>
      </c>
      <c r="C31" s="134">
        <v>345</v>
      </c>
      <c r="D31" s="134">
        <v>367</v>
      </c>
      <c r="E31" s="134">
        <v>307</v>
      </c>
      <c r="F31" s="134">
        <v>260</v>
      </c>
      <c r="G31" s="10">
        <v>0</v>
      </c>
      <c r="H31" s="10">
        <v>0</v>
      </c>
      <c r="I31" s="10">
        <v>0</v>
      </c>
      <c r="J31" s="9">
        <v>0</v>
      </c>
      <c r="K31" s="9">
        <v>0</v>
      </c>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2" t="s">
        <v>1436</v>
      </c>
      <c r="B32" s="409"/>
      <c r="C32" s="134">
        <v>19714</v>
      </c>
      <c r="D32" s="134">
        <v>20388</v>
      </c>
      <c r="E32" s="134">
        <v>20604</v>
      </c>
      <c r="F32" s="134">
        <v>22210</v>
      </c>
      <c r="G32" s="10"/>
      <c r="H32" s="10"/>
      <c r="I32" s="10"/>
      <c r="J32" s="9"/>
      <c r="K32" s="9"/>
      <c r="L32" s="11"/>
      <c r="M32" s="11"/>
      <c r="N32" s="11"/>
      <c r="O32" s="11"/>
      <c r="P32" s="11"/>
      <c r="Q32" s="11"/>
      <c r="R32" s="11"/>
      <c r="S32" s="11"/>
      <c r="T32" s="9"/>
      <c r="U32" s="9"/>
      <c r="V32" s="9"/>
      <c r="W32" s="9"/>
      <c r="X32" s="9"/>
      <c r="Y32" s="9"/>
      <c r="Z32" s="9"/>
      <c r="AA32" s="9"/>
      <c r="AB32" s="9"/>
      <c r="AC32" s="9"/>
      <c r="AD32" s="9"/>
      <c r="AE32" s="9"/>
    </row>
    <row r="33" spans="1:31" s="19" customFormat="1" ht="13.5" customHeight="1" x14ac:dyDescent="0.25">
      <c r="A33" s="19" t="s">
        <v>53</v>
      </c>
      <c r="C33" s="19">
        <f t="shared" ref="C33:E33" si="8">SUM(C29:C32)</f>
        <v>22543</v>
      </c>
      <c r="D33" s="19">
        <f t="shared" si="8"/>
        <v>23086</v>
      </c>
      <c r="E33" s="19">
        <f t="shared" si="8"/>
        <v>23186</v>
      </c>
      <c r="F33" s="19">
        <f>SUM(F29:F32)</f>
        <v>24242</v>
      </c>
      <c r="G33" s="20">
        <f>SUM(G30:G31)</f>
        <v>0</v>
      </c>
      <c r="H33" s="20">
        <f>SUM(H30:H31)</f>
        <v>0</v>
      </c>
      <c r="I33" s="20">
        <f>SUM(I30:I31)</f>
        <v>0</v>
      </c>
      <c r="J33" s="20">
        <f>SUM(J30:J31)</f>
        <v>0</v>
      </c>
      <c r="K33" s="20">
        <f>SUM(K30:K31)</f>
        <v>0</v>
      </c>
      <c r="L33" s="20"/>
      <c r="M33" s="20"/>
      <c r="N33" s="20"/>
      <c r="O33" s="20"/>
      <c r="P33" s="20"/>
      <c r="Q33" s="20"/>
      <c r="R33" s="20"/>
      <c r="S33" s="20"/>
      <c r="T33" s="21"/>
      <c r="U33" s="21"/>
      <c r="V33" s="21"/>
      <c r="W33" s="21"/>
      <c r="X33" s="21"/>
      <c r="Y33" s="21"/>
      <c r="Z33" s="21"/>
      <c r="AA33" s="21"/>
      <c r="AB33" s="21"/>
      <c r="AC33" s="21"/>
      <c r="AD33" s="21"/>
      <c r="AE33" s="2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3">
    <dataValidation type="list" allowBlank="1" showInputMessage="1" showErrorMessage="1" sqref="B5:K5" xr:uid="{00000000-0002-0000-1E01-000000000000}">
      <formula1>$AE$8:$AE$15</formula1>
    </dataValidation>
    <dataValidation type="list" allowBlank="1" showInputMessage="1" showErrorMessage="1" sqref="B10:K10" xr:uid="{00000000-0002-0000-1E01-000001000000}">
      <formula1>$AE$16:$AE$17</formula1>
    </dataValidation>
    <dataValidation type="list" allowBlank="1" showInputMessage="1" showErrorMessage="1" sqref="B12:K12" xr:uid="{00000000-0002-0000-1E01-000002000000}">
      <formula1>$AE$18:$AE$20</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tabColor rgb="FFFFFF00"/>
  </sheetPr>
  <dimension ref="A1:AE35"/>
  <sheetViews>
    <sheetView workbookViewId="0">
      <pane xSplit="1" ySplit="2" topLeftCell="B6" activePane="bottomRight" state="frozen"/>
      <selection activeCell="C19" sqref="C19:F20"/>
      <selection pane="topRight" activeCell="C19" sqref="C19:F20"/>
      <selection pane="bottomLeft" activeCell="C19" sqref="C19:F20"/>
      <selection pane="bottomRight" activeCell="H33" sqref="H33"/>
    </sheetView>
  </sheetViews>
  <sheetFormatPr defaultColWidth="9.140625" defaultRowHeight="15" x14ac:dyDescent="0.25"/>
  <cols>
    <col min="1" max="1" width="36.85546875" style="419" customWidth="1"/>
    <col min="2" max="2" width="63.7109375" style="419" customWidth="1"/>
    <col min="3" max="6" width="14.42578125"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650</v>
      </c>
      <c r="C3" s="702"/>
      <c r="D3" s="702"/>
      <c r="E3" s="702"/>
      <c r="F3" s="702"/>
      <c r="G3" s="702"/>
      <c r="H3" s="702"/>
      <c r="I3" s="702"/>
      <c r="J3" s="702"/>
      <c r="K3" s="702"/>
    </row>
    <row r="4" spans="1:31" ht="14.25" customHeight="1" x14ac:dyDescent="0.25">
      <c r="A4" s="6" t="s">
        <v>2</v>
      </c>
      <c r="B4" s="699" t="s">
        <v>6512</v>
      </c>
      <c r="C4" s="699"/>
      <c r="D4" s="699"/>
      <c r="E4" s="699"/>
      <c r="F4" s="699"/>
      <c r="G4" s="699"/>
      <c r="H4" s="699"/>
      <c r="I4" s="699"/>
      <c r="J4" s="699"/>
      <c r="K4" s="699"/>
      <c r="AD4" s="419" t="s">
        <v>3</v>
      </c>
      <c r="AE4" s="419" t="s">
        <v>4</v>
      </c>
    </row>
    <row r="5" spans="1:31" ht="14.25" customHeight="1" x14ac:dyDescent="0.25">
      <c r="A5" s="6" t="s">
        <v>5</v>
      </c>
      <c r="B5" s="699" t="s">
        <v>6</v>
      </c>
      <c r="C5" s="699"/>
      <c r="D5" s="699"/>
      <c r="E5" s="699"/>
      <c r="F5" s="699"/>
      <c r="G5" s="699"/>
      <c r="H5" s="699"/>
      <c r="I5" s="699"/>
      <c r="J5" s="699"/>
      <c r="K5" s="699"/>
      <c r="AE5" s="419" t="s">
        <v>7</v>
      </c>
    </row>
    <row r="6" spans="1:31" ht="14.25" customHeight="1" x14ac:dyDescent="0.25">
      <c r="A6" s="6" t="s">
        <v>8</v>
      </c>
      <c r="B6" s="699" t="s">
        <v>9</v>
      </c>
      <c r="C6" s="699"/>
      <c r="D6" s="699"/>
      <c r="E6" s="699"/>
      <c r="F6" s="699"/>
      <c r="G6" s="699"/>
      <c r="H6" s="699"/>
      <c r="I6" s="699"/>
      <c r="J6" s="699"/>
      <c r="K6" s="699"/>
      <c r="AE6" s="419" t="s">
        <v>10</v>
      </c>
    </row>
    <row r="7" spans="1:31" ht="14.25" customHeight="1" x14ac:dyDescent="0.25">
      <c r="A7" s="6" t="s">
        <v>11</v>
      </c>
      <c r="B7" s="688" t="s">
        <v>6462</v>
      </c>
      <c r="C7" s="688"/>
      <c r="D7" s="688"/>
      <c r="E7" s="688"/>
      <c r="F7" s="688"/>
      <c r="G7" s="688"/>
      <c r="H7" s="688"/>
      <c r="I7" s="688"/>
      <c r="J7" s="688"/>
      <c r="K7" s="688"/>
      <c r="AE7" s="419" t="s">
        <v>12</v>
      </c>
    </row>
    <row r="8" spans="1:31" ht="14.25" customHeight="1" x14ac:dyDescent="0.25">
      <c r="A8" s="6" t="s">
        <v>13</v>
      </c>
      <c r="B8" s="699" t="s">
        <v>9</v>
      </c>
      <c r="C8" s="699"/>
      <c r="D8" s="699"/>
      <c r="E8" s="699"/>
      <c r="F8" s="699"/>
      <c r="G8" s="699"/>
      <c r="H8" s="699"/>
      <c r="I8" s="699"/>
      <c r="J8" s="699"/>
      <c r="K8" s="699"/>
      <c r="AE8" s="419" t="s">
        <v>14</v>
      </c>
    </row>
    <row r="9" spans="1:31" ht="14.25" customHeight="1" x14ac:dyDescent="0.25">
      <c r="A9" s="6" t="s">
        <v>15</v>
      </c>
      <c r="B9" s="699" t="s">
        <v>69</v>
      </c>
      <c r="C9" s="699"/>
      <c r="D9" s="699"/>
      <c r="E9" s="699"/>
      <c r="F9" s="699"/>
      <c r="G9" s="699"/>
      <c r="H9" s="699"/>
      <c r="I9" s="699"/>
      <c r="J9" s="699"/>
      <c r="K9" s="699"/>
      <c r="AE9" s="419" t="s">
        <v>16</v>
      </c>
    </row>
    <row r="10" spans="1:31" ht="14.25" customHeight="1" x14ac:dyDescent="0.25">
      <c r="A10" s="6" t="s">
        <v>17</v>
      </c>
      <c r="B10" s="699" t="s">
        <v>18</v>
      </c>
      <c r="C10" s="699"/>
      <c r="D10" s="699"/>
      <c r="E10" s="699"/>
      <c r="F10" s="699"/>
      <c r="G10" s="699"/>
      <c r="H10" s="699"/>
      <c r="I10" s="699"/>
      <c r="J10" s="699"/>
      <c r="K10" s="699"/>
      <c r="AE10" s="419" t="s">
        <v>6</v>
      </c>
    </row>
    <row r="11" spans="1:31" ht="14.25" customHeight="1" x14ac:dyDescent="0.25">
      <c r="A11" s="6" t="s">
        <v>19</v>
      </c>
      <c r="B11" s="699" t="s">
        <v>70</v>
      </c>
      <c r="C11" s="699"/>
      <c r="D11" s="699"/>
      <c r="E11" s="699"/>
      <c r="F11" s="699"/>
      <c r="G11" s="699"/>
      <c r="H11" s="699"/>
      <c r="I11" s="699"/>
      <c r="J11" s="699"/>
      <c r="K11" s="699"/>
      <c r="AE11" s="419" t="s">
        <v>21</v>
      </c>
    </row>
    <row r="12" spans="1:31" ht="14.25" customHeight="1" x14ac:dyDescent="0.25">
      <c r="A12" s="6" t="s">
        <v>22</v>
      </c>
      <c r="B12" s="688" t="s">
        <v>31</v>
      </c>
      <c r="C12" s="688"/>
      <c r="D12" s="688"/>
      <c r="E12" s="688"/>
      <c r="F12" s="688"/>
      <c r="G12" s="688"/>
      <c r="H12" s="688"/>
      <c r="I12" s="688"/>
      <c r="J12" s="688"/>
      <c r="K12" s="688"/>
      <c r="AD12" s="419" t="s">
        <v>24</v>
      </c>
      <c r="AE12" s="419" t="s">
        <v>25</v>
      </c>
    </row>
    <row r="13" spans="1:31" ht="14.25" customHeight="1" x14ac:dyDescent="0.25">
      <c r="A13" s="6" t="s">
        <v>26</v>
      </c>
      <c r="B13" s="699" t="s">
        <v>9</v>
      </c>
      <c r="C13" s="699"/>
      <c r="D13" s="699"/>
      <c r="E13" s="699"/>
      <c r="F13" s="699"/>
      <c r="G13" s="699"/>
      <c r="H13" s="699"/>
      <c r="I13" s="699"/>
      <c r="J13" s="699"/>
      <c r="K13" s="699"/>
      <c r="AE13" s="419" t="s">
        <v>18</v>
      </c>
    </row>
    <row r="14" spans="1:31" ht="14.25" customHeight="1" x14ac:dyDescent="0.25">
      <c r="A14" s="6" t="s">
        <v>28</v>
      </c>
      <c r="B14" s="688" t="s">
        <v>6513</v>
      </c>
      <c r="C14" s="688"/>
      <c r="D14" s="688"/>
      <c r="E14" s="688"/>
      <c r="F14" s="688"/>
      <c r="G14" s="688"/>
      <c r="H14" s="688"/>
      <c r="I14" s="688"/>
      <c r="J14" s="688"/>
      <c r="K14" s="688"/>
      <c r="AD14" s="419" t="s">
        <v>29</v>
      </c>
      <c r="AE14" s="419" t="s">
        <v>23</v>
      </c>
    </row>
    <row r="15" spans="1:31" ht="14.25" customHeight="1" x14ac:dyDescent="0.25">
      <c r="A15" s="6" t="s">
        <v>30</v>
      </c>
      <c r="B15" s="688" t="s">
        <v>6464</v>
      </c>
      <c r="C15" s="688"/>
      <c r="D15" s="688"/>
      <c r="E15" s="688"/>
      <c r="F15" s="688"/>
      <c r="G15" s="688"/>
      <c r="H15" s="688"/>
      <c r="I15" s="688"/>
      <c r="J15" s="688"/>
      <c r="K15" s="688"/>
      <c r="AE15" s="419" t="s">
        <v>31</v>
      </c>
    </row>
    <row r="16" spans="1:31" ht="14.25" customHeight="1" x14ac:dyDescent="0.25">
      <c r="A16" s="6" t="s">
        <v>32</v>
      </c>
      <c r="B16" s="699" t="s">
        <v>650</v>
      </c>
      <c r="C16" s="699"/>
      <c r="D16" s="699"/>
      <c r="E16" s="699"/>
      <c r="F16" s="699"/>
      <c r="G16" s="699"/>
      <c r="H16" s="699"/>
      <c r="I16" s="699"/>
      <c r="J16" s="699"/>
      <c r="K16" s="699"/>
      <c r="AE16" s="419" t="s">
        <v>34</v>
      </c>
    </row>
    <row r="17" spans="1:31" ht="14.25" customHeight="1" x14ac:dyDescent="0.25">
      <c r="A17" s="6" t="s">
        <v>35</v>
      </c>
      <c r="B17" s="699" t="s">
        <v>9</v>
      </c>
      <c r="C17" s="699"/>
      <c r="D17" s="699"/>
      <c r="E17" s="699"/>
      <c r="F17" s="699"/>
      <c r="G17" s="699"/>
      <c r="H17" s="699"/>
      <c r="I17" s="699"/>
      <c r="J17" s="699"/>
      <c r="K17" s="699"/>
    </row>
    <row r="18" spans="1:31" ht="14.25" customHeight="1" x14ac:dyDescent="0.25">
      <c r="A18" s="6" t="s">
        <v>36</v>
      </c>
      <c r="B18" s="699" t="s">
        <v>6457</v>
      </c>
      <c r="C18" s="699"/>
      <c r="D18" s="699"/>
      <c r="E18" s="699"/>
      <c r="F18" s="699"/>
      <c r="G18" s="699"/>
      <c r="H18" s="699"/>
      <c r="I18" s="699"/>
      <c r="J18" s="699"/>
      <c r="K18" s="699"/>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22278</v>
      </c>
      <c r="D21" s="419">
        <f t="shared" si="0"/>
        <v>22808</v>
      </c>
      <c r="E21" s="419">
        <f t="shared" si="0"/>
        <v>22920</v>
      </c>
      <c r="F21" s="419">
        <f>SUM(F20-F25)</f>
        <v>18695</v>
      </c>
      <c r="G21" s="18" t="s">
        <v>1542</v>
      </c>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0.9882446879297343</v>
      </c>
      <c r="D22" s="12">
        <f t="shared" si="2"/>
        <v>0.98795806982586853</v>
      </c>
      <c r="E22" s="12">
        <f t="shared" si="2"/>
        <v>0.98852755973432238</v>
      </c>
      <c r="F22" s="12">
        <f t="shared" si="2"/>
        <v>0.77118224568929961</v>
      </c>
      <c r="G22" s="12"/>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f>G23/G20</f>
        <v>0</v>
      </c>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373">
        <v>265</v>
      </c>
      <c r="D25" s="373">
        <v>278</v>
      </c>
      <c r="E25" s="373">
        <v>266</v>
      </c>
      <c r="F25" s="373">
        <v>5547</v>
      </c>
      <c r="G25" s="10" t="s">
        <v>10806</v>
      </c>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1.1755312070265714E-2</v>
      </c>
      <c r="D26" s="12">
        <f t="shared" si="6"/>
        <v>1.2041930174131509E-2</v>
      </c>
      <c r="E26" s="12">
        <f t="shared" si="6"/>
        <v>1.1472440265677564E-2</v>
      </c>
      <c r="F26" s="12">
        <f t="shared" si="6"/>
        <v>0.22881775431070045</v>
      </c>
      <c r="G26" s="12"/>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394" t="s">
        <v>6514</v>
      </c>
      <c r="C29" s="373">
        <v>19449</v>
      </c>
      <c r="D29" s="373">
        <v>20110</v>
      </c>
      <c r="E29" s="373">
        <v>20338</v>
      </c>
      <c r="F29" s="373">
        <v>16663</v>
      </c>
      <c r="G29" s="18" t="s">
        <v>1542</v>
      </c>
      <c r="H29" s="11">
        <v>0</v>
      </c>
      <c r="I29" s="11">
        <v>0</v>
      </c>
      <c r="J29" s="11">
        <v>0</v>
      </c>
      <c r="K29" s="11">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19" t="s">
        <v>66</v>
      </c>
      <c r="B30" s="394" t="s">
        <v>6515</v>
      </c>
      <c r="C30" s="373">
        <v>2829</v>
      </c>
      <c r="D30" s="373">
        <v>2698</v>
      </c>
      <c r="E30" s="373">
        <v>2582</v>
      </c>
      <c r="F30" s="373">
        <v>2032</v>
      </c>
      <c r="G30" s="18">
        <v>0</v>
      </c>
      <c r="H30" s="11">
        <v>0</v>
      </c>
      <c r="I30" s="11">
        <v>0</v>
      </c>
      <c r="J30" s="11">
        <v>0</v>
      </c>
      <c r="K30" s="11">
        <v>0</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19" t="s">
        <v>1436</v>
      </c>
      <c r="B31" s="394"/>
      <c r="C31" s="373">
        <v>265</v>
      </c>
      <c r="D31" s="373">
        <v>278</v>
      </c>
      <c r="E31" s="373">
        <v>266</v>
      </c>
      <c r="F31" s="373">
        <v>5547</v>
      </c>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19">
        <f t="shared" ref="C32:E32" si="8">SUM(C29:C31)</f>
        <v>22543</v>
      </c>
      <c r="D32" s="19">
        <f t="shared" si="8"/>
        <v>23086</v>
      </c>
      <c r="E32" s="19">
        <f t="shared" si="8"/>
        <v>23186</v>
      </c>
      <c r="F32" s="19">
        <f>SUM(F29:F31)</f>
        <v>24242</v>
      </c>
      <c r="G32" s="628" t="s">
        <v>10806</v>
      </c>
      <c r="H32" s="20">
        <f>SUM(H29:H30)</f>
        <v>0</v>
      </c>
      <c r="I32" s="20">
        <f>SUM(I29:I30)</f>
        <v>0</v>
      </c>
      <c r="J32" s="20">
        <f>SUM(J29:J30)</f>
        <v>0</v>
      </c>
      <c r="K32" s="20">
        <f>SUM(K29:K30)</f>
        <v>0</v>
      </c>
      <c r="L32" s="20"/>
      <c r="M32" s="20"/>
      <c r="N32" s="20"/>
      <c r="O32" s="20"/>
      <c r="P32" s="20"/>
      <c r="Q32" s="20"/>
      <c r="R32" s="20"/>
      <c r="S32" s="20"/>
      <c r="T32" s="21"/>
      <c r="U32" s="21"/>
      <c r="V32" s="21"/>
      <c r="W32" s="21"/>
      <c r="X32" s="21"/>
      <c r="Y32" s="21"/>
      <c r="Z32" s="21"/>
      <c r="AA32" s="21"/>
      <c r="AB32" s="21"/>
      <c r="AC32" s="21"/>
      <c r="AD32" s="21"/>
      <c r="AE32" s="21"/>
    </row>
    <row r="35" spans="2:6" x14ac:dyDescent="0.25">
      <c r="B35" s="3"/>
      <c r="C35" s="3"/>
      <c r="D35" s="3"/>
      <c r="E35" s="3"/>
      <c r="F35" s="3"/>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3">
    <dataValidation type="list" allowBlank="1" showInputMessage="1" showErrorMessage="1" sqref="B5:K5" xr:uid="{00000000-0002-0000-1F01-000000000000}">
      <formula1>$AE$4:$AE$11</formula1>
    </dataValidation>
    <dataValidation type="list" allowBlank="1" showInputMessage="1" showErrorMessage="1" sqref="B10:K10" xr:uid="{00000000-0002-0000-1F01-000001000000}">
      <formula1>$AE$12:$AE$13</formula1>
    </dataValidation>
    <dataValidation type="list" allowBlank="1" showInputMessage="1" showErrorMessage="1" sqref="B12:K12" xr:uid="{00000000-0002-0000-1F01-000002000000}">
      <formula1>$AE$14:$AE$16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tabColor rgb="FFFFFF00"/>
  </sheetPr>
  <dimension ref="A1:AE32"/>
  <sheetViews>
    <sheetView workbookViewId="0">
      <pane xSplit="1" ySplit="2" topLeftCell="B6" activePane="bottomRight" state="frozen"/>
      <selection activeCell="C19" sqref="C19:F20"/>
      <selection pane="topRight" activeCell="C19" sqref="C19:F20"/>
      <selection pane="bottomLeft" activeCell="C19" sqref="C19:F20"/>
      <selection pane="bottomRight" activeCell="G21" sqref="G21:G26"/>
    </sheetView>
  </sheetViews>
  <sheetFormatPr defaultColWidth="9.140625" defaultRowHeight="15" x14ac:dyDescent="0.25"/>
  <cols>
    <col min="1" max="1" width="36.85546875" style="419" customWidth="1"/>
    <col min="2" max="2" width="57.5703125" style="419" customWidth="1"/>
    <col min="3" max="6" width="9"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651</v>
      </c>
      <c r="C3" s="702"/>
      <c r="D3" s="702"/>
      <c r="E3" s="702"/>
      <c r="F3" s="702"/>
      <c r="G3" s="702"/>
      <c r="H3" s="702"/>
      <c r="I3" s="702"/>
      <c r="J3" s="702"/>
      <c r="K3" s="702"/>
    </row>
    <row r="4" spans="1:31" ht="14.25" customHeight="1" x14ac:dyDescent="0.25">
      <c r="A4" s="6" t="s">
        <v>2</v>
      </c>
      <c r="B4" s="699" t="s">
        <v>6516</v>
      </c>
      <c r="C4" s="699"/>
      <c r="D4" s="699"/>
      <c r="E4" s="699"/>
      <c r="F4" s="699"/>
      <c r="G4" s="699"/>
      <c r="H4" s="699"/>
      <c r="I4" s="699"/>
      <c r="J4" s="699"/>
      <c r="K4" s="699"/>
      <c r="AD4" s="419" t="s">
        <v>3</v>
      </c>
      <c r="AE4" s="419" t="s">
        <v>4</v>
      </c>
    </row>
    <row r="5" spans="1:31" ht="14.25" customHeight="1" x14ac:dyDescent="0.25">
      <c r="A5" s="6" t="s">
        <v>5</v>
      </c>
      <c r="B5" s="699" t="s">
        <v>6</v>
      </c>
      <c r="C5" s="699"/>
      <c r="D5" s="699"/>
      <c r="E5" s="699"/>
      <c r="F5" s="699"/>
      <c r="G5" s="699"/>
      <c r="H5" s="699"/>
      <c r="I5" s="699"/>
      <c r="J5" s="699"/>
      <c r="K5" s="699"/>
      <c r="AE5" s="419" t="s">
        <v>7</v>
      </c>
    </row>
    <row r="6" spans="1:31" ht="14.25" customHeight="1" x14ac:dyDescent="0.25">
      <c r="A6" s="6" t="s">
        <v>8</v>
      </c>
      <c r="B6" s="699" t="s">
        <v>9</v>
      </c>
      <c r="C6" s="699"/>
      <c r="D6" s="699"/>
      <c r="E6" s="699"/>
      <c r="F6" s="699"/>
      <c r="G6" s="699"/>
      <c r="H6" s="699"/>
      <c r="I6" s="699"/>
      <c r="J6" s="699"/>
      <c r="K6" s="699"/>
      <c r="AE6" s="419" t="s">
        <v>10</v>
      </c>
    </row>
    <row r="7" spans="1:31" ht="14.25" customHeight="1" x14ac:dyDescent="0.25">
      <c r="A7" s="6" t="s">
        <v>11</v>
      </c>
      <c r="B7" s="688" t="s">
        <v>6462</v>
      </c>
      <c r="C7" s="688"/>
      <c r="D7" s="688"/>
      <c r="E7" s="688"/>
      <c r="F7" s="688"/>
      <c r="G7" s="688"/>
      <c r="H7" s="688"/>
      <c r="I7" s="688"/>
      <c r="J7" s="688"/>
      <c r="K7" s="688"/>
      <c r="AE7" s="419" t="s">
        <v>12</v>
      </c>
    </row>
    <row r="8" spans="1:31" ht="14.25" customHeight="1" x14ac:dyDescent="0.25">
      <c r="A8" s="6" t="s">
        <v>13</v>
      </c>
      <c r="B8" s="699" t="s">
        <v>9</v>
      </c>
      <c r="C8" s="699"/>
      <c r="D8" s="699"/>
      <c r="E8" s="699"/>
      <c r="F8" s="699"/>
      <c r="G8" s="699"/>
      <c r="H8" s="699"/>
      <c r="I8" s="699"/>
      <c r="J8" s="699"/>
      <c r="K8" s="699"/>
      <c r="AE8" s="419" t="s">
        <v>14</v>
      </c>
    </row>
    <row r="9" spans="1:31" ht="14.25" customHeight="1" x14ac:dyDescent="0.25">
      <c r="A9" s="6" t="s">
        <v>15</v>
      </c>
      <c r="B9" s="699" t="s">
        <v>69</v>
      </c>
      <c r="C9" s="699"/>
      <c r="D9" s="699"/>
      <c r="E9" s="699"/>
      <c r="F9" s="699"/>
      <c r="G9" s="699"/>
      <c r="H9" s="699"/>
      <c r="I9" s="699"/>
      <c r="J9" s="699"/>
      <c r="K9" s="699"/>
      <c r="AE9" s="419" t="s">
        <v>16</v>
      </c>
    </row>
    <row r="10" spans="1:31" ht="14.25" customHeight="1" x14ac:dyDescent="0.25">
      <c r="A10" s="6" t="s">
        <v>17</v>
      </c>
      <c r="B10" s="699" t="s">
        <v>18</v>
      </c>
      <c r="C10" s="699"/>
      <c r="D10" s="699"/>
      <c r="E10" s="699"/>
      <c r="F10" s="699"/>
      <c r="G10" s="699"/>
      <c r="H10" s="699"/>
      <c r="I10" s="699"/>
      <c r="J10" s="699"/>
      <c r="K10" s="699"/>
      <c r="AE10" s="419" t="s">
        <v>6</v>
      </c>
    </row>
    <row r="11" spans="1:31" ht="14.25" customHeight="1" x14ac:dyDescent="0.25">
      <c r="A11" s="6" t="s">
        <v>19</v>
      </c>
      <c r="B11" s="699" t="s">
        <v>70</v>
      </c>
      <c r="C11" s="699"/>
      <c r="D11" s="699"/>
      <c r="E11" s="699"/>
      <c r="F11" s="699"/>
      <c r="G11" s="699"/>
      <c r="H11" s="699"/>
      <c r="I11" s="699"/>
      <c r="J11" s="699"/>
      <c r="K11" s="699"/>
      <c r="AE11" s="419" t="s">
        <v>21</v>
      </c>
    </row>
    <row r="12" spans="1:31" ht="14.25" customHeight="1" x14ac:dyDescent="0.25">
      <c r="A12" s="6" t="s">
        <v>22</v>
      </c>
      <c r="B12" s="688" t="s">
        <v>31</v>
      </c>
      <c r="C12" s="688"/>
      <c r="D12" s="688"/>
      <c r="E12" s="688"/>
      <c r="F12" s="688"/>
      <c r="G12" s="688"/>
      <c r="H12" s="688"/>
      <c r="I12" s="688"/>
      <c r="J12" s="688"/>
      <c r="K12" s="688"/>
      <c r="AD12" s="419" t="s">
        <v>24</v>
      </c>
      <c r="AE12" s="419" t="s">
        <v>25</v>
      </c>
    </row>
    <row r="13" spans="1:31" ht="14.25" customHeight="1" x14ac:dyDescent="0.25">
      <c r="A13" s="6" t="s">
        <v>26</v>
      </c>
      <c r="B13" s="699" t="s">
        <v>9</v>
      </c>
      <c r="C13" s="699"/>
      <c r="D13" s="699"/>
      <c r="E13" s="699"/>
      <c r="F13" s="699"/>
      <c r="G13" s="699"/>
      <c r="H13" s="699"/>
      <c r="I13" s="699"/>
      <c r="J13" s="699"/>
      <c r="K13" s="699"/>
      <c r="AE13" s="419" t="s">
        <v>18</v>
      </c>
    </row>
    <row r="14" spans="1:31" ht="14.25" customHeight="1" x14ac:dyDescent="0.25">
      <c r="A14" s="6" t="s">
        <v>28</v>
      </c>
      <c r="B14" s="688" t="s">
        <v>6517</v>
      </c>
      <c r="C14" s="688"/>
      <c r="D14" s="688"/>
      <c r="E14" s="688"/>
      <c r="F14" s="688"/>
      <c r="G14" s="688"/>
      <c r="H14" s="688"/>
      <c r="I14" s="688"/>
      <c r="J14" s="688"/>
      <c r="K14" s="688"/>
      <c r="AD14" s="419" t="s">
        <v>29</v>
      </c>
      <c r="AE14" s="419" t="s">
        <v>23</v>
      </c>
    </row>
    <row r="15" spans="1:31" ht="14.25" customHeight="1" x14ac:dyDescent="0.25">
      <c r="A15" s="6" t="s">
        <v>30</v>
      </c>
      <c r="B15" s="688" t="s">
        <v>6464</v>
      </c>
      <c r="C15" s="688"/>
      <c r="D15" s="688"/>
      <c r="E15" s="688"/>
      <c r="F15" s="688"/>
      <c r="G15" s="688"/>
      <c r="H15" s="688"/>
      <c r="I15" s="688"/>
      <c r="J15" s="688"/>
      <c r="K15" s="688"/>
      <c r="AE15" s="419" t="s">
        <v>31</v>
      </c>
    </row>
    <row r="16" spans="1:31" ht="14.25" customHeight="1" x14ac:dyDescent="0.25">
      <c r="A16" s="6" t="s">
        <v>32</v>
      </c>
      <c r="B16" s="699" t="s">
        <v>651</v>
      </c>
      <c r="C16" s="699"/>
      <c r="D16" s="699"/>
      <c r="E16" s="699"/>
      <c r="F16" s="699"/>
      <c r="G16" s="699"/>
      <c r="H16" s="699"/>
      <c r="I16" s="699"/>
      <c r="J16" s="699"/>
      <c r="K16" s="699"/>
      <c r="AE16" s="419" t="s">
        <v>34</v>
      </c>
    </row>
    <row r="17" spans="1:31" ht="14.25" customHeight="1" x14ac:dyDescent="0.25">
      <c r="A17" s="6" t="s">
        <v>35</v>
      </c>
      <c r="B17" s="699" t="s">
        <v>9</v>
      </c>
      <c r="C17" s="699"/>
      <c r="D17" s="699"/>
      <c r="E17" s="699"/>
      <c r="F17" s="699"/>
      <c r="G17" s="699"/>
      <c r="H17" s="699"/>
      <c r="I17" s="699"/>
      <c r="J17" s="699"/>
      <c r="K17" s="699"/>
    </row>
    <row r="18" spans="1:31" ht="14.25" customHeight="1" x14ac:dyDescent="0.25">
      <c r="A18" s="6" t="s">
        <v>36</v>
      </c>
      <c r="B18" s="699" t="s">
        <v>6457</v>
      </c>
      <c r="C18" s="699"/>
      <c r="D18" s="699"/>
      <c r="E18" s="699"/>
      <c r="F18" s="699"/>
      <c r="G18" s="699"/>
      <c r="H18" s="699"/>
      <c r="I18" s="699"/>
      <c r="J18" s="699"/>
      <c r="K18" s="699"/>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22278</v>
      </c>
      <c r="D21" s="419">
        <f t="shared" si="0"/>
        <v>22808</v>
      </c>
      <c r="E21" s="419">
        <f t="shared" si="0"/>
        <v>22920</v>
      </c>
      <c r="F21" s="419">
        <f>SUM(F20-F25)</f>
        <v>18695</v>
      </c>
      <c r="G21" s="10"/>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0.9882446879297343</v>
      </c>
      <c r="D22" s="12">
        <f t="shared" si="2"/>
        <v>0.98795806982586853</v>
      </c>
      <c r="E22" s="12">
        <f t="shared" si="2"/>
        <v>0.98852755973432238</v>
      </c>
      <c r="F22" s="12">
        <f t="shared" si="2"/>
        <v>0.77118224568929961</v>
      </c>
      <c r="G22" s="12"/>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373">
        <v>265</v>
      </c>
      <c r="D25" s="373">
        <v>278</v>
      </c>
      <c r="E25" s="373">
        <v>266</v>
      </c>
      <c r="F25" s="373">
        <v>5547</v>
      </c>
      <c r="G25" s="10"/>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1.1755312070265714E-2</v>
      </c>
      <c r="D26" s="12">
        <f t="shared" si="6"/>
        <v>1.2041930174131509E-2</v>
      </c>
      <c r="E26" s="12">
        <f t="shared" si="6"/>
        <v>1.1472440265677564E-2</v>
      </c>
      <c r="F26" s="12">
        <f t="shared" si="6"/>
        <v>0.22881775431070045</v>
      </c>
      <c r="G26" s="12"/>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394" t="s">
        <v>6518</v>
      </c>
      <c r="C29" s="373">
        <v>11192</v>
      </c>
      <c r="D29" s="373">
        <v>11298</v>
      </c>
      <c r="E29" s="373">
        <v>11047</v>
      </c>
      <c r="F29" s="373">
        <v>8825</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19" t="s">
        <v>66</v>
      </c>
      <c r="B30" s="394" t="s">
        <v>6519</v>
      </c>
      <c r="C30" s="373">
        <v>11086</v>
      </c>
      <c r="D30" s="373">
        <v>11510</v>
      </c>
      <c r="E30" s="373">
        <v>11873</v>
      </c>
      <c r="F30" s="373">
        <v>9870</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19" t="s">
        <v>1439</v>
      </c>
      <c r="B31" s="394"/>
      <c r="C31" s="373">
        <v>265</v>
      </c>
      <c r="D31" s="373">
        <v>278</v>
      </c>
      <c r="E31" s="373">
        <v>266</v>
      </c>
      <c r="F31" s="373">
        <v>5547</v>
      </c>
      <c r="G31" s="407"/>
      <c r="H31" s="407"/>
      <c r="I31" s="407"/>
      <c r="J31" s="407"/>
      <c r="K31" s="407"/>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19">
        <f t="shared" ref="C32:E32" si="8">SUM(C29:C31)</f>
        <v>22543</v>
      </c>
      <c r="D32" s="19">
        <f t="shared" si="8"/>
        <v>23086</v>
      </c>
      <c r="E32" s="19">
        <f t="shared" si="8"/>
        <v>23186</v>
      </c>
      <c r="F32" s="19">
        <f>SUM(F29:F31)</f>
        <v>24242</v>
      </c>
      <c r="G32" s="20" t="s">
        <v>1542</v>
      </c>
      <c r="H32" s="20">
        <v>0</v>
      </c>
      <c r="I32" s="20">
        <v>0</v>
      </c>
      <c r="J32" s="20">
        <v>0</v>
      </c>
      <c r="K32" s="20">
        <v>0</v>
      </c>
      <c r="L32" s="20"/>
      <c r="M32" s="20"/>
      <c r="N32" s="20"/>
      <c r="O32" s="20"/>
      <c r="P32" s="20"/>
      <c r="Q32" s="20"/>
      <c r="R32" s="20"/>
      <c r="S32" s="20"/>
      <c r="T32" s="21"/>
      <c r="U32" s="21"/>
      <c r="V32" s="21"/>
      <c r="W32" s="21"/>
      <c r="X32" s="21"/>
      <c r="Y32" s="21"/>
      <c r="Z32" s="21"/>
      <c r="AA32" s="21"/>
      <c r="AB32" s="21"/>
      <c r="AC32" s="21"/>
      <c r="AD32" s="21"/>
      <c r="AE32" s="21"/>
    </row>
  </sheetData>
  <mergeCells count="18">
    <mergeCell ref="B8:K8"/>
    <mergeCell ref="B3:K3"/>
    <mergeCell ref="B4:K4"/>
    <mergeCell ref="B5:K5"/>
    <mergeCell ref="B6:K6"/>
    <mergeCell ref="B7:K7"/>
    <mergeCell ref="G29:K30"/>
    <mergeCell ref="B9:K9"/>
    <mergeCell ref="B10:K10"/>
    <mergeCell ref="B11:K11"/>
    <mergeCell ref="B12:K12"/>
    <mergeCell ref="B13:K13"/>
    <mergeCell ref="B14:K14"/>
    <mergeCell ref="B15:K15"/>
    <mergeCell ref="B16:K16"/>
    <mergeCell ref="B17:K17"/>
    <mergeCell ref="B18:K18"/>
    <mergeCell ref="G27:K27"/>
  </mergeCells>
  <dataValidations count="3">
    <dataValidation type="list" allowBlank="1" showInputMessage="1" showErrorMessage="1" sqref="B12:K12" xr:uid="{00000000-0002-0000-2001-000000000000}">
      <formula1>$AE$14:$AE$16</formula1>
    </dataValidation>
    <dataValidation type="list" allowBlank="1" showInputMessage="1" showErrorMessage="1" sqref="B10:K10" xr:uid="{00000000-0002-0000-2001-000001000000}">
      <formula1>$AE$12:$AE$13</formula1>
    </dataValidation>
    <dataValidation type="list" allowBlank="1" showInputMessage="1" showErrorMessage="1" sqref="B5:K5" xr:uid="{00000000-0002-0000-2001-000002000000}">
      <formula1>$AE$4:$AE$11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K39"/>
  <sheetViews>
    <sheetView topLeftCell="A10" workbookViewId="0">
      <selection activeCell="A20" sqref="A20:XFD20"/>
    </sheetView>
  </sheetViews>
  <sheetFormatPr defaultRowHeight="15" x14ac:dyDescent="0.25"/>
  <cols>
    <col min="1" max="1" width="43.7109375" customWidth="1"/>
    <col min="2" max="2" width="85.28515625" customWidth="1"/>
    <col min="3" max="7" width="12.7109375" customWidth="1"/>
  </cols>
  <sheetData>
    <row r="1" spans="1:7" ht="18.75" x14ac:dyDescent="0.25">
      <c r="A1" s="200" t="s">
        <v>0</v>
      </c>
    </row>
    <row r="2" spans="1:7" x14ac:dyDescent="0.25">
      <c r="A2" s="215"/>
      <c r="B2" s="215"/>
      <c r="C2" s="215"/>
      <c r="D2" s="215"/>
      <c r="E2" s="215"/>
      <c r="F2" s="215"/>
      <c r="G2" s="215"/>
    </row>
    <row r="3" spans="1:7" x14ac:dyDescent="0.25">
      <c r="A3" s="201" t="s">
        <v>1</v>
      </c>
      <c r="B3" s="678" t="s">
        <v>7453</v>
      </c>
      <c r="C3" s="678"/>
      <c r="D3" s="678"/>
      <c r="E3" s="678"/>
      <c r="F3" s="678"/>
      <c r="G3" s="678"/>
    </row>
    <row r="4" spans="1:7" ht="17.25" customHeight="1" x14ac:dyDescent="0.25">
      <c r="A4" s="6" t="s">
        <v>2</v>
      </c>
      <c r="B4" s="682" t="s">
        <v>7454</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7435</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7446</v>
      </c>
      <c r="C14" s="674"/>
      <c r="D14" s="674"/>
      <c r="E14" s="674"/>
      <c r="F14" s="674"/>
      <c r="G14" s="674"/>
    </row>
    <row r="15" spans="1:7" x14ac:dyDescent="0.25">
      <c r="A15" s="6" t="s">
        <v>30</v>
      </c>
      <c r="B15" s="675" t="s">
        <v>9</v>
      </c>
      <c r="C15" s="674"/>
      <c r="D15" s="674"/>
      <c r="E15" s="674"/>
      <c r="F15" s="674"/>
      <c r="G15" s="674"/>
    </row>
    <row r="16" spans="1:7" x14ac:dyDescent="0.25">
      <c r="A16" s="6" t="s">
        <v>32</v>
      </c>
      <c r="B16" s="674" t="s">
        <v>345</v>
      </c>
      <c r="C16" s="674"/>
      <c r="D16" s="674"/>
      <c r="E16" s="674"/>
      <c r="F16" s="674"/>
      <c r="G16" s="674"/>
    </row>
    <row r="17" spans="1:11" x14ac:dyDescent="0.25">
      <c r="A17" s="6" t="s">
        <v>35</v>
      </c>
      <c r="B17" s="675" t="s">
        <v>9</v>
      </c>
      <c r="C17" s="674"/>
      <c r="D17" s="674"/>
      <c r="E17" s="674"/>
      <c r="F17" s="674"/>
      <c r="G17" s="674"/>
    </row>
    <row r="18" spans="1:11" ht="50.25" customHeight="1" x14ac:dyDescent="0.25">
      <c r="A18" s="113" t="s">
        <v>36</v>
      </c>
      <c r="B18" s="682" t="s">
        <v>7455</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22054</v>
      </c>
      <c r="D21" s="10">
        <v>22704</v>
      </c>
      <c r="E21" s="10">
        <v>22795</v>
      </c>
      <c r="F21" s="10">
        <v>23853</v>
      </c>
      <c r="G21" s="10">
        <f>+(G20-G25)</f>
        <v>24364</v>
      </c>
      <c r="H21" s="10">
        <f t="shared" ref="H21:K21" si="0">+(H20-H25)</f>
        <v>24345</v>
      </c>
      <c r="I21" s="10">
        <f t="shared" si="0"/>
        <v>24220</v>
      </c>
      <c r="J21" s="10">
        <f t="shared" si="0"/>
        <v>24979</v>
      </c>
      <c r="K21" s="10">
        <f t="shared" si="0"/>
        <v>24440</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0.99117204344819165</v>
      </c>
      <c r="H22" s="12">
        <f t="shared" si="2"/>
        <v>0.99185170095742514</v>
      </c>
      <c r="I22" s="12">
        <f>+(I21/I20)</f>
        <v>0.98994523011526203</v>
      </c>
      <c r="J22" s="12">
        <f>+(J21/J20)</f>
        <v>0.98903230915426033</v>
      </c>
      <c r="K22" s="12">
        <f>+(K21/K20)</f>
        <v>0.98476911918768639</v>
      </c>
    </row>
    <row r="23" spans="1:11" x14ac:dyDescent="0.25">
      <c r="A23" s="6" t="s">
        <v>46</v>
      </c>
      <c r="B23" s="202"/>
      <c r="C23" s="10">
        <v>0</v>
      </c>
      <c r="D23" s="10">
        <v>0</v>
      </c>
      <c r="E23" s="10">
        <v>0</v>
      </c>
      <c r="F23" s="510">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17">
        <v>489</v>
      </c>
      <c r="D25" s="217">
        <v>382</v>
      </c>
      <c r="E25" s="217">
        <v>391</v>
      </c>
      <c r="F25" s="217">
        <v>389</v>
      </c>
      <c r="G25" s="338">
        <v>217</v>
      </c>
      <c r="H25" s="338">
        <v>200</v>
      </c>
      <c r="I25" s="338">
        <v>246</v>
      </c>
      <c r="J25" s="338">
        <v>277</v>
      </c>
      <c r="K25" s="217">
        <v>378</v>
      </c>
    </row>
    <row r="26" spans="1:11" x14ac:dyDescent="0.25">
      <c r="A26" s="6" t="s">
        <v>49</v>
      </c>
      <c r="B26" s="202"/>
      <c r="C26" s="12">
        <f t="shared" ref="C26:D26" si="3">+(C25/C20)</f>
        <v>2.1691877744754468E-2</v>
      </c>
      <c r="D26" s="12">
        <f t="shared" si="3"/>
        <v>1.6546824915533224E-2</v>
      </c>
      <c r="E26" s="12">
        <f>+(E25/E20)</f>
        <v>1.6863624601052358E-2</v>
      </c>
      <c r="F26" s="12">
        <f>+(F25/F20)</f>
        <v>1.604653081428925E-2</v>
      </c>
      <c r="G26" s="12">
        <f t="shared" ref="G26:H26" si="4">+(G25/G20)</f>
        <v>8.827956551808307E-3</v>
      </c>
      <c r="H26" s="12">
        <f t="shared" si="4"/>
        <v>8.1482990425748632E-3</v>
      </c>
      <c r="I26" s="12">
        <f>+(I25/I20)</f>
        <v>1.0054769884738003E-2</v>
      </c>
      <c r="J26" s="12">
        <f>+(J25/J20)</f>
        <v>1.0967690845739626E-2</v>
      </c>
      <c r="K26" s="12">
        <f>+(K25/K20)</f>
        <v>1.5230880812313644E-2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3" t="s">
        <v>2077</v>
      </c>
    </row>
    <row r="29" spans="1:11" x14ac:dyDescent="0.25">
      <c r="A29" s="214" t="s">
        <v>7456</v>
      </c>
      <c r="B29" s="207" t="s">
        <v>7457</v>
      </c>
      <c r="C29" s="10">
        <v>22054</v>
      </c>
      <c r="D29" s="10">
        <v>22704</v>
      </c>
      <c r="E29" s="10">
        <v>22795</v>
      </c>
      <c r="F29" s="10">
        <v>23853</v>
      </c>
      <c r="G29" s="338">
        <v>24364</v>
      </c>
      <c r="H29" s="338">
        <v>24345</v>
      </c>
      <c r="I29" s="338">
        <v>24220</v>
      </c>
      <c r="J29" s="338">
        <v>24979</v>
      </c>
      <c r="K29" s="338">
        <v>24440</v>
      </c>
    </row>
    <row r="30" spans="1:11" x14ac:dyDescent="0.25">
      <c r="A30" s="215" t="s">
        <v>1439</v>
      </c>
      <c r="B30" s="215"/>
      <c r="C30" s="217">
        <v>489</v>
      </c>
      <c r="D30" s="217">
        <v>382</v>
      </c>
      <c r="E30" s="217">
        <v>391</v>
      </c>
      <c r="F30" s="217">
        <v>389</v>
      </c>
      <c r="G30">
        <v>217</v>
      </c>
      <c r="H30">
        <v>200</v>
      </c>
      <c r="I30">
        <v>246</v>
      </c>
      <c r="J30">
        <v>277</v>
      </c>
      <c r="K30">
        <v>378</v>
      </c>
    </row>
    <row r="31" spans="1:11" x14ac:dyDescent="0.25">
      <c r="A31" s="226" t="s">
        <v>53</v>
      </c>
      <c r="B31" s="226"/>
      <c r="C31" s="10">
        <v>22543</v>
      </c>
      <c r="D31" s="10">
        <v>23086</v>
      </c>
      <c r="E31" s="10">
        <v>23186</v>
      </c>
      <c r="F31" s="510">
        <v>24242</v>
      </c>
      <c r="G31" s="132">
        <v>24581</v>
      </c>
      <c r="H31" s="132">
        <v>24545</v>
      </c>
      <c r="I31" s="132">
        <v>24466</v>
      </c>
      <c r="J31" s="132">
        <v>25256</v>
      </c>
      <c r="K31" s="132">
        <v>24818</v>
      </c>
    </row>
    <row r="32" spans="1:11" x14ac:dyDescent="0.25">
      <c r="A32" s="215"/>
      <c r="B32" s="215"/>
      <c r="C32" s="215"/>
      <c r="D32" s="215"/>
      <c r="E32" s="215"/>
      <c r="F32" s="215"/>
      <c r="G32" s="215"/>
    </row>
    <row r="33" spans="1:7" x14ac:dyDescent="0.25">
      <c r="A33" s="215"/>
      <c r="B33" s="215"/>
      <c r="C33" s="215"/>
      <c r="D33" s="215"/>
      <c r="E33" s="215"/>
      <c r="F33" s="215"/>
      <c r="G33" s="215"/>
    </row>
    <row r="34" spans="1:7" x14ac:dyDescent="0.25">
      <c r="A34" s="215"/>
      <c r="B34" s="215"/>
      <c r="C34" s="215"/>
      <c r="D34" s="215"/>
      <c r="E34" s="215"/>
      <c r="F34" s="215"/>
      <c r="G34" s="215"/>
    </row>
    <row r="35" spans="1:7" x14ac:dyDescent="0.25">
      <c r="A35" s="215"/>
      <c r="B35" s="215"/>
      <c r="C35" s="215"/>
      <c r="D35" s="215"/>
      <c r="E35" s="215"/>
      <c r="F35" s="215"/>
      <c r="G35" s="215"/>
    </row>
    <row r="36" spans="1:7" x14ac:dyDescent="0.25">
      <c r="A36" s="215"/>
      <c r="B36" s="215"/>
      <c r="C36" s="215"/>
      <c r="D36" s="215"/>
      <c r="E36" s="215"/>
      <c r="F36" s="215"/>
      <c r="G36" s="215"/>
    </row>
    <row r="37" spans="1:7" x14ac:dyDescent="0.25">
      <c r="A37" s="215"/>
      <c r="B37" s="215"/>
      <c r="C37" s="215"/>
      <c r="D37" s="215"/>
      <c r="E37" s="215"/>
      <c r="F37" s="215"/>
      <c r="G37" s="215"/>
    </row>
    <row r="38" spans="1:7" x14ac:dyDescent="0.25">
      <c r="A38" s="215"/>
      <c r="B38" s="215"/>
      <c r="C38" s="215"/>
      <c r="D38" s="215"/>
      <c r="E38" s="215"/>
      <c r="F38" s="215"/>
      <c r="G38" s="215"/>
    </row>
    <row r="39" spans="1:7" x14ac:dyDescent="0.25">
      <c r="A39" s="215"/>
      <c r="B39" s="215"/>
      <c r="C39" s="215"/>
      <c r="D39" s="215"/>
      <c r="E39" s="215"/>
      <c r="F39" s="215"/>
      <c r="G39"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8" fitToHeight="0" orientation="landscape"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tabColor rgb="FFFFFF00"/>
  </sheetPr>
  <dimension ref="A1:AE32"/>
  <sheetViews>
    <sheetView workbookViewId="0">
      <pane xSplit="1" ySplit="2" topLeftCell="B6" activePane="bottomRight" state="frozen"/>
      <selection activeCell="C19" sqref="C19:F20"/>
      <selection pane="topRight" activeCell="C19" sqref="C19:F20"/>
      <selection pane="bottomLeft" activeCell="C19" sqref="C19:F20"/>
      <selection pane="bottomRight" activeCell="R25" sqref="R25"/>
    </sheetView>
  </sheetViews>
  <sheetFormatPr defaultColWidth="9.140625" defaultRowHeight="15" x14ac:dyDescent="0.25"/>
  <cols>
    <col min="1" max="1" width="36.85546875" style="419" customWidth="1"/>
    <col min="2" max="2" width="61" style="419" customWidth="1"/>
    <col min="3" max="3" width="9.140625" style="419" customWidth="1"/>
    <col min="4" max="4" width="10.5703125" style="419" customWidth="1"/>
    <col min="5" max="5" width="10.28515625" style="419" customWidth="1"/>
    <col min="6" max="6" width="13.28515625"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6520</v>
      </c>
      <c r="C3" s="702"/>
      <c r="D3" s="702"/>
      <c r="E3" s="702"/>
      <c r="F3" s="702"/>
      <c r="G3" s="702"/>
      <c r="H3" s="702"/>
      <c r="I3" s="702"/>
      <c r="J3" s="702"/>
      <c r="K3" s="702"/>
    </row>
    <row r="4" spans="1:31" ht="14.25" customHeight="1" x14ac:dyDescent="0.25">
      <c r="A4" s="6" t="s">
        <v>2</v>
      </c>
      <c r="B4" s="699" t="s">
        <v>6521</v>
      </c>
      <c r="C4" s="699"/>
      <c r="D4" s="699"/>
      <c r="E4" s="699"/>
      <c r="F4" s="699"/>
      <c r="G4" s="699"/>
      <c r="H4" s="699"/>
      <c r="I4" s="699"/>
      <c r="J4" s="699"/>
      <c r="K4" s="699"/>
      <c r="AD4" s="419" t="s">
        <v>3</v>
      </c>
      <c r="AE4" s="419" t="s">
        <v>4</v>
      </c>
    </row>
    <row r="5" spans="1:31" ht="14.25" customHeight="1" x14ac:dyDescent="0.25">
      <c r="A5" s="6" t="s">
        <v>5</v>
      </c>
      <c r="B5" s="699" t="s">
        <v>6</v>
      </c>
      <c r="C5" s="699"/>
      <c r="D5" s="699"/>
      <c r="E5" s="699"/>
      <c r="F5" s="699"/>
      <c r="G5" s="699"/>
      <c r="H5" s="699"/>
      <c r="I5" s="699"/>
      <c r="J5" s="699"/>
      <c r="K5" s="699"/>
      <c r="AE5" s="419" t="s">
        <v>7</v>
      </c>
    </row>
    <row r="6" spans="1:31" ht="14.25" customHeight="1" x14ac:dyDescent="0.25">
      <c r="A6" s="6" t="s">
        <v>8</v>
      </c>
      <c r="B6" s="699" t="s">
        <v>9</v>
      </c>
      <c r="C6" s="699"/>
      <c r="D6" s="699"/>
      <c r="E6" s="699"/>
      <c r="F6" s="699"/>
      <c r="G6" s="699"/>
      <c r="H6" s="699"/>
      <c r="I6" s="699"/>
      <c r="J6" s="699"/>
      <c r="K6" s="699"/>
      <c r="AE6" s="419" t="s">
        <v>10</v>
      </c>
    </row>
    <row r="7" spans="1:31" ht="14.25" customHeight="1" x14ac:dyDescent="0.25">
      <c r="A7" s="6" t="s">
        <v>11</v>
      </c>
      <c r="B7" s="688" t="s">
        <v>6462</v>
      </c>
      <c r="C7" s="688"/>
      <c r="D7" s="688"/>
      <c r="E7" s="688"/>
      <c r="F7" s="688"/>
      <c r="G7" s="688"/>
      <c r="H7" s="688"/>
      <c r="I7" s="688"/>
      <c r="J7" s="688"/>
      <c r="K7" s="688"/>
      <c r="AE7" s="419" t="s">
        <v>12</v>
      </c>
    </row>
    <row r="8" spans="1:31" ht="14.25" customHeight="1" x14ac:dyDescent="0.25">
      <c r="A8" s="6" t="s">
        <v>13</v>
      </c>
      <c r="B8" s="699" t="s">
        <v>9</v>
      </c>
      <c r="C8" s="699"/>
      <c r="D8" s="699"/>
      <c r="E8" s="699"/>
      <c r="F8" s="699"/>
      <c r="G8" s="699"/>
      <c r="H8" s="699"/>
      <c r="I8" s="699"/>
      <c r="J8" s="699"/>
      <c r="K8" s="699"/>
      <c r="AE8" s="419" t="s">
        <v>14</v>
      </c>
    </row>
    <row r="9" spans="1:31" ht="14.25" customHeight="1" x14ac:dyDescent="0.25">
      <c r="A9" s="6" t="s">
        <v>15</v>
      </c>
      <c r="B9" s="699" t="s">
        <v>1437</v>
      </c>
      <c r="C9" s="699"/>
      <c r="D9" s="699"/>
      <c r="E9" s="699"/>
      <c r="F9" s="699"/>
      <c r="G9" s="699"/>
      <c r="H9" s="699"/>
      <c r="I9" s="699"/>
      <c r="J9" s="699"/>
      <c r="K9" s="699"/>
      <c r="AE9" s="419" t="s">
        <v>16</v>
      </c>
    </row>
    <row r="10" spans="1:31" ht="14.25" customHeight="1" x14ac:dyDescent="0.25">
      <c r="A10" s="6" t="s">
        <v>17</v>
      </c>
      <c r="B10" s="699" t="s">
        <v>18</v>
      </c>
      <c r="C10" s="699"/>
      <c r="D10" s="699"/>
      <c r="E10" s="699"/>
      <c r="F10" s="699"/>
      <c r="G10" s="699"/>
      <c r="H10" s="699"/>
      <c r="I10" s="699"/>
      <c r="J10" s="699"/>
      <c r="K10" s="699"/>
      <c r="AE10" s="419" t="s">
        <v>6</v>
      </c>
    </row>
    <row r="11" spans="1:31" ht="14.25" customHeight="1" x14ac:dyDescent="0.25">
      <c r="A11" s="6" t="s">
        <v>19</v>
      </c>
      <c r="B11" s="699" t="s">
        <v>20</v>
      </c>
      <c r="C11" s="699"/>
      <c r="D11" s="699"/>
      <c r="E11" s="699"/>
      <c r="F11" s="699"/>
      <c r="G11" s="699"/>
      <c r="H11" s="699"/>
      <c r="I11" s="699"/>
      <c r="J11" s="699"/>
      <c r="K11" s="699"/>
      <c r="AE11" s="419" t="s">
        <v>21</v>
      </c>
    </row>
    <row r="12" spans="1:31" ht="14.25" customHeight="1" x14ac:dyDescent="0.25">
      <c r="A12" s="6" t="s">
        <v>22</v>
      </c>
      <c r="B12" s="688" t="s">
        <v>31</v>
      </c>
      <c r="C12" s="688"/>
      <c r="D12" s="688"/>
      <c r="E12" s="688"/>
      <c r="F12" s="688"/>
      <c r="G12" s="688"/>
      <c r="H12" s="688"/>
      <c r="I12" s="688"/>
      <c r="J12" s="688"/>
      <c r="K12" s="688"/>
      <c r="AD12" s="419" t="s">
        <v>24</v>
      </c>
      <c r="AE12" s="419" t="s">
        <v>25</v>
      </c>
    </row>
    <row r="13" spans="1:31" ht="14.25" customHeight="1" x14ac:dyDescent="0.25">
      <c r="A13" s="6" t="s">
        <v>26</v>
      </c>
      <c r="B13" s="699" t="s">
        <v>9</v>
      </c>
      <c r="C13" s="699"/>
      <c r="D13" s="699"/>
      <c r="E13" s="699"/>
      <c r="F13" s="699"/>
      <c r="G13" s="699"/>
      <c r="H13" s="699"/>
      <c r="I13" s="699"/>
      <c r="J13" s="699"/>
      <c r="K13" s="699"/>
      <c r="AE13" s="419" t="s">
        <v>18</v>
      </c>
    </row>
    <row r="14" spans="1:31" ht="14.25" customHeight="1" x14ac:dyDescent="0.25">
      <c r="A14" s="6" t="s">
        <v>28</v>
      </c>
      <c r="B14" s="688" t="s">
        <v>6522</v>
      </c>
      <c r="C14" s="688"/>
      <c r="D14" s="688"/>
      <c r="E14" s="688"/>
      <c r="F14" s="688"/>
      <c r="G14" s="688"/>
      <c r="H14" s="688"/>
      <c r="I14" s="688"/>
      <c r="J14" s="688"/>
      <c r="K14" s="688"/>
      <c r="AD14" s="419" t="s">
        <v>29</v>
      </c>
      <c r="AE14" s="419" t="s">
        <v>23</v>
      </c>
    </row>
    <row r="15" spans="1:31" ht="14.25" customHeight="1" x14ac:dyDescent="0.25">
      <c r="A15" s="6" t="s">
        <v>30</v>
      </c>
      <c r="B15" s="688" t="s">
        <v>6464</v>
      </c>
      <c r="C15" s="688"/>
      <c r="D15" s="688"/>
      <c r="E15" s="688"/>
      <c r="F15" s="688"/>
      <c r="G15" s="688"/>
      <c r="H15" s="688"/>
      <c r="I15" s="688"/>
      <c r="J15" s="688"/>
      <c r="K15" s="688"/>
      <c r="AE15" s="419" t="s">
        <v>31</v>
      </c>
    </row>
    <row r="16" spans="1:31" ht="14.25" customHeight="1" x14ac:dyDescent="0.25">
      <c r="A16" s="6" t="s">
        <v>32</v>
      </c>
      <c r="B16" s="699" t="s">
        <v>653</v>
      </c>
      <c r="C16" s="699"/>
      <c r="D16" s="699"/>
      <c r="E16" s="699"/>
      <c r="F16" s="699"/>
      <c r="G16" s="699"/>
      <c r="H16" s="699"/>
      <c r="I16" s="699"/>
      <c r="J16" s="699"/>
      <c r="K16" s="699"/>
      <c r="AE16" s="419" t="s">
        <v>34</v>
      </c>
    </row>
    <row r="17" spans="1:31" ht="14.25" customHeight="1" x14ac:dyDescent="0.25">
      <c r="A17" s="6" t="s">
        <v>35</v>
      </c>
      <c r="B17" s="699" t="s">
        <v>9</v>
      </c>
      <c r="C17" s="699"/>
      <c r="D17" s="699"/>
      <c r="E17" s="699"/>
      <c r="F17" s="699"/>
      <c r="G17" s="699"/>
      <c r="H17" s="699"/>
      <c r="I17" s="699"/>
      <c r="J17" s="699"/>
      <c r="K17" s="699"/>
    </row>
    <row r="18" spans="1:31" ht="14.25" customHeight="1" x14ac:dyDescent="0.25">
      <c r="A18" s="6" t="s">
        <v>36</v>
      </c>
      <c r="B18" s="704" t="s">
        <v>6523</v>
      </c>
      <c r="C18" s="704"/>
      <c r="D18" s="704"/>
      <c r="E18" s="704"/>
      <c r="F18" s="704"/>
      <c r="G18" s="724"/>
      <c r="H18" s="724"/>
      <c r="I18" s="724"/>
      <c r="J18" s="724"/>
      <c r="K18" s="724"/>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11086</v>
      </c>
      <c r="D21" s="419">
        <f t="shared" si="0"/>
        <v>11510</v>
      </c>
      <c r="E21" s="419">
        <f t="shared" si="0"/>
        <v>11873</v>
      </c>
      <c r="F21" s="419">
        <f>SUM(F20-F25)</f>
        <v>9869</v>
      </c>
      <c r="G21" s="10"/>
      <c r="H21" s="10">
        <f t="shared" ref="H21:K21" si="1">H20-H25</f>
        <v>0</v>
      </c>
      <c r="I21" s="10">
        <f t="shared" si="1"/>
        <v>0</v>
      </c>
      <c r="J21" s="10">
        <f t="shared" si="1"/>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0.49177128155081401</v>
      </c>
      <c r="D22" s="12">
        <f t="shared" si="2"/>
        <v>0.49857056224551677</v>
      </c>
      <c r="E22" s="12">
        <f t="shared" si="2"/>
        <v>0.51207625291123959</v>
      </c>
      <c r="F22" s="12">
        <f t="shared" si="2"/>
        <v>0.40710337430905041</v>
      </c>
      <c r="G22" s="12"/>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373">
        <v>11457</v>
      </c>
      <c r="D25" s="373">
        <v>11576</v>
      </c>
      <c r="E25" s="373">
        <v>11313</v>
      </c>
      <c r="F25" s="373">
        <v>14373</v>
      </c>
      <c r="G25" s="10"/>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0.50822871844918605</v>
      </c>
      <c r="D26" s="12">
        <f t="shared" si="6"/>
        <v>0.50142943775448323</v>
      </c>
      <c r="E26" s="12">
        <f t="shared" si="6"/>
        <v>0.48792374708876046</v>
      </c>
      <c r="F26" s="12">
        <f t="shared" si="6"/>
        <v>0.59289662569094959</v>
      </c>
      <c r="G26" s="12"/>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394" t="s">
        <v>6524</v>
      </c>
      <c r="C29" s="373">
        <v>195</v>
      </c>
      <c r="D29" s="373">
        <v>209</v>
      </c>
      <c r="E29" s="373">
        <v>275</v>
      </c>
      <c r="F29" s="373">
        <v>291</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19" t="s">
        <v>66</v>
      </c>
      <c r="B30" s="394" t="s">
        <v>6525</v>
      </c>
      <c r="C30" s="373">
        <v>10891</v>
      </c>
      <c r="D30" s="373">
        <v>11301</v>
      </c>
      <c r="E30" s="373">
        <v>11598</v>
      </c>
      <c r="F30" s="373">
        <v>9578</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19" t="s">
        <v>1439</v>
      </c>
      <c r="B31" s="394"/>
      <c r="C31" s="373">
        <v>11457</v>
      </c>
      <c r="D31" s="373">
        <v>11576</v>
      </c>
      <c r="E31" s="373">
        <v>11313</v>
      </c>
      <c r="F31" s="373">
        <v>14373</v>
      </c>
      <c r="G31" s="407"/>
      <c r="H31" s="407"/>
      <c r="I31" s="407"/>
      <c r="J31" s="407"/>
      <c r="K31" s="407"/>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19">
        <f t="shared" ref="C32:E32" si="8">SUM(C29:C31)</f>
        <v>22543</v>
      </c>
      <c r="D32" s="19">
        <f t="shared" si="8"/>
        <v>23086</v>
      </c>
      <c r="E32" s="19">
        <f t="shared" si="8"/>
        <v>23186</v>
      </c>
      <c r="F32" s="19">
        <f>SUM(F29:F31)</f>
        <v>24242</v>
      </c>
      <c r="G32" s="20" t="s">
        <v>1542</v>
      </c>
      <c r="H32" s="20">
        <v>0</v>
      </c>
      <c r="I32" s="20">
        <v>0</v>
      </c>
      <c r="J32" s="20">
        <v>0</v>
      </c>
      <c r="K32" s="20">
        <v>0</v>
      </c>
      <c r="L32" s="20"/>
      <c r="M32" s="20"/>
      <c r="N32" s="20"/>
      <c r="O32" s="20"/>
      <c r="P32" s="20"/>
      <c r="Q32" s="20"/>
      <c r="R32" s="20"/>
      <c r="S32" s="20"/>
      <c r="T32" s="21"/>
      <c r="U32" s="21"/>
      <c r="V32" s="21"/>
      <c r="W32" s="21"/>
      <c r="X32" s="21"/>
      <c r="Y32" s="21"/>
      <c r="Z32" s="21"/>
      <c r="AA32" s="21"/>
      <c r="AB32" s="21"/>
      <c r="AC32" s="21"/>
      <c r="AD32" s="21"/>
      <c r="AE32" s="21"/>
    </row>
  </sheetData>
  <mergeCells count="18">
    <mergeCell ref="B8:K8"/>
    <mergeCell ref="B3:K3"/>
    <mergeCell ref="B4:K4"/>
    <mergeCell ref="B5:K5"/>
    <mergeCell ref="B6:K6"/>
    <mergeCell ref="B7:K7"/>
    <mergeCell ref="G29:K30"/>
    <mergeCell ref="B9:K9"/>
    <mergeCell ref="B10:K10"/>
    <mergeCell ref="B11:K11"/>
    <mergeCell ref="B12:K12"/>
    <mergeCell ref="B13:K13"/>
    <mergeCell ref="B14:K14"/>
    <mergeCell ref="B15:K15"/>
    <mergeCell ref="B16:K16"/>
    <mergeCell ref="B17:K17"/>
    <mergeCell ref="B18:K18"/>
    <mergeCell ref="G27:K27"/>
  </mergeCells>
  <dataValidations count="3">
    <dataValidation type="list" allowBlank="1" showInputMessage="1" showErrorMessage="1" sqref="B12:K12" xr:uid="{00000000-0002-0000-2101-000000000000}">
      <formula1>$AE$14:$AE$16</formula1>
    </dataValidation>
    <dataValidation type="list" allowBlank="1" showInputMessage="1" showErrorMessage="1" sqref="B10:K10" xr:uid="{00000000-0002-0000-2101-000001000000}">
      <formula1>$AE$12:$AE$13</formula1>
    </dataValidation>
    <dataValidation type="list" allowBlank="1" showInputMessage="1" showErrorMessage="1" sqref="B5:K5" xr:uid="{00000000-0002-0000-2101-000002000000}">
      <formula1>$AE$4:$AE$11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tabColor rgb="FFFFFF00"/>
  </sheetPr>
  <dimension ref="A1:AE32"/>
  <sheetViews>
    <sheetView workbookViewId="0">
      <pane xSplit="1" ySplit="2" topLeftCell="B9" activePane="bottomRight" state="frozen"/>
      <selection activeCell="C19" sqref="C19:F20"/>
      <selection pane="topRight" activeCell="C19" sqref="C19:F20"/>
      <selection pane="bottomLeft" activeCell="C19" sqref="C19:F20"/>
      <selection pane="bottomRight" activeCell="G32" sqref="G32"/>
    </sheetView>
  </sheetViews>
  <sheetFormatPr defaultColWidth="9.140625" defaultRowHeight="15" x14ac:dyDescent="0.25"/>
  <cols>
    <col min="1" max="1" width="36.85546875" style="419" customWidth="1"/>
    <col min="2" max="2" width="61.85546875" style="419" customWidth="1"/>
    <col min="3" max="6" width="12.42578125"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6526</v>
      </c>
      <c r="C3" s="702"/>
      <c r="D3" s="702"/>
      <c r="E3" s="702"/>
      <c r="F3" s="702"/>
      <c r="G3" s="702"/>
      <c r="H3" s="702"/>
      <c r="I3" s="702"/>
      <c r="J3" s="702"/>
      <c r="K3" s="702"/>
    </row>
    <row r="4" spans="1:31" ht="14.25" customHeight="1" x14ac:dyDescent="0.25">
      <c r="A4" s="6" t="s">
        <v>2</v>
      </c>
      <c r="B4" s="699" t="s">
        <v>6527</v>
      </c>
      <c r="C4" s="699"/>
      <c r="D4" s="699"/>
      <c r="E4" s="699"/>
      <c r="F4" s="699"/>
      <c r="G4" s="699"/>
      <c r="H4" s="699"/>
      <c r="I4" s="699"/>
      <c r="J4" s="699"/>
      <c r="K4" s="699"/>
      <c r="AD4" s="419" t="s">
        <v>3</v>
      </c>
      <c r="AE4" s="419" t="s">
        <v>4</v>
      </c>
    </row>
    <row r="5" spans="1:31" ht="14.25" customHeight="1" x14ac:dyDescent="0.25">
      <c r="A5" s="6" t="s">
        <v>5</v>
      </c>
      <c r="B5" s="699" t="s">
        <v>6</v>
      </c>
      <c r="C5" s="699"/>
      <c r="D5" s="699"/>
      <c r="E5" s="699"/>
      <c r="F5" s="699"/>
      <c r="G5" s="699"/>
      <c r="H5" s="699"/>
      <c r="I5" s="699"/>
      <c r="J5" s="699"/>
      <c r="K5" s="699"/>
      <c r="AE5" s="419" t="s">
        <v>7</v>
      </c>
    </row>
    <row r="6" spans="1:31" ht="14.25" customHeight="1" x14ac:dyDescent="0.25">
      <c r="A6" s="6" t="s">
        <v>8</v>
      </c>
      <c r="B6" s="699" t="s">
        <v>9</v>
      </c>
      <c r="C6" s="699"/>
      <c r="D6" s="699"/>
      <c r="E6" s="699"/>
      <c r="F6" s="699"/>
      <c r="G6" s="699"/>
      <c r="H6" s="699"/>
      <c r="I6" s="699"/>
      <c r="J6" s="699"/>
      <c r="K6" s="699"/>
      <c r="AE6" s="419" t="s">
        <v>10</v>
      </c>
    </row>
    <row r="7" spans="1:31" ht="14.25" customHeight="1" x14ac:dyDescent="0.25">
      <c r="A7" s="6" t="s">
        <v>11</v>
      </c>
      <c r="B7" s="688" t="s">
        <v>6462</v>
      </c>
      <c r="C7" s="688"/>
      <c r="D7" s="688"/>
      <c r="E7" s="688"/>
      <c r="F7" s="688"/>
      <c r="G7" s="688"/>
      <c r="H7" s="688"/>
      <c r="I7" s="688"/>
      <c r="J7" s="688"/>
      <c r="K7" s="688"/>
      <c r="AE7" s="419" t="s">
        <v>12</v>
      </c>
    </row>
    <row r="8" spans="1:31" ht="14.25" customHeight="1" x14ac:dyDescent="0.25">
      <c r="A8" s="6" t="s">
        <v>13</v>
      </c>
      <c r="B8" s="699" t="s">
        <v>9</v>
      </c>
      <c r="C8" s="699"/>
      <c r="D8" s="699"/>
      <c r="E8" s="699"/>
      <c r="F8" s="699"/>
      <c r="G8" s="699"/>
      <c r="H8" s="699"/>
      <c r="I8" s="699"/>
      <c r="J8" s="699"/>
      <c r="K8" s="699"/>
      <c r="AE8" s="419" t="s">
        <v>14</v>
      </c>
    </row>
    <row r="9" spans="1:31" ht="14.25" customHeight="1" x14ac:dyDescent="0.25">
      <c r="A9" s="6" t="s">
        <v>15</v>
      </c>
      <c r="B9" s="699" t="s">
        <v>1437</v>
      </c>
      <c r="C9" s="699"/>
      <c r="D9" s="699"/>
      <c r="E9" s="699"/>
      <c r="F9" s="699"/>
      <c r="G9" s="699"/>
      <c r="H9" s="699"/>
      <c r="I9" s="699"/>
      <c r="J9" s="699"/>
      <c r="K9" s="699"/>
      <c r="AE9" s="419" t="s">
        <v>16</v>
      </c>
    </row>
    <row r="10" spans="1:31" ht="14.25" customHeight="1" x14ac:dyDescent="0.25">
      <c r="A10" s="6" t="s">
        <v>17</v>
      </c>
      <c r="B10" s="699" t="s">
        <v>18</v>
      </c>
      <c r="C10" s="699"/>
      <c r="D10" s="699"/>
      <c r="E10" s="699"/>
      <c r="F10" s="699"/>
      <c r="G10" s="699"/>
      <c r="H10" s="699"/>
      <c r="I10" s="699"/>
      <c r="J10" s="699"/>
      <c r="K10" s="699"/>
      <c r="AE10" s="419" t="s">
        <v>6</v>
      </c>
    </row>
    <row r="11" spans="1:31" ht="14.25" customHeight="1" x14ac:dyDescent="0.25">
      <c r="A11" s="6" t="s">
        <v>19</v>
      </c>
      <c r="B11" s="699" t="s">
        <v>70</v>
      </c>
      <c r="C11" s="699"/>
      <c r="D11" s="699"/>
      <c r="E11" s="699"/>
      <c r="F11" s="699"/>
      <c r="G11" s="699"/>
      <c r="H11" s="699"/>
      <c r="I11" s="699"/>
      <c r="J11" s="699"/>
      <c r="K11" s="699"/>
      <c r="AE11" s="419" t="s">
        <v>21</v>
      </c>
    </row>
    <row r="12" spans="1:31" ht="14.25" customHeight="1" x14ac:dyDescent="0.25">
      <c r="A12" s="6" t="s">
        <v>22</v>
      </c>
      <c r="B12" s="688" t="s">
        <v>31</v>
      </c>
      <c r="C12" s="688"/>
      <c r="D12" s="688"/>
      <c r="E12" s="688"/>
      <c r="F12" s="688"/>
      <c r="G12" s="688"/>
      <c r="H12" s="688"/>
      <c r="I12" s="688"/>
      <c r="J12" s="688"/>
      <c r="K12" s="688"/>
      <c r="AD12" s="419" t="s">
        <v>24</v>
      </c>
      <c r="AE12" s="419" t="s">
        <v>25</v>
      </c>
    </row>
    <row r="13" spans="1:31" ht="14.25" customHeight="1" x14ac:dyDescent="0.25">
      <c r="A13" s="6" t="s">
        <v>26</v>
      </c>
      <c r="B13" s="699" t="s">
        <v>9</v>
      </c>
      <c r="C13" s="699"/>
      <c r="D13" s="699"/>
      <c r="E13" s="699"/>
      <c r="F13" s="699"/>
      <c r="G13" s="699"/>
      <c r="H13" s="699"/>
      <c r="I13" s="699"/>
      <c r="J13" s="699"/>
      <c r="K13" s="699"/>
      <c r="AE13" s="419" t="s">
        <v>18</v>
      </c>
    </row>
    <row r="14" spans="1:31" ht="14.25" customHeight="1" x14ac:dyDescent="0.25">
      <c r="A14" s="6" t="s">
        <v>28</v>
      </c>
      <c r="B14" s="688" t="s">
        <v>6528</v>
      </c>
      <c r="C14" s="688"/>
      <c r="D14" s="688"/>
      <c r="E14" s="688"/>
      <c r="F14" s="688"/>
      <c r="G14" s="688"/>
      <c r="H14" s="688"/>
      <c r="I14" s="688"/>
      <c r="J14" s="688"/>
      <c r="K14" s="688"/>
      <c r="AD14" s="419" t="s">
        <v>29</v>
      </c>
      <c r="AE14" s="419" t="s">
        <v>23</v>
      </c>
    </row>
    <row r="15" spans="1:31" ht="14.25" customHeight="1" x14ac:dyDescent="0.25">
      <c r="A15" s="6" t="s">
        <v>30</v>
      </c>
      <c r="B15" s="688" t="s">
        <v>6464</v>
      </c>
      <c r="C15" s="688"/>
      <c r="D15" s="688"/>
      <c r="E15" s="688"/>
      <c r="F15" s="688"/>
      <c r="G15" s="688"/>
      <c r="H15" s="688"/>
      <c r="I15" s="688"/>
      <c r="J15" s="688"/>
      <c r="K15" s="688"/>
      <c r="AE15" s="419" t="s">
        <v>31</v>
      </c>
    </row>
    <row r="16" spans="1:31" ht="14.25" customHeight="1" x14ac:dyDescent="0.25">
      <c r="A16" s="6" t="s">
        <v>32</v>
      </c>
      <c r="B16" s="699" t="s">
        <v>654</v>
      </c>
      <c r="C16" s="699"/>
      <c r="D16" s="699"/>
      <c r="E16" s="699"/>
      <c r="F16" s="699"/>
      <c r="G16" s="699"/>
      <c r="H16" s="699"/>
      <c r="I16" s="699"/>
      <c r="J16" s="699"/>
      <c r="K16" s="699"/>
      <c r="AE16" s="419" t="s">
        <v>34</v>
      </c>
    </row>
    <row r="17" spans="1:31" ht="14.25" customHeight="1" x14ac:dyDescent="0.25">
      <c r="A17" s="6" t="s">
        <v>35</v>
      </c>
      <c r="B17" s="699" t="s">
        <v>9</v>
      </c>
      <c r="C17" s="699"/>
      <c r="D17" s="699"/>
      <c r="E17" s="699"/>
      <c r="F17" s="699"/>
      <c r="G17" s="699"/>
      <c r="H17" s="699"/>
      <c r="I17" s="699"/>
      <c r="J17" s="699"/>
      <c r="K17" s="699"/>
    </row>
    <row r="18" spans="1:31" ht="14.25" customHeight="1" x14ac:dyDescent="0.25">
      <c r="A18" s="6" t="s">
        <v>36</v>
      </c>
      <c r="B18" s="704" t="s">
        <v>6523</v>
      </c>
      <c r="C18" s="704"/>
      <c r="D18" s="704"/>
      <c r="E18" s="704"/>
      <c r="F18" s="704"/>
      <c r="G18" s="724"/>
      <c r="H18" s="724"/>
      <c r="I18" s="724"/>
      <c r="J18" s="724"/>
      <c r="K18" s="724"/>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11086</v>
      </c>
      <c r="D21" s="419">
        <f t="shared" si="0"/>
        <v>11510</v>
      </c>
      <c r="E21" s="419">
        <f t="shared" si="0"/>
        <v>11873</v>
      </c>
      <c r="F21" s="419">
        <f>SUM(F20-F25)</f>
        <v>9868</v>
      </c>
      <c r="G21" s="645"/>
      <c r="H21" s="645">
        <f t="shared" ref="H21:K21" si="1">H20-H25</f>
        <v>0</v>
      </c>
      <c r="I21" s="645">
        <f t="shared" si="1"/>
        <v>0</v>
      </c>
      <c r="J21" s="645">
        <f t="shared" si="1"/>
        <v>0</v>
      </c>
      <c r="K21" s="645">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0.49177128155081401</v>
      </c>
      <c r="D22" s="12">
        <f t="shared" si="2"/>
        <v>0.49857056224551677</v>
      </c>
      <c r="E22" s="12">
        <f t="shared" si="2"/>
        <v>0.51207625291123959</v>
      </c>
      <c r="F22" s="12">
        <f t="shared" si="2"/>
        <v>0.40706212358716276</v>
      </c>
      <c r="G22" s="12"/>
      <c r="H22" s="12">
        <f t="shared" ref="H22:K22" si="3">H21/H20</f>
        <v>0</v>
      </c>
      <c r="I22" s="12">
        <f t="shared" si="3"/>
        <v>0</v>
      </c>
      <c r="J22" s="12">
        <f t="shared" si="3"/>
        <v>0</v>
      </c>
      <c r="K22" s="12">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12"/>
      <c r="H24" s="12">
        <f t="shared" ref="H24:J24" si="5">H23/H20</f>
        <v>0</v>
      </c>
      <c r="I24" s="12">
        <f t="shared" si="5"/>
        <v>0</v>
      </c>
      <c r="J24" s="12">
        <f t="shared" si="5"/>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373">
        <v>11457</v>
      </c>
      <c r="D25" s="373">
        <v>11576</v>
      </c>
      <c r="E25" s="373">
        <v>11313</v>
      </c>
      <c r="F25" s="373">
        <v>14374</v>
      </c>
      <c r="G25" s="10"/>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0.50822871844918605</v>
      </c>
      <c r="D26" s="12">
        <f t="shared" si="6"/>
        <v>0.50142943775448323</v>
      </c>
      <c r="E26" s="12">
        <f t="shared" si="6"/>
        <v>0.48792374708876046</v>
      </c>
      <c r="F26" s="12">
        <f t="shared" si="6"/>
        <v>0.59293787641283724</v>
      </c>
      <c r="G26" s="12"/>
      <c r="H26" s="12">
        <f t="shared" ref="H26:J26" si="7">H25/H20</f>
        <v>1</v>
      </c>
      <c r="I26" s="12">
        <f t="shared" si="7"/>
        <v>1</v>
      </c>
      <c r="J26" s="12">
        <f t="shared" si="7"/>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394" t="s">
        <v>6529</v>
      </c>
      <c r="C29" s="373">
        <v>184</v>
      </c>
      <c r="D29" s="373">
        <v>206</v>
      </c>
      <c r="E29" s="373">
        <v>253</v>
      </c>
      <c r="F29" s="373">
        <v>292</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19" t="s">
        <v>66</v>
      </c>
      <c r="B30" s="394" t="s">
        <v>6530</v>
      </c>
      <c r="C30" s="373">
        <v>10902</v>
      </c>
      <c r="D30" s="373">
        <v>11304</v>
      </c>
      <c r="E30" s="373">
        <v>11620</v>
      </c>
      <c r="F30" s="373">
        <v>9576</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19" t="s">
        <v>1436</v>
      </c>
      <c r="B31" s="394"/>
      <c r="C31" s="373">
        <v>11457</v>
      </c>
      <c r="D31" s="373">
        <v>11576</v>
      </c>
      <c r="E31" s="373">
        <v>11313</v>
      </c>
      <c r="F31" s="373">
        <v>14374</v>
      </c>
      <c r="G31" s="407"/>
      <c r="H31" s="407"/>
      <c r="I31" s="407"/>
      <c r="J31" s="407"/>
      <c r="K31" s="407"/>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19">
        <f t="shared" ref="C32:E32" si="8">SUM(C29:C31)</f>
        <v>22543</v>
      </c>
      <c r="D32" s="19">
        <f t="shared" si="8"/>
        <v>23086</v>
      </c>
      <c r="E32" s="19">
        <f t="shared" si="8"/>
        <v>23186</v>
      </c>
      <c r="F32" s="19">
        <f>SUM(F29:F31)</f>
        <v>24242</v>
      </c>
      <c r="G32" s="20" t="s">
        <v>1542</v>
      </c>
      <c r="H32" s="20">
        <v>0</v>
      </c>
      <c r="I32" s="20">
        <v>0</v>
      </c>
      <c r="J32" s="20">
        <v>0</v>
      </c>
      <c r="K32" s="20">
        <v>0</v>
      </c>
      <c r="L32" s="20"/>
      <c r="M32" s="20"/>
      <c r="N32" s="20"/>
      <c r="O32" s="20"/>
      <c r="P32" s="20"/>
      <c r="Q32" s="20"/>
      <c r="R32" s="20"/>
      <c r="S32" s="20"/>
      <c r="T32" s="21"/>
      <c r="U32" s="21"/>
      <c r="V32" s="21"/>
      <c r="W32" s="21"/>
      <c r="X32" s="21"/>
      <c r="Y32" s="21"/>
      <c r="Z32" s="21"/>
      <c r="AA32" s="21"/>
      <c r="AB32" s="21"/>
      <c r="AC32" s="21"/>
      <c r="AD32" s="21"/>
      <c r="AE32" s="21"/>
    </row>
  </sheetData>
  <mergeCells count="18">
    <mergeCell ref="B8:K8"/>
    <mergeCell ref="B3:K3"/>
    <mergeCell ref="B4:K4"/>
    <mergeCell ref="B5:K5"/>
    <mergeCell ref="B6:K6"/>
    <mergeCell ref="B7:K7"/>
    <mergeCell ref="G29:K30"/>
    <mergeCell ref="B9:K9"/>
    <mergeCell ref="B10:K10"/>
    <mergeCell ref="B11:K11"/>
    <mergeCell ref="B12:K12"/>
    <mergeCell ref="B13:K13"/>
    <mergeCell ref="B14:K14"/>
    <mergeCell ref="B15:K15"/>
    <mergeCell ref="B16:K16"/>
    <mergeCell ref="B17:K17"/>
    <mergeCell ref="B18:K18"/>
    <mergeCell ref="G27:K27"/>
  </mergeCells>
  <dataValidations count="3">
    <dataValidation type="list" allowBlank="1" showInputMessage="1" showErrorMessage="1" sqref="B5:K5" xr:uid="{00000000-0002-0000-2201-000000000000}">
      <formula1>$AE$4:$AE$11</formula1>
    </dataValidation>
    <dataValidation type="list" allowBlank="1" showInputMessage="1" showErrorMessage="1" sqref="B10:K10" xr:uid="{00000000-0002-0000-2201-000001000000}">
      <formula1>$AE$12:$AE$13</formula1>
    </dataValidation>
    <dataValidation type="list" allowBlank="1" showInputMessage="1" showErrorMessage="1" sqref="B12:K12" xr:uid="{00000000-0002-0000-2201-000002000000}">
      <formula1>$AE$14:$AE$16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tabColor rgb="FFFFFF00"/>
  </sheetPr>
  <dimension ref="A1:AE32"/>
  <sheetViews>
    <sheetView workbookViewId="0">
      <pane xSplit="1" ySplit="2" topLeftCell="B6" activePane="bottomRight" state="frozen"/>
      <selection activeCell="C19" sqref="C19:F20"/>
      <selection pane="topRight" activeCell="C19" sqref="C19:F20"/>
      <selection pane="bottomLeft" activeCell="C19" sqref="C19:F20"/>
      <selection pane="bottomRight" activeCell="I33" sqref="I33"/>
    </sheetView>
  </sheetViews>
  <sheetFormatPr defaultColWidth="9.140625" defaultRowHeight="15" x14ac:dyDescent="0.25"/>
  <cols>
    <col min="1" max="1" width="36.85546875" style="419" customWidth="1"/>
    <col min="2" max="2" width="61.7109375" style="419" customWidth="1"/>
    <col min="3" max="6" width="12.140625" style="419" customWidth="1"/>
    <col min="7" max="11" width="8"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6531</v>
      </c>
      <c r="C3" s="702"/>
      <c r="D3" s="702"/>
      <c r="E3" s="702"/>
      <c r="F3" s="702"/>
      <c r="G3" s="702"/>
      <c r="H3" s="702"/>
      <c r="I3" s="702"/>
      <c r="J3" s="702"/>
      <c r="K3" s="702"/>
    </row>
    <row r="4" spans="1:31" ht="14.25" customHeight="1" x14ac:dyDescent="0.25">
      <c r="A4" s="6" t="s">
        <v>2</v>
      </c>
      <c r="B4" s="699" t="s">
        <v>6532</v>
      </c>
      <c r="C4" s="699"/>
      <c r="D4" s="699"/>
      <c r="E4" s="699"/>
      <c r="F4" s="699"/>
      <c r="G4" s="699"/>
      <c r="H4" s="699"/>
      <c r="I4" s="699"/>
      <c r="J4" s="699"/>
      <c r="K4" s="699"/>
      <c r="AD4" s="419" t="s">
        <v>3</v>
      </c>
      <c r="AE4" s="419" t="s">
        <v>4</v>
      </c>
    </row>
    <row r="5" spans="1:31" ht="14.25" customHeight="1" x14ac:dyDescent="0.25">
      <c r="A5" s="6" t="s">
        <v>5</v>
      </c>
      <c r="B5" s="699" t="s">
        <v>6</v>
      </c>
      <c r="C5" s="699"/>
      <c r="D5" s="699"/>
      <c r="E5" s="699"/>
      <c r="F5" s="699"/>
      <c r="G5" s="699"/>
      <c r="H5" s="699"/>
      <c r="I5" s="699"/>
      <c r="J5" s="699"/>
      <c r="K5" s="699"/>
      <c r="AE5" s="419" t="s">
        <v>7</v>
      </c>
    </row>
    <row r="6" spans="1:31" ht="14.25" customHeight="1" x14ac:dyDescent="0.25">
      <c r="A6" s="6" t="s">
        <v>8</v>
      </c>
      <c r="B6" s="699" t="s">
        <v>9</v>
      </c>
      <c r="C6" s="699"/>
      <c r="D6" s="699"/>
      <c r="E6" s="699"/>
      <c r="F6" s="699"/>
      <c r="G6" s="699"/>
      <c r="H6" s="699"/>
      <c r="I6" s="699"/>
      <c r="J6" s="699"/>
      <c r="K6" s="699"/>
      <c r="AE6" s="419" t="s">
        <v>10</v>
      </c>
    </row>
    <row r="7" spans="1:31" ht="14.25" customHeight="1" x14ac:dyDescent="0.25">
      <c r="A7" s="6" t="s">
        <v>11</v>
      </c>
      <c r="B7" s="688" t="s">
        <v>6462</v>
      </c>
      <c r="C7" s="688"/>
      <c r="D7" s="688"/>
      <c r="E7" s="688"/>
      <c r="F7" s="688"/>
      <c r="G7" s="688"/>
      <c r="H7" s="688"/>
      <c r="I7" s="688"/>
      <c r="J7" s="688"/>
      <c r="K7" s="688"/>
      <c r="AE7" s="419" t="s">
        <v>12</v>
      </c>
    </row>
    <row r="8" spans="1:31" ht="14.25" customHeight="1" x14ac:dyDescent="0.25">
      <c r="A8" s="6" t="s">
        <v>13</v>
      </c>
      <c r="B8" s="699" t="s">
        <v>9</v>
      </c>
      <c r="C8" s="699"/>
      <c r="D8" s="699"/>
      <c r="E8" s="699"/>
      <c r="F8" s="699"/>
      <c r="G8" s="699"/>
      <c r="H8" s="699"/>
      <c r="I8" s="699"/>
      <c r="J8" s="699"/>
      <c r="K8" s="699"/>
      <c r="AE8" s="419" t="s">
        <v>14</v>
      </c>
    </row>
    <row r="9" spans="1:31" ht="14.25" customHeight="1" x14ac:dyDescent="0.25">
      <c r="A9" s="6" t="s">
        <v>15</v>
      </c>
      <c r="B9" s="699" t="s">
        <v>1437</v>
      </c>
      <c r="C9" s="699"/>
      <c r="D9" s="699"/>
      <c r="E9" s="699"/>
      <c r="F9" s="699"/>
      <c r="G9" s="699"/>
      <c r="H9" s="699"/>
      <c r="I9" s="699"/>
      <c r="J9" s="699"/>
      <c r="K9" s="699"/>
      <c r="AE9" s="419" t="s">
        <v>16</v>
      </c>
    </row>
    <row r="10" spans="1:31" ht="14.25" customHeight="1" x14ac:dyDescent="0.25">
      <c r="A10" s="6" t="s">
        <v>17</v>
      </c>
      <c r="B10" s="699" t="s">
        <v>18</v>
      </c>
      <c r="C10" s="699"/>
      <c r="D10" s="699"/>
      <c r="E10" s="699"/>
      <c r="F10" s="699"/>
      <c r="G10" s="699"/>
      <c r="H10" s="699"/>
      <c r="I10" s="699"/>
      <c r="J10" s="699"/>
      <c r="K10" s="699"/>
      <c r="AE10" s="419" t="s">
        <v>6</v>
      </c>
    </row>
    <row r="11" spans="1:31" ht="14.25" customHeight="1" x14ac:dyDescent="0.25">
      <c r="A11" s="6" t="s">
        <v>19</v>
      </c>
      <c r="B11" s="699" t="s">
        <v>20</v>
      </c>
      <c r="C11" s="699"/>
      <c r="D11" s="699"/>
      <c r="E11" s="699"/>
      <c r="F11" s="699"/>
      <c r="G11" s="699"/>
      <c r="H11" s="699"/>
      <c r="I11" s="699"/>
      <c r="J11" s="699"/>
      <c r="K11" s="699"/>
      <c r="AE11" s="419" t="s">
        <v>21</v>
      </c>
    </row>
    <row r="12" spans="1:31" ht="14.25" customHeight="1" x14ac:dyDescent="0.25">
      <c r="A12" s="6" t="s">
        <v>22</v>
      </c>
      <c r="B12" s="688" t="s">
        <v>31</v>
      </c>
      <c r="C12" s="688"/>
      <c r="D12" s="688"/>
      <c r="E12" s="688"/>
      <c r="F12" s="688"/>
      <c r="G12" s="688"/>
      <c r="H12" s="688"/>
      <c r="I12" s="688"/>
      <c r="J12" s="688"/>
      <c r="K12" s="688"/>
      <c r="AD12" s="419" t="s">
        <v>24</v>
      </c>
      <c r="AE12" s="419" t="s">
        <v>25</v>
      </c>
    </row>
    <row r="13" spans="1:31" ht="14.25" customHeight="1" x14ac:dyDescent="0.25">
      <c r="A13" s="6" t="s">
        <v>26</v>
      </c>
      <c r="B13" s="699" t="s">
        <v>9</v>
      </c>
      <c r="C13" s="699"/>
      <c r="D13" s="699"/>
      <c r="E13" s="699"/>
      <c r="F13" s="699"/>
      <c r="G13" s="699"/>
      <c r="H13" s="699"/>
      <c r="I13" s="699"/>
      <c r="J13" s="699"/>
      <c r="K13" s="699"/>
      <c r="AE13" s="419" t="s">
        <v>18</v>
      </c>
    </row>
    <row r="14" spans="1:31" ht="14.25" customHeight="1" x14ac:dyDescent="0.25">
      <c r="A14" s="6" t="s">
        <v>28</v>
      </c>
      <c r="B14" s="688" t="s">
        <v>6533</v>
      </c>
      <c r="C14" s="688"/>
      <c r="D14" s="688"/>
      <c r="E14" s="688"/>
      <c r="F14" s="688"/>
      <c r="G14" s="688"/>
      <c r="H14" s="688"/>
      <c r="I14" s="688"/>
      <c r="J14" s="688"/>
      <c r="K14" s="688"/>
      <c r="AD14" s="419" t="s">
        <v>29</v>
      </c>
      <c r="AE14" s="419" t="s">
        <v>23</v>
      </c>
    </row>
    <row r="15" spans="1:31" ht="14.25" customHeight="1" x14ac:dyDescent="0.25">
      <c r="A15" s="6" t="s">
        <v>30</v>
      </c>
      <c r="B15" s="688" t="s">
        <v>6464</v>
      </c>
      <c r="C15" s="688"/>
      <c r="D15" s="688"/>
      <c r="E15" s="688"/>
      <c r="F15" s="688"/>
      <c r="G15" s="688"/>
      <c r="H15" s="688"/>
      <c r="I15" s="688"/>
      <c r="J15" s="688"/>
      <c r="K15" s="688"/>
      <c r="AE15" s="419" t="s">
        <v>31</v>
      </c>
    </row>
    <row r="16" spans="1:31" ht="14.25" customHeight="1" x14ac:dyDescent="0.25">
      <c r="A16" s="6" t="s">
        <v>32</v>
      </c>
      <c r="B16" s="699" t="s">
        <v>655</v>
      </c>
      <c r="C16" s="699"/>
      <c r="D16" s="699"/>
      <c r="E16" s="699"/>
      <c r="F16" s="699"/>
      <c r="G16" s="699"/>
      <c r="H16" s="699"/>
      <c r="I16" s="699"/>
      <c r="J16" s="699"/>
      <c r="K16" s="699"/>
      <c r="AE16" s="419" t="s">
        <v>34</v>
      </c>
    </row>
    <row r="17" spans="1:31" ht="14.25" customHeight="1" x14ac:dyDescent="0.25">
      <c r="A17" s="6" t="s">
        <v>35</v>
      </c>
      <c r="B17" s="699" t="s">
        <v>9</v>
      </c>
      <c r="C17" s="699"/>
      <c r="D17" s="699"/>
      <c r="E17" s="699"/>
      <c r="F17" s="699"/>
      <c r="G17" s="699"/>
      <c r="H17" s="699"/>
      <c r="I17" s="699"/>
      <c r="J17" s="699"/>
      <c r="K17" s="699"/>
    </row>
    <row r="18" spans="1:31" ht="14.25" customHeight="1" x14ac:dyDescent="0.25">
      <c r="A18" s="6" t="s">
        <v>36</v>
      </c>
      <c r="B18" s="704" t="s">
        <v>6523</v>
      </c>
      <c r="C18" s="704"/>
      <c r="D18" s="704"/>
      <c r="E18" s="704"/>
      <c r="F18" s="704"/>
      <c r="G18" s="724"/>
      <c r="H18" s="724"/>
      <c r="I18" s="724"/>
      <c r="J18" s="724"/>
      <c r="K18" s="724"/>
    </row>
    <row r="19" spans="1:31" ht="14.25" customHeight="1" x14ac:dyDescent="0.25">
      <c r="A19" s="7" t="s">
        <v>37</v>
      </c>
      <c r="C19" s="433" t="s">
        <v>4089</v>
      </c>
      <c r="D19" s="433" t="s">
        <v>4088</v>
      </c>
      <c r="E19" s="434" t="s">
        <v>4087</v>
      </c>
      <c r="F19" s="434" t="s">
        <v>2110</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4">
        <v>22543</v>
      </c>
      <c r="D20" s="134">
        <v>23086</v>
      </c>
      <c r="E20" s="134">
        <v>23186</v>
      </c>
      <c r="F20" s="134">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419">
        <f t="shared" ref="C21:E21" si="0">SUM(C20-C25)</f>
        <v>11086</v>
      </c>
      <c r="D21" s="419">
        <f t="shared" si="0"/>
        <v>11510</v>
      </c>
      <c r="E21" s="419">
        <f t="shared" si="0"/>
        <v>11873</v>
      </c>
      <c r="F21" s="419">
        <f>SUM(F20-F25)</f>
        <v>9869</v>
      </c>
      <c r="G21" s="645"/>
      <c r="H21" s="645">
        <f t="shared" ref="H21:K21" si="1">H20-H25</f>
        <v>0</v>
      </c>
      <c r="I21" s="645">
        <f t="shared" si="1"/>
        <v>0</v>
      </c>
      <c r="J21" s="645">
        <f t="shared" si="1"/>
        <v>0</v>
      </c>
      <c r="K21" s="645">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2">C21/C20</f>
        <v>0.49177128155081401</v>
      </c>
      <c r="D22" s="12">
        <f t="shared" si="2"/>
        <v>0.49857056224551677</v>
      </c>
      <c r="E22" s="12">
        <f t="shared" si="2"/>
        <v>0.51207625291123959</v>
      </c>
      <c r="F22" s="12">
        <f t="shared" si="2"/>
        <v>0.40710337430905041</v>
      </c>
      <c r="G22" s="646"/>
      <c r="H22" s="646">
        <f t="shared" ref="H22:K22" si="3">H21/H20</f>
        <v>0</v>
      </c>
      <c r="I22" s="646">
        <f t="shared" si="3"/>
        <v>0</v>
      </c>
      <c r="J22" s="646">
        <f t="shared" si="3"/>
        <v>0</v>
      </c>
      <c r="K22" s="646">
        <f t="shared" si="3"/>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645"/>
      <c r="H23" s="645">
        <v>0</v>
      </c>
      <c r="I23" s="645">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4">C23/C20</f>
        <v>0</v>
      </c>
      <c r="D24" s="12">
        <f t="shared" si="4"/>
        <v>0</v>
      </c>
      <c r="E24" s="12">
        <f t="shared" si="4"/>
        <v>0</v>
      </c>
      <c r="F24" s="12">
        <f t="shared" si="4"/>
        <v>0</v>
      </c>
      <c r="G24" s="646"/>
      <c r="H24" s="646">
        <f t="shared" ref="H24:J24" si="5">H23/H20</f>
        <v>0</v>
      </c>
      <c r="I24" s="646">
        <f t="shared" si="5"/>
        <v>0</v>
      </c>
      <c r="J24" s="646">
        <f t="shared" si="5"/>
        <v>0</v>
      </c>
      <c r="K24" s="646">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373">
        <v>11457</v>
      </c>
      <c r="D25" s="373">
        <v>11576</v>
      </c>
      <c r="E25" s="373">
        <v>11313</v>
      </c>
      <c r="F25" s="373">
        <v>14373</v>
      </c>
      <c r="G25" s="645"/>
      <c r="H25" s="645">
        <v>24545</v>
      </c>
      <c r="I25" s="645">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6">C25/C20</f>
        <v>0.50822871844918605</v>
      </c>
      <c r="D26" s="12">
        <f t="shared" si="6"/>
        <v>0.50142943775448323</v>
      </c>
      <c r="E26" s="12">
        <f t="shared" si="6"/>
        <v>0.48792374708876046</v>
      </c>
      <c r="F26" s="12">
        <f t="shared" si="6"/>
        <v>0.59289662569094959</v>
      </c>
      <c r="G26" s="646"/>
      <c r="H26" s="646">
        <f t="shared" ref="H26:J26" si="7">H25/H20</f>
        <v>1</v>
      </c>
      <c r="I26" s="646">
        <f t="shared" si="7"/>
        <v>1</v>
      </c>
      <c r="J26" s="646">
        <f t="shared" si="7"/>
        <v>1</v>
      </c>
      <c r="K26" s="646">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19" t="s">
        <v>67</v>
      </c>
      <c r="B29" s="394" t="s">
        <v>6534</v>
      </c>
      <c r="C29" s="373">
        <v>199</v>
      </c>
      <c r="D29" s="373">
        <v>228</v>
      </c>
      <c r="E29" s="373">
        <v>307</v>
      </c>
      <c r="F29" s="373">
        <v>336</v>
      </c>
      <c r="G29" s="745" t="s">
        <v>10812</v>
      </c>
      <c r="H29" s="745"/>
      <c r="I29" s="745"/>
      <c r="J29" s="745"/>
      <c r="K29" s="74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419" t="s">
        <v>66</v>
      </c>
      <c r="B30" s="394" t="s">
        <v>6535</v>
      </c>
      <c r="C30" s="373">
        <v>10887</v>
      </c>
      <c r="D30" s="373">
        <v>11282</v>
      </c>
      <c r="E30" s="373">
        <v>11566</v>
      </c>
      <c r="F30" s="373">
        <v>9533</v>
      </c>
      <c r="G30" s="745"/>
      <c r="H30" s="745"/>
      <c r="I30" s="745"/>
      <c r="J30" s="745"/>
      <c r="K30" s="74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419" t="s">
        <v>1436</v>
      </c>
      <c r="B31" s="394"/>
      <c r="C31" s="373">
        <v>11457</v>
      </c>
      <c r="D31" s="373">
        <v>11576</v>
      </c>
      <c r="E31" s="373">
        <v>11313</v>
      </c>
      <c r="F31" s="373">
        <v>14373</v>
      </c>
      <c r="G31" s="407"/>
      <c r="H31" s="407"/>
      <c r="I31" s="407"/>
      <c r="J31" s="407"/>
      <c r="K31" s="407"/>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19">
        <f t="shared" ref="C32:E32" si="8">SUM(C29:C31)</f>
        <v>22543</v>
      </c>
      <c r="D32" s="19">
        <f t="shared" si="8"/>
        <v>23086</v>
      </c>
      <c r="E32" s="19">
        <f t="shared" si="8"/>
        <v>23186</v>
      </c>
      <c r="F32" s="19">
        <f>SUM(F29:F31)</f>
        <v>24242</v>
      </c>
      <c r="G32" s="20" t="s">
        <v>1542</v>
      </c>
      <c r="H32" s="20">
        <v>0</v>
      </c>
      <c r="I32" s="20">
        <v>0</v>
      </c>
      <c r="J32" s="20">
        <v>0</v>
      </c>
      <c r="K32" s="20">
        <v>0</v>
      </c>
      <c r="L32" s="20"/>
      <c r="M32" s="20"/>
      <c r="N32" s="20"/>
      <c r="O32" s="20"/>
      <c r="P32" s="20"/>
      <c r="Q32" s="20"/>
      <c r="R32" s="20"/>
      <c r="S32" s="20"/>
      <c r="T32" s="21"/>
      <c r="U32" s="21"/>
      <c r="V32" s="21"/>
      <c r="W32" s="21"/>
      <c r="X32" s="21"/>
      <c r="Y32" s="21"/>
      <c r="Z32" s="21"/>
      <c r="AA32" s="21"/>
      <c r="AB32" s="21"/>
      <c r="AC32" s="21"/>
      <c r="AD32" s="21"/>
      <c r="AE32" s="21"/>
    </row>
  </sheetData>
  <mergeCells count="18">
    <mergeCell ref="B8:K8"/>
    <mergeCell ref="B3:K3"/>
    <mergeCell ref="B4:K4"/>
    <mergeCell ref="B5:K5"/>
    <mergeCell ref="B6:K6"/>
    <mergeCell ref="B7:K7"/>
    <mergeCell ref="G29:K30"/>
    <mergeCell ref="B9:K9"/>
    <mergeCell ref="B10:K10"/>
    <mergeCell ref="B11:K11"/>
    <mergeCell ref="B12:K12"/>
    <mergeCell ref="B13:K13"/>
    <mergeCell ref="B14:K14"/>
    <mergeCell ref="B15:K15"/>
    <mergeCell ref="B16:K16"/>
    <mergeCell ref="B17:K17"/>
    <mergeCell ref="B18:K18"/>
    <mergeCell ref="G27:K27"/>
  </mergeCells>
  <dataValidations count="3">
    <dataValidation type="list" allowBlank="1" showInputMessage="1" showErrorMessage="1" sqref="B12:K12" xr:uid="{00000000-0002-0000-2301-000000000000}">
      <formula1>$AE$14:$AE$16</formula1>
    </dataValidation>
    <dataValidation type="list" allowBlank="1" showInputMessage="1" showErrorMessage="1" sqref="B10:K10" xr:uid="{00000000-0002-0000-2301-000001000000}">
      <formula1>$AE$12:$AE$13</formula1>
    </dataValidation>
    <dataValidation type="list" allowBlank="1" showInputMessage="1" showErrorMessage="1" sqref="B5:K5" xr:uid="{00000000-0002-0000-2301-000002000000}">
      <formula1>$AE$4:$AE$11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tabColor rgb="FFFFFF00"/>
    <pageSetUpPr fitToPage="1"/>
  </sheetPr>
  <dimension ref="A1:S69"/>
  <sheetViews>
    <sheetView topLeftCell="B13" zoomScaleNormal="100" workbookViewId="0">
      <selection activeCell="S28" sqref="S28"/>
    </sheetView>
  </sheetViews>
  <sheetFormatPr defaultRowHeight="15" x14ac:dyDescent="0.25"/>
  <cols>
    <col min="1" max="1" width="38.140625" customWidth="1"/>
    <col min="2" max="2" width="42.5703125" customWidth="1"/>
    <col min="3" max="6" width="10.140625" customWidth="1"/>
    <col min="7" max="11" width="12.7109375" customWidth="1"/>
  </cols>
  <sheetData>
    <row r="1" spans="1:11" ht="18.75" x14ac:dyDescent="0.25">
      <c r="A1" s="200" t="s">
        <v>0</v>
      </c>
    </row>
    <row r="3" spans="1:11" x14ac:dyDescent="0.25">
      <c r="A3" s="201" t="s">
        <v>1</v>
      </c>
      <c r="B3" s="678" t="s">
        <v>6536</v>
      </c>
      <c r="C3" s="678"/>
      <c r="D3" s="678"/>
      <c r="E3" s="678"/>
      <c r="F3" s="678"/>
      <c r="G3" s="678"/>
      <c r="H3" s="678"/>
      <c r="I3" s="678"/>
      <c r="J3" s="678"/>
      <c r="K3" s="678"/>
    </row>
    <row r="4" spans="1:11" ht="30" customHeight="1" x14ac:dyDescent="0.25">
      <c r="A4" s="6" t="s">
        <v>2</v>
      </c>
      <c r="B4" s="676" t="s">
        <v>6537</v>
      </c>
      <c r="C4" s="676"/>
      <c r="D4" s="676"/>
      <c r="E4" s="676"/>
      <c r="F4" s="676"/>
      <c r="G4" s="676"/>
      <c r="H4" s="676"/>
      <c r="I4" s="676"/>
      <c r="J4" s="676"/>
      <c r="K4" s="676"/>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6538</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3519</v>
      </c>
      <c r="B12" s="674" t="s">
        <v>6539</v>
      </c>
      <c r="C12" s="674"/>
      <c r="D12" s="674"/>
      <c r="E12" s="674"/>
      <c r="F12" s="674"/>
      <c r="G12" s="674"/>
      <c r="H12" s="674"/>
      <c r="I12" s="674"/>
      <c r="J12" s="674"/>
      <c r="K12" s="674"/>
    </row>
    <row r="13" spans="1:11" x14ac:dyDescent="0.25">
      <c r="A13" s="6" t="s">
        <v>26</v>
      </c>
      <c r="B13" s="674" t="s">
        <v>6540</v>
      </c>
      <c r="C13" s="674"/>
      <c r="D13" s="674"/>
      <c r="E13" s="674"/>
      <c r="F13" s="674"/>
      <c r="G13" s="674"/>
      <c r="H13" s="674"/>
      <c r="I13" s="674"/>
      <c r="J13" s="674"/>
      <c r="K13" s="674"/>
    </row>
    <row r="14" spans="1:11" x14ac:dyDescent="0.25">
      <c r="A14" s="6" t="s">
        <v>3521</v>
      </c>
      <c r="B14" s="674" t="s">
        <v>6541</v>
      </c>
      <c r="C14" s="674"/>
      <c r="D14" s="674"/>
      <c r="E14" s="674"/>
      <c r="F14" s="674"/>
      <c r="G14" s="674"/>
      <c r="H14" s="674"/>
      <c r="I14" s="674"/>
      <c r="J14" s="674"/>
      <c r="K14" s="674"/>
    </row>
    <row r="15" spans="1:11" x14ac:dyDescent="0.25">
      <c r="A15" s="6" t="s">
        <v>30</v>
      </c>
      <c r="B15" s="674" t="s">
        <v>6542</v>
      </c>
      <c r="C15" s="674"/>
      <c r="D15" s="674"/>
      <c r="E15" s="674"/>
      <c r="F15" s="674"/>
      <c r="G15" s="674"/>
      <c r="H15" s="674"/>
      <c r="I15" s="674"/>
      <c r="J15" s="674"/>
      <c r="K15" s="674"/>
    </row>
    <row r="16" spans="1:11" x14ac:dyDescent="0.25">
      <c r="A16" s="6" t="s">
        <v>32</v>
      </c>
      <c r="B16" s="674" t="s">
        <v>6543</v>
      </c>
      <c r="C16" s="674"/>
      <c r="D16" s="674"/>
      <c r="E16" s="674"/>
      <c r="F16" s="674"/>
      <c r="G16" s="674"/>
      <c r="H16" s="674"/>
      <c r="I16" s="674"/>
      <c r="J16" s="674"/>
      <c r="K16" s="674"/>
    </row>
    <row r="17" spans="1:19" x14ac:dyDescent="0.25">
      <c r="A17" s="6" t="s">
        <v>35</v>
      </c>
      <c r="B17" s="681" t="s">
        <v>9</v>
      </c>
      <c r="C17" s="681"/>
      <c r="D17" s="681"/>
      <c r="E17" s="681"/>
      <c r="F17" s="681"/>
      <c r="G17" s="679"/>
      <c r="H17" s="679"/>
      <c r="I17" s="679"/>
      <c r="J17" s="679"/>
      <c r="K17" s="679"/>
    </row>
    <row r="18" spans="1:19" x14ac:dyDescent="0.25">
      <c r="A18" s="6" t="s">
        <v>36</v>
      </c>
      <c r="B18" s="674" t="s">
        <v>9</v>
      </c>
      <c r="C18" s="674"/>
      <c r="D18" s="674"/>
      <c r="E18" s="674"/>
      <c r="F18" s="674"/>
      <c r="G18" s="674"/>
      <c r="H18" s="674"/>
      <c r="I18" s="674"/>
      <c r="J18" s="674"/>
      <c r="K18" s="674"/>
    </row>
    <row r="19" spans="1:19" x14ac:dyDescent="0.25">
      <c r="A19" s="7" t="s">
        <v>37</v>
      </c>
      <c r="B19" s="322"/>
      <c r="C19" s="433" t="s">
        <v>4089</v>
      </c>
      <c r="D19" s="433" t="s">
        <v>4088</v>
      </c>
      <c r="E19" s="434" t="s">
        <v>4087</v>
      </c>
      <c r="F19" s="434" t="s">
        <v>2110</v>
      </c>
      <c r="G19" s="433" t="s">
        <v>2073</v>
      </c>
      <c r="H19" s="433" t="s">
        <v>2074</v>
      </c>
      <c r="I19" s="433" t="s">
        <v>2075</v>
      </c>
      <c r="J19" s="433" t="s">
        <v>2076</v>
      </c>
      <c r="K19" s="434" t="s">
        <v>2077</v>
      </c>
    </row>
    <row r="20" spans="1:19" x14ac:dyDescent="0.25">
      <c r="A20" s="6" t="s">
        <v>43</v>
      </c>
      <c r="B20" s="202"/>
      <c r="C20" s="134">
        <v>22543</v>
      </c>
      <c r="D20" s="134">
        <v>23086</v>
      </c>
      <c r="E20" s="134">
        <v>23186</v>
      </c>
      <c r="F20" s="134">
        <v>24242</v>
      </c>
      <c r="G20" s="10">
        <v>24581</v>
      </c>
      <c r="H20" s="10">
        <v>24545</v>
      </c>
      <c r="I20" s="10">
        <v>24466</v>
      </c>
      <c r="J20" s="155">
        <v>25256</v>
      </c>
      <c r="K20" s="156">
        <v>24818</v>
      </c>
    </row>
    <row r="21" spans="1:19" x14ac:dyDescent="0.25">
      <c r="A21" s="6" t="s">
        <v>44</v>
      </c>
      <c r="B21" s="202"/>
      <c r="C21" s="202">
        <f t="shared" ref="C21:E21" si="0">SUM(C20-C25)</f>
        <v>22542</v>
      </c>
      <c r="D21" s="202">
        <f t="shared" si="0"/>
        <v>23086</v>
      </c>
      <c r="E21" s="202">
        <f t="shared" si="0"/>
        <v>23185</v>
      </c>
      <c r="F21" s="202">
        <f>SUM(F20-F25)</f>
        <v>24242</v>
      </c>
      <c r="G21" s="10">
        <f>+(G20-G25)</f>
        <v>24581</v>
      </c>
      <c r="H21" s="10">
        <f t="shared" ref="H21:K21" si="1">+(H20-H25)</f>
        <v>24545</v>
      </c>
      <c r="I21" s="10">
        <f t="shared" si="1"/>
        <v>23232</v>
      </c>
      <c r="J21" s="10">
        <f t="shared" si="1"/>
        <v>12412</v>
      </c>
      <c r="K21" s="10">
        <f t="shared" si="1"/>
        <v>9225</v>
      </c>
    </row>
    <row r="22" spans="1:19" x14ac:dyDescent="0.25">
      <c r="A22" s="6" t="s">
        <v>45</v>
      </c>
      <c r="B22" s="202"/>
      <c r="C22" s="12">
        <v>1</v>
      </c>
      <c r="D22" s="12">
        <v>1</v>
      </c>
      <c r="E22" s="12">
        <v>1</v>
      </c>
      <c r="F22" s="12">
        <v>1</v>
      </c>
      <c r="G22" s="12">
        <v>1</v>
      </c>
      <c r="H22" s="12">
        <v>1</v>
      </c>
      <c r="I22" s="12">
        <f>+(I21/I20)</f>
        <v>0.9495626583830622</v>
      </c>
      <c r="J22" s="12">
        <v>1</v>
      </c>
      <c r="K22" s="12">
        <f>+(K21/K20)</f>
        <v>0.37170601982432105</v>
      </c>
    </row>
    <row r="23" spans="1:19" x14ac:dyDescent="0.25">
      <c r="A23" s="6" t="s">
        <v>46</v>
      </c>
      <c r="B23" s="202"/>
      <c r="C23" s="202">
        <v>0</v>
      </c>
      <c r="D23" s="202">
        <v>0</v>
      </c>
      <c r="E23" s="202">
        <v>0</v>
      </c>
      <c r="F23" s="202">
        <v>0</v>
      </c>
      <c r="G23" s="10">
        <v>0</v>
      </c>
      <c r="H23" s="10">
        <v>0</v>
      </c>
      <c r="I23" s="10">
        <v>0</v>
      </c>
      <c r="J23" s="155">
        <v>0</v>
      </c>
      <c r="K23" s="156">
        <v>0</v>
      </c>
    </row>
    <row r="24" spans="1:19" x14ac:dyDescent="0.25">
      <c r="A24" s="6" t="s">
        <v>47</v>
      </c>
      <c r="B24" s="202"/>
      <c r="C24" s="12">
        <v>0</v>
      </c>
      <c r="D24" s="12">
        <v>0</v>
      </c>
      <c r="E24" s="12">
        <v>0</v>
      </c>
      <c r="F24" s="12">
        <v>0</v>
      </c>
      <c r="G24" s="12">
        <v>0</v>
      </c>
      <c r="H24" s="12">
        <v>0</v>
      </c>
      <c r="I24" s="12">
        <v>0</v>
      </c>
      <c r="J24" s="12">
        <v>0</v>
      </c>
      <c r="K24" s="12">
        <v>0</v>
      </c>
    </row>
    <row r="25" spans="1:19" x14ac:dyDescent="0.25">
      <c r="A25" s="6" t="s">
        <v>48</v>
      </c>
      <c r="B25" s="202"/>
      <c r="C25" s="202">
        <v>1</v>
      </c>
      <c r="D25" s="202">
        <v>0</v>
      </c>
      <c r="E25" s="202">
        <v>1</v>
      </c>
      <c r="F25" s="202">
        <v>0</v>
      </c>
      <c r="G25" s="170">
        <v>0</v>
      </c>
      <c r="H25" s="170">
        <v>0</v>
      </c>
      <c r="I25" s="170">
        <v>1234</v>
      </c>
      <c r="J25" s="170">
        <v>12844</v>
      </c>
      <c r="K25" s="443">
        <v>15593</v>
      </c>
    </row>
    <row r="26" spans="1:19" x14ac:dyDescent="0.25">
      <c r="A26" s="6" t="s">
        <v>49</v>
      </c>
      <c r="B26" s="202"/>
      <c r="C26" s="12">
        <f t="shared" ref="C26:H26" si="2">+(C25/C20)</f>
        <v>4.4359668189681943E-5</v>
      </c>
      <c r="D26" s="12">
        <f t="shared" si="2"/>
        <v>0</v>
      </c>
      <c r="E26" s="12">
        <f t="shared" si="2"/>
        <v>4.3129474682998359E-5</v>
      </c>
      <c r="F26" s="12">
        <f t="shared" si="2"/>
        <v>0</v>
      </c>
      <c r="G26" s="12">
        <f t="shared" si="2"/>
        <v>0</v>
      </c>
      <c r="H26" s="12">
        <f t="shared" si="2"/>
        <v>0</v>
      </c>
      <c r="I26" s="12">
        <f>+(I25/I20)</f>
        <v>5.0437341616937789E-2</v>
      </c>
      <c r="J26" s="12">
        <f>+(J25/J20)</f>
        <v>0.50855242318656957</v>
      </c>
      <c r="K26" s="12">
        <f>+(K25/K20)</f>
        <v>0.62829398017567895</v>
      </c>
    </row>
    <row r="27" spans="1:19" x14ac:dyDescent="0.25">
      <c r="A27" s="6" t="s">
        <v>6544</v>
      </c>
      <c r="B27" s="202"/>
      <c r="C27" s="12">
        <f t="shared" ref="C27:F27" si="3">+C26+C24</f>
        <v>4.4359668189681943E-5</v>
      </c>
      <c r="D27" s="12">
        <f t="shared" si="3"/>
        <v>0</v>
      </c>
      <c r="E27" s="12">
        <f t="shared" si="3"/>
        <v>4.3129474682998359E-5</v>
      </c>
      <c r="F27" s="12">
        <f t="shared" si="3"/>
        <v>0</v>
      </c>
      <c r="G27" s="12">
        <f>+G26+G24</f>
        <v>0</v>
      </c>
      <c r="H27" s="12">
        <f t="shared" ref="H27:K27" si="4">+H26+H24</f>
        <v>0</v>
      </c>
      <c r="I27" s="12">
        <f t="shared" si="4"/>
        <v>5.0437341616937789E-2</v>
      </c>
      <c r="J27" s="12">
        <f t="shared" si="4"/>
        <v>0.50855242318656957</v>
      </c>
      <c r="K27" s="12">
        <f t="shared" si="4"/>
        <v>0.62829398017567895</v>
      </c>
    </row>
    <row r="28" spans="1:19" x14ac:dyDescent="0.25">
      <c r="A28" s="203" t="s">
        <v>50</v>
      </c>
      <c r="B28" s="202"/>
      <c r="C28" s="202"/>
      <c r="D28" s="202"/>
      <c r="E28" s="202"/>
      <c r="F28" s="202"/>
      <c r="G28" s="677" t="s">
        <v>51</v>
      </c>
      <c r="H28" s="677"/>
      <c r="I28" s="677"/>
      <c r="J28" s="677"/>
      <c r="K28" s="677"/>
      <c r="M28" s="438" t="s">
        <v>6545</v>
      </c>
      <c r="N28" s="438" t="s">
        <v>6546</v>
      </c>
      <c r="O28" s="438"/>
      <c r="P28" s="438"/>
      <c r="R28" t="s">
        <v>6547</v>
      </c>
    </row>
    <row r="29" spans="1:19" x14ac:dyDescent="0.25">
      <c r="A29" s="15" t="s">
        <v>52</v>
      </c>
      <c r="B29" s="16" t="s">
        <v>2</v>
      </c>
      <c r="C29" s="433" t="s">
        <v>4089</v>
      </c>
      <c r="D29" s="433" t="s">
        <v>4088</v>
      </c>
      <c r="E29" s="434" t="s">
        <v>4087</v>
      </c>
      <c r="F29" s="434" t="s">
        <v>6548</v>
      </c>
      <c r="G29" s="433" t="s">
        <v>2073</v>
      </c>
      <c r="H29" s="433" t="s">
        <v>2074</v>
      </c>
      <c r="I29" s="433" t="s">
        <v>2075</v>
      </c>
      <c r="J29" s="433" t="s">
        <v>2076</v>
      </c>
      <c r="K29" s="434" t="s">
        <v>2077</v>
      </c>
      <c r="M29" s="438" t="s">
        <v>6549</v>
      </c>
      <c r="N29" s="438" t="s">
        <v>6550</v>
      </c>
      <c r="O29" s="438"/>
      <c r="P29" s="438"/>
      <c r="R29" t="s">
        <v>6551</v>
      </c>
    </row>
    <row r="30" spans="1:19" x14ac:dyDescent="0.25">
      <c r="A30" s="224" t="s">
        <v>6545</v>
      </c>
      <c r="B30" s="215" t="s">
        <v>6552</v>
      </c>
      <c r="C30" s="439">
        <v>490</v>
      </c>
      <c r="D30" s="439">
        <v>397</v>
      </c>
      <c r="E30" s="439">
        <v>185</v>
      </c>
      <c r="F30" s="439">
        <v>314</v>
      </c>
      <c r="G30" s="485">
        <v>0</v>
      </c>
      <c r="H30" s="485">
        <v>0</v>
      </c>
      <c r="I30" s="485">
        <v>0</v>
      </c>
      <c r="J30" s="485">
        <v>0</v>
      </c>
      <c r="K30" s="485">
        <v>0</v>
      </c>
      <c r="M30" s="438" t="s">
        <v>6553</v>
      </c>
      <c r="N30" s="438" t="s">
        <v>6554</v>
      </c>
      <c r="O30" s="438"/>
      <c r="P30" s="438"/>
      <c r="S30" t="s">
        <v>6555</v>
      </c>
    </row>
    <row r="31" spans="1:19" x14ac:dyDescent="0.25">
      <c r="A31" s="214" t="s">
        <v>6549</v>
      </c>
      <c r="B31" s="214" t="s">
        <v>6556</v>
      </c>
      <c r="C31" s="439">
        <v>99</v>
      </c>
      <c r="D31" s="439">
        <v>92</v>
      </c>
      <c r="E31" s="439">
        <v>81</v>
      </c>
      <c r="F31" s="439">
        <v>77</v>
      </c>
      <c r="G31" s="13">
        <v>67</v>
      </c>
      <c r="H31" s="13">
        <v>70</v>
      </c>
      <c r="I31" s="13">
        <v>72</v>
      </c>
      <c r="J31" s="13">
        <v>12</v>
      </c>
      <c r="K31" s="13">
        <v>9</v>
      </c>
      <c r="M31" s="438" t="s">
        <v>2724</v>
      </c>
      <c r="N31" s="438" t="s">
        <v>6557</v>
      </c>
      <c r="O31" s="438"/>
      <c r="P31" s="438"/>
      <c r="S31" t="s">
        <v>6558</v>
      </c>
    </row>
    <row r="32" spans="1:19" x14ac:dyDescent="0.25">
      <c r="A32" s="214" t="s">
        <v>6553</v>
      </c>
      <c r="B32" s="214" t="s">
        <v>6559</v>
      </c>
      <c r="C32" s="439">
        <v>22</v>
      </c>
      <c r="D32" s="439">
        <v>21</v>
      </c>
      <c r="E32" s="439">
        <v>17</v>
      </c>
      <c r="F32" s="439">
        <v>16</v>
      </c>
      <c r="G32" s="613" t="s">
        <v>1542</v>
      </c>
      <c r="H32" s="13">
        <v>15</v>
      </c>
      <c r="I32" s="13">
        <v>12</v>
      </c>
      <c r="J32" s="13">
        <v>0</v>
      </c>
      <c r="K32" s="13">
        <v>0</v>
      </c>
      <c r="M32" s="438" t="s">
        <v>6560</v>
      </c>
      <c r="N32" s="438" t="s">
        <v>6561</v>
      </c>
      <c r="O32" s="438"/>
      <c r="P32" s="438"/>
      <c r="S32" t="s">
        <v>6562</v>
      </c>
    </row>
    <row r="33" spans="1:19" x14ac:dyDescent="0.25">
      <c r="A33" s="214" t="s">
        <v>2724</v>
      </c>
      <c r="B33" s="214" t="s">
        <v>6563</v>
      </c>
      <c r="C33" s="439">
        <v>3234</v>
      </c>
      <c r="D33" s="439">
        <v>3365</v>
      </c>
      <c r="E33" s="439">
        <v>3303</v>
      </c>
      <c r="F33" s="439">
        <v>3307</v>
      </c>
      <c r="G33" s="13">
        <v>3377</v>
      </c>
      <c r="H33" s="13">
        <v>3211</v>
      </c>
      <c r="I33" s="13">
        <v>3167</v>
      </c>
      <c r="J33" s="13">
        <v>3377</v>
      </c>
      <c r="K33" s="13">
        <v>3087</v>
      </c>
      <c r="M33" s="438" t="s">
        <v>2726</v>
      </c>
      <c r="N33" s="438" t="s">
        <v>6564</v>
      </c>
      <c r="O33" s="438"/>
      <c r="P33" s="438"/>
      <c r="S33" t="s">
        <v>6565</v>
      </c>
    </row>
    <row r="34" spans="1:19" x14ac:dyDescent="0.25">
      <c r="A34" s="214" t="s">
        <v>6560</v>
      </c>
      <c r="B34" s="214" t="s">
        <v>6566</v>
      </c>
      <c r="C34" s="687" t="s">
        <v>10812</v>
      </c>
      <c r="D34" s="705"/>
      <c r="E34" s="705"/>
      <c r="F34" s="705"/>
      <c r="G34" s="705"/>
      <c r="H34" s="705"/>
      <c r="I34" s="705"/>
      <c r="J34" s="705"/>
      <c r="K34" s="705"/>
      <c r="M34" s="438" t="s">
        <v>6567</v>
      </c>
      <c r="N34" s="438" t="s">
        <v>6568</v>
      </c>
      <c r="O34" s="438"/>
      <c r="P34" s="438"/>
      <c r="S34" t="s">
        <v>6555</v>
      </c>
    </row>
    <row r="35" spans="1:19" x14ac:dyDescent="0.25">
      <c r="A35" s="214" t="s">
        <v>2726</v>
      </c>
      <c r="B35" s="214" t="s">
        <v>6569</v>
      </c>
      <c r="C35" s="439">
        <v>577</v>
      </c>
      <c r="D35" s="439">
        <v>659</v>
      </c>
      <c r="E35" s="439">
        <v>721</v>
      </c>
      <c r="F35" s="439">
        <v>817</v>
      </c>
      <c r="G35" s="13">
        <v>757</v>
      </c>
      <c r="H35" s="13">
        <v>807</v>
      </c>
      <c r="I35" s="13">
        <v>853</v>
      </c>
      <c r="J35" s="13">
        <v>817</v>
      </c>
      <c r="K35" s="13">
        <v>940</v>
      </c>
      <c r="M35" s="438" t="s">
        <v>2728</v>
      </c>
      <c r="N35" s="438" t="s">
        <v>6570</v>
      </c>
      <c r="O35" s="438"/>
      <c r="P35" s="438"/>
      <c r="S35" t="s">
        <v>6571</v>
      </c>
    </row>
    <row r="36" spans="1:19" x14ac:dyDescent="0.25">
      <c r="A36" s="214" t="s">
        <v>6567</v>
      </c>
      <c r="B36" s="214" t="s">
        <v>6572</v>
      </c>
      <c r="C36" s="687" t="s">
        <v>10812</v>
      </c>
      <c r="D36" s="705"/>
      <c r="E36" s="705"/>
      <c r="F36" s="705"/>
      <c r="G36" s="705"/>
      <c r="H36" s="705"/>
      <c r="I36" s="705"/>
      <c r="J36" s="705"/>
      <c r="K36" s="705"/>
      <c r="M36" s="438" t="s">
        <v>6573</v>
      </c>
      <c r="N36" s="438" t="s">
        <v>6574</v>
      </c>
      <c r="O36" s="438"/>
      <c r="P36" s="438"/>
      <c r="S36" t="s">
        <v>6562</v>
      </c>
    </row>
    <row r="37" spans="1:19" x14ac:dyDescent="0.25">
      <c r="A37" s="214" t="s">
        <v>2728</v>
      </c>
      <c r="B37" s="214" t="s">
        <v>6575</v>
      </c>
      <c r="C37" s="439">
        <v>1509</v>
      </c>
      <c r="D37" s="439">
        <v>1416</v>
      </c>
      <c r="E37" s="439">
        <v>1572</v>
      </c>
      <c r="F37" s="439">
        <v>1711</v>
      </c>
      <c r="G37" s="13">
        <v>1755</v>
      </c>
      <c r="H37" s="13">
        <v>1805</v>
      </c>
      <c r="I37" s="13">
        <v>1792</v>
      </c>
      <c r="J37" s="13">
        <v>1904</v>
      </c>
      <c r="K37" s="13">
        <v>1988</v>
      </c>
      <c r="M37" s="438" t="s">
        <v>2729</v>
      </c>
      <c r="N37" s="438" t="s">
        <v>6576</v>
      </c>
      <c r="O37" s="438"/>
      <c r="P37" s="438"/>
      <c r="S37" t="s">
        <v>6565</v>
      </c>
    </row>
    <row r="38" spans="1:19" x14ac:dyDescent="0.25">
      <c r="A38" s="214" t="s">
        <v>6573</v>
      </c>
      <c r="B38" s="214" t="s">
        <v>6577</v>
      </c>
      <c r="C38" s="687" t="s">
        <v>10812</v>
      </c>
      <c r="D38" s="705"/>
      <c r="E38" s="705"/>
      <c r="F38" s="705"/>
      <c r="G38" s="705"/>
      <c r="H38" s="705"/>
      <c r="I38" s="705"/>
      <c r="J38" s="705"/>
      <c r="K38" s="705"/>
      <c r="M38" s="438" t="s">
        <v>2540</v>
      </c>
      <c r="N38" s="438" t="s">
        <v>2632</v>
      </c>
      <c r="O38" s="438"/>
      <c r="P38" s="438"/>
      <c r="S38" t="s">
        <v>6555</v>
      </c>
    </row>
    <row r="39" spans="1:19" x14ac:dyDescent="0.25">
      <c r="A39" s="214" t="s">
        <v>2729</v>
      </c>
      <c r="B39" s="214" t="s">
        <v>6578</v>
      </c>
      <c r="C39" s="439">
        <v>206</v>
      </c>
      <c r="D39" s="439">
        <v>219</v>
      </c>
      <c r="E39" s="439">
        <v>210</v>
      </c>
      <c r="F39" s="439">
        <v>44</v>
      </c>
      <c r="G39" s="13">
        <v>72</v>
      </c>
      <c r="H39" s="13">
        <v>39</v>
      </c>
      <c r="I39" s="13">
        <v>0</v>
      </c>
      <c r="J39" s="13">
        <v>0</v>
      </c>
      <c r="K39" s="13">
        <v>0</v>
      </c>
      <c r="M39" s="438" t="s">
        <v>2283</v>
      </c>
      <c r="N39" s="438" t="s">
        <v>6579</v>
      </c>
      <c r="O39" s="438"/>
      <c r="P39" s="438"/>
      <c r="S39" t="s">
        <v>6580</v>
      </c>
    </row>
    <row r="40" spans="1:19" x14ac:dyDescent="0.25">
      <c r="A40" s="214" t="s">
        <v>2540</v>
      </c>
      <c r="B40" s="214" t="s">
        <v>6581</v>
      </c>
      <c r="C40" s="439">
        <v>14456</v>
      </c>
      <c r="D40" s="439">
        <v>14975</v>
      </c>
      <c r="E40" s="439">
        <v>15147</v>
      </c>
      <c r="F40" s="439">
        <v>15814</v>
      </c>
      <c r="G40" s="13">
        <v>16448</v>
      </c>
      <c r="H40" s="13">
        <v>16559</v>
      </c>
      <c r="I40" s="13">
        <v>15681</v>
      </c>
      <c r="J40" s="13">
        <v>5691</v>
      </c>
      <c r="K40" s="13">
        <v>2732</v>
      </c>
      <c r="M40" s="438" t="s">
        <v>1749</v>
      </c>
      <c r="N40" s="438" t="s">
        <v>2676</v>
      </c>
      <c r="O40" s="438"/>
      <c r="P40" s="438"/>
      <c r="S40" t="s">
        <v>6562</v>
      </c>
    </row>
    <row r="41" spans="1:19" x14ac:dyDescent="0.25">
      <c r="A41" s="214" t="s">
        <v>2283</v>
      </c>
      <c r="B41" s="214" t="s">
        <v>6582</v>
      </c>
      <c r="C41" s="439">
        <v>19</v>
      </c>
      <c r="D41" s="439">
        <v>23</v>
      </c>
      <c r="E41" s="439">
        <v>29</v>
      </c>
      <c r="F41" s="439">
        <v>30</v>
      </c>
      <c r="G41" s="13">
        <v>25</v>
      </c>
      <c r="H41" s="13">
        <v>24</v>
      </c>
      <c r="I41" s="13">
        <v>31</v>
      </c>
      <c r="J41" s="13">
        <v>10</v>
      </c>
      <c r="K41" s="613" t="s">
        <v>1542</v>
      </c>
      <c r="M41" s="438" t="s">
        <v>6583</v>
      </c>
      <c r="N41" s="438" t="s">
        <v>6584</v>
      </c>
      <c r="O41" s="438"/>
      <c r="P41" s="438"/>
      <c r="S41" t="s">
        <v>6565</v>
      </c>
    </row>
    <row r="42" spans="1:19" x14ac:dyDescent="0.25">
      <c r="A42" s="214" t="s">
        <v>1749</v>
      </c>
      <c r="B42" s="214" t="s">
        <v>6585</v>
      </c>
      <c r="C42" s="439">
        <v>1600</v>
      </c>
      <c r="D42" s="439">
        <v>1611</v>
      </c>
      <c r="E42" s="439">
        <v>1653</v>
      </c>
      <c r="F42" s="439">
        <v>1840</v>
      </c>
      <c r="G42" s="13">
        <v>1851</v>
      </c>
      <c r="H42" s="13">
        <v>1806</v>
      </c>
      <c r="I42" s="13">
        <v>1477</v>
      </c>
      <c r="J42" s="13">
        <v>596</v>
      </c>
      <c r="K42" s="13">
        <v>456</v>
      </c>
      <c r="S42" t="s">
        <v>6555</v>
      </c>
    </row>
    <row r="43" spans="1:19" x14ac:dyDescent="0.25">
      <c r="A43" s="214" t="s">
        <v>6583</v>
      </c>
      <c r="B43" s="214" t="s">
        <v>6586</v>
      </c>
      <c r="C43" s="439">
        <v>314</v>
      </c>
      <c r="D43" s="439">
        <v>297</v>
      </c>
      <c r="E43" s="439">
        <v>262</v>
      </c>
      <c r="F43" s="439">
        <v>261</v>
      </c>
      <c r="G43" s="13">
        <v>202</v>
      </c>
      <c r="H43" s="13">
        <v>198</v>
      </c>
      <c r="I43" s="13">
        <v>135</v>
      </c>
      <c r="J43" s="13">
        <v>0</v>
      </c>
      <c r="K43" s="13">
        <v>0</v>
      </c>
      <c r="S43" t="s">
        <v>6587</v>
      </c>
    </row>
    <row r="44" spans="1:19" x14ac:dyDescent="0.25">
      <c r="A44" s="224" t="s">
        <v>6588</v>
      </c>
      <c r="B44" s="224" t="s">
        <v>6589</v>
      </c>
      <c r="C44" s="440">
        <v>0</v>
      </c>
      <c r="D44" s="440">
        <v>0</v>
      </c>
      <c r="E44" s="440">
        <v>0</v>
      </c>
      <c r="F44" s="440">
        <v>0</v>
      </c>
      <c r="G44" s="13">
        <v>12</v>
      </c>
      <c r="H44" s="13">
        <v>0</v>
      </c>
      <c r="I44" s="13">
        <v>0</v>
      </c>
      <c r="J44" s="13">
        <v>0</v>
      </c>
      <c r="K44" s="13">
        <v>0</v>
      </c>
      <c r="S44" t="s">
        <v>6562</v>
      </c>
    </row>
    <row r="45" spans="1:19" x14ac:dyDescent="0.25">
      <c r="A45" s="224" t="s">
        <v>1439</v>
      </c>
      <c r="B45" s="224" t="s">
        <v>1439</v>
      </c>
      <c r="C45" s="440">
        <v>1</v>
      </c>
      <c r="D45" s="440">
        <v>0</v>
      </c>
      <c r="E45" s="440">
        <v>1</v>
      </c>
      <c r="F45" s="440">
        <v>0</v>
      </c>
      <c r="G45" s="13">
        <v>0</v>
      </c>
      <c r="H45" s="13">
        <v>0</v>
      </c>
      <c r="I45" s="13">
        <v>1234</v>
      </c>
      <c r="J45" s="13">
        <v>12844</v>
      </c>
      <c r="K45" s="13">
        <v>15593</v>
      </c>
      <c r="S45" t="s">
        <v>6565</v>
      </c>
    </row>
    <row r="46" spans="1:19" x14ac:dyDescent="0.25">
      <c r="A46" s="225" t="s">
        <v>53</v>
      </c>
      <c r="B46" s="132"/>
      <c r="C46" s="132">
        <f t="shared" ref="C46:E46" si="5">SUM(C30:C45)</f>
        <v>22527</v>
      </c>
      <c r="D46" s="132">
        <f t="shared" si="5"/>
        <v>23075</v>
      </c>
      <c r="E46" s="132">
        <f t="shared" si="5"/>
        <v>23181</v>
      </c>
      <c r="F46" s="132">
        <f>SUM(F30:F45)</f>
        <v>24231</v>
      </c>
      <c r="G46" s="166">
        <v>24581</v>
      </c>
      <c r="H46" s="166">
        <v>24545</v>
      </c>
      <c r="I46" s="166">
        <v>24466</v>
      </c>
      <c r="J46" s="166">
        <v>25256</v>
      </c>
      <c r="K46" s="166">
        <v>24818</v>
      </c>
      <c r="S46" t="s">
        <v>6555</v>
      </c>
    </row>
    <row r="47" spans="1:19" x14ac:dyDescent="0.25">
      <c r="S47" t="s">
        <v>6590</v>
      </c>
    </row>
    <row r="48" spans="1:19" x14ac:dyDescent="0.25">
      <c r="S48" t="s">
        <v>6562</v>
      </c>
    </row>
    <row r="49" spans="19:19" x14ac:dyDescent="0.25">
      <c r="S49" t="s">
        <v>6565</v>
      </c>
    </row>
    <row r="50" spans="19:19" x14ac:dyDescent="0.25">
      <c r="S50" t="s">
        <v>6555</v>
      </c>
    </row>
    <row r="51" spans="19:19" x14ac:dyDescent="0.25">
      <c r="S51" t="s">
        <v>6591</v>
      </c>
    </row>
    <row r="52" spans="19:19" x14ac:dyDescent="0.25">
      <c r="S52" t="s">
        <v>6562</v>
      </c>
    </row>
    <row r="53" spans="19:19" x14ac:dyDescent="0.25">
      <c r="S53" t="s">
        <v>6565</v>
      </c>
    </row>
    <row r="54" spans="19:19" x14ac:dyDescent="0.25">
      <c r="S54" t="s">
        <v>6555</v>
      </c>
    </row>
    <row r="55" spans="19:19" x14ac:dyDescent="0.25">
      <c r="S55" t="s">
        <v>6592</v>
      </c>
    </row>
    <row r="56" spans="19:19" x14ac:dyDescent="0.25">
      <c r="S56" t="s">
        <v>6562</v>
      </c>
    </row>
    <row r="57" spans="19:19" x14ac:dyDescent="0.25">
      <c r="S57" t="s">
        <v>6565</v>
      </c>
    </row>
    <row r="58" spans="19:19" x14ac:dyDescent="0.25">
      <c r="S58" t="s">
        <v>6555</v>
      </c>
    </row>
    <row r="59" spans="19:19" x14ac:dyDescent="0.25">
      <c r="S59" t="s">
        <v>6593</v>
      </c>
    </row>
    <row r="60" spans="19:19" x14ac:dyDescent="0.25">
      <c r="S60" t="s">
        <v>6562</v>
      </c>
    </row>
    <row r="61" spans="19:19" x14ac:dyDescent="0.25">
      <c r="S61" t="s">
        <v>6565</v>
      </c>
    </row>
    <row r="62" spans="19:19" x14ac:dyDescent="0.25">
      <c r="S62" t="s">
        <v>6555</v>
      </c>
    </row>
    <row r="63" spans="19:19" x14ac:dyDescent="0.25">
      <c r="S63" t="s">
        <v>6594</v>
      </c>
    </row>
    <row r="64" spans="19:19" x14ac:dyDescent="0.25">
      <c r="S64" t="s">
        <v>6562</v>
      </c>
    </row>
    <row r="65" spans="18:19" x14ac:dyDescent="0.25">
      <c r="S65" t="s">
        <v>6565</v>
      </c>
    </row>
    <row r="66" spans="18:19" x14ac:dyDescent="0.25">
      <c r="S66" t="s">
        <v>6555</v>
      </c>
    </row>
    <row r="67" spans="18:19" x14ac:dyDescent="0.25">
      <c r="S67" t="s">
        <v>6595</v>
      </c>
    </row>
    <row r="68" spans="18:19" x14ac:dyDescent="0.25">
      <c r="S68" t="s">
        <v>6596</v>
      </c>
    </row>
    <row r="69" spans="18:19" x14ac:dyDescent="0.25">
      <c r="R69" t="s">
        <v>6597</v>
      </c>
    </row>
  </sheetData>
  <mergeCells count="20">
    <mergeCell ref="B14:K14"/>
    <mergeCell ref="B3:K3"/>
    <mergeCell ref="B4:K4"/>
    <mergeCell ref="B5:K5"/>
    <mergeCell ref="B6:K6"/>
    <mergeCell ref="B7:K7"/>
    <mergeCell ref="B8:K8"/>
    <mergeCell ref="B9:K9"/>
    <mergeCell ref="B10:K10"/>
    <mergeCell ref="B11:K11"/>
    <mergeCell ref="B12:K12"/>
    <mergeCell ref="B13:K13"/>
    <mergeCell ref="C34:K34"/>
    <mergeCell ref="C36:K36"/>
    <mergeCell ref="C38:K38"/>
    <mergeCell ref="B15:K15"/>
    <mergeCell ref="B16:K16"/>
    <mergeCell ref="B17:K17"/>
    <mergeCell ref="B18:K18"/>
    <mergeCell ref="G28:K28"/>
  </mergeCells>
  <dataValidations count="1">
    <dataValidation type="list" allowBlank="1" showErrorMessage="1" errorTitle="Format" error="Select from drop-down only" promptTitle="Format" prompt="Select from drop-down" sqref="B5:K5" xr:uid="{00000000-0002-0000-2401-000000000000}">
      <formula1>Format</formula1>
    </dataValidation>
  </dataValidations>
  <pageMargins left="0.7" right="0.7" top="0.75" bottom="0.75" header="0.3" footer="0.3"/>
  <pageSetup paperSize="9" scale="90" fitToHeight="0" orientation="landscape"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tabColor rgb="FFFF0000"/>
  </sheetPr>
  <dimension ref="A1:AE1495"/>
  <sheetViews>
    <sheetView topLeftCell="A22" zoomScale="90" zoomScaleNormal="90" workbookViewId="0">
      <selection activeCell="M37" sqref="M37"/>
    </sheetView>
  </sheetViews>
  <sheetFormatPr defaultColWidth="9.140625" defaultRowHeight="15" x14ac:dyDescent="0.25"/>
  <cols>
    <col min="1" max="1" width="36.85546875" style="419" customWidth="1"/>
    <col min="2" max="2" width="72.42578125" style="419" customWidth="1"/>
    <col min="3" max="6" width="9.28515625" style="419" customWidth="1"/>
    <col min="7" max="11" width="9.7109375" style="419" customWidth="1"/>
    <col min="12" max="27" width="8.140625" style="419" customWidth="1"/>
    <col min="28" max="29" width="9.140625" style="419"/>
    <col min="30" max="30" width="24" style="419" bestFit="1" customWidth="1"/>
    <col min="31" max="16384" width="9.140625" style="419"/>
  </cols>
  <sheetData>
    <row r="1" spans="1:31" ht="18.75" x14ac:dyDescent="0.25">
      <c r="A1" s="404" t="s">
        <v>0</v>
      </c>
      <c r="G1" s="27" t="s">
        <v>183</v>
      </c>
      <c r="I1" s="3"/>
      <c r="J1" s="3"/>
    </row>
    <row r="2" spans="1:31" ht="14.25" customHeight="1" x14ac:dyDescent="0.25">
      <c r="A2" s="486"/>
      <c r="B2" s="487"/>
      <c r="C2" s="487"/>
      <c r="D2" s="487"/>
      <c r="E2" s="487"/>
      <c r="F2" s="487"/>
      <c r="G2" s="487"/>
      <c r="H2" s="487"/>
      <c r="I2" s="487"/>
      <c r="J2" s="487"/>
      <c r="K2" s="486"/>
      <c r="M2" s="749" t="s">
        <v>6598</v>
      </c>
      <c r="N2" s="672"/>
      <c r="O2" s="672"/>
      <c r="P2" s="672"/>
    </row>
    <row r="3" spans="1:31" ht="14.25" customHeight="1" x14ac:dyDescent="0.25">
      <c r="A3" s="5" t="s">
        <v>1</v>
      </c>
      <c r="B3" s="702" t="s">
        <v>6599</v>
      </c>
      <c r="C3" s="702"/>
      <c r="D3" s="702"/>
      <c r="E3" s="702"/>
      <c r="F3" s="702"/>
      <c r="G3" s="702"/>
      <c r="H3" s="702"/>
      <c r="I3" s="702"/>
      <c r="J3" s="702"/>
      <c r="K3" s="702"/>
      <c r="M3" s="419" t="s">
        <v>6600</v>
      </c>
    </row>
    <row r="4" spans="1:31" ht="14.25" customHeight="1" x14ac:dyDescent="0.25">
      <c r="A4" s="6" t="s">
        <v>2</v>
      </c>
      <c r="B4" s="699" t="s">
        <v>6601</v>
      </c>
      <c r="C4" s="699"/>
      <c r="D4" s="699"/>
      <c r="E4" s="699"/>
      <c r="F4" s="699"/>
      <c r="G4" s="699"/>
      <c r="H4" s="699"/>
      <c r="I4" s="699"/>
      <c r="J4" s="699"/>
      <c r="K4" s="699"/>
      <c r="M4" t="s">
        <v>58</v>
      </c>
      <c r="N4" t="s">
        <v>3938</v>
      </c>
      <c r="AD4" s="419" t="s">
        <v>3</v>
      </c>
      <c r="AE4" s="419" t="s">
        <v>4</v>
      </c>
    </row>
    <row r="5" spans="1:31" ht="14.25" customHeight="1" x14ac:dyDescent="0.25">
      <c r="A5" s="6" t="s">
        <v>5</v>
      </c>
      <c r="B5" s="699" t="s">
        <v>6</v>
      </c>
      <c r="C5" s="699"/>
      <c r="D5" s="699"/>
      <c r="E5" s="699"/>
      <c r="F5" s="699"/>
      <c r="G5" s="699"/>
      <c r="H5" s="699"/>
      <c r="I5" s="699"/>
      <c r="J5" s="699"/>
      <c r="K5" s="699"/>
      <c r="M5" t="s">
        <v>59</v>
      </c>
      <c r="N5" t="s">
        <v>3937</v>
      </c>
      <c r="AE5" s="419" t="s">
        <v>7</v>
      </c>
    </row>
    <row r="6" spans="1:31" ht="14.25" customHeight="1" x14ac:dyDescent="0.25">
      <c r="A6" s="6" t="s">
        <v>8</v>
      </c>
      <c r="B6" s="703" t="s">
        <v>9</v>
      </c>
      <c r="C6" s="703"/>
      <c r="D6" s="703"/>
      <c r="E6" s="703"/>
      <c r="F6" s="703"/>
      <c r="G6" s="699"/>
      <c r="H6" s="699"/>
      <c r="I6" s="699"/>
      <c r="J6" s="699"/>
      <c r="K6" s="699"/>
      <c r="M6" t="s">
        <v>60</v>
      </c>
      <c r="N6" t="s">
        <v>3630</v>
      </c>
      <c r="AE6" s="419" t="s">
        <v>10</v>
      </c>
    </row>
    <row r="7" spans="1:31" ht="14.25" customHeight="1" x14ac:dyDescent="0.25">
      <c r="A7" s="6" t="s">
        <v>11</v>
      </c>
      <c r="B7" s="674" t="s">
        <v>1508</v>
      </c>
      <c r="C7" s="674"/>
      <c r="D7" s="674"/>
      <c r="E7" s="674"/>
      <c r="F7" s="674"/>
      <c r="G7" s="674"/>
      <c r="H7" s="674"/>
      <c r="I7" s="674"/>
      <c r="J7" s="674"/>
      <c r="K7" s="674"/>
      <c r="M7" t="s">
        <v>61</v>
      </c>
      <c r="N7" t="s">
        <v>3634</v>
      </c>
      <c r="AE7" s="419" t="s">
        <v>16</v>
      </c>
    </row>
    <row r="8" spans="1:31" ht="14.25" customHeight="1" x14ac:dyDescent="0.25">
      <c r="A8" s="6" t="s">
        <v>13</v>
      </c>
      <c r="B8" s="703" t="s">
        <v>9</v>
      </c>
      <c r="C8" s="703"/>
      <c r="D8" s="703"/>
      <c r="E8" s="703"/>
      <c r="F8" s="703"/>
      <c r="G8" s="699"/>
      <c r="H8" s="699"/>
      <c r="I8" s="699"/>
      <c r="J8" s="699"/>
      <c r="K8" s="699"/>
      <c r="M8" t="s">
        <v>62</v>
      </c>
      <c r="N8" t="s">
        <v>3050</v>
      </c>
      <c r="AE8" s="419" t="s">
        <v>6</v>
      </c>
    </row>
    <row r="9" spans="1:31" ht="14.25" customHeight="1" x14ac:dyDescent="0.25">
      <c r="A9" s="6" t="s">
        <v>15</v>
      </c>
      <c r="B9" s="699" t="s">
        <v>63</v>
      </c>
      <c r="C9" s="699"/>
      <c r="D9" s="699"/>
      <c r="E9" s="699"/>
      <c r="F9" s="699"/>
      <c r="G9" s="699"/>
      <c r="H9" s="699"/>
      <c r="I9" s="699"/>
      <c r="J9" s="699"/>
      <c r="K9" s="699"/>
      <c r="M9" t="s">
        <v>77</v>
      </c>
      <c r="N9" t="s">
        <v>3797</v>
      </c>
      <c r="AE9" s="419" t="s">
        <v>21</v>
      </c>
    </row>
    <row r="10" spans="1:31" ht="14.25" customHeight="1" x14ac:dyDescent="0.25">
      <c r="A10" s="6" t="s">
        <v>17</v>
      </c>
      <c r="B10" s="699" t="s">
        <v>6602</v>
      </c>
      <c r="C10" s="699"/>
      <c r="D10" s="699"/>
      <c r="E10" s="699"/>
      <c r="F10" s="699"/>
      <c r="G10" s="699"/>
      <c r="H10" s="699"/>
      <c r="I10" s="699"/>
      <c r="J10" s="699"/>
      <c r="K10" s="699"/>
      <c r="M10" t="s">
        <v>1963</v>
      </c>
      <c r="N10" t="s">
        <v>3921</v>
      </c>
      <c r="AD10" s="419" t="s">
        <v>24</v>
      </c>
      <c r="AE10" s="419" t="s">
        <v>25</v>
      </c>
    </row>
    <row r="11" spans="1:31" ht="14.25" customHeight="1" x14ac:dyDescent="0.25">
      <c r="A11" s="6" t="s">
        <v>19</v>
      </c>
      <c r="B11" s="699" t="s">
        <v>70</v>
      </c>
      <c r="C11" s="699"/>
      <c r="D11" s="699"/>
      <c r="E11" s="699"/>
      <c r="F11" s="699"/>
      <c r="G11" s="699"/>
      <c r="H11" s="699"/>
      <c r="I11" s="699"/>
      <c r="J11" s="699"/>
      <c r="K11" s="699"/>
      <c r="M11" t="s">
        <v>1965</v>
      </c>
      <c r="N11" t="s">
        <v>3923</v>
      </c>
      <c r="AE11" s="419" t="s">
        <v>18</v>
      </c>
    </row>
    <row r="12" spans="1:31" ht="14.25" customHeight="1" x14ac:dyDescent="0.25">
      <c r="A12" s="6" t="s">
        <v>22</v>
      </c>
      <c r="B12" s="688" t="s">
        <v>6603</v>
      </c>
      <c r="C12" s="688"/>
      <c r="D12" s="688"/>
      <c r="E12" s="688"/>
      <c r="F12" s="688"/>
      <c r="G12" s="688"/>
      <c r="H12" s="688"/>
      <c r="I12" s="688"/>
      <c r="J12" s="688"/>
      <c r="K12" s="688"/>
      <c r="M12" t="s">
        <v>1967</v>
      </c>
      <c r="N12" t="s">
        <v>3725</v>
      </c>
      <c r="AD12" s="419" t="s">
        <v>29</v>
      </c>
      <c r="AE12" s="419" t="s">
        <v>23</v>
      </c>
    </row>
    <row r="13" spans="1:31" ht="14.25" customHeight="1" x14ac:dyDescent="0.25">
      <c r="A13" s="6" t="s">
        <v>26</v>
      </c>
      <c r="B13" s="699" t="s">
        <v>6604</v>
      </c>
      <c r="C13" s="699"/>
      <c r="D13" s="699"/>
      <c r="E13" s="699"/>
      <c r="F13" s="699"/>
      <c r="G13" s="699"/>
      <c r="H13" s="699"/>
      <c r="I13" s="699"/>
      <c r="J13" s="699"/>
      <c r="K13" s="699"/>
      <c r="M13" t="s">
        <v>1968</v>
      </c>
      <c r="N13" t="s">
        <v>3683</v>
      </c>
      <c r="AE13" s="419" t="s">
        <v>31</v>
      </c>
    </row>
    <row r="14" spans="1:31" ht="14.25" customHeight="1" x14ac:dyDescent="0.25">
      <c r="A14" s="6" t="s">
        <v>28</v>
      </c>
      <c r="B14" s="674" t="s">
        <v>6605</v>
      </c>
      <c r="C14" s="674"/>
      <c r="D14" s="674"/>
      <c r="E14" s="674"/>
      <c r="F14" s="674"/>
      <c r="G14" s="674"/>
      <c r="H14" s="674"/>
      <c r="I14" s="674"/>
      <c r="J14" s="674"/>
      <c r="K14" s="674"/>
      <c r="M14" t="s">
        <v>1970</v>
      </c>
      <c r="N14" t="s">
        <v>3684</v>
      </c>
      <c r="AE14" s="419" t="s">
        <v>34</v>
      </c>
    </row>
    <row r="15" spans="1:31" ht="14.25" customHeight="1" x14ac:dyDescent="0.25">
      <c r="A15" s="6" t="s">
        <v>30</v>
      </c>
      <c r="B15" s="748" t="s">
        <v>6606</v>
      </c>
      <c r="C15" s="748"/>
      <c r="D15" s="748"/>
      <c r="E15" s="748"/>
      <c r="F15" s="748"/>
      <c r="G15" s="748"/>
      <c r="H15" s="748"/>
      <c r="I15" s="748"/>
      <c r="J15" s="748"/>
      <c r="K15" s="748"/>
      <c r="M15" t="s">
        <v>1972</v>
      </c>
      <c r="N15" t="s">
        <v>3706</v>
      </c>
    </row>
    <row r="16" spans="1:31" ht="14.25" customHeight="1" x14ac:dyDescent="0.25">
      <c r="A16" s="6" t="s">
        <v>32</v>
      </c>
      <c r="B16" s="699" t="s">
        <v>658</v>
      </c>
      <c r="C16" s="699"/>
      <c r="D16" s="699"/>
      <c r="E16" s="699"/>
      <c r="F16" s="699"/>
      <c r="G16" s="699"/>
      <c r="H16" s="699"/>
      <c r="I16" s="699"/>
      <c r="J16" s="699"/>
      <c r="K16" s="699"/>
      <c r="M16" t="s">
        <v>1974</v>
      </c>
      <c r="N16" t="s">
        <v>3808</v>
      </c>
    </row>
    <row r="17" spans="1:31" ht="14.25" customHeight="1" x14ac:dyDescent="0.25">
      <c r="A17" s="6" t="s">
        <v>35</v>
      </c>
      <c r="B17" s="689" t="s">
        <v>9</v>
      </c>
      <c r="C17" s="689"/>
      <c r="D17" s="689"/>
      <c r="E17" s="689"/>
      <c r="F17" s="689"/>
      <c r="G17" s="688"/>
      <c r="H17" s="688"/>
      <c r="I17" s="688"/>
      <c r="J17" s="688"/>
      <c r="K17" s="688"/>
      <c r="M17" t="s">
        <v>1976</v>
      </c>
      <c r="N17" t="s">
        <v>3761</v>
      </c>
    </row>
    <row r="18" spans="1:31" ht="19.5" customHeight="1" x14ac:dyDescent="0.25">
      <c r="A18" s="6" t="s">
        <v>36</v>
      </c>
      <c r="B18" s="717" t="s">
        <v>9</v>
      </c>
      <c r="C18" s="717"/>
      <c r="D18" s="717"/>
      <c r="E18" s="717"/>
      <c r="F18" s="717"/>
      <c r="G18" s="706"/>
      <c r="H18" s="706"/>
      <c r="I18" s="706"/>
      <c r="J18" s="706"/>
      <c r="K18" s="706"/>
      <c r="M18" t="s">
        <v>1978</v>
      </c>
      <c r="N18" t="s">
        <v>3894</v>
      </c>
    </row>
    <row r="19" spans="1:31" ht="14.25" customHeight="1" x14ac:dyDescent="0.25">
      <c r="A19" s="7" t="s">
        <v>37</v>
      </c>
      <c r="B19" s="486"/>
      <c r="C19" s="433" t="s">
        <v>4089</v>
      </c>
      <c r="D19" s="433" t="s">
        <v>4088</v>
      </c>
      <c r="E19" s="434" t="s">
        <v>4087</v>
      </c>
      <c r="F19" s="434" t="s">
        <v>2110</v>
      </c>
      <c r="G19" s="8" t="s">
        <v>38</v>
      </c>
      <c r="H19" s="8" t="s">
        <v>39</v>
      </c>
      <c r="I19" s="8" t="s">
        <v>40</v>
      </c>
      <c r="J19" s="8" t="s">
        <v>41</v>
      </c>
      <c r="K19" s="8" t="s">
        <v>42</v>
      </c>
      <c r="L19" s="8"/>
      <c r="M19" t="s">
        <v>1980</v>
      </c>
      <c r="N19" t="s">
        <v>3959</v>
      </c>
      <c r="S19" s="8"/>
      <c r="T19" s="9"/>
      <c r="U19" s="9"/>
      <c r="V19" s="9"/>
      <c r="W19" s="9"/>
      <c r="X19" s="9"/>
      <c r="Y19" s="9"/>
      <c r="Z19" s="9"/>
      <c r="AA19" s="9"/>
      <c r="AB19" s="9"/>
      <c r="AC19" s="9"/>
      <c r="AD19" s="9"/>
      <c r="AE19" s="9"/>
    </row>
    <row r="20" spans="1:31" ht="14.25" customHeight="1" x14ac:dyDescent="0.25">
      <c r="A20" s="6" t="s">
        <v>43</v>
      </c>
      <c r="B20" s="486"/>
      <c r="C20" s="134"/>
      <c r="D20" s="134"/>
      <c r="E20" s="134"/>
      <c r="F20" s="134"/>
      <c r="G20" s="10">
        <v>7323</v>
      </c>
      <c r="H20" s="10">
        <v>6884</v>
      </c>
      <c r="I20" s="10">
        <v>6916</v>
      </c>
      <c r="J20" s="18">
        <v>7406</v>
      </c>
      <c r="K20" s="18">
        <v>6974</v>
      </c>
      <c r="L20" s="11"/>
      <c r="M20" t="s">
        <v>1982</v>
      </c>
      <c r="N20" t="s">
        <v>3691</v>
      </c>
      <c r="O20" s="8"/>
      <c r="P20" s="8"/>
      <c r="Q20" s="8"/>
      <c r="R20" s="8"/>
      <c r="S20" s="11"/>
      <c r="T20" s="9"/>
      <c r="U20" s="9"/>
      <c r="V20" s="9"/>
      <c r="W20" s="9"/>
      <c r="X20" s="9"/>
      <c r="Y20" s="9"/>
      <c r="Z20" s="9"/>
      <c r="AA20" s="9"/>
      <c r="AB20" s="9"/>
      <c r="AC20" s="9"/>
      <c r="AD20" s="9"/>
      <c r="AE20" s="9"/>
    </row>
    <row r="21" spans="1:31" ht="14.25" customHeight="1" x14ac:dyDescent="0.25">
      <c r="A21" s="6" t="s">
        <v>44</v>
      </c>
      <c r="B21" s="486"/>
      <c r="C21" s="486"/>
      <c r="D21" s="486"/>
      <c r="E21" s="486"/>
      <c r="F21" s="486"/>
      <c r="G21" s="10">
        <f>G20-G25</f>
        <v>7323</v>
      </c>
      <c r="H21" s="10">
        <f t="shared" ref="H21:K21" si="0">H20-H25</f>
        <v>6884</v>
      </c>
      <c r="I21" s="10">
        <f t="shared" si="0"/>
        <v>6916</v>
      </c>
      <c r="J21" s="10">
        <f t="shared" si="0"/>
        <v>7406</v>
      </c>
      <c r="K21" s="10">
        <f t="shared" si="0"/>
        <v>6974</v>
      </c>
      <c r="L21" s="10"/>
      <c r="M21" t="s">
        <v>1984</v>
      </c>
      <c r="N21" t="s">
        <v>3958</v>
      </c>
      <c r="O21" s="11"/>
      <c r="P21" s="11"/>
      <c r="Q21" s="11"/>
      <c r="R21" s="11"/>
      <c r="S21" s="10"/>
      <c r="T21" s="9"/>
      <c r="U21" s="9"/>
      <c r="V21" s="9"/>
      <c r="W21" s="9"/>
      <c r="X21" s="9"/>
      <c r="Y21" s="9"/>
      <c r="Z21" s="9"/>
      <c r="AA21" s="9"/>
      <c r="AB21" s="9"/>
      <c r="AC21" s="9"/>
      <c r="AD21" s="9"/>
      <c r="AE21" s="9"/>
    </row>
    <row r="22" spans="1:31" ht="14.25" customHeight="1" x14ac:dyDescent="0.25">
      <c r="A22" s="6" t="s">
        <v>45</v>
      </c>
      <c r="B22" s="486"/>
      <c r="C22" s="486"/>
      <c r="D22" s="486"/>
      <c r="E22" s="486"/>
      <c r="F22" s="486"/>
      <c r="G22" s="12">
        <f>G21/G20</f>
        <v>1</v>
      </c>
      <c r="H22" s="12">
        <f t="shared" ref="H22:K22" si="1">H21/H20</f>
        <v>1</v>
      </c>
      <c r="I22" s="12">
        <f t="shared" si="1"/>
        <v>1</v>
      </c>
      <c r="J22" s="12">
        <f t="shared" si="1"/>
        <v>1</v>
      </c>
      <c r="K22" s="12">
        <f t="shared" si="1"/>
        <v>1</v>
      </c>
      <c r="L22" s="12"/>
      <c r="M22" t="s">
        <v>1986</v>
      </c>
      <c r="N22" t="s">
        <v>3786</v>
      </c>
      <c r="O22" s="10"/>
      <c r="P22" s="10"/>
      <c r="Q22" s="10"/>
      <c r="R22" s="10"/>
      <c r="S22" s="12"/>
      <c r="T22" s="9"/>
      <c r="U22" s="9"/>
      <c r="V22" s="9"/>
      <c r="W22" s="9"/>
      <c r="X22" s="9"/>
      <c r="Y22" s="9"/>
      <c r="Z22" s="9"/>
      <c r="AA22" s="9"/>
      <c r="AB22" s="9"/>
      <c r="AC22" s="9"/>
      <c r="AD22" s="9"/>
      <c r="AE22" s="9"/>
    </row>
    <row r="23" spans="1:31" ht="14.25" customHeight="1" x14ac:dyDescent="0.25">
      <c r="A23" s="6" t="s">
        <v>46</v>
      </c>
      <c r="B23" s="486"/>
      <c r="C23" s="486"/>
      <c r="D23" s="486"/>
      <c r="E23" s="486"/>
      <c r="F23" s="486"/>
      <c r="G23" s="10">
        <v>0</v>
      </c>
      <c r="H23" s="10">
        <v>0</v>
      </c>
      <c r="I23" s="10">
        <v>0</v>
      </c>
      <c r="J23" s="372">
        <v>0</v>
      </c>
      <c r="K23" s="372">
        <v>0</v>
      </c>
      <c r="L23" s="9"/>
      <c r="M23" t="s">
        <v>1988</v>
      </c>
      <c r="N23" t="s">
        <v>3868</v>
      </c>
      <c r="O23" s="12"/>
      <c r="P23" s="12"/>
      <c r="Q23" s="12"/>
      <c r="R23" s="12"/>
      <c r="S23" s="9"/>
      <c r="T23" s="9"/>
      <c r="U23" s="9"/>
      <c r="V23" s="9"/>
      <c r="W23" s="9"/>
      <c r="X23" s="9"/>
      <c r="Y23" s="9"/>
      <c r="Z23" s="9"/>
      <c r="AA23" s="9"/>
      <c r="AB23" s="9"/>
      <c r="AC23" s="9"/>
      <c r="AD23" s="9"/>
      <c r="AE23" s="9"/>
    </row>
    <row r="24" spans="1:31" ht="14.25" customHeight="1" x14ac:dyDescent="0.25">
      <c r="A24" s="6" t="s">
        <v>47</v>
      </c>
      <c r="B24" s="486"/>
      <c r="C24" s="486"/>
      <c r="D24" s="486"/>
      <c r="E24" s="486"/>
      <c r="F24" s="486"/>
      <c r="G24" s="12">
        <f>G23/G20</f>
        <v>0</v>
      </c>
      <c r="H24" s="12">
        <f t="shared" ref="H24:J24" si="2">H23/H20</f>
        <v>0</v>
      </c>
      <c r="I24" s="12">
        <f t="shared" si="2"/>
        <v>0</v>
      </c>
      <c r="J24" s="12">
        <f t="shared" si="2"/>
        <v>0</v>
      </c>
      <c r="K24" s="12">
        <f>K23/K20</f>
        <v>0</v>
      </c>
      <c r="L24" s="12"/>
      <c r="M24" t="s">
        <v>1990</v>
      </c>
      <c r="N24" t="s">
        <v>4007</v>
      </c>
      <c r="O24" s="9"/>
      <c r="P24" s="9"/>
      <c r="Q24" s="9"/>
      <c r="R24" s="9"/>
      <c r="S24" s="12"/>
      <c r="T24" s="9"/>
      <c r="U24" s="9"/>
      <c r="V24" s="9"/>
      <c r="W24" s="9"/>
      <c r="X24" s="9"/>
      <c r="Y24" s="9"/>
      <c r="Z24" s="9"/>
      <c r="AA24" s="9"/>
      <c r="AB24" s="9"/>
      <c r="AC24" s="9"/>
      <c r="AD24" s="9"/>
      <c r="AE24" s="9"/>
    </row>
    <row r="25" spans="1:31" ht="14.25" customHeight="1" x14ac:dyDescent="0.25">
      <c r="A25" s="6" t="s">
        <v>48</v>
      </c>
      <c r="B25" s="486"/>
      <c r="C25" s="486"/>
      <c r="D25" s="486"/>
      <c r="E25" s="486"/>
      <c r="F25" s="486"/>
      <c r="G25" s="10">
        <v>0</v>
      </c>
      <c r="H25" s="10">
        <v>0</v>
      </c>
      <c r="I25" s="10">
        <v>0</v>
      </c>
      <c r="J25" s="372">
        <v>0</v>
      </c>
      <c r="K25" s="372">
        <v>0</v>
      </c>
      <c r="L25" s="9"/>
      <c r="M25" t="s">
        <v>1992</v>
      </c>
      <c r="N25" t="s">
        <v>4008</v>
      </c>
      <c r="O25" s="12"/>
      <c r="P25" s="12"/>
      <c r="Q25" s="12"/>
      <c r="R25" s="12"/>
      <c r="S25" s="9"/>
      <c r="T25" s="9"/>
      <c r="U25" s="9"/>
      <c r="V25" s="9"/>
      <c r="W25" s="9"/>
      <c r="X25" s="9"/>
      <c r="Y25" s="9"/>
      <c r="Z25" s="9"/>
      <c r="AA25" s="9"/>
      <c r="AB25" s="9"/>
      <c r="AC25" s="9"/>
      <c r="AD25" s="9"/>
      <c r="AE25" s="9"/>
    </row>
    <row r="26" spans="1:31" ht="14.25" customHeight="1" x14ac:dyDescent="0.25">
      <c r="A26" s="6" t="s">
        <v>49</v>
      </c>
      <c r="B26" s="486"/>
      <c r="C26" s="486"/>
      <c r="D26" s="486"/>
      <c r="E26" s="486"/>
      <c r="F26" s="486"/>
      <c r="G26" s="12">
        <f>G25/G20</f>
        <v>0</v>
      </c>
      <c r="H26" s="12">
        <f t="shared" ref="H26:J26" si="3">H25/H20</f>
        <v>0</v>
      </c>
      <c r="I26" s="12">
        <f t="shared" si="3"/>
        <v>0</v>
      </c>
      <c r="J26" s="12">
        <f t="shared" si="3"/>
        <v>0</v>
      </c>
      <c r="K26" s="12">
        <f>K25/K20</f>
        <v>0</v>
      </c>
      <c r="L26" s="12"/>
      <c r="M26" t="s">
        <v>3061</v>
      </c>
      <c r="N26" t="s">
        <v>4009</v>
      </c>
      <c r="O26" s="9"/>
      <c r="P26" s="9"/>
      <c r="Q26" s="9"/>
      <c r="R26" s="9"/>
      <c r="S26" s="12"/>
      <c r="T26" s="9"/>
      <c r="U26" s="9"/>
      <c r="V26" s="9"/>
      <c r="W26" s="9"/>
      <c r="X26" s="9"/>
      <c r="Y26" s="9"/>
      <c r="Z26" s="9"/>
      <c r="AA26" s="9"/>
      <c r="AB26" s="9"/>
      <c r="AC26" s="9"/>
      <c r="AD26" s="9"/>
      <c r="AE26" s="9"/>
    </row>
    <row r="27" spans="1:31" ht="14.25" customHeight="1" x14ac:dyDescent="0.25">
      <c r="A27" s="7" t="s">
        <v>50</v>
      </c>
      <c r="B27" s="486"/>
      <c r="C27" s="486"/>
      <c r="D27" s="486"/>
      <c r="E27" s="486"/>
      <c r="F27" s="486"/>
      <c r="G27" s="677" t="s">
        <v>51</v>
      </c>
      <c r="H27" s="677"/>
      <c r="I27" s="677"/>
      <c r="J27" s="677"/>
      <c r="K27" s="677"/>
      <c r="L27" s="14"/>
      <c r="M27" t="s">
        <v>3063</v>
      </c>
      <c r="N27" t="s">
        <v>3788</v>
      </c>
      <c r="O27" s="12"/>
      <c r="P27" s="12"/>
      <c r="Q27" s="12"/>
      <c r="R27" s="12"/>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4" t="s">
        <v>4087</v>
      </c>
      <c r="F28" s="434" t="s">
        <v>2110</v>
      </c>
      <c r="G28" s="8" t="s">
        <v>38</v>
      </c>
      <c r="H28" s="8" t="s">
        <v>39</v>
      </c>
      <c r="I28" s="8" t="s">
        <v>40</v>
      </c>
      <c r="J28" s="8" t="s">
        <v>41</v>
      </c>
      <c r="K28" s="8" t="s">
        <v>42</v>
      </c>
      <c r="L28" s="8"/>
      <c r="M28" t="s">
        <v>3065</v>
      </c>
      <c r="N28" t="s">
        <v>3714</v>
      </c>
      <c r="O28" s="14"/>
      <c r="P28" s="14"/>
      <c r="Q28" s="9"/>
      <c r="R28" s="9"/>
      <c r="S28" s="8"/>
      <c r="T28" s="9"/>
      <c r="U28" s="9"/>
      <c r="V28" s="9"/>
      <c r="W28" s="9"/>
      <c r="X28" s="9"/>
      <c r="Y28" s="9"/>
      <c r="Z28" s="9"/>
      <c r="AA28" s="9"/>
      <c r="AB28" s="9"/>
      <c r="AC28" s="9"/>
      <c r="AD28" s="9"/>
      <c r="AE28" s="9"/>
    </row>
    <row r="29" spans="1:31" ht="13.5" customHeight="1" x14ac:dyDescent="0.25">
      <c r="A29" s="424" t="s">
        <v>3628</v>
      </c>
      <c r="B29" s="409" t="s">
        <v>6607</v>
      </c>
      <c r="C29" s="409"/>
      <c r="D29" s="409"/>
      <c r="E29" s="409"/>
      <c r="F29" s="409"/>
      <c r="G29" s="11">
        <v>1083</v>
      </c>
      <c r="H29" s="11">
        <v>1124</v>
      </c>
      <c r="I29" s="11">
        <v>1030</v>
      </c>
      <c r="J29" s="11">
        <v>1070</v>
      </c>
      <c r="K29" s="11">
        <v>962</v>
      </c>
      <c r="M29" t="s">
        <v>3067</v>
      </c>
      <c r="N29" t="s">
        <v>3715</v>
      </c>
      <c r="O29" s="8"/>
      <c r="P29" s="8"/>
      <c r="Q29" s="8"/>
      <c r="R29" s="8"/>
      <c r="S29" s="11"/>
      <c r="T29" s="9"/>
      <c r="U29" s="9"/>
      <c r="V29" s="9"/>
      <c r="W29" s="9"/>
      <c r="X29" s="9"/>
      <c r="Y29" s="9"/>
      <c r="Z29" s="9"/>
      <c r="AA29" s="9"/>
      <c r="AB29" s="9"/>
      <c r="AC29" s="9"/>
      <c r="AD29" s="9"/>
      <c r="AE29" s="9"/>
    </row>
    <row r="30" spans="1:31" ht="13.5" customHeight="1" x14ac:dyDescent="0.25">
      <c r="A30" s="424" t="s">
        <v>3636</v>
      </c>
      <c r="B30" s="409" t="s">
        <v>6608</v>
      </c>
      <c r="C30" s="409"/>
      <c r="D30" s="409"/>
      <c r="E30" s="409"/>
      <c r="F30" s="409"/>
      <c r="G30" s="11">
        <v>50</v>
      </c>
      <c r="H30" s="11">
        <v>85</v>
      </c>
      <c r="I30" s="11">
        <v>61</v>
      </c>
      <c r="J30" s="11">
        <v>78</v>
      </c>
      <c r="K30" s="11">
        <v>62</v>
      </c>
      <c r="M30" t="s">
        <v>3069</v>
      </c>
      <c r="N30" t="s">
        <v>3716</v>
      </c>
      <c r="R30" s="11"/>
      <c r="S30" s="11"/>
      <c r="T30" s="9"/>
      <c r="U30" s="9"/>
      <c r="V30" s="9"/>
      <c r="W30" s="9"/>
      <c r="X30" s="9"/>
      <c r="Y30" s="9"/>
      <c r="Z30" s="9"/>
      <c r="AA30" s="9"/>
      <c r="AB30" s="9"/>
      <c r="AC30" s="9"/>
      <c r="AD30" s="9"/>
      <c r="AE30" s="9"/>
    </row>
    <row r="31" spans="1:31" ht="13.5" customHeight="1" x14ac:dyDescent="0.25">
      <c r="A31" s="424" t="s">
        <v>3417</v>
      </c>
      <c r="B31" s="409" t="s">
        <v>6609</v>
      </c>
      <c r="C31" s="409"/>
      <c r="D31" s="409"/>
      <c r="E31" s="409"/>
      <c r="F31" s="409"/>
      <c r="G31" s="11">
        <v>659</v>
      </c>
      <c r="H31" s="11">
        <v>581</v>
      </c>
      <c r="I31" s="11">
        <v>603</v>
      </c>
      <c r="J31" s="11">
        <v>655</v>
      </c>
      <c r="K31" s="11">
        <v>647</v>
      </c>
      <c r="M31" t="s">
        <v>3071</v>
      </c>
      <c r="N31" t="s">
        <v>3717</v>
      </c>
      <c r="R31" s="11"/>
      <c r="S31" s="11"/>
      <c r="T31" s="9"/>
      <c r="U31" s="9"/>
      <c r="V31" s="9"/>
      <c r="W31" s="9"/>
      <c r="X31" s="9"/>
      <c r="Y31" s="9"/>
      <c r="Z31" s="9"/>
      <c r="AA31" s="9"/>
      <c r="AB31" s="9"/>
      <c r="AC31" s="9"/>
      <c r="AD31" s="9"/>
      <c r="AE31" s="9"/>
    </row>
    <row r="32" spans="1:31" ht="13.5" customHeight="1" x14ac:dyDescent="0.25">
      <c r="A32" s="424" t="s">
        <v>3685</v>
      </c>
      <c r="B32" s="409" t="s">
        <v>6610</v>
      </c>
      <c r="C32" s="409"/>
      <c r="D32" s="409"/>
      <c r="E32" s="409"/>
      <c r="F32" s="409"/>
      <c r="G32" s="11" t="s">
        <v>2257</v>
      </c>
      <c r="H32" s="11" t="s">
        <v>2257</v>
      </c>
      <c r="I32" s="11" t="s">
        <v>4809</v>
      </c>
      <c r="J32" s="11">
        <v>14</v>
      </c>
      <c r="K32" s="11">
        <v>15</v>
      </c>
      <c r="M32" t="s">
        <v>3073</v>
      </c>
      <c r="N32" t="s">
        <v>3757</v>
      </c>
      <c r="R32" s="11"/>
      <c r="S32" s="11"/>
      <c r="T32" s="9"/>
      <c r="U32" s="9"/>
      <c r="V32" s="9"/>
      <c r="W32" s="9"/>
      <c r="X32" s="9"/>
      <c r="Y32" s="9"/>
      <c r="Z32" s="9"/>
      <c r="AA32" s="9"/>
      <c r="AB32" s="9"/>
      <c r="AC32" s="9"/>
      <c r="AD32" s="9"/>
      <c r="AE32" s="9"/>
    </row>
    <row r="33" spans="1:31" ht="13.5" customHeight="1" x14ac:dyDescent="0.25">
      <c r="A33" s="424" t="s">
        <v>3686</v>
      </c>
      <c r="B33" s="409" t="s">
        <v>6611</v>
      </c>
      <c r="C33" s="409"/>
      <c r="D33" s="409"/>
      <c r="E33" s="409"/>
      <c r="F33" s="409"/>
      <c r="G33" s="11">
        <v>102</v>
      </c>
      <c r="H33" s="11">
        <v>97</v>
      </c>
      <c r="I33" s="11">
        <v>107</v>
      </c>
      <c r="J33" s="11">
        <v>167</v>
      </c>
      <c r="K33" s="11">
        <v>225</v>
      </c>
      <c r="M33" t="s">
        <v>3075</v>
      </c>
      <c r="N33" t="s">
        <v>3051</v>
      </c>
      <c r="R33" s="11"/>
      <c r="S33" s="11"/>
      <c r="T33" s="9"/>
      <c r="U33" s="9"/>
      <c r="V33" s="9"/>
      <c r="W33" s="9"/>
      <c r="X33" s="9"/>
      <c r="Y33" s="9"/>
      <c r="Z33" s="9"/>
      <c r="AA33" s="9"/>
      <c r="AB33" s="9"/>
      <c r="AC33" s="9"/>
      <c r="AD33" s="9"/>
      <c r="AE33" s="9"/>
    </row>
    <row r="34" spans="1:31" ht="30.75" customHeight="1" x14ac:dyDescent="0.25">
      <c r="A34" s="488" t="s">
        <v>3706</v>
      </c>
      <c r="B34" s="489" t="s">
        <v>6612</v>
      </c>
      <c r="C34" s="489"/>
      <c r="D34" s="489"/>
      <c r="E34" s="489"/>
      <c r="F34" s="489"/>
      <c r="G34" s="11">
        <v>22</v>
      </c>
      <c r="H34" s="11">
        <v>14</v>
      </c>
      <c r="I34" s="11" t="s">
        <v>10806</v>
      </c>
      <c r="J34" s="11">
        <v>16</v>
      </c>
      <c r="K34" s="11">
        <v>20</v>
      </c>
      <c r="M34" t="s">
        <v>3077</v>
      </c>
      <c r="N34" t="s">
        <v>3697</v>
      </c>
      <c r="R34" s="11"/>
      <c r="S34" s="11"/>
      <c r="T34" s="9"/>
      <c r="U34" s="9"/>
      <c r="V34" s="9"/>
      <c r="W34" s="9"/>
      <c r="X34" s="9"/>
      <c r="Y34" s="9"/>
      <c r="Z34" s="9"/>
      <c r="AA34" s="9"/>
      <c r="AB34" s="9"/>
      <c r="AC34" s="9"/>
      <c r="AD34" s="9"/>
      <c r="AE34" s="9"/>
    </row>
    <row r="35" spans="1:31" ht="13.5" customHeight="1" x14ac:dyDescent="0.25">
      <c r="A35" s="424" t="s">
        <v>3725</v>
      </c>
      <c r="B35" s="409"/>
      <c r="C35" s="409"/>
      <c r="D35" s="409"/>
      <c r="E35" s="409"/>
      <c r="F35" s="409"/>
      <c r="G35" s="11">
        <v>39</v>
      </c>
      <c r="H35" s="11">
        <v>34</v>
      </c>
      <c r="I35" s="11">
        <v>38</v>
      </c>
      <c r="J35" s="11">
        <v>38</v>
      </c>
      <c r="K35" s="11">
        <v>29</v>
      </c>
      <c r="M35" t="s">
        <v>4169</v>
      </c>
      <c r="N35" t="s">
        <v>3853</v>
      </c>
      <c r="R35" s="11"/>
      <c r="S35" s="11"/>
      <c r="T35" s="9"/>
      <c r="U35" s="9"/>
      <c r="V35" s="9"/>
      <c r="W35" s="9"/>
      <c r="X35" s="9"/>
      <c r="Y35" s="9"/>
      <c r="Z35" s="9"/>
      <c r="AA35" s="9"/>
      <c r="AB35" s="9"/>
      <c r="AC35" s="9"/>
      <c r="AD35" s="9"/>
      <c r="AE35" s="9"/>
    </row>
    <row r="36" spans="1:31" ht="13.5" customHeight="1" x14ac:dyDescent="0.25">
      <c r="A36" s="424" t="s">
        <v>3048</v>
      </c>
      <c r="B36" s="409"/>
      <c r="C36" s="409"/>
      <c r="D36" s="409"/>
      <c r="E36" s="409"/>
      <c r="F36" s="409"/>
      <c r="G36" s="11" t="s">
        <v>1542</v>
      </c>
      <c r="H36" s="11">
        <v>10</v>
      </c>
      <c r="I36" s="11">
        <v>15</v>
      </c>
      <c r="J36" s="11">
        <v>15</v>
      </c>
      <c r="K36" s="11">
        <v>28</v>
      </c>
      <c r="M36" t="s">
        <v>4170</v>
      </c>
      <c r="N36" t="s">
        <v>3852</v>
      </c>
      <c r="R36" s="11"/>
      <c r="S36" s="11"/>
      <c r="T36" s="9"/>
      <c r="U36" s="9"/>
      <c r="V36" s="9"/>
      <c r="W36" s="9"/>
      <c r="X36" s="9"/>
      <c r="Y36" s="9"/>
      <c r="Z36" s="9"/>
      <c r="AA36" s="9"/>
      <c r="AB36" s="9"/>
      <c r="AC36" s="9"/>
      <c r="AD36" s="9"/>
      <c r="AE36" s="9"/>
    </row>
    <row r="37" spans="1:31" ht="13.5" customHeight="1" x14ac:dyDescent="0.25">
      <c r="A37" s="424" t="s">
        <v>3748</v>
      </c>
      <c r="B37" s="409" t="s">
        <v>6613</v>
      </c>
      <c r="C37" s="409"/>
      <c r="D37" s="409"/>
      <c r="E37" s="409"/>
      <c r="F37" s="409"/>
      <c r="G37" s="11" t="s">
        <v>1542</v>
      </c>
      <c r="H37" s="11" t="s">
        <v>1542</v>
      </c>
      <c r="I37" s="11" t="s">
        <v>1542</v>
      </c>
      <c r="J37" s="11">
        <v>15</v>
      </c>
      <c r="K37" s="11">
        <v>13</v>
      </c>
      <c r="M37" t="s">
        <v>4171</v>
      </c>
      <c r="N37" t="s">
        <v>3860</v>
      </c>
      <c r="R37" s="11"/>
      <c r="S37" s="11"/>
      <c r="T37" s="9"/>
      <c r="U37" s="9"/>
      <c r="V37" s="9"/>
      <c r="W37" s="9"/>
      <c r="X37" s="9"/>
      <c r="Y37" s="9"/>
      <c r="Z37" s="9"/>
      <c r="AA37" s="9"/>
      <c r="AB37" s="9"/>
      <c r="AC37" s="9"/>
      <c r="AD37" s="9"/>
      <c r="AE37" s="9"/>
    </row>
    <row r="38" spans="1:31" ht="13.5" customHeight="1" x14ac:dyDescent="0.25">
      <c r="A38" s="424" t="s">
        <v>3756</v>
      </c>
      <c r="B38" s="409"/>
      <c r="C38" s="409"/>
      <c r="D38" s="409"/>
      <c r="E38" s="409"/>
      <c r="F38" s="409"/>
      <c r="G38" s="11">
        <v>249</v>
      </c>
      <c r="H38" s="11">
        <v>229</v>
      </c>
      <c r="I38" s="11">
        <v>261</v>
      </c>
      <c r="J38" s="11">
        <v>247</v>
      </c>
      <c r="K38" s="11">
        <v>244</v>
      </c>
      <c r="M38" t="s">
        <v>4172</v>
      </c>
      <c r="N38" t="s">
        <v>3857</v>
      </c>
      <c r="R38" s="11"/>
      <c r="S38" s="11"/>
      <c r="T38" s="9"/>
      <c r="U38" s="9"/>
      <c r="V38" s="9"/>
      <c r="W38" s="9"/>
      <c r="X38" s="9"/>
      <c r="Y38" s="9"/>
      <c r="Z38" s="9"/>
      <c r="AA38" s="9"/>
      <c r="AB38" s="9"/>
      <c r="AC38" s="9"/>
      <c r="AD38" s="9"/>
      <c r="AE38" s="9"/>
    </row>
    <row r="39" spans="1:31" ht="13.5" customHeight="1" x14ac:dyDescent="0.25">
      <c r="A39" s="424" t="s">
        <v>3760</v>
      </c>
      <c r="B39" s="409" t="s">
        <v>6614</v>
      </c>
      <c r="C39" s="409"/>
      <c r="D39" s="409"/>
      <c r="E39" s="409"/>
      <c r="F39" s="409"/>
      <c r="G39" s="11">
        <v>103</v>
      </c>
      <c r="H39" s="11">
        <v>79</v>
      </c>
      <c r="I39" s="11">
        <v>111</v>
      </c>
      <c r="J39" s="11">
        <v>78</v>
      </c>
      <c r="K39" s="11">
        <v>73</v>
      </c>
      <c r="M39" t="s">
        <v>4173</v>
      </c>
      <c r="N39" t="s">
        <v>3856</v>
      </c>
      <c r="R39" s="11"/>
      <c r="S39" s="11"/>
      <c r="T39" s="9"/>
      <c r="U39" s="9"/>
      <c r="V39" s="9"/>
      <c r="W39" s="9"/>
      <c r="X39" s="9"/>
      <c r="Y39" s="9"/>
      <c r="Z39" s="9"/>
      <c r="AA39" s="9"/>
      <c r="AB39" s="9"/>
      <c r="AC39" s="9"/>
      <c r="AD39" s="9"/>
      <c r="AE39" s="9"/>
    </row>
    <row r="40" spans="1:31" s="19" customFormat="1" ht="42.75" customHeight="1" x14ac:dyDescent="0.25">
      <c r="A40" s="488" t="s">
        <v>3770</v>
      </c>
      <c r="B40" s="490" t="s">
        <v>6615</v>
      </c>
      <c r="C40" s="490"/>
      <c r="D40" s="490"/>
      <c r="E40" s="490"/>
      <c r="F40" s="490"/>
      <c r="G40" s="11">
        <v>35</v>
      </c>
      <c r="H40" s="11">
        <v>45</v>
      </c>
      <c r="I40" s="11">
        <v>49</v>
      </c>
      <c r="J40" s="11">
        <v>30</v>
      </c>
      <c r="K40" s="11">
        <v>25</v>
      </c>
      <c r="M40" t="s">
        <v>4174</v>
      </c>
      <c r="N40" t="s">
        <v>3861</v>
      </c>
      <c r="O40" s="419"/>
      <c r="P40" s="419"/>
      <c r="Q40" s="419"/>
      <c r="R40" s="11"/>
      <c r="S40" s="20"/>
      <c r="T40" s="21"/>
      <c r="U40" s="21"/>
      <c r="V40" s="21"/>
      <c r="W40" s="21"/>
      <c r="X40" s="21"/>
      <c r="Y40" s="21"/>
      <c r="Z40" s="21"/>
      <c r="AA40" s="21"/>
      <c r="AB40" s="21"/>
      <c r="AC40" s="21"/>
      <c r="AD40" s="21"/>
      <c r="AE40" s="21"/>
    </row>
    <row r="41" spans="1:31" x14ac:dyDescent="0.25">
      <c r="A41" s="419" t="s">
        <v>3808</v>
      </c>
      <c r="B41" s="486" t="s">
        <v>6616</v>
      </c>
      <c r="C41" s="486"/>
      <c r="D41" s="486"/>
      <c r="E41" s="486"/>
      <c r="F41" s="486"/>
      <c r="G41" s="419">
        <v>106</v>
      </c>
      <c r="H41" s="419">
        <v>102</v>
      </c>
      <c r="I41" s="419">
        <v>109</v>
      </c>
      <c r="J41" s="419">
        <v>101</v>
      </c>
      <c r="K41" s="419">
        <v>92</v>
      </c>
      <c r="M41" t="s">
        <v>4175</v>
      </c>
      <c r="N41" t="s">
        <v>3859</v>
      </c>
      <c r="O41" s="19"/>
      <c r="P41" s="19"/>
      <c r="Q41" s="19"/>
      <c r="R41" s="20"/>
    </row>
    <row r="42" spans="1:31" x14ac:dyDescent="0.25">
      <c r="A42" s="419" t="s">
        <v>3811</v>
      </c>
      <c r="B42" s="486"/>
      <c r="C42" s="486"/>
      <c r="D42" s="486"/>
      <c r="E42" s="486"/>
      <c r="F42" s="486"/>
      <c r="G42" s="419">
        <v>805</v>
      </c>
      <c r="H42" s="419">
        <v>749</v>
      </c>
      <c r="I42" s="419">
        <v>715</v>
      </c>
      <c r="J42" s="419">
        <v>752</v>
      </c>
      <c r="K42" s="419">
        <v>683</v>
      </c>
      <c r="M42" t="s">
        <v>4176</v>
      </c>
      <c r="N42" t="s">
        <v>3858</v>
      </c>
    </row>
    <row r="43" spans="1:31" x14ac:dyDescent="0.25">
      <c r="A43" s="419" t="s">
        <v>3883</v>
      </c>
      <c r="B43" s="486"/>
      <c r="C43" s="486"/>
      <c r="D43" s="486"/>
      <c r="E43" s="486"/>
      <c r="F43" s="486"/>
      <c r="G43" s="419">
        <v>285</v>
      </c>
      <c r="H43" s="419">
        <v>227</v>
      </c>
      <c r="I43" s="419">
        <v>230</v>
      </c>
      <c r="J43" s="419">
        <v>254</v>
      </c>
      <c r="K43" s="419">
        <v>239</v>
      </c>
      <c r="M43" t="s">
        <v>4177</v>
      </c>
      <c r="N43" t="s">
        <v>3862</v>
      </c>
    </row>
    <row r="44" spans="1:31" x14ac:dyDescent="0.25">
      <c r="A44" s="419" t="s">
        <v>2240</v>
      </c>
      <c r="B44" s="486"/>
      <c r="C44" s="486"/>
      <c r="D44" s="486"/>
      <c r="E44" s="486"/>
      <c r="F44" s="486"/>
      <c r="G44" s="419">
        <v>1196</v>
      </c>
      <c r="H44" s="419">
        <v>1100</v>
      </c>
      <c r="I44" s="419">
        <v>1182</v>
      </c>
      <c r="J44" s="419">
        <v>1051</v>
      </c>
      <c r="K44" s="419">
        <v>817</v>
      </c>
      <c r="M44" t="s">
        <v>4179</v>
      </c>
      <c r="N44" t="s">
        <v>3920</v>
      </c>
    </row>
    <row r="45" spans="1:31" x14ac:dyDescent="0.25">
      <c r="A45" s="419" t="s">
        <v>3907</v>
      </c>
      <c r="B45" s="486" t="s">
        <v>6617</v>
      </c>
      <c r="C45" s="486"/>
      <c r="D45" s="486"/>
      <c r="E45" s="486"/>
      <c r="F45" s="486"/>
      <c r="G45" s="419">
        <v>24</v>
      </c>
      <c r="H45" s="419" t="s">
        <v>10806</v>
      </c>
      <c r="I45" s="419">
        <v>24</v>
      </c>
      <c r="J45" s="419">
        <v>22</v>
      </c>
      <c r="K45" s="419">
        <v>20</v>
      </c>
      <c r="M45" t="s">
        <v>4181</v>
      </c>
      <c r="N45" t="s">
        <v>4399</v>
      </c>
    </row>
    <row r="46" spans="1:31" x14ac:dyDescent="0.25">
      <c r="A46" s="419" t="s">
        <v>3909</v>
      </c>
      <c r="B46" s="486" t="s">
        <v>6618</v>
      </c>
      <c r="C46" s="486"/>
      <c r="D46" s="486"/>
      <c r="E46" s="486"/>
      <c r="F46" s="486"/>
      <c r="G46" s="419">
        <v>71</v>
      </c>
      <c r="H46" s="419">
        <v>75</v>
      </c>
      <c r="I46" s="419">
        <v>109</v>
      </c>
      <c r="J46" s="419">
        <v>123</v>
      </c>
      <c r="K46" s="419">
        <v>140</v>
      </c>
      <c r="M46" t="s">
        <v>4183</v>
      </c>
      <c r="N46" t="s">
        <v>3653</v>
      </c>
    </row>
    <row r="47" spans="1:31" ht="30" x14ac:dyDescent="0.25">
      <c r="A47" s="342" t="s">
        <v>3921</v>
      </c>
      <c r="B47" s="490" t="s">
        <v>6619</v>
      </c>
      <c r="C47" s="490"/>
      <c r="D47" s="490"/>
      <c r="E47" s="490"/>
      <c r="F47" s="490"/>
      <c r="G47" s="419">
        <v>116</v>
      </c>
      <c r="H47" s="419">
        <v>126</v>
      </c>
      <c r="I47" s="419">
        <v>89</v>
      </c>
      <c r="J47" s="419">
        <v>94</v>
      </c>
      <c r="K47" s="419">
        <v>112</v>
      </c>
      <c r="M47" t="s">
        <v>4184</v>
      </c>
      <c r="N47" t="s">
        <v>3964</v>
      </c>
    </row>
    <row r="48" spans="1:31" x14ac:dyDescent="0.25">
      <c r="A48" s="419" t="s">
        <v>3936</v>
      </c>
      <c r="B48" s="486" t="s">
        <v>6620</v>
      </c>
      <c r="C48" s="486"/>
      <c r="D48" s="486"/>
      <c r="E48" s="486"/>
      <c r="F48" s="486"/>
      <c r="G48" s="419">
        <v>2281</v>
      </c>
      <c r="H48" s="419">
        <v>2100</v>
      </c>
      <c r="I48" s="419">
        <v>2054</v>
      </c>
      <c r="J48" s="419">
        <v>2507</v>
      </c>
      <c r="K48" s="419">
        <v>2445</v>
      </c>
      <c r="M48" t="s">
        <v>4185</v>
      </c>
      <c r="N48" t="s">
        <v>3874</v>
      </c>
    </row>
    <row r="49" spans="1:14" ht="33" customHeight="1" x14ac:dyDescent="0.25">
      <c r="A49" s="342" t="s">
        <v>4002</v>
      </c>
      <c r="B49" s="490" t="s">
        <v>6621</v>
      </c>
      <c r="C49" s="490"/>
      <c r="D49" s="490"/>
      <c r="E49" s="490"/>
      <c r="F49" s="490"/>
      <c r="G49" s="419">
        <v>73</v>
      </c>
      <c r="H49" s="419">
        <v>79</v>
      </c>
      <c r="I49" s="419">
        <v>78</v>
      </c>
      <c r="J49" s="419">
        <v>79</v>
      </c>
      <c r="K49" s="419">
        <v>83</v>
      </c>
      <c r="M49" t="s">
        <v>4187</v>
      </c>
      <c r="N49" t="s">
        <v>3914</v>
      </c>
    </row>
    <row r="50" spans="1:14" x14ac:dyDescent="0.25">
      <c r="A50" s="491" t="s">
        <v>1440</v>
      </c>
      <c r="B50" s="486"/>
      <c r="C50" s="486"/>
      <c r="D50" s="486"/>
      <c r="E50" s="486"/>
      <c r="F50" s="486"/>
      <c r="G50" s="19">
        <v>7323</v>
      </c>
      <c r="H50" s="19">
        <v>6884</v>
      </c>
      <c r="I50" s="19">
        <v>6916</v>
      </c>
      <c r="J50" s="19">
        <v>7406</v>
      </c>
      <c r="K50" s="19">
        <v>6974</v>
      </c>
      <c r="M50" t="s">
        <v>1994</v>
      </c>
      <c r="N50" t="s">
        <v>1900</v>
      </c>
    </row>
    <row r="51" spans="1:14" x14ac:dyDescent="0.25">
      <c r="A51" s="486"/>
      <c r="B51" s="486"/>
      <c r="C51" s="486"/>
      <c r="D51" s="486"/>
      <c r="E51" s="486"/>
      <c r="F51" s="486"/>
      <c r="G51" s="486"/>
      <c r="H51" s="486"/>
      <c r="I51" s="486"/>
      <c r="J51" s="486"/>
      <c r="K51" s="486"/>
      <c r="M51" t="s">
        <v>4406</v>
      </c>
      <c r="N51" t="s">
        <v>3884</v>
      </c>
    </row>
    <row r="52" spans="1:14" x14ac:dyDescent="0.25">
      <c r="A52" s="296" t="s">
        <v>4383</v>
      </c>
      <c r="B52" s="296"/>
      <c r="C52" s="296"/>
      <c r="D52" s="296"/>
      <c r="E52" s="296"/>
      <c r="F52" s="296"/>
      <c r="G52" s="486"/>
      <c r="H52" s="486"/>
      <c r="I52" s="486"/>
      <c r="J52" s="486"/>
      <c r="K52" s="486"/>
      <c r="M52" t="s">
        <v>1996</v>
      </c>
      <c r="N52" t="s">
        <v>4408</v>
      </c>
    </row>
    <row r="53" spans="1:14" x14ac:dyDescent="0.25">
      <c r="A53" s="492" t="s">
        <v>58</v>
      </c>
      <c r="B53" s="296" t="s">
        <v>3938</v>
      </c>
      <c r="C53" s="296"/>
      <c r="D53" s="296"/>
      <c r="E53" s="296"/>
      <c r="F53" s="296"/>
      <c r="G53" s="486"/>
      <c r="H53" s="486"/>
      <c r="I53" s="486"/>
      <c r="J53" s="486"/>
      <c r="K53" s="486"/>
      <c r="M53" t="s">
        <v>1998</v>
      </c>
      <c r="N53" t="s">
        <v>4410</v>
      </c>
    </row>
    <row r="54" spans="1:14" x14ac:dyDescent="0.25">
      <c r="A54" s="492" t="s">
        <v>59</v>
      </c>
      <c r="B54" s="296" t="s">
        <v>3937</v>
      </c>
      <c r="C54" s="296"/>
      <c r="D54" s="296"/>
      <c r="E54" s="296"/>
      <c r="F54" s="296"/>
      <c r="G54" s="486"/>
      <c r="H54" s="486"/>
      <c r="I54" s="486"/>
      <c r="J54" s="486"/>
      <c r="K54" s="486"/>
      <c r="M54" t="s">
        <v>2000</v>
      </c>
      <c r="N54" t="s">
        <v>4412</v>
      </c>
    </row>
    <row r="55" spans="1:14" x14ac:dyDescent="0.25">
      <c r="A55" s="492" t="s">
        <v>60</v>
      </c>
      <c r="B55" s="296" t="s">
        <v>3630</v>
      </c>
      <c r="C55" s="296"/>
      <c r="D55" s="296"/>
      <c r="E55" s="296"/>
      <c r="F55" s="296"/>
      <c r="G55" s="486"/>
      <c r="H55" s="486"/>
      <c r="I55" s="486"/>
      <c r="J55" s="486"/>
      <c r="K55" s="486"/>
      <c r="M55" t="s">
        <v>2002</v>
      </c>
      <c r="N55" t="s">
        <v>4414</v>
      </c>
    </row>
    <row r="56" spans="1:14" x14ac:dyDescent="0.25">
      <c r="A56" s="492" t="s">
        <v>61</v>
      </c>
      <c r="B56" s="296" t="s">
        <v>6622</v>
      </c>
      <c r="C56" s="296"/>
      <c r="D56" s="296"/>
      <c r="E56" s="296"/>
      <c r="F56" s="296"/>
      <c r="G56" s="486"/>
      <c r="H56" s="486"/>
      <c r="I56" s="486"/>
      <c r="J56" s="486"/>
      <c r="K56" s="486"/>
      <c r="M56" t="s">
        <v>2004</v>
      </c>
      <c r="N56" t="s">
        <v>4416</v>
      </c>
    </row>
    <row r="57" spans="1:14" x14ac:dyDescent="0.25">
      <c r="A57" s="492" t="s">
        <v>62</v>
      </c>
      <c r="B57" s="296" t="s">
        <v>3050</v>
      </c>
      <c r="C57" s="296"/>
      <c r="D57" s="296"/>
      <c r="E57" s="296"/>
      <c r="F57" s="296"/>
      <c r="G57" s="486"/>
      <c r="H57" s="486"/>
      <c r="I57" s="486"/>
      <c r="J57" s="486"/>
      <c r="K57" s="486"/>
      <c r="M57" t="s">
        <v>2006</v>
      </c>
      <c r="N57" t="s">
        <v>4418</v>
      </c>
    </row>
    <row r="58" spans="1:14" x14ac:dyDescent="0.25">
      <c r="A58" s="492" t="s">
        <v>77</v>
      </c>
      <c r="B58" s="296" t="s">
        <v>3797</v>
      </c>
      <c r="C58" s="296"/>
      <c r="D58" s="296"/>
      <c r="E58" s="296"/>
      <c r="F58" s="296"/>
      <c r="G58" s="486"/>
      <c r="H58" s="486"/>
      <c r="I58" s="486"/>
      <c r="J58" s="486"/>
      <c r="K58" s="486"/>
      <c r="M58" t="s">
        <v>2008</v>
      </c>
      <c r="N58" t="s">
        <v>4420</v>
      </c>
    </row>
    <row r="59" spans="1:14" x14ac:dyDescent="0.25">
      <c r="A59" s="492" t="s">
        <v>1963</v>
      </c>
      <c r="B59" s="296" t="s">
        <v>3921</v>
      </c>
      <c r="C59" s="296"/>
      <c r="D59" s="296"/>
      <c r="E59" s="296"/>
      <c r="F59" s="296"/>
      <c r="G59" s="486"/>
      <c r="H59" s="486"/>
      <c r="I59" s="486"/>
      <c r="J59" s="486"/>
      <c r="K59" s="486"/>
      <c r="M59" t="s">
        <v>2010</v>
      </c>
      <c r="N59" t="s">
        <v>4498</v>
      </c>
    </row>
    <row r="60" spans="1:14" x14ac:dyDescent="0.25">
      <c r="A60" s="492" t="s">
        <v>1965</v>
      </c>
      <c r="B60" s="296" t="s">
        <v>3923</v>
      </c>
      <c r="C60" s="296"/>
      <c r="D60" s="296"/>
      <c r="E60" s="296"/>
      <c r="F60" s="296"/>
      <c r="G60" s="486"/>
      <c r="H60" s="486"/>
      <c r="I60" s="486"/>
      <c r="J60" s="486"/>
      <c r="K60" s="486"/>
    </row>
    <row r="61" spans="1:14" x14ac:dyDescent="0.25">
      <c r="A61" s="492" t="s">
        <v>1967</v>
      </c>
      <c r="B61" s="296" t="s">
        <v>3725</v>
      </c>
      <c r="C61" s="296"/>
      <c r="D61" s="296"/>
      <c r="E61" s="296"/>
      <c r="F61" s="296"/>
      <c r="G61" s="486"/>
      <c r="H61" s="486"/>
      <c r="I61" s="486"/>
      <c r="J61" s="486"/>
      <c r="K61" s="486"/>
    </row>
    <row r="62" spans="1:14" x14ac:dyDescent="0.25">
      <c r="A62" s="492" t="s">
        <v>1968</v>
      </c>
      <c r="B62" s="296" t="s">
        <v>3683</v>
      </c>
      <c r="C62" s="296"/>
      <c r="D62" s="296"/>
      <c r="E62" s="296"/>
      <c r="F62" s="296"/>
      <c r="G62" s="486"/>
      <c r="H62" s="486"/>
      <c r="I62" s="486"/>
      <c r="J62" s="486"/>
      <c r="K62" s="486"/>
    </row>
    <row r="63" spans="1:14" x14ac:dyDescent="0.25">
      <c r="A63" s="492" t="s">
        <v>1970</v>
      </c>
      <c r="B63" s="296" t="s">
        <v>3684</v>
      </c>
      <c r="C63" s="296"/>
      <c r="D63" s="296"/>
      <c r="E63" s="296"/>
      <c r="F63" s="296"/>
      <c r="G63" s="486"/>
      <c r="H63" s="486"/>
      <c r="I63" s="486"/>
      <c r="J63" s="486"/>
      <c r="K63" s="486"/>
    </row>
    <row r="64" spans="1:14" x14ac:dyDescent="0.25">
      <c r="A64" s="492" t="s">
        <v>1972</v>
      </c>
      <c r="B64" s="296" t="s">
        <v>3706</v>
      </c>
      <c r="C64" s="296"/>
      <c r="D64" s="296"/>
      <c r="E64" s="296"/>
      <c r="F64" s="296"/>
      <c r="G64" s="486"/>
      <c r="H64" s="486"/>
      <c r="I64" s="486"/>
      <c r="J64" s="486"/>
      <c r="K64" s="486"/>
    </row>
    <row r="65" spans="1:11" x14ac:dyDescent="0.25">
      <c r="A65" s="492" t="s">
        <v>1974</v>
      </c>
      <c r="B65" s="296" t="s">
        <v>3808</v>
      </c>
      <c r="C65" s="296"/>
      <c r="D65" s="296"/>
      <c r="E65" s="296"/>
      <c r="F65" s="296"/>
      <c r="G65" s="486"/>
      <c r="H65" s="486"/>
      <c r="I65" s="486"/>
      <c r="J65" s="486"/>
      <c r="K65" s="486"/>
    </row>
    <row r="66" spans="1:11" x14ac:dyDescent="0.25">
      <c r="A66" s="493" t="s">
        <v>1976</v>
      </c>
      <c r="B66" s="494" t="s">
        <v>3761</v>
      </c>
      <c r="C66" s="494"/>
      <c r="D66" s="494"/>
      <c r="E66" s="494"/>
      <c r="F66" s="494"/>
      <c r="G66" s="486"/>
      <c r="H66" s="486"/>
      <c r="I66" s="486"/>
      <c r="J66" s="486"/>
      <c r="K66" s="486"/>
    </row>
    <row r="67" spans="1:11" x14ac:dyDescent="0.25">
      <c r="A67" s="493" t="s">
        <v>1978</v>
      </c>
      <c r="B67" s="494" t="s">
        <v>6623</v>
      </c>
      <c r="C67" s="494"/>
      <c r="D67" s="494"/>
      <c r="E67" s="494"/>
      <c r="F67" s="494"/>
      <c r="G67" s="486"/>
      <c r="H67" s="486"/>
      <c r="I67" s="486"/>
      <c r="J67" s="486"/>
      <c r="K67" s="486"/>
    </row>
    <row r="68" spans="1:11" x14ac:dyDescent="0.25">
      <c r="A68" s="493" t="s">
        <v>1980</v>
      </c>
      <c r="B68" s="494" t="s">
        <v>3959</v>
      </c>
      <c r="C68" s="494"/>
      <c r="D68" s="494"/>
      <c r="E68" s="494"/>
      <c r="F68" s="494"/>
      <c r="G68" s="486"/>
      <c r="H68" s="486"/>
      <c r="I68" s="486"/>
      <c r="J68" s="486"/>
      <c r="K68" s="486"/>
    </row>
    <row r="69" spans="1:11" x14ac:dyDescent="0.25">
      <c r="A69" s="493" t="s">
        <v>1982</v>
      </c>
      <c r="B69" s="494" t="s">
        <v>3691</v>
      </c>
      <c r="C69" s="494"/>
      <c r="D69" s="494"/>
      <c r="E69" s="494"/>
      <c r="F69" s="494"/>
      <c r="G69" s="486"/>
      <c r="H69" s="486"/>
      <c r="I69" s="486"/>
      <c r="J69" s="486"/>
      <c r="K69" s="486"/>
    </row>
    <row r="70" spans="1:11" x14ac:dyDescent="0.25">
      <c r="A70" s="493" t="s">
        <v>1984</v>
      </c>
      <c r="B70" s="494" t="s">
        <v>3958</v>
      </c>
      <c r="C70" s="494"/>
      <c r="D70" s="494"/>
      <c r="E70" s="494"/>
      <c r="F70" s="494"/>
      <c r="G70" s="486"/>
      <c r="H70" s="486"/>
      <c r="I70" s="486"/>
      <c r="J70" s="486"/>
      <c r="K70" s="486"/>
    </row>
    <row r="71" spans="1:11" x14ac:dyDescent="0.25">
      <c r="A71" s="493" t="s">
        <v>1986</v>
      </c>
      <c r="B71" s="494" t="s">
        <v>3786</v>
      </c>
      <c r="C71" s="494"/>
      <c r="D71" s="494"/>
      <c r="E71" s="494"/>
      <c r="F71" s="494"/>
      <c r="G71" s="486"/>
      <c r="H71" s="486"/>
      <c r="I71" s="486"/>
      <c r="J71" s="486"/>
      <c r="K71" s="486"/>
    </row>
    <row r="72" spans="1:11" x14ac:dyDescent="0.25">
      <c r="A72" s="493" t="s">
        <v>1988</v>
      </c>
      <c r="B72" s="494" t="s">
        <v>3868</v>
      </c>
      <c r="C72" s="494"/>
      <c r="D72" s="494"/>
      <c r="E72" s="494"/>
      <c r="F72" s="494"/>
      <c r="G72" s="486"/>
      <c r="H72" s="486"/>
      <c r="I72" s="486"/>
      <c r="J72" s="486"/>
      <c r="K72" s="486"/>
    </row>
    <row r="73" spans="1:11" x14ac:dyDescent="0.25">
      <c r="A73" s="493" t="s">
        <v>6624</v>
      </c>
      <c r="B73" s="494" t="s">
        <v>6625</v>
      </c>
      <c r="C73" s="494"/>
      <c r="D73" s="494"/>
      <c r="E73" s="494"/>
      <c r="F73" s="494"/>
      <c r="G73" s="486"/>
      <c r="H73" s="486"/>
      <c r="I73" s="486"/>
      <c r="J73" s="486"/>
      <c r="K73" s="486"/>
    </row>
    <row r="74" spans="1:11" x14ac:dyDescent="0.25">
      <c r="A74" s="493" t="s">
        <v>1992</v>
      </c>
      <c r="B74" s="494" t="s">
        <v>4008</v>
      </c>
      <c r="C74" s="494"/>
      <c r="D74" s="494"/>
      <c r="E74" s="494"/>
      <c r="F74" s="494"/>
      <c r="G74" s="486"/>
      <c r="H74" s="486"/>
      <c r="I74" s="486"/>
      <c r="J74" s="486"/>
      <c r="K74" s="486"/>
    </row>
    <row r="75" spans="1:11" x14ac:dyDescent="0.25">
      <c r="A75" s="493" t="s">
        <v>3061</v>
      </c>
      <c r="B75" s="494" t="s">
        <v>4009</v>
      </c>
      <c r="C75" s="494"/>
      <c r="D75" s="494"/>
      <c r="E75" s="494"/>
      <c r="F75" s="494"/>
      <c r="G75" s="486"/>
      <c r="H75" s="486"/>
      <c r="I75" s="486"/>
      <c r="J75" s="486"/>
      <c r="K75" s="486"/>
    </row>
    <row r="76" spans="1:11" x14ac:dyDescent="0.25">
      <c r="A76" s="493" t="s">
        <v>3063</v>
      </c>
      <c r="B76" s="494" t="s">
        <v>3788</v>
      </c>
      <c r="C76" s="494"/>
      <c r="D76" s="494"/>
      <c r="E76" s="494"/>
      <c r="F76" s="494"/>
      <c r="G76" s="486"/>
      <c r="H76" s="486"/>
      <c r="I76" s="486"/>
      <c r="J76" s="486"/>
      <c r="K76" s="486"/>
    </row>
    <row r="77" spans="1:11" x14ac:dyDescent="0.25">
      <c r="A77" s="493" t="s">
        <v>3065</v>
      </c>
      <c r="B77" s="494" t="s">
        <v>3714</v>
      </c>
      <c r="C77" s="494"/>
      <c r="D77" s="494"/>
      <c r="E77" s="494"/>
      <c r="F77" s="494"/>
      <c r="G77" s="486"/>
      <c r="H77" s="486"/>
      <c r="I77" s="486"/>
      <c r="J77" s="486"/>
      <c r="K77" s="486"/>
    </row>
    <row r="78" spans="1:11" x14ac:dyDescent="0.25">
      <c r="A78" s="493" t="s">
        <v>3067</v>
      </c>
      <c r="B78" s="494" t="s">
        <v>3715</v>
      </c>
      <c r="C78" s="494"/>
      <c r="D78" s="494"/>
      <c r="E78" s="494"/>
      <c r="F78" s="494"/>
      <c r="G78" s="486"/>
      <c r="H78" s="486"/>
      <c r="I78" s="486"/>
      <c r="J78" s="486"/>
      <c r="K78" s="486"/>
    </row>
    <row r="79" spans="1:11" x14ac:dyDescent="0.25">
      <c r="A79" s="493" t="s">
        <v>3069</v>
      </c>
      <c r="B79" s="494" t="s">
        <v>3716</v>
      </c>
      <c r="C79" s="494"/>
      <c r="D79" s="494"/>
      <c r="E79" s="494"/>
      <c r="F79" s="494"/>
      <c r="G79" s="486"/>
      <c r="H79" s="486"/>
      <c r="I79" s="486"/>
      <c r="J79" s="486"/>
      <c r="K79" s="486"/>
    </row>
    <row r="80" spans="1:11" x14ac:dyDescent="0.25">
      <c r="A80" s="493" t="s">
        <v>3071</v>
      </c>
      <c r="B80" s="494" t="s">
        <v>3717</v>
      </c>
      <c r="C80" s="494"/>
      <c r="D80" s="494"/>
      <c r="E80" s="494"/>
      <c r="F80" s="494"/>
      <c r="G80" s="486"/>
      <c r="H80" s="486"/>
      <c r="I80" s="486"/>
      <c r="J80" s="486"/>
      <c r="K80" s="486"/>
    </row>
    <row r="81" spans="1:11" x14ac:dyDescent="0.25">
      <c r="A81" s="493" t="s">
        <v>3073</v>
      </c>
      <c r="B81" s="494" t="s">
        <v>3757</v>
      </c>
      <c r="C81" s="494"/>
      <c r="D81" s="494"/>
      <c r="E81" s="494"/>
      <c r="F81" s="494"/>
      <c r="G81" s="486"/>
      <c r="H81" s="486"/>
      <c r="I81" s="486"/>
      <c r="J81" s="486"/>
      <c r="K81" s="486"/>
    </row>
    <row r="82" spans="1:11" x14ac:dyDescent="0.25">
      <c r="A82" s="493" t="s">
        <v>3075</v>
      </c>
      <c r="B82" s="494" t="s">
        <v>3051</v>
      </c>
      <c r="C82" s="494"/>
      <c r="D82" s="494"/>
      <c r="E82" s="494"/>
      <c r="F82" s="494"/>
      <c r="G82" s="486"/>
      <c r="H82" s="486"/>
      <c r="I82" s="486"/>
      <c r="J82" s="486"/>
      <c r="K82" s="486"/>
    </row>
    <row r="83" spans="1:11" x14ac:dyDescent="0.25">
      <c r="A83" s="493" t="s">
        <v>3077</v>
      </c>
      <c r="B83" s="494" t="s">
        <v>3697</v>
      </c>
      <c r="C83" s="494"/>
      <c r="D83" s="494"/>
      <c r="E83" s="494"/>
      <c r="F83" s="494"/>
      <c r="G83" s="486"/>
      <c r="H83" s="486"/>
      <c r="I83" s="486"/>
      <c r="J83" s="486"/>
      <c r="K83" s="486"/>
    </row>
    <row r="84" spans="1:11" x14ac:dyDescent="0.25">
      <c r="A84" s="493" t="s">
        <v>4169</v>
      </c>
      <c r="B84" s="494" t="s">
        <v>3853</v>
      </c>
      <c r="C84" s="494"/>
      <c r="D84" s="494"/>
      <c r="E84" s="494"/>
      <c r="F84" s="494"/>
      <c r="G84" s="486"/>
      <c r="H84" s="486"/>
      <c r="I84" s="486"/>
      <c r="J84" s="486"/>
      <c r="K84" s="486"/>
    </row>
    <row r="85" spans="1:11" x14ac:dyDescent="0.25">
      <c r="A85" s="493" t="s">
        <v>4170</v>
      </c>
      <c r="B85" s="494" t="s">
        <v>3852</v>
      </c>
      <c r="C85" s="494"/>
      <c r="D85" s="494"/>
      <c r="E85" s="494"/>
      <c r="F85" s="494"/>
      <c r="G85" s="486"/>
      <c r="H85" s="486"/>
      <c r="I85" s="486"/>
      <c r="J85" s="486"/>
      <c r="K85" s="486"/>
    </row>
    <row r="86" spans="1:11" x14ac:dyDescent="0.25">
      <c r="A86" s="493" t="s">
        <v>4171</v>
      </c>
      <c r="B86" s="494" t="s">
        <v>3860</v>
      </c>
      <c r="C86" s="494"/>
      <c r="D86" s="494"/>
      <c r="E86" s="494"/>
      <c r="F86" s="494"/>
      <c r="G86" s="486"/>
      <c r="H86" s="486"/>
      <c r="I86" s="486"/>
      <c r="J86" s="486"/>
      <c r="K86" s="486"/>
    </row>
    <row r="87" spans="1:11" x14ac:dyDescent="0.25">
      <c r="A87" s="493" t="s">
        <v>4172</v>
      </c>
      <c r="B87" s="494" t="s">
        <v>3857</v>
      </c>
      <c r="C87" s="494"/>
      <c r="D87" s="494"/>
      <c r="E87" s="494"/>
      <c r="F87" s="494"/>
      <c r="G87" s="486"/>
      <c r="H87" s="486"/>
      <c r="I87" s="486"/>
      <c r="J87" s="486"/>
      <c r="K87" s="486"/>
    </row>
    <row r="88" spans="1:11" x14ac:dyDescent="0.25">
      <c r="A88" s="493" t="s">
        <v>4173</v>
      </c>
      <c r="B88" s="494" t="s">
        <v>3856</v>
      </c>
      <c r="C88" s="494"/>
      <c r="D88" s="494"/>
      <c r="E88" s="494"/>
      <c r="F88" s="494"/>
      <c r="G88" s="486"/>
      <c r="H88" s="486"/>
      <c r="I88" s="486"/>
      <c r="J88" s="486"/>
      <c r="K88" s="486"/>
    </row>
    <row r="89" spans="1:11" x14ac:dyDescent="0.25">
      <c r="A89" s="493" t="s">
        <v>4174</v>
      </c>
      <c r="B89" s="494" t="s">
        <v>3861</v>
      </c>
      <c r="C89" s="494"/>
      <c r="D89" s="494"/>
      <c r="E89" s="494"/>
      <c r="F89" s="494"/>
      <c r="G89" s="486"/>
      <c r="H89" s="486"/>
      <c r="I89" s="486"/>
      <c r="J89" s="486"/>
      <c r="K89" s="486"/>
    </row>
    <row r="90" spans="1:11" x14ac:dyDescent="0.25">
      <c r="A90" s="493" t="s">
        <v>4175</v>
      </c>
      <c r="B90" s="494" t="s">
        <v>3859</v>
      </c>
      <c r="C90" s="494"/>
      <c r="D90" s="494"/>
      <c r="E90" s="494"/>
      <c r="F90" s="494"/>
      <c r="G90" s="486"/>
      <c r="H90" s="486"/>
      <c r="I90" s="486"/>
      <c r="J90" s="486"/>
      <c r="K90" s="486"/>
    </row>
    <row r="91" spans="1:11" x14ac:dyDescent="0.25">
      <c r="A91" s="493" t="s">
        <v>4176</v>
      </c>
      <c r="B91" s="494" t="s">
        <v>3858</v>
      </c>
      <c r="C91" s="494"/>
      <c r="D91" s="494"/>
      <c r="E91" s="494"/>
      <c r="F91" s="494"/>
      <c r="G91" s="486"/>
      <c r="H91" s="486"/>
      <c r="I91" s="486"/>
      <c r="J91" s="486"/>
      <c r="K91" s="486"/>
    </row>
    <row r="92" spans="1:11" x14ac:dyDescent="0.25">
      <c r="A92" s="493"/>
      <c r="B92" s="494"/>
      <c r="C92" s="494"/>
      <c r="D92" s="494"/>
      <c r="E92" s="494"/>
      <c r="F92" s="494"/>
      <c r="G92" s="486"/>
      <c r="H92" s="486"/>
      <c r="I92" s="486"/>
      <c r="J92" s="486"/>
      <c r="K92" s="486"/>
    </row>
    <row r="93" spans="1:11" x14ac:dyDescent="0.25">
      <c r="A93" s="493"/>
      <c r="B93" s="494"/>
      <c r="C93" s="494"/>
      <c r="D93" s="494"/>
      <c r="E93" s="494"/>
      <c r="F93" s="494"/>
      <c r="G93" s="486"/>
      <c r="H93" s="486"/>
      <c r="I93" s="486"/>
      <c r="J93" s="486"/>
      <c r="K93" s="486"/>
    </row>
    <row r="94" spans="1:11" x14ac:dyDescent="0.25">
      <c r="A94" s="493"/>
      <c r="B94" s="494"/>
      <c r="C94" s="494"/>
      <c r="D94" s="494"/>
      <c r="E94" s="494"/>
      <c r="F94" s="494"/>
      <c r="G94" s="486"/>
      <c r="H94" s="486"/>
      <c r="I94" s="486"/>
      <c r="J94" s="486"/>
      <c r="K94" s="486"/>
    </row>
    <row r="95" spans="1:11" x14ac:dyDescent="0.25">
      <c r="A95" s="493"/>
      <c r="B95" s="494"/>
      <c r="C95" s="494"/>
      <c r="D95" s="494"/>
      <c r="E95" s="494"/>
      <c r="F95" s="494"/>
      <c r="G95" s="486"/>
      <c r="H95" s="486"/>
      <c r="I95" s="486"/>
      <c r="J95" s="486"/>
      <c r="K95" s="486"/>
    </row>
    <row r="96" spans="1:11" x14ac:dyDescent="0.25">
      <c r="A96" s="493"/>
      <c r="B96" s="494"/>
      <c r="C96" s="494"/>
      <c r="D96" s="494"/>
      <c r="E96" s="494"/>
      <c r="F96" s="494"/>
      <c r="G96" s="486"/>
      <c r="H96" s="486"/>
      <c r="I96" s="486"/>
      <c r="J96" s="486"/>
      <c r="K96" s="486"/>
    </row>
    <row r="97" spans="1:11" x14ac:dyDescent="0.25">
      <c r="A97" s="493"/>
      <c r="B97" s="494"/>
      <c r="C97" s="494"/>
      <c r="D97" s="494"/>
      <c r="E97" s="494"/>
      <c r="F97" s="494"/>
      <c r="G97" s="486"/>
      <c r="H97" s="486"/>
      <c r="I97" s="486"/>
      <c r="J97" s="486"/>
      <c r="K97" s="486"/>
    </row>
    <row r="98" spans="1:11" x14ac:dyDescent="0.25">
      <c r="A98" s="493"/>
      <c r="B98" s="494"/>
      <c r="C98" s="494"/>
      <c r="D98" s="494"/>
      <c r="E98" s="494"/>
      <c r="F98" s="494"/>
      <c r="G98" s="486"/>
      <c r="H98" s="486"/>
      <c r="I98" s="486"/>
      <c r="J98" s="486"/>
      <c r="K98" s="486"/>
    </row>
    <row r="99" spans="1:11" x14ac:dyDescent="0.25">
      <c r="A99" s="493"/>
      <c r="B99" s="494"/>
      <c r="C99" s="494"/>
      <c r="D99" s="494"/>
      <c r="E99" s="494"/>
      <c r="F99" s="494"/>
      <c r="G99" s="486"/>
      <c r="H99" s="486"/>
      <c r="I99" s="486"/>
      <c r="J99" s="486"/>
      <c r="K99" s="486"/>
    </row>
    <row r="100" spans="1:11" x14ac:dyDescent="0.25">
      <c r="A100" s="493"/>
      <c r="B100" s="494"/>
      <c r="C100" s="494"/>
      <c r="D100" s="494"/>
      <c r="E100" s="494"/>
      <c r="F100" s="494"/>
      <c r="G100" s="486"/>
      <c r="H100" s="486"/>
      <c r="I100" s="486"/>
      <c r="J100" s="486"/>
      <c r="K100" s="486"/>
    </row>
    <row r="101" spans="1:11" x14ac:dyDescent="0.25">
      <c r="A101" s="493"/>
      <c r="B101" s="494"/>
      <c r="C101" s="494"/>
      <c r="D101" s="494"/>
      <c r="E101" s="494"/>
      <c r="F101" s="494"/>
      <c r="G101" s="486"/>
      <c r="H101" s="486"/>
      <c r="I101" s="486"/>
      <c r="J101" s="486"/>
      <c r="K101" s="486"/>
    </row>
    <row r="102" spans="1:11" x14ac:dyDescent="0.25">
      <c r="A102" s="493"/>
      <c r="B102" s="494"/>
      <c r="C102" s="494"/>
      <c r="D102" s="494"/>
      <c r="E102" s="494"/>
      <c r="F102" s="494"/>
      <c r="G102" s="486"/>
      <c r="H102" s="486"/>
      <c r="I102" s="486"/>
      <c r="J102" s="486"/>
      <c r="K102" s="486"/>
    </row>
    <row r="103" spans="1:11" x14ac:dyDescent="0.25">
      <c r="A103" s="493"/>
      <c r="B103" s="494"/>
      <c r="C103" s="494"/>
      <c r="D103" s="494"/>
      <c r="E103" s="494"/>
      <c r="F103" s="494"/>
      <c r="G103" s="486"/>
      <c r="H103" s="486"/>
      <c r="I103" s="486"/>
      <c r="J103" s="486"/>
      <c r="K103" s="486"/>
    </row>
    <row r="104" spans="1:11" x14ac:dyDescent="0.25">
      <c r="A104" s="493"/>
      <c r="B104" s="494"/>
      <c r="C104" s="494"/>
      <c r="D104" s="494"/>
      <c r="E104" s="494"/>
      <c r="F104" s="494"/>
      <c r="G104" s="486"/>
      <c r="H104" s="486"/>
      <c r="I104" s="486"/>
      <c r="J104" s="486"/>
      <c r="K104" s="486"/>
    </row>
    <row r="105" spans="1:11" x14ac:dyDescent="0.25">
      <c r="A105" s="493"/>
      <c r="B105" s="494"/>
      <c r="C105" s="494"/>
      <c r="D105" s="494"/>
      <c r="E105" s="494"/>
      <c r="F105" s="494"/>
      <c r="G105" s="486"/>
      <c r="H105" s="486"/>
      <c r="I105" s="486"/>
      <c r="J105" s="486"/>
      <c r="K105" s="486"/>
    </row>
    <row r="106" spans="1:11" x14ac:dyDescent="0.25">
      <c r="A106" s="493"/>
      <c r="B106" s="494"/>
      <c r="C106" s="494"/>
      <c r="D106" s="494"/>
      <c r="E106" s="494"/>
      <c r="F106" s="494"/>
      <c r="G106" s="486"/>
      <c r="H106" s="486"/>
      <c r="I106" s="486"/>
      <c r="J106" s="486"/>
      <c r="K106" s="486"/>
    </row>
    <row r="107" spans="1:11" x14ac:dyDescent="0.25">
      <c r="A107" s="493"/>
      <c r="B107" s="494"/>
      <c r="C107" s="494"/>
      <c r="D107" s="494"/>
      <c r="E107" s="494"/>
      <c r="F107" s="494"/>
      <c r="G107" s="486"/>
      <c r="H107" s="486"/>
      <c r="I107" s="486"/>
      <c r="J107" s="486"/>
      <c r="K107" s="486"/>
    </row>
    <row r="108" spans="1:11" x14ac:dyDescent="0.25">
      <c r="A108" s="493"/>
      <c r="B108" s="494"/>
      <c r="C108" s="494"/>
      <c r="D108" s="494"/>
      <c r="E108" s="494"/>
      <c r="F108" s="494"/>
      <c r="G108" s="486"/>
      <c r="H108" s="486"/>
      <c r="I108" s="486"/>
      <c r="J108" s="486"/>
      <c r="K108" s="486"/>
    </row>
    <row r="109" spans="1:11" x14ac:dyDescent="0.25">
      <c r="A109" s="493"/>
      <c r="B109" s="494"/>
      <c r="C109" s="494"/>
      <c r="D109" s="494"/>
      <c r="E109" s="494"/>
      <c r="F109" s="494"/>
      <c r="G109" s="486"/>
      <c r="H109" s="486"/>
      <c r="I109" s="486"/>
      <c r="J109" s="486"/>
      <c r="K109" s="486"/>
    </row>
    <row r="110" spans="1:11" x14ac:dyDescent="0.25">
      <c r="A110" s="493"/>
      <c r="B110" s="494"/>
      <c r="C110" s="494"/>
      <c r="D110" s="494"/>
      <c r="E110" s="494"/>
      <c r="F110" s="494"/>
      <c r="G110" s="486"/>
      <c r="H110" s="486"/>
      <c r="I110" s="486"/>
      <c r="J110" s="486"/>
      <c r="K110" s="486"/>
    </row>
    <row r="111" spans="1:11" x14ac:dyDescent="0.25">
      <c r="A111" s="493"/>
      <c r="B111" s="494"/>
      <c r="C111" s="494"/>
      <c r="D111" s="494"/>
      <c r="E111" s="494"/>
      <c r="F111" s="494"/>
      <c r="G111" s="486"/>
      <c r="H111" s="486"/>
      <c r="I111" s="486"/>
      <c r="J111" s="486"/>
      <c r="K111" s="486"/>
    </row>
    <row r="112" spans="1:11" x14ac:dyDescent="0.25">
      <c r="A112" s="493"/>
      <c r="B112" s="494"/>
      <c r="C112" s="494"/>
      <c r="D112" s="494"/>
      <c r="E112" s="494"/>
      <c r="F112" s="494"/>
      <c r="G112" s="486"/>
      <c r="H112" s="486"/>
      <c r="I112" s="486"/>
      <c r="J112" s="486"/>
      <c r="K112" s="486"/>
    </row>
    <row r="113" spans="1:11" x14ac:dyDescent="0.25">
      <c r="A113" s="493"/>
      <c r="B113" s="494"/>
      <c r="C113" s="494"/>
      <c r="D113" s="494"/>
      <c r="E113" s="494"/>
      <c r="F113" s="494"/>
      <c r="G113" s="486"/>
      <c r="H113" s="486"/>
      <c r="I113" s="486"/>
      <c r="J113" s="486"/>
      <c r="K113" s="486"/>
    </row>
    <row r="114" spans="1:11" x14ac:dyDescent="0.25">
      <c r="A114" s="493"/>
      <c r="B114" s="494"/>
      <c r="C114" s="494"/>
      <c r="D114" s="494"/>
      <c r="E114" s="494"/>
      <c r="F114" s="494"/>
      <c r="G114" s="486"/>
      <c r="H114" s="486"/>
      <c r="I114" s="486"/>
      <c r="J114" s="486"/>
      <c r="K114" s="486"/>
    </row>
    <row r="115" spans="1:11" x14ac:dyDescent="0.25">
      <c r="A115" s="493"/>
      <c r="B115" s="494"/>
      <c r="C115" s="494"/>
      <c r="D115" s="494"/>
      <c r="E115" s="494"/>
      <c r="F115" s="494"/>
      <c r="G115" s="486"/>
      <c r="H115" s="486"/>
      <c r="I115" s="486"/>
      <c r="J115" s="486"/>
      <c r="K115" s="486"/>
    </row>
    <row r="116" spans="1:11" x14ac:dyDescent="0.25">
      <c r="A116" s="493"/>
      <c r="B116" s="494"/>
      <c r="C116" s="494"/>
      <c r="D116" s="494"/>
      <c r="E116" s="494"/>
      <c r="F116" s="494"/>
      <c r="G116" s="486"/>
      <c r="H116" s="486"/>
      <c r="I116" s="486"/>
      <c r="J116" s="486"/>
      <c r="K116" s="486"/>
    </row>
    <row r="117" spans="1:11" x14ac:dyDescent="0.25">
      <c r="A117" s="493"/>
      <c r="B117" s="494"/>
      <c r="C117" s="494"/>
      <c r="D117" s="494"/>
      <c r="E117" s="494"/>
      <c r="F117" s="494"/>
      <c r="G117" s="486"/>
      <c r="H117" s="486"/>
      <c r="I117" s="486"/>
      <c r="J117" s="486"/>
      <c r="K117" s="486"/>
    </row>
    <row r="118" spans="1:11" x14ac:dyDescent="0.25">
      <c r="A118" s="493"/>
      <c r="B118" s="494"/>
      <c r="C118" s="494"/>
      <c r="D118" s="494"/>
      <c r="E118" s="494"/>
      <c r="F118" s="494"/>
      <c r="G118" s="486"/>
      <c r="H118" s="486"/>
      <c r="I118" s="486"/>
      <c r="J118" s="486"/>
      <c r="K118" s="486"/>
    </row>
    <row r="119" spans="1:11" x14ac:dyDescent="0.25">
      <c r="A119" s="493"/>
      <c r="B119" s="494"/>
      <c r="C119" s="494"/>
      <c r="D119" s="494"/>
      <c r="E119" s="494"/>
      <c r="F119" s="494"/>
      <c r="G119" s="486"/>
      <c r="H119" s="486"/>
      <c r="I119" s="486"/>
      <c r="J119" s="486"/>
      <c r="K119" s="486"/>
    </row>
    <row r="120" spans="1:11" x14ac:dyDescent="0.25">
      <c r="A120" s="493"/>
      <c r="B120" s="494"/>
      <c r="C120" s="494"/>
      <c r="D120" s="494"/>
      <c r="E120" s="494"/>
      <c r="F120" s="494"/>
      <c r="G120" s="486"/>
      <c r="H120" s="486"/>
      <c r="I120" s="486"/>
      <c r="J120" s="486"/>
      <c r="K120" s="486"/>
    </row>
    <row r="121" spans="1:11" x14ac:dyDescent="0.25">
      <c r="A121" s="493"/>
      <c r="B121" s="494"/>
      <c r="C121" s="494"/>
      <c r="D121" s="494"/>
      <c r="E121" s="494"/>
      <c r="F121" s="494"/>
      <c r="G121" s="486"/>
      <c r="H121" s="486"/>
      <c r="I121" s="486"/>
      <c r="J121" s="486"/>
      <c r="K121" s="486"/>
    </row>
    <row r="122" spans="1:11" x14ac:dyDescent="0.25">
      <c r="A122" s="493"/>
      <c r="B122" s="494"/>
      <c r="C122" s="494"/>
      <c r="D122" s="494"/>
      <c r="E122" s="494"/>
      <c r="F122" s="494"/>
      <c r="G122" s="486"/>
      <c r="H122" s="486"/>
      <c r="I122" s="486"/>
      <c r="J122" s="486"/>
      <c r="K122" s="486"/>
    </row>
    <row r="123" spans="1:11" x14ac:dyDescent="0.25">
      <c r="A123" s="493"/>
      <c r="B123" s="494"/>
      <c r="C123" s="494"/>
      <c r="D123" s="494"/>
      <c r="E123" s="494"/>
      <c r="F123" s="494"/>
      <c r="G123" s="486"/>
      <c r="H123" s="486"/>
      <c r="I123" s="486"/>
      <c r="J123" s="486"/>
      <c r="K123" s="486"/>
    </row>
    <row r="124" spans="1:11" x14ac:dyDescent="0.25">
      <c r="A124" s="493"/>
      <c r="B124" s="494"/>
      <c r="C124" s="494"/>
      <c r="D124" s="494"/>
      <c r="E124" s="494"/>
      <c r="F124" s="494"/>
      <c r="G124" s="486"/>
      <c r="H124" s="486"/>
      <c r="I124" s="486"/>
      <c r="J124" s="486"/>
      <c r="K124" s="486"/>
    </row>
    <row r="125" spans="1:11" x14ac:dyDescent="0.25">
      <c r="A125" s="493"/>
      <c r="B125" s="494"/>
      <c r="C125" s="494"/>
      <c r="D125" s="494"/>
      <c r="E125" s="494"/>
      <c r="F125" s="494"/>
      <c r="G125" s="486"/>
      <c r="H125" s="486"/>
      <c r="I125" s="486"/>
      <c r="J125" s="486"/>
      <c r="K125" s="486"/>
    </row>
    <row r="126" spans="1:11" x14ac:dyDescent="0.25">
      <c r="A126" s="493"/>
      <c r="B126" s="494"/>
      <c r="C126" s="494"/>
      <c r="D126" s="494"/>
      <c r="E126" s="494"/>
      <c r="F126" s="494"/>
      <c r="G126" s="486"/>
      <c r="H126" s="486"/>
      <c r="I126" s="486"/>
      <c r="J126" s="486"/>
      <c r="K126" s="486"/>
    </row>
    <row r="127" spans="1:11" x14ac:dyDescent="0.25">
      <c r="A127" s="493"/>
      <c r="B127" s="494"/>
      <c r="C127" s="494"/>
      <c r="D127" s="494"/>
      <c r="E127" s="494"/>
      <c r="F127" s="494"/>
      <c r="G127" s="486"/>
      <c r="H127" s="486"/>
      <c r="I127" s="486"/>
      <c r="J127" s="486"/>
      <c r="K127" s="486"/>
    </row>
    <row r="128" spans="1:11" x14ac:dyDescent="0.25">
      <c r="A128" s="493"/>
      <c r="B128" s="494"/>
      <c r="C128" s="494"/>
      <c r="D128" s="494"/>
      <c r="E128" s="494"/>
      <c r="F128" s="494"/>
      <c r="G128" s="486"/>
      <c r="H128" s="486"/>
      <c r="I128" s="486"/>
      <c r="J128" s="486"/>
      <c r="K128" s="486"/>
    </row>
    <row r="129" spans="1:11" x14ac:dyDescent="0.25">
      <c r="A129" s="493"/>
      <c r="B129" s="494"/>
      <c r="C129" s="494"/>
      <c r="D129" s="494"/>
      <c r="E129" s="494"/>
      <c r="F129" s="494"/>
      <c r="G129" s="486"/>
      <c r="H129" s="486"/>
      <c r="I129" s="486"/>
      <c r="J129" s="486"/>
      <c r="K129" s="486"/>
    </row>
    <row r="130" spans="1:11" x14ac:dyDescent="0.25">
      <c r="A130" s="493"/>
      <c r="B130" s="494"/>
      <c r="C130" s="494"/>
      <c r="D130" s="494"/>
      <c r="E130" s="494"/>
      <c r="F130" s="494"/>
      <c r="G130" s="486"/>
      <c r="H130" s="486"/>
      <c r="I130" s="486"/>
      <c r="J130" s="486"/>
      <c r="K130" s="486"/>
    </row>
    <row r="131" spans="1:11" x14ac:dyDescent="0.25">
      <c r="A131" s="493"/>
      <c r="B131" s="494"/>
      <c r="C131" s="494"/>
      <c r="D131" s="494"/>
      <c r="E131" s="494"/>
      <c r="F131" s="494"/>
      <c r="G131" s="486"/>
      <c r="H131" s="486"/>
      <c r="I131" s="486"/>
      <c r="J131" s="486"/>
      <c r="K131" s="486"/>
    </row>
    <row r="132" spans="1:11" x14ac:dyDescent="0.25">
      <c r="A132" s="493"/>
      <c r="B132" s="494"/>
      <c r="C132" s="494"/>
      <c r="D132" s="494"/>
      <c r="E132" s="494"/>
      <c r="F132" s="494"/>
      <c r="G132" s="486"/>
      <c r="H132" s="486"/>
      <c r="I132" s="486"/>
      <c r="J132" s="486"/>
      <c r="K132" s="486"/>
    </row>
    <row r="133" spans="1:11" x14ac:dyDescent="0.25">
      <c r="A133" s="493"/>
      <c r="B133" s="494"/>
      <c r="C133" s="494"/>
      <c r="D133" s="494"/>
      <c r="E133" s="494"/>
      <c r="F133" s="494"/>
      <c r="G133" s="486"/>
      <c r="H133" s="486"/>
      <c r="I133" s="486"/>
      <c r="J133" s="486"/>
      <c r="K133" s="486"/>
    </row>
    <row r="134" spans="1:11" x14ac:dyDescent="0.25">
      <c r="A134" s="493"/>
      <c r="B134" s="494"/>
      <c r="C134" s="494"/>
      <c r="D134" s="494"/>
      <c r="E134" s="494"/>
      <c r="F134" s="494"/>
      <c r="G134" s="486"/>
      <c r="H134" s="486"/>
      <c r="I134" s="486"/>
      <c r="J134" s="486"/>
      <c r="K134" s="486"/>
    </row>
    <row r="135" spans="1:11" x14ac:dyDescent="0.25">
      <c r="A135" s="493"/>
      <c r="B135" s="494"/>
      <c r="C135" s="494"/>
      <c r="D135" s="494"/>
      <c r="E135" s="494"/>
      <c r="F135" s="494"/>
      <c r="G135" s="486"/>
      <c r="H135" s="486"/>
      <c r="I135" s="486"/>
      <c r="J135" s="486"/>
      <c r="K135" s="486"/>
    </row>
    <row r="136" spans="1:11" x14ac:dyDescent="0.25">
      <c r="A136" s="493"/>
      <c r="B136" s="494"/>
      <c r="C136" s="494"/>
      <c r="D136" s="494"/>
      <c r="E136" s="494"/>
      <c r="F136" s="494"/>
      <c r="G136" s="486"/>
      <c r="H136" s="486"/>
      <c r="I136" s="486"/>
      <c r="J136" s="486"/>
      <c r="K136" s="486"/>
    </row>
    <row r="137" spans="1:11" x14ac:dyDescent="0.25">
      <c r="A137" s="493"/>
      <c r="B137" s="494"/>
      <c r="C137" s="494"/>
      <c r="D137" s="494"/>
      <c r="E137" s="494"/>
      <c r="F137" s="494"/>
      <c r="G137" s="486"/>
      <c r="H137" s="486"/>
      <c r="I137" s="486"/>
      <c r="J137" s="486"/>
      <c r="K137" s="486"/>
    </row>
    <row r="138" spans="1:11" x14ac:dyDescent="0.25">
      <c r="A138" s="493"/>
      <c r="B138" s="494"/>
      <c r="C138" s="494"/>
      <c r="D138" s="494"/>
      <c r="E138" s="494"/>
      <c r="F138" s="494"/>
      <c r="G138" s="486"/>
      <c r="H138" s="486"/>
      <c r="I138" s="486"/>
      <c r="J138" s="486"/>
      <c r="K138" s="486"/>
    </row>
    <row r="139" spans="1:11" x14ac:dyDescent="0.25">
      <c r="A139" s="493"/>
      <c r="B139" s="494"/>
      <c r="C139" s="494"/>
      <c r="D139" s="494"/>
      <c r="E139" s="494"/>
      <c r="F139" s="494"/>
      <c r="G139" s="486"/>
      <c r="H139" s="486"/>
      <c r="I139" s="486"/>
      <c r="J139" s="486"/>
      <c r="K139" s="486"/>
    </row>
    <row r="140" spans="1:11" x14ac:dyDescent="0.25">
      <c r="A140" s="493"/>
      <c r="B140" s="494"/>
      <c r="C140" s="494"/>
      <c r="D140" s="494"/>
      <c r="E140" s="494"/>
      <c r="F140" s="494"/>
      <c r="G140" s="486"/>
      <c r="H140" s="486"/>
      <c r="I140" s="486"/>
      <c r="J140" s="486"/>
      <c r="K140" s="486"/>
    </row>
    <row r="141" spans="1:11" x14ac:dyDescent="0.25">
      <c r="A141" s="493"/>
      <c r="B141" s="494"/>
      <c r="C141" s="494"/>
      <c r="D141" s="494"/>
      <c r="E141" s="494"/>
      <c r="F141" s="494"/>
      <c r="G141" s="486"/>
      <c r="H141" s="486"/>
      <c r="I141" s="486"/>
      <c r="J141" s="486"/>
      <c r="K141" s="486"/>
    </row>
    <row r="142" spans="1:11" x14ac:dyDescent="0.25">
      <c r="A142" s="493"/>
      <c r="B142" s="494"/>
      <c r="C142" s="494"/>
      <c r="D142" s="494"/>
      <c r="E142" s="494"/>
      <c r="F142" s="494"/>
      <c r="G142" s="486"/>
      <c r="H142" s="486"/>
      <c r="I142" s="486"/>
      <c r="J142" s="486"/>
      <c r="K142" s="486"/>
    </row>
    <row r="143" spans="1:11" x14ac:dyDescent="0.25">
      <c r="A143" s="493"/>
      <c r="B143" s="494"/>
      <c r="C143" s="494"/>
      <c r="D143" s="494"/>
      <c r="E143" s="494"/>
      <c r="F143" s="494"/>
      <c r="G143" s="486"/>
      <c r="H143" s="486"/>
      <c r="I143" s="486"/>
      <c r="J143" s="486"/>
      <c r="K143" s="486"/>
    </row>
    <row r="144" spans="1:11" x14ac:dyDescent="0.25">
      <c r="A144" s="493"/>
      <c r="B144" s="494"/>
      <c r="C144" s="494"/>
      <c r="D144" s="494"/>
      <c r="E144" s="494"/>
      <c r="F144" s="494"/>
      <c r="G144" s="486"/>
      <c r="H144" s="486"/>
      <c r="I144" s="486"/>
      <c r="J144" s="486"/>
      <c r="K144" s="486"/>
    </row>
    <row r="145" spans="1:11" x14ac:dyDescent="0.25">
      <c r="A145" s="493"/>
      <c r="B145" s="494"/>
      <c r="C145" s="494"/>
      <c r="D145" s="494"/>
      <c r="E145" s="494"/>
      <c r="F145" s="494"/>
      <c r="G145" s="486"/>
      <c r="H145" s="486"/>
      <c r="I145" s="486"/>
      <c r="J145" s="486"/>
      <c r="K145" s="486"/>
    </row>
    <row r="146" spans="1:11" x14ac:dyDescent="0.25">
      <c r="A146" s="493"/>
      <c r="B146" s="494"/>
      <c r="C146" s="494"/>
      <c r="D146" s="494"/>
      <c r="E146" s="494"/>
      <c r="F146" s="494"/>
      <c r="G146" s="486"/>
      <c r="H146" s="486"/>
      <c r="I146" s="486"/>
      <c r="J146" s="486"/>
      <c r="K146" s="486"/>
    </row>
    <row r="147" spans="1:11" x14ac:dyDescent="0.25">
      <c r="A147" s="493"/>
      <c r="B147" s="494"/>
      <c r="C147" s="494"/>
      <c r="D147" s="494"/>
      <c r="E147" s="494"/>
      <c r="F147" s="494"/>
      <c r="G147" s="486"/>
      <c r="H147" s="486"/>
      <c r="I147" s="486"/>
      <c r="J147" s="486"/>
      <c r="K147" s="486"/>
    </row>
    <row r="148" spans="1:11" x14ac:dyDescent="0.25">
      <c r="A148" s="493"/>
      <c r="B148" s="494"/>
      <c r="C148" s="494"/>
      <c r="D148" s="494"/>
      <c r="E148" s="494"/>
      <c r="F148" s="494"/>
      <c r="G148" s="486"/>
      <c r="H148" s="486"/>
      <c r="I148" s="486"/>
      <c r="J148" s="486"/>
      <c r="K148" s="486"/>
    </row>
    <row r="149" spans="1:11" x14ac:dyDescent="0.25">
      <c r="A149" s="493"/>
      <c r="B149" s="494"/>
      <c r="C149" s="494"/>
      <c r="D149" s="494"/>
      <c r="E149" s="494"/>
      <c r="F149" s="494"/>
      <c r="G149" s="486"/>
      <c r="H149" s="486"/>
      <c r="I149" s="486"/>
      <c r="J149" s="486"/>
      <c r="K149" s="486"/>
    </row>
    <row r="150" spans="1:11" x14ac:dyDescent="0.25">
      <c r="A150" s="493"/>
      <c r="B150" s="494"/>
      <c r="C150" s="494"/>
      <c r="D150" s="494"/>
      <c r="E150" s="494"/>
      <c r="F150" s="494"/>
      <c r="G150" s="486"/>
      <c r="H150" s="486"/>
      <c r="I150" s="486"/>
      <c r="J150" s="486"/>
      <c r="K150" s="486"/>
    </row>
    <row r="151" spans="1:11" x14ac:dyDescent="0.25">
      <c r="A151" s="493"/>
      <c r="B151" s="494"/>
      <c r="C151" s="494"/>
      <c r="D151" s="494"/>
      <c r="E151" s="494"/>
      <c r="F151" s="494"/>
      <c r="G151" s="486"/>
      <c r="H151" s="486"/>
      <c r="I151" s="486"/>
      <c r="J151" s="486"/>
      <c r="K151" s="486"/>
    </row>
    <row r="152" spans="1:11" x14ac:dyDescent="0.25">
      <c r="A152" s="493"/>
      <c r="B152" s="494"/>
      <c r="C152" s="494"/>
      <c r="D152" s="494"/>
      <c r="E152" s="494"/>
      <c r="F152" s="494"/>
      <c r="G152" s="486"/>
      <c r="H152" s="486"/>
      <c r="I152" s="486"/>
      <c r="J152" s="486"/>
      <c r="K152" s="486"/>
    </row>
    <row r="153" spans="1:11" x14ac:dyDescent="0.25">
      <c r="A153" s="493"/>
      <c r="B153" s="494"/>
      <c r="C153" s="494"/>
      <c r="D153" s="494"/>
      <c r="E153" s="494"/>
      <c r="F153" s="494"/>
      <c r="G153" s="486"/>
      <c r="H153" s="486"/>
      <c r="I153" s="486"/>
      <c r="J153" s="486"/>
      <c r="K153" s="486"/>
    </row>
    <row r="154" spans="1:11" x14ac:dyDescent="0.25">
      <c r="A154" s="493"/>
      <c r="B154" s="494"/>
      <c r="C154" s="494"/>
      <c r="D154" s="494"/>
      <c r="E154" s="494"/>
      <c r="F154" s="494"/>
      <c r="G154" s="486"/>
      <c r="H154" s="486"/>
      <c r="I154" s="486"/>
      <c r="J154" s="486"/>
      <c r="K154" s="486"/>
    </row>
    <row r="155" spans="1:11" x14ac:dyDescent="0.25">
      <c r="A155" s="493"/>
      <c r="B155" s="494"/>
      <c r="C155" s="494"/>
      <c r="D155" s="494"/>
      <c r="E155" s="494"/>
      <c r="F155" s="494"/>
      <c r="G155" s="486"/>
      <c r="H155" s="486"/>
      <c r="I155" s="486"/>
      <c r="J155" s="486"/>
      <c r="K155" s="486"/>
    </row>
    <row r="156" spans="1:11" x14ac:dyDescent="0.25">
      <c r="A156" s="493"/>
      <c r="B156" s="494"/>
      <c r="C156" s="494"/>
      <c r="D156" s="494"/>
      <c r="E156" s="494"/>
      <c r="F156" s="494"/>
      <c r="G156" s="486"/>
      <c r="H156" s="486"/>
      <c r="I156" s="486"/>
      <c r="J156" s="486"/>
      <c r="K156" s="486"/>
    </row>
    <row r="157" spans="1:11" x14ac:dyDescent="0.25">
      <c r="A157" s="493"/>
      <c r="B157" s="494"/>
      <c r="C157" s="494"/>
      <c r="D157" s="494"/>
      <c r="E157" s="494"/>
      <c r="F157" s="494"/>
      <c r="G157" s="486"/>
      <c r="H157" s="486"/>
      <c r="I157" s="486"/>
      <c r="J157" s="486"/>
      <c r="K157" s="486"/>
    </row>
    <row r="158" spans="1:11" x14ac:dyDescent="0.25">
      <c r="A158" s="493"/>
      <c r="B158" s="494"/>
      <c r="C158" s="494"/>
      <c r="D158" s="494"/>
      <c r="E158" s="494"/>
      <c r="F158" s="494"/>
      <c r="G158" s="486"/>
      <c r="H158" s="486"/>
      <c r="I158" s="486"/>
      <c r="J158" s="486"/>
      <c r="K158" s="486"/>
    </row>
    <row r="159" spans="1:11" x14ac:dyDescent="0.25">
      <c r="A159" s="493"/>
      <c r="B159" s="494"/>
      <c r="C159" s="494"/>
      <c r="D159" s="494"/>
      <c r="E159" s="494"/>
      <c r="F159" s="494"/>
      <c r="G159" s="486"/>
      <c r="H159" s="486"/>
      <c r="I159" s="486"/>
      <c r="J159" s="486"/>
      <c r="K159" s="486"/>
    </row>
    <row r="160" spans="1:11" x14ac:dyDescent="0.25">
      <c r="A160" s="493"/>
      <c r="B160" s="494"/>
      <c r="C160" s="494"/>
      <c r="D160" s="494"/>
      <c r="E160" s="494"/>
      <c r="F160" s="494"/>
      <c r="G160" s="486"/>
      <c r="H160" s="486"/>
      <c r="I160" s="486"/>
      <c r="J160" s="486"/>
      <c r="K160" s="486"/>
    </row>
    <row r="161" spans="1:11" x14ac:dyDescent="0.25">
      <c r="A161" s="493"/>
      <c r="B161" s="494"/>
      <c r="C161" s="494"/>
      <c r="D161" s="494"/>
      <c r="E161" s="494"/>
      <c r="F161" s="494"/>
      <c r="G161" s="486"/>
      <c r="H161" s="486"/>
      <c r="I161" s="486"/>
      <c r="J161" s="486"/>
      <c r="K161" s="486"/>
    </row>
    <row r="162" spans="1:11" x14ac:dyDescent="0.25">
      <c r="A162" s="493"/>
      <c r="B162" s="494"/>
      <c r="C162" s="494"/>
      <c r="D162" s="494"/>
      <c r="E162" s="494"/>
      <c r="F162" s="494"/>
      <c r="G162" s="486"/>
      <c r="H162" s="486"/>
      <c r="I162" s="486"/>
      <c r="J162" s="486"/>
      <c r="K162" s="486"/>
    </row>
    <row r="163" spans="1:11" x14ac:dyDescent="0.25">
      <c r="A163" s="493"/>
      <c r="B163" s="494"/>
      <c r="C163" s="494"/>
      <c r="D163" s="494"/>
      <c r="E163" s="494"/>
      <c r="F163" s="494"/>
      <c r="G163" s="486"/>
      <c r="H163" s="486"/>
      <c r="I163" s="486"/>
      <c r="J163" s="486"/>
      <c r="K163" s="486"/>
    </row>
    <row r="164" spans="1:11" x14ac:dyDescent="0.25">
      <c r="A164" s="493"/>
      <c r="B164" s="494"/>
      <c r="C164" s="494"/>
      <c r="D164" s="494"/>
      <c r="E164" s="494"/>
      <c r="F164" s="494"/>
      <c r="G164" s="486"/>
      <c r="H164" s="486"/>
      <c r="I164" s="486"/>
      <c r="J164" s="486"/>
      <c r="K164" s="486"/>
    </row>
    <row r="165" spans="1:11" x14ac:dyDescent="0.25">
      <c r="A165" s="493"/>
      <c r="B165" s="494"/>
      <c r="C165" s="494"/>
      <c r="D165" s="494"/>
      <c r="E165" s="494"/>
      <c r="F165" s="494"/>
      <c r="G165" s="486"/>
      <c r="H165" s="486"/>
      <c r="I165" s="486"/>
      <c r="J165" s="486"/>
      <c r="K165" s="486"/>
    </row>
    <row r="166" spans="1:11" x14ac:dyDescent="0.25">
      <c r="A166" s="493"/>
      <c r="B166" s="494"/>
      <c r="C166" s="494"/>
      <c r="D166" s="494"/>
      <c r="E166" s="494"/>
      <c r="F166" s="494"/>
      <c r="G166" s="486"/>
      <c r="H166" s="486"/>
      <c r="I166" s="486"/>
      <c r="J166" s="486"/>
      <c r="K166" s="486"/>
    </row>
    <row r="167" spans="1:11" x14ac:dyDescent="0.25">
      <c r="A167" s="493"/>
      <c r="B167" s="494"/>
      <c r="C167" s="494"/>
      <c r="D167" s="494"/>
      <c r="E167" s="494"/>
      <c r="F167" s="494"/>
      <c r="G167" s="486"/>
      <c r="H167" s="486"/>
      <c r="I167" s="486"/>
      <c r="J167" s="486"/>
      <c r="K167" s="486"/>
    </row>
    <row r="168" spans="1:11" x14ac:dyDescent="0.25">
      <c r="A168" s="493"/>
      <c r="B168" s="494"/>
      <c r="C168" s="494"/>
      <c r="D168" s="494"/>
      <c r="E168" s="494"/>
      <c r="F168" s="494"/>
      <c r="G168" s="486"/>
      <c r="H168" s="486"/>
      <c r="I168" s="486"/>
      <c r="J168" s="486"/>
      <c r="K168" s="486"/>
    </row>
    <row r="169" spans="1:11" x14ac:dyDescent="0.25">
      <c r="A169" s="493"/>
      <c r="B169" s="494"/>
      <c r="C169" s="494"/>
      <c r="D169" s="494"/>
      <c r="E169" s="494"/>
      <c r="F169" s="494"/>
      <c r="G169" s="486"/>
      <c r="H169" s="486"/>
      <c r="I169" s="486"/>
      <c r="J169" s="486"/>
      <c r="K169" s="486"/>
    </row>
    <row r="170" spans="1:11" x14ac:dyDescent="0.25">
      <c r="A170" s="493"/>
      <c r="B170" s="494"/>
      <c r="C170" s="494"/>
      <c r="D170" s="494"/>
      <c r="E170" s="494"/>
      <c r="F170" s="494"/>
      <c r="G170" s="486"/>
      <c r="H170" s="486"/>
      <c r="I170" s="486"/>
      <c r="J170" s="486"/>
      <c r="K170" s="486"/>
    </row>
    <row r="171" spans="1:11" x14ac:dyDescent="0.25">
      <c r="A171" s="493"/>
      <c r="B171" s="494"/>
      <c r="C171" s="494"/>
      <c r="D171" s="494"/>
      <c r="E171" s="494"/>
      <c r="F171" s="494"/>
      <c r="G171" s="486"/>
      <c r="H171" s="486"/>
      <c r="I171" s="486"/>
      <c r="J171" s="486"/>
      <c r="K171" s="486"/>
    </row>
    <row r="172" spans="1:11" x14ac:dyDescent="0.25">
      <c r="A172" s="493"/>
      <c r="B172" s="494"/>
      <c r="C172" s="494"/>
      <c r="D172" s="494"/>
      <c r="E172" s="494"/>
      <c r="F172" s="494"/>
      <c r="G172" s="486"/>
      <c r="H172" s="486"/>
      <c r="I172" s="486"/>
      <c r="J172" s="486"/>
      <c r="K172" s="486"/>
    </row>
    <row r="173" spans="1:11" x14ac:dyDescent="0.25">
      <c r="A173" s="493"/>
      <c r="B173" s="494"/>
      <c r="C173" s="494"/>
      <c r="D173" s="494"/>
      <c r="E173" s="494"/>
      <c r="F173" s="494"/>
      <c r="G173" s="486"/>
      <c r="H173" s="486"/>
      <c r="I173" s="486"/>
      <c r="J173" s="486"/>
      <c r="K173" s="486"/>
    </row>
    <row r="174" spans="1:11" x14ac:dyDescent="0.25">
      <c r="A174" s="493"/>
      <c r="B174" s="494"/>
      <c r="C174" s="494"/>
      <c r="D174" s="494"/>
      <c r="E174" s="494"/>
      <c r="F174" s="494"/>
      <c r="G174" s="486"/>
      <c r="H174" s="486"/>
      <c r="I174" s="486"/>
      <c r="J174" s="486"/>
      <c r="K174" s="486"/>
    </row>
    <row r="175" spans="1:11" x14ac:dyDescent="0.25">
      <c r="A175" s="493"/>
      <c r="B175" s="494"/>
      <c r="C175" s="494"/>
      <c r="D175" s="494"/>
      <c r="E175" s="494"/>
      <c r="F175" s="494"/>
      <c r="G175" s="486"/>
      <c r="H175" s="486"/>
      <c r="I175" s="486"/>
      <c r="J175" s="486"/>
      <c r="K175" s="486"/>
    </row>
    <row r="176" spans="1:11" x14ac:dyDescent="0.25">
      <c r="A176" s="493"/>
      <c r="B176" s="494"/>
      <c r="C176" s="494"/>
      <c r="D176" s="494"/>
      <c r="E176" s="494"/>
      <c r="F176" s="494"/>
      <c r="G176" s="486"/>
      <c r="H176" s="486"/>
      <c r="I176" s="486"/>
      <c r="J176" s="486"/>
      <c r="K176" s="486"/>
    </row>
    <row r="177" spans="1:11" x14ac:dyDescent="0.25">
      <c r="A177" s="493"/>
      <c r="B177" s="494"/>
      <c r="C177" s="494"/>
      <c r="D177" s="494"/>
      <c r="E177" s="494"/>
      <c r="F177" s="494"/>
      <c r="G177" s="486"/>
      <c r="H177" s="486"/>
      <c r="I177" s="486"/>
      <c r="J177" s="486"/>
      <c r="K177" s="486"/>
    </row>
    <row r="178" spans="1:11" x14ac:dyDescent="0.25">
      <c r="A178" s="493"/>
      <c r="B178" s="494"/>
      <c r="C178" s="494"/>
      <c r="D178" s="494"/>
      <c r="E178" s="494"/>
      <c r="F178" s="494"/>
      <c r="G178" s="486"/>
      <c r="H178" s="486"/>
      <c r="I178" s="486"/>
      <c r="J178" s="486"/>
      <c r="K178" s="486"/>
    </row>
    <row r="179" spans="1:11" x14ac:dyDescent="0.25">
      <c r="A179" s="493"/>
      <c r="B179" s="494"/>
      <c r="C179" s="494"/>
      <c r="D179" s="494"/>
      <c r="E179" s="494"/>
      <c r="F179" s="494"/>
      <c r="G179" s="486"/>
      <c r="H179" s="486"/>
      <c r="I179" s="486"/>
      <c r="J179" s="486"/>
      <c r="K179" s="486"/>
    </row>
    <row r="180" spans="1:11" x14ac:dyDescent="0.25">
      <c r="A180" s="493"/>
      <c r="B180" s="494"/>
      <c r="C180" s="494"/>
      <c r="D180" s="494"/>
      <c r="E180" s="494"/>
      <c r="F180" s="494"/>
      <c r="G180" s="486"/>
      <c r="H180" s="486"/>
      <c r="I180" s="486"/>
      <c r="J180" s="486"/>
      <c r="K180" s="486"/>
    </row>
    <row r="181" spans="1:11" x14ac:dyDescent="0.25">
      <c r="A181" s="493"/>
      <c r="B181" s="494"/>
      <c r="C181" s="494"/>
      <c r="D181" s="494"/>
      <c r="E181" s="494"/>
      <c r="F181" s="494"/>
      <c r="G181" s="486"/>
      <c r="H181" s="486"/>
      <c r="I181" s="486"/>
      <c r="J181" s="486"/>
      <c r="K181" s="486"/>
    </row>
    <row r="182" spans="1:11" x14ac:dyDescent="0.25">
      <c r="A182" s="493"/>
      <c r="B182" s="494"/>
      <c r="C182" s="494"/>
      <c r="D182" s="494"/>
      <c r="E182" s="494"/>
      <c r="F182" s="494"/>
      <c r="G182" s="486"/>
      <c r="H182" s="486"/>
      <c r="I182" s="486"/>
      <c r="J182" s="486"/>
      <c r="K182" s="486"/>
    </row>
    <row r="183" spans="1:11" x14ac:dyDescent="0.25">
      <c r="A183" s="493"/>
      <c r="B183" s="494"/>
      <c r="C183" s="494"/>
      <c r="D183" s="494"/>
      <c r="E183" s="494"/>
      <c r="F183" s="494"/>
      <c r="G183" s="486"/>
      <c r="H183" s="486"/>
      <c r="I183" s="486"/>
      <c r="J183" s="486"/>
      <c r="K183" s="486"/>
    </row>
    <row r="184" spans="1:11" x14ac:dyDescent="0.25">
      <c r="A184" s="494"/>
      <c r="B184" s="494"/>
      <c r="C184" s="494"/>
      <c r="D184" s="494"/>
      <c r="E184" s="494"/>
      <c r="F184" s="494"/>
      <c r="G184" s="486"/>
      <c r="H184" s="486"/>
      <c r="I184" s="486"/>
      <c r="J184" s="486"/>
      <c r="K184" s="486"/>
    </row>
    <row r="185" spans="1:11" x14ac:dyDescent="0.25">
      <c r="A185" s="494"/>
      <c r="B185" s="494"/>
      <c r="C185" s="494"/>
      <c r="D185" s="494"/>
      <c r="E185" s="494"/>
      <c r="F185" s="494"/>
      <c r="G185" s="486"/>
      <c r="H185" s="486"/>
      <c r="I185" s="486"/>
      <c r="J185" s="486"/>
      <c r="K185" s="486"/>
    </row>
    <row r="186" spans="1:11" x14ac:dyDescent="0.25">
      <c r="A186" s="494"/>
      <c r="B186" s="494"/>
      <c r="C186" s="494"/>
      <c r="D186" s="494"/>
      <c r="E186" s="494"/>
      <c r="F186" s="494"/>
      <c r="G186" s="486"/>
      <c r="H186" s="486"/>
      <c r="I186" s="486"/>
      <c r="J186" s="486"/>
      <c r="K186" s="486"/>
    </row>
    <row r="187" spans="1:11" x14ac:dyDescent="0.25">
      <c r="A187" s="494"/>
      <c r="B187" s="494"/>
      <c r="C187" s="494"/>
      <c r="D187" s="494"/>
      <c r="E187" s="494"/>
      <c r="F187" s="494"/>
      <c r="G187" s="486"/>
      <c r="H187" s="486"/>
      <c r="I187" s="486"/>
      <c r="J187" s="486"/>
      <c r="K187" s="486"/>
    </row>
    <row r="188" spans="1:11" x14ac:dyDescent="0.25">
      <c r="A188" s="494"/>
      <c r="B188" s="494"/>
      <c r="C188" s="494"/>
      <c r="D188" s="494"/>
      <c r="E188" s="494"/>
      <c r="F188" s="494"/>
      <c r="G188" s="486"/>
      <c r="H188" s="486"/>
      <c r="I188" s="486"/>
      <c r="J188" s="486"/>
      <c r="K188" s="486"/>
    </row>
    <row r="189" spans="1:11" x14ac:dyDescent="0.25">
      <c r="A189" s="494"/>
      <c r="B189" s="494"/>
      <c r="C189" s="494"/>
      <c r="D189" s="494"/>
      <c r="E189" s="494"/>
      <c r="F189" s="494"/>
      <c r="G189" s="486"/>
      <c r="H189" s="486"/>
      <c r="I189" s="486"/>
      <c r="J189" s="486"/>
      <c r="K189" s="486"/>
    </row>
    <row r="190" spans="1:11" x14ac:dyDescent="0.25">
      <c r="A190" s="494"/>
      <c r="B190" s="494"/>
      <c r="C190" s="494"/>
      <c r="D190" s="494"/>
      <c r="E190" s="494"/>
      <c r="F190" s="494"/>
      <c r="G190" s="486"/>
      <c r="H190" s="486"/>
      <c r="I190" s="486"/>
      <c r="J190" s="486"/>
      <c r="K190" s="486"/>
    </row>
    <row r="191" spans="1:11" x14ac:dyDescent="0.25">
      <c r="A191" s="494"/>
      <c r="B191" s="494"/>
      <c r="C191" s="494"/>
      <c r="D191" s="494"/>
      <c r="E191" s="494"/>
      <c r="F191" s="494"/>
      <c r="G191" s="486"/>
      <c r="H191" s="486"/>
      <c r="I191" s="486"/>
      <c r="J191" s="486"/>
      <c r="K191" s="486"/>
    </row>
    <row r="192" spans="1:11" x14ac:dyDescent="0.25">
      <c r="A192" s="494"/>
      <c r="B192" s="494"/>
      <c r="C192" s="494"/>
      <c r="D192" s="494"/>
      <c r="E192" s="494"/>
      <c r="F192" s="494"/>
      <c r="G192" s="486"/>
      <c r="H192" s="486"/>
      <c r="I192" s="486"/>
      <c r="J192" s="486"/>
      <c r="K192" s="486"/>
    </row>
    <row r="193" spans="1:11" x14ac:dyDescent="0.25">
      <c r="A193" s="494"/>
      <c r="B193" s="494"/>
      <c r="C193" s="494"/>
      <c r="D193" s="494"/>
      <c r="E193" s="494"/>
      <c r="F193" s="494"/>
      <c r="G193" s="486"/>
      <c r="H193" s="486"/>
      <c r="I193" s="486"/>
      <c r="J193" s="486"/>
      <c r="K193" s="486"/>
    </row>
    <row r="194" spans="1:11" x14ac:dyDescent="0.25">
      <c r="A194" s="486"/>
      <c r="B194" s="486"/>
      <c r="C194" s="486"/>
      <c r="D194" s="486"/>
      <c r="E194" s="486"/>
      <c r="F194" s="486"/>
      <c r="G194" s="486"/>
      <c r="H194" s="486"/>
      <c r="I194" s="486"/>
      <c r="J194" s="486"/>
      <c r="K194" s="486"/>
    </row>
    <row r="195" spans="1:11" x14ac:dyDescent="0.25">
      <c r="A195" s="486"/>
      <c r="B195" s="486"/>
      <c r="C195" s="486"/>
      <c r="D195" s="486"/>
      <c r="E195" s="486"/>
      <c r="F195" s="486"/>
      <c r="G195" s="486"/>
      <c r="H195" s="486"/>
      <c r="I195" s="486"/>
      <c r="J195" s="486"/>
      <c r="K195" s="486"/>
    </row>
    <row r="196" spans="1:11" x14ac:dyDescent="0.25">
      <c r="A196" s="486"/>
      <c r="B196" s="486"/>
      <c r="C196" s="486"/>
      <c r="D196" s="486"/>
      <c r="E196" s="486"/>
      <c r="F196" s="486"/>
      <c r="G196" s="486"/>
      <c r="H196" s="486"/>
      <c r="I196" s="486"/>
      <c r="J196" s="486"/>
      <c r="K196" s="486"/>
    </row>
    <row r="197" spans="1:11" x14ac:dyDescent="0.25">
      <c r="A197" s="486"/>
      <c r="B197" s="486"/>
      <c r="C197" s="486"/>
      <c r="D197" s="486"/>
      <c r="E197" s="486"/>
      <c r="F197" s="486"/>
      <c r="G197" s="486"/>
      <c r="H197" s="486"/>
      <c r="I197" s="486"/>
      <c r="J197" s="486"/>
      <c r="K197" s="486"/>
    </row>
    <row r="198" spans="1:11" x14ac:dyDescent="0.25">
      <c r="A198" s="486"/>
      <c r="B198" s="486"/>
      <c r="C198" s="486"/>
      <c r="D198" s="486"/>
      <c r="E198" s="486"/>
      <c r="F198" s="486"/>
      <c r="G198" s="486"/>
      <c r="H198" s="486"/>
      <c r="I198" s="486"/>
      <c r="J198" s="486"/>
      <c r="K198" s="486"/>
    </row>
    <row r="199" spans="1:11" x14ac:dyDescent="0.25">
      <c r="A199" s="486"/>
      <c r="B199" s="486"/>
      <c r="C199" s="486"/>
      <c r="D199" s="486"/>
      <c r="E199" s="486"/>
      <c r="F199" s="486"/>
      <c r="G199" s="486"/>
      <c r="H199" s="486"/>
      <c r="I199" s="486"/>
      <c r="J199" s="486"/>
      <c r="K199" s="486"/>
    </row>
    <row r="200" spans="1:11" x14ac:dyDescent="0.25">
      <c r="A200" s="486"/>
      <c r="B200" s="486"/>
      <c r="C200" s="486"/>
      <c r="D200" s="486"/>
      <c r="E200" s="486"/>
      <c r="F200" s="486"/>
      <c r="G200" s="486"/>
      <c r="H200" s="486"/>
      <c r="I200" s="486"/>
      <c r="J200" s="486"/>
      <c r="K200" s="486"/>
    </row>
    <row r="201" spans="1:11" x14ac:dyDescent="0.25">
      <c r="A201" s="486"/>
      <c r="B201" s="486"/>
      <c r="C201" s="486"/>
      <c r="D201" s="486"/>
      <c r="E201" s="486"/>
      <c r="F201" s="486"/>
      <c r="G201" s="486"/>
      <c r="H201" s="486"/>
      <c r="I201" s="486"/>
      <c r="J201" s="486"/>
      <c r="K201" s="486"/>
    </row>
    <row r="202" spans="1:11" x14ac:dyDescent="0.25">
      <c r="A202" s="486"/>
      <c r="B202" s="486"/>
      <c r="C202" s="486"/>
      <c r="D202" s="486"/>
      <c r="E202" s="486"/>
      <c r="F202" s="486"/>
      <c r="G202" s="486"/>
      <c r="H202" s="486"/>
      <c r="I202" s="486"/>
      <c r="J202" s="486"/>
      <c r="K202" s="486"/>
    </row>
    <row r="203" spans="1:11" x14ac:dyDescent="0.25">
      <c r="A203" s="486"/>
      <c r="B203" s="486"/>
      <c r="C203" s="486"/>
      <c r="D203" s="486"/>
      <c r="E203" s="486"/>
      <c r="F203" s="486"/>
      <c r="G203" s="486"/>
      <c r="H203" s="486"/>
      <c r="I203" s="486"/>
      <c r="J203" s="486"/>
      <c r="K203" s="486"/>
    </row>
    <row r="204" spans="1:11" x14ac:dyDescent="0.25">
      <c r="A204" s="486"/>
      <c r="B204" s="486"/>
      <c r="C204" s="486"/>
      <c r="D204" s="486"/>
      <c r="E204" s="486"/>
      <c r="F204" s="486"/>
      <c r="G204" s="486"/>
      <c r="H204" s="486"/>
      <c r="I204" s="486"/>
      <c r="J204" s="486"/>
      <c r="K204" s="486"/>
    </row>
    <row r="205" spans="1:11" x14ac:dyDescent="0.25">
      <c r="A205" s="486"/>
      <c r="B205" s="486"/>
      <c r="C205" s="486"/>
      <c r="D205" s="486"/>
      <c r="E205" s="486"/>
      <c r="F205" s="486"/>
      <c r="G205" s="486"/>
      <c r="H205" s="486"/>
      <c r="I205" s="486"/>
      <c r="J205" s="486"/>
      <c r="K205" s="486"/>
    </row>
    <row r="206" spans="1:11" x14ac:dyDescent="0.25">
      <c r="A206" s="486"/>
      <c r="B206" s="486"/>
      <c r="C206" s="486"/>
      <c r="D206" s="486"/>
      <c r="E206" s="486"/>
      <c r="F206" s="486"/>
      <c r="G206" s="486"/>
      <c r="H206" s="486"/>
      <c r="I206" s="486"/>
      <c r="J206" s="486"/>
      <c r="K206" s="486"/>
    </row>
    <row r="207" spans="1:11" x14ac:dyDescent="0.25">
      <c r="A207" s="486"/>
      <c r="B207" s="486"/>
      <c r="C207" s="486"/>
      <c r="D207" s="486"/>
      <c r="E207" s="486"/>
      <c r="F207" s="486"/>
      <c r="G207" s="486"/>
      <c r="H207" s="486"/>
      <c r="I207" s="486"/>
      <c r="J207" s="486"/>
      <c r="K207" s="486"/>
    </row>
    <row r="208" spans="1:11" x14ac:dyDescent="0.25">
      <c r="A208" s="486"/>
      <c r="B208" s="486"/>
      <c r="C208" s="486"/>
      <c r="D208" s="486"/>
      <c r="E208" s="486"/>
      <c r="F208" s="486"/>
      <c r="G208" s="486"/>
      <c r="H208" s="486"/>
      <c r="I208" s="486"/>
      <c r="J208" s="486"/>
      <c r="K208" s="486"/>
    </row>
    <row r="209" spans="1:11" x14ac:dyDescent="0.25">
      <c r="A209" s="486"/>
      <c r="B209" s="486"/>
      <c r="C209" s="486"/>
      <c r="D209" s="486"/>
      <c r="E209" s="486"/>
      <c r="F209" s="486"/>
      <c r="G209" s="486"/>
      <c r="H209" s="486"/>
      <c r="I209" s="486"/>
      <c r="J209" s="486"/>
      <c r="K209" s="486"/>
    </row>
    <row r="210" spans="1:11" x14ac:dyDescent="0.25">
      <c r="A210" s="486"/>
      <c r="B210" s="486"/>
      <c r="C210" s="486"/>
      <c r="D210" s="486"/>
      <c r="E210" s="486"/>
      <c r="F210" s="486"/>
      <c r="G210" s="486"/>
      <c r="H210" s="486"/>
      <c r="I210" s="486"/>
      <c r="J210" s="486"/>
      <c r="K210" s="486"/>
    </row>
    <row r="211" spans="1:11" x14ac:dyDescent="0.25">
      <c r="A211" s="486"/>
      <c r="B211" s="486"/>
      <c r="C211" s="486"/>
      <c r="D211" s="486"/>
      <c r="E211" s="486"/>
      <c r="F211" s="486"/>
      <c r="G211" s="486"/>
      <c r="H211" s="486"/>
      <c r="I211" s="486"/>
      <c r="J211" s="486"/>
      <c r="K211" s="486"/>
    </row>
    <row r="212" spans="1:11" x14ac:dyDescent="0.25">
      <c r="A212" s="486"/>
      <c r="B212" s="486"/>
      <c r="C212" s="486"/>
      <c r="D212" s="486"/>
      <c r="E212" s="486"/>
      <c r="F212" s="486"/>
      <c r="G212" s="486"/>
      <c r="H212" s="486"/>
      <c r="I212" s="486"/>
      <c r="J212" s="486"/>
      <c r="K212" s="486"/>
    </row>
    <row r="213" spans="1:11" x14ac:dyDescent="0.25">
      <c r="A213" s="486"/>
      <c r="B213" s="486"/>
      <c r="C213" s="486"/>
      <c r="D213" s="486"/>
      <c r="E213" s="486"/>
      <c r="F213" s="486"/>
      <c r="G213" s="486"/>
      <c r="H213" s="486"/>
      <c r="I213" s="486"/>
      <c r="J213" s="486"/>
      <c r="K213" s="486"/>
    </row>
    <row r="214" spans="1:11" x14ac:dyDescent="0.25">
      <c r="A214" s="486"/>
      <c r="B214" s="486"/>
      <c r="C214" s="486"/>
      <c r="D214" s="486"/>
      <c r="E214" s="486"/>
      <c r="F214" s="486"/>
      <c r="G214" s="486"/>
      <c r="H214" s="486"/>
      <c r="I214" s="486"/>
      <c r="J214" s="486"/>
      <c r="K214" s="486"/>
    </row>
    <row r="215" spans="1:11" x14ac:dyDescent="0.25">
      <c r="A215" s="486"/>
      <c r="B215" s="486"/>
      <c r="C215" s="486"/>
      <c r="D215" s="486"/>
      <c r="E215" s="486"/>
      <c r="F215" s="486"/>
      <c r="G215" s="486"/>
      <c r="H215" s="486"/>
      <c r="I215" s="486"/>
      <c r="J215" s="486"/>
      <c r="K215" s="486"/>
    </row>
    <row r="216" spans="1:11" x14ac:dyDescent="0.25">
      <c r="A216" s="486"/>
      <c r="B216" s="486"/>
      <c r="C216" s="486"/>
      <c r="D216" s="486"/>
      <c r="E216" s="486"/>
      <c r="F216" s="486"/>
      <c r="G216" s="486"/>
      <c r="H216" s="486"/>
      <c r="I216" s="486"/>
      <c r="J216" s="486"/>
      <c r="K216" s="486"/>
    </row>
    <row r="217" spans="1:11" x14ac:dyDescent="0.25">
      <c r="A217" s="486"/>
      <c r="B217" s="486"/>
      <c r="C217" s="486"/>
      <c r="D217" s="486"/>
      <c r="E217" s="486"/>
      <c r="F217" s="486"/>
      <c r="G217" s="486"/>
      <c r="H217" s="486"/>
      <c r="I217" s="486"/>
      <c r="J217" s="486"/>
      <c r="K217" s="486"/>
    </row>
    <row r="218" spans="1:11" x14ac:dyDescent="0.25">
      <c r="A218" s="486"/>
      <c r="B218" s="486"/>
      <c r="C218" s="486"/>
      <c r="D218" s="486"/>
      <c r="E218" s="486"/>
      <c r="F218" s="486"/>
      <c r="G218" s="486"/>
      <c r="H218" s="486"/>
      <c r="I218" s="486"/>
      <c r="J218" s="486"/>
      <c r="K218" s="486"/>
    </row>
    <row r="219" spans="1:11" x14ac:dyDescent="0.25">
      <c r="A219" s="486"/>
      <c r="B219" s="486"/>
      <c r="C219" s="486"/>
      <c r="D219" s="486"/>
      <c r="E219" s="486"/>
      <c r="F219" s="486"/>
      <c r="G219" s="486"/>
      <c r="H219" s="486"/>
      <c r="I219" s="486"/>
      <c r="J219" s="486"/>
      <c r="K219" s="486"/>
    </row>
    <row r="220" spans="1:11" x14ac:dyDescent="0.25">
      <c r="A220" s="486"/>
      <c r="B220" s="486"/>
      <c r="C220" s="486"/>
      <c r="D220" s="486"/>
      <c r="E220" s="486"/>
      <c r="F220" s="486"/>
      <c r="G220" s="486"/>
      <c r="H220" s="486"/>
      <c r="I220" s="486"/>
      <c r="J220" s="486"/>
      <c r="K220" s="486"/>
    </row>
    <row r="221" spans="1:11" x14ac:dyDescent="0.25">
      <c r="A221" s="486"/>
      <c r="B221" s="486"/>
      <c r="C221" s="486"/>
      <c r="D221" s="486"/>
      <c r="E221" s="486"/>
      <c r="F221" s="486"/>
      <c r="G221" s="486"/>
      <c r="H221" s="486"/>
      <c r="I221" s="486"/>
      <c r="J221" s="486"/>
      <c r="K221" s="486"/>
    </row>
    <row r="222" spans="1:11" x14ac:dyDescent="0.25">
      <c r="A222" s="486"/>
      <c r="B222" s="486"/>
      <c r="C222" s="486"/>
      <c r="D222" s="486"/>
      <c r="E222" s="486"/>
      <c r="F222" s="486"/>
      <c r="G222" s="486"/>
      <c r="H222" s="486"/>
      <c r="I222" s="486"/>
      <c r="J222" s="486"/>
      <c r="K222" s="486"/>
    </row>
    <row r="223" spans="1:11" x14ac:dyDescent="0.25">
      <c r="A223" s="486"/>
      <c r="B223" s="486"/>
      <c r="C223" s="486"/>
      <c r="D223" s="486"/>
      <c r="E223" s="486"/>
      <c r="F223" s="486"/>
      <c r="G223" s="486"/>
      <c r="H223" s="486"/>
      <c r="I223" s="486"/>
      <c r="J223" s="486"/>
      <c r="K223" s="486"/>
    </row>
    <row r="224" spans="1:11" x14ac:dyDescent="0.25">
      <c r="A224" s="486"/>
      <c r="B224" s="486"/>
      <c r="C224" s="486"/>
      <c r="D224" s="486"/>
      <c r="E224" s="486"/>
      <c r="F224" s="486"/>
      <c r="G224" s="486"/>
      <c r="H224" s="486"/>
      <c r="I224" s="486"/>
      <c r="J224" s="486"/>
      <c r="K224" s="486"/>
    </row>
    <row r="225" spans="1:11" x14ac:dyDescent="0.25">
      <c r="A225" s="486"/>
      <c r="B225" s="486"/>
      <c r="C225" s="486"/>
      <c r="D225" s="486"/>
      <c r="E225" s="486"/>
      <c r="F225" s="486"/>
      <c r="G225" s="486"/>
      <c r="H225" s="486"/>
      <c r="I225" s="486"/>
      <c r="J225" s="486"/>
      <c r="K225" s="486"/>
    </row>
    <row r="226" spans="1:11" x14ac:dyDescent="0.25">
      <c r="A226" s="486"/>
      <c r="B226" s="486"/>
      <c r="C226" s="486"/>
      <c r="D226" s="486"/>
      <c r="E226" s="486"/>
      <c r="F226" s="486"/>
      <c r="G226" s="486"/>
      <c r="H226" s="486"/>
      <c r="I226" s="486"/>
      <c r="J226" s="486"/>
      <c r="K226" s="486"/>
    </row>
    <row r="227" spans="1:11" x14ac:dyDescent="0.25">
      <c r="A227" s="486"/>
      <c r="B227" s="486"/>
      <c r="C227" s="486"/>
      <c r="D227" s="486"/>
      <c r="E227" s="486"/>
      <c r="F227" s="486"/>
      <c r="G227" s="486"/>
      <c r="H227" s="486"/>
      <c r="I227" s="486"/>
      <c r="J227" s="486"/>
      <c r="K227" s="486"/>
    </row>
    <row r="228" spans="1:11" x14ac:dyDescent="0.25">
      <c r="A228" s="486"/>
      <c r="B228" s="486"/>
      <c r="C228" s="486"/>
      <c r="D228" s="486"/>
      <c r="E228" s="486"/>
      <c r="F228" s="486"/>
      <c r="G228" s="486"/>
      <c r="H228" s="486"/>
      <c r="I228" s="486"/>
      <c r="J228" s="486"/>
      <c r="K228" s="486"/>
    </row>
    <row r="229" spans="1:11" x14ac:dyDescent="0.25">
      <c r="A229" s="486"/>
      <c r="B229" s="486"/>
      <c r="C229" s="486"/>
      <c r="D229" s="486"/>
      <c r="E229" s="486"/>
      <c r="F229" s="486"/>
      <c r="G229" s="486"/>
      <c r="H229" s="486"/>
      <c r="I229" s="486"/>
      <c r="J229" s="486"/>
      <c r="K229" s="486"/>
    </row>
    <row r="230" spans="1:11" x14ac:dyDescent="0.25">
      <c r="A230" s="486"/>
      <c r="B230" s="486"/>
      <c r="C230" s="486"/>
      <c r="D230" s="486"/>
      <c r="E230" s="486"/>
      <c r="F230" s="486"/>
      <c r="G230" s="486"/>
      <c r="H230" s="486"/>
      <c r="I230" s="486"/>
      <c r="J230" s="486"/>
      <c r="K230" s="486"/>
    </row>
    <row r="231" spans="1:11" x14ac:dyDescent="0.25">
      <c r="A231" s="486"/>
      <c r="B231" s="486"/>
      <c r="C231" s="486"/>
      <c r="D231" s="486"/>
      <c r="E231" s="486"/>
      <c r="F231" s="486"/>
      <c r="G231" s="486"/>
      <c r="H231" s="486"/>
      <c r="I231" s="486"/>
      <c r="J231" s="486"/>
      <c r="K231" s="486"/>
    </row>
    <row r="232" spans="1:11" x14ac:dyDescent="0.25">
      <c r="A232" s="486"/>
      <c r="B232" s="486"/>
      <c r="C232" s="486"/>
      <c r="D232" s="486"/>
      <c r="E232" s="486"/>
      <c r="F232" s="486"/>
      <c r="G232" s="486"/>
      <c r="H232" s="486"/>
      <c r="I232" s="486"/>
      <c r="J232" s="486"/>
      <c r="K232" s="486"/>
    </row>
    <row r="233" spans="1:11" x14ac:dyDescent="0.25">
      <c r="A233" s="486"/>
      <c r="B233" s="486"/>
      <c r="C233" s="486"/>
      <c r="D233" s="486"/>
      <c r="E233" s="486"/>
      <c r="F233" s="486"/>
      <c r="G233" s="486"/>
      <c r="H233" s="486"/>
      <c r="I233" s="486"/>
      <c r="J233" s="486"/>
      <c r="K233" s="486"/>
    </row>
    <row r="234" spans="1:11" x14ac:dyDescent="0.25">
      <c r="A234" s="486"/>
      <c r="B234" s="486"/>
      <c r="C234" s="486"/>
      <c r="D234" s="486"/>
      <c r="E234" s="486"/>
      <c r="F234" s="486"/>
      <c r="G234" s="486"/>
      <c r="H234" s="486"/>
      <c r="I234" s="486"/>
      <c r="J234" s="486"/>
      <c r="K234" s="486"/>
    </row>
    <row r="235" spans="1:11" x14ac:dyDescent="0.25">
      <c r="A235" s="486"/>
      <c r="B235" s="486"/>
      <c r="C235" s="486"/>
      <c r="D235" s="486"/>
      <c r="E235" s="486"/>
      <c r="F235" s="486"/>
      <c r="G235" s="486"/>
      <c r="H235" s="486"/>
      <c r="I235" s="486"/>
      <c r="J235" s="486"/>
      <c r="K235" s="486"/>
    </row>
    <row r="236" spans="1:11" x14ac:dyDescent="0.25">
      <c r="A236" s="486"/>
      <c r="B236" s="486"/>
      <c r="C236" s="486"/>
      <c r="D236" s="486"/>
      <c r="E236" s="486"/>
      <c r="F236" s="486"/>
      <c r="G236" s="486"/>
      <c r="H236" s="486"/>
      <c r="I236" s="486"/>
      <c r="J236" s="486"/>
      <c r="K236" s="486"/>
    </row>
    <row r="237" spans="1:11" x14ac:dyDescent="0.25">
      <c r="A237" s="486"/>
      <c r="B237" s="486"/>
      <c r="C237" s="486"/>
      <c r="D237" s="486"/>
      <c r="E237" s="486"/>
      <c r="F237" s="486"/>
      <c r="G237" s="486"/>
      <c r="H237" s="486"/>
      <c r="I237" s="486"/>
      <c r="J237" s="486"/>
      <c r="K237" s="486"/>
    </row>
    <row r="238" spans="1:11" x14ac:dyDescent="0.25">
      <c r="A238" s="486"/>
      <c r="B238" s="486"/>
      <c r="C238" s="486"/>
      <c r="D238" s="486"/>
      <c r="E238" s="486"/>
      <c r="F238" s="486"/>
      <c r="G238" s="486"/>
      <c r="H238" s="486"/>
      <c r="I238" s="486"/>
      <c r="J238" s="486"/>
      <c r="K238" s="486"/>
    </row>
    <row r="239" spans="1:11" x14ac:dyDescent="0.25">
      <c r="A239" s="486"/>
      <c r="B239" s="486"/>
      <c r="C239" s="486"/>
      <c r="D239" s="486"/>
      <c r="E239" s="486"/>
      <c r="F239" s="486"/>
      <c r="G239" s="486"/>
      <c r="H239" s="486"/>
      <c r="I239" s="486"/>
      <c r="J239" s="486"/>
      <c r="K239" s="486"/>
    </row>
    <row r="240" spans="1:11" x14ac:dyDescent="0.25">
      <c r="A240" s="486"/>
      <c r="B240" s="486"/>
      <c r="C240" s="486"/>
      <c r="D240" s="486"/>
      <c r="E240" s="486"/>
      <c r="F240" s="486"/>
      <c r="G240" s="486"/>
      <c r="H240" s="486"/>
      <c r="I240" s="486"/>
      <c r="J240" s="486"/>
      <c r="K240" s="486"/>
    </row>
    <row r="241" spans="1:11" x14ac:dyDescent="0.25">
      <c r="A241" s="486"/>
      <c r="B241" s="486"/>
      <c r="C241" s="486"/>
      <c r="D241" s="486"/>
      <c r="E241" s="486"/>
      <c r="F241" s="486"/>
      <c r="G241" s="486"/>
      <c r="H241" s="486"/>
      <c r="I241" s="486"/>
      <c r="J241" s="486"/>
      <c r="K241" s="486"/>
    </row>
    <row r="242" spans="1:11" x14ac:dyDescent="0.25">
      <c r="A242" s="486"/>
      <c r="B242" s="486"/>
      <c r="C242" s="486"/>
      <c r="D242" s="486"/>
      <c r="E242" s="486"/>
      <c r="F242" s="486"/>
      <c r="G242" s="486"/>
      <c r="H242" s="486"/>
      <c r="I242" s="486"/>
      <c r="J242" s="486"/>
      <c r="K242" s="486"/>
    </row>
    <row r="243" spans="1:11" x14ac:dyDescent="0.25">
      <c r="A243" s="486"/>
      <c r="B243" s="486"/>
      <c r="C243" s="486"/>
      <c r="D243" s="486"/>
      <c r="E243" s="486"/>
      <c r="F243" s="486"/>
      <c r="G243" s="486"/>
      <c r="H243" s="486"/>
      <c r="I243" s="486"/>
      <c r="J243" s="486"/>
      <c r="K243" s="486"/>
    </row>
    <row r="244" spans="1:11" x14ac:dyDescent="0.25">
      <c r="A244" s="486"/>
      <c r="B244" s="486"/>
      <c r="C244" s="486"/>
      <c r="D244" s="486"/>
      <c r="E244" s="486"/>
      <c r="F244" s="486"/>
      <c r="G244" s="486"/>
      <c r="H244" s="486"/>
      <c r="I244" s="486"/>
      <c r="J244" s="486"/>
      <c r="K244" s="486"/>
    </row>
    <row r="245" spans="1:11" x14ac:dyDescent="0.25">
      <c r="A245" s="486"/>
      <c r="B245" s="486"/>
      <c r="C245" s="486"/>
      <c r="D245" s="486"/>
      <c r="E245" s="486"/>
      <c r="F245" s="486"/>
      <c r="G245" s="486"/>
      <c r="H245" s="486"/>
      <c r="I245" s="486"/>
      <c r="J245" s="486"/>
      <c r="K245" s="486"/>
    </row>
    <row r="246" spans="1:11" x14ac:dyDescent="0.25">
      <c r="A246" s="486"/>
      <c r="B246" s="486"/>
      <c r="C246" s="486"/>
      <c r="D246" s="486"/>
      <c r="E246" s="486"/>
      <c r="F246" s="486"/>
      <c r="G246" s="486"/>
      <c r="H246" s="486"/>
      <c r="I246" s="486"/>
      <c r="J246" s="486"/>
      <c r="K246" s="486"/>
    </row>
    <row r="247" spans="1:11" x14ac:dyDescent="0.25">
      <c r="A247" s="486"/>
      <c r="B247" s="486"/>
      <c r="C247" s="486"/>
      <c r="D247" s="486"/>
      <c r="E247" s="486"/>
      <c r="F247" s="486"/>
      <c r="G247" s="486"/>
      <c r="H247" s="486"/>
      <c r="I247" s="486"/>
      <c r="J247" s="486"/>
      <c r="K247" s="486"/>
    </row>
    <row r="248" spans="1:11" x14ac:dyDescent="0.25">
      <c r="A248" s="486"/>
      <c r="B248" s="486"/>
      <c r="C248" s="486"/>
      <c r="D248" s="486"/>
      <c r="E248" s="486"/>
      <c r="F248" s="486"/>
      <c r="G248" s="486"/>
      <c r="H248" s="486"/>
      <c r="I248" s="486"/>
      <c r="J248" s="486"/>
      <c r="K248" s="486"/>
    </row>
    <row r="249" spans="1:11" x14ac:dyDescent="0.25">
      <c r="A249" s="486"/>
      <c r="B249" s="486"/>
      <c r="C249" s="486"/>
      <c r="D249" s="486"/>
      <c r="E249" s="486"/>
      <c r="F249" s="486"/>
      <c r="G249" s="486"/>
      <c r="H249" s="486"/>
      <c r="I249" s="486"/>
      <c r="J249" s="486"/>
      <c r="K249" s="486"/>
    </row>
    <row r="250" spans="1:11" x14ac:dyDescent="0.25">
      <c r="A250" s="486"/>
      <c r="B250" s="486"/>
      <c r="C250" s="486"/>
      <c r="D250" s="486"/>
      <c r="E250" s="486"/>
      <c r="F250" s="486"/>
      <c r="G250" s="486"/>
      <c r="H250" s="486"/>
      <c r="I250" s="486"/>
      <c r="J250" s="486"/>
      <c r="K250" s="486"/>
    </row>
    <row r="251" spans="1:11" x14ac:dyDescent="0.25">
      <c r="A251" s="486"/>
      <c r="B251" s="486"/>
      <c r="C251" s="486"/>
      <c r="D251" s="486"/>
      <c r="E251" s="486"/>
      <c r="F251" s="486"/>
      <c r="G251" s="486"/>
      <c r="H251" s="486"/>
      <c r="I251" s="486"/>
      <c r="J251" s="486"/>
      <c r="K251" s="486"/>
    </row>
    <row r="252" spans="1:11" x14ac:dyDescent="0.25">
      <c r="A252" s="486"/>
      <c r="B252" s="486"/>
      <c r="C252" s="486"/>
      <c r="D252" s="486"/>
      <c r="E252" s="486"/>
      <c r="F252" s="486"/>
      <c r="G252" s="486"/>
      <c r="H252" s="486"/>
      <c r="I252" s="486"/>
      <c r="J252" s="486"/>
      <c r="K252" s="486"/>
    </row>
    <row r="253" spans="1:11" x14ac:dyDescent="0.25">
      <c r="A253" s="486"/>
      <c r="B253" s="486"/>
      <c r="C253" s="486"/>
      <c r="D253" s="486"/>
      <c r="E253" s="486"/>
      <c r="F253" s="486"/>
      <c r="G253" s="486"/>
      <c r="H253" s="486"/>
      <c r="I253" s="486"/>
      <c r="J253" s="486"/>
      <c r="K253" s="486"/>
    </row>
    <row r="254" spans="1:11" x14ac:dyDescent="0.25">
      <c r="A254" s="486"/>
      <c r="B254" s="486"/>
      <c r="C254" s="486"/>
      <c r="D254" s="486"/>
      <c r="E254" s="486"/>
      <c r="F254" s="486"/>
      <c r="G254" s="486"/>
      <c r="H254" s="486"/>
      <c r="I254" s="486"/>
      <c r="J254" s="486"/>
      <c r="K254" s="486"/>
    </row>
    <row r="255" spans="1:11" x14ac:dyDescent="0.25">
      <c r="A255" s="486"/>
      <c r="B255" s="486"/>
      <c r="C255" s="486"/>
      <c r="D255" s="486"/>
      <c r="E255" s="486"/>
      <c r="F255" s="486"/>
      <c r="G255" s="486"/>
      <c r="H255" s="486"/>
      <c r="I255" s="486"/>
      <c r="J255" s="486"/>
      <c r="K255" s="486"/>
    </row>
    <row r="256" spans="1:11" x14ac:dyDescent="0.25">
      <c r="A256" s="486"/>
      <c r="B256" s="486"/>
      <c r="C256" s="486"/>
      <c r="D256" s="486"/>
      <c r="E256" s="486"/>
      <c r="F256" s="486"/>
      <c r="G256" s="486"/>
      <c r="H256" s="486"/>
      <c r="I256" s="486"/>
      <c r="J256" s="486"/>
      <c r="K256" s="486"/>
    </row>
    <row r="257" spans="1:11" x14ac:dyDescent="0.25">
      <c r="A257" s="486"/>
      <c r="B257" s="486"/>
      <c r="C257" s="486"/>
      <c r="D257" s="486"/>
      <c r="E257" s="486"/>
      <c r="F257" s="486"/>
      <c r="G257" s="486"/>
      <c r="H257" s="486"/>
      <c r="I257" s="486"/>
      <c r="J257" s="486"/>
      <c r="K257" s="486"/>
    </row>
    <row r="258" spans="1:11" x14ac:dyDescent="0.25">
      <c r="A258" s="486"/>
      <c r="B258" s="486"/>
      <c r="C258" s="486"/>
      <c r="D258" s="486"/>
      <c r="E258" s="486"/>
      <c r="F258" s="486"/>
      <c r="G258" s="486"/>
      <c r="H258" s="486"/>
      <c r="I258" s="486"/>
      <c r="J258" s="486"/>
      <c r="K258" s="486"/>
    </row>
    <row r="259" spans="1:11" x14ac:dyDescent="0.25">
      <c r="A259" s="486"/>
      <c r="B259" s="486"/>
      <c r="C259" s="486"/>
      <c r="D259" s="486"/>
      <c r="E259" s="486"/>
      <c r="F259" s="486"/>
      <c r="G259" s="486"/>
      <c r="H259" s="486"/>
      <c r="I259" s="486"/>
      <c r="J259" s="486"/>
      <c r="K259" s="486"/>
    </row>
    <row r="260" spans="1:11" x14ac:dyDescent="0.25">
      <c r="A260" s="486"/>
      <c r="B260" s="486"/>
      <c r="C260" s="486"/>
      <c r="D260" s="486"/>
      <c r="E260" s="486"/>
      <c r="F260" s="486"/>
      <c r="G260" s="486"/>
      <c r="H260" s="486"/>
      <c r="I260" s="486"/>
      <c r="J260" s="486"/>
      <c r="K260" s="486"/>
    </row>
    <row r="261" spans="1:11" x14ac:dyDescent="0.25">
      <c r="A261" s="486"/>
      <c r="B261" s="486"/>
      <c r="C261" s="486"/>
      <c r="D261" s="486"/>
      <c r="E261" s="486"/>
      <c r="F261" s="486"/>
      <c r="G261" s="486"/>
      <c r="H261" s="486"/>
      <c r="I261" s="486"/>
      <c r="J261" s="486"/>
      <c r="K261" s="486"/>
    </row>
    <row r="262" spans="1:11" x14ac:dyDescent="0.25">
      <c r="A262" s="486"/>
      <c r="B262" s="486"/>
      <c r="C262" s="486"/>
      <c r="D262" s="486"/>
      <c r="E262" s="486"/>
      <c r="F262" s="486"/>
      <c r="G262" s="486"/>
      <c r="H262" s="486"/>
      <c r="I262" s="486"/>
      <c r="J262" s="486"/>
      <c r="K262" s="486"/>
    </row>
    <row r="263" spans="1:11" x14ac:dyDescent="0.25">
      <c r="A263" s="486"/>
      <c r="B263" s="486"/>
      <c r="C263" s="486"/>
      <c r="D263" s="486"/>
      <c r="E263" s="486"/>
      <c r="F263" s="486"/>
      <c r="G263" s="486"/>
      <c r="H263" s="486"/>
      <c r="I263" s="486"/>
      <c r="J263" s="486"/>
      <c r="K263" s="486"/>
    </row>
    <row r="264" spans="1:11" x14ac:dyDescent="0.25">
      <c r="A264" s="486"/>
      <c r="B264" s="486"/>
      <c r="C264" s="486"/>
      <c r="D264" s="486"/>
      <c r="E264" s="486"/>
      <c r="F264" s="486"/>
      <c r="G264" s="486"/>
      <c r="H264" s="486"/>
      <c r="I264" s="486"/>
      <c r="J264" s="486"/>
      <c r="K264" s="486"/>
    </row>
    <row r="265" spans="1:11" x14ac:dyDescent="0.25">
      <c r="A265" s="486"/>
      <c r="B265" s="486"/>
      <c r="C265" s="486"/>
      <c r="D265" s="486"/>
      <c r="E265" s="486"/>
      <c r="F265" s="486"/>
      <c r="G265" s="486"/>
      <c r="H265" s="486"/>
      <c r="I265" s="486"/>
      <c r="J265" s="486"/>
      <c r="K265" s="486"/>
    </row>
    <row r="266" spans="1:11" x14ac:dyDescent="0.25">
      <c r="A266" s="486"/>
      <c r="B266" s="486"/>
      <c r="C266" s="486"/>
      <c r="D266" s="486"/>
      <c r="E266" s="486"/>
      <c r="F266" s="486"/>
      <c r="G266" s="486"/>
      <c r="H266" s="486"/>
      <c r="I266" s="486"/>
      <c r="J266" s="486"/>
      <c r="K266" s="486"/>
    </row>
    <row r="267" spans="1:11" x14ac:dyDescent="0.25">
      <c r="A267" s="486"/>
      <c r="B267" s="486"/>
      <c r="C267" s="486"/>
      <c r="D267" s="486"/>
      <c r="E267" s="486"/>
      <c r="F267" s="486"/>
      <c r="G267" s="486"/>
      <c r="H267" s="486"/>
      <c r="I267" s="486"/>
      <c r="J267" s="486"/>
      <c r="K267" s="486"/>
    </row>
    <row r="268" spans="1:11" x14ac:dyDescent="0.25">
      <c r="A268" s="486"/>
      <c r="B268" s="486"/>
      <c r="C268" s="486"/>
      <c r="D268" s="486"/>
      <c r="E268" s="486"/>
      <c r="F268" s="486"/>
      <c r="G268" s="486"/>
      <c r="H268" s="486"/>
      <c r="I268" s="486"/>
      <c r="J268" s="486"/>
      <c r="K268" s="486"/>
    </row>
    <row r="269" spans="1:11" x14ac:dyDescent="0.25">
      <c r="A269" s="486"/>
      <c r="B269" s="486"/>
      <c r="C269" s="486"/>
      <c r="D269" s="486"/>
      <c r="E269" s="486"/>
      <c r="F269" s="486"/>
      <c r="G269" s="486"/>
      <c r="H269" s="486"/>
      <c r="I269" s="486"/>
      <c r="J269" s="486"/>
      <c r="K269" s="486"/>
    </row>
    <row r="270" spans="1:11" x14ac:dyDescent="0.25">
      <c r="A270" s="486"/>
      <c r="B270" s="486"/>
      <c r="C270" s="486"/>
      <c r="D270" s="486"/>
      <c r="E270" s="486"/>
      <c r="F270" s="486"/>
      <c r="G270" s="486"/>
      <c r="H270" s="486"/>
      <c r="I270" s="486"/>
      <c r="J270" s="486"/>
      <c r="K270" s="486"/>
    </row>
    <row r="271" spans="1:11" x14ac:dyDescent="0.25">
      <c r="A271" s="486"/>
      <c r="B271" s="486"/>
      <c r="C271" s="486"/>
      <c r="D271" s="486"/>
      <c r="E271" s="486"/>
      <c r="F271" s="486"/>
      <c r="G271" s="486"/>
      <c r="H271" s="486"/>
      <c r="I271" s="486"/>
      <c r="J271" s="486"/>
      <c r="K271" s="486"/>
    </row>
    <row r="272" spans="1:11" x14ac:dyDescent="0.25">
      <c r="A272" s="486"/>
      <c r="B272" s="486"/>
      <c r="C272" s="486"/>
      <c r="D272" s="486"/>
      <c r="E272" s="486"/>
      <c r="F272" s="486"/>
      <c r="G272" s="486"/>
      <c r="H272" s="486"/>
      <c r="I272" s="486"/>
      <c r="J272" s="486"/>
      <c r="K272" s="486"/>
    </row>
    <row r="273" spans="1:11" x14ac:dyDescent="0.25">
      <c r="A273" s="486"/>
      <c r="B273" s="486"/>
      <c r="C273" s="486"/>
      <c r="D273" s="486"/>
      <c r="E273" s="486"/>
      <c r="F273" s="486"/>
      <c r="G273" s="486"/>
      <c r="H273" s="486"/>
      <c r="I273" s="486"/>
      <c r="J273" s="486"/>
      <c r="K273" s="486"/>
    </row>
    <row r="274" spans="1:11" x14ac:dyDescent="0.25">
      <c r="A274" s="486"/>
      <c r="B274" s="486"/>
      <c r="C274" s="486"/>
      <c r="D274" s="486"/>
      <c r="E274" s="486"/>
      <c r="F274" s="486"/>
      <c r="G274" s="486"/>
      <c r="H274" s="486"/>
      <c r="I274" s="486"/>
      <c r="J274" s="486"/>
      <c r="K274" s="486"/>
    </row>
    <row r="275" spans="1:11" x14ac:dyDescent="0.25">
      <c r="A275" s="486"/>
      <c r="B275" s="486"/>
      <c r="C275" s="486"/>
      <c r="D275" s="486"/>
      <c r="E275" s="486"/>
      <c r="F275" s="486"/>
      <c r="G275" s="486"/>
      <c r="H275" s="486"/>
      <c r="I275" s="486"/>
      <c r="J275" s="486"/>
      <c r="K275" s="486"/>
    </row>
    <row r="276" spans="1:11" x14ac:dyDescent="0.25">
      <c r="A276" s="486"/>
      <c r="B276" s="486"/>
      <c r="C276" s="486"/>
      <c r="D276" s="486"/>
      <c r="E276" s="486"/>
      <c r="F276" s="486"/>
      <c r="G276" s="486"/>
      <c r="H276" s="486"/>
      <c r="I276" s="486"/>
      <c r="J276" s="486"/>
      <c r="K276" s="486"/>
    </row>
    <row r="277" spans="1:11" x14ac:dyDescent="0.25">
      <c r="A277" s="486"/>
      <c r="B277" s="486"/>
      <c r="C277" s="486"/>
      <c r="D277" s="486"/>
      <c r="E277" s="486"/>
      <c r="F277" s="486"/>
      <c r="G277" s="486"/>
      <c r="H277" s="486"/>
      <c r="I277" s="486"/>
      <c r="J277" s="486"/>
      <c r="K277" s="486"/>
    </row>
    <row r="278" spans="1:11" x14ac:dyDescent="0.25">
      <c r="A278" s="486"/>
      <c r="B278" s="486"/>
      <c r="C278" s="486"/>
      <c r="D278" s="486"/>
      <c r="E278" s="486"/>
      <c r="F278" s="486"/>
      <c r="G278" s="486"/>
      <c r="H278" s="486"/>
      <c r="I278" s="486"/>
      <c r="J278" s="486"/>
      <c r="K278" s="486"/>
    </row>
    <row r="279" spans="1:11" x14ac:dyDescent="0.25">
      <c r="A279" s="486"/>
      <c r="B279" s="486"/>
      <c r="C279" s="486"/>
      <c r="D279" s="486"/>
      <c r="E279" s="486"/>
      <c r="F279" s="486"/>
      <c r="G279" s="486"/>
      <c r="H279" s="486"/>
      <c r="I279" s="486"/>
      <c r="J279" s="486"/>
      <c r="K279" s="486"/>
    </row>
    <row r="280" spans="1:11" x14ac:dyDescent="0.25">
      <c r="A280" s="486"/>
      <c r="B280" s="486"/>
      <c r="C280" s="486"/>
      <c r="D280" s="486"/>
      <c r="E280" s="486"/>
      <c r="F280" s="486"/>
      <c r="G280" s="486"/>
      <c r="H280" s="486"/>
      <c r="I280" s="486"/>
      <c r="J280" s="486"/>
      <c r="K280" s="486"/>
    </row>
    <row r="281" spans="1:11" x14ac:dyDescent="0.25">
      <c r="A281" s="486"/>
      <c r="B281" s="486"/>
      <c r="C281" s="486"/>
      <c r="D281" s="486"/>
      <c r="E281" s="486"/>
      <c r="F281" s="486"/>
      <c r="G281" s="486"/>
      <c r="H281" s="486"/>
      <c r="I281" s="486"/>
      <c r="J281" s="486"/>
      <c r="K281" s="486"/>
    </row>
    <row r="282" spans="1:11" x14ac:dyDescent="0.25">
      <c r="A282" s="486"/>
      <c r="B282" s="486"/>
      <c r="C282" s="486"/>
      <c r="D282" s="486"/>
      <c r="E282" s="486"/>
      <c r="F282" s="486"/>
      <c r="G282" s="486"/>
      <c r="H282" s="486"/>
      <c r="I282" s="486"/>
      <c r="J282" s="486"/>
      <c r="K282" s="486"/>
    </row>
    <row r="283" spans="1:11" x14ac:dyDescent="0.25">
      <c r="A283" s="486"/>
      <c r="B283" s="486"/>
      <c r="C283" s="486"/>
      <c r="D283" s="486"/>
      <c r="E283" s="486"/>
      <c r="F283" s="486"/>
      <c r="G283" s="486"/>
      <c r="H283" s="486"/>
      <c r="I283" s="486"/>
      <c r="J283" s="486"/>
      <c r="K283" s="486"/>
    </row>
    <row r="284" spans="1:11" x14ac:dyDescent="0.25">
      <c r="A284" s="486"/>
      <c r="B284" s="486"/>
      <c r="C284" s="486"/>
      <c r="D284" s="486"/>
      <c r="E284" s="486"/>
      <c r="F284" s="486"/>
      <c r="G284" s="486"/>
      <c r="H284" s="486"/>
      <c r="I284" s="486"/>
      <c r="J284" s="486"/>
      <c r="K284" s="486"/>
    </row>
    <row r="285" spans="1:11" x14ac:dyDescent="0.25">
      <c r="A285" s="486"/>
      <c r="B285" s="486"/>
      <c r="C285" s="486"/>
      <c r="D285" s="486"/>
      <c r="E285" s="486"/>
      <c r="F285" s="486"/>
      <c r="G285" s="486"/>
      <c r="H285" s="486"/>
      <c r="I285" s="486"/>
      <c r="J285" s="486"/>
      <c r="K285" s="486"/>
    </row>
    <row r="286" spans="1:11" x14ac:dyDescent="0.25">
      <c r="A286" s="486"/>
      <c r="B286" s="486"/>
      <c r="C286" s="486"/>
      <c r="D286" s="486"/>
      <c r="E286" s="486"/>
      <c r="F286" s="486"/>
      <c r="G286" s="486"/>
      <c r="H286" s="486"/>
      <c r="I286" s="486"/>
      <c r="J286" s="486"/>
      <c r="K286" s="486"/>
    </row>
    <row r="287" spans="1:11" x14ac:dyDescent="0.25">
      <c r="A287" s="486"/>
      <c r="B287" s="486"/>
      <c r="C287" s="486"/>
      <c r="D287" s="486"/>
      <c r="E287" s="486"/>
      <c r="F287" s="486"/>
      <c r="G287" s="486"/>
      <c r="H287" s="486"/>
      <c r="I287" s="486"/>
      <c r="J287" s="486"/>
      <c r="K287" s="486"/>
    </row>
    <row r="288" spans="1:11" x14ac:dyDescent="0.25">
      <c r="A288" s="486"/>
      <c r="B288" s="486"/>
      <c r="C288" s="486"/>
      <c r="D288" s="486"/>
      <c r="E288" s="486"/>
      <c r="F288" s="486"/>
      <c r="G288" s="486"/>
      <c r="H288" s="486"/>
      <c r="I288" s="486"/>
      <c r="J288" s="486"/>
      <c r="K288" s="486"/>
    </row>
    <row r="289" spans="1:11" x14ac:dyDescent="0.25">
      <c r="A289" s="486"/>
      <c r="B289" s="486"/>
      <c r="C289" s="486"/>
      <c r="D289" s="486"/>
      <c r="E289" s="486"/>
      <c r="F289" s="486"/>
      <c r="G289" s="486"/>
      <c r="H289" s="486"/>
      <c r="I289" s="486"/>
      <c r="J289" s="486"/>
      <c r="K289" s="486"/>
    </row>
    <row r="290" spans="1:11" x14ac:dyDescent="0.25">
      <c r="A290" s="486"/>
      <c r="B290" s="486"/>
      <c r="C290" s="486"/>
      <c r="D290" s="486"/>
      <c r="E290" s="486"/>
      <c r="F290" s="486"/>
      <c r="G290" s="486"/>
      <c r="H290" s="486"/>
      <c r="I290" s="486"/>
      <c r="J290" s="486"/>
      <c r="K290" s="486"/>
    </row>
    <row r="291" spans="1:11" x14ac:dyDescent="0.25">
      <c r="A291" s="486"/>
      <c r="B291" s="486"/>
      <c r="C291" s="486"/>
      <c r="D291" s="486"/>
      <c r="E291" s="486"/>
      <c r="F291" s="486"/>
      <c r="G291" s="486"/>
      <c r="H291" s="486"/>
      <c r="I291" s="486"/>
      <c r="J291" s="486"/>
      <c r="K291" s="486"/>
    </row>
    <row r="292" spans="1:11" x14ac:dyDescent="0.25">
      <c r="A292" s="486"/>
      <c r="B292" s="486"/>
      <c r="C292" s="486"/>
      <c r="D292" s="486"/>
      <c r="E292" s="486"/>
      <c r="F292" s="486"/>
      <c r="G292" s="486"/>
      <c r="H292" s="486"/>
      <c r="I292" s="486"/>
      <c r="J292" s="486"/>
      <c r="K292" s="486"/>
    </row>
    <row r="293" spans="1:11" x14ac:dyDescent="0.25">
      <c r="A293" s="486"/>
      <c r="B293" s="486"/>
      <c r="C293" s="486"/>
      <c r="D293" s="486"/>
      <c r="E293" s="486"/>
      <c r="F293" s="486"/>
      <c r="G293" s="486"/>
      <c r="H293" s="486"/>
      <c r="I293" s="486"/>
      <c r="J293" s="486"/>
      <c r="K293" s="486"/>
    </row>
    <row r="294" spans="1:11" x14ac:dyDescent="0.25">
      <c r="A294" s="486"/>
      <c r="B294" s="486"/>
      <c r="C294" s="486"/>
      <c r="D294" s="486"/>
      <c r="E294" s="486"/>
      <c r="F294" s="486"/>
      <c r="G294" s="486"/>
      <c r="H294" s="486"/>
      <c r="I294" s="486"/>
      <c r="J294" s="486"/>
      <c r="K294" s="486"/>
    </row>
    <row r="295" spans="1:11" x14ac:dyDescent="0.25">
      <c r="A295" s="486"/>
      <c r="B295" s="486"/>
      <c r="C295" s="486"/>
      <c r="D295" s="486"/>
      <c r="E295" s="486"/>
      <c r="F295" s="486"/>
      <c r="G295" s="486"/>
      <c r="H295" s="486"/>
      <c r="I295" s="486"/>
      <c r="J295" s="486"/>
      <c r="K295" s="486"/>
    </row>
    <row r="296" spans="1:11" x14ac:dyDescent="0.25">
      <c r="A296" s="486"/>
      <c r="B296" s="486"/>
      <c r="C296" s="486"/>
      <c r="D296" s="486"/>
      <c r="E296" s="486"/>
      <c r="F296" s="486"/>
      <c r="G296" s="486"/>
      <c r="H296" s="486"/>
      <c r="I296" s="486"/>
      <c r="J296" s="486"/>
      <c r="K296" s="486"/>
    </row>
    <row r="297" spans="1:11" x14ac:dyDescent="0.25">
      <c r="A297" s="486"/>
      <c r="B297" s="486"/>
      <c r="C297" s="486"/>
      <c r="D297" s="486"/>
      <c r="E297" s="486"/>
      <c r="F297" s="486"/>
      <c r="G297" s="486"/>
      <c r="H297" s="486"/>
      <c r="I297" s="486"/>
      <c r="J297" s="486"/>
      <c r="K297" s="486"/>
    </row>
    <row r="298" spans="1:11" x14ac:dyDescent="0.25">
      <c r="A298" s="486"/>
      <c r="B298" s="486"/>
      <c r="C298" s="486"/>
      <c r="D298" s="486"/>
      <c r="E298" s="486"/>
      <c r="F298" s="486"/>
      <c r="G298" s="486"/>
      <c r="H298" s="486"/>
      <c r="I298" s="486"/>
      <c r="J298" s="486"/>
      <c r="K298" s="486"/>
    </row>
    <row r="299" spans="1:11" x14ac:dyDescent="0.25">
      <c r="A299" s="486"/>
      <c r="B299" s="486"/>
      <c r="C299" s="486"/>
      <c r="D299" s="486"/>
      <c r="E299" s="486"/>
      <c r="F299" s="486"/>
      <c r="G299" s="486"/>
      <c r="H299" s="486"/>
      <c r="I299" s="486"/>
      <c r="J299" s="486"/>
      <c r="K299" s="486"/>
    </row>
    <row r="300" spans="1:11" x14ac:dyDescent="0.25">
      <c r="A300" s="486"/>
      <c r="B300" s="486"/>
      <c r="C300" s="486"/>
      <c r="D300" s="486"/>
      <c r="E300" s="486"/>
      <c r="F300" s="486"/>
      <c r="G300" s="486"/>
      <c r="H300" s="486"/>
      <c r="I300" s="486"/>
      <c r="J300" s="486"/>
      <c r="K300" s="486"/>
    </row>
    <row r="301" spans="1:11" x14ac:dyDescent="0.25">
      <c r="A301" s="486"/>
      <c r="B301" s="486"/>
      <c r="C301" s="486"/>
      <c r="D301" s="486"/>
      <c r="E301" s="486"/>
      <c r="F301" s="486"/>
      <c r="G301" s="486"/>
      <c r="H301" s="486"/>
      <c r="I301" s="486"/>
      <c r="J301" s="486"/>
      <c r="K301" s="486"/>
    </row>
    <row r="302" spans="1:11" x14ac:dyDescent="0.25">
      <c r="A302" s="486"/>
      <c r="B302" s="486"/>
      <c r="C302" s="486"/>
      <c r="D302" s="486"/>
      <c r="E302" s="486"/>
      <c r="F302" s="486"/>
      <c r="G302" s="486"/>
      <c r="H302" s="486"/>
      <c r="I302" s="486"/>
      <c r="J302" s="486"/>
      <c r="K302" s="486"/>
    </row>
    <row r="303" spans="1:11" x14ac:dyDescent="0.25">
      <c r="A303" s="486"/>
      <c r="B303" s="486"/>
      <c r="C303" s="486"/>
      <c r="D303" s="486"/>
      <c r="E303" s="486"/>
      <c r="F303" s="486"/>
      <c r="G303" s="486"/>
      <c r="H303" s="486"/>
      <c r="I303" s="486"/>
      <c r="J303" s="486"/>
      <c r="K303" s="486"/>
    </row>
    <row r="304" spans="1:11" x14ac:dyDescent="0.25">
      <c r="A304" s="486"/>
      <c r="B304" s="486"/>
      <c r="C304" s="486"/>
      <c r="D304" s="486"/>
      <c r="E304" s="486"/>
      <c r="F304" s="486"/>
      <c r="G304" s="486"/>
      <c r="H304" s="486"/>
      <c r="I304" s="486"/>
      <c r="J304" s="486"/>
      <c r="K304" s="486"/>
    </row>
    <row r="305" spans="1:11" x14ac:dyDescent="0.25">
      <c r="A305" s="486"/>
      <c r="B305" s="486"/>
      <c r="C305" s="486"/>
      <c r="D305" s="486"/>
      <c r="E305" s="486"/>
      <c r="F305" s="486"/>
      <c r="G305" s="486"/>
      <c r="H305" s="486"/>
      <c r="I305" s="486"/>
      <c r="J305" s="486"/>
      <c r="K305" s="486"/>
    </row>
    <row r="306" spans="1:11" x14ac:dyDescent="0.25">
      <c r="A306" s="486"/>
      <c r="B306" s="486"/>
      <c r="C306" s="486"/>
      <c r="D306" s="486"/>
      <c r="E306" s="486"/>
      <c r="F306" s="486"/>
      <c r="G306" s="486"/>
      <c r="H306" s="486"/>
      <c r="I306" s="486"/>
      <c r="J306" s="486"/>
      <c r="K306" s="486"/>
    </row>
    <row r="307" spans="1:11" x14ac:dyDescent="0.25">
      <c r="A307" s="486"/>
      <c r="B307" s="486"/>
      <c r="C307" s="486"/>
      <c r="D307" s="486"/>
      <c r="E307" s="486"/>
      <c r="F307" s="486"/>
      <c r="G307" s="486"/>
      <c r="H307" s="486"/>
      <c r="I307" s="486"/>
      <c r="J307" s="486"/>
      <c r="K307" s="486"/>
    </row>
    <row r="308" spans="1:11" x14ac:dyDescent="0.25">
      <c r="A308" s="486"/>
      <c r="B308" s="486"/>
      <c r="C308" s="486"/>
      <c r="D308" s="486"/>
      <c r="E308" s="486"/>
      <c r="F308" s="486"/>
      <c r="G308" s="486"/>
      <c r="H308" s="486"/>
      <c r="I308" s="486"/>
      <c r="J308" s="486"/>
      <c r="K308" s="486"/>
    </row>
    <row r="309" spans="1:11" x14ac:dyDescent="0.25">
      <c r="A309" s="486"/>
      <c r="B309" s="486"/>
      <c r="C309" s="486"/>
      <c r="D309" s="486"/>
      <c r="E309" s="486"/>
      <c r="F309" s="486"/>
      <c r="G309" s="486"/>
      <c r="H309" s="486"/>
      <c r="I309" s="486"/>
      <c r="J309" s="486"/>
      <c r="K309" s="486"/>
    </row>
    <row r="310" spans="1:11" x14ac:dyDescent="0.25">
      <c r="A310" s="486"/>
      <c r="B310" s="486"/>
      <c r="C310" s="486"/>
      <c r="D310" s="486"/>
      <c r="E310" s="486"/>
      <c r="F310" s="486"/>
      <c r="G310" s="486"/>
      <c r="H310" s="486"/>
      <c r="I310" s="486"/>
      <c r="J310" s="486"/>
      <c r="K310" s="486"/>
    </row>
    <row r="311" spans="1:11" x14ac:dyDescent="0.25">
      <c r="A311" s="486"/>
      <c r="B311" s="486"/>
      <c r="C311" s="486"/>
      <c r="D311" s="486"/>
      <c r="E311" s="486"/>
      <c r="F311" s="486"/>
      <c r="G311" s="486"/>
      <c r="H311" s="486"/>
      <c r="I311" s="486"/>
      <c r="J311" s="486"/>
      <c r="K311" s="486"/>
    </row>
    <row r="312" spans="1:11" x14ac:dyDescent="0.25">
      <c r="A312" s="486"/>
      <c r="B312" s="486"/>
      <c r="C312" s="486"/>
      <c r="D312" s="486"/>
      <c r="E312" s="486"/>
      <c r="F312" s="486"/>
      <c r="G312" s="486"/>
      <c r="H312" s="486"/>
      <c r="I312" s="486"/>
      <c r="J312" s="486"/>
      <c r="K312" s="486"/>
    </row>
    <row r="313" spans="1:11" x14ac:dyDescent="0.25">
      <c r="A313" s="486"/>
      <c r="B313" s="486"/>
      <c r="C313" s="486"/>
      <c r="D313" s="486"/>
      <c r="E313" s="486"/>
      <c r="F313" s="486"/>
      <c r="G313" s="486"/>
      <c r="H313" s="486"/>
      <c r="I313" s="486"/>
      <c r="J313" s="486"/>
      <c r="K313" s="486"/>
    </row>
    <row r="314" spans="1:11" x14ac:dyDescent="0.25">
      <c r="A314" s="486"/>
      <c r="B314" s="486"/>
      <c r="C314" s="486"/>
      <c r="D314" s="486"/>
      <c r="E314" s="486"/>
      <c r="F314" s="486"/>
      <c r="G314" s="486"/>
      <c r="H314" s="486"/>
      <c r="I314" s="486"/>
      <c r="J314" s="486"/>
      <c r="K314" s="486"/>
    </row>
    <row r="315" spans="1:11" x14ac:dyDescent="0.25">
      <c r="A315" s="486"/>
      <c r="B315" s="486"/>
      <c r="C315" s="486"/>
      <c r="D315" s="486"/>
      <c r="E315" s="486"/>
      <c r="F315" s="486"/>
      <c r="G315" s="486"/>
      <c r="H315" s="486"/>
      <c r="I315" s="486"/>
      <c r="J315" s="486"/>
      <c r="K315" s="486"/>
    </row>
    <row r="316" spans="1:11" x14ac:dyDescent="0.25">
      <c r="A316" s="486"/>
      <c r="B316" s="486"/>
      <c r="C316" s="486"/>
      <c r="D316" s="486"/>
      <c r="E316" s="486"/>
      <c r="F316" s="486"/>
      <c r="G316" s="486"/>
      <c r="H316" s="486"/>
      <c r="I316" s="486"/>
      <c r="J316" s="486"/>
      <c r="K316" s="486"/>
    </row>
    <row r="317" spans="1:11" x14ac:dyDescent="0.25">
      <c r="A317" s="486"/>
      <c r="B317" s="486"/>
      <c r="C317" s="486"/>
      <c r="D317" s="486"/>
      <c r="E317" s="486"/>
      <c r="F317" s="486"/>
      <c r="G317" s="486"/>
      <c r="H317" s="486"/>
      <c r="I317" s="486"/>
      <c r="J317" s="486"/>
      <c r="K317" s="486"/>
    </row>
    <row r="318" spans="1:11" x14ac:dyDescent="0.25">
      <c r="A318" s="486"/>
      <c r="B318" s="486"/>
      <c r="C318" s="486"/>
      <c r="D318" s="486"/>
      <c r="E318" s="486"/>
      <c r="F318" s="486"/>
      <c r="G318" s="486"/>
      <c r="H318" s="486"/>
      <c r="I318" s="486"/>
      <c r="J318" s="486"/>
      <c r="K318" s="486"/>
    </row>
    <row r="319" spans="1:11" x14ac:dyDescent="0.25">
      <c r="A319" s="486"/>
      <c r="B319" s="486"/>
      <c r="C319" s="486"/>
      <c r="D319" s="486"/>
      <c r="E319" s="486"/>
      <c r="F319" s="486"/>
      <c r="G319" s="486"/>
      <c r="H319" s="486"/>
      <c r="I319" s="486"/>
      <c r="J319" s="486"/>
      <c r="K319" s="486"/>
    </row>
    <row r="320" spans="1:11" x14ac:dyDescent="0.25">
      <c r="A320" s="486"/>
      <c r="B320" s="486"/>
      <c r="C320" s="486"/>
      <c r="D320" s="486"/>
      <c r="E320" s="486"/>
      <c r="F320" s="486"/>
      <c r="G320" s="486"/>
      <c r="H320" s="486"/>
      <c r="I320" s="486"/>
      <c r="J320" s="486"/>
      <c r="K320" s="486"/>
    </row>
    <row r="321" spans="1:11" x14ac:dyDescent="0.25">
      <c r="A321" s="486"/>
      <c r="B321" s="486"/>
      <c r="C321" s="486"/>
      <c r="D321" s="486"/>
      <c r="E321" s="486"/>
      <c r="F321" s="486"/>
      <c r="G321" s="486"/>
      <c r="H321" s="486"/>
      <c r="I321" s="486"/>
      <c r="J321" s="486"/>
      <c r="K321" s="486"/>
    </row>
    <row r="322" spans="1:11" x14ac:dyDescent="0.25">
      <c r="A322" s="486"/>
      <c r="B322" s="486"/>
      <c r="C322" s="486"/>
      <c r="D322" s="486"/>
      <c r="E322" s="486"/>
      <c r="F322" s="486"/>
      <c r="G322" s="486"/>
      <c r="H322" s="486"/>
      <c r="I322" s="486"/>
      <c r="J322" s="486"/>
      <c r="K322" s="486"/>
    </row>
    <row r="323" spans="1:11" x14ac:dyDescent="0.25">
      <c r="A323" s="486"/>
      <c r="B323" s="486"/>
      <c r="C323" s="486"/>
      <c r="D323" s="486"/>
      <c r="E323" s="486"/>
      <c r="F323" s="486"/>
      <c r="G323" s="486"/>
      <c r="H323" s="486"/>
      <c r="I323" s="486"/>
      <c r="J323" s="486"/>
      <c r="K323" s="486"/>
    </row>
    <row r="324" spans="1:11" x14ac:dyDescent="0.25">
      <c r="A324" s="486"/>
      <c r="B324" s="486"/>
      <c r="C324" s="486"/>
      <c r="D324" s="486"/>
      <c r="E324" s="486"/>
      <c r="F324" s="486"/>
      <c r="G324" s="486"/>
      <c r="H324" s="486"/>
      <c r="I324" s="486"/>
      <c r="J324" s="486"/>
      <c r="K324" s="486"/>
    </row>
    <row r="325" spans="1:11" x14ac:dyDescent="0.25">
      <c r="A325" s="486"/>
      <c r="B325" s="486"/>
      <c r="C325" s="486"/>
      <c r="D325" s="486"/>
      <c r="E325" s="486"/>
      <c r="F325" s="486"/>
      <c r="G325" s="486"/>
      <c r="H325" s="486"/>
      <c r="I325" s="486"/>
      <c r="J325" s="486"/>
      <c r="K325" s="486"/>
    </row>
    <row r="326" spans="1:11" x14ac:dyDescent="0.25">
      <c r="A326" s="486"/>
      <c r="B326" s="486"/>
      <c r="C326" s="486"/>
      <c r="D326" s="486"/>
      <c r="E326" s="486"/>
      <c r="F326" s="486"/>
      <c r="G326" s="486"/>
      <c r="H326" s="486"/>
      <c r="I326" s="486"/>
      <c r="J326" s="486"/>
      <c r="K326" s="486"/>
    </row>
    <row r="327" spans="1:11" x14ac:dyDescent="0.25">
      <c r="A327" s="486"/>
      <c r="B327" s="486"/>
      <c r="C327" s="486"/>
      <c r="D327" s="486"/>
      <c r="E327" s="486"/>
      <c r="F327" s="486"/>
      <c r="G327" s="486"/>
      <c r="H327" s="486"/>
      <c r="I327" s="486"/>
      <c r="J327" s="486"/>
      <c r="K327" s="486"/>
    </row>
    <row r="328" spans="1:11" x14ac:dyDescent="0.25">
      <c r="A328" s="486"/>
      <c r="B328" s="486"/>
      <c r="C328" s="486"/>
      <c r="D328" s="486"/>
      <c r="E328" s="486"/>
      <c r="F328" s="486"/>
      <c r="G328" s="486"/>
      <c r="H328" s="486"/>
      <c r="I328" s="486"/>
      <c r="J328" s="486"/>
      <c r="K328" s="486"/>
    </row>
    <row r="329" spans="1:11" x14ac:dyDescent="0.25">
      <c r="A329" s="486"/>
      <c r="B329" s="486"/>
      <c r="C329" s="486"/>
      <c r="D329" s="486"/>
      <c r="E329" s="486"/>
      <c r="F329" s="486"/>
      <c r="G329" s="486"/>
      <c r="H329" s="486"/>
      <c r="I329" s="486"/>
      <c r="J329" s="486"/>
      <c r="K329" s="486"/>
    </row>
    <row r="330" spans="1:11" x14ac:dyDescent="0.25">
      <c r="A330" s="486"/>
      <c r="B330" s="486"/>
      <c r="C330" s="486"/>
      <c r="D330" s="486"/>
      <c r="E330" s="486"/>
      <c r="F330" s="486"/>
      <c r="G330" s="486"/>
      <c r="H330" s="486"/>
      <c r="I330" s="486"/>
      <c r="J330" s="486"/>
      <c r="K330" s="486"/>
    </row>
    <row r="331" spans="1:11" x14ac:dyDescent="0.25">
      <c r="A331" s="486"/>
      <c r="B331" s="486"/>
      <c r="C331" s="486"/>
      <c r="D331" s="486"/>
      <c r="E331" s="486"/>
      <c r="F331" s="486"/>
      <c r="G331" s="486"/>
      <c r="H331" s="486"/>
      <c r="I331" s="486"/>
      <c r="J331" s="486"/>
      <c r="K331" s="486"/>
    </row>
    <row r="332" spans="1:11" x14ac:dyDescent="0.25">
      <c r="A332" s="486"/>
      <c r="B332" s="486"/>
      <c r="C332" s="486"/>
      <c r="D332" s="486"/>
      <c r="E332" s="486"/>
      <c r="F332" s="486"/>
      <c r="G332" s="486"/>
      <c r="H332" s="486"/>
      <c r="I332" s="486"/>
      <c r="J332" s="486"/>
      <c r="K332" s="486"/>
    </row>
    <row r="333" spans="1:11" x14ac:dyDescent="0.25">
      <c r="A333" s="486"/>
      <c r="B333" s="486"/>
      <c r="C333" s="486"/>
      <c r="D333" s="486"/>
      <c r="E333" s="486"/>
      <c r="F333" s="486"/>
      <c r="G333" s="486"/>
      <c r="H333" s="486"/>
      <c r="I333" s="486"/>
      <c r="J333" s="486"/>
      <c r="K333" s="486"/>
    </row>
    <row r="334" spans="1:11" x14ac:dyDescent="0.25">
      <c r="A334" s="486"/>
      <c r="B334" s="486"/>
      <c r="C334" s="486"/>
      <c r="D334" s="486"/>
      <c r="E334" s="486"/>
      <c r="F334" s="486"/>
      <c r="G334" s="486"/>
      <c r="H334" s="486"/>
      <c r="I334" s="486"/>
      <c r="J334" s="486"/>
      <c r="K334" s="486"/>
    </row>
    <row r="335" spans="1:11" x14ac:dyDescent="0.25">
      <c r="A335" s="486"/>
      <c r="B335" s="486"/>
      <c r="C335" s="486"/>
      <c r="D335" s="486"/>
      <c r="E335" s="486"/>
      <c r="F335" s="486"/>
      <c r="G335" s="486"/>
      <c r="H335" s="486"/>
      <c r="I335" s="486"/>
      <c r="J335" s="486"/>
      <c r="K335" s="486"/>
    </row>
    <row r="336" spans="1:11" x14ac:dyDescent="0.25">
      <c r="A336" s="486"/>
      <c r="B336" s="486"/>
      <c r="C336" s="486"/>
      <c r="D336" s="486"/>
      <c r="E336" s="486"/>
      <c r="F336" s="486"/>
      <c r="G336" s="486"/>
      <c r="H336" s="486"/>
      <c r="I336" s="486"/>
      <c r="J336" s="486"/>
      <c r="K336" s="486"/>
    </row>
    <row r="337" spans="1:11" x14ac:dyDescent="0.25">
      <c r="A337" s="486"/>
      <c r="B337" s="486"/>
      <c r="C337" s="486"/>
      <c r="D337" s="486"/>
      <c r="E337" s="486"/>
      <c r="F337" s="486"/>
      <c r="G337" s="486"/>
      <c r="H337" s="486"/>
      <c r="I337" s="486"/>
      <c r="J337" s="486"/>
      <c r="K337" s="486"/>
    </row>
    <row r="338" spans="1:11" x14ac:dyDescent="0.25">
      <c r="A338" s="486"/>
      <c r="B338" s="486"/>
      <c r="C338" s="486"/>
      <c r="D338" s="486"/>
      <c r="E338" s="486"/>
      <c r="F338" s="486"/>
      <c r="G338" s="486"/>
      <c r="H338" s="486"/>
      <c r="I338" s="486"/>
      <c r="J338" s="486"/>
      <c r="K338" s="486"/>
    </row>
    <row r="339" spans="1:11" x14ac:dyDescent="0.25">
      <c r="A339" s="486"/>
      <c r="B339" s="486"/>
      <c r="C339" s="486"/>
      <c r="D339" s="486"/>
      <c r="E339" s="486"/>
      <c r="F339" s="486"/>
      <c r="G339" s="486"/>
      <c r="H339" s="486"/>
      <c r="I339" s="486"/>
      <c r="J339" s="486"/>
      <c r="K339" s="486"/>
    </row>
    <row r="340" spans="1:11" x14ac:dyDescent="0.25">
      <c r="A340" s="486"/>
      <c r="B340" s="486"/>
      <c r="C340" s="486"/>
      <c r="D340" s="486"/>
      <c r="E340" s="486"/>
      <c r="F340" s="486"/>
      <c r="G340" s="486"/>
      <c r="H340" s="486"/>
      <c r="I340" s="486"/>
      <c r="J340" s="486"/>
      <c r="K340" s="486"/>
    </row>
    <row r="341" spans="1:11" x14ac:dyDescent="0.25">
      <c r="A341" s="486"/>
      <c r="B341" s="486"/>
      <c r="C341" s="486"/>
      <c r="D341" s="486"/>
      <c r="E341" s="486"/>
      <c r="F341" s="486"/>
      <c r="G341" s="486"/>
      <c r="H341" s="486"/>
      <c r="I341" s="486"/>
      <c r="J341" s="486"/>
      <c r="K341" s="486"/>
    </row>
    <row r="342" spans="1:11" x14ac:dyDescent="0.25">
      <c r="A342" s="486"/>
      <c r="B342" s="486"/>
      <c r="C342" s="486"/>
      <c r="D342" s="486"/>
      <c r="E342" s="486"/>
      <c r="F342" s="486"/>
      <c r="G342" s="486"/>
      <c r="H342" s="486"/>
      <c r="I342" s="486"/>
      <c r="J342" s="486"/>
      <c r="K342" s="486"/>
    </row>
    <row r="343" spans="1:11" x14ac:dyDescent="0.25">
      <c r="A343" s="486"/>
      <c r="B343" s="486"/>
      <c r="C343" s="486"/>
      <c r="D343" s="486"/>
      <c r="E343" s="486"/>
      <c r="F343" s="486"/>
      <c r="G343" s="486"/>
      <c r="H343" s="486"/>
      <c r="I343" s="486"/>
      <c r="J343" s="486"/>
      <c r="K343" s="486"/>
    </row>
    <row r="344" spans="1:11" x14ac:dyDescent="0.25">
      <c r="A344" s="486"/>
      <c r="B344" s="486"/>
      <c r="C344" s="486"/>
      <c r="D344" s="486"/>
      <c r="E344" s="486"/>
      <c r="F344" s="486"/>
      <c r="G344" s="486"/>
      <c r="H344" s="486"/>
      <c r="I344" s="486"/>
      <c r="J344" s="486"/>
      <c r="K344" s="486"/>
    </row>
    <row r="345" spans="1:11" x14ac:dyDescent="0.25">
      <c r="A345" s="486"/>
      <c r="B345" s="486"/>
      <c r="C345" s="486"/>
      <c r="D345" s="486"/>
      <c r="E345" s="486"/>
      <c r="F345" s="486"/>
      <c r="G345" s="486"/>
      <c r="H345" s="486"/>
      <c r="I345" s="486"/>
      <c r="J345" s="486"/>
      <c r="K345" s="486"/>
    </row>
    <row r="346" spans="1:11" x14ac:dyDescent="0.25">
      <c r="A346" s="486"/>
      <c r="B346" s="486"/>
      <c r="C346" s="486"/>
      <c r="D346" s="486"/>
      <c r="E346" s="486"/>
      <c r="F346" s="486"/>
      <c r="G346" s="486"/>
      <c r="H346" s="486"/>
      <c r="I346" s="486"/>
      <c r="J346" s="486"/>
      <c r="K346" s="486"/>
    </row>
    <row r="347" spans="1:11" x14ac:dyDescent="0.25">
      <c r="A347" s="486"/>
      <c r="B347" s="486"/>
      <c r="C347" s="486"/>
      <c r="D347" s="486"/>
      <c r="E347" s="486"/>
      <c r="F347" s="486"/>
      <c r="G347" s="486"/>
      <c r="H347" s="486"/>
      <c r="I347" s="486"/>
      <c r="J347" s="486"/>
      <c r="K347" s="486"/>
    </row>
    <row r="348" spans="1:11" x14ac:dyDescent="0.25">
      <c r="A348" s="486"/>
      <c r="B348" s="486"/>
      <c r="C348" s="486"/>
      <c r="D348" s="486"/>
      <c r="E348" s="486"/>
      <c r="F348" s="486"/>
      <c r="G348" s="486"/>
      <c r="H348" s="486"/>
      <c r="I348" s="486"/>
      <c r="J348" s="486"/>
      <c r="K348" s="486"/>
    </row>
    <row r="349" spans="1:11" x14ac:dyDescent="0.25">
      <c r="A349" s="486"/>
      <c r="B349" s="486"/>
      <c r="C349" s="486"/>
      <c r="D349" s="486"/>
      <c r="E349" s="486"/>
      <c r="F349" s="486"/>
      <c r="G349" s="486"/>
      <c r="H349" s="486"/>
      <c r="I349" s="486"/>
      <c r="J349" s="486"/>
      <c r="K349" s="486"/>
    </row>
    <row r="350" spans="1:11" x14ac:dyDescent="0.25">
      <c r="A350" s="486"/>
      <c r="B350" s="486"/>
      <c r="C350" s="486"/>
      <c r="D350" s="486"/>
      <c r="E350" s="486"/>
      <c r="F350" s="486"/>
      <c r="G350" s="486"/>
      <c r="H350" s="486"/>
      <c r="I350" s="486"/>
      <c r="J350" s="486"/>
      <c r="K350" s="486"/>
    </row>
    <row r="351" spans="1:11" x14ac:dyDescent="0.25">
      <c r="A351" s="486"/>
      <c r="B351" s="486"/>
      <c r="C351" s="486"/>
      <c r="D351" s="486"/>
      <c r="E351" s="486"/>
      <c r="F351" s="486"/>
      <c r="G351" s="486"/>
      <c r="H351" s="486"/>
      <c r="I351" s="486"/>
      <c r="J351" s="486"/>
      <c r="K351" s="486"/>
    </row>
    <row r="352" spans="1:11" x14ac:dyDescent="0.25">
      <c r="A352" s="486"/>
      <c r="B352" s="486"/>
      <c r="C352" s="486"/>
      <c r="D352" s="486"/>
      <c r="E352" s="486"/>
      <c r="F352" s="486"/>
      <c r="G352" s="486"/>
      <c r="H352" s="486"/>
      <c r="I352" s="486"/>
      <c r="J352" s="486"/>
      <c r="K352" s="486"/>
    </row>
    <row r="353" spans="1:11" x14ac:dyDescent="0.25">
      <c r="A353" s="486"/>
      <c r="B353" s="486"/>
      <c r="C353" s="486"/>
      <c r="D353" s="486"/>
      <c r="E353" s="486"/>
      <c r="F353" s="486"/>
      <c r="G353" s="486"/>
      <c r="H353" s="486"/>
      <c r="I353" s="486"/>
      <c r="J353" s="486"/>
      <c r="K353" s="486"/>
    </row>
    <row r="354" spans="1:11" x14ac:dyDescent="0.25">
      <c r="A354" s="486"/>
      <c r="B354" s="486"/>
      <c r="C354" s="486"/>
      <c r="D354" s="486"/>
      <c r="E354" s="486"/>
      <c r="F354" s="486"/>
      <c r="G354" s="486"/>
      <c r="H354" s="486"/>
      <c r="I354" s="486"/>
      <c r="J354" s="486"/>
      <c r="K354" s="486"/>
    </row>
    <row r="355" spans="1:11" x14ac:dyDescent="0.25">
      <c r="A355" s="486"/>
      <c r="B355" s="486"/>
      <c r="C355" s="486"/>
      <c r="D355" s="486"/>
      <c r="E355" s="486"/>
      <c r="F355" s="486"/>
      <c r="G355" s="486"/>
      <c r="H355" s="486"/>
      <c r="I355" s="486"/>
      <c r="J355" s="486"/>
      <c r="K355" s="486"/>
    </row>
    <row r="356" spans="1:11" x14ac:dyDescent="0.25">
      <c r="A356" s="486"/>
      <c r="B356" s="486"/>
      <c r="C356" s="486"/>
      <c r="D356" s="486"/>
      <c r="E356" s="486"/>
      <c r="F356" s="486"/>
      <c r="G356" s="486"/>
      <c r="H356" s="486"/>
      <c r="I356" s="486"/>
      <c r="J356" s="486"/>
      <c r="K356" s="486"/>
    </row>
    <row r="357" spans="1:11" x14ac:dyDescent="0.25">
      <c r="A357" s="486"/>
      <c r="B357" s="486"/>
      <c r="C357" s="486"/>
      <c r="D357" s="486"/>
      <c r="E357" s="486"/>
      <c r="F357" s="486"/>
      <c r="G357" s="486"/>
      <c r="H357" s="486"/>
      <c r="I357" s="486"/>
      <c r="J357" s="486"/>
      <c r="K357" s="486"/>
    </row>
    <row r="358" spans="1:11" x14ac:dyDescent="0.25">
      <c r="A358" s="486"/>
      <c r="B358" s="486"/>
      <c r="C358" s="486"/>
      <c r="D358" s="486"/>
      <c r="E358" s="486"/>
      <c r="F358" s="486"/>
      <c r="G358" s="486"/>
      <c r="H358" s="486"/>
      <c r="I358" s="486"/>
      <c r="J358" s="486"/>
      <c r="K358" s="486"/>
    </row>
    <row r="359" spans="1:11" x14ac:dyDescent="0.25">
      <c r="A359" s="486"/>
      <c r="B359" s="486"/>
      <c r="C359" s="486"/>
      <c r="D359" s="486"/>
      <c r="E359" s="486"/>
      <c r="F359" s="486"/>
      <c r="G359" s="486"/>
      <c r="H359" s="486"/>
      <c r="I359" s="486"/>
      <c r="J359" s="486"/>
      <c r="K359" s="486"/>
    </row>
    <row r="360" spans="1:11" x14ac:dyDescent="0.25">
      <c r="A360" s="486"/>
      <c r="B360" s="486"/>
      <c r="C360" s="486"/>
      <c r="D360" s="486"/>
      <c r="E360" s="486"/>
      <c r="F360" s="486"/>
      <c r="G360" s="486"/>
      <c r="H360" s="486"/>
      <c r="I360" s="486"/>
      <c r="J360" s="486"/>
      <c r="K360" s="486"/>
    </row>
    <row r="361" spans="1:11" x14ac:dyDescent="0.25">
      <c r="A361" s="486"/>
      <c r="B361" s="486"/>
      <c r="C361" s="486"/>
      <c r="D361" s="486"/>
      <c r="E361" s="486"/>
      <c r="F361" s="486"/>
      <c r="G361" s="486"/>
      <c r="H361" s="486"/>
      <c r="I361" s="486"/>
      <c r="J361" s="486"/>
      <c r="K361" s="486"/>
    </row>
    <row r="362" spans="1:11" x14ac:dyDescent="0.25">
      <c r="A362" s="486"/>
      <c r="B362" s="486"/>
      <c r="C362" s="486"/>
      <c r="D362" s="486"/>
      <c r="E362" s="486"/>
      <c r="F362" s="486"/>
      <c r="G362" s="486"/>
      <c r="H362" s="486"/>
      <c r="I362" s="486"/>
      <c r="J362" s="486"/>
      <c r="K362" s="486"/>
    </row>
    <row r="363" spans="1:11" x14ac:dyDescent="0.25">
      <c r="A363" s="486"/>
      <c r="B363" s="486"/>
      <c r="C363" s="486"/>
      <c r="D363" s="486"/>
      <c r="E363" s="486"/>
      <c r="F363" s="486"/>
      <c r="G363" s="486"/>
      <c r="H363" s="486"/>
      <c r="I363" s="486"/>
      <c r="J363" s="486"/>
      <c r="K363" s="486"/>
    </row>
    <row r="364" spans="1:11" x14ac:dyDescent="0.25">
      <c r="A364" s="486"/>
      <c r="B364" s="486"/>
      <c r="C364" s="486"/>
      <c r="D364" s="486"/>
      <c r="E364" s="486"/>
      <c r="F364" s="486"/>
      <c r="G364" s="486"/>
      <c r="H364" s="486"/>
      <c r="I364" s="486"/>
      <c r="J364" s="486"/>
      <c r="K364" s="486"/>
    </row>
    <row r="365" spans="1:11" x14ac:dyDescent="0.25">
      <c r="A365" s="486"/>
      <c r="B365" s="486"/>
      <c r="C365" s="486"/>
      <c r="D365" s="486"/>
      <c r="E365" s="486"/>
      <c r="F365" s="486"/>
      <c r="G365" s="486"/>
      <c r="H365" s="486"/>
      <c r="I365" s="486"/>
      <c r="J365" s="486"/>
      <c r="K365" s="486"/>
    </row>
    <row r="366" spans="1:11" x14ac:dyDescent="0.25">
      <c r="A366" s="486"/>
      <c r="B366" s="486"/>
      <c r="C366" s="486"/>
      <c r="D366" s="486"/>
      <c r="E366" s="486"/>
      <c r="F366" s="486"/>
      <c r="G366" s="486"/>
      <c r="H366" s="486"/>
      <c r="I366" s="486"/>
      <c r="J366" s="486"/>
      <c r="K366" s="486"/>
    </row>
    <row r="367" spans="1:11" x14ac:dyDescent="0.25">
      <c r="A367" s="486"/>
      <c r="B367" s="486"/>
      <c r="C367" s="486"/>
      <c r="D367" s="486"/>
      <c r="E367" s="486"/>
      <c r="F367" s="486"/>
      <c r="G367" s="486"/>
      <c r="H367" s="486"/>
      <c r="I367" s="486"/>
      <c r="J367" s="486"/>
      <c r="K367" s="486"/>
    </row>
    <row r="368" spans="1:11" x14ac:dyDescent="0.25">
      <c r="A368" s="486"/>
      <c r="B368" s="486"/>
      <c r="C368" s="486"/>
      <c r="D368" s="486"/>
      <c r="E368" s="486"/>
      <c r="F368" s="486"/>
      <c r="G368" s="486"/>
      <c r="H368" s="486"/>
      <c r="I368" s="486"/>
      <c r="J368" s="486"/>
      <c r="K368" s="486"/>
    </row>
    <row r="369" spans="1:11" x14ac:dyDescent="0.25">
      <c r="A369" s="486"/>
      <c r="B369" s="486"/>
      <c r="C369" s="486"/>
      <c r="D369" s="486"/>
      <c r="E369" s="486"/>
      <c r="F369" s="486"/>
      <c r="G369" s="486"/>
      <c r="H369" s="486"/>
      <c r="I369" s="486"/>
      <c r="J369" s="486"/>
      <c r="K369" s="486"/>
    </row>
    <row r="370" spans="1:11" x14ac:dyDescent="0.25">
      <c r="A370" s="486"/>
      <c r="B370" s="486"/>
      <c r="C370" s="486"/>
      <c r="D370" s="486"/>
      <c r="E370" s="486"/>
      <c r="F370" s="486"/>
      <c r="G370" s="486"/>
      <c r="H370" s="486"/>
      <c r="I370" s="486"/>
      <c r="J370" s="486"/>
      <c r="K370" s="486"/>
    </row>
    <row r="371" spans="1:11" x14ac:dyDescent="0.25">
      <c r="A371" s="486"/>
      <c r="B371" s="486"/>
      <c r="C371" s="486"/>
      <c r="D371" s="486"/>
      <c r="E371" s="486"/>
      <c r="F371" s="486"/>
      <c r="G371" s="486"/>
      <c r="H371" s="486"/>
      <c r="I371" s="486"/>
      <c r="J371" s="486"/>
      <c r="K371" s="486"/>
    </row>
    <row r="372" spans="1:11" x14ac:dyDescent="0.25">
      <c r="A372" s="486"/>
      <c r="B372" s="486"/>
      <c r="C372" s="486"/>
      <c r="D372" s="486"/>
      <c r="E372" s="486"/>
      <c r="F372" s="486"/>
      <c r="G372" s="486"/>
      <c r="H372" s="486"/>
      <c r="I372" s="486"/>
      <c r="J372" s="486"/>
      <c r="K372" s="486"/>
    </row>
    <row r="373" spans="1:11" x14ac:dyDescent="0.25">
      <c r="A373" s="486"/>
      <c r="B373" s="486"/>
      <c r="C373" s="486"/>
      <c r="D373" s="486"/>
      <c r="E373" s="486"/>
      <c r="F373" s="486"/>
      <c r="G373" s="486"/>
      <c r="H373" s="486"/>
      <c r="I373" s="486"/>
      <c r="J373" s="486"/>
      <c r="K373" s="486"/>
    </row>
    <row r="374" spans="1:11" x14ac:dyDescent="0.25">
      <c r="A374" s="486"/>
      <c r="B374" s="486"/>
      <c r="C374" s="486"/>
      <c r="D374" s="486"/>
      <c r="E374" s="486"/>
      <c r="F374" s="486"/>
      <c r="G374" s="486"/>
      <c r="H374" s="486"/>
      <c r="I374" s="486"/>
      <c r="J374" s="486"/>
      <c r="K374" s="486"/>
    </row>
    <row r="375" spans="1:11" x14ac:dyDescent="0.25">
      <c r="A375" s="486"/>
      <c r="B375" s="486"/>
      <c r="C375" s="486"/>
      <c r="D375" s="486"/>
      <c r="E375" s="486"/>
      <c r="F375" s="486"/>
      <c r="G375" s="486"/>
      <c r="H375" s="486"/>
      <c r="I375" s="486"/>
      <c r="J375" s="486"/>
      <c r="K375" s="486"/>
    </row>
    <row r="376" spans="1:11" x14ac:dyDescent="0.25">
      <c r="A376" s="486"/>
      <c r="B376" s="486"/>
      <c r="C376" s="486"/>
      <c r="D376" s="486"/>
      <c r="E376" s="486"/>
      <c r="F376" s="486"/>
      <c r="G376" s="486"/>
      <c r="H376" s="486"/>
      <c r="I376" s="486"/>
      <c r="J376" s="486"/>
      <c r="K376" s="486"/>
    </row>
    <row r="377" spans="1:11" x14ac:dyDescent="0.25">
      <c r="A377" s="486"/>
      <c r="B377" s="486"/>
      <c r="C377" s="486"/>
      <c r="D377" s="486"/>
      <c r="E377" s="486"/>
      <c r="F377" s="486"/>
      <c r="G377" s="486"/>
      <c r="H377" s="486"/>
      <c r="I377" s="486"/>
      <c r="J377" s="486"/>
      <c r="K377" s="486"/>
    </row>
    <row r="378" spans="1:11" x14ac:dyDescent="0.25">
      <c r="A378" s="486"/>
      <c r="B378" s="486"/>
      <c r="C378" s="486"/>
      <c r="D378" s="486"/>
      <c r="E378" s="486"/>
      <c r="F378" s="486"/>
      <c r="G378" s="486"/>
      <c r="H378" s="486"/>
      <c r="I378" s="486"/>
      <c r="J378" s="486"/>
      <c r="K378" s="486"/>
    </row>
    <row r="379" spans="1:11" x14ac:dyDescent="0.25">
      <c r="A379" s="486"/>
      <c r="B379" s="486"/>
      <c r="C379" s="486"/>
      <c r="D379" s="486"/>
      <c r="E379" s="486"/>
      <c r="F379" s="486"/>
      <c r="G379" s="486"/>
      <c r="H379" s="486"/>
      <c r="I379" s="486"/>
      <c r="J379" s="486"/>
      <c r="K379" s="486"/>
    </row>
    <row r="380" spans="1:11" x14ac:dyDescent="0.25">
      <c r="A380" s="486"/>
      <c r="B380" s="486"/>
      <c r="C380" s="486"/>
      <c r="D380" s="486"/>
      <c r="E380" s="486"/>
      <c r="F380" s="486"/>
      <c r="G380" s="486"/>
      <c r="H380" s="486"/>
      <c r="I380" s="486"/>
      <c r="J380" s="486"/>
      <c r="K380" s="486"/>
    </row>
    <row r="381" spans="1:11" x14ac:dyDescent="0.25">
      <c r="A381" s="486"/>
      <c r="B381" s="486"/>
      <c r="C381" s="486"/>
      <c r="D381" s="486"/>
      <c r="E381" s="486"/>
      <c r="F381" s="486"/>
      <c r="G381" s="486"/>
      <c r="H381" s="486"/>
      <c r="I381" s="486"/>
      <c r="J381" s="486"/>
      <c r="K381" s="486"/>
    </row>
    <row r="382" spans="1:11" x14ac:dyDescent="0.25">
      <c r="A382" s="486"/>
      <c r="B382" s="486"/>
      <c r="C382" s="486"/>
      <c r="D382" s="486"/>
      <c r="E382" s="486"/>
      <c r="F382" s="486"/>
      <c r="G382" s="486"/>
      <c r="H382" s="486"/>
      <c r="I382" s="486"/>
      <c r="J382" s="486"/>
      <c r="K382" s="486"/>
    </row>
    <row r="383" spans="1:11" x14ac:dyDescent="0.25">
      <c r="A383" s="486"/>
      <c r="B383" s="486"/>
      <c r="C383" s="486"/>
      <c r="D383" s="486"/>
      <c r="E383" s="486"/>
      <c r="F383" s="486"/>
      <c r="G383" s="486"/>
      <c r="H383" s="486"/>
      <c r="I383" s="486"/>
      <c r="J383" s="486"/>
      <c r="K383" s="486"/>
    </row>
    <row r="384" spans="1:11" x14ac:dyDescent="0.25">
      <c r="A384" s="486"/>
      <c r="B384" s="486"/>
      <c r="C384" s="486"/>
      <c r="D384" s="486"/>
      <c r="E384" s="486"/>
      <c r="F384" s="486"/>
      <c r="G384" s="486"/>
      <c r="H384" s="486"/>
      <c r="I384" s="486"/>
      <c r="J384" s="486"/>
      <c r="K384" s="486"/>
    </row>
    <row r="385" spans="1:11" x14ac:dyDescent="0.25">
      <c r="A385" s="486"/>
      <c r="B385" s="486"/>
      <c r="C385" s="486"/>
      <c r="D385" s="486"/>
      <c r="E385" s="486"/>
      <c r="F385" s="486"/>
      <c r="G385" s="486"/>
      <c r="H385" s="486"/>
      <c r="I385" s="486"/>
      <c r="J385" s="486"/>
      <c r="K385" s="486"/>
    </row>
    <row r="386" spans="1:11" x14ac:dyDescent="0.25">
      <c r="A386" s="486"/>
      <c r="B386" s="486"/>
      <c r="C386" s="486"/>
      <c r="D386" s="486"/>
      <c r="E386" s="486"/>
      <c r="F386" s="486"/>
      <c r="G386" s="486"/>
      <c r="H386" s="486"/>
      <c r="I386" s="486"/>
      <c r="J386" s="486"/>
      <c r="K386" s="486"/>
    </row>
    <row r="387" spans="1:11" x14ac:dyDescent="0.25">
      <c r="A387" s="486"/>
      <c r="B387" s="486"/>
      <c r="C387" s="486"/>
      <c r="D387" s="486"/>
      <c r="E387" s="486"/>
      <c r="F387" s="486"/>
      <c r="G387" s="486"/>
      <c r="H387" s="486"/>
      <c r="I387" s="486"/>
      <c r="J387" s="486"/>
      <c r="K387" s="486"/>
    </row>
    <row r="388" spans="1:11" x14ac:dyDescent="0.25">
      <c r="A388" s="486"/>
      <c r="B388" s="486"/>
      <c r="C388" s="486"/>
      <c r="D388" s="486"/>
      <c r="E388" s="486"/>
      <c r="F388" s="486"/>
      <c r="G388" s="486"/>
      <c r="H388" s="486"/>
      <c r="I388" s="486"/>
      <c r="J388" s="486"/>
      <c r="K388" s="486"/>
    </row>
    <row r="389" spans="1:11" x14ac:dyDescent="0.25">
      <c r="A389" s="486"/>
      <c r="B389" s="486"/>
      <c r="C389" s="486"/>
      <c r="D389" s="486"/>
      <c r="E389" s="486"/>
      <c r="F389" s="486"/>
      <c r="G389" s="486"/>
      <c r="H389" s="486"/>
      <c r="I389" s="486"/>
      <c r="J389" s="486"/>
      <c r="K389" s="486"/>
    </row>
    <row r="390" spans="1:11" x14ac:dyDescent="0.25">
      <c r="A390" s="486"/>
      <c r="B390" s="486"/>
      <c r="C390" s="486"/>
      <c r="D390" s="486"/>
      <c r="E390" s="486"/>
      <c r="F390" s="486"/>
      <c r="G390" s="486"/>
      <c r="H390" s="486"/>
      <c r="I390" s="486"/>
      <c r="J390" s="486"/>
      <c r="K390" s="486"/>
    </row>
    <row r="391" spans="1:11" x14ac:dyDescent="0.25">
      <c r="A391" s="486"/>
      <c r="B391" s="486"/>
      <c r="C391" s="486"/>
      <c r="D391" s="486"/>
      <c r="E391" s="486"/>
      <c r="F391" s="486"/>
      <c r="G391" s="486"/>
      <c r="H391" s="486"/>
      <c r="I391" s="486"/>
      <c r="J391" s="486"/>
      <c r="K391" s="486"/>
    </row>
    <row r="392" spans="1:11" x14ac:dyDescent="0.25">
      <c r="A392" s="486"/>
      <c r="B392" s="486"/>
      <c r="C392" s="486"/>
      <c r="D392" s="486"/>
      <c r="E392" s="486"/>
      <c r="F392" s="486"/>
      <c r="G392" s="486"/>
      <c r="H392" s="486"/>
      <c r="I392" s="486"/>
      <c r="J392" s="486"/>
      <c r="K392" s="486"/>
    </row>
    <row r="393" spans="1:11" x14ac:dyDescent="0.25">
      <c r="A393" s="486"/>
      <c r="B393" s="486"/>
      <c r="C393" s="486"/>
      <c r="D393" s="486"/>
      <c r="E393" s="486"/>
      <c r="F393" s="486"/>
      <c r="G393" s="486"/>
      <c r="H393" s="486"/>
      <c r="I393" s="486"/>
      <c r="J393" s="486"/>
      <c r="K393" s="486"/>
    </row>
    <row r="394" spans="1:11" x14ac:dyDescent="0.25">
      <c r="A394" s="486"/>
      <c r="B394" s="486"/>
      <c r="C394" s="486"/>
      <c r="D394" s="486"/>
      <c r="E394" s="486"/>
      <c r="F394" s="486"/>
      <c r="G394" s="486"/>
      <c r="H394" s="486"/>
      <c r="I394" s="486"/>
      <c r="J394" s="486"/>
      <c r="K394" s="486"/>
    </row>
    <row r="395" spans="1:11" x14ac:dyDescent="0.25">
      <c r="A395" s="486"/>
      <c r="B395" s="486"/>
      <c r="C395" s="486"/>
      <c r="D395" s="486"/>
      <c r="E395" s="486"/>
      <c r="F395" s="486"/>
      <c r="G395" s="486"/>
      <c r="H395" s="486"/>
      <c r="I395" s="486"/>
      <c r="J395" s="486"/>
      <c r="K395" s="486"/>
    </row>
    <row r="396" spans="1:11" x14ac:dyDescent="0.25">
      <c r="A396" s="486"/>
      <c r="B396" s="486"/>
      <c r="C396" s="486"/>
      <c r="D396" s="486"/>
      <c r="E396" s="486"/>
      <c r="F396" s="486"/>
      <c r="G396" s="486"/>
      <c r="H396" s="486"/>
      <c r="I396" s="486"/>
      <c r="J396" s="486"/>
      <c r="K396" s="486"/>
    </row>
    <row r="397" spans="1:11" x14ac:dyDescent="0.25">
      <c r="A397" s="486"/>
      <c r="B397" s="486"/>
      <c r="C397" s="486"/>
      <c r="D397" s="486"/>
      <c r="E397" s="486"/>
      <c r="F397" s="486"/>
      <c r="G397" s="486"/>
      <c r="H397" s="486"/>
      <c r="I397" s="486"/>
      <c r="J397" s="486"/>
      <c r="K397" s="486"/>
    </row>
    <row r="398" spans="1:11" x14ac:dyDescent="0.25">
      <c r="A398" s="486"/>
      <c r="B398" s="486"/>
      <c r="C398" s="486"/>
      <c r="D398" s="486"/>
      <c r="E398" s="486"/>
      <c r="F398" s="486"/>
      <c r="G398" s="486"/>
      <c r="H398" s="486"/>
      <c r="I398" s="486"/>
      <c r="J398" s="486"/>
      <c r="K398" s="486"/>
    </row>
    <row r="399" spans="1:11" x14ac:dyDescent="0.25">
      <c r="A399" s="486"/>
      <c r="B399" s="486"/>
      <c r="C399" s="486"/>
      <c r="D399" s="486"/>
      <c r="E399" s="486"/>
      <c r="F399" s="486"/>
      <c r="G399" s="486"/>
      <c r="H399" s="486"/>
      <c r="I399" s="486"/>
      <c r="J399" s="486"/>
      <c r="K399" s="486"/>
    </row>
    <row r="400" spans="1:11" x14ac:dyDescent="0.25">
      <c r="A400" s="486"/>
      <c r="B400" s="486"/>
      <c r="C400" s="486"/>
      <c r="D400" s="486"/>
      <c r="E400" s="486"/>
      <c r="F400" s="486"/>
      <c r="G400" s="486"/>
      <c r="H400" s="486"/>
      <c r="I400" s="486"/>
      <c r="J400" s="486"/>
      <c r="K400" s="486"/>
    </row>
    <row r="401" spans="1:11" x14ac:dyDescent="0.25">
      <c r="A401" s="486"/>
      <c r="B401" s="486"/>
      <c r="C401" s="486"/>
      <c r="D401" s="486"/>
      <c r="E401" s="486"/>
      <c r="F401" s="486"/>
      <c r="G401" s="486"/>
      <c r="H401" s="486"/>
      <c r="I401" s="486"/>
      <c r="J401" s="486"/>
      <c r="K401" s="486"/>
    </row>
    <row r="402" spans="1:11" x14ac:dyDescent="0.25">
      <c r="A402" s="486"/>
      <c r="B402" s="486"/>
      <c r="C402" s="486"/>
      <c r="D402" s="486"/>
      <c r="E402" s="486"/>
      <c r="F402" s="486"/>
      <c r="G402" s="486"/>
      <c r="H402" s="486"/>
      <c r="I402" s="486"/>
      <c r="J402" s="486"/>
      <c r="K402" s="486"/>
    </row>
    <row r="403" spans="1:11" x14ac:dyDescent="0.25">
      <c r="A403" s="486"/>
      <c r="B403" s="486"/>
      <c r="C403" s="486"/>
      <c r="D403" s="486"/>
      <c r="E403" s="486"/>
      <c r="F403" s="486"/>
      <c r="G403" s="486"/>
      <c r="H403" s="486"/>
      <c r="I403" s="486"/>
      <c r="J403" s="486"/>
      <c r="K403" s="486"/>
    </row>
    <row r="404" spans="1:11" x14ac:dyDescent="0.25">
      <c r="A404" s="486"/>
      <c r="B404" s="486"/>
      <c r="C404" s="486"/>
      <c r="D404" s="486"/>
      <c r="E404" s="486"/>
      <c r="F404" s="486"/>
      <c r="G404" s="486"/>
      <c r="H404" s="486"/>
      <c r="I404" s="486"/>
      <c r="J404" s="486"/>
      <c r="K404" s="486"/>
    </row>
    <row r="405" spans="1:11" x14ac:dyDescent="0.25">
      <c r="A405" s="486"/>
      <c r="B405" s="486"/>
      <c r="C405" s="486"/>
      <c r="D405" s="486"/>
      <c r="E405" s="486"/>
      <c r="F405" s="486"/>
      <c r="G405" s="486"/>
      <c r="H405" s="486"/>
      <c r="I405" s="486"/>
      <c r="J405" s="486"/>
      <c r="K405" s="486"/>
    </row>
    <row r="406" spans="1:11" x14ac:dyDescent="0.25">
      <c r="A406" s="486"/>
      <c r="B406" s="486"/>
      <c r="C406" s="486"/>
      <c r="D406" s="486"/>
      <c r="E406" s="486"/>
      <c r="F406" s="486"/>
      <c r="G406" s="486"/>
      <c r="H406" s="486"/>
      <c r="I406" s="486"/>
      <c r="J406" s="486"/>
      <c r="K406" s="486"/>
    </row>
    <row r="407" spans="1:11" x14ac:dyDescent="0.25">
      <c r="A407" s="486"/>
      <c r="B407" s="486"/>
      <c r="C407" s="486"/>
      <c r="D407" s="486"/>
      <c r="E407" s="486"/>
      <c r="F407" s="486"/>
      <c r="G407" s="486"/>
      <c r="H407" s="486"/>
      <c r="I407" s="486"/>
      <c r="J407" s="486"/>
      <c r="K407" s="486"/>
    </row>
    <row r="408" spans="1:11" x14ac:dyDescent="0.25">
      <c r="A408" s="486"/>
      <c r="B408" s="486"/>
      <c r="C408" s="486"/>
      <c r="D408" s="486"/>
      <c r="E408" s="486"/>
      <c r="F408" s="486"/>
      <c r="G408" s="486"/>
      <c r="H408" s="486"/>
      <c r="I408" s="486"/>
      <c r="J408" s="486"/>
      <c r="K408" s="486"/>
    </row>
    <row r="409" spans="1:11" x14ac:dyDescent="0.25">
      <c r="A409" s="486"/>
      <c r="B409" s="486"/>
      <c r="C409" s="486"/>
      <c r="D409" s="486"/>
      <c r="E409" s="486"/>
      <c r="F409" s="486"/>
      <c r="G409" s="486"/>
      <c r="H409" s="486"/>
      <c r="I409" s="486"/>
      <c r="J409" s="486"/>
      <c r="K409" s="486"/>
    </row>
    <row r="410" spans="1:11" x14ac:dyDescent="0.25">
      <c r="A410" s="486"/>
      <c r="B410" s="486"/>
      <c r="C410" s="486"/>
      <c r="D410" s="486"/>
      <c r="E410" s="486"/>
      <c r="F410" s="486"/>
      <c r="G410" s="486"/>
      <c r="H410" s="486"/>
      <c r="I410" s="486"/>
      <c r="J410" s="486"/>
      <c r="K410" s="486"/>
    </row>
    <row r="411" spans="1:11" x14ac:dyDescent="0.25">
      <c r="A411" s="486"/>
      <c r="B411" s="486"/>
      <c r="C411" s="486"/>
      <c r="D411" s="486"/>
      <c r="E411" s="486"/>
      <c r="F411" s="486"/>
      <c r="G411" s="486"/>
      <c r="H411" s="486"/>
      <c r="I411" s="486"/>
      <c r="J411" s="486"/>
      <c r="K411" s="486"/>
    </row>
    <row r="412" spans="1:11" x14ac:dyDescent="0.25">
      <c r="A412" s="486"/>
      <c r="B412" s="486"/>
      <c r="C412" s="486"/>
      <c r="D412" s="486"/>
      <c r="E412" s="486"/>
      <c r="F412" s="486"/>
      <c r="G412" s="486"/>
      <c r="H412" s="486"/>
      <c r="I412" s="486"/>
      <c r="J412" s="486"/>
      <c r="K412" s="486"/>
    </row>
    <row r="413" spans="1:11" x14ac:dyDescent="0.25">
      <c r="A413" s="486"/>
      <c r="B413" s="486"/>
      <c r="C413" s="486"/>
      <c r="D413" s="486"/>
      <c r="E413" s="486"/>
      <c r="F413" s="486"/>
      <c r="G413" s="486"/>
      <c r="H413" s="486"/>
      <c r="I413" s="486"/>
      <c r="J413" s="486"/>
      <c r="K413" s="486"/>
    </row>
    <row r="414" spans="1:11" x14ac:dyDescent="0.25">
      <c r="A414" s="486"/>
      <c r="B414" s="486"/>
      <c r="C414" s="486"/>
      <c r="D414" s="486"/>
      <c r="E414" s="486"/>
      <c r="F414" s="486"/>
      <c r="G414" s="486"/>
      <c r="H414" s="486"/>
      <c r="I414" s="486"/>
      <c r="J414" s="486"/>
      <c r="K414" s="486"/>
    </row>
    <row r="415" spans="1:11" x14ac:dyDescent="0.25">
      <c r="A415" s="486"/>
      <c r="B415" s="486"/>
      <c r="C415" s="486"/>
      <c r="D415" s="486"/>
      <c r="E415" s="486"/>
      <c r="F415" s="486"/>
      <c r="G415" s="486"/>
      <c r="H415" s="486"/>
      <c r="I415" s="486"/>
      <c r="J415" s="486"/>
      <c r="K415" s="486"/>
    </row>
    <row r="416" spans="1:11" x14ac:dyDescent="0.25">
      <c r="A416" s="486"/>
      <c r="B416" s="486"/>
      <c r="C416" s="486"/>
      <c r="D416" s="486"/>
      <c r="E416" s="486"/>
      <c r="F416" s="486"/>
      <c r="G416" s="486"/>
      <c r="H416" s="486"/>
      <c r="I416" s="486"/>
      <c r="J416" s="486"/>
      <c r="K416" s="486"/>
    </row>
    <row r="417" spans="1:11" x14ac:dyDescent="0.25">
      <c r="A417" s="486"/>
      <c r="B417" s="486"/>
      <c r="C417" s="486"/>
      <c r="D417" s="486"/>
      <c r="E417" s="486"/>
      <c r="F417" s="486"/>
      <c r="G417" s="486"/>
      <c r="H417" s="486"/>
      <c r="I417" s="486"/>
      <c r="J417" s="486"/>
      <c r="K417" s="486"/>
    </row>
    <row r="418" spans="1:11" x14ac:dyDescent="0.25">
      <c r="A418" s="486"/>
      <c r="B418" s="486"/>
      <c r="C418" s="486"/>
      <c r="D418" s="486"/>
      <c r="E418" s="486"/>
      <c r="F418" s="486"/>
      <c r="G418" s="486"/>
      <c r="H418" s="486"/>
      <c r="I418" s="486"/>
      <c r="J418" s="486"/>
      <c r="K418" s="486"/>
    </row>
    <row r="419" spans="1:11" x14ac:dyDescent="0.25">
      <c r="A419" s="486"/>
      <c r="B419" s="486"/>
      <c r="C419" s="486"/>
      <c r="D419" s="486"/>
      <c r="E419" s="486"/>
      <c r="F419" s="486"/>
      <c r="G419" s="486"/>
      <c r="H419" s="486"/>
      <c r="I419" s="486"/>
      <c r="J419" s="486"/>
      <c r="K419" s="486"/>
    </row>
    <row r="420" spans="1:11" x14ac:dyDescent="0.25">
      <c r="A420" s="486"/>
      <c r="B420" s="486"/>
      <c r="C420" s="486"/>
      <c r="D420" s="486"/>
      <c r="E420" s="486"/>
      <c r="F420" s="486"/>
      <c r="G420" s="486"/>
      <c r="H420" s="486"/>
      <c r="I420" s="486"/>
      <c r="J420" s="486"/>
      <c r="K420" s="486"/>
    </row>
    <row r="421" spans="1:11" x14ac:dyDescent="0.25">
      <c r="A421" s="486"/>
      <c r="B421" s="486"/>
      <c r="C421" s="486"/>
      <c r="D421" s="486"/>
      <c r="E421" s="486"/>
      <c r="F421" s="486"/>
      <c r="G421" s="486"/>
      <c r="H421" s="486"/>
      <c r="I421" s="486"/>
      <c r="J421" s="486"/>
      <c r="K421" s="486"/>
    </row>
    <row r="422" spans="1:11" x14ac:dyDescent="0.25">
      <c r="A422" s="486"/>
      <c r="B422" s="486"/>
      <c r="C422" s="486"/>
      <c r="D422" s="486"/>
      <c r="E422" s="486"/>
      <c r="F422" s="486"/>
      <c r="G422" s="486"/>
      <c r="H422" s="486"/>
      <c r="I422" s="486"/>
      <c r="J422" s="486"/>
      <c r="K422" s="486"/>
    </row>
    <row r="423" spans="1:11" x14ac:dyDescent="0.25">
      <c r="A423" s="486"/>
      <c r="B423" s="486"/>
      <c r="C423" s="486"/>
      <c r="D423" s="486"/>
      <c r="E423" s="486"/>
      <c r="F423" s="486"/>
      <c r="G423" s="486"/>
      <c r="H423" s="486"/>
      <c r="I423" s="486"/>
      <c r="J423" s="486"/>
      <c r="K423" s="486"/>
    </row>
    <row r="424" spans="1:11" x14ac:dyDescent="0.25">
      <c r="A424" s="486"/>
      <c r="B424" s="486"/>
      <c r="C424" s="486"/>
      <c r="D424" s="486"/>
      <c r="E424" s="486"/>
      <c r="F424" s="486"/>
      <c r="G424" s="486"/>
      <c r="H424" s="486"/>
      <c r="I424" s="486"/>
      <c r="J424" s="486"/>
      <c r="K424" s="486"/>
    </row>
    <row r="425" spans="1:11" x14ac:dyDescent="0.25">
      <c r="A425" s="486"/>
      <c r="B425" s="486"/>
      <c r="C425" s="486"/>
      <c r="D425" s="486"/>
      <c r="E425" s="486"/>
      <c r="F425" s="486"/>
      <c r="G425" s="486"/>
      <c r="H425" s="486"/>
      <c r="I425" s="486"/>
      <c r="J425" s="486"/>
      <c r="K425" s="486"/>
    </row>
    <row r="426" spans="1:11" x14ac:dyDescent="0.25">
      <c r="A426" s="486"/>
      <c r="B426" s="486"/>
      <c r="C426" s="486"/>
      <c r="D426" s="486"/>
      <c r="E426" s="486"/>
      <c r="F426" s="486"/>
      <c r="G426" s="486"/>
      <c r="H426" s="486"/>
      <c r="I426" s="486"/>
      <c r="J426" s="486"/>
      <c r="K426" s="486"/>
    </row>
    <row r="427" spans="1:11" x14ac:dyDescent="0.25">
      <c r="A427" s="486"/>
      <c r="B427" s="486"/>
      <c r="C427" s="486"/>
      <c r="D427" s="486"/>
      <c r="E427" s="486"/>
      <c r="F427" s="486"/>
      <c r="G427" s="486"/>
      <c r="H427" s="486"/>
      <c r="I427" s="486"/>
      <c r="J427" s="486"/>
      <c r="K427" s="486"/>
    </row>
    <row r="428" spans="1:11" x14ac:dyDescent="0.25">
      <c r="A428" s="486"/>
      <c r="B428" s="486"/>
      <c r="C428" s="486"/>
      <c r="D428" s="486"/>
      <c r="E428" s="486"/>
      <c r="F428" s="486"/>
      <c r="G428" s="486"/>
      <c r="H428" s="486"/>
      <c r="I428" s="486"/>
      <c r="J428" s="486"/>
      <c r="K428" s="486"/>
    </row>
    <row r="429" spans="1:11" x14ac:dyDescent="0.25">
      <c r="A429" s="486"/>
      <c r="B429" s="486"/>
      <c r="C429" s="486"/>
      <c r="D429" s="486"/>
      <c r="E429" s="486"/>
      <c r="F429" s="486"/>
      <c r="G429" s="486"/>
      <c r="H429" s="486"/>
      <c r="I429" s="486"/>
      <c r="J429" s="486"/>
      <c r="K429" s="486"/>
    </row>
    <row r="430" spans="1:11" x14ac:dyDescent="0.25">
      <c r="A430" s="486"/>
      <c r="B430" s="486"/>
      <c r="C430" s="486"/>
      <c r="D430" s="486"/>
      <c r="E430" s="486"/>
      <c r="F430" s="486"/>
      <c r="G430" s="486"/>
      <c r="H430" s="486"/>
      <c r="I430" s="486"/>
      <c r="J430" s="486"/>
      <c r="K430" s="486"/>
    </row>
    <row r="431" spans="1:11" x14ac:dyDescent="0.25">
      <c r="A431" s="486"/>
      <c r="B431" s="486"/>
      <c r="C431" s="486"/>
      <c r="D431" s="486"/>
      <c r="E431" s="486"/>
      <c r="F431" s="486"/>
      <c r="G431" s="486"/>
      <c r="H431" s="486"/>
      <c r="I431" s="486"/>
      <c r="J431" s="486"/>
      <c r="K431" s="486"/>
    </row>
    <row r="432" spans="1:11" x14ac:dyDescent="0.25">
      <c r="A432" s="486"/>
      <c r="B432" s="486"/>
      <c r="C432" s="486"/>
      <c r="D432" s="486"/>
      <c r="E432" s="486"/>
      <c r="F432" s="486"/>
      <c r="G432" s="486"/>
      <c r="H432" s="486"/>
      <c r="I432" s="486"/>
      <c r="J432" s="486"/>
      <c r="K432" s="486"/>
    </row>
    <row r="433" spans="1:11" x14ac:dyDescent="0.25">
      <c r="A433" s="486"/>
      <c r="B433" s="486"/>
      <c r="C433" s="486"/>
      <c r="D433" s="486"/>
      <c r="E433" s="486"/>
      <c r="F433" s="486"/>
      <c r="G433" s="486"/>
      <c r="H433" s="486"/>
      <c r="I433" s="486"/>
      <c r="J433" s="486"/>
      <c r="K433" s="486"/>
    </row>
    <row r="434" spans="1:11" x14ac:dyDescent="0.25">
      <c r="A434" s="486"/>
      <c r="B434" s="486"/>
      <c r="C434" s="486"/>
      <c r="D434" s="486"/>
      <c r="E434" s="486"/>
      <c r="F434" s="486"/>
      <c r="G434" s="486"/>
      <c r="H434" s="486"/>
      <c r="I434" s="486"/>
      <c r="J434" s="486"/>
      <c r="K434" s="486"/>
    </row>
    <row r="435" spans="1:11" x14ac:dyDescent="0.25">
      <c r="A435" s="486"/>
      <c r="B435" s="486"/>
      <c r="C435" s="486"/>
      <c r="D435" s="486"/>
      <c r="E435" s="486"/>
      <c r="F435" s="486"/>
      <c r="G435" s="486"/>
      <c r="H435" s="486"/>
      <c r="I435" s="486"/>
      <c r="J435" s="486"/>
      <c r="K435" s="486"/>
    </row>
    <row r="436" spans="1:11" x14ac:dyDescent="0.25">
      <c r="A436" s="486"/>
      <c r="B436" s="486"/>
      <c r="C436" s="486"/>
      <c r="D436" s="486"/>
      <c r="E436" s="486"/>
      <c r="F436" s="486"/>
      <c r="G436" s="486"/>
      <c r="H436" s="486"/>
      <c r="I436" s="486"/>
      <c r="J436" s="486"/>
      <c r="K436" s="486"/>
    </row>
    <row r="437" spans="1:11" x14ac:dyDescent="0.25">
      <c r="A437" s="486"/>
      <c r="B437" s="486"/>
      <c r="C437" s="486"/>
      <c r="D437" s="486"/>
      <c r="E437" s="486"/>
      <c r="F437" s="486"/>
      <c r="G437" s="486"/>
      <c r="H437" s="486"/>
      <c r="I437" s="486"/>
      <c r="J437" s="486"/>
      <c r="K437" s="486"/>
    </row>
    <row r="438" spans="1:11" x14ac:dyDescent="0.25">
      <c r="A438" s="486"/>
      <c r="B438" s="486"/>
      <c r="C438" s="486"/>
      <c r="D438" s="486"/>
      <c r="E438" s="486"/>
      <c r="F438" s="486"/>
      <c r="G438" s="486"/>
      <c r="H438" s="486"/>
      <c r="I438" s="486"/>
      <c r="J438" s="486"/>
      <c r="K438" s="486"/>
    </row>
    <row r="439" spans="1:11" x14ac:dyDescent="0.25">
      <c r="A439" s="486"/>
      <c r="B439" s="486"/>
      <c r="C439" s="486"/>
      <c r="D439" s="486"/>
      <c r="E439" s="486"/>
      <c r="F439" s="486"/>
      <c r="G439" s="486"/>
      <c r="H439" s="486"/>
      <c r="I439" s="486"/>
      <c r="J439" s="486"/>
      <c r="K439" s="486"/>
    </row>
    <row r="440" spans="1:11" x14ac:dyDescent="0.25">
      <c r="A440" s="486"/>
      <c r="B440" s="486"/>
      <c r="C440" s="486"/>
      <c r="D440" s="486"/>
      <c r="E440" s="486"/>
      <c r="F440" s="486"/>
      <c r="G440" s="486"/>
      <c r="H440" s="486"/>
      <c r="I440" s="486"/>
      <c r="J440" s="486"/>
      <c r="K440" s="486"/>
    </row>
    <row r="441" spans="1:11" x14ac:dyDescent="0.25">
      <c r="A441" s="486"/>
      <c r="B441" s="486"/>
      <c r="C441" s="486"/>
      <c r="D441" s="486"/>
      <c r="E441" s="486"/>
      <c r="F441" s="486"/>
      <c r="G441" s="486"/>
      <c r="H441" s="486"/>
      <c r="I441" s="486"/>
      <c r="J441" s="486"/>
      <c r="K441" s="486"/>
    </row>
    <row r="442" spans="1:11" x14ac:dyDescent="0.25">
      <c r="A442" s="486"/>
      <c r="B442" s="486"/>
      <c r="C442" s="486"/>
      <c r="D442" s="486"/>
      <c r="E442" s="486"/>
      <c r="F442" s="486"/>
      <c r="G442" s="486"/>
      <c r="H442" s="486"/>
      <c r="I442" s="486"/>
      <c r="J442" s="486"/>
      <c r="K442" s="486"/>
    </row>
    <row r="443" spans="1:11" x14ac:dyDescent="0.25">
      <c r="A443" s="486"/>
      <c r="B443" s="486"/>
      <c r="C443" s="486"/>
      <c r="D443" s="486"/>
      <c r="E443" s="486"/>
      <c r="F443" s="486"/>
      <c r="G443" s="486"/>
      <c r="H443" s="486"/>
      <c r="I443" s="486"/>
      <c r="J443" s="486"/>
      <c r="K443" s="486"/>
    </row>
    <row r="444" spans="1:11" x14ac:dyDescent="0.25">
      <c r="A444" s="486"/>
      <c r="B444" s="486"/>
      <c r="C444" s="486"/>
      <c r="D444" s="486"/>
      <c r="E444" s="486"/>
      <c r="F444" s="486"/>
      <c r="G444" s="486"/>
      <c r="H444" s="486"/>
      <c r="I444" s="486"/>
      <c r="J444" s="486"/>
      <c r="K444" s="486"/>
    </row>
    <row r="445" spans="1:11" x14ac:dyDescent="0.25">
      <c r="A445" s="486"/>
      <c r="B445" s="486"/>
      <c r="C445" s="486"/>
      <c r="D445" s="486"/>
      <c r="E445" s="486"/>
      <c r="F445" s="486"/>
      <c r="G445" s="486"/>
      <c r="H445" s="486"/>
      <c r="I445" s="486"/>
      <c r="J445" s="486"/>
      <c r="K445" s="486"/>
    </row>
    <row r="446" spans="1:11" x14ac:dyDescent="0.25">
      <c r="A446" s="486"/>
      <c r="B446" s="486"/>
      <c r="C446" s="486"/>
      <c r="D446" s="486"/>
      <c r="E446" s="486"/>
      <c r="F446" s="486"/>
      <c r="G446" s="486"/>
      <c r="H446" s="486"/>
      <c r="I446" s="486"/>
      <c r="J446" s="486"/>
      <c r="K446" s="486"/>
    </row>
    <row r="447" spans="1:11" x14ac:dyDescent="0.25">
      <c r="A447" s="486"/>
      <c r="B447" s="486"/>
      <c r="C447" s="486"/>
      <c r="D447" s="486"/>
      <c r="E447" s="486"/>
      <c r="F447" s="486"/>
      <c r="G447" s="486"/>
      <c r="H447" s="486"/>
      <c r="I447" s="486"/>
      <c r="J447" s="486"/>
      <c r="K447" s="486"/>
    </row>
    <row r="448" spans="1:11" x14ac:dyDescent="0.25">
      <c r="A448" s="486"/>
      <c r="B448" s="486"/>
      <c r="C448" s="486"/>
      <c r="D448" s="486"/>
      <c r="E448" s="486"/>
      <c r="F448" s="486"/>
      <c r="G448" s="486"/>
      <c r="H448" s="486"/>
      <c r="I448" s="486"/>
      <c r="J448" s="486"/>
      <c r="K448" s="486"/>
    </row>
    <row r="449" spans="1:11" x14ac:dyDescent="0.25">
      <c r="A449" s="486"/>
      <c r="B449" s="486"/>
      <c r="C449" s="486"/>
      <c r="D449" s="486"/>
      <c r="E449" s="486"/>
      <c r="F449" s="486"/>
      <c r="G449" s="486"/>
      <c r="H449" s="486"/>
      <c r="I449" s="486"/>
      <c r="J449" s="486"/>
      <c r="K449" s="486"/>
    </row>
    <row r="450" spans="1:11" x14ac:dyDescent="0.25">
      <c r="A450" s="486"/>
      <c r="B450" s="486"/>
      <c r="C450" s="486"/>
      <c r="D450" s="486"/>
      <c r="E450" s="486"/>
      <c r="F450" s="486"/>
      <c r="G450" s="486"/>
      <c r="H450" s="486"/>
      <c r="I450" s="486"/>
      <c r="J450" s="486"/>
      <c r="K450" s="486"/>
    </row>
    <row r="451" spans="1:11" x14ac:dyDescent="0.25">
      <c r="A451" s="486"/>
      <c r="B451" s="486"/>
      <c r="C451" s="486"/>
      <c r="D451" s="486"/>
      <c r="E451" s="486"/>
      <c r="F451" s="486"/>
      <c r="G451" s="486"/>
      <c r="H451" s="486"/>
      <c r="I451" s="486"/>
      <c r="J451" s="486"/>
      <c r="K451" s="486"/>
    </row>
    <row r="452" spans="1:11" x14ac:dyDescent="0.25">
      <c r="A452" s="486"/>
      <c r="B452" s="486"/>
      <c r="C452" s="486"/>
      <c r="D452" s="486"/>
      <c r="E452" s="486"/>
      <c r="F452" s="486"/>
      <c r="G452" s="486"/>
      <c r="H452" s="486"/>
      <c r="I452" s="486"/>
      <c r="J452" s="486"/>
      <c r="K452" s="486"/>
    </row>
    <row r="453" spans="1:11" x14ac:dyDescent="0.25">
      <c r="A453" s="486"/>
      <c r="B453" s="486"/>
      <c r="C453" s="486"/>
      <c r="D453" s="486"/>
      <c r="E453" s="486"/>
      <c r="F453" s="486"/>
      <c r="G453" s="486"/>
      <c r="H453" s="486"/>
      <c r="I453" s="486"/>
      <c r="J453" s="486"/>
      <c r="K453" s="486"/>
    </row>
    <row r="454" spans="1:11" x14ac:dyDescent="0.25">
      <c r="A454" s="486"/>
      <c r="B454" s="486"/>
      <c r="C454" s="486"/>
      <c r="D454" s="486"/>
      <c r="E454" s="486"/>
      <c r="F454" s="486"/>
      <c r="G454" s="486"/>
      <c r="H454" s="486"/>
      <c r="I454" s="486"/>
      <c r="J454" s="486"/>
      <c r="K454" s="486"/>
    </row>
    <row r="455" spans="1:11" x14ac:dyDescent="0.25">
      <c r="A455" s="486"/>
      <c r="B455" s="486"/>
      <c r="C455" s="486"/>
      <c r="D455" s="486"/>
      <c r="E455" s="486"/>
      <c r="F455" s="486"/>
      <c r="G455" s="486"/>
      <c r="H455" s="486"/>
      <c r="I455" s="486"/>
      <c r="J455" s="486"/>
      <c r="K455" s="486"/>
    </row>
    <row r="456" spans="1:11" x14ac:dyDescent="0.25">
      <c r="A456" s="486"/>
      <c r="B456" s="486"/>
      <c r="C456" s="486"/>
      <c r="D456" s="486"/>
      <c r="E456" s="486"/>
      <c r="F456" s="486"/>
      <c r="G456" s="486"/>
      <c r="H456" s="486"/>
      <c r="I456" s="486"/>
      <c r="J456" s="486"/>
      <c r="K456" s="486"/>
    </row>
    <row r="457" spans="1:11" x14ac:dyDescent="0.25">
      <c r="A457" s="486"/>
      <c r="B457" s="486"/>
      <c r="C457" s="486"/>
      <c r="D457" s="486"/>
      <c r="E457" s="486"/>
      <c r="F457" s="486"/>
      <c r="G457" s="486"/>
      <c r="H457" s="486"/>
      <c r="I457" s="486"/>
      <c r="J457" s="486"/>
      <c r="K457" s="486"/>
    </row>
    <row r="458" spans="1:11" x14ac:dyDescent="0.25">
      <c r="A458" s="486"/>
      <c r="B458" s="486"/>
      <c r="C458" s="486"/>
      <c r="D458" s="486"/>
      <c r="E458" s="486"/>
      <c r="F458" s="486"/>
      <c r="G458" s="486"/>
      <c r="H458" s="486"/>
      <c r="I458" s="486"/>
      <c r="J458" s="486"/>
      <c r="K458" s="486"/>
    </row>
    <row r="459" spans="1:11" x14ac:dyDescent="0.25">
      <c r="A459" s="486"/>
      <c r="B459" s="486"/>
      <c r="C459" s="486"/>
      <c r="D459" s="486"/>
      <c r="E459" s="486"/>
      <c r="F459" s="486"/>
      <c r="G459" s="486"/>
      <c r="H459" s="486"/>
      <c r="I459" s="486"/>
      <c r="J459" s="486"/>
      <c r="K459" s="486"/>
    </row>
    <row r="460" spans="1:11" x14ac:dyDescent="0.25">
      <c r="A460" s="486"/>
      <c r="B460" s="486"/>
      <c r="C460" s="486"/>
      <c r="D460" s="486"/>
      <c r="E460" s="486"/>
      <c r="F460" s="486"/>
      <c r="G460" s="486"/>
      <c r="H460" s="486"/>
      <c r="I460" s="486"/>
      <c r="J460" s="486"/>
      <c r="K460" s="486"/>
    </row>
    <row r="461" spans="1:11" x14ac:dyDescent="0.25">
      <c r="A461" s="486"/>
      <c r="B461" s="486"/>
      <c r="C461" s="486"/>
      <c r="D461" s="486"/>
      <c r="E461" s="486"/>
      <c r="F461" s="486"/>
      <c r="G461" s="486"/>
      <c r="H461" s="486"/>
      <c r="I461" s="486"/>
      <c r="J461" s="486"/>
      <c r="K461" s="486"/>
    </row>
    <row r="462" spans="1:11" x14ac:dyDescent="0.25">
      <c r="A462" s="486"/>
      <c r="B462" s="486"/>
      <c r="C462" s="486"/>
      <c r="D462" s="486"/>
      <c r="E462" s="486"/>
      <c r="F462" s="486"/>
      <c r="G462" s="486"/>
      <c r="H462" s="486"/>
      <c r="I462" s="486"/>
      <c r="J462" s="486"/>
      <c r="K462" s="486"/>
    </row>
    <row r="463" spans="1:11" x14ac:dyDescent="0.25">
      <c r="A463" s="486"/>
      <c r="B463" s="486"/>
      <c r="C463" s="486"/>
      <c r="D463" s="486"/>
      <c r="E463" s="486"/>
      <c r="F463" s="486"/>
      <c r="G463" s="486"/>
      <c r="H463" s="486"/>
      <c r="I463" s="486"/>
      <c r="J463" s="486"/>
      <c r="K463" s="486"/>
    </row>
    <row r="464" spans="1:11" x14ac:dyDescent="0.25">
      <c r="A464" s="486"/>
      <c r="B464" s="486"/>
      <c r="C464" s="486"/>
      <c r="D464" s="486"/>
      <c r="E464" s="486"/>
      <c r="F464" s="486"/>
      <c r="G464" s="486"/>
      <c r="H464" s="486"/>
      <c r="I464" s="486"/>
      <c r="J464" s="486"/>
      <c r="K464" s="486"/>
    </row>
    <row r="465" spans="1:11" x14ac:dyDescent="0.25">
      <c r="A465" s="486"/>
      <c r="B465" s="486"/>
      <c r="C465" s="486"/>
      <c r="D465" s="486"/>
      <c r="E465" s="486"/>
      <c r="F465" s="486"/>
      <c r="G465" s="486"/>
      <c r="H465" s="486"/>
      <c r="I465" s="486"/>
      <c r="J465" s="486"/>
      <c r="K465" s="486"/>
    </row>
    <row r="466" spans="1:11" x14ac:dyDescent="0.25">
      <c r="A466" s="486"/>
      <c r="B466" s="486"/>
      <c r="C466" s="486"/>
      <c r="D466" s="486"/>
      <c r="E466" s="486"/>
      <c r="F466" s="486"/>
      <c r="G466" s="486"/>
      <c r="H466" s="486"/>
      <c r="I466" s="486"/>
      <c r="J466" s="486"/>
      <c r="K466" s="486"/>
    </row>
    <row r="467" spans="1:11" x14ac:dyDescent="0.25">
      <c r="A467" s="486"/>
      <c r="B467" s="486"/>
      <c r="C467" s="486"/>
      <c r="D467" s="486"/>
      <c r="E467" s="486"/>
      <c r="F467" s="486"/>
      <c r="G467" s="486"/>
      <c r="H467" s="486"/>
      <c r="I467" s="486"/>
      <c r="J467" s="486"/>
      <c r="K467" s="486"/>
    </row>
    <row r="468" spans="1:11" x14ac:dyDescent="0.25">
      <c r="A468" s="486"/>
      <c r="B468" s="486"/>
      <c r="C468" s="486"/>
      <c r="D468" s="486"/>
      <c r="E468" s="486"/>
      <c r="F468" s="486"/>
      <c r="G468" s="486"/>
      <c r="H468" s="486"/>
      <c r="I468" s="486"/>
      <c r="J468" s="486"/>
      <c r="K468" s="486"/>
    </row>
    <row r="469" spans="1:11" x14ac:dyDescent="0.25">
      <c r="A469" s="486"/>
      <c r="B469" s="486"/>
      <c r="C469" s="486"/>
      <c r="D469" s="486"/>
      <c r="E469" s="486"/>
      <c r="F469" s="486"/>
      <c r="G469" s="486"/>
      <c r="H469" s="486"/>
      <c r="I469" s="486"/>
      <c r="J469" s="486"/>
      <c r="K469" s="486"/>
    </row>
    <row r="470" spans="1:11" x14ac:dyDescent="0.25">
      <c r="A470" s="486"/>
      <c r="B470" s="486"/>
      <c r="C470" s="486"/>
      <c r="D470" s="486"/>
      <c r="E470" s="486"/>
      <c r="F470" s="486"/>
      <c r="G470" s="486"/>
      <c r="H470" s="486"/>
      <c r="I470" s="486"/>
      <c r="J470" s="486"/>
      <c r="K470" s="486"/>
    </row>
    <row r="471" spans="1:11" x14ac:dyDescent="0.25">
      <c r="A471" s="486"/>
      <c r="B471" s="486"/>
      <c r="C471" s="486"/>
      <c r="D471" s="486"/>
      <c r="E471" s="486"/>
      <c r="F471" s="486"/>
      <c r="G471" s="486"/>
      <c r="H471" s="486"/>
      <c r="I471" s="486"/>
      <c r="J471" s="486"/>
      <c r="K471" s="486"/>
    </row>
    <row r="472" spans="1:11" x14ac:dyDescent="0.25">
      <c r="A472" s="486"/>
      <c r="B472" s="486"/>
      <c r="C472" s="486"/>
      <c r="D472" s="486"/>
      <c r="E472" s="486"/>
      <c r="F472" s="486"/>
      <c r="G472" s="486"/>
      <c r="H472" s="486"/>
      <c r="I472" s="486"/>
      <c r="J472" s="486"/>
      <c r="K472" s="486"/>
    </row>
    <row r="473" spans="1:11" x14ac:dyDescent="0.25">
      <c r="A473" s="486"/>
      <c r="B473" s="486"/>
      <c r="C473" s="486"/>
      <c r="D473" s="486"/>
      <c r="E473" s="486"/>
      <c r="F473" s="486"/>
      <c r="G473" s="486"/>
      <c r="H473" s="486"/>
      <c r="I473" s="486"/>
      <c r="J473" s="486"/>
      <c r="K473" s="486"/>
    </row>
    <row r="474" spans="1:11" x14ac:dyDescent="0.25">
      <c r="A474" s="486"/>
      <c r="B474" s="486"/>
      <c r="C474" s="486"/>
      <c r="D474" s="486"/>
      <c r="E474" s="486"/>
      <c r="F474" s="486"/>
      <c r="G474" s="486"/>
      <c r="H474" s="486"/>
      <c r="I474" s="486"/>
      <c r="J474" s="486"/>
      <c r="K474" s="486"/>
    </row>
    <row r="475" spans="1:11" x14ac:dyDescent="0.25">
      <c r="A475" s="486"/>
      <c r="B475" s="486"/>
      <c r="C475" s="486"/>
      <c r="D475" s="486"/>
      <c r="E475" s="486"/>
      <c r="F475" s="486"/>
      <c r="G475" s="486"/>
      <c r="H475" s="486"/>
      <c r="I475" s="486"/>
      <c r="J475" s="486"/>
      <c r="K475" s="486"/>
    </row>
    <row r="476" spans="1:11" x14ac:dyDescent="0.25">
      <c r="A476" s="486"/>
      <c r="B476" s="486"/>
      <c r="C476" s="486"/>
      <c r="D476" s="486"/>
      <c r="E476" s="486"/>
      <c r="F476" s="486"/>
      <c r="G476" s="486"/>
      <c r="H476" s="486"/>
      <c r="I476" s="486"/>
      <c r="J476" s="486"/>
      <c r="K476" s="486"/>
    </row>
    <row r="477" spans="1:11" x14ac:dyDescent="0.25">
      <c r="A477" s="486"/>
      <c r="B477" s="486"/>
      <c r="C477" s="486"/>
      <c r="D477" s="486"/>
      <c r="E477" s="486"/>
      <c r="F477" s="486"/>
      <c r="G477" s="486"/>
      <c r="H477" s="486"/>
      <c r="I477" s="486"/>
      <c r="J477" s="486"/>
      <c r="K477" s="486"/>
    </row>
    <row r="478" spans="1:11" x14ac:dyDescent="0.25">
      <c r="A478" s="486"/>
      <c r="B478" s="486"/>
      <c r="C478" s="486"/>
      <c r="D478" s="486"/>
      <c r="E478" s="486"/>
      <c r="F478" s="486"/>
      <c r="G478" s="486"/>
      <c r="H478" s="486"/>
      <c r="I478" s="486"/>
      <c r="J478" s="486"/>
      <c r="K478" s="486"/>
    </row>
    <row r="479" spans="1:11" x14ac:dyDescent="0.25">
      <c r="A479" s="486"/>
      <c r="B479" s="486"/>
      <c r="C479" s="486"/>
      <c r="D479" s="486"/>
      <c r="E479" s="486"/>
      <c r="F479" s="486"/>
      <c r="G479" s="486"/>
      <c r="H479" s="486"/>
      <c r="I479" s="486"/>
      <c r="J479" s="486"/>
      <c r="K479" s="486"/>
    </row>
    <row r="480" spans="1:11" x14ac:dyDescent="0.25">
      <c r="A480" s="486"/>
      <c r="B480" s="486"/>
      <c r="C480" s="486"/>
      <c r="D480" s="486"/>
      <c r="E480" s="486"/>
      <c r="F480" s="486"/>
      <c r="G480" s="486"/>
      <c r="H480" s="486"/>
      <c r="I480" s="486"/>
      <c r="J480" s="486"/>
      <c r="K480" s="486"/>
    </row>
    <row r="481" spans="1:11" x14ac:dyDescent="0.25">
      <c r="A481" s="486"/>
      <c r="B481" s="486"/>
      <c r="C481" s="486"/>
      <c r="D481" s="486"/>
      <c r="E481" s="486"/>
      <c r="F481" s="486"/>
      <c r="G481" s="486"/>
      <c r="H481" s="486"/>
      <c r="I481" s="486"/>
      <c r="J481" s="486"/>
      <c r="K481" s="486"/>
    </row>
    <row r="482" spans="1:11" x14ac:dyDescent="0.25">
      <c r="A482" s="486"/>
      <c r="B482" s="486"/>
      <c r="C482" s="486"/>
      <c r="D482" s="486"/>
      <c r="E482" s="486"/>
      <c r="F482" s="486"/>
      <c r="G482" s="486"/>
      <c r="H482" s="486"/>
      <c r="I482" s="486"/>
      <c r="J482" s="486"/>
      <c r="K482" s="486"/>
    </row>
    <row r="483" spans="1:11" x14ac:dyDescent="0.25">
      <c r="A483" s="486"/>
      <c r="B483" s="486"/>
      <c r="C483" s="486"/>
      <c r="D483" s="486"/>
      <c r="E483" s="486"/>
      <c r="F483" s="486"/>
      <c r="G483" s="486"/>
      <c r="H483" s="486"/>
      <c r="I483" s="486"/>
      <c r="J483" s="486"/>
      <c r="K483" s="486"/>
    </row>
    <row r="484" spans="1:11" x14ac:dyDescent="0.25">
      <c r="A484" s="486"/>
      <c r="B484" s="486"/>
      <c r="C484" s="486"/>
      <c r="D484" s="486"/>
      <c r="E484" s="486"/>
      <c r="F484" s="486"/>
      <c r="G484" s="486"/>
      <c r="H484" s="486"/>
      <c r="I484" s="486"/>
      <c r="J484" s="486"/>
      <c r="K484" s="486"/>
    </row>
    <row r="485" spans="1:11" x14ac:dyDescent="0.25">
      <c r="A485" s="486"/>
      <c r="B485" s="486"/>
      <c r="C485" s="486"/>
      <c r="D485" s="486"/>
      <c r="E485" s="486"/>
      <c r="F485" s="486"/>
      <c r="G485" s="486"/>
      <c r="H485" s="486"/>
      <c r="I485" s="486"/>
      <c r="J485" s="486"/>
      <c r="K485" s="486"/>
    </row>
    <row r="486" spans="1:11" x14ac:dyDescent="0.25">
      <c r="A486" s="486"/>
      <c r="B486" s="486"/>
      <c r="C486" s="486"/>
      <c r="D486" s="486"/>
      <c r="E486" s="486"/>
      <c r="F486" s="486"/>
      <c r="G486" s="486"/>
      <c r="H486" s="486"/>
      <c r="I486" s="486"/>
      <c r="J486" s="486"/>
      <c r="K486" s="486"/>
    </row>
    <row r="487" spans="1:11" x14ac:dyDescent="0.25">
      <c r="A487" s="486"/>
      <c r="B487" s="486"/>
      <c r="C487" s="486"/>
      <c r="D487" s="486"/>
      <c r="E487" s="486"/>
      <c r="F487" s="486"/>
      <c r="G487" s="486"/>
      <c r="H487" s="486"/>
      <c r="I487" s="486"/>
      <c r="J487" s="486"/>
      <c r="K487" s="486"/>
    </row>
    <row r="488" spans="1:11" x14ac:dyDescent="0.25">
      <c r="A488" s="486"/>
      <c r="B488" s="486"/>
      <c r="C488" s="486"/>
      <c r="D488" s="486"/>
      <c r="E488" s="486"/>
      <c r="F488" s="486"/>
      <c r="G488" s="486"/>
      <c r="H488" s="486"/>
      <c r="I488" s="486"/>
      <c r="J488" s="486"/>
      <c r="K488" s="486"/>
    </row>
    <row r="489" spans="1:11" x14ac:dyDescent="0.25">
      <c r="A489" s="486"/>
      <c r="B489" s="486"/>
      <c r="C489" s="486"/>
      <c r="D489" s="486"/>
      <c r="E489" s="486"/>
      <c r="F489" s="486"/>
      <c r="G489" s="486"/>
      <c r="H489" s="486"/>
      <c r="I489" s="486"/>
      <c r="J489" s="486"/>
      <c r="K489" s="486"/>
    </row>
    <row r="490" spans="1:11" x14ac:dyDescent="0.25">
      <c r="A490" s="486"/>
      <c r="B490" s="486"/>
      <c r="C490" s="486"/>
      <c r="D490" s="486"/>
      <c r="E490" s="486"/>
      <c r="F490" s="486"/>
      <c r="G490" s="486"/>
      <c r="H490" s="486"/>
      <c r="I490" s="486"/>
      <c r="J490" s="486"/>
      <c r="K490" s="486"/>
    </row>
    <row r="491" spans="1:11" x14ac:dyDescent="0.25">
      <c r="A491" s="486"/>
      <c r="B491" s="486"/>
      <c r="C491" s="486"/>
      <c r="D491" s="486"/>
      <c r="E491" s="486"/>
      <c r="F491" s="486"/>
      <c r="G491" s="486"/>
      <c r="H491" s="486"/>
      <c r="I491" s="486"/>
      <c r="J491" s="486"/>
      <c r="K491" s="486"/>
    </row>
    <row r="492" spans="1:11" x14ac:dyDescent="0.25">
      <c r="A492" s="486"/>
      <c r="B492" s="486"/>
      <c r="C492" s="486"/>
      <c r="D492" s="486"/>
      <c r="E492" s="486"/>
      <c r="F492" s="486"/>
      <c r="G492" s="486"/>
      <c r="H492" s="486"/>
      <c r="I492" s="486"/>
      <c r="J492" s="486"/>
      <c r="K492" s="486"/>
    </row>
    <row r="493" spans="1:11" x14ac:dyDescent="0.25">
      <c r="A493" s="486"/>
      <c r="B493" s="486"/>
      <c r="C493" s="486"/>
      <c r="D493" s="486"/>
      <c r="E493" s="486"/>
      <c r="F493" s="486"/>
      <c r="G493" s="486"/>
      <c r="H493" s="486"/>
      <c r="I493" s="486"/>
      <c r="J493" s="486"/>
      <c r="K493" s="486"/>
    </row>
    <row r="494" spans="1:11" x14ac:dyDescent="0.25">
      <c r="A494" s="486"/>
      <c r="B494" s="486"/>
      <c r="C494" s="486"/>
      <c r="D494" s="486"/>
      <c r="E494" s="486"/>
      <c r="F494" s="486"/>
      <c r="G494" s="486"/>
      <c r="H494" s="486"/>
      <c r="I494" s="486"/>
      <c r="J494" s="486"/>
      <c r="K494" s="486"/>
    </row>
    <row r="495" spans="1:11" x14ac:dyDescent="0.25">
      <c r="A495" s="486"/>
      <c r="B495" s="486"/>
      <c r="C495" s="486"/>
      <c r="D495" s="486"/>
      <c r="E495" s="486"/>
      <c r="F495" s="486"/>
      <c r="G495" s="486"/>
      <c r="H495" s="486"/>
      <c r="I495" s="486"/>
      <c r="J495" s="486"/>
      <c r="K495" s="486"/>
    </row>
    <row r="496" spans="1:11" x14ac:dyDescent="0.25">
      <c r="A496" s="486"/>
      <c r="B496" s="486"/>
      <c r="C496" s="486"/>
      <c r="D496" s="486"/>
      <c r="E496" s="486"/>
      <c r="F496" s="486"/>
      <c r="G496" s="486"/>
      <c r="H496" s="486"/>
      <c r="I496" s="486"/>
      <c r="J496" s="486"/>
      <c r="K496" s="486"/>
    </row>
    <row r="497" spans="1:11" x14ac:dyDescent="0.25">
      <c r="A497" s="486"/>
      <c r="B497" s="486"/>
      <c r="C497" s="486"/>
      <c r="D497" s="486"/>
      <c r="E497" s="486"/>
      <c r="F497" s="486"/>
      <c r="G497" s="486"/>
      <c r="H497" s="486"/>
      <c r="I497" s="486"/>
      <c r="J497" s="486"/>
      <c r="K497" s="486"/>
    </row>
    <row r="498" spans="1:11" x14ac:dyDescent="0.25">
      <c r="A498" s="486"/>
      <c r="B498" s="486"/>
      <c r="C498" s="486"/>
      <c r="D498" s="486"/>
      <c r="E498" s="486"/>
      <c r="F498" s="486"/>
      <c r="G498" s="486"/>
      <c r="H498" s="486"/>
      <c r="I498" s="486"/>
      <c r="J498" s="486"/>
      <c r="K498" s="486"/>
    </row>
    <row r="499" spans="1:11" x14ac:dyDescent="0.25">
      <c r="A499" s="486"/>
      <c r="B499" s="486"/>
      <c r="C499" s="486"/>
      <c r="D499" s="486"/>
      <c r="E499" s="486"/>
      <c r="F499" s="486"/>
      <c r="G499" s="486"/>
      <c r="H499" s="486"/>
      <c r="I499" s="486"/>
      <c r="J499" s="486"/>
      <c r="K499" s="486"/>
    </row>
    <row r="500" spans="1:11" x14ac:dyDescent="0.25">
      <c r="A500" s="486"/>
      <c r="B500" s="486"/>
      <c r="C500" s="486"/>
      <c r="D500" s="486"/>
      <c r="E500" s="486"/>
      <c r="F500" s="486"/>
      <c r="G500" s="486"/>
      <c r="H500" s="486"/>
      <c r="I500" s="486"/>
      <c r="J500" s="486"/>
      <c r="K500" s="486"/>
    </row>
    <row r="501" spans="1:11" x14ac:dyDescent="0.25">
      <c r="A501" s="486"/>
      <c r="B501" s="486"/>
      <c r="C501" s="486"/>
      <c r="D501" s="486"/>
      <c r="E501" s="486"/>
      <c r="F501" s="486"/>
      <c r="G501" s="486"/>
      <c r="H501" s="486"/>
      <c r="I501" s="486"/>
      <c r="J501" s="486"/>
      <c r="K501" s="486"/>
    </row>
    <row r="502" spans="1:11" x14ac:dyDescent="0.25">
      <c r="A502" s="486"/>
      <c r="B502" s="486"/>
      <c r="C502" s="486"/>
      <c r="D502" s="486"/>
      <c r="E502" s="486"/>
      <c r="F502" s="486"/>
      <c r="G502" s="486"/>
      <c r="H502" s="486"/>
      <c r="I502" s="486"/>
      <c r="J502" s="486"/>
      <c r="K502" s="486"/>
    </row>
    <row r="503" spans="1:11" x14ac:dyDescent="0.25">
      <c r="A503" s="486"/>
      <c r="B503" s="486"/>
      <c r="C503" s="486"/>
      <c r="D503" s="486"/>
      <c r="E503" s="486"/>
      <c r="F503" s="486"/>
      <c r="G503" s="486"/>
      <c r="H503" s="486"/>
      <c r="I503" s="486"/>
      <c r="J503" s="486"/>
      <c r="K503" s="486"/>
    </row>
    <row r="504" spans="1:11" x14ac:dyDescent="0.25">
      <c r="A504" s="486"/>
      <c r="B504" s="486"/>
      <c r="C504" s="486"/>
      <c r="D504" s="486"/>
      <c r="E504" s="486"/>
      <c r="F504" s="486"/>
      <c r="G504" s="486"/>
      <c r="H504" s="486"/>
      <c r="I504" s="486"/>
      <c r="J504" s="486"/>
      <c r="K504" s="486"/>
    </row>
    <row r="505" spans="1:11" x14ac:dyDescent="0.25">
      <c r="A505" s="486"/>
      <c r="B505" s="486"/>
      <c r="C505" s="486"/>
      <c r="D505" s="486"/>
      <c r="E505" s="486"/>
      <c r="F505" s="486"/>
      <c r="G505" s="486"/>
      <c r="H505" s="486"/>
      <c r="I505" s="486"/>
      <c r="J505" s="486"/>
      <c r="K505" s="486"/>
    </row>
    <row r="506" spans="1:11" x14ac:dyDescent="0.25">
      <c r="A506" s="486"/>
      <c r="B506" s="486"/>
      <c r="C506" s="486"/>
      <c r="D506" s="486"/>
      <c r="E506" s="486"/>
      <c r="F506" s="486"/>
      <c r="G506" s="486"/>
      <c r="H506" s="486"/>
      <c r="I506" s="486"/>
      <c r="J506" s="486"/>
      <c r="K506" s="486"/>
    </row>
    <row r="507" spans="1:11" x14ac:dyDescent="0.25">
      <c r="A507" s="486"/>
      <c r="B507" s="486"/>
      <c r="C507" s="486"/>
      <c r="D507" s="486"/>
      <c r="E507" s="486"/>
      <c r="F507" s="486"/>
      <c r="G507" s="486"/>
      <c r="H507" s="486"/>
      <c r="I507" s="486"/>
      <c r="J507" s="486"/>
      <c r="K507" s="486"/>
    </row>
    <row r="508" spans="1:11" x14ac:dyDescent="0.25">
      <c r="A508" s="486"/>
      <c r="B508" s="486"/>
      <c r="C508" s="486"/>
      <c r="D508" s="486"/>
      <c r="E508" s="486"/>
      <c r="F508" s="486"/>
      <c r="G508" s="486"/>
      <c r="H508" s="486"/>
      <c r="I508" s="486"/>
      <c r="J508" s="486"/>
      <c r="K508" s="486"/>
    </row>
    <row r="509" spans="1:11" x14ac:dyDescent="0.25">
      <c r="A509" s="486"/>
      <c r="B509" s="486"/>
      <c r="C509" s="486"/>
      <c r="D509" s="486"/>
      <c r="E509" s="486"/>
      <c r="F509" s="486"/>
      <c r="G509" s="486"/>
      <c r="H509" s="486"/>
      <c r="I509" s="486"/>
      <c r="J509" s="486"/>
      <c r="K509" s="486"/>
    </row>
    <row r="510" spans="1:11" x14ac:dyDescent="0.25">
      <c r="A510" s="486"/>
      <c r="B510" s="486"/>
      <c r="C510" s="486"/>
      <c r="D510" s="486"/>
      <c r="E510" s="486"/>
      <c r="F510" s="486"/>
      <c r="G510" s="486"/>
      <c r="H510" s="486"/>
      <c r="I510" s="486"/>
      <c r="J510" s="486"/>
      <c r="K510" s="486"/>
    </row>
    <row r="511" spans="1:11" x14ac:dyDescent="0.25">
      <c r="A511" s="486"/>
      <c r="B511" s="486"/>
      <c r="C511" s="486"/>
      <c r="D511" s="486"/>
      <c r="E511" s="486"/>
      <c r="F511" s="486"/>
      <c r="G511" s="486"/>
      <c r="H511" s="486"/>
      <c r="I511" s="486"/>
      <c r="J511" s="486"/>
      <c r="K511" s="486"/>
    </row>
    <row r="512" spans="1:11" x14ac:dyDescent="0.25">
      <c r="A512" s="486"/>
      <c r="B512" s="486"/>
      <c r="C512" s="486"/>
      <c r="D512" s="486"/>
      <c r="E512" s="486"/>
      <c r="F512" s="486"/>
      <c r="G512" s="486"/>
      <c r="H512" s="486"/>
      <c r="I512" s="486"/>
      <c r="J512" s="486"/>
      <c r="K512" s="486"/>
    </row>
    <row r="513" spans="1:11" x14ac:dyDescent="0.25">
      <c r="A513" s="486"/>
      <c r="B513" s="486"/>
      <c r="C513" s="486"/>
      <c r="D513" s="486"/>
      <c r="E513" s="486"/>
      <c r="F513" s="486"/>
      <c r="G513" s="486"/>
      <c r="H513" s="486"/>
      <c r="I513" s="486"/>
      <c r="J513" s="486"/>
      <c r="K513" s="486"/>
    </row>
    <row r="514" spans="1:11" x14ac:dyDescent="0.25">
      <c r="A514" s="486"/>
      <c r="B514" s="486"/>
      <c r="C514" s="486"/>
      <c r="D514" s="486"/>
      <c r="E514" s="486"/>
      <c r="F514" s="486"/>
      <c r="G514" s="486"/>
      <c r="H514" s="486"/>
      <c r="I514" s="486"/>
      <c r="J514" s="486"/>
      <c r="K514" s="486"/>
    </row>
    <row r="515" spans="1:11" x14ac:dyDescent="0.25">
      <c r="A515" s="486"/>
      <c r="B515" s="486"/>
      <c r="C515" s="486"/>
      <c r="D515" s="486"/>
      <c r="E515" s="486"/>
      <c r="F515" s="486"/>
      <c r="G515" s="486"/>
      <c r="H515" s="486"/>
      <c r="I515" s="486"/>
      <c r="J515" s="486"/>
      <c r="K515" s="486"/>
    </row>
    <row r="516" spans="1:11" x14ac:dyDescent="0.25">
      <c r="A516" s="486"/>
      <c r="B516" s="486"/>
      <c r="C516" s="486"/>
      <c r="D516" s="486"/>
      <c r="E516" s="486"/>
      <c r="F516" s="486"/>
      <c r="G516" s="486"/>
      <c r="H516" s="486"/>
      <c r="I516" s="486"/>
      <c r="J516" s="486"/>
      <c r="K516" s="486"/>
    </row>
    <row r="517" spans="1:11" x14ac:dyDescent="0.25">
      <c r="A517" s="486"/>
      <c r="B517" s="486"/>
      <c r="C517" s="486"/>
      <c r="D517" s="486"/>
      <c r="E517" s="486"/>
      <c r="F517" s="486"/>
      <c r="G517" s="486"/>
      <c r="H517" s="486"/>
      <c r="I517" s="486"/>
      <c r="J517" s="486"/>
      <c r="K517" s="486"/>
    </row>
    <row r="518" spans="1:11" x14ac:dyDescent="0.25">
      <c r="A518" s="486"/>
      <c r="B518" s="486"/>
      <c r="C518" s="486"/>
      <c r="D518" s="486"/>
      <c r="E518" s="486"/>
      <c r="F518" s="486"/>
      <c r="G518" s="486"/>
      <c r="H518" s="486"/>
      <c r="I518" s="486"/>
      <c r="J518" s="486"/>
      <c r="K518" s="486"/>
    </row>
    <row r="519" spans="1:11" x14ac:dyDescent="0.25">
      <c r="A519" s="486"/>
      <c r="B519" s="486"/>
      <c r="C519" s="486"/>
      <c r="D519" s="486"/>
      <c r="E519" s="486"/>
      <c r="F519" s="486"/>
      <c r="G519" s="486"/>
      <c r="H519" s="486"/>
      <c r="I519" s="486"/>
      <c r="J519" s="486"/>
      <c r="K519" s="486"/>
    </row>
    <row r="520" spans="1:11" x14ac:dyDescent="0.25">
      <c r="A520" s="486"/>
      <c r="B520" s="486"/>
      <c r="C520" s="486"/>
      <c r="D520" s="486"/>
      <c r="E520" s="486"/>
      <c r="F520" s="486"/>
      <c r="G520" s="486"/>
      <c r="H520" s="486"/>
      <c r="I520" s="486"/>
      <c r="J520" s="486"/>
      <c r="K520" s="486"/>
    </row>
    <row r="521" spans="1:11" x14ac:dyDescent="0.25">
      <c r="A521" s="486"/>
      <c r="B521" s="486"/>
      <c r="C521" s="486"/>
      <c r="D521" s="486"/>
      <c r="E521" s="486"/>
      <c r="F521" s="486"/>
      <c r="G521" s="486"/>
      <c r="H521" s="486"/>
      <c r="I521" s="486"/>
      <c r="J521" s="486"/>
      <c r="K521" s="486"/>
    </row>
    <row r="522" spans="1:11" x14ac:dyDescent="0.25">
      <c r="A522" s="486"/>
      <c r="B522" s="486"/>
      <c r="C522" s="486"/>
      <c r="D522" s="486"/>
      <c r="E522" s="486"/>
      <c r="F522" s="486"/>
      <c r="G522" s="486"/>
      <c r="H522" s="486"/>
      <c r="I522" s="486"/>
      <c r="J522" s="486"/>
      <c r="K522" s="486"/>
    </row>
    <row r="523" spans="1:11" x14ac:dyDescent="0.25">
      <c r="A523" s="486"/>
      <c r="B523" s="486"/>
      <c r="C523" s="486"/>
      <c r="D523" s="486"/>
      <c r="E523" s="486"/>
      <c r="F523" s="486"/>
      <c r="G523" s="486"/>
      <c r="H523" s="486"/>
      <c r="I523" s="486"/>
      <c r="J523" s="486"/>
      <c r="K523" s="486"/>
    </row>
    <row r="524" spans="1:11" x14ac:dyDescent="0.25">
      <c r="A524" s="486"/>
      <c r="B524" s="486"/>
      <c r="C524" s="486"/>
      <c r="D524" s="486"/>
      <c r="E524" s="486"/>
      <c r="F524" s="486"/>
      <c r="G524" s="486"/>
      <c r="H524" s="486"/>
      <c r="I524" s="486"/>
      <c r="J524" s="486"/>
      <c r="K524" s="486"/>
    </row>
    <row r="525" spans="1:11" x14ac:dyDescent="0.25">
      <c r="A525" s="486"/>
      <c r="B525" s="486"/>
      <c r="C525" s="486"/>
      <c r="D525" s="486"/>
      <c r="E525" s="486"/>
      <c r="F525" s="486"/>
      <c r="G525" s="486"/>
      <c r="H525" s="486"/>
      <c r="I525" s="486"/>
      <c r="J525" s="486"/>
      <c r="K525" s="486"/>
    </row>
    <row r="526" spans="1:11" x14ac:dyDescent="0.25">
      <c r="A526" s="486"/>
      <c r="B526" s="486"/>
      <c r="C526" s="486"/>
      <c r="D526" s="486"/>
      <c r="E526" s="486"/>
      <c r="F526" s="486"/>
      <c r="G526" s="486"/>
      <c r="H526" s="486"/>
      <c r="I526" s="486"/>
      <c r="J526" s="486"/>
      <c r="K526" s="486"/>
    </row>
    <row r="527" spans="1:11" x14ac:dyDescent="0.25">
      <c r="A527" s="486"/>
      <c r="B527" s="486"/>
      <c r="C527" s="486"/>
      <c r="D527" s="486"/>
      <c r="E527" s="486"/>
      <c r="F527" s="486"/>
      <c r="G527" s="486"/>
      <c r="H527" s="486"/>
      <c r="I527" s="486"/>
      <c r="J527" s="486"/>
      <c r="K527" s="486"/>
    </row>
    <row r="528" spans="1:11" x14ac:dyDescent="0.25">
      <c r="A528" s="486"/>
      <c r="B528" s="486"/>
      <c r="C528" s="486"/>
      <c r="D528" s="486"/>
      <c r="E528" s="486"/>
      <c r="F528" s="486"/>
      <c r="G528" s="486"/>
      <c r="H528" s="486"/>
      <c r="I528" s="486"/>
      <c r="J528" s="486"/>
      <c r="K528" s="486"/>
    </row>
    <row r="529" spans="1:11" x14ac:dyDescent="0.25">
      <c r="A529" s="486"/>
      <c r="B529" s="486"/>
      <c r="C529" s="486"/>
      <c r="D529" s="486"/>
      <c r="E529" s="486"/>
      <c r="F529" s="486"/>
      <c r="G529" s="486"/>
      <c r="H529" s="486"/>
      <c r="I529" s="486"/>
      <c r="J529" s="486"/>
      <c r="K529" s="486"/>
    </row>
    <row r="530" spans="1:11" x14ac:dyDescent="0.25">
      <c r="A530" s="486"/>
      <c r="B530" s="486"/>
      <c r="C530" s="486"/>
      <c r="D530" s="486"/>
      <c r="E530" s="486"/>
      <c r="F530" s="486"/>
      <c r="G530" s="486"/>
      <c r="H530" s="486"/>
      <c r="I530" s="486"/>
      <c r="J530" s="486"/>
      <c r="K530" s="486"/>
    </row>
    <row r="531" spans="1:11" x14ac:dyDescent="0.25">
      <c r="A531" s="486"/>
      <c r="B531" s="486"/>
      <c r="C531" s="486"/>
      <c r="D531" s="486"/>
      <c r="E531" s="486"/>
      <c r="F531" s="486"/>
      <c r="G531" s="486"/>
      <c r="H531" s="486"/>
      <c r="I531" s="486"/>
      <c r="J531" s="486"/>
      <c r="K531" s="486"/>
    </row>
    <row r="532" spans="1:11" x14ac:dyDescent="0.25">
      <c r="A532" s="486"/>
      <c r="B532" s="486"/>
      <c r="C532" s="486"/>
      <c r="D532" s="486"/>
      <c r="E532" s="486"/>
      <c r="F532" s="486"/>
      <c r="G532" s="486"/>
      <c r="H532" s="486"/>
      <c r="I532" s="486"/>
      <c r="J532" s="486"/>
      <c r="K532" s="486"/>
    </row>
    <row r="533" spans="1:11" x14ac:dyDescent="0.25">
      <c r="A533" s="486"/>
      <c r="B533" s="486"/>
      <c r="C533" s="486"/>
      <c r="D533" s="486"/>
      <c r="E533" s="486"/>
      <c r="F533" s="486"/>
      <c r="G533" s="486"/>
      <c r="H533" s="486"/>
      <c r="I533" s="486"/>
      <c r="J533" s="486"/>
      <c r="K533" s="486"/>
    </row>
    <row r="534" spans="1:11" x14ac:dyDescent="0.25">
      <c r="A534" s="486"/>
      <c r="B534" s="486"/>
      <c r="C534" s="486"/>
      <c r="D534" s="486"/>
      <c r="E534" s="486"/>
      <c r="F534" s="486"/>
      <c r="G534" s="486"/>
      <c r="H534" s="486"/>
      <c r="I534" s="486"/>
      <c r="J534" s="486"/>
      <c r="K534" s="486"/>
    </row>
    <row r="535" spans="1:11" x14ac:dyDescent="0.25">
      <c r="A535" s="486"/>
      <c r="B535" s="486"/>
      <c r="C535" s="486"/>
      <c r="D535" s="486"/>
      <c r="E535" s="486"/>
      <c r="F535" s="486"/>
      <c r="G535" s="486"/>
      <c r="H535" s="486"/>
      <c r="I535" s="486"/>
      <c r="J535" s="486"/>
      <c r="K535" s="486"/>
    </row>
    <row r="536" spans="1:11" x14ac:dyDescent="0.25">
      <c r="A536" s="486"/>
      <c r="B536" s="486"/>
      <c r="C536" s="486"/>
      <c r="D536" s="486"/>
      <c r="E536" s="486"/>
      <c r="F536" s="486"/>
      <c r="G536" s="486"/>
      <c r="H536" s="486"/>
      <c r="I536" s="486"/>
      <c r="J536" s="486"/>
      <c r="K536" s="486"/>
    </row>
    <row r="537" spans="1:11" x14ac:dyDescent="0.25">
      <c r="A537" s="486"/>
      <c r="B537" s="486"/>
      <c r="C537" s="486"/>
      <c r="D537" s="486"/>
      <c r="E537" s="486"/>
      <c r="F537" s="486"/>
      <c r="G537" s="486"/>
      <c r="H537" s="486"/>
      <c r="I537" s="486"/>
      <c r="J537" s="486"/>
      <c r="K537" s="486"/>
    </row>
    <row r="538" spans="1:11" x14ac:dyDescent="0.25">
      <c r="A538" s="486"/>
      <c r="B538" s="486"/>
      <c r="C538" s="486"/>
      <c r="D538" s="486"/>
      <c r="E538" s="486"/>
      <c r="F538" s="486"/>
      <c r="G538" s="486"/>
      <c r="H538" s="486"/>
      <c r="I538" s="486"/>
      <c r="J538" s="486"/>
      <c r="K538" s="486"/>
    </row>
    <row r="539" spans="1:11" x14ac:dyDescent="0.25">
      <c r="A539" s="486"/>
      <c r="B539" s="486"/>
      <c r="C539" s="486"/>
      <c r="D539" s="486"/>
      <c r="E539" s="486"/>
      <c r="F539" s="486"/>
      <c r="G539" s="486"/>
      <c r="H539" s="486"/>
      <c r="I539" s="486"/>
      <c r="J539" s="486"/>
      <c r="K539" s="486"/>
    </row>
    <row r="540" spans="1:11" x14ac:dyDescent="0.25">
      <c r="A540" s="486"/>
      <c r="B540" s="486"/>
      <c r="C540" s="486"/>
      <c r="D540" s="486"/>
      <c r="E540" s="486"/>
      <c r="F540" s="486"/>
      <c r="G540" s="486"/>
      <c r="H540" s="486"/>
      <c r="I540" s="486"/>
      <c r="J540" s="486"/>
      <c r="K540" s="486"/>
    </row>
    <row r="541" spans="1:11" x14ac:dyDescent="0.25">
      <c r="A541" s="486"/>
      <c r="B541" s="486"/>
      <c r="C541" s="486"/>
      <c r="D541" s="486"/>
      <c r="E541" s="486"/>
      <c r="F541" s="486"/>
      <c r="G541" s="486"/>
      <c r="H541" s="486"/>
      <c r="I541" s="486"/>
      <c r="J541" s="486"/>
      <c r="K541" s="486"/>
    </row>
    <row r="542" spans="1:11" x14ac:dyDescent="0.25">
      <c r="A542" s="486"/>
      <c r="B542" s="486"/>
      <c r="C542" s="486"/>
      <c r="D542" s="486"/>
      <c r="E542" s="486"/>
      <c r="F542" s="486"/>
      <c r="G542" s="486"/>
      <c r="H542" s="486"/>
      <c r="I542" s="486"/>
      <c r="J542" s="486"/>
      <c r="K542" s="486"/>
    </row>
    <row r="543" spans="1:11" x14ac:dyDescent="0.25">
      <c r="A543" s="486"/>
      <c r="B543" s="486"/>
      <c r="C543" s="486"/>
      <c r="D543" s="486"/>
      <c r="E543" s="486"/>
      <c r="F543" s="486"/>
      <c r="G543" s="486"/>
      <c r="H543" s="486"/>
      <c r="I543" s="486"/>
      <c r="J543" s="486"/>
      <c r="K543" s="486"/>
    </row>
    <row r="544" spans="1:11" x14ac:dyDescent="0.25">
      <c r="A544" s="486"/>
      <c r="B544" s="486"/>
      <c r="C544" s="486"/>
      <c r="D544" s="486"/>
      <c r="E544" s="486"/>
      <c r="F544" s="486"/>
      <c r="G544" s="486"/>
      <c r="H544" s="486"/>
      <c r="I544" s="486"/>
      <c r="J544" s="486"/>
      <c r="K544" s="486"/>
    </row>
    <row r="545" spans="1:11" x14ac:dyDescent="0.25">
      <c r="A545" s="486"/>
      <c r="B545" s="486"/>
      <c r="C545" s="486"/>
      <c r="D545" s="486"/>
      <c r="E545" s="486"/>
      <c r="F545" s="486"/>
      <c r="G545" s="486"/>
      <c r="H545" s="486"/>
      <c r="I545" s="486"/>
      <c r="J545" s="486"/>
      <c r="K545" s="486"/>
    </row>
    <row r="546" spans="1:11" x14ac:dyDescent="0.25">
      <c r="A546" s="486"/>
      <c r="B546" s="486"/>
      <c r="C546" s="486"/>
      <c r="D546" s="486"/>
      <c r="E546" s="486"/>
      <c r="F546" s="486"/>
      <c r="G546" s="486"/>
      <c r="H546" s="486"/>
      <c r="I546" s="486"/>
      <c r="J546" s="486"/>
      <c r="K546" s="486"/>
    </row>
    <row r="547" spans="1:11" x14ac:dyDescent="0.25">
      <c r="A547" s="486"/>
      <c r="B547" s="486"/>
      <c r="C547" s="486"/>
      <c r="D547" s="486"/>
      <c r="E547" s="486"/>
      <c r="F547" s="486"/>
      <c r="G547" s="486"/>
      <c r="H547" s="486"/>
      <c r="I547" s="486"/>
      <c r="J547" s="486"/>
      <c r="K547" s="486"/>
    </row>
    <row r="548" spans="1:11" x14ac:dyDescent="0.25">
      <c r="A548" s="486"/>
      <c r="B548" s="486"/>
      <c r="C548" s="486"/>
      <c r="D548" s="486"/>
      <c r="E548" s="486"/>
      <c r="F548" s="486"/>
      <c r="G548" s="486"/>
      <c r="H548" s="486"/>
      <c r="I548" s="486"/>
      <c r="J548" s="486"/>
      <c r="K548" s="486"/>
    </row>
    <row r="549" spans="1:11" x14ac:dyDescent="0.25">
      <c r="A549" s="486"/>
      <c r="B549" s="486"/>
      <c r="C549" s="486"/>
      <c r="D549" s="486"/>
      <c r="E549" s="486"/>
      <c r="F549" s="486"/>
      <c r="G549" s="486"/>
      <c r="H549" s="486"/>
      <c r="I549" s="486"/>
      <c r="J549" s="486"/>
      <c r="K549" s="486"/>
    </row>
    <row r="550" spans="1:11" x14ac:dyDescent="0.25">
      <c r="A550" s="486"/>
      <c r="B550" s="486"/>
      <c r="C550" s="486"/>
      <c r="D550" s="486"/>
      <c r="E550" s="486"/>
      <c r="F550" s="486"/>
      <c r="G550" s="486"/>
      <c r="H550" s="486"/>
      <c r="I550" s="486"/>
      <c r="J550" s="486"/>
      <c r="K550" s="486"/>
    </row>
    <row r="551" spans="1:11" x14ac:dyDescent="0.25">
      <c r="A551" s="486"/>
      <c r="B551" s="486"/>
      <c r="C551" s="486"/>
      <c r="D551" s="486"/>
      <c r="E551" s="486"/>
      <c r="F551" s="486"/>
      <c r="G551" s="486"/>
      <c r="H551" s="486"/>
      <c r="I551" s="486"/>
      <c r="J551" s="486"/>
      <c r="K551" s="486"/>
    </row>
    <row r="552" spans="1:11" x14ac:dyDescent="0.25">
      <c r="A552" s="486"/>
      <c r="B552" s="486"/>
      <c r="C552" s="486"/>
      <c r="D552" s="486"/>
      <c r="E552" s="486"/>
      <c r="F552" s="486"/>
      <c r="G552" s="486"/>
      <c r="H552" s="486"/>
      <c r="I552" s="486"/>
      <c r="J552" s="486"/>
      <c r="K552" s="486"/>
    </row>
    <row r="553" spans="1:11" x14ac:dyDescent="0.25">
      <c r="A553" s="486"/>
      <c r="B553" s="486"/>
      <c r="C553" s="486"/>
      <c r="D553" s="486"/>
      <c r="E553" s="486"/>
      <c r="F553" s="486"/>
      <c r="G553" s="486"/>
      <c r="H553" s="486"/>
      <c r="I553" s="486"/>
      <c r="J553" s="486"/>
      <c r="K553" s="486"/>
    </row>
    <row r="554" spans="1:11" x14ac:dyDescent="0.25">
      <c r="A554" s="486"/>
      <c r="B554" s="486"/>
      <c r="C554" s="486"/>
      <c r="D554" s="486"/>
      <c r="E554" s="486"/>
      <c r="F554" s="486"/>
      <c r="G554" s="486"/>
      <c r="H554" s="486"/>
      <c r="I554" s="486"/>
      <c r="J554" s="486"/>
      <c r="K554" s="486"/>
    </row>
    <row r="555" spans="1:11" x14ac:dyDescent="0.25">
      <c r="A555" s="486"/>
      <c r="B555" s="486"/>
      <c r="C555" s="486"/>
      <c r="D555" s="486"/>
      <c r="E555" s="486"/>
      <c r="F555" s="486"/>
      <c r="G555" s="486"/>
      <c r="H555" s="486"/>
      <c r="I555" s="486"/>
      <c r="J555" s="486"/>
      <c r="K555" s="486"/>
    </row>
    <row r="556" spans="1:11" x14ac:dyDescent="0.25">
      <c r="A556" s="486"/>
      <c r="B556" s="486"/>
      <c r="C556" s="486"/>
      <c r="D556" s="486"/>
      <c r="E556" s="486"/>
      <c r="F556" s="486"/>
      <c r="G556" s="486"/>
      <c r="H556" s="486"/>
      <c r="I556" s="486"/>
      <c r="J556" s="486"/>
      <c r="K556" s="486"/>
    </row>
    <row r="557" spans="1:11" x14ac:dyDescent="0.25">
      <c r="A557" s="486"/>
      <c r="B557" s="486"/>
      <c r="C557" s="486"/>
      <c r="D557" s="486"/>
      <c r="E557" s="486"/>
      <c r="F557" s="486"/>
      <c r="G557" s="486"/>
      <c r="H557" s="486"/>
      <c r="I557" s="486"/>
      <c r="J557" s="486"/>
      <c r="K557" s="486"/>
    </row>
    <row r="558" spans="1:11" x14ac:dyDescent="0.25">
      <c r="A558" s="486"/>
      <c r="B558" s="486"/>
      <c r="C558" s="486"/>
      <c r="D558" s="486"/>
      <c r="E558" s="486"/>
      <c r="F558" s="486"/>
      <c r="G558" s="486"/>
      <c r="H558" s="486"/>
      <c r="I558" s="486"/>
      <c r="J558" s="486"/>
      <c r="K558" s="486"/>
    </row>
    <row r="559" spans="1:11" x14ac:dyDescent="0.25">
      <c r="A559" s="486"/>
      <c r="B559" s="486"/>
      <c r="C559" s="486"/>
      <c r="D559" s="486"/>
      <c r="E559" s="486"/>
      <c r="F559" s="486"/>
      <c r="G559" s="486"/>
      <c r="H559" s="486"/>
      <c r="I559" s="486"/>
      <c r="J559" s="486"/>
      <c r="K559" s="486"/>
    </row>
    <row r="560" spans="1:11" x14ac:dyDescent="0.25">
      <c r="A560" s="486"/>
      <c r="B560" s="486"/>
      <c r="C560" s="486"/>
      <c r="D560" s="486"/>
      <c r="E560" s="486"/>
      <c r="F560" s="486"/>
      <c r="G560" s="486"/>
      <c r="H560" s="486"/>
      <c r="I560" s="486"/>
      <c r="J560" s="486"/>
      <c r="K560" s="486"/>
    </row>
    <row r="561" spans="1:11" x14ac:dyDescent="0.25">
      <c r="A561" s="486"/>
      <c r="B561" s="486"/>
      <c r="C561" s="486"/>
      <c r="D561" s="486"/>
      <c r="E561" s="486"/>
      <c r="F561" s="486"/>
      <c r="G561" s="486"/>
      <c r="H561" s="486"/>
      <c r="I561" s="486"/>
      <c r="J561" s="486"/>
      <c r="K561" s="486"/>
    </row>
    <row r="562" spans="1:11" x14ac:dyDescent="0.25">
      <c r="A562" s="486"/>
      <c r="B562" s="486"/>
      <c r="C562" s="486"/>
      <c r="D562" s="486"/>
      <c r="E562" s="486"/>
      <c r="F562" s="486"/>
      <c r="G562" s="486"/>
      <c r="H562" s="486"/>
      <c r="I562" s="486"/>
      <c r="J562" s="486"/>
      <c r="K562" s="486"/>
    </row>
    <row r="563" spans="1:11" x14ac:dyDescent="0.25">
      <c r="A563" s="486"/>
      <c r="B563" s="486"/>
      <c r="C563" s="486"/>
      <c r="D563" s="486"/>
      <c r="E563" s="486"/>
      <c r="F563" s="486"/>
      <c r="G563" s="486"/>
      <c r="H563" s="486"/>
      <c r="I563" s="486"/>
      <c r="J563" s="486"/>
      <c r="K563" s="486"/>
    </row>
    <row r="564" spans="1:11" x14ac:dyDescent="0.25">
      <c r="A564" s="486"/>
      <c r="B564" s="486"/>
      <c r="C564" s="486"/>
      <c r="D564" s="486"/>
      <c r="E564" s="486"/>
      <c r="F564" s="486"/>
      <c r="G564" s="486"/>
      <c r="H564" s="486"/>
      <c r="I564" s="486"/>
      <c r="J564" s="486"/>
      <c r="K564" s="486"/>
    </row>
    <row r="565" spans="1:11" x14ac:dyDescent="0.25">
      <c r="A565" s="486"/>
      <c r="B565" s="486"/>
      <c r="C565" s="486"/>
      <c r="D565" s="486"/>
      <c r="E565" s="486"/>
      <c r="F565" s="486"/>
      <c r="G565" s="486"/>
      <c r="H565" s="486"/>
      <c r="I565" s="486"/>
      <c r="J565" s="486"/>
      <c r="K565" s="486"/>
    </row>
    <row r="566" spans="1:11" x14ac:dyDescent="0.25">
      <c r="A566" s="486"/>
      <c r="B566" s="486"/>
      <c r="C566" s="486"/>
      <c r="D566" s="486"/>
      <c r="E566" s="486"/>
      <c r="F566" s="486"/>
      <c r="G566" s="486"/>
      <c r="H566" s="486"/>
      <c r="I566" s="486"/>
      <c r="J566" s="486"/>
      <c r="K566" s="486"/>
    </row>
    <row r="567" spans="1:11" x14ac:dyDescent="0.25">
      <c r="A567" s="486"/>
      <c r="B567" s="486"/>
      <c r="C567" s="486"/>
      <c r="D567" s="486"/>
      <c r="E567" s="486"/>
      <c r="F567" s="486"/>
      <c r="G567" s="486"/>
      <c r="H567" s="486"/>
      <c r="I567" s="486"/>
      <c r="J567" s="486"/>
      <c r="K567" s="486"/>
    </row>
    <row r="568" spans="1:11" x14ac:dyDescent="0.25">
      <c r="A568" s="486"/>
      <c r="B568" s="486"/>
      <c r="C568" s="486"/>
      <c r="D568" s="486"/>
      <c r="E568" s="486"/>
      <c r="F568" s="486"/>
      <c r="G568" s="486"/>
      <c r="H568" s="486"/>
      <c r="I568" s="486"/>
      <c r="J568" s="486"/>
      <c r="K568" s="486"/>
    </row>
    <row r="569" spans="1:11" x14ac:dyDescent="0.25">
      <c r="A569" s="486"/>
      <c r="B569" s="486"/>
      <c r="C569" s="486"/>
      <c r="D569" s="486"/>
      <c r="E569" s="486"/>
      <c r="F569" s="486"/>
      <c r="G569" s="486"/>
      <c r="H569" s="486"/>
      <c r="I569" s="486"/>
      <c r="J569" s="486"/>
      <c r="K569" s="486"/>
    </row>
    <row r="570" spans="1:11" x14ac:dyDescent="0.25">
      <c r="A570" s="486"/>
      <c r="B570" s="486"/>
      <c r="C570" s="486"/>
      <c r="D570" s="486"/>
      <c r="E570" s="486"/>
      <c r="F570" s="486"/>
      <c r="G570" s="486"/>
      <c r="H570" s="486"/>
      <c r="I570" s="486"/>
      <c r="J570" s="486"/>
      <c r="K570" s="486"/>
    </row>
    <row r="571" spans="1:11" x14ac:dyDescent="0.25">
      <c r="A571" s="486"/>
      <c r="B571" s="486"/>
      <c r="C571" s="486"/>
      <c r="D571" s="486"/>
      <c r="E571" s="486"/>
      <c r="F571" s="486"/>
      <c r="G571" s="486"/>
      <c r="H571" s="486"/>
      <c r="I571" s="486"/>
      <c r="J571" s="486"/>
      <c r="K571" s="486"/>
    </row>
    <row r="572" spans="1:11" x14ac:dyDescent="0.25">
      <c r="A572" s="486"/>
      <c r="B572" s="486"/>
      <c r="C572" s="486"/>
      <c r="D572" s="486"/>
      <c r="E572" s="486"/>
      <c r="F572" s="486"/>
      <c r="G572" s="486"/>
      <c r="H572" s="486"/>
      <c r="I572" s="486"/>
      <c r="J572" s="486"/>
      <c r="K572" s="486"/>
    </row>
    <row r="573" spans="1:11" x14ac:dyDescent="0.25">
      <c r="A573" s="486"/>
      <c r="B573" s="486"/>
      <c r="C573" s="486"/>
      <c r="D573" s="486"/>
      <c r="E573" s="486"/>
      <c r="F573" s="486"/>
      <c r="G573" s="486"/>
      <c r="H573" s="486"/>
      <c r="I573" s="486"/>
      <c r="J573" s="486"/>
      <c r="K573" s="486"/>
    </row>
    <row r="574" spans="1:11" x14ac:dyDescent="0.25">
      <c r="A574" s="486"/>
      <c r="B574" s="486"/>
      <c r="C574" s="486"/>
      <c r="D574" s="486"/>
      <c r="E574" s="486"/>
      <c r="F574" s="486"/>
      <c r="G574" s="486"/>
      <c r="H574" s="486"/>
      <c r="I574" s="486"/>
      <c r="J574" s="486"/>
      <c r="K574" s="486"/>
    </row>
    <row r="575" spans="1:11" x14ac:dyDescent="0.25">
      <c r="A575" s="486"/>
      <c r="B575" s="486"/>
      <c r="C575" s="486"/>
      <c r="D575" s="486"/>
      <c r="E575" s="486"/>
      <c r="F575" s="486"/>
      <c r="G575" s="486"/>
      <c r="H575" s="486"/>
      <c r="I575" s="486"/>
      <c r="J575" s="486"/>
      <c r="K575" s="486"/>
    </row>
    <row r="576" spans="1:11" x14ac:dyDescent="0.25">
      <c r="A576" s="486"/>
      <c r="B576" s="486"/>
      <c r="C576" s="486"/>
      <c r="D576" s="486"/>
      <c r="E576" s="486"/>
      <c r="F576" s="486"/>
      <c r="G576" s="486"/>
      <c r="H576" s="486"/>
      <c r="I576" s="486"/>
      <c r="J576" s="486"/>
      <c r="K576" s="486"/>
    </row>
    <row r="577" spans="1:11" x14ac:dyDescent="0.25">
      <c r="A577" s="486"/>
      <c r="B577" s="486"/>
      <c r="C577" s="486"/>
      <c r="D577" s="486"/>
      <c r="E577" s="486"/>
      <c r="F577" s="486"/>
      <c r="G577" s="486"/>
      <c r="H577" s="486"/>
      <c r="I577" s="486"/>
      <c r="J577" s="486"/>
      <c r="K577" s="486"/>
    </row>
    <row r="578" spans="1:11" x14ac:dyDescent="0.25">
      <c r="A578" s="486"/>
      <c r="B578" s="486"/>
      <c r="C578" s="486"/>
      <c r="D578" s="486"/>
      <c r="E578" s="486"/>
      <c r="F578" s="486"/>
      <c r="G578" s="486"/>
      <c r="H578" s="486"/>
      <c r="I578" s="486"/>
      <c r="J578" s="486"/>
      <c r="K578" s="486"/>
    </row>
    <row r="579" spans="1:11" x14ac:dyDescent="0.25">
      <c r="A579" s="486"/>
      <c r="B579" s="486"/>
      <c r="C579" s="486"/>
      <c r="D579" s="486"/>
      <c r="E579" s="486"/>
      <c r="F579" s="486"/>
      <c r="G579" s="486"/>
      <c r="H579" s="486"/>
      <c r="I579" s="486"/>
      <c r="J579" s="486"/>
      <c r="K579" s="486"/>
    </row>
    <row r="580" spans="1:11" x14ac:dyDescent="0.25">
      <c r="A580" s="486"/>
      <c r="B580" s="486"/>
      <c r="C580" s="486"/>
      <c r="D580" s="486"/>
      <c r="E580" s="486"/>
      <c r="F580" s="486"/>
      <c r="G580" s="486"/>
      <c r="H580" s="486"/>
      <c r="I580" s="486"/>
      <c r="J580" s="486"/>
      <c r="K580" s="486"/>
    </row>
    <row r="581" spans="1:11" x14ac:dyDescent="0.25">
      <c r="A581" s="486"/>
      <c r="B581" s="486"/>
      <c r="C581" s="486"/>
      <c r="D581" s="486"/>
      <c r="E581" s="486"/>
      <c r="F581" s="486"/>
      <c r="G581" s="486"/>
      <c r="H581" s="486"/>
      <c r="I581" s="486"/>
      <c r="J581" s="486"/>
      <c r="K581" s="486"/>
    </row>
    <row r="582" spans="1:11" x14ac:dyDescent="0.25">
      <c r="A582" s="486"/>
      <c r="B582" s="486"/>
      <c r="C582" s="486"/>
      <c r="D582" s="486"/>
      <c r="E582" s="486"/>
      <c r="F582" s="486"/>
      <c r="G582" s="486"/>
      <c r="H582" s="486"/>
      <c r="I582" s="486"/>
      <c r="J582" s="486"/>
      <c r="K582" s="486"/>
    </row>
    <row r="583" spans="1:11" x14ac:dyDescent="0.25">
      <c r="A583" s="486"/>
      <c r="B583" s="486"/>
      <c r="C583" s="486"/>
      <c r="D583" s="486"/>
      <c r="E583" s="486"/>
      <c r="F583" s="486"/>
      <c r="G583" s="486"/>
      <c r="H583" s="486"/>
      <c r="I583" s="486"/>
      <c r="J583" s="486"/>
      <c r="K583" s="486"/>
    </row>
    <row r="584" spans="1:11" x14ac:dyDescent="0.25">
      <c r="A584" s="486"/>
      <c r="B584" s="486"/>
      <c r="C584" s="486"/>
      <c r="D584" s="486"/>
      <c r="E584" s="486"/>
      <c r="F584" s="486"/>
      <c r="G584" s="486"/>
      <c r="H584" s="486"/>
      <c r="I584" s="486"/>
      <c r="J584" s="486"/>
      <c r="K584" s="486"/>
    </row>
    <row r="585" spans="1:11" x14ac:dyDescent="0.25">
      <c r="A585" s="486"/>
      <c r="B585" s="486"/>
      <c r="C585" s="486"/>
      <c r="D585" s="486"/>
      <c r="E585" s="486"/>
      <c r="F585" s="486"/>
      <c r="G585" s="486"/>
      <c r="H585" s="486"/>
      <c r="I585" s="486"/>
      <c r="J585" s="486"/>
      <c r="K585" s="486"/>
    </row>
    <row r="586" spans="1:11" x14ac:dyDescent="0.25">
      <c r="A586" s="486"/>
      <c r="B586" s="486"/>
      <c r="C586" s="486"/>
      <c r="D586" s="486"/>
      <c r="E586" s="486"/>
      <c r="F586" s="486"/>
      <c r="G586" s="486"/>
      <c r="H586" s="486"/>
      <c r="I586" s="486"/>
      <c r="J586" s="486"/>
      <c r="K586" s="486"/>
    </row>
    <row r="587" spans="1:11" x14ac:dyDescent="0.25">
      <c r="A587" s="486"/>
      <c r="B587" s="486"/>
      <c r="C587" s="486"/>
      <c r="D587" s="486"/>
      <c r="E587" s="486"/>
      <c r="F587" s="486"/>
      <c r="G587" s="486"/>
      <c r="H587" s="486"/>
      <c r="I587" s="486"/>
      <c r="J587" s="486"/>
      <c r="K587" s="486"/>
    </row>
    <row r="588" spans="1:11" x14ac:dyDescent="0.25">
      <c r="A588" s="486"/>
      <c r="B588" s="486"/>
      <c r="C588" s="486"/>
      <c r="D588" s="486"/>
      <c r="E588" s="486"/>
      <c r="F588" s="486"/>
      <c r="G588" s="486"/>
      <c r="H588" s="486"/>
      <c r="I588" s="486"/>
      <c r="J588" s="486"/>
      <c r="K588" s="486"/>
    </row>
    <row r="589" spans="1:11" x14ac:dyDescent="0.25">
      <c r="A589" s="486"/>
      <c r="B589" s="486"/>
      <c r="C589" s="486"/>
      <c r="D589" s="486"/>
      <c r="E589" s="486"/>
      <c r="F589" s="486"/>
      <c r="G589" s="486"/>
      <c r="H589" s="486"/>
      <c r="I589" s="486"/>
      <c r="J589" s="486"/>
      <c r="K589" s="486"/>
    </row>
    <row r="590" spans="1:11" x14ac:dyDescent="0.25">
      <c r="A590" s="486"/>
      <c r="B590" s="486"/>
      <c r="C590" s="486"/>
      <c r="D590" s="486"/>
      <c r="E590" s="486"/>
      <c r="F590" s="486"/>
      <c r="G590" s="486"/>
      <c r="H590" s="486"/>
      <c r="I590" s="486"/>
      <c r="J590" s="486"/>
      <c r="K590" s="486"/>
    </row>
    <row r="591" spans="1:11" x14ac:dyDescent="0.25">
      <c r="A591" s="486"/>
      <c r="B591" s="486"/>
      <c r="C591" s="486"/>
      <c r="D591" s="486"/>
      <c r="E591" s="486"/>
      <c r="F591" s="486"/>
      <c r="G591" s="486"/>
      <c r="H591" s="486"/>
      <c r="I591" s="486"/>
      <c r="J591" s="486"/>
      <c r="K591" s="486"/>
    </row>
    <row r="592" spans="1:11" x14ac:dyDescent="0.25">
      <c r="A592" s="486"/>
      <c r="B592" s="486"/>
      <c r="C592" s="486"/>
      <c r="D592" s="486"/>
      <c r="E592" s="486"/>
      <c r="F592" s="486"/>
      <c r="G592" s="486"/>
      <c r="H592" s="486"/>
      <c r="I592" s="486"/>
      <c r="J592" s="486"/>
      <c r="K592" s="486"/>
    </row>
    <row r="593" spans="1:11" x14ac:dyDescent="0.25">
      <c r="A593" s="486"/>
      <c r="B593" s="486"/>
      <c r="C593" s="486"/>
      <c r="D593" s="486"/>
      <c r="E593" s="486"/>
      <c r="F593" s="486"/>
      <c r="G593" s="486"/>
      <c r="H593" s="486"/>
      <c r="I593" s="486"/>
      <c r="J593" s="486"/>
      <c r="K593" s="486"/>
    </row>
    <row r="594" spans="1:11" x14ac:dyDescent="0.25">
      <c r="A594" s="486"/>
      <c r="B594" s="486"/>
      <c r="C594" s="486"/>
      <c r="D594" s="486"/>
      <c r="E594" s="486"/>
      <c r="F594" s="486"/>
      <c r="G594" s="486"/>
      <c r="H594" s="486"/>
      <c r="I594" s="486"/>
      <c r="J594" s="486"/>
      <c r="K594" s="486"/>
    </row>
    <row r="595" spans="1:11" x14ac:dyDescent="0.25">
      <c r="A595" s="486"/>
      <c r="B595" s="486"/>
      <c r="C595" s="486"/>
      <c r="D595" s="486"/>
      <c r="E595" s="486"/>
      <c r="F595" s="486"/>
      <c r="G595" s="486"/>
      <c r="H595" s="486"/>
      <c r="I595" s="486"/>
      <c r="J595" s="486"/>
      <c r="K595" s="486"/>
    </row>
    <row r="596" spans="1:11" x14ac:dyDescent="0.25">
      <c r="A596" s="486"/>
      <c r="B596" s="486"/>
      <c r="C596" s="486"/>
      <c r="D596" s="486"/>
      <c r="E596" s="486"/>
      <c r="F596" s="486"/>
      <c r="G596" s="486"/>
      <c r="H596" s="486"/>
      <c r="I596" s="486"/>
      <c r="J596" s="486"/>
      <c r="K596" s="486"/>
    </row>
    <row r="597" spans="1:11" x14ac:dyDescent="0.25">
      <c r="A597" s="486"/>
      <c r="B597" s="486"/>
      <c r="C597" s="486"/>
      <c r="D597" s="486"/>
      <c r="E597" s="486"/>
      <c r="F597" s="486"/>
      <c r="G597" s="486"/>
      <c r="H597" s="486"/>
      <c r="I597" s="486"/>
      <c r="J597" s="486"/>
      <c r="K597" s="486"/>
    </row>
    <row r="598" spans="1:11" x14ac:dyDescent="0.25">
      <c r="A598" s="486"/>
      <c r="B598" s="486"/>
      <c r="C598" s="486"/>
      <c r="D598" s="486"/>
      <c r="E598" s="486"/>
      <c r="F598" s="486"/>
      <c r="G598" s="486"/>
      <c r="H598" s="486"/>
      <c r="I598" s="486"/>
      <c r="J598" s="486"/>
      <c r="K598" s="486"/>
    </row>
    <row r="599" spans="1:11" x14ac:dyDescent="0.25">
      <c r="A599" s="486"/>
      <c r="B599" s="486"/>
      <c r="C599" s="486"/>
      <c r="D599" s="486"/>
      <c r="E599" s="486"/>
      <c r="F599" s="486"/>
      <c r="G599" s="486"/>
      <c r="H599" s="486"/>
      <c r="I599" s="486"/>
      <c r="J599" s="486"/>
      <c r="K599" s="486"/>
    </row>
    <row r="600" spans="1:11" x14ac:dyDescent="0.25">
      <c r="A600" s="486"/>
      <c r="B600" s="486"/>
      <c r="C600" s="486"/>
      <c r="D600" s="486"/>
      <c r="E600" s="486"/>
      <c r="F600" s="486"/>
      <c r="G600" s="486"/>
      <c r="H600" s="486"/>
      <c r="I600" s="486"/>
      <c r="J600" s="486"/>
      <c r="K600" s="486"/>
    </row>
    <row r="601" spans="1:11" x14ac:dyDescent="0.25">
      <c r="A601" s="486"/>
      <c r="B601" s="486"/>
      <c r="C601" s="486"/>
      <c r="D601" s="486"/>
      <c r="E601" s="486"/>
      <c r="F601" s="486"/>
      <c r="G601" s="486"/>
      <c r="H601" s="486"/>
      <c r="I601" s="486"/>
      <c r="J601" s="486"/>
      <c r="K601" s="486"/>
    </row>
    <row r="602" spans="1:11" x14ac:dyDescent="0.25">
      <c r="A602" s="486"/>
      <c r="B602" s="486"/>
      <c r="C602" s="486"/>
      <c r="D602" s="486"/>
      <c r="E602" s="486"/>
      <c r="F602" s="486"/>
      <c r="G602" s="486"/>
      <c r="H602" s="486"/>
      <c r="I602" s="486"/>
      <c r="J602" s="486"/>
      <c r="K602" s="486"/>
    </row>
    <row r="603" spans="1:11" x14ac:dyDescent="0.25">
      <c r="A603" s="486"/>
      <c r="B603" s="486"/>
      <c r="C603" s="486"/>
      <c r="D603" s="486"/>
      <c r="E603" s="486"/>
      <c r="F603" s="486"/>
      <c r="G603" s="486"/>
      <c r="H603" s="486"/>
      <c r="I603" s="486"/>
      <c r="J603" s="486"/>
      <c r="K603" s="486"/>
    </row>
    <row r="604" spans="1:11" x14ac:dyDescent="0.25">
      <c r="A604" s="486"/>
      <c r="B604" s="486"/>
      <c r="C604" s="486"/>
      <c r="D604" s="486"/>
      <c r="E604" s="486"/>
      <c r="F604" s="486"/>
      <c r="G604" s="486"/>
      <c r="H604" s="486"/>
      <c r="I604" s="486"/>
      <c r="J604" s="486"/>
      <c r="K604" s="486"/>
    </row>
    <row r="605" spans="1:11" x14ac:dyDescent="0.25">
      <c r="A605" s="486"/>
      <c r="B605" s="486"/>
      <c r="C605" s="486"/>
      <c r="D605" s="486"/>
      <c r="E605" s="486"/>
      <c r="F605" s="486"/>
      <c r="G605" s="486"/>
      <c r="H605" s="486"/>
      <c r="I605" s="486"/>
      <c r="J605" s="486"/>
      <c r="K605" s="486"/>
    </row>
    <row r="606" spans="1:11" x14ac:dyDescent="0.25">
      <c r="A606" s="486"/>
      <c r="B606" s="486"/>
      <c r="C606" s="486"/>
      <c r="D606" s="486"/>
      <c r="E606" s="486"/>
      <c r="F606" s="486"/>
      <c r="G606" s="486"/>
      <c r="H606" s="486"/>
      <c r="I606" s="486"/>
      <c r="J606" s="486"/>
      <c r="K606" s="486"/>
    </row>
    <row r="607" spans="1:11" x14ac:dyDescent="0.25">
      <c r="A607" s="486"/>
      <c r="B607" s="486"/>
      <c r="C607" s="486"/>
      <c r="D607" s="486"/>
      <c r="E607" s="486"/>
      <c r="F607" s="486"/>
      <c r="G607" s="486"/>
      <c r="H607" s="486"/>
      <c r="I607" s="486"/>
      <c r="J607" s="486"/>
      <c r="K607" s="486"/>
    </row>
    <row r="608" spans="1:11" x14ac:dyDescent="0.25">
      <c r="A608" s="486"/>
      <c r="B608" s="486"/>
      <c r="C608" s="486"/>
      <c r="D608" s="486"/>
      <c r="E608" s="486"/>
      <c r="F608" s="486"/>
      <c r="G608" s="486"/>
      <c r="H608" s="486"/>
      <c r="I608" s="486"/>
      <c r="J608" s="486"/>
      <c r="K608" s="486"/>
    </row>
    <row r="609" spans="1:11" x14ac:dyDescent="0.25">
      <c r="A609" s="486"/>
      <c r="B609" s="486"/>
      <c r="C609" s="486"/>
      <c r="D609" s="486"/>
      <c r="E609" s="486"/>
      <c r="F609" s="486"/>
      <c r="G609" s="486"/>
      <c r="H609" s="486"/>
      <c r="I609" s="486"/>
      <c r="J609" s="486"/>
      <c r="K609" s="486"/>
    </row>
    <row r="610" spans="1:11" x14ac:dyDescent="0.25">
      <c r="A610" s="486"/>
      <c r="B610" s="486"/>
      <c r="C610" s="486"/>
      <c r="D610" s="486"/>
      <c r="E610" s="486"/>
      <c r="F610" s="486"/>
      <c r="G610" s="486"/>
      <c r="H610" s="486"/>
      <c r="I610" s="486"/>
      <c r="J610" s="486"/>
      <c r="K610" s="486"/>
    </row>
    <row r="611" spans="1:11" x14ac:dyDescent="0.25">
      <c r="A611" s="486"/>
      <c r="B611" s="486"/>
      <c r="C611" s="486"/>
      <c r="D611" s="486"/>
      <c r="E611" s="486"/>
      <c r="F611" s="486"/>
      <c r="G611" s="486"/>
      <c r="H611" s="486"/>
      <c r="I611" s="486"/>
      <c r="J611" s="486"/>
      <c r="K611" s="486"/>
    </row>
    <row r="612" spans="1:11" x14ac:dyDescent="0.25">
      <c r="A612" s="486"/>
      <c r="B612" s="486"/>
      <c r="C612" s="486"/>
      <c r="D612" s="486"/>
      <c r="E612" s="486"/>
      <c r="F612" s="486"/>
      <c r="G612" s="486"/>
      <c r="H612" s="486"/>
      <c r="I612" s="486"/>
      <c r="J612" s="486"/>
      <c r="K612" s="486"/>
    </row>
    <row r="613" spans="1:11" x14ac:dyDescent="0.25">
      <c r="A613" s="486"/>
      <c r="B613" s="486"/>
      <c r="C613" s="486"/>
      <c r="D613" s="486"/>
      <c r="E613" s="486"/>
      <c r="F613" s="486"/>
      <c r="G613" s="486"/>
      <c r="H613" s="486"/>
      <c r="I613" s="486"/>
      <c r="J613" s="486"/>
      <c r="K613" s="486"/>
    </row>
    <row r="614" spans="1:11" x14ac:dyDescent="0.25">
      <c r="A614" s="486"/>
      <c r="B614" s="486"/>
      <c r="C614" s="486"/>
      <c r="D614" s="486"/>
      <c r="E614" s="486"/>
      <c r="F614" s="486"/>
      <c r="G614" s="486"/>
      <c r="H614" s="486"/>
      <c r="I614" s="486"/>
      <c r="J614" s="486"/>
      <c r="K614" s="486"/>
    </row>
    <row r="615" spans="1:11" x14ac:dyDescent="0.25">
      <c r="A615" s="486"/>
      <c r="B615" s="486"/>
      <c r="C615" s="486"/>
      <c r="D615" s="486"/>
      <c r="E615" s="486"/>
      <c r="F615" s="486"/>
      <c r="G615" s="486"/>
      <c r="H615" s="486"/>
      <c r="I615" s="486"/>
      <c r="J615" s="486"/>
      <c r="K615" s="486"/>
    </row>
    <row r="616" spans="1:11" x14ac:dyDescent="0.25">
      <c r="A616" s="486"/>
      <c r="B616" s="486"/>
      <c r="C616" s="486"/>
      <c r="D616" s="486"/>
      <c r="E616" s="486"/>
      <c r="F616" s="486"/>
      <c r="G616" s="486"/>
      <c r="H616" s="486"/>
      <c r="I616" s="486"/>
      <c r="J616" s="486"/>
      <c r="K616" s="486"/>
    </row>
    <row r="617" spans="1:11" x14ac:dyDescent="0.25">
      <c r="A617" s="486"/>
      <c r="B617" s="486"/>
      <c r="C617" s="486"/>
      <c r="D617" s="486"/>
      <c r="E617" s="486"/>
      <c r="F617" s="486"/>
      <c r="G617" s="486"/>
      <c r="H617" s="486"/>
      <c r="I617" s="486"/>
      <c r="J617" s="486"/>
      <c r="K617" s="486"/>
    </row>
    <row r="618" spans="1:11" x14ac:dyDescent="0.25">
      <c r="A618" s="486"/>
      <c r="B618" s="486"/>
      <c r="C618" s="486"/>
      <c r="D618" s="486"/>
      <c r="E618" s="486"/>
      <c r="F618" s="486"/>
      <c r="G618" s="486"/>
      <c r="H618" s="486"/>
      <c r="I618" s="486"/>
      <c r="J618" s="486"/>
      <c r="K618" s="486"/>
    </row>
    <row r="619" spans="1:11" x14ac:dyDescent="0.25">
      <c r="A619" s="486"/>
      <c r="B619" s="486"/>
      <c r="C619" s="486"/>
      <c r="D619" s="486"/>
      <c r="E619" s="486"/>
      <c r="F619" s="486"/>
      <c r="G619" s="486"/>
      <c r="H619" s="486"/>
      <c r="I619" s="486"/>
      <c r="J619" s="486"/>
      <c r="K619" s="486"/>
    </row>
    <row r="620" spans="1:11" x14ac:dyDescent="0.25">
      <c r="A620" s="486"/>
      <c r="B620" s="486"/>
      <c r="C620" s="486"/>
      <c r="D620" s="486"/>
      <c r="E620" s="486"/>
      <c r="F620" s="486"/>
      <c r="G620" s="486"/>
      <c r="H620" s="486"/>
      <c r="I620" s="486"/>
      <c r="J620" s="486"/>
      <c r="K620" s="486"/>
    </row>
    <row r="621" spans="1:11" x14ac:dyDescent="0.25">
      <c r="A621" s="486"/>
      <c r="B621" s="486"/>
      <c r="C621" s="486"/>
      <c r="D621" s="486"/>
      <c r="E621" s="486"/>
      <c r="F621" s="486"/>
      <c r="G621" s="486"/>
      <c r="H621" s="486"/>
      <c r="I621" s="486"/>
      <c r="J621" s="486"/>
      <c r="K621" s="486"/>
    </row>
    <row r="622" spans="1:11" x14ac:dyDescent="0.25">
      <c r="A622" s="486"/>
      <c r="B622" s="486"/>
      <c r="C622" s="486"/>
      <c r="D622" s="486"/>
      <c r="E622" s="486"/>
      <c r="F622" s="486"/>
      <c r="G622" s="486"/>
      <c r="H622" s="486"/>
      <c r="I622" s="486"/>
      <c r="J622" s="486"/>
      <c r="K622" s="486"/>
    </row>
    <row r="623" spans="1:11" x14ac:dyDescent="0.25">
      <c r="A623" s="486"/>
      <c r="B623" s="486"/>
      <c r="C623" s="486"/>
      <c r="D623" s="486"/>
      <c r="E623" s="486"/>
      <c r="F623" s="486"/>
      <c r="G623" s="486"/>
      <c r="H623" s="486"/>
      <c r="I623" s="486"/>
      <c r="J623" s="486"/>
      <c r="K623" s="486"/>
    </row>
    <row r="624" spans="1:11" x14ac:dyDescent="0.25">
      <c r="A624" s="486"/>
      <c r="B624" s="486"/>
      <c r="C624" s="486"/>
      <c r="D624" s="486"/>
      <c r="E624" s="486"/>
      <c r="F624" s="486"/>
      <c r="G624" s="486"/>
      <c r="H624" s="486"/>
      <c r="I624" s="486"/>
      <c r="J624" s="486"/>
      <c r="K624" s="486"/>
    </row>
    <row r="625" spans="1:11" x14ac:dyDescent="0.25">
      <c r="A625" s="486"/>
      <c r="B625" s="486"/>
      <c r="C625" s="486"/>
      <c r="D625" s="486"/>
      <c r="E625" s="486"/>
      <c r="F625" s="486"/>
      <c r="G625" s="486"/>
      <c r="H625" s="486"/>
      <c r="I625" s="486"/>
      <c r="J625" s="486"/>
      <c r="K625" s="486"/>
    </row>
    <row r="626" spans="1:11" x14ac:dyDescent="0.25">
      <c r="A626" s="486"/>
      <c r="B626" s="486"/>
      <c r="C626" s="486"/>
      <c r="D626" s="486"/>
      <c r="E626" s="486"/>
      <c r="F626" s="486"/>
      <c r="G626" s="486"/>
      <c r="H626" s="486"/>
      <c r="I626" s="486"/>
      <c r="J626" s="486"/>
      <c r="K626" s="486"/>
    </row>
    <row r="627" spans="1:11" x14ac:dyDescent="0.25">
      <c r="A627" s="486"/>
      <c r="B627" s="486"/>
      <c r="C627" s="486"/>
      <c r="D627" s="486"/>
      <c r="E627" s="486"/>
      <c r="F627" s="486"/>
      <c r="G627" s="486"/>
      <c r="H627" s="486"/>
      <c r="I627" s="486"/>
      <c r="J627" s="486"/>
      <c r="K627" s="486"/>
    </row>
    <row r="628" spans="1:11" x14ac:dyDescent="0.25">
      <c r="A628" s="486"/>
      <c r="B628" s="486"/>
      <c r="C628" s="486"/>
      <c r="D628" s="486"/>
      <c r="E628" s="486"/>
      <c r="F628" s="486"/>
      <c r="G628" s="486"/>
      <c r="H628" s="486"/>
      <c r="I628" s="486"/>
      <c r="J628" s="486"/>
      <c r="K628" s="486"/>
    </row>
    <row r="629" spans="1:11" x14ac:dyDescent="0.25">
      <c r="A629" s="486"/>
      <c r="B629" s="486"/>
      <c r="C629" s="486"/>
      <c r="D629" s="486"/>
      <c r="E629" s="486"/>
      <c r="F629" s="486"/>
      <c r="G629" s="486"/>
      <c r="H629" s="486"/>
      <c r="I629" s="486"/>
      <c r="J629" s="486"/>
      <c r="K629" s="486"/>
    </row>
    <row r="630" spans="1:11" x14ac:dyDescent="0.25">
      <c r="A630" s="486"/>
      <c r="B630" s="486"/>
      <c r="C630" s="486"/>
      <c r="D630" s="486"/>
      <c r="E630" s="486"/>
      <c r="F630" s="486"/>
      <c r="G630" s="486"/>
      <c r="H630" s="486"/>
      <c r="I630" s="486"/>
      <c r="J630" s="486"/>
      <c r="K630" s="486"/>
    </row>
    <row r="631" spans="1:11" x14ac:dyDescent="0.25">
      <c r="A631" s="486"/>
      <c r="B631" s="486"/>
      <c r="C631" s="486"/>
      <c r="D631" s="486"/>
      <c r="E631" s="486"/>
      <c r="F631" s="486"/>
      <c r="G631" s="486"/>
      <c r="H631" s="486"/>
      <c r="I631" s="486"/>
      <c r="J631" s="486"/>
      <c r="K631" s="486"/>
    </row>
    <row r="632" spans="1:11" x14ac:dyDescent="0.25">
      <c r="A632" s="486"/>
      <c r="B632" s="486"/>
      <c r="C632" s="486"/>
      <c r="D632" s="486"/>
      <c r="E632" s="486"/>
      <c r="F632" s="486"/>
      <c r="G632" s="486"/>
      <c r="H632" s="486"/>
      <c r="I632" s="486"/>
      <c r="J632" s="486"/>
      <c r="K632" s="486"/>
    </row>
    <row r="633" spans="1:11" x14ac:dyDescent="0.25">
      <c r="A633" s="486"/>
      <c r="B633" s="486"/>
      <c r="C633" s="486"/>
      <c r="D633" s="486"/>
      <c r="E633" s="486"/>
      <c r="F633" s="486"/>
      <c r="G633" s="486"/>
      <c r="H633" s="486"/>
      <c r="I633" s="486"/>
      <c r="J633" s="486"/>
      <c r="K633" s="486"/>
    </row>
    <row r="634" spans="1:11" x14ac:dyDescent="0.25">
      <c r="A634" s="486"/>
      <c r="B634" s="486"/>
      <c r="C634" s="486"/>
      <c r="D634" s="486"/>
      <c r="E634" s="486"/>
      <c r="F634" s="486"/>
      <c r="G634" s="486"/>
      <c r="H634" s="486"/>
      <c r="I634" s="486"/>
      <c r="J634" s="486"/>
      <c r="K634" s="486"/>
    </row>
    <row r="635" spans="1:11" x14ac:dyDescent="0.25">
      <c r="A635" s="486"/>
      <c r="B635" s="486"/>
      <c r="C635" s="486"/>
      <c r="D635" s="486"/>
      <c r="E635" s="486"/>
      <c r="F635" s="486"/>
      <c r="G635" s="486"/>
      <c r="H635" s="486"/>
      <c r="I635" s="486"/>
      <c r="J635" s="486"/>
      <c r="K635" s="486"/>
    </row>
    <row r="636" spans="1:11" x14ac:dyDescent="0.25">
      <c r="A636" s="486"/>
      <c r="B636" s="486"/>
      <c r="C636" s="486"/>
      <c r="D636" s="486"/>
      <c r="E636" s="486"/>
      <c r="F636" s="486"/>
      <c r="G636" s="486"/>
      <c r="H636" s="486"/>
      <c r="I636" s="486"/>
      <c r="J636" s="486"/>
      <c r="K636" s="486"/>
    </row>
    <row r="637" spans="1:11" x14ac:dyDescent="0.25">
      <c r="A637" s="486"/>
      <c r="B637" s="486"/>
      <c r="C637" s="486"/>
      <c r="D637" s="486"/>
      <c r="E637" s="486"/>
      <c r="F637" s="486"/>
      <c r="G637" s="486"/>
      <c r="H637" s="486"/>
      <c r="I637" s="486"/>
      <c r="J637" s="486"/>
      <c r="K637" s="486"/>
    </row>
    <row r="638" spans="1:11" x14ac:dyDescent="0.25">
      <c r="A638" s="486"/>
      <c r="B638" s="486"/>
      <c r="C638" s="486"/>
      <c r="D638" s="486"/>
      <c r="E638" s="486"/>
      <c r="F638" s="486"/>
      <c r="G638" s="486"/>
      <c r="H638" s="486"/>
      <c r="I638" s="486"/>
      <c r="J638" s="486"/>
      <c r="K638" s="486"/>
    </row>
    <row r="639" spans="1:11" x14ac:dyDescent="0.25">
      <c r="A639" s="486"/>
      <c r="B639" s="486"/>
      <c r="C639" s="486"/>
      <c r="D639" s="486"/>
      <c r="E639" s="486"/>
      <c r="F639" s="486"/>
      <c r="G639" s="486"/>
      <c r="H639" s="486"/>
      <c r="I639" s="486"/>
      <c r="J639" s="486"/>
      <c r="K639" s="486"/>
    </row>
    <row r="640" spans="1:11" x14ac:dyDescent="0.25">
      <c r="A640" s="486"/>
      <c r="B640" s="486"/>
      <c r="C640" s="486"/>
      <c r="D640" s="486"/>
      <c r="E640" s="486"/>
      <c r="F640" s="486"/>
      <c r="G640" s="486"/>
      <c r="H640" s="486"/>
      <c r="I640" s="486"/>
      <c r="J640" s="486"/>
      <c r="K640" s="486"/>
    </row>
    <row r="641" spans="1:11" x14ac:dyDescent="0.25">
      <c r="A641" s="486"/>
      <c r="B641" s="486"/>
      <c r="C641" s="486"/>
      <c r="D641" s="486"/>
      <c r="E641" s="486"/>
      <c r="F641" s="486"/>
      <c r="G641" s="486"/>
      <c r="H641" s="486"/>
      <c r="I641" s="486"/>
      <c r="J641" s="486"/>
      <c r="K641" s="486"/>
    </row>
    <row r="642" spans="1:11" x14ac:dyDescent="0.25">
      <c r="A642" s="486"/>
      <c r="B642" s="486"/>
      <c r="C642" s="486"/>
      <c r="D642" s="486"/>
      <c r="E642" s="486"/>
      <c r="F642" s="486"/>
      <c r="G642" s="486"/>
      <c r="H642" s="486"/>
      <c r="I642" s="486"/>
      <c r="J642" s="486"/>
      <c r="K642" s="486"/>
    </row>
    <row r="643" spans="1:11" x14ac:dyDescent="0.25">
      <c r="A643" s="486"/>
      <c r="B643" s="486"/>
      <c r="C643" s="486"/>
      <c r="D643" s="486"/>
      <c r="E643" s="486"/>
      <c r="F643" s="486"/>
      <c r="G643" s="486"/>
      <c r="H643" s="486"/>
      <c r="I643" s="486"/>
      <c r="J643" s="486"/>
      <c r="K643" s="486"/>
    </row>
    <row r="644" spans="1:11" x14ac:dyDescent="0.25">
      <c r="A644" s="486"/>
      <c r="B644" s="486"/>
      <c r="C644" s="486"/>
      <c r="D644" s="486"/>
      <c r="E644" s="486"/>
      <c r="F644" s="486"/>
      <c r="G644" s="486"/>
      <c r="H644" s="486"/>
      <c r="I644" s="486"/>
      <c r="J644" s="486"/>
      <c r="K644" s="486"/>
    </row>
    <row r="645" spans="1:11" x14ac:dyDescent="0.25">
      <c r="A645" s="486"/>
      <c r="B645" s="486"/>
      <c r="C645" s="486"/>
      <c r="D645" s="486"/>
      <c r="E645" s="486"/>
      <c r="F645" s="486"/>
      <c r="G645" s="486"/>
      <c r="H645" s="486"/>
      <c r="I645" s="486"/>
      <c r="J645" s="486"/>
      <c r="K645" s="486"/>
    </row>
    <row r="646" spans="1:11" x14ac:dyDescent="0.25">
      <c r="A646" s="486"/>
      <c r="B646" s="486"/>
      <c r="C646" s="486"/>
      <c r="D646" s="486"/>
      <c r="E646" s="486"/>
      <c r="F646" s="486"/>
      <c r="G646" s="486"/>
      <c r="H646" s="486"/>
      <c r="I646" s="486"/>
      <c r="J646" s="486"/>
      <c r="K646" s="486"/>
    </row>
    <row r="647" spans="1:11" x14ac:dyDescent="0.25">
      <c r="A647" s="486"/>
      <c r="B647" s="486"/>
      <c r="C647" s="486"/>
      <c r="D647" s="486"/>
      <c r="E647" s="486"/>
      <c r="F647" s="486"/>
      <c r="G647" s="486"/>
      <c r="H647" s="486"/>
      <c r="I647" s="486"/>
      <c r="J647" s="486"/>
      <c r="K647" s="486"/>
    </row>
    <row r="648" spans="1:11" x14ac:dyDescent="0.25">
      <c r="A648" s="486"/>
      <c r="B648" s="486"/>
      <c r="C648" s="486"/>
      <c r="D648" s="486"/>
      <c r="E648" s="486"/>
      <c r="F648" s="486"/>
      <c r="G648" s="486"/>
      <c r="H648" s="486"/>
      <c r="I648" s="486"/>
      <c r="J648" s="486"/>
      <c r="K648" s="486"/>
    </row>
    <row r="649" spans="1:11" x14ac:dyDescent="0.25">
      <c r="A649" s="486"/>
      <c r="B649" s="486"/>
      <c r="C649" s="486"/>
      <c r="D649" s="486"/>
      <c r="E649" s="486"/>
      <c r="F649" s="486"/>
      <c r="G649" s="486"/>
      <c r="H649" s="486"/>
      <c r="I649" s="486"/>
      <c r="J649" s="486"/>
      <c r="K649" s="486"/>
    </row>
    <row r="650" spans="1:11" x14ac:dyDescent="0.25">
      <c r="A650" s="486"/>
      <c r="B650" s="486"/>
      <c r="C650" s="486"/>
      <c r="D650" s="486"/>
      <c r="E650" s="486"/>
      <c r="F650" s="486"/>
      <c r="G650" s="486"/>
      <c r="H650" s="486"/>
      <c r="I650" s="486"/>
      <c r="J650" s="486"/>
      <c r="K650" s="486"/>
    </row>
    <row r="651" spans="1:11" x14ac:dyDescent="0.25">
      <c r="A651" s="486"/>
      <c r="B651" s="486"/>
      <c r="C651" s="486"/>
      <c r="D651" s="486"/>
      <c r="E651" s="486"/>
      <c r="F651" s="486"/>
      <c r="G651" s="486"/>
      <c r="H651" s="486"/>
      <c r="I651" s="486"/>
      <c r="J651" s="486"/>
      <c r="K651" s="486"/>
    </row>
    <row r="652" spans="1:11" x14ac:dyDescent="0.25">
      <c r="A652" s="486"/>
      <c r="B652" s="486"/>
      <c r="C652" s="486"/>
      <c r="D652" s="486"/>
      <c r="E652" s="486"/>
      <c r="F652" s="486"/>
      <c r="G652" s="486"/>
      <c r="H652" s="486"/>
      <c r="I652" s="486"/>
      <c r="J652" s="486"/>
      <c r="K652" s="486"/>
    </row>
    <row r="653" spans="1:11" x14ac:dyDescent="0.25">
      <c r="A653" s="486"/>
      <c r="B653" s="486"/>
      <c r="C653" s="486"/>
      <c r="D653" s="486"/>
      <c r="E653" s="486"/>
      <c r="F653" s="486"/>
      <c r="G653" s="486"/>
      <c r="H653" s="486"/>
      <c r="I653" s="486"/>
      <c r="J653" s="486"/>
      <c r="K653" s="486"/>
    </row>
    <row r="654" spans="1:11" x14ac:dyDescent="0.25">
      <c r="A654" s="486"/>
      <c r="B654" s="486"/>
      <c r="C654" s="486"/>
      <c r="D654" s="486"/>
      <c r="E654" s="486"/>
      <c r="F654" s="486"/>
      <c r="G654" s="486"/>
      <c r="H654" s="486"/>
      <c r="I654" s="486"/>
      <c r="J654" s="486"/>
      <c r="K654" s="486"/>
    </row>
    <row r="655" spans="1:11" x14ac:dyDescent="0.25">
      <c r="A655" s="486"/>
      <c r="B655" s="486"/>
      <c r="C655" s="486"/>
      <c r="D655" s="486"/>
      <c r="E655" s="486"/>
      <c r="F655" s="486"/>
      <c r="G655" s="486"/>
      <c r="H655" s="486"/>
      <c r="I655" s="486"/>
      <c r="J655" s="486"/>
      <c r="K655" s="486"/>
    </row>
    <row r="656" spans="1:11" x14ac:dyDescent="0.25">
      <c r="A656" s="486"/>
      <c r="B656" s="486"/>
      <c r="C656" s="486"/>
      <c r="D656" s="486"/>
      <c r="E656" s="486"/>
      <c r="F656" s="486"/>
      <c r="G656" s="486"/>
      <c r="H656" s="486"/>
      <c r="I656" s="486"/>
      <c r="J656" s="486"/>
      <c r="K656" s="486"/>
    </row>
    <row r="657" spans="1:11" x14ac:dyDescent="0.25">
      <c r="A657" s="486"/>
      <c r="B657" s="486"/>
      <c r="C657" s="486"/>
      <c r="D657" s="486"/>
      <c r="E657" s="486"/>
      <c r="F657" s="486"/>
      <c r="G657" s="486"/>
      <c r="H657" s="486"/>
      <c r="I657" s="486"/>
      <c r="J657" s="486"/>
      <c r="K657" s="486"/>
    </row>
    <row r="658" spans="1:11" x14ac:dyDescent="0.25">
      <c r="A658" s="486"/>
      <c r="B658" s="486"/>
      <c r="C658" s="486"/>
      <c r="D658" s="486"/>
      <c r="E658" s="486"/>
      <c r="F658" s="486"/>
      <c r="G658" s="486"/>
      <c r="H658" s="486"/>
      <c r="I658" s="486"/>
      <c r="J658" s="486"/>
      <c r="K658" s="486"/>
    </row>
    <row r="659" spans="1:11" x14ac:dyDescent="0.25">
      <c r="A659" s="486"/>
      <c r="B659" s="486"/>
      <c r="C659" s="486"/>
      <c r="D659" s="486"/>
      <c r="E659" s="486"/>
      <c r="F659" s="486"/>
      <c r="G659" s="486"/>
      <c r="H659" s="486"/>
      <c r="I659" s="486"/>
      <c r="J659" s="486"/>
      <c r="K659" s="486"/>
    </row>
    <row r="660" spans="1:11" x14ac:dyDescent="0.25">
      <c r="A660" s="486"/>
      <c r="B660" s="486"/>
      <c r="C660" s="486"/>
      <c r="D660" s="486"/>
      <c r="E660" s="486"/>
      <c r="F660" s="486"/>
      <c r="G660" s="486"/>
      <c r="H660" s="486"/>
      <c r="I660" s="486"/>
      <c r="J660" s="486"/>
      <c r="K660" s="486"/>
    </row>
    <row r="661" spans="1:11" x14ac:dyDescent="0.25">
      <c r="A661" s="486"/>
      <c r="B661" s="486"/>
      <c r="C661" s="486"/>
      <c r="D661" s="486"/>
      <c r="E661" s="486"/>
      <c r="F661" s="486"/>
      <c r="G661" s="486"/>
      <c r="H661" s="486"/>
      <c r="I661" s="486"/>
      <c r="J661" s="486"/>
      <c r="K661" s="486"/>
    </row>
    <row r="662" spans="1:11" x14ac:dyDescent="0.25">
      <c r="A662" s="486"/>
      <c r="B662" s="486"/>
      <c r="C662" s="486"/>
      <c r="D662" s="486"/>
      <c r="E662" s="486"/>
      <c r="F662" s="486"/>
      <c r="G662" s="486"/>
      <c r="H662" s="486"/>
      <c r="I662" s="486"/>
      <c r="J662" s="486"/>
      <c r="K662" s="486"/>
    </row>
    <row r="663" spans="1:11" x14ac:dyDescent="0.25">
      <c r="A663" s="486"/>
      <c r="B663" s="486"/>
      <c r="C663" s="486"/>
      <c r="D663" s="486"/>
      <c r="E663" s="486"/>
      <c r="F663" s="486"/>
      <c r="G663" s="486"/>
      <c r="H663" s="486"/>
      <c r="I663" s="486"/>
      <c r="J663" s="486"/>
      <c r="K663" s="486"/>
    </row>
    <row r="664" spans="1:11" x14ac:dyDescent="0.25">
      <c r="A664" s="486"/>
      <c r="B664" s="486"/>
      <c r="C664" s="486"/>
      <c r="D664" s="486"/>
      <c r="E664" s="486"/>
      <c r="F664" s="486"/>
      <c r="G664" s="486"/>
      <c r="H664" s="486"/>
      <c r="I664" s="486"/>
      <c r="J664" s="486"/>
      <c r="K664" s="486"/>
    </row>
    <row r="665" spans="1:11" x14ac:dyDescent="0.25">
      <c r="A665" s="486"/>
      <c r="B665" s="486"/>
      <c r="C665" s="486"/>
      <c r="D665" s="486"/>
      <c r="E665" s="486"/>
      <c r="F665" s="486"/>
      <c r="G665" s="486"/>
      <c r="H665" s="486"/>
      <c r="I665" s="486"/>
      <c r="J665" s="486"/>
      <c r="K665" s="486"/>
    </row>
    <row r="666" spans="1:11" x14ac:dyDescent="0.25">
      <c r="A666" s="486"/>
      <c r="B666" s="486"/>
      <c r="C666" s="486"/>
      <c r="D666" s="486"/>
      <c r="E666" s="486"/>
      <c r="F666" s="486"/>
      <c r="G666" s="486"/>
      <c r="H666" s="486"/>
      <c r="I666" s="486"/>
      <c r="J666" s="486"/>
      <c r="K666" s="486"/>
    </row>
    <row r="667" spans="1:11" x14ac:dyDescent="0.25">
      <c r="A667" s="486"/>
      <c r="B667" s="486"/>
      <c r="C667" s="486"/>
      <c r="D667" s="486"/>
      <c r="E667" s="486"/>
      <c r="F667" s="486"/>
      <c r="G667" s="486"/>
      <c r="H667" s="486"/>
      <c r="I667" s="486"/>
      <c r="J667" s="486"/>
      <c r="K667" s="486"/>
    </row>
    <row r="668" spans="1:11" x14ac:dyDescent="0.25">
      <c r="A668" s="486"/>
      <c r="B668" s="486"/>
      <c r="C668" s="486"/>
      <c r="D668" s="486"/>
      <c r="E668" s="486"/>
      <c r="F668" s="486"/>
      <c r="G668" s="486"/>
      <c r="H668" s="486"/>
      <c r="I668" s="486"/>
      <c r="J668" s="486"/>
      <c r="K668" s="486"/>
    </row>
    <row r="669" spans="1:11" x14ac:dyDescent="0.25">
      <c r="A669" s="486"/>
      <c r="B669" s="486"/>
      <c r="C669" s="486"/>
      <c r="D669" s="486"/>
      <c r="E669" s="486"/>
      <c r="F669" s="486"/>
      <c r="G669" s="486"/>
      <c r="H669" s="486"/>
      <c r="I669" s="486"/>
      <c r="J669" s="486"/>
      <c r="K669" s="486"/>
    </row>
    <row r="670" spans="1:11" x14ac:dyDescent="0.25">
      <c r="A670" s="486"/>
      <c r="B670" s="486"/>
      <c r="C670" s="486"/>
      <c r="D670" s="486"/>
      <c r="E670" s="486"/>
      <c r="F670" s="486"/>
      <c r="G670" s="486"/>
      <c r="H670" s="486"/>
      <c r="I670" s="486"/>
      <c r="J670" s="486"/>
      <c r="K670" s="486"/>
    </row>
    <row r="671" spans="1:11" x14ac:dyDescent="0.25">
      <c r="A671" s="486"/>
      <c r="B671" s="486"/>
      <c r="C671" s="486"/>
      <c r="D671" s="486"/>
      <c r="E671" s="486"/>
      <c r="F671" s="486"/>
      <c r="G671" s="486"/>
      <c r="H671" s="486"/>
      <c r="I671" s="486"/>
      <c r="J671" s="486"/>
      <c r="K671" s="486"/>
    </row>
    <row r="672" spans="1:11" x14ac:dyDescent="0.25">
      <c r="A672" s="486"/>
      <c r="B672" s="486"/>
      <c r="C672" s="486"/>
      <c r="D672" s="486"/>
      <c r="E672" s="486"/>
      <c r="F672" s="486"/>
      <c r="G672" s="486"/>
      <c r="H672" s="486"/>
      <c r="I672" s="486"/>
      <c r="J672" s="486"/>
      <c r="K672" s="486"/>
    </row>
    <row r="673" spans="1:11" x14ac:dyDescent="0.25">
      <c r="A673" s="486"/>
      <c r="B673" s="486"/>
      <c r="C673" s="486"/>
      <c r="D673" s="486"/>
      <c r="E673" s="486"/>
      <c r="F673" s="486"/>
      <c r="G673" s="486"/>
      <c r="H673" s="486"/>
      <c r="I673" s="486"/>
      <c r="J673" s="486"/>
      <c r="K673" s="486"/>
    </row>
    <row r="674" spans="1:11" x14ac:dyDescent="0.25">
      <c r="A674" s="486"/>
      <c r="B674" s="486"/>
      <c r="C674" s="486"/>
      <c r="D674" s="486"/>
      <c r="E674" s="486"/>
      <c r="F674" s="486"/>
      <c r="G674" s="486"/>
      <c r="H674" s="486"/>
      <c r="I674" s="486"/>
      <c r="J674" s="486"/>
      <c r="K674" s="486"/>
    </row>
    <row r="675" spans="1:11" x14ac:dyDescent="0.25">
      <c r="A675" s="486"/>
      <c r="B675" s="486"/>
      <c r="C675" s="486"/>
      <c r="D675" s="486"/>
      <c r="E675" s="486"/>
      <c r="F675" s="486"/>
      <c r="G675" s="486"/>
      <c r="H675" s="486"/>
      <c r="I675" s="486"/>
      <c r="J675" s="486"/>
      <c r="K675" s="486"/>
    </row>
    <row r="676" spans="1:11" x14ac:dyDescent="0.25">
      <c r="A676" s="486"/>
      <c r="B676" s="486"/>
      <c r="C676" s="486"/>
      <c r="D676" s="486"/>
      <c r="E676" s="486"/>
      <c r="F676" s="486"/>
      <c r="G676" s="486"/>
      <c r="H676" s="486"/>
      <c r="I676" s="486"/>
      <c r="J676" s="486"/>
      <c r="K676" s="486"/>
    </row>
    <row r="677" spans="1:11" x14ac:dyDescent="0.25">
      <c r="A677" s="486"/>
      <c r="B677" s="486"/>
      <c r="C677" s="486"/>
      <c r="D677" s="486"/>
      <c r="E677" s="486"/>
      <c r="F677" s="486"/>
      <c r="G677" s="486"/>
      <c r="H677" s="486"/>
      <c r="I677" s="486"/>
      <c r="J677" s="486"/>
      <c r="K677" s="486"/>
    </row>
    <row r="678" spans="1:11" x14ac:dyDescent="0.25">
      <c r="A678" s="486"/>
      <c r="B678" s="486"/>
      <c r="C678" s="486"/>
      <c r="D678" s="486"/>
      <c r="E678" s="486"/>
      <c r="F678" s="486"/>
      <c r="G678" s="486"/>
      <c r="H678" s="486"/>
      <c r="I678" s="486"/>
      <c r="J678" s="486"/>
      <c r="K678" s="486"/>
    </row>
    <row r="679" spans="1:11" x14ac:dyDescent="0.25">
      <c r="A679" s="486"/>
      <c r="B679" s="486"/>
      <c r="C679" s="486"/>
      <c r="D679" s="486"/>
      <c r="E679" s="486"/>
      <c r="F679" s="486"/>
      <c r="G679" s="486"/>
      <c r="H679" s="486"/>
      <c r="I679" s="486"/>
      <c r="J679" s="486"/>
      <c r="K679" s="486"/>
    </row>
    <row r="680" spans="1:11" x14ac:dyDescent="0.25">
      <c r="A680" s="486"/>
      <c r="B680" s="486"/>
      <c r="C680" s="486"/>
      <c r="D680" s="486"/>
      <c r="E680" s="486"/>
      <c r="F680" s="486"/>
      <c r="G680" s="486"/>
      <c r="H680" s="486"/>
      <c r="I680" s="486"/>
      <c r="J680" s="486"/>
      <c r="K680" s="486"/>
    </row>
    <row r="681" spans="1:11" x14ac:dyDescent="0.25">
      <c r="A681" s="486"/>
      <c r="B681" s="486"/>
      <c r="C681" s="486"/>
      <c r="D681" s="486"/>
      <c r="E681" s="486"/>
      <c r="F681" s="486"/>
      <c r="G681" s="486"/>
      <c r="H681" s="486"/>
      <c r="I681" s="486"/>
      <c r="J681" s="486"/>
      <c r="K681" s="486"/>
    </row>
    <row r="682" spans="1:11" x14ac:dyDescent="0.25">
      <c r="A682" s="486"/>
      <c r="B682" s="486"/>
      <c r="C682" s="486"/>
      <c r="D682" s="486"/>
      <c r="E682" s="486"/>
      <c r="F682" s="486"/>
      <c r="G682" s="486"/>
      <c r="H682" s="486"/>
      <c r="I682" s="486"/>
      <c r="J682" s="486"/>
      <c r="K682" s="486"/>
    </row>
    <row r="683" spans="1:11" x14ac:dyDescent="0.25">
      <c r="A683" s="486"/>
      <c r="B683" s="486"/>
      <c r="C683" s="486"/>
      <c r="D683" s="486"/>
      <c r="E683" s="486"/>
      <c r="F683" s="486"/>
      <c r="G683" s="486"/>
      <c r="H683" s="486"/>
      <c r="I683" s="486"/>
      <c r="J683" s="486"/>
      <c r="K683" s="486"/>
    </row>
    <row r="684" spans="1:11" x14ac:dyDescent="0.25">
      <c r="A684" s="486"/>
      <c r="B684" s="486"/>
      <c r="C684" s="486"/>
      <c r="D684" s="486"/>
      <c r="E684" s="486"/>
      <c r="F684" s="486"/>
      <c r="G684" s="486"/>
      <c r="H684" s="486"/>
      <c r="I684" s="486"/>
      <c r="J684" s="486"/>
      <c r="K684" s="486"/>
    </row>
    <row r="685" spans="1:11" x14ac:dyDescent="0.25">
      <c r="A685" s="486"/>
      <c r="B685" s="486"/>
      <c r="C685" s="486"/>
      <c r="D685" s="486"/>
      <c r="E685" s="486"/>
      <c r="F685" s="486"/>
      <c r="G685" s="486"/>
      <c r="H685" s="486"/>
      <c r="I685" s="486"/>
      <c r="J685" s="486"/>
      <c r="K685" s="486"/>
    </row>
    <row r="686" spans="1:11" x14ac:dyDescent="0.25">
      <c r="A686" s="486"/>
      <c r="B686" s="486"/>
      <c r="C686" s="486"/>
      <c r="D686" s="486"/>
      <c r="E686" s="486"/>
      <c r="F686" s="486"/>
      <c r="G686" s="486"/>
      <c r="H686" s="486"/>
      <c r="I686" s="486"/>
      <c r="J686" s="486"/>
      <c r="K686" s="486"/>
    </row>
    <row r="687" spans="1:11" x14ac:dyDescent="0.25">
      <c r="A687" s="486"/>
      <c r="B687" s="486"/>
      <c r="C687" s="486"/>
      <c r="D687" s="486"/>
      <c r="E687" s="486"/>
      <c r="F687" s="486"/>
      <c r="G687" s="486"/>
      <c r="H687" s="486"/>
      <c r="I687" s="486"/>
      <c r="J687" s="486"/>
      <c r="K687" s="486"/>
    </row>
    <row r="688" spans="1:11" x14ac:dyDescent="0.25">
      <c r="A688" s="486"/>
      <c r="B688" s="486"/>
      <c r="C688" s="486"/>
      <c r="D688" s="486"/>
      <c r="E688" s="486"/>
      <c r="F688" s="486"/>
      <c r="G688" s="486"/>
      <c r="H688" s="486"/>
      <c r="I688" s="486"/>
      <c r="J688" s="486"/>
      <c r="K688" s="486"/>
    </row>
    <row r="689" spans="1:11" x14ac:dyDescent="0.25">
      <c r="A689" s="486"/>
      <c r="B689" s="486"/>
      <c r="C689" s="486"/>
      <c r="D689" s="486"/>
      <c r="E689" s="486"/>
      <c r="F689" s="486"/>
      <c r="G689" s="486"/>
      <c r="H689" s="486"/>
      <c r="I689" s="486"/>
      <c r="J689" s="486"/>
      <c r="K689" s="486"/>
    </row>
    <row r="690" spans="1:11" x14ac:dyDescent="0.25">
      <c r="A690" s="486"/>
      <c r="B690" s="486"/>
      <c r="C690" s="486"/>
      <c r="D690" s="486"/>
      <c r="E690" s="486"/>
      <c r="F690" s="486"/>
      <c r="G690" s="486"/>
      <c r="H690" s="486"/>
      <c r="I690" s="486"/>
      <c r="J690" s="486"/>
      <c r="K690" s="486"/>
    </row>
    <row r="691" spans="1:11" x14ac:dyDescent="0.25">
      <c r="A691" s="486"/>
      <c r="B691" s="486"/>
      <c r="C691" s="486"/>
      <c r="D691" s="486"/>
      <c r="E691" s="486"/>
      <c r="F691" s="486"/>
      <c r="G691" s="486"/>
      <c r="H691" s="486"/>
      <c r="I691" s="486"/>
      <c r="J691" s="486"/>
      <c r="K691" s="486"/>
    </row>
    <row r="692" spans="1:11" x14ac:dyDescent="0.25">
      <c r="A692" s="486"/>
      <c r="B692" s="486"/>
      <c r="C692" s="486"/>
      <c r="D692" s="486"/>
      <c r="E692" s="486"/>
      <c r="F692" s="486"/>
      <c r="G692" s="486"/>
      <c r="H692" s="486"/>
      <c r="I692" s="486"/>
      <c r="J692" s="486"/>
      <c r="K692" s="486"/>
    </row>
    <row r="693" spans="1:11" x14ac:dyDescent="0.25">
      <c r="A693" s="486"/>
      <c r="B693" s="486"/>
      <c r="C693" s="486"/>
      <c r="D693" s="486"/>
      <c r="E693" s="486"/>
      <c r="F693" s="486"/>
      <c r="G693" s="486"/>
      <c r="H693" s="486"/>
      <c r="I693" s="486"/>
      <c r="J693" s="486"/>
      <c r="K693" s="486"/>
    </row>
    <row r="694" spans="1:11" x14ac:dyDescent="0.25">
      <c r="A694" s="486"/>
      <c r="B694" s="486"/>
      <c r="C694" s="486"/>
      <c r="D694" s="486"/>
      <c r="E694" s="486"/>
      <c r="F694" s="486"/>
      <c r="G694" s="486"/>
      <c r="H694" s="486"/>
      <c r="I694" s="486"/>
      <c r="J694" s="486"/>
      <c r="K694" s="486"/>
    </row>
    <row r="695" spans="1:11" x14ac:dyDescent="0.25">
      <c r="A695" s="486"/>
      <c r="B695" s="486"/>
      <c r="C695" s="486"/>
      <c r="D695" s="486"/>
      <c r="E695" s="486"/>
      <c r="F695" s="486"/>
      <c r="G695" s="486"/>
      <c r="H695" s="486"/>
      <c r="I695" s="486"/>
      <c r="J695" s="486"/>
      <c r="K695" s="486"/>
    </row>
    <row r="696" spans="1:11" x14ac:dyDescent="0.25">
      <c r="A696" s="486"/>
      <c r="B696" s="486"/>
      <c r="C696" s="486"/>
      <c r="D696" s="486"/>
      <c r="E696" s="486"/>
      <c r="F696" s="486"/>
      <c r="G696" s="486"/>
      <c r="H696" s="486"/>
      <c r="I696" s="486"/>
      <c r="J696" s="486"/>
      <c r="K696" s="486"/>
    </row>
    <row r="697" spans="1:11" x14ac:dyDescent="0.25">
      <c r="A697" s="486"/>
      <c r="B697" s="486"/>
      <c r="C697" s="486"/>
      <c r="D697" s="486"/>
      <c r="E697" s="486"/>
      <c r="F697" s="486"/>
      <c r="G697" s="486"/>
      <c r="H697" s="486"/>
      <c r="I697" s="486"/>
      <c r="J697" s="486"/>
      <c r="K697" s="486"/>
    </row>
    <row r="698" spans="1:11" x14ac:dyDescent="0.25">
      <c r="A698" s="486"/>
      <c r="B698" s="486"/>
      <c r="C698" s="486"/>
      <c r="D698" s="486"/>
      <c r="E698" s="486"/>
      <c r="F698" s="486"/>
      <c r="G698" s="486"/>
      <c r="H698" s="486"/>
      <c r="I698" s="486"/>
      <c r="J698" s="486"/>
      <c r="K698" s="486"/>
    </row>
    <row r="699" spans="1:11" x14ac:dyDescent="0.25">
      <c r="A699" s="486"/>
      <c r="B699" s="486"/>
      <c r="C699" s="486"/>
      <c r="D699" s="486"/>
      <c r="E699" s="486"/>
      <c r="F699" s="486"/>
      <c r="G699" s="486"/>
      <c r="H699" s="486"/>
      <c r="I699" s="486"/>
      <c r="J699" s="486"/>
      <c r="K699" s="486"/>
    </row>
    <row r="700" spans="1:11" x14ac:dyDescent="0.25">
      <c r="A700" s="486"/>
      <c r="B700" s="486"/>
      <c r="C700" s="486"/>
      <c r="D700" s="486"/>
      <c r="E700" s="486"/>
      <c r="F700" s="486"/>
      <c r="G700" s="486"/>
      <c r="H700" s="486"/>
      <c r="I700" s="486"/>
      <c r="J700" s="486"/>
      <c r="K700" s="486"/>
    </row>
    <row r="701" spans="1:11" x14ac:dyDescent="0.25">
      <c r="A701" s="486"/>
      <c r="B701" s="486"/>
      <c r="C701" s="486"/>
      <c r="D701" s="486"/>
      <c r="E701" s="486"/>
      <c r="F701" s="486"/>
      <c r="G701" s="486"/>
      <c r="H701" s="486"/>
      <c r="I701" s="486"/>
      <c r="J701" s="486"/>
      <c r="K701" s="486"/>
    </row>
    <row r="702" spans="1:11" x14ac:dyDescent="0.25">
      <c r="A702" s="486"/>
      <c r="B702" s="486"/>
      <c r="C702" s="486"/>
      <c r="D702" s="486"/>
      <c r="E702" s="486"/>
      <c r="F702" s="486"/>
      <c r="G702" s="486"/>
      <c r="H702" s="486"/>
      <c r="I702" s="486"/>
      <c r="J702" s="486"/>
      <c r="K702" s="486"/>
    </row>
    <row r="703" spans="1:11" x14ac:dyDescent="0.25">
      <c r="A703" s="486"/>
      <c r="B703" s="486"/>
      <c r="C703" s="486"/>
      <c r="D703" s="486"/>
      <c r="E703" s="486"/>
      <c r="F703" s="486"/>
      <c r="G703" s="486"/>
      <c r="H703" s="486"/>
      <c r="I703" s="486"/>
      <c r="J703" s="486"/>
      <c r="K703" s="486"/>
    </row>
    <row r="704" spans="1:11" x14ac:dyDescent="0.25">
      <c r="A704" s="486"/>
      <c r="B704" s="486"/>
      <c r="C704" s="486"/>
      <c r="D704" s="486"/>
      <c r="E704" s="486"/>
      <c r="F704" s="486"/>
      <c r="G704" s="486"/>
      <c r="H704" s="486"/>
      <c r="I704" s="486"/>
      <c r="J704" s="486"/>
      <c r="K704" s="486"/>
    </row>
    <row r="705" spans="1:11" x14ac:dyDescent="0.25">
      <c r="A705" s="486"/>
      <c r="B705" s="486"/>
      <c r="C705" s="486"/>
      <c r="D705" s="486"/>
      <c r="E705" s="486"/>
      <c r="F705" s="486"/>
      <c r="G705" s="486"/>
      <c r="H705" s="486"/>
      <c r="I705" s="486"/>
      <c r="J705" s="486"/>
      <c r="K705" s="486"/>
    </row>
    <row r="706" spans="1:11" x14ac:dyDescent="0.25">
      <c r="A706" s="486"/>
      <c r="B706" s="486"/>
      <c r="C706" s="486"/>
      <c r="D706" s="486"/>
      <c r="E706" s="486"/>
      <c r="F706" s="486"/>
      <c r="G706" s="486"/>
      <c r="H706" s="486"/>
      <c r="I706" s="486"/>
      <c r="J706" s="486"/>
      <c r="K706" s="486"/>
    </row>
    <row r="707" spans="1:11" x14ac:dyDescent="0.25">
      <c r="A707" s="486"/>
      <c r="B707" s="486"/>
      <c r="C707" s="486"/>
      <c r="D707" s="486"/>
      <c r="E707" s="486"/>
      <c r="F707" s="486"/>
      <c r="G707" s="486"/>
      <c r="H707" s="486"/>
      <c r="I707" s="486"/>
      <c r="J707" s="486"/>
      <c r="K707" s="486"/>
    </row>
    <row r="708" spans="1:11" x14ac:dyDescent="0.25">
      <c r="A708" s="486"/>
      <c r="B708" s="486"/>
      <c r="C708" s="486"/>
      <c r="D708" s="486"/>
      <c r="E708" s="486"/>
      <c r="F708" s="486"/>
      <c r="G708" s="486"/>
      <c r="H708" s="486"/>
      <c r="I708" s="486"/>
      <c r="J708" s="486"/>
      <c r="K708" s="486"/>
    </row>
    <row r="709" spans="1:11" x14ac:dyDescent="0.25">
      <c r="A709" s="486"/>
      <c r="B709" s="486"/>
      <c r="C709" s="486"/>
      <c r="D709" s="486"/>
      <c r="E709" s="486"/>
      <c r="F709" s="486"/>
      <c r="G709" s="486"/>
      <c r="H709" s="486"/>
      <c r="I709" s="486"/>
      <c r="J709" s="486"/>
      <c r="K709" s="486"/>
    </row>
    <row r="710" spans="1:11" x14ac:dyDescent="0.25">
      <c r="A710" s="486"/>
      <c r="B710" s="486"/>
      <c r="C710" s="486"/>
      <c r="D710" s="486"/>
      <c r="E710" s="486"/>
      <c r="F710" s="486"/>
      <c r="G710" s="486"/>
      <c r="H710" s="486"/>
      <c r="I710" s="486"/>
      <c r="J710" s="486"/>
      <c r="K710" s="486"/>
    </row>
    <row r="711" spans="1:11" x14ac:dyDescent="0.25">
      <c r="A711" s="486"/>
      <c r="B711" s="486"/>
      <c r="C711" s="486"/>
      <c r="D711" s="486"/>
      <c r="E711" s="486"/>
      <c r="F711" s="486"/>
      <c r="G711" s="486"/>
      <c r="H711" s="486"/>
      <c r="I711" s="486"/>
      <c r="J711" s="486"/>
      <c r="K711" s="486"/>
    </row>
    <row r="712" spans="1:11" x14ac:dyDescent="0.25">
      <c r="A712" s="486"/>
      <c r="B712" s="486"/>
      <c r="C712" s="486"/>
      <c r="D712" s="486"/>
      <c r="E712" s="486"/>
      <c r="F712" s="486"/>
      <c r="G712" s="486"/>
      <c r="H712" s="486"/>
      <c r="I712" s="486"/>
      <c r="J712" s="486"/>
      <c r="K712" s="486"/>
    </row>
    <row r="713" spans="1:11" x14ac:dyDescent="0.25">
      <c r="A713" s="486"/>
      <c r="B713" s="486"/>
      <c r="C713" s="486"/>
      <c r="D713" s="486"/>
      <c r="E713" s="486"/>
      <c r="F713" s="486"/>
      <c r="G713" s="486"/>
      <c r="H713" s="486"/>
      <c r="I713" s="486"/>
      <c r="J713" s="486"/>
      <c r="K713" s="486"/>
    </row>
    <row r="714" spans="1:11" x14ac:dyDescent="0.25">
      <c r="A714" s="486"/>
      <c r="B714" s="486"/>
      <c r="C714" s="486"/>
      <c r="D714" s="486"/>
      <c r="E714" s="486"/>
      <c r="F714" s="486"/>
      <c r="G714" s="486"/>
      <c r="H714" s="486"/>
      <c r="I714" s="486"/>
      <c r="J714" s="486"/>
      <c r="K714" s="486"/>
    </row>
    <row r="715" spans="1:11" x14ac:dyDescent="0.25">
      <c r="A715" s="486"/>
      <c r="B715" s="486"/>
      <c r="C715" s="486"/>
      <c r="D715" s="486"/>
      <c r="E715" s="486"/>
      <c r="F715" s="486"/>
      <c r="G715" s="486"/>
      <c r="H715" s="486"/>
      <c r="I715" s="486"/>
      <c r="J715" s="486"/>
      <c r="K715" s="486"/>
    </row>
    <row r="716" spans="1:11" x14ac:dyDescent="0.25">
      <c r="A716" s="486"/>
      <c r="B716" s="486"/>
      <c r="C716" s="486"/>
      <c r="D716" s="486"/>
      <c r="E716" s="486"/>
      <c r="F716" s="486"/>
      <c r="G716" s="486"/>
      <c r="H716" s="486"/>
      <c r="I716" s="486"/>
      <c r="J716" s="486"/>
      <c r="K716" s="486"/>
    </row>
    <row r="717" spans="1:11" x14ac:dyDescent="0.25">
      <c r="A717" s="486"/>
      <c r="B717" s="486"/>
      <c r="C717" s="486"/>
      <c r="D717" s="486"/>
      <c r="E717" s="486"/>
      <c r="F717" s="486"/>
      <c r="G717" s="486"/>
      <c r="H717" s="486"/>
      <c r="I717" s="486"/>
      <c r="J717" s="486"/>
      <c r="K717" s="486"/>
    </row>
    <row r="718" spans="1:11" x14ac:dyDescent="0.25">
      <c r="A718" s="486"/>
      <c r="B718" s="486"/>
      <c r="C718" s="486"/>
      <c r="D718" s="486"/>
      <c r="E718" s="486"/>
      <c r="F718" s="486"/>
      <c r="G718" s="486"/>
      <c r="H718" s="486"/>
      <c r="I718" s="486"/>
      <c r="J718" s="486"/>
      <c r="K718" s="486"/>
    </row>
    <row r="719" spans="1:11" x14ac:dyDescent="0.25">
      <c r="A719" s="486"/>
      <c r="B719" s="486"/>
      <c r="C719" s="486"/>
      <c r="D719" s="486"/>
      <c r="E719" s="486"/>
      <c r="F719" s="486"/>
      <c r="G719" s="486"/>
      <c r="H719" s="486"/>
      <c r="I719" s="486"/>
      <c r="J719" s="486"/>
      <c r="K719" s="486"/>
    </row>
    <row r="720" spans="1:11" x14ac:dyDescent="0.25">
      <c r="A720" s="486"/>
      <c r="B720" s="486"/>
      <c r="C720" s="486"/>
      <c r="D720" s="486"/>
      <c r="E720" s="486"/>
      <c r="F720" s="486"/>
      <c r="G720" s="486"/>
      <c r="H720" s="486"/>
      <c r="I720" s="486"/>
      <c r="J720" s="486"/>
      <c r="K720" s="486"/>
    </row>
    <row r="721" spans="1:11" x14ac:dyDescent="0.25">
      <c r="A721" s="486"/>
      <c r="B721" s="486"/>
      <c r="C721" s="486"/>
      <c r="D721" s="486"/>
      <c r="E721" s="486"/>
      <c r="F721" s="486"/>
      <c r="G721" s="486"/>
      <c r="H721" s="486"/>
      <c r="I721" s="486"/>
      <c r="J721" s="486"/>
      <c r="K721" s="486"/>
    </row>
    <row r="722" spans="1:11" x14ac:dyDescent="0.25">
      <c r="A722" s="486"/>
      <c r="B722" s="486"/>
      <c r="C722" s="486"/>
      <c r="D722" s="486"/>
      <c r="E722" s="486"/>
      <c r="F722" s="486"/>
      <c r="G722" s="486"/>
      <c r="H722" s="486"/>
      <c r="I722" s="486"/>
      <c r="J722" s="486"/>
      <c r="K722" s="486"/>
    </row>
    <row r="723" spans="1:11" x14ac:dyDescent="0.25">
      <c r="A723" s="486"/>
      <c r="B723" s="486"/>
      <c r="C723" s="486"/>
      <c r="D723" s="486"/>
      <c r="E723" s="486"/>
      <c r="F723" s="486"/>
      <c r="G723" s="486"/>
      <c r="H723" s="486"/>
      <c r="I723" s="486"/>
      <c r="J723" s="486"/>
      <c r="K723" s="486"/>
    </row>
    <row r="724" spans="1:11" x14ac:dyDescent="0.25">
      <c r="A724" s="486"/>
      <c r="B724" s="486"/>
      <c r="C724" s="486"/>
      <c r="D724" s="486"/>
      <c r="E724" s="486"/>
      <c r="F724" s="486"/>
      <c r="G724" s="486"/>
      <c r="H724" s="486"/>
      <c r="I724" s="486"/>
      <c r="J724" s="486"/>
      <c r="K724" s="486"/>
    </row>
    <row r="725" spans="1:11" x14ac:dyDescent="0.25">
      <c r="A725" s="486"/>
      <c r="B725" s="486"/>
      <c r="C725" s="486"/>
      <c r="D725" s="486"/>
      <c r="E725" s="486"/>
      <c r="F725" s="486"/>
      <c r="G725" s="486"/>
      <c r="H725" s="486"/>
      <c r="I725" s="486"/>
      <c r="J725" s="486"/>
      <c r="K725" s="486"/>
    </row>
    <row r="726" spans="1:11" x14ac:dyDescent="0.25">
      <c r="A726" s="486"/>
      <c r="B726" s="486"/>
      <c r="C726" s="486"/>
      <c r="D726" s="486"/>
      <c r="E726" s="486"/>
      <c r="F726" s="486"/>
      <c r="G726" s="486"/>
      <c r="H726" s="486"/>
      <c r="I726" s="486"/>
      <c r="J726" s="486"/>
      <c r="K726" s="486"/>
    </row>
    <row r="727" spans="1:11" x14ac:dyDescent="0.25">
      <c r="A727" s="486"/>
      <c r="B727" s="486"/>
      <c r="C727" s="486"/>
      <c r="D727" s="486"/>
      <c r="E727" s="486"/>
      <c r="F727" s="486"/>
      <c r="G727" s="486"/>
      <c r="H727" s="486"/>
      <c r="I727" s="486"/>
      <c r="J727" s="486"/>
      <c r="K727" s="486"/>
    </row>
    <row r="728" spans="1:11" x14ac:dyDescent="0.25">
      <c r="A728" s="486"/>
      <c r="B728" s="486"/>
      <c r="C728" s="486"/>
      <c r="D728" s="486"/>
      <c r="E728" s="486"/>
      <c r="F728" s="486"/>
      <c r="G728" s="486"/>
      <c r="H728" s="486"/>
      <c r="I728" s="486"/>
      <c r="J728" s="486"/>
      <c r="K728" s="486"/>
    </row>
    <row r="729" spans="1:11" x14ac:dyDescent="0.25">
      <c r="A729" s="486"/>
      <c r="B729" s="486"/>
      <c r="C729" s="486"/>
      <c r="D729" s="486"/>
      <c r="E729" s="486"/>
      <c r="F729" s="486"/>
      <c r="G729" s="486"/>
      <c r="H729" s="486"/>
      <c r="I729" s="486"/>
      <c r="J729" s="486"/>
      <c r="K729" s="486"/>
    </row>
    <row r="730" spans="1:11" x14ac:dyDescent="0.25">
      <c r="A730" s="486"/>
      <c r="B730" s="486"/>
      <c r="C730" s="486"/>
      <c r="D730" s="486"/>
      <c r="E730" s="486"/>
      <c r="F730" s="486"/>
      <c r="G730" s="486"/>
      <c r="H730" s="486"/>
      <c r="I730" s="486"/>
      <c r="J730" s="486"/>
      <c r="K730" s="486"/>
    </row>
    <row r="731" spans="1:11" x14ac:dyDescent="0.25">
      <c r="A731" s="486"/>
      <c r="B731" s="486"/>
      <c r="C731" s="486"/>
      <c r="D731" s="486"/>
      <c r="E731" s="486"/>
      <c r="F731" s="486"/>
      <c r="G731" s="486"/>
      <c r="H731" s="486"/>
      <c r="I731" s="486"/>
      <c r="J731" s="486"/>
      <c r="K731" s="486"/>
    </row>
    <row r="732" spans="1:11" x14ac:dyDescent="0.25">
      <c r="A732" s="486"/>
      <c r="B732" s="486"/>
      <c r="C732" s="486"/>
      <c r="D732" s="486"/>
      <c r="E732" s="486"/>
      <c r="F732" s="486"/>
      <c r="G732" s="486"/>
      <c r="H732" s="486"/>
      <c r="I732" s="486"/>
      <c r="J732" s="486"/>
      <c r="K732" s="486"/>
    </row>
    <row r="733" spans="1:11" x14ac:dyDescent="0.25">
      <c r="A733" s="486"/>
      <c r="B733" s="486"/>
      <c r="C733" s="486"/>
      <c r="D733" s="486"/>
      <c r="E733" s="486"/>
      <c r="F733" s="486"/>
      <c r="G733" s="486"/>
      <c r="H733" s="486"/>
      <c r="I733" s="486"/>
      <c r="J733" s="486"/>
      <c r="K733" s="486"/>
    </row>
    <row r="734" spans="1:11" x14ac:dyDescent="0.25">
      <c r="A734" s="486"/>
      <c r="B734" s="486"/>
      <c r="C734" s="486"/>
      <c r="D734" s="486"/>
      <c r="E734" s="486"/>
      <c r="F734" s="486"/>
      <c r="G734" s="486"/>
      <c r="H734" s="486"/>
      <c r="I734" s="486"/>
      <c r="J734" s="486"/>
      <c r="K734" s="486"/>
    </row>
    <row r="735" spans="1:11" x14ac:dyDescent="0.25">
      <c r="A735" s="486"/>
      <c r="B735" s="486"/>
      <c r="C735" s="486"/>
      <c r="D735" s="486"/>
      <c r="E735" s="486"/>
      <c r="F735" s="486"/>
      <c r="G735" s="486"/>
      <c r="H735" s="486"/>
      <c r="I735" s="486"/>
      <c r="J735" s="486"/>
      <c r="K735" s="486"/>
    </row>
    <row r="736" spans="1:11" x14ac:dyDescent="0.25">
      <c r="A736" s="486"/>
      <c r="B736" s="486"/>
      <c r="C736" s="486"/>
      <c r="D736" s="486"/>
      <c r="E736" s="486"/>
      <c r="F736" s="486"/>
      <c r="G736" s="486"/>
      <c r="H736" s="486"/>
      <c r="I736" s="486"/>
      <c r="J736" s="486"/>
      <c r="K736" s="486"/>
    </row>
    <row r="737" spans="1:11" x14ac:dyDescent="0.25">
      <c r="A737" s="486"/>
      <c r="B737" s="486"/>
      <c r="C737" s="486"/>
      <c r="D737" s="486"/>
      <c r="E737" s="486"/>
      <c r="F737" s="486"/>
      <c r="G737" s="486"/>
      <c r="H737" s="486"/>
      <c r="I737" s="486"/>
      <c r="J737" s="486"/>
      <c r="K737" s="486"/>
    </row>
    <row r="738" spans="1:11" x14ac:dyDescent="0.25">
      <c r="A738" s="486"/>
      <c r="B738" s="486"/>
      <c r="C738" s="486"/>
      <c r="D738" s="486"/>
      <c r="E738" s="486"/>
      <c r="F738" s="486"/>
      <c r="G738" s="486"/>
      <c r="H738" s="486"/>
      <c r="I738" s="486"/>
      <c r="J738" s="486"/>
      <c r="K738" s="486"/>
    </row>
    <row r="739" spans="1:11" x14ac:dyDescent="0.25">
      <c r="A739" s="486"/>
      <c r="B739" s="486"/>
      <c r="C739" s="486"/>
      <c r="D739" s="486"/>
      <c r="E739" s="486"/>
      <c r="F739" s="486"/>
      <c r="G739" s="486"/>
      <c r="H739" s="486"/>
      <c r="I739" s="486"/>
      <c r="J739" s="486"/>
      <c r="K739" s="486"/>
    </row>
    <row r="740" spans="1:11" x14ac:dyDescent="0.25">
      <c r="A740" s="486"/>
      <c r="B740" s="486"/>
      <c r="C740" s="486"/>
      <c r="D740" s="486"/>
      <c r="E740" s="486"/>
      <c r="F740" s="486"/>
      <c r="G740" s="486"/>
      <c r="H740" s="486"/>
      <c r="I740" s="486"/>
      <c r="J740" s="486"/>
      <c r="K740" s="486"/>
    </row>
    <row r="741" spans="1:11" x14ac:dyDescent="0.25">
      <c r="A741" s="486"/>
      <c r="B741" s="486"/>
      <c r="C741" s="486"/>
      <c r="D741" s="486"/>
      <c r="E741" s="486"/>
      <c r="F741" s="486"/>
      <c r="G741" s="486"/>
      <c r="H741" s="486"/>
      <c r="I741" s="486"/>
      <c r="J741" s="486"/>
      <c r="K741" s="486"/>
    </row>
    <row r="742" spans="1:11" x14ac:dyDescent="0.25">
      <c r="A742" s="486"/>
      <c r="B742" s="486"/>
      <c r="C742" s="486"/>
      <c r="D742" s="486"/>
      <c r="E742" s="486"/>
      <c r="F742" s="486"/>
      <c r="G742" s="486"/>
      <c r="H742" s="486"/>
      <c r="I742" s="486"/>
      <c r="J742" s="486"/>
      <c r="K742" s="486"/>
    </row>
    <row r="743" spans="1:11" x14ac:dyDescent="0.25">
      <c r="A743" s="486"/>
      <c r="B743" s="486"/>
      <c r="C743" s="486"/>
      <c r="D743" s="486"/>
      <c r="E743" s="486"/>
      <c r="F743" s="486"/>
      <c r="G743" s="486"/>
      <c r="H743" s="486"/>
      <c r="I743" s="486"/>
      <c r="J743" s="486"/>
      <c r="K743" s="486"/>
    </row>
    <row r="744" spans="1:11" x14ac:dyDescent="0.25">
      <c r="A744" s="486"/>
      <c r="B744" s="486"/>
      <c r="C744" s="486"/>
      <c r="D744" s="486"/>
      <c r="E744" s="486"/>
      <c r="F744" s="486"/>
      <c r="G744" s="486"/>
      <c r="H744" s="486"/>
      <c r="I744" s="486"/>
      <c r="J744" s="486"/>
      <c r="K744" s="486"/>
    </row>
    <row r="745" spans="1:11" x14ac:dyDescent="0.25">
      <c r="A745" s="486"/>
      <c r="B745" s="486"/>
      <c r="C745" s="486"/>
      <c r="D745" s="486"/>
      <c r="E745" s="486"/>
      <c r="F745" s="486"/>
      <c r="G745" s="486"/>
      <c r="H745" s="486"/>
      <c r="I745" s="486"/>
      <c r="J745" s="486"/>
      <c r="K745" s="486"/>
    </row>
    <row r="746" spans="1:11" x14ac:dyDescent="0.25">
      <c r="A746" s="486"/>
      <c r="B746" s="486"/>
      <c r="C746" s="486"/>
      <c r="D746" s="486"/>
      <c r="E746" s="486"/>
      <c r="F746" s="486"/>
      <c r="G746" s="486"/>
      <c r="H746" s="486"/>
      <c r="I746" s="486"/>
      <c r="J746" s="486"/>
      <c r="K746" s="486"/>
    </row>
    <row r="747" spans="1:11" x14ac:dyDescent="0.25">
      <c r="A747" s="486"/>
      <c r="B747" s="486"/>
      <c r="C747" s="486"/>
      <c r="D747" s="486"/>
      <c r="E747" s="486"/>
      <c r="F747" s="486"/>
      <c r="G747" s="486"/>
      <c r="H747" s="486"/>
      <c r="I747" s="486"/>
      <c r="J747" s="486"/>
      <c r="K747" s="486"/>
    </row>
    <row r="748" spans="1:11" x14ac:dyDescent="0.25">
      <c r="A748" s="486"/>
      <c r="B748" s="486"/>
      <c r="C748" s="486"/>
      <c r="D748" s="486"/>
      <c r="E748" s="486"/>
      <c r="F748" s="486"/>
      <c r="G748" s="486"/>
      <c r="H748" s="486"/>
      <c r="I748" s="486"/>
      <c r="J748" s="486"/>
      <c r="K748" s="486"/>
    </row>
    <row r="749" spans="1:11" x14ac:dyDescent="0.25">
      <c r="A749" s="486"/>
      <c r="B749" s="486"/>
      <c r="C749" s="486"/>
      <c r="D749" s="486"/>
      <c r="E749" s="486"/>
      <c r="F749" s="486"/>
      <c r="G749" s="486"/>
      <c r="H749" s="486"/>
      <c r="I749" s="486"/>
      <c r="J749" s="486"/>
      <c r="K749" s="486"/>
    </row>
    <row r="750" spans="1:11" x14ac:dyDescent="0.25">
      <c r="A750" s="486"/>
      <c r="B750" s="486"/>
      <c r="C750" s="486"/>
      <c r="D750" s="486"/>
      <c r="E750" s="486"/>
      <c r="F750" s="486"/>
      <c r="G750" s="486"/>
      <c r="H750" s="486"/>
      <c r="I750" s="486"/>
      <c r="J750" s="486"/>
      <c r="K750" s="486"/>
    </row>
    <row r="751" spans="1:11" x14ac:dyDescent="0.25">
      <c r="A751" s="486"/>
      <c r="B751" s="486"/>
      <c r="C751" s="486"/>
      <c r="D751" s="486"/>
      <c r="E751" s="486"/>
      <c r="F751" s="486"/>
      <c r="G751" s="486"/>
      <c r="H751" s="486"/>
      <c r="I751" s="486"/>
      <c r="J751" s="486"/>
      <c r="K751" s="486"/>
    </row>
    <row r="752" spans="1:11" x14ac:dyDescent="0.25">
      <c r="A752" s="486"/>
      <c r="B752" s="486"/>
      <c r="C752" s="486"/>
      <c r="D752" s="486"/>
      <c r="E752" s="486"/>
      <c r="F752" s="486"/>
      <c r="G752" s="486"/>
      <c r="H752" s="486"/>
      <c r="I752" s="486"/>
      <c r="J752" s="486"/>
      <c r="K752" s="486"/>
    </row>
    <row r="753" spans="1:11" x14ac:dyDescent="0.25">
      <c r="A753" s="486"/>
      <c r="B753" s="486"/>
      <c r="C753" s="486"/>
      <c r="D753" s="486"/>
      <c r="E753" s="486"/>
      <c r="F753" s="486"/>
      <c r="G753" s="486"/>
      <c r="H753" s="486"/>
      <c r="I753" s="486"/>
      <c r="J753" s="486"/>
      <c r="K753" s="486"/>
    </row>
    <row r="754" spans="1:11" x14ac:dyDescent="0.25">
      <c r="A754" s="486"/>
      <c r="B754" s="486"/>
      <c r="C754" s="486"/>
      <c r="D754" s="486"/>
      <c r="E754" s="486"/>
      <c r="F754" s="486"/>
      <c r="G754" s="486"/>
      <c r="H754" s="486"/>
      <c r="I754" s="486"/>
      <c r="J754" s="486"/>
      <c r="K754" s="486"/>
    </row>
    <row r="755" spans="1:11" x14ac:dyDescent="0.25">
      <c r="A755" s="486"/>
      <c r="B755" s="486"/>
      <c r="C755" s="486"/>
      <c r="D755" s="486"/>
      <c r="E755" s="486"/>
      <c r="F755" s="486"/>
      <c r="G755" s="486"/>
      <c r="H755" s="486"/>
      <c r="I755" s="486"/>
      <c r="J755" s="486"/>
      <c r="K755" s="486"/>
    </row>
    <row r="756" spans="1:11" x14ac:dyDescent="0.25">
      <c r="A756" s="486"/>
      <c r="B756" s="486"/>
      <c r="C756" s="486"/>
      <c r="D756" s="486"/>
      <c r="E756" s="486"/>
      <c r="F756" s="486"/>
      <c r="G756" s="486"/>
      <c r="H756" s="486"/>
      <c r="I756" s="486"/>
      <c r="J756" s="486"/>
      <c r="K756" s="486"/>
    </row>
    <row r="757" spans="1:11" x14ac:dyDescent="0.25">
      <c r="A757" s="486"/>
      <c r="B757" s="486"/>
      <c r="C757" s="486"/>
      <c r="D757" s="486"/>
      <c r="E757" s="486"/>
      <c r="F757" s="486"/>
      <c r="G757" s="486"/>
      <c r="H757" s="486"/>
      <c r="I757" s="486"/>
      <c r="J757" s="486"/>
      <c r="K757" s="486"/>
    </row>
    <row r="758" spans="1:11" x14ac:dyDescent="0.25">
      <c r="A758" s="486"/>
      <c r="B758" s="486"/>
      <c r="C758" s="486"/>
      <c r="D758" s="486"/>
      <c r="E758" s="486"/>
      <c r="F758" s="486"/>
      <c r="G758" s="486"/>
      <c r="H758" s="486"/>
      <c r="I758" s="486"/>
      <c r="J758" s="486"/>
      <c r="K758" s="486"/>
    </row>
    <row r="759" spans="1:11" x14ac:dyDescent="0.25">
      <c r="A759" s="486"/>
      <c r="B759" s="486"/>
      <c r="C759" s="486"/>
      <c r="D759" s="486"/>
      <c r="E759" s="486"/>
      <c r="F759" s="486"/>
      <c r="G759" s="486"/>
      <c r="H759" s="486"/>
      <c r="I759" s="486"/>
      <c r="J759" s="486"/>
      <c r="K759" s="486"/>
    </row>
    <row r="760" spans="1:11" x14ac:dyDescent="0.25">
      <c r="A760" s="486"/>
      <c r="B760" s="486"/>
      <c r="C760" s="486"/>
      <c r="D760" s="486"/>
      <c r="E760" s="486"/>
      <c r="F760" s="486"/>
      <c r="G760" s="486"/>
      <c r="H760" s="486"/>
      <c r="I760" s="486"/>
      <c r="J760" s="486"/>
      <c r="K760" s="486"/>
    </row>
    <row r="761" spans="1:11" x14ac:dyDescent="0.25">
      <c r="A761" s="486"/>
      <c r="B761" s="486"/>
      <c r="C761" s="486"/>
      <c r="D761" s="486"/>
      <c r="E761" s="486"/>
      <c r="F761" s="486"/>
      <c r="G761" s="486"/>
      <c r="H761" s="486"/>
      <c r="I761" s="486"/>
      <c r="J761" s="486"/>
      <c r="K761" s="486"/>
    </row>
    <row r="762" spans="1:11" x14ac:dyDescent="0.25">
      <c r="A762" s="486"/>
      <c r="B762" s="486"/>
      <c r="C762" s="486"/>
      <c r="D762" s="486"/>
      <c r="E762" s="486"/>
      <c r="F762" s="486"/>
      <c r="G762" s="486"/>
      <c r="H762" s="486"/>
      <c r="I762" s="486"/>
      <c r="J762" s="486"/>
      <c r="K762" s="486"/>
    </row>
    <row r="763" spans="1:11" x14ac:dyDescent="0.25">
      <c r="A763" s="486"/>
      <c r="B763" s="486"/>
      <c r="C763" s="486"/>
      <c r="D763" s="486"/>
      <c r="E763" s="486"/>
      <c r="F763" s="486"/>
      <c r="G763" s="486"/>
      <c r="H763" s="486"/>
      <c r="I763" s="486"/>
      <c r="J763" s="486"/>
      <c r="K763" s="486"/>
    </row>
    <row r="764" spans="1:11" x14ac:dyDescent="0.25">
      <c r="A764" s="486"/>
      <c r="B764" s="486"/>
      <c r="C764" s="486"/>
      <c r="D764" s="486"/>
      <c r="E764" s="486"/>
      <c r="F764" s="486"/>
      <c r="G764" s="486"/>
      <c r="H764" s="486"/>
      <c r="I764" s="486"/>
      <c r="J764" s="486"/>
      <c r="K764" s="486"/>
    </row>
    <row r="765" spans="1:11" x14ac:dyDescent="0.25">
      <c r="A765" s="486"/>
      <c r="B765" s="486"/>
      <c r="C765" s="486"/>
      <c r="D765" s="486"/>
      <c r="E765" s="486"/>
      <c r="F765" s="486"/>
      <c r="G765" s="486"/>
      <c r="H765" s="486"/>
      <c r="I765" s="486"/>
      <c r="J765" s="486"/>
      <c r="K765" s="486"/>
    </row>
    <row r="766" spans="1:11" x14ac:dyDescent="0.25">
      <c r="A766" s="486"/>
      <c r="B766" s="486"/>
      <c r="C766" s="486"/>
      <c r="D766" s="486"/>
      <c r="E766" s="486"/>
      <c r="F766" s="486"/>
      <c r="G766" s="486"/>
      <c r="H766" s="486"/>
      <c r="I766" s="486"/>
      <c r="J766" s="486"/>
      <c r="K766" s="486"/>
    </row>
    <row r="767" spans="1:11" x14ac:dyDescent="0.25">
      <c r="A767" s="486"/>
      <c r="B767" s="486"/>
      <c r="C767" s="486"/>
      <c r="D767" s="486"/>
      <c r="E767" s="486"/>
      <c r="F767" s="486"/>
      <c r="G767" s="486"/>
      <c r="H767" s="486"/>
      <c r="I767" s="486"/>
      <c r="J767" s="486"/>
      <c r="K767" s="486"/>
    </row>
    <row r="768" spans="1:11" x14ac:dyDescent="0.25">
      <c r="A768" s="486"/>
      <c r="B768" s="486"/>
      <c r="C768" s="486"/>
      <c r="D768" s="486"/>
      <c r="E768" s="486"/>
      <c r="F768" s="486"/>
      <c r="G768" s="486"/>
      <c r="H768" s="486"/>
      <c r="I768" s="486"/>
      <c r="J768" s="486"/>
      <c r="K768" s="486"/>
    </row>
    <row r="769" spans="1:11" x14ac:dyDescent="0.25">
      <c r="A769" s="486"/>
      <c r="B769" s="486"/>
      <c r="C769" s="486"/>
      <c r="D769" s="486"/>
      <c r="E769" s="486"/>
      <c r="F769" s="486"/>
      <c r="G769" s="486"/>
      <c r="H769" s="486"/>
      <c r="I769" s="486"/>
      <c r="J769" s="486"/>
      <c r="K769" s="486"/>
    </row>
    <row r="770" spans="1:11" x14ac:dyDescent="0.25">
      <c r="A770" s="486"/>
      <c r="B770" s="486"/>
      <c r="C770" s="486"/>
      <c r="D770" s="486"/>
      <c r="E770" s="486"/>
      <c r="F770" s="486"/>
      <c r="G770" s="486"/>
      <c r="H770" s="486"/>
      <c r="I770" s="486"/>
      <c r="J770" s="486"/>
      <c r="K770" s="486"/>
    </row>
    <row r="771" spans="1:11" x14ac:dyDescent="0.25">
      <c r="A771" s="486"/>
      <c r="B771" s="486"/>
      <c r="C771" s="486"/>
      <c r="D771" s="486"/>
      <c r="E771" s="486"/>
      <c r="F771" s="486"/>
      <c r="G771" s="486"/>
      <c r="H771" s="486"/>
      <c r="I771" s="486"/>
      <c r="J771" s="486"/>
      <c r="K771" s="486"/>
    </row>
    <row r="772" spans="1:11" x14ac:dyDescent="0.25">
      <c r="A772" s="486"/>
      <c r="B772" s="486"/>
      <c r="C772" s="486"/>
      <c r="D772" s="486"/>
      <c r="E772" s="486"/>
      <c r="F772" s="486"/>
      <c r="G772" s="486"/>
      <c r="H772" s="486"/>
      <c r="I772" s="486"/>
      <c r="J772" s="486"/>
      <c r="K772" s="486"/>
    </row>
    <row r="773" spans="1:11" x14ac:dyDescent="0.25">
      <c r="A773" s="486"/>
      <c r="B773" s="486"/>
      <c r="C773" s="486"/>
      <c r="D773" s="486"/>
      <c r="E773" s="486"/>
      <c r="F773" s="486"/>
      <c r="G773" s="486"/>
      <c r="H773" s="486"/>
      <c r="I773" s="486"/>
      <c r="J773" s="486"/>
      <c r="K773" s="486"/>
    </row>
    <row r="774" spans="1:11" x14ac:dyDescent="0.25">
      <c r="A774" s="486"/>
      <c r="B774" s="486"/>
      <c r="C774" s="486"/>
      <c r="D774" s="486"/>
      <c r="E774" s="486"/>
      <c r="F774" s="486"/>
      <c r="G774" s="486"/>
      <c r="H774" s="486"/>
      <c r="I774" s="486"/>
      <c r="J774" s="486"/>
      <c r="K774" s="486"/>
    </row>
    <row r="775" spans="1:11" x14ac:dyDescent="0.25">
      <c r="A775" s="486"/>
      <c r="B775" s="486"/>
      <c r="C775" s="486"/>
      <c r="D775" s="486"/>
      <c r="E775" s="486"/>
      <c r="F775" s="486"/>
      <c r="G775" s="486"/>
      <c r="H775" s="486"/>
      <c r="I775" s="486"/>
      <c r="J775" s="486"/>
      <c r="K775" s="486"/>
    </row>
    <row r="776" spans="1:11" x14ac:dyDescent="0.25">
      <c r="A776" s="486"/>
      <c r="B776" s="486"/>
      <c r="C776" s="486"/>
      <c r="D776" s="486"/>
      <c r="E776" s="486"/>
      <c r="F776" s="486"/>
      <c r="G776" s="486"/>
      <c r="H776" s="486"/>
      <c r="I776" s="486"/>
      <c r="J776" s="486"/>
      <c r="K776" s="486"/>
    </row>
    <row r="777" spans="1:11" x14ac:dyDescent="0.25">
      <c r="A777" s="486"/>
      <c r="B777" s="486"/>
      <c r="C777" s="486"/>
      <c r="D777" s="486"/>
      <c r="E777" s="486"/>
      <c r="F777" s="486"/>
      <c r="G777" s="486"/>
      <c r="H777" s="486"/>
      <c r="I777" s="486"/>
      <c r="J777" s="486"/>
      <c r="K777" s="486"/>
    </row>
    <row r="778" spans="1:11" x14ac:dyDescent="0.25">
      <c r="A778" s="486"/>
      <c r="B778" s="486"/>
      <c r="C778" s="486"/>
      <c r="D778" s="486"/>
      <c r="E778" s="486"/>
      <c r="F778" s="486"/>
      <c r="G778" s="486"/>
      <c r="H778" s="486"/>
      <c r="I778" s="486"/>
      <c r="J778" s="486"/>
      <c r="K778" s="486"/>
    </row>
    <row r="779" spans="1:11" x14ac:dyDescent="0.25">
      <c r="A779" s="486"/>
      <c r="B779" s="486"/>
      <c r="C779" s="486"/>
      <c r="D779" s="486"/>
      <c r="E779" s="486"/>
      <c r="F779" s="486"/>
      <c r="G779" s="486"/>
      <c r="H779" s="486"/>
      <c r="I779" s="486"/>
      <c r="J779" s="486"/>
      <c r="K779" s="486"/>
    </row>
    <row r="780" spans="1:11" x14ac:dyDescent="0.25">
      <c r="A780" s="486"/>
      <c r="B780" s="486"/>
      <c r="C780" s="486"/>
      <c r="D780" s="486"/>
      <c r="E780" s="486"/>
      <c r="F780" s="486"/>
      <c r="G780" s="486"/>
      <c r="H780" s="486"/>
      <c r="I780" s="486"/>
      <c r="J780" s="486"/>
      <c r="K780" s="486"/>
    </row>
    <row r="781" spans="1:11" x14ac:dyDescent="0.25">
      <c r="A781" s="486"/>
      <c r="B781" s="486"/>
      <c r="C781" s="486"/>
      <c r="D781" s="486"/>
      <c r="E781" s="486"/>
      <c r="F781" s="486"/>
      <c r="G781" s="486"/>
      <c r="H781" s="486"/>
      <c r="I781" s="486"/>
      <c r="J781" s="486"/>
      <c r="K781" s="486"/>
    </row>
    <row r="782" spans="1:11" x14ac:dyDescent="0.25">
      <c r="A782" s="486"/>
      <c r="B782" s="486"/>
      <c r="C782" s="486"/>
      <c r="D782" s="486"/>
      <c r="E782" s="486"/>
      <c r="F782" s="486"/>
      <c r="G782" s="486"/>
      <c r="H782" s="486"/>
      <c r="I782" s="486"/>
      <c r="J782" s="486"/>
      <c r="K782" s="486"/>
    </row>
    <row r="783" spans="1:11" x14ac:dyDescent="0.25">
      <c r="A783" s="486"/>
      <c r="B783" s="486"/>
      <c r="C783" s="486"/>
      <c r="D783" s="486"/>
      <c r="E783" s="486"/>
      <c r="F783" s="486"/>
      <c r="G783" s="486"/>
      <c r="H783" s="486"/>
      <c r="I783" s="486"/>
      <c r="J783" s="486"/>
      <c r="K783" s="486"/>
    </row>
    <row r="784" spans="1:11" x14ac:dyDescent="0.25">
      <c r="A784" s="486"/>
      <c r="B784" s="486"/>
      <c r="C784" s="486"/>
      <c r="D784" s="486"/>
      <c r="E784" s="486"/>
      <c r="F784" s="486"/>
      <c r="G784" s="486"/>
      <c r="H784" s="486"/>
      <c r="I784" s="486"/>
      <c r="J784" s="486"/>
      <c r="K784" s="486"/>
    </row>
    <row r="785" spans="1:11" x14ac:dyDescent="0.25">
      <c r="A785" s="486"/>
      <c r="B785" s="486"/>
      <c r="C785" s="486"/>
      <c r="D785" s="486"/>
      <c r="E785" s="486"/>
      <c r="F785" s="486"/>
      <c r="G785" s="486"/>
      <c r="H785" s="486"/>
      <c r="I785" s="486"/>
      <c r="J785" s="486"/>
      <c r="K785" s="486"/>
    </row>
    <row r="786" spans="1:11" x14ac:dyDescent="0.25">
      <c r="A786" s="486"/>
      <c r="B786" s="486"/>
      <c r="C786" s="486"/>
      <c r="D786" s="486"/>
      <c r="E786" s="486"/>
      <c r="F786" s="486"/>
      <c r="G786" s="486"/>
      <c r="H786" s="486"/>
      <c r="I786" s="486"/>
      <c r="J786" s="486"/>
      <c r="K786" s="486"/>
    </row>
    <row r="787" spans="1:11" x14ac:dyDescent="0.25">
      <c r="A787" s="486"/>
      <c r="B787" s="486"/>
      <c r="C787" s="486"/>
      <c r="D787" s="486"/>
      <c r="E787" s="486"/>
      <c r="F787" s="486"/>
      <c r="G787" s="486"/>
      <c r="H787" s="486"/>
      <c r="I787" s="486"/>
      <c r="J787" s="486"/>
      <c r="K787" s="486"/>
    </row>
    <row r="788" spans="1:11" x14ac:dyDescent="0.25">
      <c r="A788" s="486"/>
      <c r="B788" s="486"/>
      <c r="C788" s="486"/>
      <c r="D788" s="486"/>
      <c r="E788" s="486"/>
      <c r="F788" s="486"/>
      <c r="G788" s="486"/>
      <c r="H788" s="486"/>
      <c r="I788" s="486"/>
      <c r="J788" s="486"/>
      <c r="K788" s="486"/>
    </row>
    <row r="789" spans="1:11" x14ac:dyDescent="0.25">
      <c r="A789" s="486"/>
      <c r="B789" s="486"/>
      <c r="C789" s="486"/>
      <c r="D789" s="486"/>
      <c r="E789" s="486"/>
      <c r="F789" s="486"/>
      <c r="G789" s="486"/>
      <c r="H789" s="486"/>
      <c r="I789" s="486"/>
      <c r="J789" s="486"/>
      <c r="K789" s="486"/>
    </row>
    <row r="790" spans="1:11" x14ac:dyDescent="0.25">
      <c r="A790" s="486"/>
      <c r="B790" s="486"/>
      <c r="C790" s="486"/>
      <c r="D790" s="486"/>
      <c r="E790" s="486"/>
      <c r="F790" s="486"/>
      <c r="G790" s="486"/>
      <c r="H790" s="486"/>
      <c r="I790" s="486"/>
      <c r="J790" s="486"/>
      <c r="K790" s="486"/>
    </row>
    <row r="791" spans="1:11" x14ac:dyDescent="0.25">
      <c r="A791" s="486"/>
      <c r="B791" s="486"/>
      <c r="C791" s="486"/>
      <c r="D791" s="486"/>
      <c r="E791" s="486"/>
      <c r="F791" s="486"/>
      <c r="G791" s="486"/>
      <c r="H791" s="486"/>
      <c r="I791" s="486"/>
      <c r="J791" s="486"/>
      <c r="K791" s="486"/>
    </row>
    <row r="792" spans="1:11" x14ac:dyDescent="0.25">
      <c r="A792" s="486"/>
      <c r="B792" s="486"/>
      <c r="C792" s="486"/>
      <c r="D792" s="486"/>
      <c r="E792" s="486"/>
      <c r="F792" s="486"/>
      <c r="G792" s="486"/>
      <c r="H792" s="486"/>
      <c r="I792" s="486"/>
      <c r="J792" s="486"/>
      <c r="K792" s="486"/>
    </row>
    <row r="793" spans="1:11" x14ac:dyDescent="0.25">
      <c r="A793" s="486"/>
      <c r="B793" s="486"/>
      <c r="C793" s="486"/>
      <c r="D793" s="486"/>
      <c r="E793" s="486"/>
      <c r="F793" s="486"/>
      <c r="G793" s="486"/>
      <c r="H793" s="486"/>
      <c r="I793" s="486"/>
      <c r="J793" s="486"/>
      <c r="K793" s="486"/>
    </row>
    <row r="794" spans="1:11" x14ac:dyDescent="0.25">
      <c r="A794" s="486"/>
      <c r="B794" s="486"/>
      <c r="C794" s="486"/>
      <c r="D794" s="486"/>
      <c r="E794" s="486"/>
      <c r="F794" s="486"/>
      <c r="G794" s="486"/>
      <c r="H794" s="486"/>
      <c r="I794" s="486"/>
      <c r="J794" s="486"/>
      <c r="K794" s="486"/>
    </row>
    <row r="795" spans="1:11" x14ac:dyDescent="0.25">
      <c r="A795" s="486"/>
      <c r="B795" s="486"/>
      <c r="C795" s="486"/>
      <c r="D795" s="486"/>
      <c r="E795" s="486"/>
      <c r="F795" s="486"/>
      <c r="G795" s="486"/>
      <c r="H795" s="486"/>
      <c r="I795" s="486"/>
      <c r="J795" s="486"/>
      <c r="K795" s="486"/>
    </row>
    <row r="796" spans="1:11" x14ac:dyDescent="0.25">
      <c r="A796" s="486"/>
      <c r="B796" s="486"/>
      <c r="C796" s="486"/>
      <c r="D796" s="486"/>
      <c r="E796" s="486"/>
      <c r="F796" s="486"/>
      <c r="G796" s="486"/>
      <c r="H796" s="486"/>
      <c r="I796" s="486"/>
      <c r="J796" s="486"/>
      <c r="K796" s="486"/>
    </row>
    <row r="797" spans="1:11" x14ac:dyDescent="0.25">
      <c r="A797" s="486"/>
      <c r="B797" s="486"/>
      <c r="C797" s="486"/>
      <c r="D797" s="486"/>
      <c r="E797" s="486"/>
      <c r="F797" s="486"/>
      <c r="G797" s="486"/>
      <c r="H797" s="486"/>
      <c r="I797" s="486"/>
      <c r="J797" s="486"/>
      <c r="K797" s="486"/>
    </row>
    <row r="798" spans="1:11" x14ac:dyDescent="0.25">
      <c r="A798" s="486"/>
      <c r="B798" s="486"/>
      <c r="C798" s="486"/>
      <c r="D798" s="486"/>
      <c r="E798" s="486"/>
      <c r="F798" s="486"/>
      <c r="G798" s="486"/>
      <c r="H798" s="486"/>
      <c r="I798" s="486"/>
      <c r="J798" s="486"/>
      <c r="K798" s="486"/>
    </row>
    <row r="799" spans="1:11" x14ac:dyDescent="0.25">
      <c r="A799" s="486"/>
      <c r="B799" s="486"/>
      <c r="C799" s="486"/>
      <c r="D799" s="486"/>
      <c r="E799" s="486"/>
      <c r="F799" s="486"/>
      <c r="G799" s="486"/>
      <c r="H799" s="486"/>
      <c r="I799" s="486"/>
      <c r="J799" s="486"/>
      <c r="K799" s="486"/>
    </row>
    <row r="800" spans="1:11" x14ac:dyDescent="0.25">
      <c r="A800" s="486"/>
      <c r="B800" s="486"/>
      <c r="C800" s="486"/>
      <c r="D800" s="486"/>
      <c r="E800" s="486"/>
      <c r="F800" s="486"/>
      <c r="G800" s="486"/>
      <c r="H800" s="486"/>
      <c r="I800" s="486"/>
      <c r="J800" s="486"/>
      <c r="K800" s="486"/>
    </row>
    <row r="801" spans="1:11" x14ac:dyDescent="0.25">
      <c r="A801" s="486"/>
      <c r="B801" s="486"/>
      <c r="C801" s="486"/>
      <c r="D801" s="486"/>
      <c r="E801" s="486"/>
      <c r="F801" s="486"/>
      <c r="G801" s="486"/>
      <c r="H801" s="486"/>
      <c r="I801" s="486"/>
      <c r="J801" s="486"/>
      <c r="K801" s="486"/>
    </row>
    <row r="802" spans="1:11" x14ac:dyDescent="0.25">
      <c r="A802" s="486"/>
      <c r="B802" s="486"/>
      <c r="C802" s="486"/>
      <c r="D802" s="486"/>
      <c r="E802" s="486"/>
      <c r="F802" s="486"/>
      <c r="G802" s="486"/>
      <c r="H802" s="486"/>
      <c r="I802" s="486"/>
      <c r="J802" s="486"/>
      <c r="K802" s="486"/>
    </row>
    <row r="803" spans="1:11" x14ac:dyDescent="0.25">
      <c r="A803" s="486"/>
      <c r="B803" s="486"/>
      <c r="C803" s="486"/>
      <c r="D803" s="486"/>
      <c r="E803" s="486"/>
      <c r="F803" s="486"/>
      <c r="G803" s="486"/>
      <c r="H803" s="486"/>
      <c r="I803" s="486"/>
      <c r="J803" s="486"/>
      <c r="K803" s="486"/>
    </row>
    <row r="804" spans="1:11" x14ac:dyDescent="0.25">
      <c r="A804" s="486"/>
      <c r="B804" s="486"/>
      <c r="C804" s="486"/>
      <c r="D804" s="486"/>
      <c r="E804" s="486"/>
      <c r="F804" s="486"/>
      <c r="G804" s="486"/>
      <c r="H804" s="486"/>
      <c r="I804" s="486"/>
      <c r="J804" s="486"/>
      <c r="K804" s="486"/>
    </row>
    <row r="805" spans="1:11" x14ac:dyDescent="0.25">
      <c r="A805" s="486"/>
      <c r="B805" s="486"/>
      <c r="C805" s="486"/>
      <c r="D805" s="486"/>
      <c r="E805" s="486"/>
      <c r="F805" s="486"/>
      <c r="G805" s="486"/>
      <c r="H805" s="486"/>
      <c r="I805" s="486"/>
      <c r="J805" s="486"/>
      <c r="K805" s="486"/>
    </row>
    <row r="806" spans="1:11" x14ac:dyDescent="0.25">
      <c r="A806" s="486"/>
      <c r="B806" s="486"/>
      <c r="C806" s="486"/>
      <c r="D806" s="486"/>
      <c r="E806" s="486"/>
      <c r="F806" s="486"/>
      <c r="G806" s="486"/>
      <c r="H806" s="486"/>
      <c r="I806" s="486"/>
      <c r="J806" s="486"/>
      <c r="K806" s="486"/>
    </row>
    <row r="807" spans="1:11" x14ac:dyDescent="0.25">
      <c r="A807" s="486"/>
      <c r="B807" s="486"/>
      <c r="C807" s="486"/>
      <c r="D807" s="486"/>
      <c r="E807" s="486"/>
      <c r="F807" s="486"/>
      <c r="G807" s="486"/>
      <c r="H807" s="486"/>
      <c r="I807" s="486"/>
      <c r="J807" s="486"/>
      <c r="K807" s="486"/>
    </row>
    <row r="808" spans="1:11" x14ac:dyDescent="0.25">
      <c r="A808" s="486"/>
      <c r="B808" s="486"/>
      <c r="C808" s="486"/>
      <c r="D808" s="486"/>
      <c r="E808" s="486"/>
      <c r="F808" s="486"/>
      <c r="G808" s="486"/>
      <c r="H808" s="486"/>
      <c r="I808" s="486"/>
      <c r="J808" s="486"/>
      <c r="K808" s="486"/>
    </row>
    <row r="809" spans="1:11" x14ac:dyDescent="0.25">
      <c r="A809" s="486"/>
      <c r="B809" s="486"/>
      <c r="C809" s="486"/>
      <c r="D809" s="486"/>
      <c r="E809" s="486"/>
      <c r="F809" s="486"/>
      <c r="G809" s="486"/>
      <c r="H809" s="486"/>
      <c r="I809" s="486"/>
      <c r="J809" s="486"/>
      <c r="K809" s="486"/>
    </row>
    <row r="810" spans="1:11" x14ac:dyDescent="0.25">
      <c r="A810" s="486"/>
      <c r="B810" s="486"/>
      <c r="C810" s="486"/>
      <c r="D810" s="486"/>
      <c r="E810" s="486"/>
      <c r="F810" s="486"/>
      <c r="G810" s="486"/>
      <c r="H810" s="486"/>
      <c r="I810" s="486"/>
      <c r="J810" s="486"/>
      <c r="K810" s="486"/>
    </row>
    <row r="811" spans="1:11" x14ac:dyDescent="0.25">
      <c r="A811" s="486"/>
      <c r="B811" s="486"/>
      <c r="C811" s="486"/>
      <c r="D811" s="486"/>
      <c r="E811" s="486"/>
      <c r="F811" s="486"/>
      <c r="G811" s="486"/>
      <c r="H811" s="486"/>
      <c r="I811" s="486"/>
      <c r="J811" s="486"/>
      <c r="K811" s="486"/>
    </row>
    <row r="812" spans="1:11" x14ac:dyDescent="0.25">
      <c r="A812" s="486"/>
      <c r="B812" s="486"/>
      <c r="C812" s="486"/>
      <c r="D812" s="486"/>
      <c r="E812" s="486"/>
      <c r="F812" s="486"/>
      <c r="G812" s="486"/>
      <c r="H812" s="486"/>
      <c r="I812" s="486"/>
      <c r="J812" s="486"/>
      <c r="K812" s="486"/>
    </row>
    <row r="813" spans="1:11" x14ac:dyDescent="0.25">
      <c r="A813" s="486"/>
      <c r="B813" s="486"/>
      <c r="C813" s="486"/>
      <c r="D813" s="486"/>
      <c r="E813" s="486"/>
      <c r="F813" s="486"/>
      <c r="G813" s="486"/>
      <c r="H813" s="486"/>
      <c r="I813" s="486"/>
      <c r="J813" s="486"/>
      <c r="K813" s="486"/>
    </row>
    <row r="814" spans="1:11" x14ac:dyDescent="0.25">
      <c r="A814" s="486"/>
      <c r="B814" s="486"/>
      <c r="C814" s="486"/>
      <c r="D814" s="486"/>
      <c r="E814" s="486"/>
      <c r="F814" s="486"/>
      <c r="G814" s="486"/>
      <c r="H814" s="486"/>
      <c r="I814" s="486"/>
      <c r="J814" s="486"/>
      <c r="K814" s="486"/>
    </row>
    <row r="815" spans="1:11" x14ac:dyDescent="0.25">
      <c r="A815" s="486"/>
      <c r="B815" s="486"/>
      <c r="C815" s="486"/>
      <c r="D815" s="486"/>
      <c r="E815" s="486"/>
      <c r="F815" s="486"/>
      <c r="G815" s="486"/>
      <c r="H815" s="486"/>
      <c r="I815" s="486"/>
      <c r="J815" s="486"/>
      <c r="K815" s="486"/>
    </row>
    <row r="816" spans="1:11" x14ac:dyDescent="0.25">
      <c r="A816" s="486"/>
      <c r="B816" s="486"/>
      <c r="C816" s="486"/>
      <c r="D816" s="486"/>
      <c r="E816" s="486"/>
      <c r="F816" s="486"/>
      <c r="G816" s="486"/>
      <c r="H816" s="486"/>
      <c r="I816" s="486"/>
      <c r="J816" s="486"/>
      <c r="K816" s="486"/>
    </row>
    <row r="817" spans="1:11" x14ac:dyDescent="0.25">
      <c r="A817" s="486"/>
      <c r="B817" s="486"/>
      <c r="C817" s="486"/>
      <c r="D817" s="486"/>
      <c r="E817" s="486"/>
      <c r="F817" s="486"/>
      <c r="G817" s="486"/>
      <c r="H817" s="486"/>
      <c r="I817" s="486"/>
      <c r="J817" s="486"/>
      <c r="K817" s="486"/>
    </row>
    <row r="818" spans="1:11" x14ac:dyDescent="0.25">
      <c r="A818" s="486"/>
      <c r="B818" s="486"/>
      <c r="C818" s="486"/>
      <c r="D818" s="486"/>
      <c r="E818" s="486"/>
      <c r="F818" s="486"/>
      <c r="G818" s="486"/>
      <c r="H818" s="486"/>
      <c r="I818" s="486"/>
      <c r="J818" s="486"/>
      <c r="K818" s="486"/>
    </row>
    <row r="819" spans="1:11" x14ac:dyDescent="0.25">
      <c r="A819" s="486"/>
      <c r="B819" s="486"/>
      <c r="C819" s="486"/>
      <c r="D819" s="486"/>
      <c r="E819" s="486"/>
      <c r="F819" s="486"/>
      <c r="G819" s="486"/>
      <c r="H819" s="486"/>
      <c r="I819" s="486"/>
      <c r="J819" s="486"/>
      <c r="K819" s="486"/>
    </row>
    <row r="820" spans="1:11" x14ac:dyDescent="0.25">
      <c r="A820" s="486"/>
      <c r="B820" s="486"/>
      <c r="C820" s="486"/>
      <c r="D820" s="486"/>
      <c r="E820" s="486"/>
      <c r="F820" s="486"/>
      <c r="G820" s="486"/>
      <c r="H820" s="486"/>
      <c r="I820" s="486"/>
      <c r="J820" s="486"/>
      <c r="K820" s="486"/>
    </row>
    <row r="821" spans="1:11" x14ac:dyDescent="0.25">
      <c r="A821" s="486"/>
      <c r="B821" s="486"/>
      <c r="C821" s="486"/>
      <c r="D821" s="486"/>
      <c r="E821" s="486"/>
      <c r="F821" s="486"/>
      <c r="G821" s="486"/>
      <c r="H821" s="486"/>
      <c r="I821" s="486"/>
      <c r="J821" s="486"/>
      <c r="K821" s="486"/>
    </row>
    <row r="822" spans="1:11" x14ac:dyDescent="0.25">
      <c r="A822" s="486"/>
      <c r="B822" s="486"/>
      <c r="C822" s="486"/>
      <c r="D822" s="486"/>
      <c r="E822" s="486"/>
      <c r="F822" s="486"/>
      <c r="G822" s="486"/>
      <c r="H822" s="486"/>
      <c r="I822" s="486"/>
      <c r="J822" s="486"/>
      <c r="K822" s="486"/>
    </row>
    <row r="823" spans="1:11" x14ac:dyDescent="0.25">
      <c r="A823" s="486"/>
      <c r="B823" s="486"/>
      <c r="C823" s="486"/>
      <c r="D823" s="486"/>
      <c r="E823" s="486"/>
      <c r="F823" s="486"/>
      <c r="G823" s="486"/>
      <c r="H823" s="486"/>
      <c r="I823" s="486"/>
      <c r="J823" s="486"/>
      <c r="K823" s="486"/>
    </row>
    <row r="824" spans="1:11" x14ac:dyDescent="0.25">
      <c r="A824" s="486"/>
      <c r="B824" s="486"/>
      <c r="C824" s="486"/>
      <c r="D824" s="486"/>
      <c r="E824" s="486"/>
      <c r="F824" s="486"/>
      <c r="G824" s="486"/>
      <c r="H824" s="486"/>
      <c r="I824" s="486"/>
      <c r="J824" s="486"/>
      <c r="K824" s="486"/>
    </row>
    <row r="825" spans="1:11" x14ac:dyDescent="0.25">
      <c r="A825" s="486"/>
      <c r="B825" s="486"/>
      <c r="C825" s="486"/>
      <c r="D825" s="486"/>
      <c r="E825" s="486"/>
      <c r="F825" s="486"/>
      <c r="G825" s="486"/>
      <c r="H825" s="486"/>
      <c r="I825" s="486"/>
      <c r="J825" s="486"/>
      <c r="K825" s="486"/>
    </row>
    <row r="826" spans="1:11" x14ac:dyDescent="0.25">
      <c r="A826" s="486"/>
      <c r="B826" s="486"/>
      <c r="C826" s="486"/>
      <c r="D826" s="486"/>
      <c r="E826" s="486"/>
      <c r="F826" s="486"/>
      <c r="G826" s="486"/>
      <c r="H826" s="486"/>
      <c r="I826" s="486"/>
      <c r="J826" s="486"/>
      <c r="K826" s="486"/>
    </row>
    <row r="827" spans="1:11" x14ac:dyDescent="0.25">
      <c r="A827" s="486"/>
      <c r="B827" s="486"/>
      <c r="C827" s="486"/>
      <c r="D827" s="486"/>
      <c r="E827" s="486"/>
      <c r="F827" s="486"/>
      <c r="G827" s="486"/>
      <c r="H827" s="486"/>
      <c r="I827" s="486"/>
      <c r="J827" s="486"/>
      <c r="K827" s="486"/>
    </row>
    <row r="828" spans="1:11" x14ac:dyDescent="0.25">
      <c r="A828" s="486"/>
      <c r="B828" s="486"/>
      <c r="C828" s="486"/>
      <c r="D828" s="486"/>
      <c r="E828" s="486"/>
      <c r="F828" s="486"/>
      <c r="G828" s="486"/>
      <c r="H828" s="486"/>
      <c r="I828" s="486"/>
      <c r="J828" s="486"/>
      <c r="K828" s="486"/>
    </row>
    <row r="829" spans="1:11" x14ac:dyDescent="0.25">
      <c r="A829" s="486"/>
      <c r="B829" s="486"/>
      <c r="C829" s="486"/>
      <c r="D829" s="486"/>
      <c r="E829" s="486"/>
      <c r="F829" s="486"/>
      <c r="G829" s="486"/>
      <c r="H829" s="486"/>
      <c r="I829" s="486"/>
      <c r="J829" s="486"/>
      <c r="K829" s="486"/>
    </row>
    <row r="830" spans="1:11" x14ac:dyDescent="0.25">
      <c r="A830" s="486"/>
      <c r="B830" s="486"/>
      <c r="C830" s="486"/>
      <c r="D830" s="486"/>
      <c r="E830" s="486"/>
      <c r="F830" s="486"/>
      <c r="G830" s="486"/>
      <c r="H830" s="486"/>
      <c r="I830" s="486"/>
      <c r="J830" s="486"/>
      <c r="K830" s="486"/>
    </row>
    <row r="831" spans="1:11" x14ac:dyDescent="0.25">
      <c r="A831" s="486"/>
      <c r="B831" s="486"/>
      <c r="C831" s="486"/>
      <c r="D831" s="486"/>
      <c r="E831" s="486"/>
      <c r="F831" s="486"/>
      <c r="G831" s="486"/>
      <c r="H831" s="486"/>
      <c r="I831" s="486"/>
      <c r="J831" s="486"/>
      <c r="K831" s="486"/>
    </row>
    <row r="832" spans="1:11" x14ac:dyDescent="0.25">
      <c r="A832" s="486"/>
      <c r="B832" s="486"/>
      <c r="C832" s="486"/>
      <c r="D832" s="486"/>
      <c r="E832" s="486"/>
      <c r="F832" s="486"/>
      <c r="G832" s="486"/>
      <c r="H832" s="486"/>
      <c r="I832" s="486"/>
      <c r="J832" s="486"/>
      <c r="K832" s="486"/>
    </row>
    <row r="833" spans="1:11" x14ac:dyDescent="0.25">
      <c r="A833" s="486"/>
      <c r="B833" s="486"/>
      <c r="C833" s="486"/>
      <c r="D833" s="486"/>
      <c r="E833" s="486"/>
      <c r="F833" s="486"/>
      <c r="G833" s="486"/>
      <c r="H833" s="486"/>
      <c r="I833" s="486"/>
      <c r="J833" s="486"/>
      <c r="K833" s="486"/>
    </row>
    <row r="834" spans="1:11" x14ac:dyDescent="0.25">
      <c r="A834" s="486"/>
      <c r="B834" s="486"/>
      <c r="C834" s="486"/>
      <c r="D834" s="486"/>
      <c r="E834" s="486"/>
      <c r="F834" s="486"/>
      <c r="G834" s="486"/>
      <c r="H834" s="486"/>
      <c r="I834" s="486"/>
      <c r="J834" s="486"/>
      <c r="K834" s="486"/>
    </row>
    <row r="835" spans="1:11" x14ac:dyDescent="0.25">
      <c r="A835" s="486"/>
      <c r="B835" s="486"/>
      <c r="C835" s="486"/>
      <c r="D835" s="486"/>
      <c r="E835" s="486"/>
      <c r="F835" s="486"/>
      <c r="G835" s="486"/>
      <c r="H835" s="486"/>
      <c r="I835" s="486"/>
      <c r="J835" s="486"/>
      <c r="K835" s="486"/>
    </row>
    <row r="836" spans="1:11" x14ac:dyDescent="0.25">
      <c r="A836" s="486"/>
      <c r="B836" s="486"/>
      <c r="C836" s="486"/>
      <c r="D836" s="486"/>
      <c r="E836" s="486"/>
      <c r="F836" s="486"/>
      <c r="G836" s="486"/>
      <c r="H836" s="486"/>
      <c r="I836" s="486"/>
      <c r="J836" s="486"/>
      <c r="K836" s="486"/>
    </row>
    <row r="837" spans="1:11" x14ac:dyDescent="0.25">
      <c r="A837" s="486"/>
      <c r="B837" s="486"/>
      <c r="C837" s="486"/>
      <c r="D837" s="486"/>
      <c r="E837" s="486"/>
      <c r="F837" s="486"/>
      <c r="G837" s="486"/>
      <c r="H837" s="486"/>
      <c r="I837" s="486"/>
      <c r="J837" s="486"/>
      <c r="K837" s="486"/>
    </row>
    <row r="838" spans="1:11" x14ac:dyDescent="0.25">
      <c r="A838" s="486"/>
      <c r="B838" s="486"/>
      <c r="C838" s="486"/>
      <c r="D838" s="486"/>
      <c r="E838" s="486"/>
      <c r="F838" s="486"/>
      <c r="G838" s="486"/>
      <c r="H838" s="486"/>
      <c r="I838" s="486"/>
      <c r="J838" s="486"/>
      <c r="K838" s="486"/>
    </row>
    <row r="839" spans="1:11" x14ac:dyDescent="0.25">
      <c r="A839" s="486"/>
      <c r="B839" s="486"/>
      <c r="C839" s="486"/>
      <c r="D839" s="486"/>
      <c r="E839" s="486"/>
      <c r="F839" s="486"/>
      <c r="G839" s="486"/>
      <c r="H839" s="486"/>
      <c r="I839" s="486"/>
      <c r="J839" s="486"/>
      <c r="K839" s="486"/>
    </row>
    <row r="840" spans="1:11" x14ac:dyDescent="0.25">
      <c r="A840" s="486"/>
      <c r="B840" s="486"/>
      <c r="C840" s="486"/>
      <c r="D840" s="486"/>
      <c r="E840" s="486"/>
      <c r="F840" s="486"/>
      <c r="G840" s="486"/>
      <c r="H840" s="486"/>
      <c r="I840" s="486"/>
      <c r="J840" s="486"/>
      <c r="K840" s="486"/>
    </row>
    <row r="841" spans="1:11" x14ac:dyDescent="0.25">
      <c r="A841" s="486"/>
      <c r="B841" s="486"/>
      <c r="C841" s="486"/>
      <c r="D841" s="486"/>
      <c r="E841" s="486"/>
      <c r="F841" s="486"/>
      <c r="G841" s="486"/>
      <c r="H841" s="486"/>
      <c r="I841" s="486"/>
      <c r="J841" s="486"/>
      <c r="K841" s="486"/>
    </row>
    <row r="842" spans="1:11" x14ac:dyDescent="0.25">
      <c r="A842" s="486"/>
      <c r="B842" s="486"/>
      <c r="C842" s="486"/>
      <c r="D842" s="486"/>
      <c r="E842" s="486"/>
      <c r="F842" s="486"/>
      <c r="G842" s="486"/>
      <c r="H842" s="486"/>
      <c r="I842" s="486"/>
      <c r="J842" s="486"/>
      <c r="K842" s="486"/>
    </row>
    <row r="843" spans="1:11" x14ac:dyDescent="0.25">
      <c r="A843" s="486"/>
      <c r="B843" s="486"/>
      <c r="C843" s="486"/>
      <c r="D843" s="486"/>
      <c r="E843" s="486"/>
      <c r="F843" s="486"/>
      <c r="G843" s="486"/>
      <c r="H843" s="486"/>
      <c r="I843" s="486"/>
      <c r="J843" s="486"/>
      <c r="K843" s="486"/>
    </row>
    <row r="844" spans="1:11" x14ac:dyDescent="0.25">
      <c r="A844" s="486"/>
      <c r="B844" s="486"/>
      <c r="C844" s="486"/>
      <c r="D844" s="486"/>
      <c r="E844" s="486"/>
      <c r="F844" s="486"/>
      <c r="G844" s="486"/>
      <c r="H844" s="486"/>
      <c r="I844" s="486"/>
      <c r="J844" s="486"/>
      <c r="K844" s="486"/>
    </row>
    <row r="845" spans="1:11" x14ac:dyDescent="0.25">
      <c r="A845" s="486"/>
      <c r="B845" s="486"/>
      <c r="C845" s="486"/>
      <c r="D845" s="486"/>
      <c r="E845" s="486"/>
      <c r="F845" s="486"/>
      <c r="G845" s="486"/>
      <c r="H845" s="486"/>
      <c r="I845" s="486"/>
      <c r="J845" s="486"/>
      <c r="K845" s="486"/>
    </row>
    <row r="846" spans="1:11" x14ac:dyDescent="0.25">
      <c r="A846" s="486"/>
      <c r="B846" s="486"/>
      <c r="C846" s="486"/>
      <c r="D846" s="486"/>
      <c r="E846" s="486"/>
      <c r="F846" s="486"/>
      <c r="G846" s="486"/>
      <c r="H846" s="486"/>
      <c r="I846" s="486"/>
      <c r="J846" s="486"/>
      <c r="K846" s="486"/>
    </row>
    <row r="847" spans="1:11" x14ac:dyDescent="0.25">
      <c r="A847" s="486"/>
      <c r="B847" s="486"/>
      <c r="C847" s="486"/>
      <c r="D847" s="486"/>
      <c r="E847" s="486"/>
      <c r="F847" s="486"/>
      <c r="G847" s="486"/>
      <c r="H847" s="486"/>
      <c r="I847" s="486"/>
      <c r="J847" s="486"/>
      <c r="K847" s="486"/>
    </row>
    <row r="848" spans="1:11" x14ac:dyDescent="0.25">
      <c r="A848" s="486"/>
      <c r="B848" s="486"/>
      <c r="C848" s="486"/>
      <c r="D848" s="486"/>
      <c r="E848" s="486"/>
      <c r="F848" s="486"/>
      <c r="G848" s="486"/>
      <c r="H848" s="486"/>
      <c r="I848" s="486"/>
      <c r="J848" s="486"/>
      <c r="K848" s="486"/>
    </row>
    <row r="849" spans="1:11" x14ac:dyDescent="0.25">
      <c r="A849" s="486"/>
      <c r="B849" s="486"/>
      <c r="C849" s="486"/>
      <c r="D849" s="486"/>
      <c r="E849" s="486"/>
      <c r="F849" s="486"/>
      <c r="G849" s="486"/>
      <c r="H849" s="486"/>
      <c r="I849" s="486"/>
      <c r="J849" s="486"/>
      <c r="K849" s="486"/>
    </row>
    <row r="850" spans="1:11" x14ac:dyDescent="0.25">
      <c r="A850" s="486"/>
      <c r="B850" s="486"/>
      <c r="C850" s="486"/>
      <c r="D850" s="486"/>
      <c r="E850" s="486"/>
      <c r="F850" s="486"/>
      <c r="G850" s="486"/>
      <c r="H850" s="486"/>
      <c r="I850" s="486"/>
      <c r="J850" s="486"/>
      <c r="K850" s="486"/>
    </row>
    <row r="851" spans="1:11" x14ac:dyDescent="0.25">
      <c r="A851" s="486"/>
      <c r="B851" s="486"/>
      <c r="C851" s="486"/>
      <c r="D851" s="486"/>
      <c r="E851" s="486"/>
      <c r="F851" s="486"/>
      <c r="G851" s="486"/>
      <c r="H851" s="486"/>
      <c r="I851" s="486"/>
      <c r="J851" s="486"/>
      <c r="K851" s="486"/>
    </row>
    <row r="852" spans="1:11" x14ac:dyDescent="0.25">
      <c r="A852" s="486"/>
      <c r="B852" s="486"/>
      <c r="C852" s="486"/>
      <c r="D852" s="486"/>
      <c r="E852" s="486"/>
      <c r="F852" s="486"/>
      <c r="G852" s="486"/>
      <c r="H852" s="486"/>
      <c r="I852" s="486"/>
      <c r="J852" s="486"/>
      <c r="K852" s="486"/>
    </row>
    <row r="853" spans="1:11" x14ac:dyDescent="0.25">
      <c r="A853" s="486"/>
      <c r="B853" s="486"/>
      <c r="C853" s="486"/>
      <c r="D853" s="486"/>
      <c r="E853" s="486"/>
      <c r="F853" s="486"/>
      <c r="G853" s="486"/>
      <c r="H853" s="486"/>
      <c r="I853" s="486"/>
      <c r="J853" s="486"/>
      <c r="K853" s="486"/>
    </row>
    <row r="854" spans="1:11" x14ac:dyDescent="0.25">
      <c r="A854" s="486"/>
      <c r="B854" s="486"/>
      <c r="C854" s="486"/>
      <c r="D854" s="486"/>
      <c r="E854" s="486"/>
      <c r="F854" s="486"/>
      <c r="G854" s="486"/>
      <c r="H854" s="486"/>
      <c r="I854" s="486"/>
      <c r="J854" s="486"/>
      <c r="K854" s="486"/>
    </row>
    <row r="855" spans="1:11" x14ac:dyDescent="0.25">
      <c r="A855" s="486"/>
      <c r="B855" s="486"/>
      <c r="C855" s="486"/>
      <c r="D855" s="486"/>
      <c r="E855" s="486"/>
      <c r="F855" s="486"/>
      <c r="G855" s="486"/>
      <c r="H855" s="486"/>
      <c r="I855" s="486"/>
      <c r="J855" s="486"/>
      <c r="K855" s="486"/>
    </row>
    <row r="856" spans="1:11" x14ac:dyDescent="0.25">
      <c r="A856" s="486"/>
      <c r="B856" s="486"/>
      <c r="C856" s="486"/>
      <c r="D856" s="486"/>
      <c r="E856" s="486"/>
      <c r="F856" s="486"/>
      <c r="G856" s="486"/>
      <c r="H856" s="486"/>
      <c r="I856" s="486"/>
      <c r="J856" s="486"/>
      <c r="K856" s="486"/>
    </row>
    <row r="857" spans="1:11" x14ac:dyDescent="0.25">
      <c r="A857" s="486"/>
      <c r="B857" s="486"/>
      <c r="C857" s="486"/>
      <c r="D857" s="486"/>
      <c r="E857" s="486"/>
      <c r="F857" s="486"/>
      <c r="G857" s="486"/>
      <c r="H857" s="486"/>
      <c r="I857" s="486"/>
      <c r="J857" s="486"/>
      <c r="K857" s="486"/>
    </row>
    <row r="858" spans="1:11" x14ac:dyDescent="0.25">
      <c r="A858" s="486"/>
      <c r="B858" s="486"/>
      <c r="C858" s="486"/>
      <c r="D858" s="486"/>
      <c r="E858" s="486"/>
      <c r="F858" s="486"/>
      <c r="G858" s="486"/>
      <c r="H858" s="486"/>
      <c r="I858" s="486"/>
      <c r="J858" s="486"/>
      <c r="K858" s="486"/>
    </row>
    <row r="859" spans="1:11" x14ac:dyDescent="0.25">
      <c r="A859" s="486"/>
      <c r="B859" s="486"/>
      <c r="C859" s="486"/>
      <c r="D859" s="486"/>
      <c r="E859" s="486"/>
      <c r="F859" s="486"/>
      <c r="G859" s="486"/>
      <c r="H859" s="486"/>
      <c r="I859" s="486"/>
      <c r="J859" s="486"/>
      <c r="K859" s="486"/>
    </row>
    <row r="860" spans="1:11" x14ac:dyDescent="0.25">
      <c r="A860" s="486"/>
      <c r="B860" s="486"/>
      <c r="C860" s="486"/>
      <c r="D860" s="486"/>
      <c r="E860" s="486"/>
      <c r="F860" s="486"/>
      <c r="G860" s="486"/>
      <c r="H860" s="486"/>
      <c r="I860" s="486"/>
      <c r="J860" s="486"/>
      <c r="K860" s="486"/>
    </row>
    <row r="861" spans="1:11" x14ac:dyDescent="0.25">
      <c r="A861" s="486"/>
      <c r="B861" s="486"/>
      <c r="C861" s="486"/>
      <c r="D861" s="486"/>
      <c r="E861" s="486"/>
      <c r="F861" s="486"/>
      <c r="G861" s="486"/>
      <c r="H861" s="486"/>
      <c r="I861" s="486"/>
      <c r="J861" s="486"/>
      <c r="K861" s="486"/>
    </row>
    <row r="862" spans="1:11" x14ac:dyDescent="0.25">
      <c r="A862" s="486"/>
      <c r="B862" s="486"/>
      <c r="C862" s="486"/>
      <c r="D862" s="486"/>
      <c r="E862" s="486"/>
      <c r="F862" s="486"/>
      <c r="G862" s="486"/>
      <c r="H862" s="486"/>
      <c r="I862" s="486"/>
      <c r="J862" s="486"/>
      <c r="K862" s="486"/>
    </row>
    <row r="863" spans="1:11" x14ac:dyDescent="0.25">
      <c r="A863" s="486"/>
      <c r="B863" s="486"/>
      <c r="C863" s="486"/>
      <c r="D863" s="486"/>
      <c r="E863" s="486"/>
      <c r="F863" s="486"/>
      <c r="G863" s="486"/>
      <c r="H863" s="486"/>
      <c r="I863" s="486"/>
      <c r="J863" s="486"/>
      <c r="K863" s="486"/>
    </row>
    <row r="864" spans="1:11" x14ac:dyDescent="0.25">
      <c r="A864" s="486"/>
      <c r="B864" s="486"/>
      <c r="C864" s="486"/>
      <c r="D864" s="486"/>
      <c r="E864" s="486"/>
      <c r="F864" s="486"/>
      <c r="G864" s="486"/>
      <c r="H864" s="486"/>
      <c r="I864" s="486"/>
      <c r="J864" s="486"/>
      <c r="K864" s="486"/>
    </row>
    <row r="865" spans="1:11" x14ac:dyDescent="0.25">
      <c r="A865" s="486"/>
      <c r="B865" s="486"/>
      <c r="C865" s="486"/>
      <c r="D865" s="486"/>
      <c r="E865" s="486"/>
      <c r="F865" s="486"/>
      <c r="G865" s="486"/>
      <c r="H865" s="486"/>
      <c r="I865" s="486"/>
      <c r="J865" s="486"/>
      <c r="K865" s="486"/>
    </row>
    <row r="866" spans="1:11" x14ac:dyDescent="0.25">
      <c r="A866" s="486"/>
      <c r="B866" s="486"/>
      <c r="C866" s="486"/>
      <c r="D866" s="486"/>
      <c r="E866" s="486"/>
      <c r="F866" s="486"/>
      <c r="G866" s="486"/>
      <c r="H866" s="486"/>
      <c r="I866" s="486"/>
      <c r="J866" s="486"/>
      <c r="K866" s="486"/>
    </row>
    <row r="867" spans="1:11" x14ac:dyDescent="0.25">
      <c r="A867" s="486"/>
      <c r="B867" s="486"/>
      <c r="C867" s="486"/>
      <c r="D867" s="486"/>
      <c r="E867" s="486"/>
      <c r="F867" s="486"/>
      <c r="G867" s="486"/>
      <c r="H867" s="486"/>
      <c r="I867" s="486"/>
      <c r="J867" s="486"/>
      <c r="K867" s="486"/>
    </row>
    <row r="868" spans="1:11" x14ac:dyDescent="0.25">
      <c r="A868" s="486"/>
      <c r="B868" s="486"/>
      <c r="C868" s="486"/>
      <c r="D868" s="486"/>
      <c r="E868" s="486"/>
      <c r="F868" s="486"/>
      <c r="G868" s="486"/>
      <c r="H868" s="486"/>
      <c r="I868" s="486"/>
      <c r="J868" s="486"/>
      <c r="K868" s="486"/>
    </row>
    <row r="869" spans="1:11" x14ac:dyDescent="0.25">
      <c r="A869" s="486"/>
      <c r="B869" s="486"/>
      <c r="C869" s="486"/>
      <c r="D869" s="486"/>
      <c r="E869" s="486"/>
      <c r="F869" s="486"/>
      <c r="G869" s="486"/>
      <c r="H869" s="486"/>
      <c r="I869" s="486"/>
      <c r="J869" s="486"/>
      <c r="K869" s="486"/>
    </row>
    <row r="870" spans="1:11" x14ac:dyDescent="0.25">
      <c r="A870" s="486"/>
      <c r="B870" s="486"/>
      <c r="C870" s="486"/>
      <c r="D870" s="486"/>
      <c r="E870" s="486"/>
      <c r="F870" s="486"/>
      <c r="G870" s="486"/>
      <c r="H870" s="486"/>
      <c r="I870" s="486"/>
      <c r="J870" s="486"/>
      <c r="K870" s="486"/>
    </row>
    <row r="871" spans="1:11" x14ac:dyDescent="0.25">
      <c r="A871" s="486"/>
      <c r="B871" s="486"/>
      <c r="C871" s="486"/>
      <c r="D871" s="486"/>
      <c r="E871" s="486"/>
      <c r="F871" s="486"/>
      <c r="G871" s="486"/>
      <c r="H871" s="486"/>
      <c r="I871" s="486"/>
      <c r="J871" s="486"/>
      <c r="K871" s="486"/>
    </row>
    <row r="872" spans="1:11" x14ac:dyDescent="0.25">
      <c r="A872" s="486"/>
      <c r="B872" s="486"/>
      <c r="C872" s="486"/>
      <c r="D872" s="486"/>
      <c r="E872" s="486"/>
      <c r="F872" s="486"/>
      <c r="G872" s="486"/>
      <c r="H872" s="486"/>
      <c r="I872" s="486"/>
      <c r="J872" s="486"/>
      <c r="K872" s="486"/>
    </row>
    <row r="873" spans="1:11" x14ac:dyDescent="0.25">
      <c r="A873" s="486"/>
      <c r="B873" s="486"/>
      <c r="C873" s="486"/>
      <c r="D873" s="486"/>
      <c r="E873" s="486"/>
      <c r="F873" s="486"/>
      <c r="G873" s="486"/>
      <c r="H873" s="486"/>
      <c r="I873" s="486"/>
      <c r="J873" s="486"/>
      <c r="K873" s="486"/>
    </row>
    <row r="874" spans="1:11" x14ac:dyDescent="0.25">
      <c r="A874" s="486"/>
      <c r="B874" s="486"/>
      <c r="C874" s="486"/>
      <c r="D874" s="486"/>
      <c r="E874" s="486"/>
      <c r="F874" s="486"/>
      <c r="G874" s="486"/>
      <c r="H874" s="486"/>
      <c r="I874" s="486"/>
      <c r="J874" s="486"/>
      <c r="K874" s="486"/>
    </row>
    <row r="875" spans="1:11" x14ac:dyDescent="0.25">
      <c r="A875" s="486"/>
      <c r="B875" s="486"/>
      <c r="C875" s="486"/>
      <c r="D875" s="486"/>
      <c r="E875" s="486"/>
      <c r="F875" s="486"/>
      <c r="G875" s="486"/>
      <c r="H875" s="486"/>
      <c r="I875" s="486"/>
      <c r="J875" s="486"/>
      <c r="K875" s="486"/>
    </row>
    <row r="876" spans="1:11" x14ac:dyDescent="0.25">
      <c r="A876" s="486"/>
      <c r="B876" s="486"/>
      <c r="C876" s="486"/>
      <c r="D876" s="486"/>
      <c r="E876" s="486"/>
      <c r="F876" s="486"/>
      <c r="G876" s="486"/>
      <c r="H876" s="486"/>
      <c r="I876" s="486"/>
      <c r="J876" s="486"/>
      <c r="K876" s="486"/>
    </row>
    <row r="877" spans="1:11" x14ac:dyDescent="0.25">
      <c r="A877" s="486"/>
      <c r="B877" s="486"/>
      <c r="C877" s="486"/>
      <c r="D877" s="486"/>
      <c r="E877" s="486"/>
      <c r="F877" s="486"/>
      <c r="G877" s="486"/>
      <c r="H877" s="486"/>
      <c r="I877" s="486"/>
      <c r="J877" s="486"/>
      <c r="K877" s="486"/>
    </row>
    <row r="878" spans="1:11" x14ac:dyDescent="0.25">
      <c r="A878" s="486"/>
      <c r="B878" s="486"/>
      <c r="C878" s="486"/>
      <c r="D878" s="486"/>
      <c r="E878" s="486"/>
      <c r="F878" s="486"/>
      <c r="G878" s="486"/>
      <c r="H878" s="486"/>
      <c r="I878" s="486"/>
      <c r="J878" s="486"/>
      <c r="K878" s="486"/>
    </row>
    <row r="879" spans="1:11" x14ac:dyDescent="0.25">
      <c r="A879" s="486"/>
      <c r="B879" s="486"/>
      <c r="C879" s="486"/>
      <c r="D879" s="486"/>
      <c r="E879" s="486"/>
      <c r="F879" s="486"/>
      <c r="G879" s="486"/>
      <c r="H879" s="486"/>
      <c r="I879" s="486"/>
      <c r="J879" s="486"/>
      <c r="K879" s="486"/>
    </row>
    <row r="880" spans="1:11" x14ac:dyDescent="0.25">
      <c r="A880" s="486"/>
      <c r="B880" s="486"/>
      <c r="C880" s="486"/>
      <c r="D880" s="486"/>
      <c r="E880" s="486"/>
      <c r="F880" s="486"/>
      <c r="G880" s="486"/>
      <c r="H880" s="486"/>
      <c r="I880" s="486"/>
      <c r="J880" s="486"/>
      <c r="K880" s="486"/>
    </row>
    <row r="881" spans="1:11" x14ac:dyDescent="0.25">
      <c r="A881" s="486"/>
      <c r="B881" s="486"/>
      <c r="C881" s="486"/>
      <c r="D881" s="486"/>
      <c r="E881" s="486"/>
      <c r="F881" s="486"/>
      <c r="G881" s="486"/>
      <c r="H881" s="486"/>
      <c r="I881" s="486"/>
      <c r="J881" s="486"/>
      <c r="K881" s="486"/>
    </row>
    <row r="882" spans="1:11" x14ac:dyDescent="0.25">
      <c r="A882" s="486"/>
      <c r="B882" s="486"/>
      <c r="C882" s="486"/>
      <c r="D882" s="486"/>
      <c r="E882" s="486"/>
      <c r="F882" s="486"/>
      <c r="G882" s="486"/>
      <c r="H882" s="486"/>
      <c r="I882" s="486"/>
      <c r="J882" s="486"/>
      <c r="K882" s="486"/>
    </row>
    <row r="883" spans="1:11" x14ac:dyDescent="0.25">
      <c r="A883" s="486"/>
      <c r="B883" s="486"/>
      <c r="C883" s="486"/>
      <c r="D883" s="486"/>
      <c r="E883" s="486"/>
      <c r="F883" s="486"/>
      <c r="G883" s="486"/>
      <c r="H883" s="486"/>
      <c r="I883" s="486"/>
      <c r="J883" s="486"/>
      <c r="K883" s="486"/>
    </row>
    <row r="884" spans="1:11" x14ac:dyDescent="0.25">
      <c r="A884" s="486"/>
      <c r="B884" s="486"/>
      <c r="C884" s="486"/>
      <c r="D884" s="486"/>
      <c r="E884" s="486"/>
      <c r="F884" s="486"/>
      <c r="G884" s="486"/>
      <c r="H884" s="486"/>
      <c r="I884" s="486"/>
      <c r="J884" s="486"/>
      <c r="K884" s="486"/>
    </row>
    <row r="885" spans="1:11" x14ac:dyDescent="0.25">
      <c r="A885" s="486"/>
      <c r="B885" s="486"/>
      <c r="C885" s="486"/>
      <c r="D885" s="486"/>
      <c r="E885" s="486"/>
      <c r="F885" s="486"/>
      <c r="G885" s="486"/>
      <c r="H885" s="486"/>
      <c r="I885" s="486"/>
      <c r="J885" s="486"/>
      <c r="K885" s="486"/>
    </row>
    <row r="886" spans="1:11" x14ac:dyDescent="0.25">
      <c r="A886" s="486"/>
      <c r="B886" s="486"/>
      <c r="C886" s="486"/>
      <c r="D886" s="486"/>
      <c r="E886" s="486"/>
      <c r="F886" s="486"/>
      <c r="G886" s="486"/>
      <c r="H886" s="486"/>
      <c r="I886" s="486"/>
      <c r="J886" s="486"/>
      <c r="K886" s="486"/>
    </row>
    <row r="887" spans="1:11" x14ac:dyDescent="0.25">
      <c r="A887" s="486"/>
      <c r="B887" s="486"/>
      <c r="C887" s="486"/>
      <c r="D887" s="486"/>
      <c r="E887" s="486"/>
      <c r="F887" s="486"/>
      <c r="G887" s="486"/>
      <c r="H887" s="486"/>
      <c r="I887" s="486"/>
      <c r="J887" s="486"/>
      <c r="K887" s="486"/>
    </row>
    <row r="888" spans="1:11" x14ac:dyDescent="0.25">
      <c r="A888" s="486"/>
      <c r="B888" s="486"/>
      <c r="C888" s="486"/>
      <c r="D888" s="486"/>
      <c r="E888" s="486"/>
      <c r="F888" s="486"/>
      <c r="G888" s="486"/>
      <c r="H888" s="486"/>
      <c r="I888" s="486"/>
      <c r="J888" s="486"/>
      <c r="K888" s="486"/>
    </row>
    <row r="889" spans="1:11" x14ac:dyDescent="0.25">
      <c r="A889" s="486"/>
      <c r="B889" s="486"/>
      <c r="C889" s="486"/>
      <c r="D889" s="486"/>
      <c r="E889" s="486"/>
      <c r="F889" s="486"/>
      <c r="G889" s="486"/>
      <c r="H889" s="486"/>
      <c r="I889" s="486"/>
      <c r="J889" s="486"/>
      <c r="K889" s="486"/>
    </row>
    <row r="890" spans="1:11" x14ac:dyDescent="0.25">
      <c r="A890" s="486"/>
      <c r="B890" s="486"/>
      <c r="C890" s="486"/>
      <c r="D890" s="486"/>
      <c r="E890" s="486"/>
      <c r="F890" s="486"/>
      <c r="G890" s="486"/>
      <c r="H890" s="486"/>
      <c r="I890" s="486"/>
      <c r="J890" s="486"/>
      <c r="K890" s="486"/>
    </row>
    <row r="891" spans="1:11" x14ac:dyDescent="0.25">
      <c r="A891" s="486"/>
      <c r="B891" s="486"/>
      <c r="C891" s="486"/>
      <c r="D891" s="486"/>
      <c r="E891" s="486"/>
      <c r="F891" s="486"/>
      <c r="G891" s="486"/>
      <c r="H891" s="486"/>
      <c r="I891" s="486"/>
      <c r="J891" s="486"/>
      <c r="K891" s="486"/>
    </row>
    <row r="892" spans="1:11" x14ac:dyDescent="0.25">
      <c r="A892" s="486"/>
      <c r="B892" s="486"/>
      <c r="C892" s="486"/>
      <c r="D892" s="486"/>
      <c r="E892" s="486"/>
      <c r="F892" s="486"/>
      <c r="G892" s="486"/>
      <c r="H892" s="486"/>
      <c r="I892" s="486"/>
      <c r="J892" s="486"/>
      <c r="K892" s="486"/>
    </row>
    <row r="893" spans="1:11" x14ac:dyDescent="0.25">
      <c r="A893" s="486"/>
      <c r="B893" s="486"/>
      <c r="C893" s="486"/>
      <c r="D893" s="486"/>
      <c r="E893" s="486"/>
      <c r="F893" s="486"/>
      <c r="G893" s="486"/>
      <c r="H893" s="486"/>
      <c r="I893" s="486"/>
      <c r="J893" s="486"/>
      <c r="K893" s="486"/>
    </row>
    <row r="894" spans="1:11" x14ac:dyDescent="0.25">
      <c r="A894" s="486"/>
      <c r="B894" s="486"/>
      <c r="C894" s="486"/>
      <c r="D894" s="486"/>
      <c r="E894" s="486"/>
      <c r="F894" s="486"/>
      <c r="G894" s="486"/>
      <c r="H894" s="486"/>
      <c r="I894" s="486"/>
      <c r="J894" s="486"/>
      <c r="K894" s="486"/>
    </row>
    <row r="895" spans="1:11" x14ac:dyDescent="0.25">
      <c r="A895" s="486"/>
      <c r="B895" s="486"/>
      <c r="C895" s="486"/>
      <c r="D895" s="486"/>
      <c r="E895" s="486"/>
      <c r="F895" s="486"/>
      <c r="G895" s="486"/>
      <c r="H895" s="486"/>
      <c r="I895" s="486"/>
      <c r="J895" s="486"/>
      <c r="K895" s="486"/>
    </row>
    <row r="896" spans="1:11" x14ac:dyDescent="0.25">
      <c r="A896" s="486"/>
      <c r="B896" s="486"/>
      <c r="C896" s="486"/>
      <c r="D896" s="486"/>
      <c r="E896" s="486"/>
      <c r="F896" s="486"/>
      <c r="G896" s="486"/>
      <c r="H896" s="486"/>
      <c r="I896" s="486"/>
      <c r="J896" s="486"/>
      <c r="K896" s="486"/>
    </row>
    <row r="897" spans="1:11" x14ac:dyDescent="0.25">
      <c r="A897" s="486"/>
      <c r="B897" s="486"/>
      <c r="C897" s="486"/>
      <c r="D897" s="486"/>
      <c r="E897" s="486"/>
      <c r="F897" s="486"/>
      <c r="G897" s="486"/>
      <c r="H897" s="486"/>
      <c r="I897" s="486"/>
      <c r="J897" s="486"/>
      <c r="K897" s="486"/>
    </row>
    <row r="898" spans="1:11" x14ac:dyDescent="0.25">
      <c r="A898" s="486"/>
      <c r="B898" s="486"/>
      <c r="C898" s="486"/>
      <c r="D898" s="486"/>
      <c r="E898" s="486"/>
      <c r="F898" s="486"/>
      <c r="G898" s="486"/>
      <c r="H898" s="486"/>
      <c r="I898" s="486"/>
      <c r="J898" s="486"/>
      <c r="K898" s="486"/>
    </row>
    <row r="899" spans="1:11" x14ac:dyDescent="0.25">
      <c r="A899" s="486"/>
      <c r="B899" s="486"/>
      <c r="C899" s="486"/>
      <c r="D899" s="486"/>
      <c r="E899" s="486"/>
      <c r="F899" s="486"/>
      <c r="G899" s="486"/>
      <c r="H899" s="486"/>
      <c r="I899" s="486"/>
      <c r="J899" s="486"/>
      <c r="K899" s="486"/>
    </row>
    <row r="900" spans="1:11" x14ac:dyDescent="0.25">
      <c r="A900" s="486"/>
      <c r="B900" s="486"/>
      <c r="C900" s="486"/>
      <c r="D900" s="486"/>
      <c r="E900" s="486"/>
      <c r="F900" s="486"/>
      <c r="G900" s="486"/>
      <c r="H900" s="486"/>
      <c r="I900" s="486"/>
      <c r="J900" s="486"/>
      <c r="K900" s="486"/>
    </row>
    <row r="901" spans="1:11" x14ac:dyDescent="0.25">
      <c r="A901" s="486"/>
      <c r="B901" s="486"/>
      <c r="C901" s="486"/>
      <c r="D901" s="486"/>
      <c r="E901" s="486"/>
      <c r="F901" s="486"/>
      <c r="G901" s="486"/>
      <c r="H901" s="486"/>
      <c r="I901" s="486"/>
      <c r="J901" s="486"/>
      <c r="K901" s="486"/>
    </row>
    <row r="902" spans="1:11" x14ac:dyDescent="0.25">
      <c r="A902" s="486"/>
      <c r="B902" s="486"/>
      <c r="C902" s="486"/>
      <c r="D902" s="486"/>
      <c r="E902" s="486"/>
      <c r="F902" s="486"/>
      <c r="G902" s="486"/>
      <c r="H902" s="486"/>
      <c r="I902" s="486"/>
      <c r="J902" s="486"/>
      <c r="K902" s="486"/>
    </row>
    <row r="903" spans="1:11" x14ac:dyDescent="0.25">
      <c r="A903" s="486"/>
      <c r="B903" s="486"/>
      <c r="C903" s="486"/>
      <c r="D903" s="486"/>
      <c r="E903" s="486"/>
      <c r="F903" s="486"/>
      <c r="G903" s="486"/>
      <c r="H903" s="486"/>
      <c r="I903" s="486"/>
      <c r="J903" s="486"/>
      <c r="K903" s="486"/>
    </row>
    <row r="904" spans="1:11" x14ac:dyDescent="0.25">
      <c r="A904" s="486"/>
      <c r="B904" s="486"/>
      <c r="C904" s="486"/>
      <c r="D904" s="486"/>
      <c r="E904" s="486"/>
      <c r="F904" s="486"/>
      <c r="G904" s="486"/>
      <c r="H904" s="486"/>
      <c r="I904" s="486"/>
      <c r="J904" s="486"/>
      <c r="K904" s="486"/>
    </row>
    <row r="905" spans="1:11" x14ac:dyDescent="0.25">
      <c r="A905" s="486"/>
      <c r="B905" s="486"/>
      <c r="C905" s="486"/>
      <c r="D905" s="486"/>
      <c r="E905" s="486"/>
      <c r="F905" s="486"/>
      <c r="G905" s="486"/>
      <c r="H905" s="486"/>
      <c r="I905" s="486"/>
      <c r="J905" s="486"/>
      <c r="K905" s="486"/>
    </row>
    <row r="906" spans="1:11" x14ac:dyDescent="0.25">
      <c r="A906" s="486"/>
      <c r="B906" s="486"/>
      <c r="C906" s="486"/>
      <c r="D906" s="486"/>
      <c r="E906" s="486"/>
      <c r="F906" s="486"/>
      <c r="G906" s="486"/>
      <c r="H906" s="486"/>
      <c r="I906" s="486"/>
      <c r="J906" s="486"/>
      <c r="K906" s="486"/>
    </row>
    <row r="907" spans="1:11" x14ac:dyDescent="0.25">
      <c r="A907" s="486"/>
      <c r="B907" s="486"/>
      <c r="C907" s="486"/>
      <c r="D907" s="486"/>
      <c r="E907" s="486"/>
      <c r="F907" s="486"/>
      <c r="G907" s="486"/>
      <c r="H907" s="486"/>
      <c r="I907" s="486"/>
      <c r="J907" s="486"/>
      <c r="K907" s="486"/>
    </row>
    <row r="908" spans="1:11" x14ac:dyDescent="0.25">
      <c r="A908" s="486"/>
      <c r="B908" s="486"/>
      <c r="C908" s="486"/>
      <c r="D908" s="486"/>
      <c r="E908" s="486"/>
      <c r="F908" s="486"/>
      <c r="G908" s="486"/>
      <c r="H908" s="486"/>
      <c r="I908" s="486"/>
      <c r="J908" s="486"/>
      <c r="K908" s="486"/>
    </row>
    <row r="909" spans="1:11" x14ac:dyDescent="0.25">
      <c r="A909" s="486"/>
      <c r="B909" s="486"/>
      <c r="C909" s="486"/>
      <c r="D909" s="486"/>
      <c r="E909" s="486"/>
      <c r="F909" s="486"/>
      <c r="G909" s="486"/>
      <c r="H909" s="486"/>
      <c r="I909" s="486"/>
      <c r="J909" s="486"/>
      <c r="K909" s="486"/>
    </row>
    <row r="910" spans="1:11" x14ac:dyDescent="0.25">
      <c r="A910" s="486"/>
      <c r="B910" s="486"/>
      <c r="C910" s="486"/>
      <c r="D910" s="486"/>
      <c r="E910" s="486"/>
      <c r="F910" s="486"/>
      <c r="G910" s="486"/>
      <c r="H910" s="486"/>
      <c r="I910" s="486"/>
      <c r="J910" s="486"/>
      <c r="K910" s="486"/>
    </row>
    <row r="911" spans="1:11" x14ac:dyDescent="0.25">
      <c r="A911" s="486"/>
      <c r="B911" s="486"/>
      <c r="C911" s="486"/>
      <c r="D911" s="486"/>
      <c r="E911" s="486"/>
      <c r="F911" s="486"/>
      <c r="G911" s="486"/>
      <c r="H911" s="486"/>
      <c r="I911" s="486"/>
      <c r="J911" s="486"/>
      <c r="K911" s="486"/>
    </row>
    <row r="912" spans="1:11" x14ac:dyDescent="0.25">
      <c r="A912" s="486"/>
      <c r="B912" s="486"/>
      <c r="C912" s="486"/>
      <c r="D912" s="486"/>
      <c r="E912" s="486"/>
      <c r="F912" s="486"/>
      <c r="G912" s="486"/>
      <c r="H912" s="486"/>
      <c r="I912" s="486"/>
      <c r="J912" s="486"/>
      <c r="K912" s="486"/>
    </row>
    <row r="913" spans="1:11" x14ac:dyDescent="0.25">
      <c r="A913" s="486"/>
      <c r="B913" s="486"/>
      <c r="C913" s="486"/>
      <c r="D913" s="486"/>
      <c r="E913" s="486"/>
      <c r="F913" s="486"/>
      <c r="G913" s="486"/>
      <c r="H913" s="486"/>
      <c r="I913" s="486"/>
      <c r="J913" s="486"/>
      <c r="K913" s="486"/>
    </row>
    <row r="914" spans="1:11" x14ac:dyDescent="0.25">
      <c r="A914" s="486"/>
      <c r="B914" s="486"/>
      <c r="C914" s="486"/>
      <c r="D914" s="486"/>
      <c r="E914" s="486"/>
      <c r="F914" s="486"/>
      <c r="G914" s="486"/>
      <c r="H914" s="486"/>
      <c r="I914" s="486"/>
      <c r="J914" s="486"/>
      <c r="K914" s="486"/>
    </row>
    <row r="915" spans="1:11" x14ac:dyDescent="0.25">
      <c r="A915" s="486"/>
      <c r="B915" s="486"/>
      <c r="C915" s="486"/>
      <c r="D915" s="486"/>
      <c r="E915" s="486"/>
      <c r="F915" s="486"/>
      <c r="G915" s="486"/>
      <c r="H915" s="486"/>
      <c r="I915" s="486"/>
      <c r="J915" s="486"/>
      <c r="K915" s="486"/>
    </row>
    <row r="916" spans="1:11" x14ac:dyDescent="0.25">
      <c r="A916" s="486"/>
      <c r="B916" s="486"/>
      <c r="C916" s="486"/>
      <c r="D916" s="486"/>
      <c r="E916" s="486"/>
      <c r="F916" s="486"/>
      <c r="G916" s="486"/>
      <c r="H916" s="486"/>
      <c r="I916" s="486"/>
      <c r="J916" s="486"/>
      <c r="K916" s="486"/>
    </row>
    <row r="917" spans="1:11" x14ac:dyDescent="0.25">
      <c r="A917" s="486"/>
      <c r="B917" s="486"/>
      <c r="C917" s="486"/>
      <c r="D917" s="486"/>
      <c r="E917" s="486"/>
      <c r="F917" s="486"/>
      <c r="G917" s="486"/>
      <c r="H917" s="486"/>
      <c r="I917" s="486"/>
      <c r="J917" s="486"/>
      <c r="K917" s="486"/>
    </row>
    <row r="918" spans="1:11" x14ac:dyDescent="0.25">
      <c r="A918" s="486"/>
      <c r="B918" s="486"/>
      <c r="C918" s="486"/>
      <c r="D918" s="486"/>
      <c r="E918" s="486"/>
      <c r="F918" s="486"/>
      <c r="G918" s="486"/>
      <c r="H918" s="486"/>
      <c r="I918" s="486"/>
      <c r="J918" s="486"/>
      <c r="K918" s="486"/>
    </row>
    <row r="919" spans="1:11" x14ac:dyDescent="0.25">
      <c r="A919" s="486"/>
      <c r="B919" s="486"/>
      <c r="C919" s="486"/>
      <c r="D919" s="486"/>
      <c r="E919" s="486"/>
      <c r="F919" s="486"/>
      <c r="G919" s="486"/>
      <c r="H919" s="486"/>
      <c r="I919" s="486"/>
      <c r="J919" s="486"/>
      <c r="K919" s="486"/>
    </row>
    <row r="920" spans="1:11" x14ac:dyDescent="0.25">
      <c r="A920" s="486"/>
      <c r="B920" s="486"/>
      <c r="C920" s="486"/>
      <c r="D920" s="486"/>
      <c r="E920" s="486"/>
      <c r="F920" s="486"/>
      <c r="G920" s="486"/>
      <c r="H920" s="486"/>
      <c r="I920" s="486"/>
      <c r="J920" s="486"/>
      <c r="K920" s="486"/>
    </row>
    <row r="921" spans="1:11" x14ac:dyDescent="0.25">
      <c r="A921" s="486"/>
      <c r="B921" s="486"/>
      <c r="C921" s="486"/>
      <c r="D921" s="486"/>
      <c r="E921" s="486"/>
      <c r="F921" s="486"/>
      <c r="G921" s="486"/>
      <c r="H921" s="486"/>
      <c r="I921" s="486"/>
      <c r="J921" s="486"/>
      <c r="K921" s="486"/>
    </row>
    <row r="922" spans="1:11" x14ac:dyDescent="0.25">
      <c r="A922" s="486"/>
      <c r="B922" s="486"/>
      <c r="C922" s="486"/>
      <c r="D922" s="486"/>
      <c r="E922" s="486"/>
      <c r="F922" s="486"/>
      <c r="G922" s="486"/>
      <c r="H922" s="486"/>
      <c r="I922" s="486"/>
      <c r="J922" s="486"/>
      <c r="K922" s="486"/>
    </row>
    <row r="923" spans="1:11" x14ac:dyDescent="0.25">
      <c r="A923" s="486"/>
      <c r="B923" s="486"/>
      <c r="C923" s="486"/>
      <c r="D923" s="486"/>
      <c r="E923" s="486"/>
      <c r="F923" s="486"/>
      <c r="G923" s="486"/>
      <c r="H923" s="486"/>
      <c r="I923" s="486"/>
      <c r="J923" s="486"/>
      <c r="K923" s="486"/>
    </row>
    <row r="924" spans="1:11" x14ac:dyDescent="0.25">
      <c r="A924" s="486"/>
      <c r="B924" s="486"/>
      <c r="C924" s="486"/>
      <c r="D924" s="486"/>
      <c r="E924" s="486"/>
      <c r="F924" s="486"/>
      <c r="G924" s="486"/>
      <c r="H924" s="486"/>
      <c r="I924" s="486"/>
      <c r="J924" s="486"/>
      <c r="K924" s="486"/>
    </row>
    <row r="925" spans="1:11" x14ac:dyDescent="0.25">
      <c r="A925" s="486"/>
      <c r="B925" s="486"/>
      <c r="C925" s="486"/>
      <c r="D925" s="486"/>
      <c r="E925" s="486"/>
      <c r="F925" s="486"/>
      <c r="G925" s="486"/>
      <c r="H925" s="486"/>
      <c r="I925" s="486"/>
      <c r="J925" s="486"/>
      <c r="K925" s="486"/>
    </row>
    <row r="926" spans="1:11" x14ac:dyDescent="0.25">
      <c r="A926" s="486"/>
      <c r="B926" s="486"/>
      <c r="C926" s="486"/>
      <c r="D926" s="486"/>
      <c r="E926" s="486"/>
      <c r="F926" s="486"/>
      <c r="G926" s="486"/>
      <c r="H926" s="486"/>
      <c r="I926" s="486"/>
      <c r="J926" s="486"/>
      <c r="K926" s="486"/>
    </row>
    <row r="927" spans="1:11" x14ac:dyDescent="0.25">
      <c r="A927" s="486"/>
      <c r="B927" s="486"/>
      <c r="C927" s="486"/>
      <c r="D927" s="486"/>
      <c r="E927" s="486"/>
      <c r="F927" s="486"/>
      <c r="G927" s="486"/>
      <c r="H927" s="486"/>
      <c r="I927" s="486"/>
      <c r="J927" s="486"/>
      <c r="K927" s="486"/>
    </row>
    <row r="928" spans="1:11" x14ac:dyDescent="0.25">
      <c r="A928" s="486"/>
      <c r="B928" s="486"/>
      <c r="C928" s="486"/>
      <c r="D928" s="486"/>
      <c r="E928" s="486"/>
      <c r="F928" s="486"/>
      <c r="G928" s="486"/>
      <c r="H928" s="486"/>
      <c r="I928" s="486"/>
      <c r="J928" s="486"/>
      <c r="K928" s="486"/>
    </row>
    <row r="929" spans="1:11" x14ac:dyDescent="0.25">
      <c r="A929" s="486"/>
      <c r="B929" s="486"/>
      <c r="C929" s="486"/>
      <c r="D929" s="486"/>
      <c r="E929" s="486"/>
      <c r="F929" s="486"/>
      <c r="G929" s="486"/>
      <c r="H929" s="486"/>
      <c r="I929" s="486"/>
      <c r="J929" s="486"/>
      <c r="K929" s="486"/>
    </row>
    <row r="930" spans="1:11" x14ac:dyDescent="0.25">
      <c r="A930" s="486"/>
      <c r="B930" s="486"/>
      <c r="C930" s="486"/>
      <c r="D930" s="486"/>
      <c r="E930" s="486"/>
      <c r="F930" s="486"/>
      <c r="G930" s="486"/>
      <c r="H930" s="486"/>
      <c r="I930" s="486"/>
      <c r="J930" s="486"/>
      <c r="K930" s="486"/>
    </row>
    <row r="931" spans="1:11" x14ac:dyDescent="0.25">
      <c r="A931" s="486"/>
      <c r="B931" s="486"/>
      <c r="C931" s="486"/>
      <c r="D931" s="486"/>
      <c r="E931" s="486"/>
      <c r="F931" s="486"/>
      <c r="G931" s="486"/>
      <c r="H931" s="486"/>
      <c r="I931" s="486"/>
      <c r="J931" s="486"/>
      <c r="K931" s="486"/>
    </row>
    <row r="932" spans="1:11" x14ac:dyDescent="0.25">
      <c r="A932" s="486"/>
      <c r="B932" s="486"/>
      <c r="C932" s="486"/>
      <c r="D932" s="486"/>
      <c r="E932" s="486"/>
      <c r="F932" s="486"/>
      <c r="G932" s="486"/>
      <c r="H932" s="486"/>
      <c r="I932" s="486"/>
      <c r="J932" s="486"/>
      <c r="K932" s="486"/>
    </row>
    <row r="933" spans="1:11" x14ac:dyDescent="0.25">
      <c r="A933" s="486"/>
      <c r="B933" s="486"/>
      <c r="C933" s="486"/>
      <c r="D933" s="486"/>
      <c r="E933" s="486"/>
      <c r="F933" s="486"/>
      <c r="G933" s="486"/>
      <c r="H933" s="486"/>
      <c r="I933" s="486"/>
      <c r="J933" s="486"/>
      <c r="K933" s="486"/>
    </row>
    <row r="934" spans="1:11" x14ac:dyDescent="0.25">
      <c r="A934" s="486"/>
      <c r="B934" s="486"/>
      <c r="C934" s="486"/>
      <c r="D934" s="486"/>
      <c r="E934" s="486"/>
      <c r="F934" s="486"/>
      <c r="G934" s="486"/>
      <c r="H934" s="486"/>
      <c r="I934" s="486"/>
      <c r="J934" s="486"/>
      <c r="K934" s="486"/>
    </row>
    <row r="935" spans="1:11" x14ac:dyDescent="0.25">
      <c r="A935" s="486"/>
      <c r="B935" s="486"/>
      <c r="C935" s="486"/>
      <c r="D935" s="486"/>
      <c r="E935" s="486"/>
      <c r="F935" s="486"/>
      <c r="G935" s="486"/>
      <c r="H935" s="486"/>
      <c r="I935" s="486"/>
      <c r="J935" s="486"/>
      <c r="K935" s="486"/>
    </row>
    <row r="936" spans="1:11" x14ac:dyDescent="0.25">
      <c r="A936" s="486"/>
      <c r="B936" s="486"/>
      <c r="C936" s="486"/>
      <c r="D936" s="486"/>
      <c r="E936" s="486"/>
      <c r="F936" s="486"/>
      <c r="G936" s="486"/>
      <c r="H936" s="486"/>
      <c r="I936" s="486"/>
      <c r="J936" s="486"/>
      <c r="K936" s="486"/>
    </row>
    <row r="937" spans="1:11" x14ac:dyDescent="0.25">
      <c r="A937" s="486"/>
      <c r="B937" s="486"/>
      <c r="C937" s="486"/>
      <c r="D937" s="486"/>
      <c r="E937" s="486"/>
      <c r="F937" s="486"/>
      <c r="G937" s="486"/>
      <c r="H937" s="486"/>
      <c r="I937" s="486"/>
      <c r="J937" s="486"/>
      <c r="K937" s="486"/>
    </row>
    <row r="938" spans="1:11" x14ac:dyDescent="0.25">
      <c r="A938" s="486"/>
      <c r="B938" s="486"/>
      <c r="C938" s="486"/>
      <c r="D938" s="486"/>
      <c r="E938" s="486"/>
      <c r="F938" s="486"/>
      <c r="G938" s="486"/>
      <c r="H938" s="486"/>
      <c r="I938" s="486"/>
      <c r="J938" s="486"/>
      <c r="K938" s="486"/>
    </row>
    <row r="939" spans="1:11" x14ac:dyDescent="0.25">
      <c r="A939" s="486"/>
      <c r="B939" s="486"/>
      <c r="C939" s="486"/>
      <c r="D939" s="486"/>
      <c r="E939" s="486"/>
      <c r="F939" s="486"/>
      <c r="G939" s="486"/>
      <c r="H939" s="486"/>
      <c r="I939" s="486"/>
      <c r="J939" s="486"/>
      <c r="K939" s="486"/>
    </row>
    <row r="940" spans="1:11" x14ac:dyDescent="0.25">
      <c r="A940" s="486"/>
      <c r="B940" s="486"/>
      <c r="C940" s="486"/>
      <c r="D940" s="486"/>
      <c r="E940" s="486"/>
      <c r="F940" s="486"/>
      <c r="G940" s="486"/>
      <c r="H940" s="486"/>
      <c r="I940" s="486"/>
      <c r="J940" s="486"/>
      <c r="K940" s="486"/>
    </row>
    <row r="941" spans="1:11" x14ac:dyDescent="0.25">
      <c r="A941" s="486"/>
      <c r="B941" s="486"/>
      <c r="C941" s="486"/>
      <c r="D941" s="486"/>
      <c r="E941" s="486"/>
      <c r="F941" s="486"/>
      <c r="G941" s="486"/>
      <c r="H941" s="486"/>
      <c r="I941" s="486"/>
      <c r="J941" s="486"/>
      <c r="K941" s="486"/>
    </row>
    <row r="942" spans="1:11" x14ac:dyDescent="0.25">
      <c r="A942" s="486"/>
      <c r="B942" s="486"/>
      <c r="C942" s="486"/>
      <c r="D942" s="486"/>
      <c r="E942" s="486"/>
      <c r="F942" s="486"/>
      <c r="G942" s="486"/>
      <c r="H942" s="486"/>
      <c r="I942" s="486"/>
      <c r="J942" s="486"/>
      <c r="K942" s="486"/>
    </row>
    <row r="943" spans="1:11" x14ac:dyDescent="0.25">
      <c r="A943" s="486"/>
      <c r="B943" s="486"/>
      <c r="C943" s="486"/>
      <c r="D943" s="486"/>
      <c r="E943" s="486"/>
      <c r="F943" s="486"/>
      <c r="G943" s="486"/>
      <c r="H943" s="486"/>
      <c r="I943" s="486"/>
      <c r="J943" s="486"/>
      <c r="K943" s="486"/>
    </row>
    <row r="944" spans="1:11" x14ac:dyDescent="0.25">
      <c r="A944" s="486"/>
      <c r="B944" s="486"/>
      <c r="C944" s="486"/>
      <c r="D944" s="486"/>
      <c r="E944" s="486"/>
      <c r="F944" s="486"/>
      <c r="G944" s="486"/>
      <c r="H944" s="486"/>
      <c r="I944" s="486"/>
      <c r="J944" s="486"/>
      <c r="K944" s="486"/>
    </row>
    <row r="945" spans="1:11" x14ac:dyDescent="0.25">
      <c r="A945" s="486"/>
      <c r="B945" s="486"/>
      <c r="C945" s="486"/>
      <c r="D945" s="486"/>
      <c r="E945" s="486"/>
      <c r="F945" s="486"/>
      <c r="G945" s="486"/>
      <c r="H945" s="486"/>
      <c r="I945" s="486"/>
      <c r="J945" s="486"/>
      <c r="K945" s="486"/>
    </row>
    <row r="946" spans="1:11" x14ac:dyDescent="0.25">
      <c r="A946" s="486"/>
      <c r="B946" s="486"/>
      <c r="C946" s="486"/>
      <c r="D946" s="486"/>
      <c r="E946" s="486"/>
      <c r="F946" s="486"/>
      <c r="G946" s="486"/>
      <c r="H946" s="486"/>
      <c r="I946" s="486"/>
      <c r="J946" s="486"/>
      <c r="K946" s="486"/>
    </row>
    <row r="947" spans="1:11" x14ac:dyDescent="0.25">
      <c r="A947" s="486"/>
      <c r="B947" s="486"/>
      <c r="C947" s="486"/>
      <c r="D947" s="486"/>
      <c r="E947" s="486"/>
      <c r="F947" s="486"/>
      <c r="G947" s="486"/>
      <c r="H947" s="486"/>
      <c r="I947" s="486"/>
      <c r="J947" s="486"/>
      <c r="K947" s="486"/>
    </row>
    <row r="948" spans="1:11" x14ac:dyDescent="0.25">
      <c r="A948" s="486"/>
      <c r="B948" s="486"/>
      <c r="C948" s="486"/>
      <c r="D948" s="486"/>
      <c r="E948" s="486"/>
      <c r="F948" s="486"/>
      <c r="G948" s="486"/>
      <c r="H948" s="486"/>
      <c r="I948" s="486"/>
      <c r="J948" s="486"/>
      <c r="K948" s="486"/>
    </row>
    <row r="949" spans="1:11" x14ac:dyDescent="0.25">
      <c r="A949" s="486"/>
      <c r="B949" s="486"/>
      <c r="C949" s="486"/>
      <c r="D949" s="486"/>
      <c r="E949" s="486"/>
      <c r="F949" s="486"/>
      <c r="G949" s="486"/>
      <c r="H949" s="486"/>
      <c r="I949" s="486"/>
      <c r="J949" s="486"/>
      <c r="K949" s="486"/>
    </row>
    <row r="950" spans="1:11" x14ac:dyDescent="0.25">
      <c r="A950" s="486"/>
      <c r="B950" s="486"/>
      <c r="C950" s="486"/>
      <c r="D950" s="486"/>
      <c r="E950" s="486"/>
      <c r="F950" s="486"/>
      <c r="G950" s="486"/>
      <c r="H950" s="486"/>
      <c r="I950" s="486"/>
      <c r="J950" s="486"/>
      <c r="K950" s="486"/>
    </row>
    <row r="951" spans="1:11" x14ac:dyDescent="0.25">
      <c r="A951" s="486"/>
      <c r="B951" s="486"/>
      <c r="C951" s="486"/>
      <c r="D951" s="486"/>
      <c r="E951" s="486"/>
      <c r="F951" s="486"/>
      <c r="G951" s="486"/>
      <c r="H951" s="486"/>
      <c r="I951" s="486"/>
      <c r="J951" s="486"/>
      <c r="K951" s="486"/>
    </row>
    <row r="952" spans="1:11" x14ac:dyDescent="0.25">
      <c r="A952" s="486"/>
      <c r="B952" s="486"/>
      <c r="C952" s="486"/>
      <c r="D952" s="486"/>
      <c r="E952" s="486"/>
      <c r="F952" s="486"/>
      <c r="G952" s="486"/>
      <c r="H952" s="486"/>
      <c r="I952" s="486"/>
      <c r="J952" s="486"/>
      <c r="K952" s="486"/>
    </row>
    <row r="953" spans="1:11" x14ac:dyDescent="0.25">
      <c r="A953" s="486"/>
      <c r="B953" s="486"/>
      <c r="C953" s="486"/>
      <c r="D953" s="486"/>
      <c r="E953" s="486"/>
      <c r="F953" s="486"/>
      <c r="G953" s="486"/>
      <c r="H953" s="486"/>
      <c r="I953" s="486"/>
      <c r="J953" s="486"/>
      <c r="K953" s="486"/>
    </row>
    <row r="954" spans="1:11" x14ac:dyDescent="0.25">
      <c r="A954" s="486"/>
      <c r="B954" s="486"/>
      <c r="C954" s="486"/>
      <c r="D954" s="486"/>
      <c r="E954" s="486"/>
      <c r="F954" s="486"/>
      <c r="G954" s="486"/>
      <c r="H954" s="486"/>
      <c r="I954" s="486"/>
      <c r="J954" s="486"/>
      <c r="K954" s="486"/>
    </row>
    <row r="955" spans="1:11" x14ac:dyDescent="0.25">
      <c r="A955" s="486"/>
      <c r="B955" s="486"/>
      <c r="C955" s="486"/>
      <c r="D955" s="486"/>
      <c r="E955" s="486"/>
      <c r="F955" s="486"/>
      <c r="G955" s="486"/>
      <c r="H955" s="486"/>
      <c r="I955" s="486"/>
      <c r="J955" s="486"/>
      <c r="K955" s="486"/>
    </row>
    <row r="956" spans="1:11" x14ac:dyDescent="0.25">
      <c r="A956" s="486"/>
      <c r="B956" s="486"/>
      <c r="C956" s="486"/>
      <c r="D956" s="486"/>
      <c r="E956" s="486"/>
      <c r="F956" s="486"/>
      <c r="G956" s="486"/>
      <c r="H956" s="486"/>
      <c r="I956" s="486"/>
      <c r="J956" s="486"/>
      <c r="K956" s="486"/>
    </row>
    <row r="957" spans="1:11" x14ac:dyDescent="0.25">
      <c r="A957" s="486"/>
      <c r="B957" s="486"/>
      <c r="C957" s="486"/>
      <c r="D957" s="486"/>
      <c r="E957" s="486"/>
      <c r="F957" s="486"/>
      <c r="G957" s="486"/>
      <c r="H957" s="486"/>
      <c r="I957" s="486"/>
      <c r="J957" s="486"/>
      <c r="K957" s="486"/>
    </row>
    <row r="958" spans="1:11" x14ac:dyDescent="0.25">
      <c r="A958" s="486"/>
      <c r="B958" s="486"/>
      <c r="C958" s="486"/>
      <c r="D958" s="486"/>
      <c r="E958" s="486"/>
      <c r="F958" s="486"/>
      <c r="G958" s="486"/>
      <c r="H958" s="486"/>
      <c r="I958" s="486"/>
      <c r="J958" s="486"/>
      <c r="K958" s="486"/>
    </row>
    <row r="959" spans="1:11" x14ac:dyDescent="0.25">
      <c r="A959" s="486"/>
      <c r="B959" s="486"/>
      <c r="C959" s="486"/>
      <c r="D959" s="486"/>
      <c r="E959" s="486"/>
      <c r="F959" s="486"/>
      <c r="G959" s="486"/>
      <c r="H959" s="486"/>
      <c r="I959" s="486"/>
      <c r="J959" s="486"/>
      <c r="K959" s="486"/>
    </row>
    <row r="960" spans="1:11" x14ac:dyDescent="0.25">
      <c r="A960" s="486"/>
      <c r="B960" s="486"/>
      <c r="C960" s="486"/>
      <c r="D960" s="486"/>
      <c r="E960" s="486"/>
      <c r="F960" s="486"/>
      <c r="G960" s="486"/>
      <c r="H960" s="486"/>
      <c r="I960" s="486"/>
      <c r="J960" s="486"/>
      <c r="K960" s="486"/>
    </row>
    <row r="961" spans="1:11" x14ac:dyDescent="0.25">
      <c r="A961" s="486"/>
      <c r="B961" s="486"/>
      <c r="C961" s="486"/>
      <c r="D961" s="486"/>
      <c r="E961" s="486"/>
      <c r="F961" s="486"/>
      <c r="G961" s="486"/>
      <c r="H961" s="486"/>
      <c r="I961" s="486"/>
      <c r="J961" s="486"/>
      <c r="K961" s="486"/>
    </row>
    <row r="962" spans="1:11" x14ac:dyDescent="0.25">
      <c r="A962" s="486"/>
      <c r="B962" s="486"/>
      <c r="C962" s="486"/>
      <c r="D962" s="486"/>
      <c r="E962" s="486"/>
      <c r="F962" s="486"/>
      <c r="G962" s="486"/>
      <c r="H962" s="486"/>
      <c r="I962" s="486"/>
      <c r="J962" s="486"/>
      <c r="K962" s="486"/>
    </row>
    <row r="963" spans="1:11" x14ac:dyDescent="0.25">
      <c r="A963" s="486"/>
      <c r="B963" s="486"/>
      <c r="C963" s="486"/>
      <c r="D963" s="486"/>
      <c r="E963" s="486"/>
      <c r="F963" s="486"/>
      <c r="G963" s="486"/>
      <c r="H963" s="486"/>
      <c r="I963" s="486"/>
      <c r="J963" s="486"/>
      <c r="K963" s="486"/>
    </row>
    <row r="964" spans="1:11" x14ac:dyDescent="0.25">
      <c r="A964" s="486"/>
      <c r="B964" s="486"/>
      <c r="C964" s="486"/>
      <c r="D964" s="486"/>
      <c r="E964" s="486"/>
      <c r="F964" s="486"/>
      <c r="G964" s="486"/>
      <c r="H964" s="486"/>
      <c r="I964" s="486"/>
      <c r="J964" s="486"/>
      <c r="K964" s="486"/>
    </row>
    <row r="965" spans="1:11" x14ac:dyDescent="0.25">
      <c r="A965" s="486"/>
      <c r="B965" s="486"/>
      <c r="C965" s="486"/>
      <c r="D965" s="486"/>
      <c r="E965" s="486"/>
      <c r="F965" s="486"/>
      <c r="G965" s="486"/>
      <c r="H965" s="486"/>
      <c r="I965" s="486"/>
      <c r="J965" s="486"/>
      <c r="K965" s="486"/>
    </row>
    <row r="966" spans="1:11" x14ac:dyDescent="0.25">
      <c r="A966" s="486"/>
      <c r="B966" s="486"/>
      <c r="C966" s="486"/>
      <c r="D966" s="486"/>
      <c r="E966" s="486"/>
      <c r="F966" s="486"/>
      <c r="G966" s="486"/>
      <c r="H966" s="486"/>
      <c r="I966" s="486"/>
      <c r="J966" s="486"/>
      <c r="K966" s="486"/>
    </row>
    <row r="967" spans="1:11" x14ac:dyDescent="0.25">
      <c r="A967" s="486"/>
      <c r="B967" s="486"/>
      <c r="C967" s="486"/>
      <c r="D967" s="486"/>
      <c r="E967" s="486"/>
      <c r="F967" s="486"/>
      <c r="G967" s="486"/>
      <c r="H967" s="486"/>
      <c r="I967" s="486"/>
      <c r="J967" s="486"/>
      <c r="K967" s="486"/>
    </row>
    <row r="968" spans="1:11" x14ac:dyDescent="0.25">
      <c r="A968" s="486"/>
      <c r="B968" s="486"/>
      <c r="C968" s="486"/>
      <c r="D968" s="486"/>
      <c r="E968" s="486"/>
      <c r="F968" s="486"/>
      <c r="G968" s="486"/>
      <c r="H968" s="486"/>
      <c r="I968" s="486"/>
      <c r="J968" s="486"/>
      <c r="K968" s="486"/>
    </row>
    <row r="969" spans="1:11" x14ac:dyDescent="0.25">
      <c r="A969" s="486"/>
      <c r="B969" s="486"/>
      <c r="C969" s="486"/>
      <c r="D969" s="486"/>
      <c r="E969" s="486"/>
      <c r="F969" s="486"/>
      <c r="G969" s="486"/>
      <c r="H969" s="486"/>
      <c r="I969" s="486"/>
      <c r="J969" s="486"/>
      <c r="K969" s="486"/>
    </row>
    <row r="970" spans="1:11" x14ac:dyDescent="0.25">
      <c r="A970" s="486"/>
      <c r="B970" s="486"/>
      <c r="C970" s="486"/>
      <c r="D970" s="486"/>
      <c r="E970" s="486"/>
      <c r="F970" s="486"/>
      <c r="G970" s="486"/>
      <c r="H970" s="486"/>
      <c r="I970" s="486"/>
      <c r="J970" s="486"/>
      <c r="K970" s="486"/>
    </row>
    <row r="971" spans="1:11" x14ac:dyDescent="0.25">
      <c r="A971" s="486"/>
      <c r="B971" s="486"/>
      <c r="C971" s="486"/>
      <c r="D971" s="486"/>
      <c r="E971" s="486"/>
      <c r="F971" s="486"/>
      <c r="G971" s="486"/>
      <c r="H971" s="486"/>
      <c r="I971" s="486"/>
      <c r="J971" s="486"/>
      <c r="K971" s="486"/>
    </row>
    <row r="972" spans="1:11" x14ac:dyDescent="0.25">
      <c r="A972" s="486"/>
      <c r="B972" s="486"/>
      <c r="C972" s="486"/>
      <c r="D972" s="486"/>
      <c r="E972" s="486"/>
      <c r="F972" s="486"/>
      <c r="G972" s="486"/>
      <c r="H972" s="486"/>
      <c r="I972" s="486"/>
      <c r="J972" s="486"/>
      <c r="K972" s="486"/>
    </row>
    <row r="973" spans="1:11" x14ac:dyDescent="0.25">
      <c r="A973" s="486"/>
      <c r="B973" s="486"/>
      <c r="C973" s="486"/>
      <c r="D973" s="486"/>
      <c r="E973" s="486"/>
      <c r="F973" s="486"/>
      <c r="G973" s="486"/>
      <c r="H973" s="486"/>
      <c r="I973" s="486"/>
      <c r="J973" s="486"/>
      <c r="K973" s="486"/>
    </row>
    <row r="974" spans="1:11" x14ac:dyDescent="0.25">
      <c r="A974" s="486"/>
      <c r="B974" s="486"/>
      <c r="C974" s="486"/>
      <c r="D974" s="486"/>
      <c r="E974" s="486"/>
      <c r="F974" s="486"/>
      <c r="G974" s="486"/>
      <c r="H974" s="486"/>
      <c r="I974" s="486"/>
      <c r="J974" s="486"/>
      <c r="K974" s="486"/>
    </row>
    <row r="975" spans="1:11" x14ac:dyDescent="0.25">
      <c r="A975" s="486"/>
      <c r="B975" s="486"/>
      <c r="C975" s="486"/>
      <c r="D975" s="486"/>
      <c r="E975" s="486"/>
      <c r="F975" s="486"/>
      <c r="G975" s="486"/>
      <c r="H975" s="486"/>
      <c r="I975" s="486"/>
      <c r="J975" s="486"/>
      <c r="K975" s="486"/>
    </row>
    <row r="976" spans="1:11" x14ac:dyDescent="0.25">
      <c r="A976" s="486"/>
      <c r="B976" s="486"/>
      <c r="C976" s="486"/>
      <c r="D976" s="486"/>
      <c r="E976" s="486"/>
      <c r="F976" s="486"/>
      <c r="G976" s="486"/>
      <c r="H976" s="486"/>
      <c r="I976" s="486"/>
      <c r="J976" s="486"/>
      <c r="K976" s="486"/>
    </row>
    <row r="977" spans="1:11" x14ac:dyDescent="0.25">
      <c r="A977" s="486"/>
      <c r="B977" s="486"/>
      <c r="C977" s="486"/>
      <c r="D977" s="486"/>
      <c r="E977" s="486"/>
      <c r="F977" s="486"/>
      <c r="G977" s="486"/>
      <c r="H977" s="486"/>
      <c r="I977" s="486"/>
      <c r="J977" s="486"/>
      <c r="K977" s="486"/>
    </row>
    <row r="978" spans="1:11" x14ac:dyDescent="0.25">
      <c r="A978" s="486"/>
      <c r="B978" s="486"/>
      <c r="C978" s="486"/>
      <c r="D978" s="486"/>
      <c r="E978" s="486"/>
      <c r="F978" s="486"/>
      <c r="G978" s="486"/>
      <c r="H978" s="486"/>
      <c r="I978" s="486"/>
      <c r="J978" s="486"/>
      <c r="K978" s="486"/>
    </row>
    <row r="979" spans="1:11" x14ac:dyDescent="0.25">
      <c r="A979" s="486"/>
      <c r="B979" s="486"/>
      <c r="C979" s="486"/>
      <c r="D979" s="486"/>
      <c r="E979" s="486"/>
      <c r="F979" s="486"/>
      <c r="G979" s="486"/>
      <c r="H979" s="486"/>
      <c r="I979" s="486"/>
      <c r="J979" s="486"/>
      <c r="K979" s="486"/>
    </row>
    <row r="980" spans="1:11" x14ac:dyDescent="0.25">
      <c r="A980" s="486"/>
      <c r="B980" s="486"/>
      <c r="C980" s="486"/>
      <c r="D980" s="486"/>
      <c r="E980" s="486"/>
      <c r="F980" s="486"/>
      <c r="G980" s="486"/>
      <c r="H980" s="486"/>
      <c r="I980" s="486"/>
      <c r="J980" s="486"/>
      <c r="K980" s="486"/>
    </row>
    <row r="981" spans="1:11" x14ac:dyDescent="0.25">
      <c r="A981" s="486"/>
      <c r="B981" s="486"/>
      <c r="C981" s="486"/>
      <c r="D981" s="486"/>
      <c r="E981" s="486"/>
      <c r="F981" s="486"/>
      <c r="G981" s="486"/>
      <c r="H981" s="486"/>
      <c r="I981" s="486"/>
      <c r="J981" s="486"/>
      <c r="K981" s="486"/>
    </row>
    <row r="982" spans="1:11" x14ac:dyDescent="0.25">
      <c r="A982" s="486"/>
      <c r="B982" s="486"/>
      <c r="C982" s="486"/>
      <c r="D982" s="486"/>
      <c r="E982" s="486"/>
      <c r="F982" s="486"/>
      <c r="G982" s="486"/>
      <c r="H982" s="486"/>
      <c r="I982" s="486"/>
      <c r="J982" s="486"/>
      <c r="K982" s="486"/>
    </row>
    <row r="983" spans="1:11" x14ac:dyDescent="0.25">
      <c r="A983" s="486"/>
      <c r="B983" s="486"/>
      <c r="C983" s="486"/>
      <c r="D983" s="486"/>
      <c r="E983" s="486"/>
      <c r="F983" s="486"/>
      <c r="G983" s="486"/>
      <c r="H983" s="486"/>
      <c r="I983" s="486"/>
      <c r="J983" s="486"/>
      <c r="K983" s="486"/>
    </row>
    <row r="984" spans="1:11" x14ac:dyDescent="0.25">
      <c r="A984" s="486"/>
      <c r="B984" s="486"/>
      <c r="C984" s="486"/>
      <c r="D984" s="486"/>
      <c r="E984" s="486"/>
      <c r="F984" s="486"/>
      <c r="G984" s="486"/>
      <c r="H984" s="486"/>
      <c r="I984" s="486"/>
      <c r="J984" s="486"/>
      <c r="K984" s="486"/>
    </row>
    <row r="985" spans="1:11" x14ac:dyDescent="0.25">
      <c r="A985" s="486"/>
      <c r="B985" s="486"/>
      <c r="C985" s="486"/>
      <c r="D985" s="486"/>
      <c r="E985" s="486"/>
      <c r="F985" s="486"/>
      <c r="G985" s="486"/>
      <c r="H985" s="486"/>
      <c r="I985" s="486"/>
      <c r="J985" s="486"/>
      <c r="K985" s="486"/>
    </row>
    <row r="986" spans="1:11" x14ac:dyDescent="0.25">
      <c r="A986" s="486"/>
      <c r="B986" s="486"/>
      <c r="C986" s="486"/>
      <c r="D986" s="486"/>
      <c r="E986" s="486"/>
      <c r="F986" s="486"/>
      <c r="G986" s="486"/>
      <c r="H986" s="486"/>
      <c r="I986" s="486"/>
      <c r="J986" s="486"/>
      <c r="K986" s="486"/>
    </row>
    <row r="987" spans="1:11" x14ac:dyDescent="0.25">
      <c r="A987" s="486"/>
      <c r="B987" s="486"/>
      <c r="C987" s="486"/>
      <c r="D987" s="486"/>
      <c r="E987" s="486"/>
      <c r="F987" s="486"/>
      <c r="G987" s="486"/>
      <c r="H987" s="486"/>
      <c r="I987" s="486"/>
      <c r="J987" s="486"/>
      <c r="K987" s="486"/>
    </row>
    <row r="988" spans="1:11" x14ac:dyDescent="0.25">
      <c r="A988" s="486"/>
      <c r="B988" s="486"/>
      <c r="C988" s="486"/>
      <c r="D988" s="486"/>
      <c r="E988" s="486"/>
      <c r="F988" s="486"/>
      <c r="G988" s="486"/>
      <c r="H988" s="486"/>
      <c r="I988" s="486"/>
      <c r="J988" s="486"/>
      <c r="K988" s="486"/>
    </row>
    <row r="989" spans="1:11" x14ac:dyDescent="0.25">
      <c r="A989" s="486"/>
      <c r="B989" s="486"/>
      <c r="C989" s="486"/>
      <c r="D989" s="486"/>
      <c r="E989" s="486"/>
      <c r="F989" s="486"/>
      <c r="G989" s="486"/>
      <c r="H989" s="486"/>
      <c r="I989" s="486"/>
      <c r="J989" s="486"/>
      <c r="K989" s="486"/>
    </row>
    <row r="990" spans="1:11" x14ac:dyDescent="0.25">
      <c r="A990" s="486"/>
      <c r="B990" s="486"/>
      <c r="C990" s="486"/>
      <c r="D990" s="486"/>
      <c r="E990" s="486"/>
      <c r="F990" s="486"/>
      <c r="G990" s="486"/>
      <c r="H990" s="486"/>
      <c r="I990" s="486"/>
      <c r="J990" s="486"/>
      <c r="K990" s="486"/>
    </row>
    <row r="991" spans="1:11" x14ac:dyDescent="0.25">
      <c r="A991" s="486"/>
      <c r="B991" s="486"/>
      <c r="C991" s="486"/>
      <c r="D991" s="486"/>
      <c r="E991" s="486"/>
      <c r="F991" s="486"/>
      <c r="G991" s="486"/>
      <c r="H991" s="486"/>
      <c r="I991" s="486"/>
      <c r="J991" s="486"/>
      <c r="K991" s="486"/>
    </row>
    <row r="992" spans="1:11" x14ac:dyDescent="0.25">
      <c r="A992" s="486"/>
      <c r="B992" s="486"/>
      <c r="C992" s="486"/>
      <c r="D992" s="486"/>
      <c r="E992" s="486"/>
      <c r="F992" s="486"/>
      <c r="G992" s="486"/>
      <c r="H992" s="486"/>
      <c r="I992" s="486"/>
      <c r="J992" s="486"/>
      <c r="K992" s="486"/>
    </row>
    <row r="993" spans="1:11" x14ac:dyDescent="0.25">
      <c r="A993" s="486"/>
      <c r="B993" s="486"/>
      <c r="C993" s="486"/>
      <c r="D993" s="486"/>
      <c r="E993" s="486"/>
      <c r="F993" s="486"/>
      <c r="G993" s="486"/>
      <c r="H993" s="486"/>
      <c r="I993" s="486"/>
      <c r="J993" s="486"/>
      <c r="K993" s="486"/>
    </row>
    <row r="994" spans="1:11" x14ac:dyDescent="0.25">
      <c r="A994" s="486"/>
      <c r="B994" s="486"/>
      <c r="C994" s="486"/>
      <c r="D994" s="486"/>
      <c r="E994" s="486"/>
      <c r="F994" s="486"/>
      <c r="G994" s="486"/>
      <c r="H994" s="486"/>
      <c r="I994" s="486"/>
      <c r="J994" s="486"/>
      <c r="K994" s="486"/>
    </row>
    <row r="995" spans="1:11" x14ac:dyDescent="0.25">
      <c r="A995" s="486"/>
      <c r="B995" s="486"/>
      <c r="C995" s="486"/>
      <c r="D995" s="486"/>
      <c r="E995" s="486"/>
      <c r="F995" s="486"/>
      <c r="G995" s="486"/>
      <c r="H995" s="486"/>
      <c r="I995" s="486"/>
      <c r="J995" s="486"/>
      <c r="K995" s="486"/>
    </row>
    <row r="996" spans="1:11" x14ac:dyDescent="0.25">
      <c r="A996" s="486"/>
      <c r="B996" s="486"/>
      <c r="C996" s="486"/>
      <c r="D996" s="486"/>
      <c r="E996" s="486"/>
      <c r="F996" s="486"/>
      <c r="G996" s="486"/>
      <c r="H996" s="486"/>
      <c r="I996" s="486"/>
      <c r="J996" s="486"/>
      <c r="K996" s="486"/>
    </row>
    <row r="997" spans="1:11" x14ac:dyDescent="0.25">
      <c r="A997" s="486"/>
      <c r="B997" s="486"/>
      <c r="C997" s="486"/>
      <c r="D997" s="486"/>
      <c r="E997" s="486"/>
      <c r="F997" s="486"/>
      <c r="G997" s="486"/>
      <c r="H997" s="486"/>
      <c r="I997" s="486"/>
      <c r="J997" s="486"/>
      <c r="K997" s="486"/>
    </row>
    <row r="998" spans="1:11" x14ac:dyDescent="0.25">
      <c r="A998" s="486"/>
      <c r="B998" s="486"/>
      <c r="C998" s="486"/>
      <c r="D998" s="486"/>
      <c r="E998" s="486"/>
      <c r="F998" s="486"/>
      <c r="G998" s="486"/>
      <c r="H998" s="486"/>
      <c r="I998" s="486"/>
      <c r="J998" s="486"/>
      <c r="K998" s="486"/>
    </row>
    <row r="999" spans="1:11" x14ac:dyDescent="0.25">
      <c r="A999" s="486"/>
      <c r="B999" s="486"/>
      <c r="C999" s="486"/>
      <c r="D999" s="486"/>
      <c r="E999" s="486"/>
      <c r="F999" s="486"/>
      <c r="G999" s="486"/>
      <c r="H999" s="486"/>
      <c r="I999" s="486"/>
      <c r="J999" s="486"/>
      <c r="K999" s="486"/>
    </row>
    <row r="1000" spans="1:11" x14ac:dyDescent="0.25">
      <c r="A1000" s="486"/>
      <c r="B1000" s="486"/>
      <c r="C1000" s="486"/>
      <c r="D1000" s="486"/>
      <c r="E1000" s="486"/>
      <c r="F1000" s="486"/>
      <c r="G1000" s="486"/>
      <c r="H1000" s="486"/>
      <c r="I1000" s="486"/>
      <c r="J1000" s="486"/>
      <c r="K1000" s="486"/>
    </row>
    <row r="1001" spans="1:11" x14ac:dyDescent="0.25">
      <c r="A1001" s="486"/>
      <c r="B1001" s="486"/>
      <c r="C1001" s="486"/>
      <c r="D1001" s="486"/>
      <c r="E1001" s="486"/>
      <c r="F1001" s="486"/>
      <c r="G1001" s="486"/>
      <c r="H1001" s="486"/>
      <c r="I1001" s="486"/>
      <c r="J1001" s="486"/>
      <c r="K1001" s="486"/>
    </row>
    <row r="1002" spans="1:11" x14ac:dyDescent="0.25">
      <c r="A1002" s="486"/>
      <c r="B1002" s="486"/>
      <c r="C1002" s="486"/>
      <c r="D1002" s="486"/>
      <c r="E1002" s="486"/>
      <c r="F1002" s="486"/>
      <c r="G1002" s="486"/>
      <c r="H1002" s="486"/>
      <c r="I1002" s="486"/>
      <c r="J1002" s="486"/>
      <c r="K1002" s="486"/>
    </row>
    <row r="1003" spans="1:11" x14ac:dyDescent="0.25">
      <c r="A1003" s="486"/>
      <c r="B1003" s="486"/>
      <c r="C1003" s="486"/>
      <c r="D1003" s="486"/>
      <c r="E1003" s="486"/>
      <c r="F1003" s="486"/>
      <c r="G1003" s="486"/>
      <c r="H1003" s="486"/>
      <c r="I1003" s="486"/>
      <c r="J1003" s="486"/>
      <c r="K1003" s="486"/>
    </row>
    <row r="1004" spans="1:11" x14ac:dyDescent="0.25">
      <c r="A1004" s="486"/>
      <c r="B1004" s="486"/>
      <c r="C1004" s="486"/>
      <c r="D1004" s="486"/>
      <c r="E1004" s="486"/>
      <c r="F1004" s="486"/>
      <c r="G1004" s="486"/>
      <c r="H1004" s="486"/>
      <c r="I1004" s="486"/>
      <c r="J1004" s="486"/>
      <c r="K1004" s="486"/>
    </row>
    <row r="1005" spans="1:11" x14ac:dyDescent="0.25">
      <c r="A1005" s="486"/>
      <c r="B1005" s="486"/>
      <c r="C1005" s="486"/>
      <c r="D1005" s="486"/>
      <c r="E1005" s="486"/>
      <c r="F1005" s="486"/>
      <c r="G1005" s="486"/>
      <c r="H1005" s="486"/>
      <c r="I1005" s="486"/>
      <c r="J1005" s="486"/>
      <c r="K1005" s="486"/>
    </row>
    <row r="1006" spans="1:11" x14ac:dyDescent="0.25">
      <c r="A1006" s="486"/>
      <c r="B1006" s="486"/>
      <c r="C1006" s="486"/>
      <c r="D1006" s="486"/>
      <c r="E1006" s="486"/>
      <c r="F1006" s="486"/>
      <c r="G1006" s="486"/>
      <c r="H1006" s="486"/>
      <c r="I1006" s="486"/>
      <c r="J1006" s="486"/>
      <c r="K1006" s="486"/>
    </row>
    <row r="1007" spans="1:11" x14ac:dyDescent="0.25">
      <c r="A1007" s="486"/>
      <c r="B1007" s="486"/>
      <c r="C1007" s="486"/>
      <c r="D1007" s="486"/>
      <c r="E1007" s="486"/>
      <c r="F1007" s="486"/>
      <c r="G1007" s="486"/>
      <c r="H1007" s="486"/>
      <c r="I1007" s="486"/>
      <c r="J1007" s="486"/>
      <c r="K1007" s="486"/>
    </row>
    <row r="1008" spans="1:11" x14ac:dyDescent="0.25">
      <c r="A1008" s="486"/>
      <c r="B1008" s="486"/>
      <c r="C1008" s="486"/>
      <c r="D1008" s="486"/>
      <c r="E1008" s="486"/>
      <c r="F1008" s="486"/>
      <c r="G1008" s="486"/>
      <c r="H1008" s="486"/>
      <c r="I1008" s="486"/>
      <c r="J1008" s="486"/>
      <c r="K1008" s="486"/>
    </row>
    <row r="1009" spans="1:11" x14ac:dyDescent="0.25">
      <c r="A1009" s="486"/>
      <c r="B1009" s="486"/>
      <c r="C1009" s="486"/>
      <c r="D1009" s="486"/>
      <c r="E1009" s="486"/>
      <c r="F1009" s="486"/>
      <c r="G1009" s="486"/>
      <c r="H1009" s="486"/>
      <c r="I1009" s="486"/>
      <c r="J1009" s="486"/>
      <c r="K1009" s="486"/>
    </row>
    <row r="1010" spans="1:11" x14ac:dyDescent="0.25">
      <c r="A1010" s="486"/>
      <c r="B1010" s="486"/>
      <c r="C1010" s="486"/>
      <c r="D1010" s="486"/>
      <c r="E1010" s="486"/>
      <c r="F1010" s="486"/>
      <c r="G1010" s="486"/>
      <c r="H1010" s="486"/>
      <c r="I1010" s="486"/>
      <c r="J1010" s="486"/>
      <c r="K1010" s="486"/>
    </row>
    <row r="1011" spans="1:11" x14ac:dyDescent="0.25">
      <c r="A1011" s="486"/>
      <c r="B1011" s="486"/>
      <c r="C1011" s="486"/>
      <c r="D1011" s="486"/>
      <c r="E1011" s="486"/>
      <c r="F1011" s="486"/>
      <c r="G1011" s="486"/>
      <c r="H1011" s="486"/>
      <c r="I1011" s="486"/>
      <c r="J1011" s="486"/>
      <c r="K1011" s="486"/>
    </row>
    <row r="1012" spans="1:11" x14ac:dyDescent="0.25">
      <c r="A1012" s="486"/>
      <c r="B1012" s="486"/>
      <c r="C1012" s="486"/>
      <c r="D1012" s="486"/>
      <c r="E1012" s="486"/>
      <c r="F1012" s="486"/>
      <c r="G1012" s="486"/>
      <c r="H1012" s="486"/>
      <c r="I1012" s="486"/>
      <c r="J1012" s="486"/>
      <c r="K1012" s="486"/>
    </row>
    <row r="1013" spans="1:11" x14ac:dyDescent="0.25">
      <c r="A1013" s="486"/>
      <c r="B1013" s="486"/>
      <c r="C1013" s="486"/>
      <c r="D1013" s="486"/>
      <c r="E1013" s="486"/>
      <c r="F1013" s="486"/>
      <c r="G1013" s="486"/>
      <c r="H1013" s="486"/>
      <c r="I1013" s="486"/>
      <c r="J1013" s="486"/>
      <c r="K1013" s="486"/>
    </row>
    <row r="1014" spans="1:11" x14ac:dyDescent="0.25">
      <c r="A1014" s="486"/>
      <c r="B1014" s="486"/>
      <c r="C1014" s="486"/>
      <c r="D1014" s="486"/>
      <c r="E1014" s="486"/>
      <c r="F1014" s="486"/>
      <c r="G1014" s="486"/>
      <c r="H1014" s="486"/>
      <c r="I1014" s="486"/>
      <c r="J1014" s="486"/>
      <c r="K1014" s="486"/>
    </row>
    <row r="1015" spans="1:11" x14ac:dyDescent="0.25">
      <c r="A1015" s="486"/>
      <c r="B1015" s="486"/>
      <c r="C1015" s="486"/>
      <c r="D1015" s="486"/>
      <c r="E1015" s="486"/>
      <c r="F1015" s="486"/>
      <c r="G1015" s="486"/>
      <c r="H1015" s="486"/>
      <c r="I1015" s="486"/>
      <c r="J1015" s="486"/>
      <c r="K1015" s="486"/>
    </row>
    <row r="1016" spans="1:11" x14ac:dyDescent="0.25">
      <c r="A1016" s="486"/>
      <c r="B1016" s="486"/>
      <c r="C1016" s="486"/>
      <c r="D1016" s="486"/>
      <c r="E1016" s="486"/>
      <c r="F1016" s="486"/>
      <c r="G1016" s="486"/>
      <c r="H1016" s="486"/>
      <c r="I1016" s="486"/>
      <c r="J1016" s="486"/>
      <c r="K1016" s="486"/>
    </row>
    <row r="1017" spans="1:11" x14ac:dyDescent="0.25">
      <c r="A1017" s="486"/>
      <c r="B1017" s="486"/>
      <c r="C1017" s="486"/>
      <c r="D1017" s="486"/>
      <c r="E1017" s="486"/>
      <c r="F1017" s="486"/>
      <c r="G1017" s="486"/>
      <c r="H1017" s="486"/>
      <c r="I1017" s="486"/>
      <c r="J1017" s="486"/>
      <c r="K1017" s="486"/>
    </row>
    <row r="1018" spans="1:11" x14ac:dyDescent="0.25">
      <c r="A1018" s="486"/>
      <c r="B1018" s="486"/>
      <c r="C1018" s="486"/>
      <c r="D1018" s="486"/>
      <c r="E1018" s="486"/>
      <c r="F1018" s="486"/>
      <c r="G1018" s="486"/>
      <c r="H1018" s="486"/>
      <c r="I1018" s="486"/>
      <c r="J1018" s="486"/>
      <c r="K1018" s="486"/>
    </row>
    <row r="1019" spans="1:11" x14ac:dyDescent="0.25">
      <c r="A1019" s="486"/>
      <c r="B1019" s="486"/>
      <c r="C1019" s="486"/>
      <c r="D1019" s="486"/>
      <c r="E1019" s="486"/>
      <c r="F1019" s="486"/>
      <c r="G1019" s="486"/>
      <c r="H1019" s="486"/>
      <c r="I1019" s="486"/>
      <c r="J1019" s="486"/>
      <c r="K1019" s="486"/>
    </row>
    <row r="1020" spans="1:11" x14ac:dyDescent="0.25">
      <c r="A1020" s="486"/>
      <c r="B1020" s="486"/>
      <c r="C1020" s="486"/>
      <c r="D1020" s="486"/>
      <c r="E1020" s="486"/>
      <c r="F1020" s="486"/>
      <c r="G1020" s="486"/>
      <c r="H1020" s="486"/>
      <c r="I1020" s="486"/>
      <c r="J1020" s="486"/>
      <c r="K1020" s="486"/>
    </row>
    <row r="1021" spans="1:11" x14ac:dyDescent="0.25">
      <c r="A1021" s="486"/>
      <c r="B1021" s="486"/>
      <c r="C1021" s="486"/>
      <c r="D1021" s="486"/>
      <c r="E1021" s="486"/>
      <c r="F1021" s="486"/>
      <c r="G1021" s="486"/>
      <c r="H1021" s="486"/>
      <c r="I1021" s="486"/>
      <c r="J1021" s="486"/>
      <c r="K1021" s="486"/>
    </row>
    <row r="1022" spans="1:11" x14ac:dyDescent="0.25">
      <c r="A1022" s="486"/>
      <c r="B1022" s="486"/>
      <c r="C1022" s="486"/>
      <c r="D1022" s="486"/>
      <c r="E1022" s="486"/>
      <c r="F1022" s="486"/>
      <c r="G1022" s="486"/>
      <c r="H1022" s="486"/>
      <c r="I1022" s="486"/>
      <c r="J1022" s="486"/>
      <c r="K1022" s="486"/>
    </row>
    <row r="1023" spans="1:11" x14ac:dyDescent="0.25">
      <c r="A1023" s="486"/>
      <c r="B1023" s="486"/>
      <c r="C1023" s="486"/>
      <c r="D1023" s="486"/>
      <c r="E1023" s="486"/>
      <c r="F1023" s="486"/>
      <c r="G1023" s="486"/>
      <c r="H1023" s="486"/>
      <c r="I1023" s="486"/>
      <c r="J1023" s="486"/>
      <c r="K1023" s="486"/>
    </row>
    <row r="1024" spans="1:11" x14ac:dyDescent="0.25">
      <c r="A1024" s="486"/>
      <c r="B1024" s="486"/>
      <c r="C1024" s="486"/>
      <c r="D1024" s="486"/>
      <c r="E1024" s="486"/>
      <c r="F1024" s="486"/>
      <c r="G1024" s="486"/>
      <c r="H1024" s="486"/>
      <c r="I1024" s="486"/>
      <c r="J1024" s="486"/>
      <c r="K1024" s="486"/>
    </row>
    <row r="1025" spans="1:11" x14ac:dyDescent="0.25">
      <c r="A1025" s="486"/>
      <c r="B1025" s="486"/>
      <c r="C1025" s="486"/>
      <c r="D1025" s="486"/>
      <c r="E1025" s="486"/>
      <c r="F1025" s="486"/>
      <c r="G1025" s="486"/>
      <c r="H1025" s="486"/>
      <c r="I1025" s="486"/>
      <c r="J1025" s="486"/>
      <c r="K1025" s="486"/>
    </row>
    <row r="1026" spans="1:11" x14ac:dyDescent="0.25">
      <c r="A1026" s="486"/>
      <c r="B1026" s="486"/>
      <c r="C1026" s="486"/>
      <c r="D1026" s="486"/>
      <c r="E1026" s="486"/>
      <c r="F1026" s="486"/>
      <c r="G1026" s="486"/>
      <c r="H1026" s="486"/>
      <c r="I1026" s="486"/>
      <c r="J1026" s="486"/>
      <c r="K1026" s="486"/>
    </row>
    <row r="1027" spans="1:11" x14ac:dyDescent="0.25">
      <c r="A1027" s="486"/>
      <c r="B1027" s="486"/>
      <c r="C1027" s="486"/>
      <c r="D1027" s="486"/>
      <c r="E1027" s="486"/>
      <c r="F1027" s="486"/>
      <c r="G1027" s="486"/>
      <c r="H1027" s="486"/>
      <c r="I1027" s="486"/>
      <c r="J1027" s="486"/>
      <c r="K1027" s="486"/>
    </row>
    <row r="1028" spans="1:11" x14ac:dyDescent="0.25">
      <c r="A1028" s="486"/>
      <c r="B1028" s="486"/>
      <c r="C1028" s="486"/>
      <c r="D1028" s="486"/>
      <c r="E1028" s="486"/>
      <c r="F1028" s="486"/>
      <c r="G1028" s="486"/>
      <c r="H1028" s="486"/>
      <c r="I1028" s="486"/>
      <c r="J1028" s="486"/>
      <c r="K1028" s="486"/>
    </row>
    <row r="1029" spans="1:11" x14ac:dyDescent="0.25">
      <c r="A1029" s="486"/>
      <c r="B1029" s="486"/>
      <c r="C1029" s="486"/>
      <c r="D1029" s="486"/>
      <c r="E1029" s="486"/>
      <c r="F1029" s="486"/>
      <c r="G1029" s="486"/>
      <c r="H1029" s="486"/>
      <c r="I1029" s="486"/>
      <c r="J1029" s="486"/>
      <c r="K1029" s="486"/>
    </row>
    <row r="1030" spans="1:11" x14ac:dyDescent="0.25">
      <c r="A1030" s="486"/>
      <c r="B1030" s="486"/>
      <c r="C1030" s="486"/>
      <c r="D1030" s="486"/>
      <c r="E1030" s="486"/>
      <c r="F1030" s="486"/>
      <c r="G1030" s="486"/>
      <c r="H1030" s="486"/>
      <c r="I1030" s="486"/>
      <c r="J1030" s="486"/>
      <c r="K1030" s="486"/>
    </row>
    <row r="1031" spans="1:11" x14ac:dyDescent="0.25">
      <c r="A1031" s="486"/>
      <c r="B1031" s="486"/>
      <c r="C1031" s="486"/>
      <c r="D1031" s="486"/>
      <c r="E1031" s="486"/>
      <c r="F1031" s="486"/>
      <c r="G1031" s="486"/>
      <c r="H1031" s="486"/>
      <c r="I1031" s="486"/>
      <c r="J1031" s="486"/>
      <c r="K1031" s="486"/>
    </row>
    <row r="1032" spans="1:11" x14ac:dyDescent="0.25">
      <c r="A1032" s="486"/>
      <c r="B1032" s="486"/>
      <c r="C1032" s="486"/>
      <c r="D1032" s="486"/>
      <c r="E1032" s="486"/>
      <c r="F1032" s="486"/>
      <c r="G1032" s="486"/>
      <c r="H1032" s="486"/>
      <c r="I1032" s="486"/>
      <c r="J1032" s="486"/>
      <c r="K1032" s="486"/>
    </row>
    <row r="1033" spans="1:11" x14ac:dyDescent="0.25">
      <c r="A1033" s="486"/>
      <c r="B1033" s="486"/>
      <c r="C1033" s="486"/>
      <c r="D1033" s="486"/>
      <c r="E1033" s="486"/>
      <c r="F1033" s="486"/>
      <c r="G1033" s="486"/>
      <c r="H1033" s="486"/>
      <c r="I1033" s="486"/>
      <c r="J1033" s="486"/>
      <c r="K1033" s="486"/>
    </row>
    <row r="1034" spans="1:11" x14ac:dyDescent="0.25">
      <c r="A1034" s="486"/>
      <c r="B1034" s="486"/>
      <c r="C1034" s="486"/>
      <c r="D1034" s="486"/>
      <c r="E1034" s="486"/>
      <c r="F1034" s="486"/>
      <c r="G1034" s="486"/>
      <c r="H1034" s="486"/>
      <c r="I1034" s="486"/>
      <c r="J1034" s="486"/>
      <c r="K1034" s="486"/>
    </row>
    <row r="1035" spans="1:11" x14ac:dyDescent="0.25">
      <c r="A1035" s="486"/>
      <c r="B1035" s="486"/>
      <c r="C1035" s="486"/>
      <c r="D1035" s="486"/>
      <c r="E1035" s="486"/>
      <c r="F1035" s="486"/>
      <c r="G1035" s="486"/>
      <c r="H1035" s="486"/>
      <c r="I1035" s="486"/>
      <c r="J1035" s="486"/>
      <c r="K1035" s="486"/>
    </row>
    <row r="1036" spans="1:11" x14ac:dyDescent="0.25">
      <c r="A1036" s="486"/>
      <c r="B1036" s="486"/>
      <c r="C1036" s="486"/>
      <c r="D1036" s="486"/>
      <c r="E1036" s="486"/>
      <c r="F1036" s="486"/>
      <c r="G1036" s="486"/>
      <c r="H1036" s="486"/>
      <c r="I1036" s="486"/>
      <c r="J1036" s="486"/>
      <c r="K1036" s="486"/>
    </row>
    <row r="1037" spans="1:11" x14ac:dyDescent="0.25">
      <c r="A1037" s="486"/>
      <c r="B1037" s="486"/>
      <c r="C1037" s="486"/>
      <c r="D1037" s="486"/>
      <c r="E1037" s="486"/>
      <c r="F1037" s="486"/>
      <c r="G1037" s="486"/>
      <c r="H1037" s="486"/>
      <c r="I1037" s="486"/>
      <c r="J1037" s="486"/>
      <c r="K1037" s="486"/>
    </row>
    <row r="1038" spans="1:11" x14ac:dyDescent="0.25">
      <c r="A1038" s="486"/>
      <c r="B1038" s="486"/>
      <c r="C1038" s="486"/>
      <c r="D1038" s="486"/>
      <c r="E1038" s="486"/>
      <c r="F1038" s="486"/>
      <c r="G1038" s="486"/>
      <c r="H1038" s="486"/>
      <c r="I1038" s="486"/>
      <c r="J1038" s="486"/>
      <c r="K1038" s="486"/>
    </row>
    <row r="1039" spans="1:11" x14ac:dyDescent="0.25">
      <c r="A1039" s="486"/>
      <c r="B1039" s="486"/>
      <c r="C1039" s="486"/>
      <c r="D1039" s="486"/>
      <c r="E1039" s="486"/>
      <c r="F1039" s="486"/>
      <c r="G1039" s="486"/>
      <c r="H1039" s="486"/>
      <c r="I1039" s="486"/>
      <c r="J1039" s="486"/>
      <c r="K1039" s="486"/>
    </row>
    <row r="1040" spans="1:11" x14ac:dyDescent="0.25">
      <c r="A1040" s="486"/>
      <c r="B1040" s="486"/>
      <c r="C1040" s="486"/>
      <c r="D1040" s="486"/>
      <c r="E1040" s="486"/>
      <c r="F1040" s="486"/>
      <c r="G1040" s="486"/>
      <c r="H1040" s="486"/>
      <c r="I1040" s="486"/>
      <c r="J1040" s="486"/>
      <c r="K1040" s="486"/>
    </row>
    <row r="1041" spans="1:11" x14ac:dyDescent="0.25">
      <c r="A1041" s="486"/>
      <c r="B1041" s="486"/>
      <c r="C1041" s="486"/>
      <c r="D1041" s="486"/>
      <c r="E1041" s="486"/>
      <c r="F1041" s="486"/>
      <c r="G1041" s="486"/>
      <c r="H1041" s="486"/>
      <c r="I1041" s="486"/>
      <c r="J1041" s="486"/>
      <c r="K1041" s="486"/>
    </row>
    <row r="1042" spans="1:11" x14ac:dyDescent="0.25">
      <c r="A1042" s="486"/>
      <c r="B1042" s="486"/>
      <c r="C1042" s="486"/>
      <c r="D1042" s="486"/>
      <c r="E1042" s="486"/>
      <c r="F1042" s="486"/>
      <c r="G1042" s="486"/>
      <c r="H1042" s="486"/>
      <c r="I1042" s="486"/>
      <c r="J1042" s="486"/>
      <c r="K1042" s="486"/>
    </row>
    <row r="1043" spans="1:11" x14ac:dyDescent="0.25">
      <c r="A1043" s="486"/>
      <c r="B1043" s="486"/>
      <c r="C1043" s="486"/>
      <c r="D1043" s="486"/>
      <c r="E1043" s="486"/>
      <c r="F1043" s="486"/>
      <c r="G1043" s="486"/>
      <c r="H1043" s="486"/>
      <c r="I1043" s="486"/>
      <c r="J1043" s="486"/>
      <c r="K1043" s="486"/>
    </row>
    <row r="1044" spans="1:11" x14ac:dyDescent="0.25">
      <c r="A1044" s="486"/>
      <c r="B1044" s="486"/>
      <c r="C1044" s="486"/>
      <c r="D1044" s="486"/>
      <c r="E1044" s="486"/>
      <c r="F1044" s="486"/>
      <c r="G1044" s="486"/>
      <c r="H1044" s="486"/>
      <c r="I1044" s="486"/>
      <c r="J1044" s="486"/>
      <c r="K1044" s="486"/>
    </row>
    <row r="1045" spans="1:11" x14ac:dyDescent="0.25">
      <c r="A1045" s="486"/>
      <c r="B1045" s="486"/>
      <c r="C1045" s="486"/>
      <c r="D1045" s="486"/>
      <c r="E1045" s="486"/>
      <c r="F1045" s="486"/>
      <c r="G1045" s="486"/>
      <c r="H1045" s="486"/>
      <c r="I1045" s="486"/>
      <c r="J1045" s="486"/>
      <c r="K1045" s="486"/>
    </row>
    <row r="1046" spans="1:11" x14ac:dyDescent="0.25">
      <c r="A1046" s="486"/>
      <c r="B1046" s="486"/>
      <c r="C1046" s="486"/>
      <c r="D1046" s="486"/>
      <c r="E1046" s="486"/>
      <c r="F1046" s="486"/>
      <c r="G1046" s="486"/>
      <c r="H1046" s="486"/>
      <c r="I1046" s="486"/>
      <c r="J1046" s="486"/>
      <c r="K1046" s="486"/>
    </row>
    <row r="1047" spans="1:11" x14ac:dyDescent="0.25">
      <c r="A1047" s="486"/>
      <c r="B1047" s="486"/>
      <c r="C1047" s="486"/>
      <c r="D1047" s="486"/>
      <c r="E1047" s="486"/>
      <c r="F1047" s="486"/>
      <c r="G1047" s="486"/>
      <c r="H1047" s="486"/>
      <c r="I1047" s="486"/>
      <c r="J1047" s="486"/>
      <c r="K1047" s="486"/>
    </row>
    <row r="1048" spans="1:11" x14ac:dyDescent="0.25">
      <c r="A1048" s="486"/>
      <c r="B1048" s="486"/>
      <c r="C1048" s="486"/>
      <c r="D1048" s="486"/>
      <c r="E1048" s="486"/>
      <c r="F1048" s="486"/>
      <c r="G1048" s="486"/>
      <c r="H1048" s="486"/>
      <c r="I1048" s="486"/>
      <c r="J1048" s="486"/>
      <c r="K1048" s="486"/>
    </row>
    <row r="1049" spans="1:11" x14ac:dyDescent="0.25">
      <c r="A1049" s="486"/>
      <c r="B1049" s="486"/>
      <c r="C1049" s="486"/>
      <c r="D1049" s="486"/>
      <c r="E1049" s="486"/>
      <c r="F1049" s="486"/>
      <c r="G1049" s="486"/>
      <c r="H1049" s="486"/>
      <c r="I1049" s="486"/>
      <c r="J1049" s="486"/>
      <c r="K1049" s="486"/>
    </row>
    <row r="1050" spans="1:11" x14ac:dyDescent="0.25">
      <c r="A1050" s="486"/>
      <c r="B1050" s="486"/>
      <c r="C1050" s="486"/>
      <c r="D1050" s="486"/>
      <c r="E1050" s="486"/>
      <c r="F1050" s="486"/>
      <c r="G1050" s="486"/>
      <c r="H1050" s="486"/>
      <c r="I1050" s="486"/>
      <c r="J1050" s="486"/>
      <c r="K1050" s="486"/>
    </row>
    <row r="1051" spans="1:11" x14ac:dyDescent="0.25">
      <c r="A1051" s="486"/>
      <c r="B1051" s="486"/>
      <c r="C1051" s="486"/>
      <c r="D1051" s="486"/>
      <c r="E1051" s="486"/>
      <c r="F1051" s="486"/>
      <c r="G1051" s="486"/>
      <c r="H1051" s="486"/>
      <c r="I1051" s="486"/>
      <c r="J1051" s="486"/>
      <c r="K1051" s="486"/>
    </row>
    <row r="1052" spans="1:11" x14ac:dyDescent="0.25">
      <c r="A1052" s="486"/>
      <c r="B1052" s="486"/>
      <c r="C1052" s="486"/>
      <c r="D1052" s="486"/>
      <c r="E1052" s="486"/>
      <c r="F1052" s="486"/>
      <c r="G1052" s="486"/>
      <c r="H1052" s="486"/>
      <c r="I1052" s="486"/>
      <c r="J1052" s="486"/>
      <c r="K1052" s="486"/>
    </row>
    <row r="1053" spans="1:11" x14ac:dyDescent="0.25">
      <c r="A1053" s="486"/>
      <c r="B1053" s="486"/>
      <c r="C1053" s="486"/>
      <c r="D1053" s="486"/>
      <c r="E1053" s="486"/>
      <c r="F1053" s="486"/>
      <c r="G1053" s="486"/>
      <c r="H1053" s="486"/>
      <c r="I1053" s="486"/>
      <c r="J1053" s="486"/>
      <c r="K1053" s="486"/>
    </row>
    <row r="1054" spans="1:11" x14ac:dyDescent="0.25">
      <c r="A1054" s="486"/>
      <c r="B1054" s="486"/>
      <c r="C1054" s="486"/>
      <c r="D1054" s="486"/>
      <c r="E1054" s="486"/>
      <c r="F1054" s="486"/>
      <c r="G1054" s="486"/>
      <c r="H1054" s="486"/>
      <c r="I1054" s="486"/>
      <c r="J1054" s="486"/>
      <c r="K1054" s="486"/>
    </row>
    <row r="1055" spans="1:11" x14ac:dyDescent="0.25">
      <c r="A1055" s="486"/>
      <c r="B1055" s="486"/>
      <c r="C1055" s="486"/>
      <c r="D1055" s="486"/>
      <c r="E1055" s="486"/>
      <c r="F1055" s="486"/>
      <c r="G1055" s="486"/>
      <c r="H1055" s="486"/>
      <c r="I1055" s="486"/>
      <c r="J1055" s="486"/>
      <c r="K1055" s="486"/>
    </row>
    <row r="1056" spans="1:11" x14ac:dyDescent="0.25">
      <c r="A1056" s="486"/>
      <c r="B1056" s="486"/>
      <c r="C1056" s="486"/>
      <c r="D1056" s="486"/>
      <c r="E1056" s="486"/>
      <c r="F1056" s="486"/>
      <c r="G1056" s="486"/>
      <c r="H1056" s="486"/>
      <c r="I1056" s="486"/>
      <c r="J1056" s="486"/>
      <c r="K1056" s="486"/>
    </row>
    <row r="1057" spans="1:11" x14ac:dyDescent="0.25">
      <c r="A1057" s="486"/>
      <c r="B1057" s="486"/>
      <c r="C1057" s="486"/>
      <c r="D1057" s="486"/>
      <c r="E1057" s="486"/>
      <c r="F1057" s="486"/>
      <c r="G1057" s="486"/>
      <c r="H1057" s="486"/>
      <c r="I1057" s="486"/>
      <c r="J1057" s="486"/>
      <c r="K1057" s="486"/>
    </row>
    <row r="1058" spans="1:11" x14ac:dyDescent="0.25">
      <c r="A1058" s="486"/>
      <c r="B1058" s="486"/>
      <c r="C1058" s="486"/>
      <c r="D1058" s="486"/>
      <c r="E1058" s="486"/>
      <c r="F1058" s="486"/>
      <c r="G1058" s="486"/>
      <c r="H1058" s="486"/>
      <c r="I1058" s="486"/>
      <c r="J1058" s="486"/>
      <c r="K1058" s="486"/>
    </row>
    <row r="1059" spans="1:11" x14ac:dyDescent="0.25">
      <c r="A1059" s="486"/>
      <c r="B1059" s="486"/>
      <c r="C1059" s="486"/>
      <c r="D1059" s="486"/>
      <c r="E1059" s="486"/>
      <c r="F1059" s="486"/>
      <c r="G1059" s="486"/>
      <c r="H1059" s="486"/>
      <c r="I1059" s="486"/>
      <c r="J1059" s="486"/>
      <c r="K1059" s="486"/>
    </row>
    <row r="1060" spans="1:11" x14ac:dyDescent="0.25">
      <c r="A1060" s="486"/>
      <c r="B1060" s="486"/>
      <c r="C1060" s="486"/>
      <c r="D1060" s="486"/>
      <c r="E1060" s="486"/>
      <c r="F1060" s="486"/>
      <c r="G1060" s="486"/>
      <c r="H1060" s="486"/>
      <c r="I1060" s="486"/>
      <c r="J1060" s="486"/>
      <c r="K1060" s="486"/>
    </row>
    <row r="1061" spans="1:11" x14ac:dyDescent="0.25">
      <c r="A1061" s="486"/>
      <c r="B1061" s="486"/>
      <c r="C1061" s="486"/>
      <c r="D1061" s="486"/>
      <c r="E1061" s="486"/>
      <c r="F1061" s="486"/>
      <c r="G1061" s="486"/>
      <c r="H1061" s="486"/>
      <c r="I1061" s="486"/>
      <c r="J1061" s="486"/>
      <c r="K1061" s="486"/>
    </row>
    <row r="1062" spans="1:11" x14ac:dyDescent="0.25">
      <c r="A1062" s="486"/>
      <c r="B1062" s="486"/>
      <c r="C1062" s="486"/>
      <c r="D1062" s="486"/>
      <c r="E1062" s="486"/>
      <c r="F1062" s="486"/>
      <c r="G1062" s="486"/>
      <c r="H1062" s="486"/>
      <c r="I1062" s="486"/>
      <c r="J1062" s="486"/>
      <c r="K1062" s="486"/>
    </row>
    <row r="1063" spans="1:11" x14ac:dyDescent="0.25">
      <c r="A1063" s="486"/>
      <c r="B1063" s="486"/>
      <c r="C1063" s="486"/>
      <c r="D1063" s="486"/>
      <c r="E1063" s="486"/>
      <c r="F1063" s="486"/>
      <c r="G1063" s="486"/>
      <c r="H1063" s="486"/>
      <c r="I1063" s="486"/>
      <c r="J1063" s="486"/>
      <c r="K1063" s="486"/>
    </row>
    <row r="1064" spans="1:11" x14ac:dyDescent="0.25">
      <c r="A1064" s="486"/>
      <c r="B1064" s="486"/>
      <c r="C1064" s="486"/>
      <c r="D1064" s="486"/>
      <c r="E1064" s="486"/>
      <c r="F1064" s="486"/>
      <c r="G1064" s="486"/>
      <c r="H1064" s="486"/>
      <c r="I1064" s="486"/>
      <c r="J1064" s="486"/>
      <c r="K1064" s="486"/>
    </row>
    <row r="1065" spans="1:11" x14ac:dyDescent="0.25">
      <c r="A1065" s="486"/>
      <c r="B1065" s="486"/>
      <c r="C1065" s="486"/>
      <c r="D1065" s="486"/>
      <c r="E1065" s="486"/>
      <c r="F1065" s="486"/>
      <c r="G1065" s="486"/>
      <c r="H1065" s="486"/>
      <c r="I1065" s="486"/>
      <c r="J1065" s="486"/>
      <c r="K1065" s="486"/>
    </row>
    <row r="1066" spans="1:11" x14ac:dyDescent="0.25">
      <c r="A1066" s="486"/>
      <c r="B1066" s="486"/>
      <c r="C1066" s="486"/>
      <c r="D1066" s="486"/>
      <c r="E1066" s="486"/>
      <c r="F1066" s="486"/>
      <c r="G1066" s="486"/>
      <c r="H1066" s="486"/>
      <c r="I1066" s="486"/>
      <c r="J1066" s="486"/>
      <c r="K1066" s="486"/>
    </row>
    <row r="1067" spans="1:11" x14ac:dyDescent="0.25">
      <c r="A1067" s="486"/>
      <c r="B1067" s="486"/>
      <c r="C1067" s="486"/>
      <c r="D1067" s="486"/>
      <c r="E1067" s="486"/>
      <c r="F1067" s="486"/>
      <c r="G1067" s="486"/>
      <c r="H1067" s="486"/>
      <c r="I1067" s="486"/>
      <c r="J1067" s="486"/>
      <c r="K1067" s="486"/>
    </row>
    <row r="1068" spans="1:11" x14ac:dyDescent="0.25">
      <c r="A1068" s="486"/>
      <c r="B1068" s="486"/>
      <c r="C1068" s="486"/>
      <c r="D1068" s="486"/>
      <c r="E1068" s="486"/>
      <c r="F1068" s="486"/>
      <c r="G1068" s="486"/>
      <c r="H1068" s="486"/>
      <c r="I1068" s="486"/>
      <c r="J1068" s="486"/>
      <c r="K1068" s="486"/>
    </row>
    <row r="1069" spans="1:11" x14ac:dyDescent="0.25">
      <c r="A1069" s="486"/>
      <c r="B1069" s="486"/>
      <c r="C1069" s="486"/>
      <c r="D1069" s="486"/>
      <c r="E1069" s="486"/>
      <c r="F1069" s="486"/>
      <c r="G1069" s="486"/>
      <c r="H1069" s="486"/>
      <c r="I1069" s="486"/>
      <c r="J1069" s="486"/>
      <c r="K1069" s="486"/>
    </row>
    <row r="1070" spans="1:11" x14ac:dyDescent="0.25">
      <c r="A1070" s="486"/>
      <c r="B1070" s="486"/>
      <c r="C1070" s="486"/>
      <c r="D1070" s="486"/>
      <c r="E1070" s="486"/>
      <c r="F1070" s="486"/>
      <c r="G1070" s="486"/>
      <c r="H1070" s="486"/>
      <c r="I1070" s="486"/>
      <c r="J1070" s="486"/>
      <c r="K1070" s="486"/>
    </row>
    <row r="1071" spans="1:11" x14ac:dyDescent="0.25">
      <c r="A1071" s="486"/>
      <c r="B1071" s="486"/>
      <c r="C1071" s="486"/>
      <c r="D1071" s="486"/>
      <c r="E1071" s="486"/>
      <c r="F1071" s="486"/>
      <c r="G1071" s="486"/>
      <c r="H1071" s="486"/>
      <c r="I1071" s="486"/>
      <c r="J1071" s="486"/>
      <c r="K1071" s="486"/>
    </row>
    <row r="1072" spans="1:11" x14ac:dyDescent="0.25">
      <c r="A1072" s="486"/>
      <c r="B1072" s="486"/>
      <c r="C1072" s="486"/>
      <c r="D1072" s="486"/>
      <c r="E1072" s="486"/>
      <c r="F1072" s="486"/>
      <c r="G1072" s="486"/>
      <c r="H1072" s="486"/>
      <c r="I1072" s="486"/>
      <c r="J1072" s="486"/>
      <c r="K1072" s="486"/>
    </row>
    <row r="1073" spans="1:11" x14ac:dyDescent="0.25">
      <c r="A1073" s="486"/>
      <c r="B1073" s="486"/>
      <c r="C1073" s="486"/>
      <c r="D1073" s="486"/>
      <c r="E1073" s="486"/>
      <c r="F1073" s="486"/>
      <c r="G1073" s="486"/>
      <c r="H1073" s="486"/>
      <c r="I1073" s="486"/>
      <c r="J1073" s="486"/>
      <c r="K1073" s="486"/>
    </row>
    <row r="1074" spans="1:11" x14ac:dyDescent="0.25">
      <c r="A1074" s="486"/>
      <c r="B1074" s="486"/>
      <c r="C1074" s="486"/>
      <c r="D1074" s="486"/>
      <c r="E1074" s="486"/>
      <c r="F1074" s="486"/>
      <c r="G1074" s="486"/>
      <c r="H1074" s="486"/>
      <c r="I1074" s="486"/>
      <c r="J1074" s="486"/>
      <c r="K1074" s="486"/>
    </row>
    <row r="1075" spans="1:11" x14ac:dyDescent="0.25">
      <c r="A1075" s="486"/>
      <c r="B1075" s="486"/>
      <c r="C1075" s="486"/>
      <c r="D1075" s="486"/>
      <c r="E1075" s="486"/>
      <c r="F1075" s="486"/>
      <c r="G1075" s="486"/>
      <c r="H1075" s="486"/>
      <c r="I1075" s="486"/>
      <c r="J1075" s="486"/>
      <c r="K1075" s="486"/>
    </row>
    <row r="1076" spans="1:11" x14ac:dyDescent="0.25">
      <c r="A1076" s="486"/>
      <c r="B1076" s="486"/>
      <c r="C1076" s="486"/>
      <c r="D1076" s="486"/>
      <c r="E1076" s="486"/>
      <c r="F1076" s="486"/>
      <c r="G1076" s="486"/>
      <c r="H1076" s="486"/>
      <c r="I1076" s="486"/>
      <c r="J1076" s="486"/>
      <c r="K1076" s="486"/>
    </row>
    <row r="1077" spans="1:11" x14ac:dyDescent="0.25">
      <c r="A1077" s="486"/>
      <c r="B1077" s="486"/>
      <c r="C1077" s="486"/>
      <c r="D1077" s="486"/>
      <c r="E1077" s="486"/>
      <c r="F1077" s="486"/>
      <c r="G1077" s="486"/>
      <c r="H1077" s="486"/>
      <c r="I1077" s="486"/>
      <c r="J1077" s="486"/>
      <c r="K1077" s="486"/>
    </row>
    <row r="1078" spans="1:11" x14ac:dyDescent="0.25">
      <c r="A1078" s="486"/>
      <c r="B1078" s="486"/>
      <c r="C1078" s="486"/>
      <c r="D1078" s="486"/>
      <c r="E1078" s="486"/>
      <c r="F1078" s="486"/>
      <c r="G1078" s="486"/>
      <c r="H1078" s="486"/>
      <c r="I1078" s="486"/>
      <c r="J1078" s="486"/>
      <c r="K1078" s="486"/>
    </row>
    <row r="1079" spans="1:11" x14ac:dyDescent="0.25">
      <c r="A1079" s="486"/>
      <c r="B1079" s="486"/>
      <c r="C1079" s="486"/>
      <c r="D1079" s="486"/>
      <c r="E1079" s="486"/>
      <c r="F1079" s="486"/>
      <c r="G1079" s="486"/>
      <c r="H1079" s="486"/>
      <c r="I1079" s="486"/>
      <c r="J1079" s="486"/>
      <c r="K1079" s="486"/>
    </row>
    <row r="1080" spans="1:11" x14ac:dyDescent="0.25">
      <c r="A1080" s="486"/>
      <c r="B1080" s="486"/>
      <c r="C1080" s="486"/>
      <c r="D1080" s="486"/>
      <c r="E1080" s="486"/>
      <c r="F1080" s="486"/>
      <c r="G1080" s="486"/>
      <c r="H1080" s="486"/>
      <c r="I1080" s="486"/>
      <c r="J1080" s="486"/>
      <c r="K1080" s="486"/>
    </row>
    <row r="1081" spans="1:11" x14ac:dyDescent="0.25">
      <c r="A1081" s="486"/>
      <c r="B1081" s="486"/>
      <c r="C1081" s="486"/>
      <c r="D1081" s="486"/>
      <c r="E1081" s="486"/>
      <c r="F1081" s="486"/>
      <c r="G1081" s="486"/>
      <c r="H1081" s="486"/>
      <c r="I1081" s="486"/>
      <c r="J1081" s="486"/>
      <c r="K1081" s="486"/>
    </row>
    <row r="1082" spans="1:11" x14ac:dyDescent="0.25">
      <c r="A1082" s="486"/>
      <c r="B1082" s="486"/>
      <c r="C1082" s="486"/>
      <c r="D1082" s="486"/>
      <c r="E1082" s="486"/>
      <c r="F1082" s="486"/>
      <c r="G1082" s="486"/>
      <c r="H1082" s="486"/>
      <c r="I1082" s="486"/>
      <c r="J1082" s="486"/>
      <c r="K1082" s="486"/>
    </row>
    <row r="1083" spans="1:11" x14ac:dyDescent="0.25">
      <c r="A1083" s="486"/>
      <c r="B1083" s="486"/>
      <c r="C1083" s="486"/>
      <c r="D1083" s="486"/>
      <c r="E1083" s="486"/>
      <c r="F1083" s="486"/>
      <c r="G1083" s="486"/>
      <c r="H1083" s="486"/>
      <c r="I1083" s="486"/>
      <c r="J1083" s="486"/>
      <c r="K1083" s="486"/>
    </row>
    <row r="1084" spans="1:11" x14ac:dyDescent="0.25">
      <c r="A1084" s="486"/>
      <c r="B1084" s="486"/>
      <c r="C1084" s="486"/>
      <c r="D1084" s="486"/>
      <c r="E1084" s="486"/>
      <c r="F1084" s="486"/>
      <c r="G1084" s="486"/>
      <c r="H1084" s="486"/>
      <c r="I1084" s="486"/>
      <c r="J1084" s="486"/>
      <c r="K1084" s="486"/>
    </row>
    <row r="1085" spans="1:11" x14ac:dyDescent="0.25">
      <c r="A1085" s="486"/>
      <c r="B1085" s="486"/>
      <c r="C1085" s="486"/>
      <c r="D1085" s="486"/>
      <c r="E1085" s="486"/>
      <c r="F1085" s="486"/>
      <c r="G1085" s="486"/>
      <c r="H1085" s="486"/>
      <c r="I1085" s="486"/>
      <c r="J1085" s="486"/>
      <c r="K1085" s="486"/>
    </row>
    <row r="1086" spans="1:11" x14ac:dyDescent="0.25">
      <c r="A1086" s="486"/>
      <c r="B1086" s="486"/>
      <c r="C1086" s="486"/>
      <c r="D1086" s="486"/>
      <c r="E1086" s="486"/>
      <c r="F1086" s="486"/>
      <c r="G1086" s="486"/>
      <c r="H1086" s="486"/>
      <c r="I1086" s="486"/>
      <c r="J1086" s="486"/>
      <c r="K1086" s="486"/>
    </row>
    <row r="1087" spans="1:11" x14ac:dyDescent="0.25">
      <c r="A1087" s="486"/>
      <c r="B1087" s="486"/>
      <c r="C1087" s="486"/>
      <c r="D1087" s="486"/>
      <c r="E1087" s="486"/>
      <c r="F1087" s="486"/>
      <c r="G1087" s="486"/>
      <c r="H1087" s="486"/>
      <c r="I1087" s="486"/>
      <c r="J1087" s="486"/>
      <c r="K1087" s="486"/>
    </row>
    <row r="1088" spans="1:11" x14ac:dyDescent="0.25">
      <c r="A1088" s="486"/>
      <c r="B1088" s="486"/>
      <c r="C1088" s="486"/>
      <c r="D1088" s="486"/>
      <c r="E1088" s="486"/>
      <c r="F1088" s="486"/>
      <c r="G1088" s="486"/>
      <c r="H1088" s="486"/>
      <c r="I1088" s="486"/>
      <c r="J1088" s="486"/>
      <c r="K1088" s="486"/>
    </row>
    <row r="1089" spans="1:11" x14ac:dyDescent="0.25">
      <c r="A1089" s="486"/>
      <c r="B1089" s="486"/>
      <c r="C1089" s="486"/>
      <c r="D1089" s="486"/>
      <c r="E1089" s="486"/>
      <c r="F1089" s="486"/>
      <c r="G1089" s="486"/>
      <c r="H1089" s="486"/>
      <c r="I1089" s="486"/>
      <c r="J1089" s="486"/>
      <c r="K1089" s="486"/>
    </row>
    <row r="1090" spans="1:11" x14ac:dyDescent="0.25">
      <c r="A1090" s="486"/>
      <c r="B1090" s="486"/>
      <c r="C1090" s="486"/>
      <c r="D1090" s="486"/>
      <c r="E1090" s="486"/>
      <c r="F1090" s="486"/>
      <c r="G1090" s="486"/>
      <c r="H1090" s="486"/>
      <c r="I1090" s="486"/>
      <c r="J1090" s="486"/>
      <c r="K1090" s="486"/>
    </row>
    <row r="1091" spans="1:11" x14ac:dyDescent="0.25">
      <c r="A1091" s="486"/>
      <c r="B1091" s="486"/>
      <c r="C1091" s="486"/>
      <c r="D1091" s="486"/>
      <c r="E1091" s="486"/>
      <c r="F1091" s="486"/>
      <c r="G1091" s="486"/>
      <c r="H1091" s="486"/>
      <c r="I1091" s="486"/>
      <c r="J1091" s="486"/>
      <c r="K1091" s="486"/>
    </row>
    <row r="1092" spans="1:11" x14ac:dyDescent="0.25">
      <c r="A1092" s="486"/>
      <c r="B1092" s="486"/>
      <c r="C1092" s="486"/>
      <c r="D1092" s="486"/>
      <c r="E1092" s="486"/>
      <c r="F1092" s="486"/>
      <c r="G1092" s="486"/>
      <c r="H1092" s="486"/>
      <c r="I1092" s="486"/>
      <c r="J1092" s="486"/>
      <c r="K1092" s="486"/>
    </row>
    <row r="1093" spans="1:11" x14ac:dyDescent="0.25">
      <c r="A1093" s="486"/>
      <c r="B1093" s="486"/>
      <c r="C1093" s="486"/>
      <c r="D1093" s="486"/>
      <c r="E1093" s="486"/>
      <c r="F1093" s="486"/>
      <c r="G1093" s="486"/>
      <c r="H1093" s="486"/>
      <c r="I1093" s="486"/>
      <c r="J1093" s="486"/>
      <c r="K1093" s="486"/>
    </row>
    <row r="1094" spans="1:11" x14ac:dyDescent="0.25">
      <c r="A1094" s="486"/>
      <c r="B1094" s="486"/>
      <c r="C1094" s="486"/>
      <c r="D1094" s="486"/>
      <c r="E1094" s="486"/>
      <c r="F1094" s="486"/>
      <c r="G1094" s="486"/>
      <c r="H1094" s="486"/>
      <c r="I1094" s="486"/>
      <c r="J1094" s="486"/>
      <c r="K1094" s="486"/>
    </row>
    <row r="1095" spans="1:11" x14ac:dyDescent="0.25">
      <c r="A1095" s="486"/>
      <c r="B1095" s="486"/>
      <c r="C1095" s="486"/>
      <c r="D1095" s="486"/>
      <c r="E1095" s="486"/>
      <c r="F1095" s="486"/>
      <c r="G1095" s="486"/>
      <c r="H1095" s="486"/>
      <c r="I1095" s="486"/>
      <c r="J1095" s="486"/>
      <c r="K1095" s="486"/>
    </row>
    <row r="1096" spans="1:11" x14ac:dyDescent="0.25">
      <c r="A1096" s="486"/>
      <c r="B1096" s="486"/>
      <c r="C1096" s="486"/>
      <c r="D1096" s="486"/>
      <c r="E1096" s="486"/>
      <c r="F1096" s="486"/>
      <c r="G1096" s="486"/>
      <c r="H1096" s="486"/>
      <c r="I1096" s="486"/>
      <c r="J1096" s="486"/>
      <c r="K1096" s="486"/>
    </row>
    <row r="1097" spans="1:11" x14ac:dyDescent="0.25">
      <c r="A1097" s="486"/>
      <c r="B1097" s="486"/>
      <c r="C1097" s="486"/>
      <c r="D1097" s="486"/>
      <c r="E1097" s="486"/>
      <c r="F1097" s="486"/>
      <c r="G1097" s="486"/>
      <c r="H1097" s="486"/>
      <c r="I1097" s="486"/>
      <c r="J1097" s="486"/>
      <c r="K1097" s="486"/>
    </row>
    <row r="1098" spans="1:11" x14ac:dyDescent="0.25">
      <c r="A1098" s="486"/>
      <c r="B1098" s="486"/>
      <c r="C1098" s="486"/>
      <c r="D1098" s="486"/>
      <c r="E1098" s="486"/>
      <c r="F1098" s="486"/>
      <c r="G1098" s="486"/>
      <c r="H1098" s="486"/>
      <c r="I1098" s="486"/>
      <c r="J1098" s="486"/>
      <c r="K1098" s="486"/>
    </row>
    <row r="1099" spans="1:11" x14ac:dyDescent="0.25">
      <c r="A1099" s="486"/>
      <c r="B1099" s="486"/>
      <c r="C1099" s="486"/>
      <c r="D1099" s="486"/>
      <c r="E1099" s="486"/>
      <c r="F1099" s="486"/>
      <c r="G1099" s="486"/>
      <c r="H1099" s="486"/>
      <c r="I1099" s="486"/>
      <c r="J1099" s="486"/>
      <c r="K1099" s="486"/>
    </row>
    <row r="1100" spans="1:11" x14ac:dyDescent="0.25">
      <c r="A1100" s="486"/>
      <c r="B1100" s="486"/>
      <c r="C1100" s="486"/>
      <c r="D1100" s="486"/>
      <c r="E1100" s="486"/>
      <c r="F1100" s="486"/>
      <c r="G1100" s="486"/>
      <c r="H1100" s="486"/>
      <c r="I1100" s="486"/>
      <c r="J1100" s="486"/>
      <c r="K1100" s="486"/>
    </row>
    <row r="1101" spans="1:11" x14ac:dyDescent="0.25">
      <c r="A1101" s="486"/>
      <c r="B1101" s="486"/>
      <c r="C1101" s="486"/>
      <c r="D1101" s="486"/>
      <c r="E1101" s="486"/>
      <c r="F1101" s="486"/>
      <c r="G1101" s="486"/>
      <c r="H1101" s="486"/>
      <c r="I1101" s="486"/>
      <c r="J1101" s="486"/>
      <c r="K1101" s="486"/>
    </row>
    <row r="1102" spans="1:11" x14ac:dyDescent="0.25">
      <c r="A1102" s="486"/>
      <c r="B1102" s="486"/>
      <c r="C1102" s="486"/>
      <c r="D1102" s="486"/>
      <c r="E1102" s="486"/>
      <c r="F1102" s="486"/>
      <c r="G1102" s="486"/>
      <c r="H1102" s="486"/>
      <c r="I1102" s="486"/>
      <c r="J1102" s="486"/>
      <c r="K1102" s="486"/>
    </row>
    <row r="1103" spans="1:11" x14ac:dyDescent="0.25">
      <c r="A1103" s="486"/>
      <c r="B1103" s="486"/>
      <c r="C1103" s="486"/>
      <c r="D1103" s="486"/>
      <c r="E1103" s="486"/>
      <c r="F1103" s="486"/>
      <c r="G1103" s="486"/>
      <c r="H1103" s="486"/>
      <c r="I1103" s="486"/>
      <c r="J1103" s="486"/>
      <c r="K1103" s="486"/>
    </row>
    <row r="1104" spans="1:11" x14ac:dyDescent="0.25">
      <c r="A1104" s="486"/>
      <c r="B1104" s="486"/>
      <c r="C1104" s="486"/>
      <c r="D1104" s="486"/>
      <c r="E1104" s="486"/>
      <c r="F1104" s="486"/>
      <c r="G1104" s="486"/>
      <c r="H1104" s="486"/>
      <c r="I1104" s="486"/>
      <c r="J1104" s="486"/>
      <c r="K1104" s="486"/>
    </row>
    <row r="1105" spans="1:11" x14ac:dyDescent="0.25">
      <c r="A1105" s="486"/>
      <c r="B1105" s="486"/>
      <c r="C1105" s="486"/>
      <c r="D1105" s="486"/>
      <c r="E1105" s="486"/>
      <c r="F1105" s="486"/>
      <c r="G1105" s="486"/>
      <c r="H1105" s="486"/>
      <c r="I1105" s="486"/>
      <c r="J1105" s="486"/>
      <c r="K1105" s="486"/>
    </row>
    <row r="1106" spans="1:11" x14ac:dyDescent="0.25">
      <c r="A1106" s="486"/>
      <c r="B1106" s="486"/>
      <c r="C1106" s="486"/>
      <c r="D1106" s="486"/>
      <c r="E1106" s="486"/>
      <c r="F1106" s="486"/>
      <c r="G1106" s="486"/>
      <c r="H1106" s="486"/>
      <c r="I1106" s="486"/>
      <c r="J1106" s="486"/>
      <c r="K1106" s="486"/>
    </row>
    <row r="1107" spans="1:11" x14ac:dyDescent="0.25">
      <c r="A1107" s="486"/>
      <c r="B1107" s="486"/>
      <c r="C1107" s="486"/>
      <c r="D1107" s="486"/>
      <c r="E1107" s="486"/>
      <c r="F1107" s="486"/>
      <c r="G1107" s="486"/>
      <c r="H1107" s="486"/>
      <c r="I1107" s="486"/>
      <c r="J1107" s="486"/>
      <c r="K1107" s="486"/>
    </row>
    <row r="1108" spans="1:11" x14ac:dyDescent="0.25">
      <c r="A1108" s="486"/>
      <c r="B1108" s="486"/>
      <c r="C1108" s="486"/>
      <c r="D1108" s="486"/>
      <c r="E1108" s="486"/>
      <c r="F1108" s="486"/>
      <c r="G1108" s="486"/>
      <c r="H1108" s="486"/>
      <c r="I1108" s="486"/>
      <c r="J1108" s="486"/>
      <c r="K1108" s="486"/>
    </row>
    <row r="1109" spans="1:11" x14ac:dyDescent="0.25">
      <c r="A1109" s="486"/>
      <c r="B1109" s="486"/>
      <c r="C1109" s="486"/>
      <c r="D1109" s="486"/>
      <c r="E1109" s="486"/>
      <c r="F1109" s="486"/>
      <c r="G1109" s="486"/>
      <c r="H1109" s="486"/>
      <c r="I1109" s="486"/>
      <c r="J1109" s="486"/>
      <c r="K1109" s="486"/>
    </row>
    <row r="1110" spans="1:11" x14ac:dyDescent="0.25">
      <c r="A1110" s="486"/>
      <c r="B1110" s="486"/>
      <c r="C1110" s="486"/>
      <c r="D1110" s="486"/>
      <c r="E1110" s="486"/>
      <c r="F1110" s="486"/>
      <c r="G1110" s="486"/>
      <c r="H1110" s="486"/>
      <c r="I1110" s="486"/>
      <c r="J1110" s="486"/>
      <c r="K1110" s="486"/>
    </row>
    <row r="1111" spans="1:11" x14ac:dyDescent="0.25">
      <c r="A1111" s="486"/>
      <c r="B1111" s="486"/>
      <c r="C1111" s="486"/>
      <c r="D1111" s="486"/>
      <c r="E1111" s="486"/>
      <c r="F1111" s="486"/>
      <c r="G1111" s="486"/>
      <c r="H1111" s="486"/>
      <c r="I1111" s="486"/>
      <c r="J1111" s="486"/>
      <c r="K1111" s="486"/>
    </row>
    <row r="1112" spans="1:11" x14ac:dyDescent="0.25">
      <c r="A1112" s="486"/>
      <c r="B1112" s="486"/>
      <c r="C1112" s="486"/>
      <c r="D1112" s="486"/>
      <c r="E1112" s="486"/>
      <c r="F1112" s="486"/>
      <c r="G1112" s="486"/>
      <c r="H1112" s="486"/>
      <c r="I1112" s="486"/>
      <c r="J1112" s="486"/>
      <c r="K1112" s="486"/>
    </row>
    <row r="1113" spans="1:11" x14ac:dyDescent="0.25">
      <c r="A1113" s="486"/>
      <c r="B1113" s="486"/>
      <c r="C1113" s="486"/>
      <c r="D1113" s="486"/>
      <c r="E1113" s="486"/>
      <c r="F1113" s="486"/>
      <c r="G1113" s="486"/>
      <c r="H1113" s="486"/>
      <c r="I1113" s="486"/>
      <c r="J1113" s="486"/>
      <c r="K1113" s="486"/>
    </row>
    <row r="1114" spans="1:11" x14ac:dyDescent="0.25">
      <c r="A1114" s="486"/>
      <c r="B1114" s="486"/>
      <c r="C1114" s="486"/>
      <c r="D1114" s="486"/>
      <c r="E1114" s="486"/>
      <c r="F1114" s="486"/>
      <c r="G1114" s="486"/>
      <c r="H1114" s="486"/>
      <c r="I1114" s="486"/>
      <c r="J1114" s="486"/>
      <c r="K1114" s="486"/>
    </row>
    <row r="1115" spans="1:11" x14ac:dyDescent="0.25">
      <c r="A1115" s="486"/>
      <c r="B1115" s="486"/>
      <c r="C1115" s="486"/>
      <c r="D1115" s="486"/>
      <c r="E1115" s="486"/>
      <c r="F1115" s="486"/>
      <c r="G1115" s="486"/>
      <c r="H1115" s="486"/>
      <c r="I1115" s="486"/>
      <c r="J1115" s="486"/>
      <c r="K1115" s="486"/>
    </row>
    <row r="1116" spans="1:11" x14ac:dyDescent="0.25">
      <c r="A1116" s="486"/>
      <c r="B1116" s="486"/>
      <c r="C1116" s="486"/>
      <c r="D1116" s="486"/>
      <c r="E1116" s="486"/>
      <c r="F1116" s="486"/>
      <c r="G1116" s="486"/>
      <c r="H1116" s="486"/>
      <c r="I1116" s="486"/>
      <c r="J1116" s="486"/>
      <c r="K1116" s="486"/>
    </row>
    <row r="1117" spans="1:11" x14ac:dyDescent="0.25">
      <c r="A1117" s="486"/>
      <c r="B1117" s="486"/>
      <c r="C1117" s="486"/>
      <c r="D1117" s="486"/>
      <c r="E1117" s="486"/>
      <c r="F1117" s="486"/>
      <c r="G1117" s="486"/>
      <c r="H1117" s="486"/>
      <c r="I1117" s="486"/>
      <c r="J1117" s="486"/>
      <c r="K1117" s="486"/>
    </row>
    <row r="1118" spans="1:11" x14ac:dyDescent="0.25">
      <c r="A1118" s="486"/>
      <c r="B1118" s="486"/>
      <c r="C1118" s="486"/>
      <c r="D1118" s="486"/>
      <c r="E1118" s="486"/>
      <c r="F1118" s="486"/>
      <c r="G1118" s="486"/>
      <c r="H1118" s="486"/>
      <c r="I1118" s="486"/>
      <c r="J1118" s="486"/>
      <c r="K1118" s="486"/>
    </row>
    <row r="1119" spans="1:11" x14ac:dyDescent="0.25">
      <c r="A1119" s="486"/>
      <c r="B1119" s="486"/>
      <c r="C1119" s="486"/>
      <c r="D1119" s="486"/>
      <c r="E1119" s="486"/>
      <c r="F1119" s="486"/>
      <c r="G1119" s="486"/>
      <c r="H1119" s="486"/>
      <c r="I1119" s="486"/>
      <c r="J1119" s="486"/>
      <c r="K1119" s="486"/>
    </row>
    <row r="1120" spans="1:11" x14ac:dyDescent="0.25">
      <c r="A1120" s="486"/>
      <c r="B1120" s="486"/>
      <c r="C1120" s="486"/>
      <c r="D1120" s="486"/>
      <c r="E1120" s="486"/>
      <c r="F1120" s="486"/>
      <c r="G1120" s="486"/>
      <c r="H1120" s="486"/>
      <c r="I1120" s="486"/>
      <c r="J1120" s="486"/>
      <c r="K1120" s="486"/>
    </row>
    <row r="1121" spans="1:11" x14ac:dyDescent="0.25">
      <c r="A1121" s="486"/>
      <c r="B1121" s="486"/>
      <c r="C1121" s="486"/>
      <c r="D1121" s="486"/>
      <c r="E1121" s="486"/>
      <c r="F1121" s="486"/>
      <c r="G1121" s="486"/>
      <c r="H1121" s="486"/>
      <c r="I1121" s="486"/>
      <c r="J1121" s="486"/>
      <c r="K1121" s="486"/>
    </row>
    <row r="1122" spans="1:11" x14ac:dyDescent="0.25">
      <c r="A1122" s="486"/>
      <c r="B1122" s="486"/>
      <c r="C1122" s="486"/>
      <c r="D1122" s="486"/>
      <c r="E1122" s="486"/>
      <c r="F1122" s="486"/>
      <c r="G1122" s="486"/>
      <c r="H1122" s="486"/>
      <c r="I1122" s="486"/>
      <c r="J1122" s="486"/>
      <c r="K1122" s="486"/>
    </row>
    <row r="1123" spans="1:11" x14ac:dyDescent="0.25">
      <c r="A1123" s="486"/>
      <c r="B1123" s="486"/>
      <c r="C1123" s="486"/>
      <c r="D1123" s="486"/>
      <c r="E1123" s="486"/>
      <c r="F1123" s="486"/>
      <c r="G1123" s="486"/>
      <c r="H1123" s="486"/>
      <c r="I1123" s="486"/>
      <c r="J1123" s="486"/>
      <c r="K1123" s="486"/>
    </row>
    <row r="1124" spans="1:11" x14ac:dyDescent="0.25">
      <c r="A1124" s="486"/>
      <c r="B1124" s="486"/>
      <c r="C1124" s="486"/>
      <c r="D1124" s="486"/>
      <c r="E1124" s="486"/>
      <c r="F1124" s="486"/>
      <c r="G1124" s="486"/>
      <c r="H1124" s="486"/>
      <c r="I1124" s="486"/>
      <c r="J1124" s="486"/>
      <c r="K1124" s="486"/>
    </row>
    <row r="1125" spans="1:11" x14ac:dyDescent="0.25">
      <c r="A1125" s="486"/>
      <c r="B1125" s="486"/>
      <c r="C1125" s="486"/>
      <c r="D1125" s="486"/>
      <c r="E1125" s="486"/>
      <c r="F1125" s="486"/>
      <c r="G1125" s="486"/>
      <c r="H1125" s="486"/>
      <c r="I1125" s="486"/>
      <c r="J1125" s="486"/>
      <c r="K1125" s="486"/>
    </row>
    <row r="1126" spans="1:11" x14ac:dyDescent="0.25">
      <c r="A1126" s="486"/>
      <c r="B1126" s="486"/>
      <c r="C1126" s="486"/>
      <c r="D1126" s="486"/>
      <c r="E1126" s="486"/>
      <c r="F1126" s="486"/>
      <c r="G1126" s="486"/>
      <c r="H1126" s="486"/>
      <c r="I1126" s="486"/>
      <c r="J1126" s="486"/>
      <c r="K1126" s="486"/>
    </row>
    <row r="1127" spans="1:11" x14ac:dyDescent="0.25">
      <c r="A1127" s="486"/>
      <c r="B1127" s="486"/>
      <c r="C1127" s="486"/>
      <c r="D1127" s="486"/>
      <c r="E1127" s="486"/>
      <c r="F1127" s="486"/>
      <c r="G1127" s="486"/>
      <c r="H1127" s="486"/>
      <c r="I1127" s="486"/>
      <c r="J1127" s="486"/>
      <c r="K1127" s="486"/>
    </row>
    <row r="1128" spans="1:11" x14ac:dyDescent="0.25">
      <c r="A1128" s="486"/>
      <c r="B1128" s="486"/>
      <c r="C1128" s="486"/>
      <c r="D1128" s="486"/>
      <c r="E1128" s="486"/>
      <c r="F1128" s="486"/>
      <c r="G1128" s="486"/>
      <c r="H1128" s="486"/>
      <c r="I1128" s="486"/>
      <c r="J1128" s="486"/>
      <c r="K1128" s="486"/>
    </row>
    <row r="1129" spans="1:11" x14ac:dyDescent="0.25">
      <c r="A1129" s="486"/>
      <c r="B1129" s="486"/>
      <c r="C1129" s="486"/>
      <c r="D1129" s="486"/>
      <c r="E1129" s="486"/>
      <c r="F1129" s="486"/>
      <c r="G1129" s="486"/>
      <c r="H1129" s="486"/>
      <c r="I1129" s="486"/>
      <c r="J1129" s="486"/>
      <c r="K1129" s="486"/>
    </row>
    <row r="1130" spans="1:11" x14ac:dyDescent="0.25">
      <c r="A1130" s="486"/>
      <c r="B1130" s="486"/>
      <c r="C1130" s="486"/>
      <c r="D1130" s="486"/>
      <c r="E1130" s="486"/>
      <c r="F1130" s="486"/>
      <c r="G1130" s="486"/>
      <c r="H1130" s="486"/>
      <c r="I1130" s="486"/>
      <c r="J1130" s="486"/>
      <c r="K1130" s="486"/>
    </row>
    <row r="1131" spans="1:11" x14ac:dyDescent="0.25">
      <c r="A1131" s="486"/>
      <c r="B1131" s="486"/>
      <c r="C1131" s="486"/>
      <c r="D1131" s="486"/>
      <c r="E1131" s="486"/>
      <c r="F1131" s="486"/>
      <c r="G1131" s="486"/>
      <c r="H1131" s="486"/>
      <c r="I1131" s="486"/>
      <c r="J1131" s="486"/>
      <c r="K1131" s="486"/>
    </row>
    <row r="1132" spans="1:11" x14ac:dyDescent="0.25">
      <c r="A1132" s="486"/>
      <c r="B1132" s="486"/>
      <c r="C1132" s="486"/>
      <c r="D1132" s="486"/>
      <c r="E1132" s="486"/>
      <c r="F1132" s="486"/>
      <c r="G1132" s="486"/>
      <c r="H1132" s="486"/>
      <c r="I1132" s="486"/>
      <c r="J1132" s="486"/>
      <c r="K1132" s="486"/>
    </row>
    <row r="1133" spans="1:11" x14ac:dyDescent="0.25">
      <c r="A1133" s="486"/>
      <c r="B1133" s="486"/>
      <c r="C1133" s="486"/>
      <c r="D1133" s="486"/>
      <c r="E1133" s="486"/>
      <c r="F1133" s="486"/>
      <c r="G1133" s="486"/>
      <c r="H1133" s="486"/>
      <c r="I1133" s="486"/>
      <c r="J1133" s="486"/>
      <c r="K1133" s="486"/>
    </row>
    <row r="1134" spans="1:11" x14ac:dyDescent="0.25">
      <c r="A1134" s="486"/>
      <c r="B1134" s="486"/>
      <c r="C1134" s="486"/>
      <c r="D1134" s="486"/>
      <c r="E1134" s="486"/>
      <c r="F1134" s="486"/>
      <c r="G1134" s="486"/>
      <c r="H1134" s="486"/>
      <c r="I1134" s="486"/>
      <c r="J1134" s="486"/>
      <c r="K1134" s="486"/>
    </row>
    <row r="1135" spans="1:11" x14ac:dyDescent="0.25">
      <c r="A1135" s="486"/>
      <c r="B1135" s="486"/>
      <c r="C1135" s="486"/>
      <c r="D1135" s="486"/>
      <c r="E1135" s="486"/>
      <c r="F1135" s="486"/>
      <c r="G1135" s="486"/>
      <c r="H1135" s="486"/>
      <c r="I1135" s="486"/>
      <c r="J1135" s="486"/>
      <c r="K1135" s="486"/>
    </row>
    <row r="1136" spans="1:11" x14ac:dyDescent="0.25">
      <c r="A1136" s="486"/>
      <c r="B1136" s="486"/>
      <c r="C1136" s="486"/>
      <c r="D1136" s="486"/>
      <c r="E1136" s="486"/>
      <c r="F1136" s="486"/>
      <c r="G1136" s="486"/>
      <c r="H1136" s="486"/>
      <c r="I1136" s="486"/>
      <c r="J1136" s="486"/>
      <c r="K1136" s="486"/>
    </row>
    <row r="1137" spans="1:11" x14ac:dyDescent="0.25">
      <c r="A1137" s="486"/>
      <c r="B1137" s="486"/>
      <c r="C1137" s="486"/>
      <c r="D1137" s="486"/>
      <c r="E1137" s="486"/>
      <c r="F1137" s="486"/>
      <c r="G1137" s="486"/>
      <c r="H1137" s="486"/>
      <c r="I1137" s="486"/>
      <c r="J1137" s="486"/>
      <c r="K1137" s="486"/>
    </row>
    <row r="1138" spans="1:11" x14ac:dyDescent="0.25">
      <c r="A1138" s="486"/>
      <c r="B1138" s="486"/>
      <c r="C1138" s="486"/>
      <c r="D1138" s="486"/>
      <c r="E1138" s="486"/>
      <c r="F1138" s="486"/>
      <c r="G1138" s="486"/>
      <c r="H1138" s="486"/>
      <c r="I1138" s="486"/>
      <c r="J1138" s="486"/>
      <c r="K1138" s="486"/>
    </row>
    <row r="1139" spans="1:11" x14ac:dyDescent="0.25">
      <c r="A1139" s="486"/>
      <c r="B1139" s="486"/>
      <c r="C1139" s="486"/>
      <c r="D1139" s="486"/>
      <c r="E1139" s="486"/>
      <c r="F1139" s="486"/>
      <c r="G1139" s="486"/>
      <c r="H1139" s="486"/>
      <c r="I1139" s="486"/>
      <c r="J1139" s="486"/>
      <c r="K1139" s="486"/>
    </row>
    <row r="1140" spans="1:11" x14ac:dyDescent="0.25">
      <c r="A1140" s="486"/>
      <c r="B1140" s="486"/>
      <c r="C1140" s="486"/>
      <c r="D1140" s="486"/>
      <c r="E1140" s="486"/>
      <c r="F1140" s="486"/>
      <c r="G1140" s="486"/>
      <c r="H1140" s="486"/>
      <c r="I1140" s="486"/>
      <c r="J1140" s="486"/>
      <c r="K1140" s="486"/>
    </row>
    <row r="1141" spans="1:11" x14ac:dyDescent="0.25">
      <c r="A1141" s="486"/>
      <c r="B1141" s="486"/>
      <c r="C1141" s="486"/>
      <c r="D1141" s="486"/>
      <c r="E1141" s="486"/>
      <c r="F1141" s="486"/>
      <c r="G1141" s="486"/>
      <c r="H1141" s="486"/>
      <c r="I1141" s="486"/>
      <c r="J1141" s="486"/>
      <c r="K1141" s="486"/>
    </row>
    <row r="1142" spans="1:11" x14ac:dyDescent="0.25">
      <c r="A1142" s="486"/>
      <c r="B1142" s="486"/>
      <c r="C1142" s="486"/>
      <c r="D1142" s="486"/>
      <c r="E1142" s="486"/>
      <c r="F1142" s="486"/>
      <c r="G1142" s="486"/>
      <c r="H1142" s="486"/>
      <c r="I1142" s="486"/>
      <c r="J1142" s="486"/>
      <c r="K1142" s="486"/>
    </row>
    <row r="1143" spans="1:11" x14ac:dyDescent="0.25">
      <c r="A1143" s="486"/>
      <c r="B1143" s="486"/>
      <c r="C1143" s="486"/>
      <c r="D1143" s="486"/>
      <c r="E1143" s="486"/>
      <c r="F1143" s="486"/>
      <c r="G1143" s="486"/>
      <c r="H1143" s="486"/>
      <c r="I1143" s="486"/>
      <c r="J1143" s="486"/>
      <c r="K1143" s="486"/>
    </row>
    <row r="1144" spans="1:11" x14ac:dyDescent="0.25">
      <c r="A1144" s="486"/>
      <c r="B1144" s="486"/>
      <c r="C1144" s="486"/>
      <c r="D1144" s="486"/>
      <c r="E1144" s="486"/>
      <c r="F1144" s="486"/>
      <c r="G1144" s="486"/>
      <c r="H1144" s="486"/>
      <c r="I1144" s="486"/>
      <c r="J1144" s="486"/>
      <c r="K1144" s="486"/>
    </row>
    <row r="1145" spans="1:11" x14ac:dyDescent="0.25">
      <c r="A1145" s="486"/>
      <c r="B1145" s="486"/>
      <c r="C1145" s="486"/>
      <c r="D1145" s="486"/>
      <c r="E1145" s="486"/>
      <c r="F1145" s="486"/>
      <c r="G1145" s="486"/>
      <c r="H1145" s="486"/>
      <c r="I1145" s="486"/>
      <c r="J1145" s="486"/>
      <c r="K1145" s="486"/>
    </row>
    <row r="1146" spans="1:11" x14ac:dyDescent="0.25">
      <c r="A1146" s="486"/>
      <c r="B1146" s="486"/>
      <c r="C1146" s="486"/>
      <c r="D1146" s="486"/>
      <c r="E1146" s="486"/>
      <c r="F1146" s="486"/>
      <c r="G1146" s="486"/>
      <c r="H1146" s="486"/>
      <c r="I1146" s="486"/>
      <c r="J1146" s="486"/>
      <c r="K1146" s="486"/>
    </row>
    <row r="1147" spans="1:11" x14ac:dyDescent="0.25">
      <c r="A1147" s="486"/>
      <c r="B1147" s="486"/>
      <c r="C1147" s="486"/>
      <c r="D1147" s="486"/>
      <c r="E1147" s="486"/>
      <c r="F1147" s="486"/>
      <c r="G1147" s="486"/>
      <c r="H1147" s="486"/>
      <c r="I1147" s="486"/>
      <c r="J1147" s="486"/>
      <c r="K1147" s="486"/>
    </row>
    <row r="1148" spans="1:11" x14ac:dyDescent="0.25">
      <c r="A1148" s="486"/>
      <c r="B1148" s="486"/>
      <c r="C1148" s="486"/>
      <c r="D1148" s="486"/>
      <c r="E1148" s="486"/>
      <c r="F1148" s="486"/>
      <c r="G1148" s="486"/>
      <c r="H1148" s="486"/>
      <c r="I1148" s="486"/>
      <c r="J1148" s="486"/>
      <c r="K1148" s="486"/>
    </row>
    <row r="1149" spans="1:11" x14ac:dyDescent="0.25">
      <c r="A1149" s="486"/>
      <c r="B1149" s="486"/>
      <c r="C1149" s="486"/>
      <c r="D1149" s="486"/>
      <c r="E1149" s="486"/>
      <c r="F1149" s="486"/>
      <c r="G1149" s="486"/>
      <c r="H1149" s="486"/>
      <c r="I1149" s="486"/>
      <c r="J1149" s="486"/>
      <c r="K1149" s="486"/>
    </row>
    <row r="1150" spans="1:11" x14ac:dyDescent="0.25">
      <c r="A1150" s="486"/>
      <c r="B1150" s="486"/>
      <c r="C1150" s="486"/>
      <c r="D1150" s="486"/>
      <c r="E1150" s="486"/>
      <c r="F1150" s="486"/>
      <c r="G1150" s="486"/>
      <c r="H1150" s="486"/>
      <c r="I1150" s="486"/>
      <c r="J1150" s="486"/>
      <c r="K1150" s="486"/>
    </row>
    <row r="1151" spans="1:11" x14ac:dyDescent="0.25">
      <c r="A1151" s="486"/>
      <c r="B1151" s="486"/>
      <c r="C1151" s="486"/>
      <c r="D1151" s="486"/>
      <c r="E1151" s="486"/>
      <c r="F1151" s="486"/>
      <c r="G1151" s="486"/>
      <c r="H1151" s="486"/>
      <c r="I1151" s="486"/>
      <c r="J1151" s="486"/>
      <c r="K1151" s="486"/>
    </row>
    <row r="1152" spans="1:11" x14ac:dyDescent="0.25">
      <c r="A1152" s="486"/>
      <c r="B1152" s="486"/>
      <c r="C1152" s="486"/>
      <c r="D1152" s="486"/>
      <c r="E1152" s="486"/>
      <c r="F1152" s="486"/>
      <c r="G1152" s="486"/>
      <c r="H1152" s="486"/>
      <c r="I1152" s="486"/>
      <c r="J1152" s="486"/>
      <c r="K1152" s="486"/>
    </row>
    <row r="1153" spans="1:11" x14ac:dyDescent="0.25">
      <c r="A1153" s="486"/>
      <c r="B1153" s="486"/>
      <c r="C1153" s="486"/>
      <c r="D1153" s="486"/>
      <c r="E1153" s="486"/>
      <c r="F1153" s="486"/>
      <c r="G1153" s="486"/>
      <c r="H1153" s="486"/>
      <c r="I1153" s="486"/>
      <c r="J1153" s="486"/>
      <c r="K1153" s="486"/>
    </row>
    <row r="1154" spans="1:11" x14ac:dyDescent="0.25">
      <c r="A1154" s="486"/>
      <c r="B1154" s="486"/>
      <c r="C1154" s="486"/>
      <c r="D1154" s="486"/>
      <c r="E1154" s="486"/>
      <c r="F1154" s="486"/>
      <c r="G1154" s="486"/>
      <c r="H1154" s="486"/>
      <c r="I1154" s="486"/>
      <c r="J1154" s="486"/>
      <c r="K1154" s="486"/>
    </row>
    <row r="1155" spans="1:11" x14ac:dyDescent="0.25">
      <c r="A1155" s="486"/>
      <c r="B1155" s="486"/>
      <c r="C1155" s="486"/>
      <c r="D1155" s="486"/>
      <c r="E1155" s="486"/>
      <c r="F1155" s="486"/>
      <c r="G1155" s="486"/>
      <c r="H1155" s="486"/>
      <c r="I1155" s="486"/>
      <c r="J1155" s="486"/>
      <c r="K1155" s="486"/>
    </row>
    <row r="1156" spans="1:11" x14ac:dyDescent="0.25">
      <c r="A1156" s="486"/>
      <c r="B1156" s="486"/>
      <c r="C1156" s="486"/>
      <c r="D1156" s="486"/>
      <c r="E1156" s="486"/>
      <c r="F1156" s="486"/>
      <c r="G1156" s="486"/>
      <c r="H1156" s="486"/>
      <c r="I1156" s="486"/>
      <c r="J1156" s="486"/>
      <c r="K1156" s="486"/>
    </row>
    <row r="1157" spans="1:11" x14ac:dyDescent="0.25">
      <c r="A1157" s="486"/>
      <c r="B1157" s="486"/>
      <c r="C1157" s="486"/>
      <c r="D1157" s="486"/>
      <c r="E1157" s="486"/>
      <c r="F1157" s="486"/>
      <c r="G1157" s="486"/>
      <c r="H1157" s="486"/>
      <c r="I1157" s="486"/>
      <c r="J1157" s="486"/>
      <c r="K1157" s="486"/>
    </row>
    <row r="1158" spans="1:11" x14ac:dyDescent="0.25">
      <c r="A1158" s="486"/>
      <c r="B1158" s="486"/>
      <c r="C1158" s="486"/>
      <c r="D1158" s="486"/>
      <c r="E1158" s="486"/>
      <c r="F1158" s="486"/>
      <c r="G1158" s="486"/>
      <c r="H1158" s="486"/>
      <c r="I1158" s="486"/>
      <c r="J1158" s="486"/>
      <c r="K1158" s="486"/>
    </row>
    <row r="1159" spans="1:11" x14ac:dyDescent="0.25">
      <c r="A1159" s="486"/>
      <c r="B1159" s="486"/>
      <c r="C1159" s="486"/>
      <c r="D1159" s="486"/>
      <c r="E1159" s="486"/>
      <c r="F1159" s="486"/>
      <c r="G1159" s="486"/>
      <c r="H1159" s="486"/>
      <c r="I1159" s="486"/>
      <c r="J1159" s="486"/>
      <c r="K1159" s="486"/>
    </row>
    <row r="1160" spans="1:11" x14ac:dyDescent="0.25">
      <c r="A1160" s="486"/>
      <c r="B1160" s="486"/>
      <c r="C1160" s="486"/>
      <c r="D1160" s="486"/>
      <c r="E1160" s="486"/>
      <c r="F1160" s="486"/>
      <c r="G1160" s="486"/>
      <c r="H1160" s="486"/>
      <c r="I1160" s="486"/>
      <c r="J1160" s="486"/>
      <c r="K1160" s="486"/>
    </row>
    <row r="1161" spans="1:11" x14ac:dyDescent="0.25">
      <c r="A1161" s="486"/>
      <c r="B1161" s="486"/>
      <c r="C1161" s="486"/>
      <c r="D1161" s="486"/>
      <c r="E1161" s="486"/>
      <c r="F1161" s="486"/>
      <c r="G1161" s="486"/>
      <c r="H1161" s="486"/>
      <c r="I1161" s="486"/>
      <c r="J1161" s="486"/>
      <c r="K1161" s="486"/>
    </row>
    <row r="1162" spans="1:11" x14ac:dyDescent="0.25">
      <c r="A1162" s="486"/>
      <c r="B1162" s="486"/>
      <c r="C1162" s="486"/>
      <c r="D1162" s="486"/>
      <c r="E1162" s="486"/>
      <c r="F1162" s="486"/>
      <c r="G1162" s="486"/>
      <c r="H1162" s="486"/>
      <c r="I1162" s="486"/>
      <c r="J1162" s="486"/>
      <c r="K1162" s="486"/>
    </row>
    <row r="1163" spans="1:11" x14ac:dyDescent="0.25">
      <c r="A1163" s="486"/>
      <c r="B1163" s="486"/>
      <c r="C1163" s="486"/>
      <c r="D1163" s="486"/>
      <c r="E1163" s="486"/>
      <c r="F1163" s="486"/>
      <c r="G1163" s="486"/>
      <c r="H1163" s="486"/>
      <c r="I1163" s="486"/>
      <c r="J1163" s="486"/>
      <c r="K1163" s="486"/>
    </row>
    <row r="1164" spans="1:11" x14ac:dyDescent="0.25">
      <c r="A1164" s="486"/>
      <c r="B1164" s="486"/>
      <c r="C1164" s="486"/>
      <c r="D1164" s="486"/>
      <c r="E1164" s="486"/>
      <c r="F1164" s="486"/>
      <c r="G1164" s="486"/>
      <c r="H1164" s="486"/>
      <c r="I1164" s="486"/>
      <c r="J1164" s="486"/>
      <c r="K1164" s="486"/>
    </row>
    <row r="1165" spans="1:11" x14ac:dyDescent="0.25">
      <c r="A1165" s="486"/>
      <c r="B1165" s="486"/>
      <c r="C1165" s="486"/>
      <c r="D1165" s="486"/>
      <c r="E1165" s="486"/>
      <c r="F1165" s="486"/>
      <c r="G1165" s="486"/>
      <c r="H1165" s="486"/>
      <c r="I1165" s="486"/>
      <c r="J1165" s="486"/>
      <c r="K1165" s="486"/>
    </row>
    <row r="1166" spans="1:11" x14ac:dyDescent="0.25">
      <c r="A1166" s="486"/>
      <c r="B1166" s="486"/>
      <c r="C1166" s="486"/>
      <c r="D1166" s="486"/>
      <c r="E1166" s="486"/>
      <c r="F1166" s="486"/>
      <c r="G1166" s="486"/>
      <c r="H1166" s="486"/>
      <c r="I1166" s="486"/>
      <c r="J1166" s="486"/>
      <c r="K1166" s="486"/>
    </row>
    <row r="1167" spans="1:11" x14ac:dyDescent="0.25">
      <c r="A1167" s="486"/>
      <c r="B1167" s="486"/>
      <c r="C1167" s="486"/>
      <c r="D1167" s="486"/>
      <c r="E1167" s="486"/>
      <c r="F1167" s="486"/>
      <c r="G1167" s="486"/>
      <c r="H1167" s="486"/>
      <c r="I1167" s="486"/>
      <c r="J1167" s="486"/>
      <c r="K1167" s="486"/>
    </row>
    <row r="1168" spans="1:11" x14ac:dyDescent="0.25">
      <c r="A1168" s="486"/>
      <c r="B1168" s="486"/>
      <c r="C1168" s="486"/>
      <c r="D1168" s="486"/>
      <c r="E1168" s="486"/>
      <c r="F1168" s="486"/>
      <c r="G1168" s="486"/>
      <c r="H1168" s="486"/>
      <c r="I1168" s="486"/>
      <c r="J1168" s="486"/>
      <c r="K1168" s="486"/>
    </row>
    <row r="1169" spans="1:11" x14ac:dyDescent="0.25">
      <c r="A1169" s="486"/>
      <c r="B1169" s="486"/>
      <c r="C1169" s="486"/>
      <c r="D1169" s="486"/>
      <c r="E1169" s="486"/>
      <c r="F1169" s="486"/>
      <c r="G1169" s="486"/>
      <c r="H1169" s="486"/>
      <c r="I1169" s="486"/>
      <c r="J1169" s="486"/>
      <c r="K1169" s="486"/>
    </row>
    <row r="1170" spans="1:11" x14ac:dyDescent="0.25">
      <c r="A1170" s="486"/>
      <c r="B1170" s="486"/>
      <c r="C1170" s="486"/>
      <c r="D1170" s="486"/>
      <c r="E1170" s="486"/>
      <c r="F1170" s="486"/>
      <c r="G1170" s="486"/>
      <c r="H1170" s="486"/>
      <c r="I1170" s="486"/>
      <c r="J1170" s="486"/>
      <c r="K1170" s="486"/>
    </row>
    <row r="1171" spans="1:11" x14ac:dyDescent="0.25">
      <c r="A1171" s="486"/>
      <c r="B1171" s="486"/>
      <c r="C1171" s="486"/>
      <c r="D1171" s="486"/>
      <c r="E1171" s="486"/>
      <c r="F1171" s="486"/>
      <c r="G1171" s="486"/>
      <c r="H1171" s="486"/>
      <c r="I1171" s="486"/>
      <c r="J1171" s="486"/>
      <c r="K1171" s="486"/>
    </row>
    <row r="1172" spans="1:11" x14ac:dyDescent="0.25">
      <c r="A1172" s="486"/>
      <c r="B1172" s="486"/>
      <c r="C1172" s="486"/>
      <c r="D1172" s="486"/>
      <c r="E1172" s="486"/>
      <c r="F1172" s="486"/>
      <c r="G1172" s="486"/>
      <c r="H1172" s="486"/>
      <c r="I1172" s="486"/>
      <c r="J1172" s="486"/>
      <c r="K1172" s="486"/>
    </row>
    <row r="1173" spans="1:11" x14ac:dyDescent="0.25">
      <c r="A1173" s="486"/>
      <c r="B1173" s="486"/>
      <c r="C1173" s="486"/>
      <c r="D1173" s="486"/>
      <c r="E1173" s="486"/>
      <c r="F1173" s="486"/>
      <c r="G1173" s="486"/>
      <c r="H1173" s="486"/>
      <c r="I1173" s="486"/>
      <c r="J1173" s="486"/>
      <c r="K1173" s="486"/>
    </row>
    <row r="1174" spans="1:11" x14ac:dyDescent="0.25">
      <c r="A1174" s="486"/>
      <c r="B1174" s="486"/>
      <c r="C1174" s="486"/>
      <c r="D1174" s="486"/>
      <c r="E1174" s="486"/>
      <c r="F1174" s="486"/>
      <c r="G1174" s="486"/>
      <c r="H1174" s="486"/>
      <c r="I1174" s="486"/>
      <c r="J1174" s="486"/>
      <c r="K1174" s="486"/>
    </row>
    <row r="1175" spans="1:11" x14ac:dyDescent="0.25">
      <c r="A1175" s="486"/>
      <c r="B1175" s="486"/>
      <c r="C1175" s="486"/>
      <c r="D1175" s="486"/>
      <c r="E1175" s="486"/>
      <c r="F1175" s="486"/>
      <c r="G1175" s="486"/>
      <c r="H1175" s="486"/>
      <c r="I1175" s="486"/>
      <c r="J1175" s="486"/>
      <c r="K1175" s="486"/>
    </row>
    <row r="1176" spans="1:11" x14ac:dyDescent="0.25">
      <c r="A1176" s="486"/>
      <c r="B1176" s="486"/>
      <c r="C1176" s="486"/>
      <c r="D1176" s="486"/>
      <c r="E1176" s="486"/>
      <c r="F1176" s="486"/>
      <c r="G1176" s="486"/>
      <c r="H1176" s="486"/>
      <c r="I1176" s="486"/>
      <c r="J1176" s="486"/>
      <c r="K1176" s="486"/>
    </row>
    <row r="1177" spans="1:11" x14ac:dyDescent="0.25">
      <c r="A1177" s="486"/>
      <c r="B1177" s="486"/>
      <c r="C1177" s="486"/>
      <c r="D1177" s="486"/>
      <c r="E1177" s="486"/>
      <c r="F1177" s="486"/>
      <c r="G1177" s="486"/>
      <c r="H1177" s="486"/>
      <c r="I1177" s="486"/>
      <c r="J1177" s="486"/>
      <c r="K1177" s="486"/>
    </row>
    <row r="1178" spans="1:11" x14ac:dyDescent="0.25">
      <c r="A1178" s="486"/>
      <c r="B1178" s="486"/>
      <c r="C1178" s="486"/>
      <c r="D1178" s="486"/>
      <c r="E1178" s="486"/>
      <c r="F1178" s="486"/>
      <c r="G1178" s="486"/>
      <c r="H1178" s="486"/>
      <c r="I1178" s="486"/>
      <c r="J1178" s="486"/>
      <c r="K1178" s="486"/>
    </row>
    <row r="1179" spans="1:11" x14ac:dyDescent="0.25">
      <c r="A1179" s="486"/>
      <c r="B1179" s="486"/>
      <c r="C1179" s="486"/>
      <c r="D1179" s="486"/>
      <c r="E1179" s="486"/>
      <c r="F1179" s="486"/>
      <c r="G1179" s="486"/>
      <c r="H1179" s="486"/>
      <c r="I1179" s="486"/>
      <c r="J1179" s="486"/>
      <c r="K1179" s="486"/>
    </row>
    <row r="1180" spans="1:11" x14ac:dyDescent="0.25">
      <c r="A1180" s="486"/>
      <c r="B1180" s="486"/>
      <c r="C1180" s="486"/>
      <c r="D1180" s="486"/>
      <c r="E1180" s="486"/>
      <c r="F1180" s="486"/>
      <c r="G1180" s="486"/>
      <c r="H1180" s="486"/>
      <c r="I1180" s="486"/>
      <c r="J1180" s="486"/>
      <c r="K1180" s="486"/>
    </row>
    <row r="1181" spans="1:11" x14ac:dyDescent="0.25">
      <c r="A1181" s="486"/>
      <c r="B1181" s="486"/>
      <c r="C1181" s="486"/>
      <c r="D1181" s="486"/>
      <c r="E1181" s="486"/>
      <c r="F1181" s="486"/>
      <c r="G1181" s="486"/>
      <c r="H1181" s="486"/>
      <c r="I1181" s="486"/>
      <c r="J1181" s="486"/>
      <c r="K1181" s="486"/>
    </row>
    <row r="1182" spans="1:11" x14ac:dyDescent="0.25">
      <c r="A1182" s="486"/>
      <c r="B1182" s="486"/>
      <c r="C1182" s="486"/>
      <c r="D1182" s="486"/>
      <c r="E1182" s="486"/>
      <c r="F1182" s="486"/>
      <c r="G1182" s="486"/>
      <c r="H1182" s="486"/>
      <c r="I1182" s="486"/>
      <c r="J1182" s="486"/>
      <c r="K1182" s="486"/>
    </row>
    <row r="1183" spans="1:11" x14ac:dyDescent="0.25">
      <c r="A1183" s="486"/>
      <c r="B1183" s="486"/>
      <c r="C1183" s="486"/>
      <c r="D1183" s="486"/>
      <c r="E1183" s="486"/>
      <c r="F1183" s="486"/>
      <c r="G1183" s="486"/>
      <c r="H1183" s="486"/>
      <c r="I1183" s="486"/>
      <c r="J1183" s="486"/>
      <c r="K1183" s="486"/>
    </row>
    <row r="1184" spans="1:11" x14ac:dyDescent="0.25">
      <c r="A1184" s="486"/>
      <c r="B1184" s="486"/>
      <c r="C1184" s="486"/>
      <c r="D1184" s="486"/>
      <c r="E1184" s="486"/>
      <c r="F1184" s="486"/>
      <c r="G1184" s="486"/>
      <c r="H1184" s="486"/>
      <c r="I1184" s="486"/>
      <c r="J1184" s="486"/>
      <c r="K1184" s="486"/>
    </row>
    <row r="1185" spans="1:11" x14ac:dyDescent="0.25">
      <c r="A1185" s="486"/>
      <c r="B1185" s="486"/>
      <c r="C1185" s="486"/>
      <c r="D1185" s="486"/>
      <c r="E1185" s="486"/>
      <c r="F1185" s="486"/>
      <c r="G1185" s="486"/>
      <c r="H1185" s="486"/>
      <c r="I1185" s="486"/>
      <c r="J1185" s="486"/>
      <c r="K1185" s="486"/>
    </row>
    <row r="1186" spans="1:11" x14ac:dyDescent="0.25">
      <c r="A1186" s="486"/>
      <c r="B1186" s="486"/>
      <c r="C1186" s="486"/>
      <c r="D1186" s="486"/>
      <c r="E1186" s="486"/>
      <c r="F1186" s="486"/>
      <c r="G1186" s="486"/>
      <c r="H1186" s="486"/>
      <c r="I1186" s="486"/>
      <c r="J1186" s="486"/>
      <c r="K1186" s="486"/>
    </row>
    <row r="1187" spans="1:11" x14ac:dyDescent="0.25">
      <c r="A1187" s="486"/>
      <c r="B1187" s="486"/>
      <c r="C1187" s="486"/>
      <c r="D1187" s="486"/>
      <c r="E1187" s="486"/>
      <c r="F1187" s="486"/>
      <c r="G1187" s="486"/>
      <c r="H1187" s="486"/>
      <c r="I1187" s="486"/>
      <c r="J1187" s="486"/>
      <c r="K1187" s="486"/>
    </row>
    <row r="1188" spans="1:11" x14ac:dyDescent="0.25">
      <c r="A1188" s="486"/>
      <c r="B1188" s="486"/>
      <c r="C1188" s="486"/>
      <c r="D1188" s="486"/>
      <c r="E1188" s="486"/>
      <c r="F1188" s="486"/>
      <c r="G1188" s="486"/>
      <c r="H1188" s="486"/>
      <c r="I1188" s="486"/>
      <c r="J1188" s="486"/>
      <c r="K1188" s="486"/>
    </row>
    <row r="1189" spans="1:11" x14ac:dyDescent="0.25">
      <c r="A1189" s="486"/>
      <c r="B1189" s="486"/>
      <c r="C1189" s="486"/>
      <c r="D1189" s="486"/>
      <c r="E1189" s="486"/>
      <c r="F1189" s="486"/>
      <c r="G1189" s="486"/>
      <c r="H1189" s="486"/>
      <c r="I1189" s="486"/>
      <c r="J1189" s="486"/>
      <c r="K1189" s="486"/>
    </row>
    <row r="1190" spans="1:11" x14ac:dyDescent="0.25">
      <c r="A1190" s="486"/>
      <c r="B1190" s="486"/>
      <c r="C1190" s="486"/>
      <c r="D1190" s="486"/>
      <c r="E1190" s="486"/>
      <c r="F1190" s="486"/>
      <c r="G1190" s="486"/>
      <c r="H1190" s="486"/>
      <c r="I1190" s="486"/>
      <c r="J1190" s="486"/>
      <c r="K1190" s="486"/>
    </row>
    <row r="1191" spans="1:11" x14ac:dyDescent="0.25">
      <c r="A1191" s="486"/>
      <c r="B1191" s="486"/>
      <c r="C1191" s="486"/>
      <c r="D1191" s="486"/>
      <c r="E1191" s="486"/>
      <c r="F1191" s="486"/>
      <c r="G1191" s="486"/>
      <c r="H1191" s="486"/>
      <c r="I1191" s="486"/>
      <c r="J1191" s="486"/>
      <c r="K1191" s="486"/>
    </row>
    <row r="1192" spans="1:11" x14ac:dyDescent="0.25">
      <c r="A1192" s="486"/>
      <c r="B1192" s="486"/>
      <c r="C1192" s="486"/>
      <c r="D1192" s="486"/>
      <c r="E1192" s="486"/>
      <c r="F1192" s="486"/>
      <c r="G1192" s="486"/>
      <c r="H1192" s="486"/>
      <c r="I1192" s="486"/>
      <c r="J1192" s="486"/>
      <c r="K1192" s="486"/>
    </row>
    <row r="1193" spans="1:11" x14ac:dyDescent="0.25">
      <c r="A1193" s="486"/>
      <c r="B1193" s="486"/>
      <c r="C1193" s="486"/>
      <c r="D1193" s="486"/>
      <c r="E1193" s="486"/>
      <c r="F1193" s="486"/>
      <c r="G1193" s="486"/>
      <c r="H1193" s="486"/>
      <c r="I1193" s="486"/>
      <c r="J1193" s="486"/>
      <c r="K1193" s="486"/>
    </row>
    <row r="1194" spans="1:11" x14ac:dyDescent="0.25">
      <c r="A1194" s="486"/>
      <c r="B1194" s="486"/>
      <c r="C1194" s="486"/>
      <c r="D1194" s="486"/>
      <c r="E1194" s="486"/>
      <c r="F1194" s="486"/>
      <c r="G1194" s="486"/>
      <c r="H1194" s="486"/>
      <c r="I1194" s="486"/>
      <c r="J1194" s="486"/>
      <c r="K1194" s="486"/>
    </row>
    <row r="1195" spans="1:11" x14ac:dyDescent="0.25">
      <c r="A1195" s="486"/>
      <c r="B1195" s="486"/>
      <c r="C1195" s="486"/>
      <c r="D1195" s="486"/>
      <c r="E1195" s="486"/>
      <c r="F1195" s="486"/>
      <c r="G1195" s="486"/>
      <c r="H1195" s="486"/>
      <c r="I1195" s="486"/>
      <c r="J1195" s="486"/>
      <c r="K1195" s="486"/>
    </row>
    <row r="1196" spans="1:11" x14ac:dyDescent="0.25">
      <c r="A1196" s="486"/>
      <c r="B1196" s="486"/>
      <c r="C1196" s="486"/>
      <c r="D1196" s="486"/>
      <c r="E1196" s="486"/>
      <c r="F1196" s="486"/>
      <c r="G1196" s="486"/>
      <c r="H1196" s="486"/>
      <c r="I1196" s="486"/>
      <c r="J1196" s="486"/>
      <c r="K1196" s="486"/>
    </row>
    <row r="1197" spans="1:11" x14ac:dyDescent="0.25">
      <c r="A1197" s="486"/>
      <c r="B1197" s="486"/>
      <c r="C1197" s="486"/>
      <c r="D1197" s="486"/>
      <c r="E1197" s="486"/>
      <c r="F1197" s="486"/>
      <c r="G1197" s="486"/>
      <c r="H1197" s="486"/>
      <c r="I1197" s="486"/>
      <c r="J1197" s="486"/>
      <c r="K1197" s="486"/>
    </row>
    <row r="1198" spans="1:11" x14ac:dyDescent="0.25">
      <c r="A1198" s="486"/>
      <c r="B1198" s="486"/>
      <c r="C1198" s="486"/>
      <c r="D1198" s="486"/>
      <c r="E1198" s="486"/>
      <c r="F1198" s="486"/>
      <c r="G1198" s="486"/>
      <c r="H1198" s="486"/>
      <c r="I1198" s="486"/>
      <c r="J1198" s="486"/>
      <c r="K1198" s="486"/>
    </row>
    <row r="1199" spans="1:11" x14ac:dyDescent="0.25">
      <c r="A1199" s="486"/>
      <c r="B1199" s="486"/>
      <c r="C1199" s="486"/>
      <c r="D1199" s="486"/>
      <c r="E1199" s="486"/>
      <c r="F1199" s="486"/>
      <c r="G1199" s="486"/>
      <c r="H1199" s="486"/>
      <c r="I1199" s="486"/>
      <c r="J1199" s="486"/>
      <c r="K1199" s="486"/>
    </row>
    <row r="1200" spans="1:11" x14ac:dyDescent="0.25">
      <c r="A1200" s="486"/>
      <c r="B1200" s="486"/>
      <c r="C1200" s="486"/>
      <c r="D1200" s="486"/>
      <c r="E1200" s="486"/>
      <c r="F1200" s="486"/>
      <c r="G1200" s="486"/>
      <c r="H1200" s="486"/>
      <c r="I1200" s="486"/>
      <c r="J1200" s="486"/>
      <c r="K1200" s="486"/>
    </row>
    <row r="1201" spans="1:11" x14ac:dyDescent="0.25">
      <c r="A1201" s="486"/>
      <c r="B1201" s="486"/>
      <c r="C1201" s="486"/>
      <c r="D1201" s="486"/>
      <c r="E1201" s="486"/>
      <c r="F1201" s="486"/>
      <c r="G1201" s="486"/>
      <c r="H1201" s="486"/>
      <c r="I1201" s="486"/>
      <c r="J1201" s="486"/>
      <c r="K1201" s="486"/>
    </row>
    <row r="1202" spans="1:11" x14ac:dyDescent="0.25">
      <c r="A1202" s="486"/>
      <c r="B1202" s="486"/>
      <c r="C1202" s="486"/>
      <c r="D1202" s="486"/>
      <c r="E1202" s="486"/>
      <c r="F1202" s="486"/>
      <c r="G1202" s="486"/>
      <c r="H1202" s="486"/>
      <c r="I1202" s="486"/>
      <c r="J1202" s="486"/>
      <c r="K1202" s="486"/>
    </row>
    <row r="1203" spans="1:11" x14ac:dyDescent="0.25">
      <c r="A1203" s="486"/>
      <c r="B1203" s="486"/>
      <c r="C1203" s="486"/>
      <c r="D1203" s="486"/>
      <c r="E1203" s="486"/>
      <c r="F1203" s="486"/>
      <c r="G1203" s="486"/>
      <c r="H1203" s="486"/>
      <c r="I1203" s="486"/>
      <c r="J1203" s="486"/>
      <c r="K1203" s="486"/>
    </row>
    <row r="1204" spans="1:11" x14ac:dyDescent="0.25">
      <c r="A1204" s="486"/>
      <c r="B1204" s="486"/>
      <c r="C1204" s="486"/>
      <c r="D1204" s="486"/>
      <c r="E1204" s="486"/>
      <c r="F1204" s="486"/>
      <c r="G1204" s="486"/>
      <c r="H1204" s="486"/>
      <c r="I1204" s="486"/>
      <c r="J1204" s="486"/>
      <c r="K1204" s="486"/>
    </row>
    <row r="1205" spans="1:11" x14ac:dyDescent="0.25">
      <c r="A1205" s="486"/>
      <c r="B1205" s="486"/>
      <c r="C1205" s="486"/>
      <c r="D1205" s="486"/>
      <c r="E1205" s="486"/>
      <c r="F1205" s="486"/>
      <c r="G1205" s="486"/>
      <c r="H1205" s="486"/>
      <c r="I1205" s="486"/>
      <c r="J1205" s="486"/>
      <c r="K1205" s="486"/>
    </row>
    <row r="1206" spans="1:11" x14ac:dyDescent="0.25">
      <c r="A1206" s="486"/>
      <c r="B1206" s="486"/>
      <c r="C1206" s="486"/>
      <c r="D1206" s="486"/>
      <c r="E1206" s="486"/>
      <c r="F1206" s="486"/>
      <c r="G1206" s="486"/>
      <c r="H1206" s="486"/>
      <c r="I1206" s="486"/>
      <c r="J1206" s="486"/>
      <c r="K1206" s="486"/>
    </row>
    <row r="1207" spans="1:11" x14ac:dyDescent="0.25">
      <c r="A1207" s="486"/>
      <c r="B1207" s="486"/>
      <c r="C1207" s="486"/>
      <c r="D1207" s="486"/>
      <c r="E1207" s="486"/>
      <c r="F1207" s="486"/>
      <c r="G1207" s="486"/>
      <c r="H1207" s="486"/>
      <c r="I1207" s="486"/>
      <c r="J1207" s="486"/>
      <c r="K1207" s="486"/>
    </row>
    <row r="1208" spans="1:11" x14ac:dyDescent="0.25">
      <c r="A1208" s="486"/>
      <c r="B1208" s="486"/>
      <c r="C1208" s="486"/>
      <c r="D1208" s="486"/>
      <c r="E1208" s="486"/>
      <c r="F1208" s="486"/>
      <c r="G1208" s="486"/>
      <c r="H1208" s="486"/>
      <c r="I1208" s="486"/>
      <c r="J1208" s="486"/>
      <c r="K1208" s="486"/>
    </row>
    <row r="1209" spans="1:11" x14ac:dyDescent="0.25">
      <c r="A1209" s="486"/>
      <c r="B1209" s="486"/>
      <c r="C1209" s="486"/>
      <c r="D1209" s="486"/>
      <c r="E1209" s="486"/>
      <c r="F1209" s="486"/>
      <c r="G1209" s="486"/>
      <c r="H1209" s="486"/>
      <c r="I1209" s="486"/>
      <c r="J1209" s="486"/>
      <c r="K1209" s="486"/>
    </row>
    <row r="1210" spans="1:11" x14ac:dyDescent="0.25">
      <c r="A1210" s="486"/>
      <c r="B1210" s="486"/>
      <c r="C1210" s="486"/>
      <c r="D1210" s="486"/>
      <c r="E1210" s="486"/>
      <c r="F1210" s="486"/>
      <c r="G1210" s="486"/>
      <c r="H1210" s="486"/>
      <c r="I1210" s="486"/>
      <c r="J1210" s="486"/>
      <c r="K1210" s="486"/>
    </row>
    <row r="1211" spans="1:11" x14ac:dyDescent="0.25">
      <c r="A1211" s="486"/>
      <c r="B1211" s="486"/>
      <c r="C1211" s="486"/>
      <c r="D1211" s="486"/>
      <c r="E1211" s="486"/>
      <c r="F1211" s="486"/>
      <c r="G1211" s="486"/>
      <c r="H1211" s="486"/>
      <c r="I1211" s="486"/>
      <c r="J1211" s="486"/>
      <c r="K1211" s="486"/>
    </row>
    <row r="1212" spans="1:11" x14ac:dyDescent="0.25">
      <c r="A1212" s="486"/>
      <c r="B1212" s="486"/>
      <c r="C1212" s="486"/>
      <c r="D1212" s="486"/>
      <c r="E1212" s="486"/>
      <c r="F1212" s="486"/>
      <c r="G1212" s="486"/>
      <c r="H1212" s="486"/>
      <c r="I1212" s="486"/>
      <c r="J1212" s="486"/>
      <c r="K1212" s="486"/>
    </row>
    <row r="1213" spans="1:11" x14ac:dyDescent="0.25">
      <c r="A1213" s="486"/>
      <c r="B1213" s="486"/>
      <c r="C1213" s="486"/>
      <c r="D1213" s="486"/>
      <c r="E1213" s="486"/>
      <c r="F1213" s="486"/>
      <c r="G1213" s="486"/>
      <c r="H1213" s="486"/>
      <c r="I1213" s="486"/>
      <c r="J1213" s="486"/>
      <c r="K1213" s="486"/>
    </row>
    <row r="1214" spans="1:11" x14ac:dyDescent="0.25">
      <c r="A1214" s="486"/>
      <c r="B1214" s="486"/>
      <c r="C1214" s="486"/>
      <c r="D1214" s="486"/>
      <c r="E1214" s="486"/>
      <c r="F1214" s="486"/>
      <c r="G1214" s="486"/>
      <c r="H1214" s="486"/>
      <c r="I1214" s="486"/>
      <c r="J1214" s="486"/>
      <c r="K1214" s="486"/>
    </row>
    <row r="1215" spans="1:11" x14ac:dyDescent="0.25">
      <c r="A1215" s="486"/>
      <c r="B1215" s="486"/>
      <c r="C1215" s="486"/>
      <c r="D1215" s="486"/>
      <c r="E1215" s="486"/>
      <c r="F1215" s="486"/>
      <c r="G1215" s="486"/>
      <c r="H1215" s="486"/>
      <c r="I1215" s="486"/>
      <c r="J1215" s="486"/>
      <c r="K1215" s="486"/>
    </row>
    <row r="1216" spans="1:11" x14ac:dyDescent="0.25">
      <c r="A1216" s="486"/>
      <c r="B1216" s="486"/>
      <c r="C1216" s="486"/>
      <c r="D1216" s="486"/>
      <c r="E1216" s="486"/>
      <c r="F1216" s="486"/>
      <c r="G1216" s="486"/>
      <c r="H1216" s="486"/>
      <c r="I1216" s="486"/>
      <c r="J1216" s="486"/>
      <c r="K1216" s="486"/>
    </row>
    <row r="1217" spans="1:11" x14ac:dyDescent="0.25">
      <c r="A1217" s="486"/>
      <c r="B1217" s="486"/>
      <c r="C1217" s="486"/>
      <c r="D1217" s="486"/>
      <c r="E1217" s="486"/>
      <c r="F1217" s="486"/>
      <c r="G1217" s="486"/>
      <c r="H1217" s="486"/>
      <c r="I1217" s="486"/>
      <c r="J1217" s="486"/>
      <c r="K1217" s="486"/>
    </row>
    <row r="1218" spans="1:11" x14ac:dyDescent="0.25">
      <c r="A1218" s="486"/>
      <c r="B1218" s="486"/>
      <c r="C1218" s="486"/>
      <c r="D1218" s="486"/>
      <c r="E1218" s="486"/>
      <c r="F1218" s="486"/>
      <c r="G1218" s="486"/>
      <c r="H1218" s="486"/>
      <c r="I1218" s="486"/>
      <c r="J1218" s="486"/>
      <c r="K1218" s="486"/>
    </row>
    <row r="1219" spans="1:11" x14ac:dyDescent="0.25">
      <c r="A1219" s="486"/>
      <c r="B1219" s="486"/>
      <c r="C1219" s="486"/>
      <c r="D1219" s="486"/>
      <c r="E1219" s="486"/>
      <c r="F1219" s="486"/>
      <c r="G1219" s="486"/>
      <c r="H1219" s="486"/>
      <c r="I1219" s="486"/>
      <c r="J1219" s="486"/>
      <c r="K1219" s="486"/>
    </row>
    <row r="1220" spans="1:11" x14ac:dyDescent="0.25">
      <c r="A1220" s="486"/>
      <c r="B1220" s="486"/>
      <c r="C1220" s="486"/>
      <c r="D1220" s="486"/>
      <c r="E1220" s="486"/>
      <c r="F1220" s="486"/>
      <c r="G1220" s="486"/>
      <c r="H1220" s="486"/>
      <c r="I1220" s="486"/>
      <c r="J1220" s="486"/>
      <c r="K1220" s="486"/>
    </row>
    <row r="1221" spans="1:11" x14ac:dyDescent="0.25">
      <c r="A1221" s="486"/>
      <c r="B1221" s="486"/>
      <c r="C1221" s="486"/>
      <c r="D1221" s="486"/>
      <c r="E1221" s="486"/>
      <c r="F1221" s="486"/>
      <c r="G1221" s="486"/>
      <c r="H1221" s="486"/>
      <c r="I1221" s="486"/>
      <c r="J1221" s="486"/>
      <c r="K1221" s="486"/>
    </row>
    <row r="1222" spans="1:11" x14ac:dyDescent="0.25">
      <c r="A1222" s="486"/>
      <c r="B1222" s="486"/>
      <c r="C1222" s="486"/>
      <c r="D1222" s="486"/>
      <c r="E1222" s="486"/>
      <c r="F1222" s="486"/>
      <c r="G1222" s="486"/>
      <c r="H1222" s="486"/>
      <c r="I1222" s="486"/>
      <c r="J1222" s="486"/>
      <c r="K1222" s="486"/>
    </row>
    <row r="1223" spans="1:11" x14ac:dyDescent="0.25">
      <c r="A1223" s="486"/>
      <c r="B1223" s="486"/>
      <c r="C1223" s="486"/>
      <c r="D1223" s="486"/>
      <c r="E1223" s="486"/>
      <c r="F1223" s="486"/>
      <c r="G1223" s="486"/>
      <c r="H1223" s="486"/>
      <c r="I1223" s="486"/>
      <c r="J1223" s="486"/>
      <c r="K1223" s="486"/>
    </row>
    <row r="1224" spans="1:11" x14ac:dyDescent="0.25">
      <c r="A1224" s="486"/>
      <c r="B1224" s="486"/>
      <c r="C1224" s="486"/>
      <c r="D1224" s="486"/>
      <c r="E1224" s="486"/>
      <c r="F1224" s="486"/>
      <c r="G1224" s="486"/>
      <c r="H1224" s="486"/>
      <c r="I1224" s="486"/>
      <c r="J1224" s="486"/>
      <c r="K1224" s="486"/>
    </row>
    <row r="1225" spans="1:11" x14ac:dyDescent="0.25">
      <c r="A1225" s="486"/>
      <c r="B1225" s="486"/>
      <c r="C1225" s="486"/>
      <c r="D1225" s="486"/>
      <c r="E1225" s="486"/>
      <c r="F1225" s="486"/>
      <c r="G1225" s="486"/>
      <c r="H1225" s="486"/>
      <c r="I1225" s="486"/>
      <c r="J1225" s="486"/>
      <c r="K1225" s="486"/>
    </row>
    <row r="1226" spans="1:11" x14ac:dyDescent="0.25">
      <c r="A1226" s="486"/>
      <c r="B1226" s="486"/>
      <c r="C1226" s="486"/>
      <c r="D1226" s="486"/>
      <c r="E1226" s="486"/>
      <c r="F1226" s="486"/>
      <c r="G1226" s="486"/>
      <c r="H1226" s="486"/>
      <c r="I1226" s="486"/>
      <c r="J1226" s="486"/>
      <c r="K1226" s="486"/>
    </row>
    <row r="1227" spans="1:11" x14ac:dyDescent="0.25">
      <c r="A1227" s="486"/>
      <c r="B1227" s="486"/>
      <c r="C1227" s="486"/>
      <c r="D1227" s="486"/>
      <c r="E1227" s="486"/>
      <c r="F1227" s="486"/>
      <c r="G1227" s="486"/>
      <c r="H1227" s="486"/>
      <c r="I1227" s="486"/>
      <c r="J1227" s="486"/>
      <c r="K1227" s="486"/>
    </row>
    <row r="1228" spans="1:11" x14ac:dyDescent="0.25">
      <c r="A1228" s="486"/>
      <c r="B1228" s="486"/>
      <c r="C1228" s="486"/>
      <c r="D1228" s="486"/>
      <c r="E1228" s="486"/>
      <c r="F1228" s="486"/>
      <c r="G1228" s="486"/>
      <c r="H1228" s="486"/>
      <c r="I1228" s="486"/>
      <c r="J1228" s="486"/>
      <c r="K1228" s="486"/>
    </row>
    <row r="1229" spans="1:11" x14ac:dyDescent="0.25">
      <c r="A1229" s="486"/>
      <c r="B1229" s="486"/>
      <c r="C1229" s="486"/>
      <c r="D1229" s="486"/>
      <c r="E1229" s="486"/>
      <c r="F1229" s="486"/>
      <c r="G1229" s="486"/>
      <c r="H1229" s="486"/>
      <c r="I1229" s="486"/>
      <c r="J1229" s="486"/>
      <c r="K1229" s="486"/>
    </row>
    <row r="1230" spans="1:11" x14ac:dyDescent="0.25">
      <c r="A1230" s="486"/>
      <c r="B1230" s="486"/>
      <c r="C1230" s="486"/>
      <c r="D1230" s="486"/>
      <c r="E1230" s="486"/>
      <c r="F1230" s="486"/>
      <c r="G1230" s="486"/>
      <c r="H1230" s="486"/>
      <c r="I1230" s="486"/>
      <c r="J1230" s="486"/>
      <c r="K1230" s="486"/>
    </row>
    <row r="1231" spans="1:11" x14ac:dyDescent="0.25">
      <c r="A1231" s="486"/>
      <c r="B1231" s="486"/>
      <c r="C1231" s="486"/>
      <c r="D1231" s="486"/>
      <c r="E1231" s="486"/>
      <c r="F1231" s="486"/>
      <c r="G1231" s="486"/>
      <c r="H1231" s="486"/>
      <c r="I1231" s="486"/>
      <c r="J1231" s="486"/>
      <c r="K1231" s="486"/>
    </row>
    <row r="1232" spans="1:11" x14ac:dyDescent="0.25">
      <c r="A1232" s="486"/>
      <c r="B1232" s="486"/>
      <c r="C1232" s="486"/>
      <c r="D1232" s="486"/>
      <c r="E1232" s="486"/>
      <c r="F1232" s="486"/>
      <c r="G1232" s="486"/>
      <c r="H1232" s="486"/>
      <c r="I1232" s="486"/>
      <c r="J1232" s="486"/>
      <c r="K1232" s="486"/>
    </row>
    <row r="1233" spans="1:11" x14ac:dyDescent="0.25">
      <c r="A1233" s="486"/>
      <c r="B1233" s="486"/>
      <c r="C1233" s="486"/>
      <c r="D1233" s="486"/>
      <c r="E1233" s="486"/>
      <c r="F1233" s="486"/>
      <c r="G1233" s="486"/>
      <c r="H1233" s="486"/>
      <c r="I1233" s="486"/>
      <c r="J1233" s="486"/>
      <c r="K1233" s="486"/>
    </row>
    <row r="1234" spans="1:11" x14ac:dyDescent="0.25">
      <c r="A1234" s="486"/>
      <c r="B1234" s="486"/>
      <c r="C1234" s="486"/>
      <c r="D1234" s="486"/>
      <c r="E1234" s="486"/>
      <c r="F1234" s="486"/>
      <c r="G1234" s="486"/>
      <c r="H1234" s="486"/>
      <c r="I1234" s="486"/>
      <c r="J1234" s="486"/>
      <c r="K1234" s="486"/>
    </row>
    <row r="1235" spans="1:11" x14ac:dyDescent="0.25">
      <c r="A1235" s="486"/>
      <c r="B1235" s="486"/>
      <c r="C1235" s="486"/>
      <c r="D1235" s="486"/>
      <c r="E1235" s="486"/>
      <c r="F1235" s="486"/>
      <c r="G1235" s="486"/>
      <c r="H1235" s="486"/>
      <c r="I1235" s="486"/>
      <c r="J1235" s="486"/>
      <c r="K1235" s="486"/>
    </row>
    <row r="1236" spans="1:11" x14ac:dyDescent="0.25">
      <c r="A1236" s="486"/>
      <c r="B1236" s="486"/>
      <c r="C1236" s="486"/>
      <c r="D1236" s="486"/>
      <c r="E1236" s="486"/>
      <c r="F1236" s="486"/>
      <c r="G1236" s="486"/>
      <c r="H1236" s="486"/>
      <c r="I1236" s="486"/>
      <c r="J1236" s="486"/>
      <c r="K1236" s="486"/>
    </row>
    <row r="1237" spans="1:11" x14ac:dyDescent="0.25">
      <c r="A1237" s="486"/>
      <c r="B1237" s="486"/>
      <c r="C1237" s="486"/>
      <c r="D1237" s="486"/>
      <c r="E1237" s="486"/>
      <c r="F1237" s="486"/>
      <c r="G1237" s="486"/>
      <c r="H1237" s="486"/>
      <c r="I1237" s="486"/>
      <c r="J1237" s="486"/>
      <c r="K1237" s="486"/>
    </row>
    <row r="1238" spans="1:11" x14ac:dyDescent="0.25">
      <c r="A1238" s="486"/>
      <c r="B1238" s="486"/>
      <c r="C1238" s="486"/>
      <c r="D1238" s="486"/>
      <c r="E1238" s="486"/>
      <c r="F1238" s="486"/>
      <c r="G1238" s="486"/>
      <c r="H1238" s="486"/>
      <c r="I1238" s="486"/>
      <c r="J1238" s="486"/>
      <c r="K1238" s="486"/>
    </row>
    <row r="1239" spans="1:11" x14ac:dyDescent="0.25">
      <c r="A1239" s="486"/>
      <c r="B1239" s="486"/>
      <c r="C1239" s="486"/>
      <c r="D1239" s="486"/>
      <c r="E1239" s="486"/>
      <c r="F1239" s="486"/>
      <c r="G1239" s="486"/>
      <c r="H1239" s="486"/>
      <c r="I1239" s="486"/>
      <c r="J1239" s="486"/>
      <c r="K1239" s="486"/>
    </row>
    <row r="1240" spans="1:11" x14ac:dyDescent="0.25">
      <c r="A1240" s="486"/>
      <c r="B1240" s="486"/>
      <c r="C1240" s="486"/>
      <c r="D1240" s="486"/>
      <c r="E1240" s="486"/>
      <c r="F1240" s="486"/>
      <c r="G1240" s="486"/>
      <c r="H1240" s="486"/>
      <c r="I1240" s="486"/>
      <c r="J1240" s="486"/>
      <c r="K1240" s="486"/>
    </row>
    <row r="1241" spans="1:11" x14ac:dyDescent="0.25">
      <c r="A1241" s="486"/>
      <c r="B1241" s="486"/>
      <c r="C1241" s="486"/>
      <c r="D1241" s="486"/>
      <c r="E1241" s="486"/>
      <c r="F1241" s="486"/>
      <c r="G1241" s="486"/>
      <c r="H1241" s="486"/>
      <c r="I1241" s="486"/>
      <c r="J1241" s="486"/>
      <c r="K1241" s="486"/>
    </row>
    <row r="1242" spans="1:11" x14ac:dyDescent="0.25">
      <c r="A1242" s="486"/>
      <c r="B1242" s="486"/>
      <c r="C1242" s="486"/>
      <c r="D1242" s="486"/>
      <c r="E1242" s="486"/>
      <c r="F1242" s="486"/>
      <c r="G1242" s="486"/>
      <c r="H1242" s="486"/>
      <c r="I1242" s="486"/>
      <c r="J1242" s="486"/>
      <c r="K1242" s="486"/>
    </row>
    <row r="1243" spans="1:11" x14ac:dyDescent="0.25">
      <c r="A1243" s="486"/>
      <c r="B1243" s="486"/>
      <c r="C1243" s="486"/>
      <c r="D1243" s="486"/>
      <c r="E1243" s="486"/>
      <c r="F1243" s="486"/>
      <c r="G1243" s="486"/>
      <c r="H1243" s="486"/>
      <c r="I1243" s="486"/>
      <c r="J1243" s="486"/>
      <c r="K1243" s="486"/>
    </row>
    <row r="1244" spans="1:11" x14ac:dyDescent="0.25">
      <c r="A1244" s="486"/>
      <c r="B1244" s="486"/>
      <c r="C1244" s="486"/>
      <c r="D1244" s="486"/>
      <c r="E1244" s="486"/>
      <c r="F1244" s="486"/>
      <c r="G1244" s="486"/>
      <c r="H1244" s="486"/>
      <c r="I1244" s="486"/>
      <c r="J1244" s="486"/>
      <c r="K1244" s="486"/>
    </row>
    <row r="1245" spans="1:11" x14ac:dyDescent="0.25">
      <c r="A1245" s="486"/>
      <c r="B1245" s="486"/>
      <c r="C1245" s="486"/>
      <c r="D1245" s="486"/>
      <c r="E1245" s="486"/>
      <c r="F1245" s="486"/>
      <c r="G1245" s="486"/>
      <c r="H1245" s="486"/>
      <c r="I1245" s="486"/>
      <c r="J1245" s="486"/>
      <c r="K1245" s="486"/>
    </row>
    <row r="1246" spans="1:11" x14ac:dyDescent="0.25">
      <c r="A1246" s="486"/>
      <c r="B1246" s="486"/>
      <c r="C1246" s="486"/>
      <c r="D1246" s="486"/>
      <c r="E1246" s="486"/>
      <c r="F1246" s="486"/>
      <c r="G1246" s="486"/>
      <c r="H1246" s="486"/>
      <c r="I1246" s="486"/>
      <c r="J1246" s="486"/>
      <c r="K1246" s="486"/>
    </row>
    <row r="1247" spans="1:11" x14ac:dyDescent="0.25">
      <c r="A1247" s="486"/>
      <c r="B1247" s="486"/>
      <c r="C1247" s="486"/>
      <c r="D1247" s="486"/>
      <c r="E1247" s="486"/>
      <c r="F1247" s="486"/>
      <c r="G1247" s="486"/>
      <c r="H1247" s="486"/>
      <c r="I1247" s="486"/>
      <c r="J1247" s="486"/>
      <c r="K1247" s="486"/>
    </row>
    <row r="1248" spans="1:11" x14ac:dyDescent="0.25">
      <c r="A1248" s="486"/>
      <c r="B1248" s="486"/>
      <c r="C1248" s="486"/>
      <c r="D1248" s="486"/>
      <c r="E1248" s="486"/>
      <c r="F1248" s="486"/>
      <c r="G1248" s="486"/>
      <c r="H1248" s="486"/>
      <c r="I1248" s="486"/>
      <c r="J1248" s="486"/>
      <c r="K1248" s="486"/>
    </row>
    <row r="1249" spans="1:11" x14ac:dyDescent="0.25">
      <c r="A1249" s="486"/>
      <c r="B1249" s="486"/>
      <c r="C1249" s="486"/>
      <c r="D1249" s="486"/>
      <c r="E1249" s="486"/>
      <c r="F1249" s="486"/>
      <c r="G1249" s="486"/>
      <c r="H1249" s="486"/>
      <c r="I1249" s="486"/>
      <c r="J1249" s="486"/>
      <c r="K1249" s="486"/>
    </row>
    <row r="1250" spans="1:11" x14ac:dyDescent="0.25">
      <c r="A1250" s="486"/>
      <c r="B1250" s="486"/>
      <c r="C1250" s="486"/>
      <c r="D1250" s="486"/>
      <c r="E1250" s="486"/>
      <c r="F1250" s="486"/>
      <c r="G1250" s="486"/>
      <c r="H1250" s="486"/>
      <c r="I1250" s="486"/>
      <c r="J1250" s="486"/>
      <c r="K1250" s="486"/>
    </row>
    <row r="1251" spans="1:11" x14ac:dyDescent="0.25">
      <c r="A1251" s="486"/>
      <c r="B1251" s="486"/>
      <c r="C1251" s="486"/>
      <c r="D1251" s="486"/>
      <c r="E1251" s="486"/>
      <c r="F1251" s="486"/>
      <c r="G1251" s="486"/>
      <c r="H1251" s="486"/>
      <c r="I1251" s="486"/>
      <c r="J1251" s="486"/>
      <c r="K1251" s="486"/>
    </row>
    <row r="1252" spans="1:11" x14ac:dyDescent="0.25">
      <c r="A1252" s="486"/>
      <c r="B1252" s="486"/>
      <c r="C1252" s="486"/>
      <c r="D1252" s="486"/>
      <c r="E1252" s="486"/>
      <c r="F1252" s="486"/>
      <c r="G1252" s="486"/>
      <c r="H1252" s="486"/>
      <c r="I1252" s="486"/>
      <c r="J1252" s="486"/>
      <c r="K1252" s="486"/>
    </row>
    <row r="1253" spans="1:11" x14ac:dyDescent="0.25">
      <c r="A1253" s="486"/>
      <c r="B1253" s="486"/>
      <c r="C1253" s="486"/>
      <c r="D1253" s="486"/>
      <c r="E1253" s="486"/>
      <c r="F1253" s="486"/>
      <c r="G1253" s="486"/>
      <c r="H1253" s="486"/>
      <c r="I1253" s="486"/>
      <c r="J1253" s="486"/>
      <c r="K1253" s="486"/>
    </row>
    <row r="1254" spans="1:11" x14ac:dyDescent="0.25">
      <c r="A1254" s="486"/>
      <c r="B1254" s="486"/>
      <c r="C1254" s="486"/>
      <c r="D1254" s="486"/>
      <c r="E1254" s="486"/>
      <c r="F1254" s="486"/>
      <c r="G1254" s="486"/>
      <c r="H1254" s="486"/>
      <c r="I1254" s="486"/>
      <c r="J1254" s="486"/>
      <c r="K1254" s="486"/>
    </row>
    <row r="1255" spans="1:11" x14ac:dyDescent="0.25">
      <c r="A1255" s="486"/>
      <c r="B1255" s="486"/>
      <c r="C1255" s="486"/>
      <c r="D1255" s="486"/>
      <c r="E1255" s="486"/>
      <c r="F1255" s="486"/>
      <c r="G1255" s="486"/>
      <c r="H1255" s="486"/>
      <c r="I1255" s="486"/>
      <c r="J1255" s="486"/>
      <c r="K1255" s="486"/>
    </row>
    <row r="1256" spans="1:11" x14ac:dyDescent="0.25">
      <c r="A1256" s="486"/>
      <c r="B1256" s="486"/>
      <c r="C1256" s="486"/>
      <c r="D1256" s="486"/>
      <c r="E1256" s="486"/>
      <c r="F1256" s="486"/>
      <c r="G1256" s="486"/>
      <c r="H1256" s="486"/>
      <c r="I1256" s="486"/>
      <c r="J1256" s="486"/>
      <c r="K1256" s="486"/>
    </row>
    <row r="1257" spans="1:11" x14ac:dyDescent="0.25">
      <c r="A1257" s="486"/>
      <c r="B1257" s="486"/>
      <c r="C1257" s="486"/>
      <c r="D1257" s="486"/>
      <c r="E1257" s="486"/>
      <c r="F1257" s="486"/>
      <c r="G1257" s="486"/>
      <c r="H1257" s="486"/>
      <c r="I1257" s="486"/>
      <c r="J1257" s="486"/>
      <c r="K1257" s="486"/>
    </row>
    <row r="1258" spans="1:11" x14ac:dyDescent="0.25">
      <c r="A1258" s="486"/>
      <c r="B1258" s="486"/>
      <c r="C1258" s="486"/>
      <c r="D1258" s="486"/>
      <c r="E1258" s="486"/>
      <c r="F1258" s="486"/>
      <c r="G1258" s="486"/>
      <c r="H1258" s="486"/>
      <c r="I1258" s="486"/>
      <c r="J1258" s="486"/>
      <c r="K1258" s="486"/>
    </row>
    <row r="1259" spans="1:11" x14ac:dyDescent="0.25">
      <c r="A1259" s="486"/>
      <c r="B1259" s="486"/>
      <c r="C1259" s="486"/>
      <c r="D1259" s="486"/>
      <c r="E1259" s="486"/>
      <c r="F1259" s="486"/>
      <c r="G1259" s="486"/>
      <c r="H1259" s="486"/>
      <c r="I1259" s="486"/>
      <c r="J1259" s="486"/>
      <c r="K1259" s="486"/>
    </row>
    <row r="1260" spans="1:11" x14ac:dyDescent="0.25">
      <c r="A1260" s="486"/>
      <c r="B1260" s="486"/>
      <c r="C1260" s="486"/>
      <c r="D1260" s="486"/>
      <c r="E1260" s="486"/>
      <c r="F1260" s="486"/>
      <c r="G1260" s="486"/>
      <c r="H1260" s="486"/>
      <c r="I1260" s="486"/>
      <c r="J1260" s="486"/>
      <c r="K1260" s="486"/>
    </row>
    <row r="1261" spans="1:11" x14ac:dyDescent="0.25">
      <c r="A1261" s="486"/>
      <c r="B1261" s="486"/>
      <c r="C1261" s="486"/>
      <c r="D1261" s="486"/>
      <c r="E1261" s="486"/>
      <c r="F1261" s="486"/>
      <c r="G1261" s="486"/>
      <c r="H1261" s="486"/>
      <c r="I1261" s="486"/>
      <c r="J1261" s="486"/>
      <c r="K1261" s="486"/>
    </row>
    <row r="1262" spans="1:11" x14ac:dyDescent="0.25">
      <c r="A1262" s="486"/>
      <c r="B1262" s="486"/>
      <c r="C1262" s="486"/>
      <c r="D1262" s="486"/>
      <c r="E1262" s="486"/>
      <c r="F1262" s="486"/>
      <c r="G1262" s="486"/>
      <c r="H1262" s="486"/>
      <c r="I1262" s="486"/>
      <c r="J1262" s="486"/>
      <c r="K1262" s="486"/>
    </row>
    <row r="1263" spans="1:11" x14ac:dyDescent="0.25">
      <c r="A1263" s="486"/>
      <c r="B1263" s="486"/>
      <c r="C1263" s="486"/>
      <c r="D1263" s="486"/>
      <c r="E1263" s="486"/>
      <c r="F1263" s="486"/>
      <c r="G1263" s="486"/>
      <c r="H1263" s="486"/>
      <c r="I1263" s="486"/>
      <c r="J1263" s="486"/>
      <c r="K1263" s="486"/>
    </row>
    <row r="1264" spans="1:11" x14ac:dyDescent="0.25">
      <c r="A1264" s="486"/>
      <c r="B1264" s="486"/>
      <c r="C1264" s="486"/>
      <c r="D1264" s="486"/>
      <c r="E1264" s="486"/>
      <c r="F1264" s="486"/>
      <c r="G1264" s="486"/>
      <c r="H1264" s="486"/>
      <c r="I1264" s="486"/>
      <c r="J1264" s="486"/>
      <c r="K1264" s="486"/>
    </row>
    <row r="1265" spans="1:11" x14ac:dyDescent="0.25">
      <c r="A1265" s="486"/>
      <c r="B1265" s="486"/>
      <c r="C1265" s="486"/>
      <c r="D1265" s="486"/>
      <c r="E1265" s="486"/>
      <c r="F1265" s="486"/>
      <c r="G1265" s="486"/>
      <c r="H1265" s="486"/>
      <c r="I1265" s="486"/>
      <c r="J1265" s="486"/>
      <c r="K1265" s="486"/>
    </row>
    <row r="1266" spans="1:11" x14ac:dyDescent="0.25">
      <c r="A1266" s="486"/>
      <c r="B1266" s="486"/>
      <c r="C1266" s="486"/>
      <c r="D1266" s="486"/>
      <c r="E1266" s="486"/>
      <c r="F1266" s="486"/>
      <c r="G1266" s="486"/>
      <c r="H1266" s="486"/>
      <c r="I1266" s="486"/>
      <c r="J1266" s="486"/>
      <c r="K1266" s="486"/>
    </row>
    <row r="1267" spans="1:11" x14ac:dyDescent="0.25">
      <c r="A1267" s="486"/>
      <c r="B1267" s="486"/>
      <c r="C1267" s="486"/>
      <c r="D1267" s="486"/>
      <c r="E1267" s="486"/>
      <c r="F1267" s="486"/>
      <c r="G1267" s="486"/>
      <c r="H1267" s="486"/>
      <c r="I1267" s="486"/>
      <c r="J1267" s="486"/>
      <c r="K1267" s="486"/>
    </row>
    <row r="1268" spans="1:11" x14ac:dyDescent="0.25">
      <c r="A1268" s="486"/>
      <c r="B1268" s="486"/>
      <c r="C1268" s="486"/>
      <c r="D1268" s="486"/>
      <c r="E1268" s="486"/>
      <c r="F1268" s="486"/>
      <c r="G1268" s="486"/>
      <c r="H1268" s="486"/>
      <c r="I1268" s="486"/>
      <c r="J1268" s="486"/>
      <c r="K1268" s="486"/>
    </row>
    <row r="1269" spans="1:11" x14ac:dyDescent="0.25">
      <c r="A1269" s="486"/>
      <c r="B1269" s="486"/>
      <c r="C1269" s="486"/>
      <c r="D1269" s="486"/>
      <c r="E1269" s="486"/>
      <c r="F1269" s="486"/>
      <c r="G1269" s="486"/>
      <c r="H1269" s="486"/>
      <c r="I1269" s="486"/>
      <c r="J1269" s="486"/>
      <c r="K1269" s="486"/>
    </row>
    <row r="1270" spans="1:11" x14ac:dyDescent="0.25">
      <c r="A1270" s="486"/>
      <c r="B1270" s="486"/>
      <c r="C1270" s="486"/>
      <c r="D1270" s="486"/>
      <c r="E1270" s="486"/>
      <c r="F1270" s="486"/>
      <c r="G1270" s="486"/>
      <c r="H1270" s="486"/>
      <c r="I1270" s="486"/>
      <c r="J1270" s="486"/>
      <c r="K1270" s="486"/>
    </row>
    <row r="1271" spans="1:11" x14ac:dyDescent="0.25">
      <c r="A1271" s="486"/>
      <c r="B1271" s="486"/>
      <c r="C1271" s="486"/>
      <c r="D1271" s="486"/>
      <c r="E1271" s="486"/>
      <c r="F1271" s="486"/>
      <c r="G1271" s="486"/>
      <c r="H1271" s="486"/>
      <c r="I1271" s="486"/>
      <c r="J1271" s="486"/>
      <c r="K1271" s="486"/>
    </row>
    <row r="1272" spans="1:11" x14ac:dyDescent="0.25">
      <c r="A1272" s="486"/>
      <c r="B1272" s="486"/>
      <c r="C1272" s="486"/>
      <c r="D1272" s="486"/>
      <c r="E1272" s="486"/>
      <c r="F1272" s="486"/>
      <c r="G1272" s="486"/>
      <c r="H1272" s="486"/>
      <c r="I1272" s="486"/>
      <c r="J1272" s="486"/>
      <c r="K1272" s="486"/>
    </row>
    <row r="1273" spans="1:11" x14ac:dyDescent="0.25">
      <c r="A1273" s="486"/>
      <c r="B1273" s="486"/>
      <c r="C1273" s="486"/>
      <c r="D1273" s="486"/>
      <c r="E1273" s="486"/>
      <c r="F1273" s="486"/>
      <c r="G1273" s="486"/>
      <c r="H1273" s="486"/>
      <c r="I1273" s="486"/>
      <c r="J1273" s="486"/>
      <c r="K1273" s="486"/>
    </row>
    <row r="1274" spans="1:11" x14ac:dyDescent="0.25">
      <c r="A1274" s="486"/>
      <c r="B1274" s="486"/>
      <c r="C1274" s="486"/>
      <c r="D1274" s="486"/>
      <c r="E1274" s="486"/>
      <c r="F1274" s="486"/>
      <c r="G1274" s="486"/>
      <c r="H1274" s="486"/>
      <c r="I1274" s="486"/>
      <c r="J1274" s="486"/>
      <c r="K1274" s="486"/>
    </row>
    <row r="1275" spans="1:11" x14ac:dyDescent="0.25">
      <c r="A1275" s="486"/>
      <c r="B1275" s="486"/>
      <c r="C1275" s="486"/>
      <c r="D1275" s="486"/>
      <c r="E1275" s="486"/>
      <c r="F1275" s="486"/>
      <c r="G1275" s="486"/>
      <c r="H1275" s="486"/>
      <c r="I1275" s="486"/>
      <c r="J1275" s="486"/>
      <c r="K1275" s="486"/>
    </row>
    <row r="1276" spans="1:11" x14ac:dyDescent="0.25">
      <c r="A1276" s="486"/>
      <c r="B1276" s="486"/>
      <c r="C1276" s="486"/>
      <c r="D1276" s="486"/>
      <c r="E1276" s="486"/>
      <c r="F1276" s="486"/>
      <c r="G1276" s="486"/>
      <c r="H1276" s="486"/>
      <c r="I1276" s="486"/>
      <c r="J1276" s="486"/>
      <c r="K1276" s="486"/>
    </row>
    <row r="1277" spans="1:11" x14ac:dyDescent="0.25">
      <c r="A1277" s="486"/>
      <c r="B1277" s="486"/>
      <c r="C1277" s="486"/>
      <c r="D1277" s="486"/>
      <c r="E1277" s="486"/>
      <c r="F1277" s="486"/>
      <c r="G1277" s="486"/>
      <c r="H1277" s="486"/>
      <c r="I1277" s="486"/>
      <c r="J1277" s="486"/>
      <c r="K1277" s="486"/>
    </row>
    <row r="1278" spans="1:11" x14ac:dyDescent="0.25">
      <c r="A1278" s="486"/>
      <c r="B1278" s="486"/>
      <c r="C1278" s="486"/>
      <c r="D1278" s="486"/>
      <c r="E1278" s="486"/>
      <c r="F1278" s="486"/>
      <c r="G1278" s="486"/>
      <c r="H1278" s="486"/>
      <c r="I1278" s="486"/>
      <c r="J1278" s="486"/>
      <c r="K1278" s="486"/>
    </row>
    <row r="1279" spans="1:11" x14ac:dyDescent="0.25">
      <c r="A1279" s="486"/>
      <c r="B1279" s="486"/>
      <c r="C1279" s="486"/>
      <c r="D1279" s="486"/>
      <c r="E1279" s="486"/>
      <c r="F1279" s="486"/>
      <c r="G1279" s="486"/>
      <c r="H1279" s="486"/>
      <c r="I1279" s="486"/>
      <c r="J1279" s="486"/>
      <c r="K1279" s="486"/>
    </row>
    <row r="1280" spans="1:11" x14ac:dyDescent="0.25">
      <c r="A1280" s="486"/>
      <c r="B1280" s="486"/>
      <c r="C1280" s="486"/>
      <c r="D1280" s="486"/>
      <c r="E1280" s="486"/>
      <c r="F1280" s="486"/>
      <c r="G1280" s="486"/>
      <c r="H1280" s="486"/>
      <c r="I1280" s="486"/>
      <c r="J1280" s="486"/>
      <c r="K1280" s="486"/>
    </row>
    <row r="1281" spans="1:11" x14ac:dyDescent="0.25">
      <c r="A1281" s="486"/>
      <c r="B1281" s="486"/>
      <c r="C1281" s="486"/>
      <c r="D1281" s="486"/>
      <c r="E1281" s="486"/>
      <c r="F1281" s="486"/>
      <c r="G1281" s="486"/>
      <c r="H1281" s="486"/>
      <c r="I1281" s="486"/>
      <c r="J1281" s="486"/>
      <c r="K1281" s="486"/>
    </row>
    <row r="1282" spans="1:11" x14ac:dyDescent="0.25">
      <c r="A1282" s="486"/>
      <c r="B1282" s="486"/>
      <c r="C1282" s="486"/>
      <c r="D1282" s="486"/>
      <c r="E1282" s="486"/>
      <c r="F1282" s="486"/>
      <c r="G1282" s="486"/>
      <c r="H1282" s="486"/>
      <c r="I1282" s="486"/>
      <c r="J1282" s="486"/>
      <c r="K1282" s="486"/>
    </row>
    <row r="1283" spans="1:11" x14ac:dyDescent="0.25">
      <c r="A1283" s="486"/>
      <c r="B1283" s="486"/>
      <c r="C1283" s="486"/>
      <c r="D1283" s="486"/>
      <c r="E1283" s="486"/>
      <c r="F1283" s="486"/>
      <c r="G1283" s="486"/>
      <c r="H1283" s="486"/>
      <c r="I1283" s="486"/>
      <c r="J1283" s="486"/>
      <c r="K1283" s="486"/>
    </row>
    <row r="1284" spans="1:11" x14ac:dyDescent="0.25">
      <c r="A1284" s="486"/>
      <c r="B1284" s="486"/>
      <c r="C1284" s="486"/>
      <c r="D1284" s="486"/>
      <c r="E1284" s="486"/>
      <c r="F1284" s="486"/>
      <c r="G1284" s="486"/>
      <c r="H1284" s="486"/>
      <c r="I1284" s="486"/>
      <c r="J1284" s="486"/>
      <c r="K1284" s="486"/>
    </row>
    <row r="1285" spans="1:11" x14ac:dyDescent="0.25">
      <c r="A1285" s="486"/>
      <c r="B1285" s="486"/>
      <c r="C1285" s="486"/>
      <c r="D1285" s="486"/>
      <c r="E1285" s="486"/>
      <c r="F1285" s="486"/>
      <c r="G1285" s="486"/>
      <c r="H1285" s="486"/>
      <c r="I1285" s="486"/>
      <c r="J1285" s="486"/>
      <c r="K1285" s="486"/>
    </row>
    <row r="1286" spans="1:11" x14ac:dyDescent="0.25">
      <c r="A1286" s="486"/>
      <c r="B1286" s="486"/>
      <c r="C1286" s="486"/>
      <c r="D1286" s="486"/>
      <c r="E1286" s="486"/>
      <c r="F1286" s="486"/>
      <c r="G1286" s="486"/>
      <c r="H1286" s="486"/>
      <c r="I1286" s="486"/>
      <c r="J1286" s="486"/>
      <c r="K1286" s="486"/>
    </row>
    <row r="1287" spans="1:11" x14ac:dyDescent="0.25">
      <c r="A1287" s="486"/>
      <c r="B1287" s="486"/>
      <c r="C1287" s="486"/>
      <c r="D1287" s="486"/>
      <c r="E1287" s="486"/>
      <c r="F1287" s="486"/>
      <c r="G1287" s="486"/>
      <c r="H1287" s="486"/>
      <c r="I1287" s="486"/>
      <c r="J1287" s="486"/>
      <c r="K1287" s="486"/>
    </row>
    <row r="1288" spans="1:11" x14ac:dyDescent="0.25">
      <c r="A1288" s="486"/>
      <c r="B1288" s="486"/>
      <c r="C1288" s="486"/>
      <c r="D1288" s="486"/>
      <c r="E1288" s="486"/>
      <c r="F1288" s="486"/>
      <c r="G1288" s="486"/>
      <c r="H1288" s="486"/>
      <c r="I1288" s="486"/>
      <c r="J1288" s="486"/>
      <c r="K1288" s="486"/>
    </row>
    <row r="1289" spans="1:11" x14ac:dyDescent="0.25">
      <c r="A1289" s="486"/>
      <c r="B1289" s="486"/>
      <c r="C1289" s="486"/>
      <c r="D1289" s="486"/>
      <c r="E1289" s="486"/>
      <c r="F1289" s="486"/>
      <c r="G1289" s="486"/>
      <c r="H1289" s="486"/>
      <c r="I1289" s="486"/>
      <c r="J1289" s="486"/>
      <c r="K1289" s="486"/>
    </row>
    <row r="1290" spans="1:11" x14ac:dyDescent="0.25">
      <c r="A1290" s="486"/>
      <c r="B1290" s="486"/>
      <c r="C1290" s="486"/>
      <c r="D1290" s="486"/>
      <c r="E1290" s="486"/>
      <c r="F1290" s="486"/>
      <c r="G1290" s="486"/>
      <c r="H1290" s="486"/>
      <c r="I1290" s="486"/>
      <c r="J1290" s="486"/>
      <c r="K1290" s="486"/>
    </row>
    <row r="1291" spans="1:11" x14ac:dyDescent="0.25">
      <c r="A1291" s="486"/>
      <c r="B1291" s="486"/>
      <c r="C1291" s="486"/>
      <c r="D1291" s="486"/>
      <c r="E1291" s="486"/>
      <c r="F1291" s="486"/>
      <c r="G1291" s="486"/>
      <c r="H1291" s="486"/>
      <c r="I1291" s="486"/>
      <c r="J1291" s="486"/>
      <c r="K1291" s="486"/>
    </row>
    <row r="1292" spans="1:11" x14ac:dyDescent="0.25">
      <c r="A1292" s="486"/>
      <c r="B1292" s="486"/>
      <c r="C1292" s="486"/>
      <c r="D1292" s="486"/>
      <c r="E1292" s="486"/>
      <c r="F1292" s="486"/>
      <c r="G1292" s="486"/>
      <c r="H1292" s="486"/>
      <c r="I1292" s="486"/>
      <c r="J1292" s="486"/>
      <c r="K1292" s="486"/>
    </row>
    <row r="1293" spans="1:11" x14ac:dyDescent="0.25">
      <c r="A1293" s="486"/>
      <c r="B1293" s="486"/>
      <c r="C1293" s="486"/>
      <c r="D1293" s="486"/>
      <c r="E1293" s="486"/>
      <c r="F1293" s="486"/>
      <c r="G1293" s="486"/>
      <c r="H1293" s="486"/>
      <c r="I1293" s="486"/>
      <c r="J1293" s="486"/>
      <c r="K1293" s="486"/>
    </row>
    <row r="1294" spans="1:11" x14ac:dyDescent="0.25">
      <c r="A1294" s="486"/>
      <c r="B1294" s="486"/>
      <c r="C1294" s="486"/>
      <c r="D1294" s="486"/>
      <c r="E1294" s="486"/>
      <c r="F1294" s="486"/>
      <c r="G1294" s="486"/>
      <c r="H1294" s="486"/>
      <c r="I1294" s="486"/>
      <c r="J1294" s="486"/>
      <c r="K1294" s="486"/>
    </row>
    <row r="1295" spans="1:11" x14ac:dyDescent="0.25">
      <c r="A1295" s="486"/>
      <c r="B1295" s="486"/>
      <c r="C1295" s="486"/>
      <c r="D1295" s="486"/>
      <c r="E1295" s="486"/>
      <c r="F1295" s="486"/>
      <c r="G1295" s="486"/>
      <c r="H1295" s="486"/>
      <c r="I1295" s="486"/>
      <c r="J1295" s="486"/>
      <c r="K1295" s="486"/>
    </row>
    <row r="1296" spans="1:11" x14ac:dyDescent="0.25">
      <c r="A1296" s="486"/>
      <c r="B1296" s="486"/>
      <c r="C1296" s="486"/>
      <c r="D1296" s="486"/>
      <c r="E1296" s="486"/>
      <c r="F1296" s="486"/>
      <c r="G1296" s="486"/>
      <c r="H1296" s="486"/>
      <c r="I1296" s="486"/>
      <c r="J1296" s="486"/>
      <c r="K1296" s="486"/>
    </row>
    <row r="1297" spans="1:11" x14ac:dyDescent="0.25">
      <c r="A1297" s="486"/>
      <c r="B1297" s="486"/>
      <c r="C1297" s="486"/>
      <c r="D1297" s="486"/>
      <c r="E1297" s="486"/>
      <c r="F1297" s="486"/>
      <c r="G1297" s="486"/>
      <c r="H1297" s="486"/>
      <c r="I1297" s="486"/>
      <c r="J1297" s="486"/>
      <c r="K1297" s="486"/>
    </row>
    <row r="1298" spans="1:11" x14ac:dyDescent="0.25">
      <c r="A1298" s="486"/>
      <c r="B1298" s="486"/>
      <c r="C1298" s="486"/>
      <c r="D1298" s="486"/>
      <c r="E1298" s="486"/>
      <c r="F1298" s="486"/>
      <c r="G1298" s="486"/>
      <c r="H1298" s="486"/>
      <c r="I1298" s="486"/>
      <c r="J1298" s="486"/>
      <c r="K1298" s="486"/>
    </row>
    <row r="1299" spans="1:11" x14ac:dyDescent="0.25">
      <c r="A1299" s="486"/>
      <c r="B1299" s="486"/>
      <c r="C1299" s="486"/>
      <c r="D1299" s="486"/>
      <c r="E1299" s="486"/>
      <c r="F1299" s="486"/>
      <c r="G1299" s="486"/>
      <c r="H1299" s="486"/>
      <c r="I1299" s="486"/>
      <c r="J1299" s="486"/>
      <c r="K1299" s="486"/>
    </row>
    <row r="1300" spans="1:11" x14ac:dyDescent="0.25">
      <c r="A1300" s="486"/>
      <c r="B1300" s="486"/>
      <c r="C1300" s="486"/>
      <c r="D1300" s="486"/>
      <c r="E1300" s="486"/>
      <c r="F1300" s="486"/>
      <c r="G1300" s="486"/>
      <c r="H1300" s="486"/>
      <c r="I1300" s="486"/>
      <c r="J1300" s="486"/>
      <c r="K1300" s="486"/>
    </row>
    <row r="1301" spans="1:11" x14ac:dyDescent="0.25">
      <c r="A1301" s="486"/>
      <c r="B1301" s="486"/>
      <c r="C1301" s="486"/>
      <c r="D1301" s="486"/>
      <c r="E1301" s="486"/>
      <c r="F1301" s="486"/>
      <c r="G1301" s="486"/>
      <c r="H1301" s="486"/>
      <c r="I1301" s="486"/>
      <c r="J1301" s="486"/>
      <c r="K1301" s="486"/>
    </row>
    <row r="1302" spans="1:11" x14ac:dyDescent="0.25">
      <c r="A1302" s="486"/>
      <c r="B1302" s="486"/>
      <c r="C1302" s="486"/>
      <c r="D1302" s="486"/>
      <c r="E1302" s="486"/>
      <c r="F1302" s="486"/>
      <c r="G1302" s="486"/>
      <c r="H1302" s="486"/>
      <c r="I1302" s="486"/>
      <c r="J1302" s="486"/>
      <c r="K1302" s="486"/>
    </row>
    <row r="1303" spans="1:11" x14ac:dyDescent="0.25">
      <c r="A1303" s="486"/>
      <c r="B1303" s="486"/>
      <c r="C1303" s="486"/>
      <c r="D1303" s="486"/>
      <c r="E1303" s="486"/>
      <c r="F1303" s="486"/>
      <c r="G1303" s="486"/>
      <c r="H1303" s="486"/>
      <c r="I1303" s="486"/>
      <c r="J1303" s="486"/>
      <c r="K1303" s="486"/>
    </row>
    <row r="1304" spans="1:11" x14ac:dyDescent="0.25">
      <c r="A1304" s="486"/>
      <c r="B1304" s="486"/>
      <c r="C1304" s="486"/>
      <c r="D1304" s="486"/>
      <c r="E1304" s="486"/>
      <c r="F1304" s="486"/>
      <c r="G1304" s="486"/>
      <c r="H1304" s="486"/>
      <c r="I1304" s="486"/>
      <c r="J1304" s="486"/>
      <c r="K1304" s="486"/>
    </row>
    <row r="1305" spans="1:11" x14ac:dyDescent="0.25">
      <c r="A1305" s="486"/>
      <c r="B1305" s="486"/>
      <c r="C1305" s="486"/>
      <c r="D1305" s="486"/>
      <c r="E1305" s="486"/>
      <c r="F1305" s="486"/>
      <c r="G1305" s="486"/>
      <c r="H1305" s="486"/>
      <c r="I1305" s="486"/>
      <c r="J1305" s="486"/>
      <c r="K1305" s="486"/>
    </row>
    <row r="1306" spans="1:11" x14ac:dyDescent="0.25">
      <c r="A1306" s="486"/>
      <c r="B1306" s="486"/>
      <c r="C1306" s="486"/>
      <c r="D1306" s="486"/>
      <c r="E1306" s="486"/>
      <c r="F1306" s="486"/>
      <c r="G1306" s="486"/>
      <c r="H1306" s="486"/>
      <c r="I1306" s="486"/>
      <c r="J1306" s="486"/>
      <c r="K1306" s="486"/>
    </row>
    <row r="1307" spans="1:11" x14ac:dyDescent="0.25">
      <c r="A1307" s="486"/>
      <c r="B1307" s="486"/>
      <c r="C1307" s="486"/>
      <c r="D1307" s="486"/>
      <c r="E1307" s="486"/>
      <c r="F1307" s="486"/>
      <c r="G1307" s="486"/>
      <c r="H1307" s="486"/>
      <c r="I1307" s="486"/>
      <c r="J1307" s="486"/>
      <c r="K1307" s="486"/>
    </row>
    <row r="1308" spans="1:11" x14ac:dyDescent="0.25">
      <c r="A1308" s="486"/>
      <c r="B1308" s="486"/>
      <c r="C1308" s="486"/>
      <c r="D1308" s="486"/>
      <c r="E1308" s="486"/>
      <c r="F1308" s="486"/>
      <c r="G1308" s="486"/>
      <c r="H1308" s="486"/>
      <c r="I1308" s="486"/>
      <c r="J1308" s="486"/>
      <c r="K1308" s="486"/>
    </row>
    <row r="1309" spans="1:11" x14ac:dyDescent="0.25">
      <c r="A1309" s="486"/>
      <c r="B1309" s="486"/>
      <c r="C1309" s="486"/>
      <c r="D1309" s="486"/>
      <c r="E1309" s="486"/>
      <c r="F1309" s="486"/>
      <c r="G1309" s="486"/>
      <c r="H1309" s="486"/>
      <c r="I1309" s="486"/>
      <c r="J1309" s="486"/>
      <c r="K1309" s="486"/>
    </row>
    <row r="1310" spans="1:11" x14ac:dyDescent="0.25">
      <c r="A1310" s="486"/>
      <c r="B1310" s="486"/>
      <c r="C1310" s="486"/>
      <c r="D1310" s="486"/>
      <c r="E1310" s="486"/>
      <c r="F1310" s="486"/>
      <c r="G1310" s="486"/>
      <c r="H1310" s="486"/>
      <c r="I1310" s="486"/>
      <c r="J1310" s="486"/>
      <c r="K1310" s="486"/>
    </row>
    <row r="1311" spans="1:11" x14ac:dyDescent="0.25">
      <c r="A1311" s="486"/>
      <c r="B1311" s="486"/>
      <c r="C1311" s="486"/>
      <c r="D1311" s="486"/>
      <c r="E1311" s="486"/>
      <c r="F1311" s="486"/>
      <c r="G1311" s="486"/>
      <c r="H1311" s="486"/>
      <c r="I1311" s="486"/>
      <c r="J1311" s="486"/>
      <c r="K1311" s="486"/>
    </row>
    <row r="1312" spans="1:11" x14ac:dyDescent="0.25">
      <c r="A1312" s="486"/>
      <c r="B1312" s="486"/>
      <c r="C1312" s="486"/>
      <c r="D1312" s="486"/>
      <c r="E1312" s="486"/>
      <c r="F1312" s="486"/>
      <c r="G1312" s="486"/>
      <c r="H1312" s="486"/>
      <c r="I1312" s="486"/>
      <c r="J1312" s="486"/>
      <c r="K1312" s="486"/>
    </row>
    <row r="1313" spans="1:11" x14ac:dyDescent="0.25">
      <c r="A1313" s="486"/>
      <c r="B1313" s="486"/>
      <c r="C1313" s="486"/>
      <c r="D1313" s="486"/>
      <c r="E1313" s="486"/>
      <c r="F1313" s="486"/>
      <c r="G1313" s="486"/>
      <c r="H1313" s="486"/>
      <c r="I1313" s="486"/>
      <c r="J1313" s="486"/>
      <c r="K1313" s="486"/>
    </row>
    <row r="1314" spans="1:11" x14ac:dyDescent="0.25">
      <c r="A1314" s="486"/>
      <c r="B1314" s="486"/>
      <c r="C1314" s="486"/>
      <c r="D1314" s="486"/>
      <c r="E1314" s="486"/>
      <c r="F1314" s="486"/>
      <c r="G1314" s="486"/>
      <c r="H1314" s="486"/>
      <c r="I1314" s="486"/>
      <c r="J1314" s="486"/>
      <c r="K1314" s="486"/>
    </row>
    <row r="1315" spans="1:11" x14ac:dyDescent="0.25">
      <c r="A1315" s="486"/>
      <c r="B1315" s="486"/>
      <c r="C1315" s="486"/>
      <c r="D1315" s="486"/>
      <c r="E1315" s="486"/>
      <c r="F1315" s="486"/>
      <c r="G1315" s="486"/>
      <c r="H1315" s="486"/>
      <c r="I1315" s="486"/>
      <c r="J1315" s="486"/>
      <c r="K1315" s="486"/>
    </row>
    <row r="1316" spans="1:11" x14ac:dyDescent="0.25">
      <c r="A1316" s="486"/>
      <c r="B1316" s="486"/>
      <c r="C1316" s="486"/>
      <c r="D1316" s="486"/>
      <c r="E1316" s="486"/>
      <c r="F1316" s="486"/>
      <c r="G1316" s="486"/>
      <c r="H1316" s="486"/>
      <c r="I1316" s="486"/>
      <c r="J1316" s="486"/>
      <c r="K1316" s="486"/>
    </row>
    <row r="1317" spans="1:11" x14ac:dyDescent="0.25">
      <c r="A1317" s="486"/>
      <c r="B1317" s="486"/>
      <c r="C1317" s="486"/>
      <c r="D1317" s="486"/>
      <c r="E1317" s="486"/>
      <c r="F1317" s="486"/>
      <c r="G1317" s="486"/>
      <c r="H1317" s="486"/>
      <c r="I1317" s="486"/>
      <c r="J1317" s="486"/>
      <c r="K1317" s="486"/>
    </row>
    <row r="1318" spans="1:11" x14ac:dyDescent="0.25">
      <c r="A1318" s="486"/>
      <c r="B1318" s="486"/>
      <c r="C1318" s="486"/>
      <c r="D1318" s="486"/>
      <c r="E1318" s="486"/>
      <c r="F1318" s="486"/>
      <c r="G1318" s="486"/>
      <c r="H1318" s="486"/>
      <c r="I1318" s="486"/>
      <c r="J1318" s="486"/>
      <c r="K1318" s="486"/>
    </row>
    <row r="1319" spans="1:11" x14ac:dyDescent="0.25">
      <c r="A1319" s="486"/>
      <c r="B1319" s="486"/>
      <c r="C1319" s="486"/>
      <c r="D1319" s="486"/>
      <c r="E1319" s="486"/>
      <c r="F1319" s="486"/>
      <c r="G1319" s="486"/>
      <c r="H1319" s="486"/>
      <c r="I1319" s="486"/>
      <c r="J1319" s="486"/>
      <c r="K1319" s="486"/>
    </row>
    <row r="1320" spans="1:11" x14ac:dyDescent="0.25">
      <c r="A1320" s="486"/>
      <c r="B1320" s="486"/>
      <c r="C1320" s="486"/>
      <c r="D1320" s="486"/>
      <c r="E1320" s="486"/>
      <c r="F1320" s="486"/>
      <c r="G1320" s="486"/>
      <c r="H1320" s="486"/>
      <c r="I1320" s="486"/>
      <c r="J1320" s="486"/>
      <c r="K1320" s="486"/>
    </row>
    <row r="1321" spans="1:11" x14ac:dyDescent="0.25">
      <c r="A1321" s="486"/>
      <c r="B1321" s="486"/>
      <c r="C1321" s="486"/>
      <c r="D1321" s="486"/>
      <c r="E1321" s="486"/>
      <c r="F1321" s="486"/>
      <c r="G1321" s="486"/>
      <c r="H1321" s="486"/>
      <c r="I1321" s="486"/>
      <c r="J1321" s="486"/>
      <c r="K1321" s="486"/>
    </row>
    <row r="1322" spans="1:11" x14ac:dyDescent="0.25">
      <c r="A1322" s="486"/>
      <c r="B1322" s="486"/>
      <c r="C1322" s="486"/>
      <c r="D1322" s="486"/>
      <c r="E1322" s="486"/>
      <c r="F1322" s="486"/>
      <c r="G1322" s="486"/>
      <c r="H1322" s="486"/>
      <c r="I1322" s="486"/>
      <c r="J1322" s="486"/>
      <c r="K1322" s="486"/>
    </row>
    <row r="1323" spans="1:11" x14ac:dyDescent="0.25">
      <c r="A1323" s="486"/>
      <c r="B1323" s="486"/>
      <c r="C1323" s="486"/>
      <c r="D1323" s="486"/>
      <c r="E1323" s="486"/>
      <c r="F1323" s="486"/>
      <c r="G1323" s="486"/>
      <c r="H1323" s="486"/>
      <c r="I1323" s="486"/>
      <c r="J1323" s="486"/>
      <c r="K1323" s="486"/>
    </row>
    <row r="1324" spans="1:11" x14ac:dyDescent="0.25">
      <c r="A1324" s="486"/>
      <c r="B1324" s="486"/>
      <c r="C1324" s="486"/>
      <c r="D1324" s="486"/>
      <c r="E1324" s="486"/>
      <c r="F1324" s="486"/>
      <c r="G1324" s="486"/>
      <c r="H1324" s="486"/>
      <c r="I1324" s="486"/>
      <c r="J1324" s="486"/>
      <c r="K1324" s="486"/>
    </row>
    <row r="1325" spans="1:11" x14ac:dyDescent="0.25">
      <c r="A1325" s="486"/>
      <c r="B1325" s="486"/>
      <c r="C1325" s="486"/>
      <c r="D1325" s="486"/>
      <c r="E1325" s="486"/>
      <c r="F1325" s="486"/>
      <c r="G1325" s="486"/>
      <c r="H1325" s="486"/>
      <c r="I1325" s="486"/>
      <c r="J1325" s="486"/>
      <c r="K1325" s="486"/>
    </row>
    <row r="1326" spans="1:11" x14ac:dyDescent="0.25">
      <c r="A1326" s="486"/>
      <c r="B1326" s="486"/>
      <c r="C1326" s="486"/>
      <c r="D1326" s="486"/>
      <c r="E1326" s="486"/>
      <c r="F1326" s="486"/>
      <c r="G1326" s="486"/>
      <c r="H1326" s="486"/>
      <c r="I1326" s="486"/>
      <c r="J1326" s="486"/>
      <c r="K1326" s="486"/>
    </row>
    <row r="1327" spans="1:11" x14ac:dyDescent="0.25">
      <c r="A1327" s="486"/>
      <c r="B1327" s="486"/>
      <c r="C1327" s="486"/>
      <c r="D1327" s="486"/>
      <c r="E1327" s="486"/>
      <c r="F1327" s="486"/>
      <c r="G1327" s="486"/>
      <c r="H1327" s="486"/>
      <c r="I1327" s="486"/>
      <c r="J1327" s="486"/>
      <c r="K1327" s="486"/>
    </row>
    <row r="1328" spans="1:11" x14ac:dyDescent="0.25">
      <c r="A1328" s="486"/>
      <c r="B1328" s="486"/>
      <c r="C1328" s="486"/>
      <c r="D1328" s="486"/>
      <c r="E1328" s="486"/>
      <c r="F1328" s="486"/>
      <c r="G1328" s="486"/>
      <c r="H1328" s="486"/>
      <c r="I1328" s="486"/>
      <c r="J1328" s="486"/>
      <c r="K1328" s="486"/>
    </row>
    <row r="1329" spans="1:11" x14ac:dyDescent="0.25">
      <c r="A1329" s="486"/>
      <c r="B1329" s="486"/>
      <c r="C1329" s="486"/>
      <c r="D1329" s="486"/>
      <c r="E1329" s="486"/>
      <c r="F1329" s="486"/>
      <c r="G1329" s="486"/>
      <c r="H1329" s="486"/>
      <c r="I1329" s="486"/>
      <c r="J1329" s="486"/>
      <c r="K1329" s="486"/>
    </row>
    <row r="1330" spans="1:11" x14ac:dyDescent="0.25">
      <c r="A1330" s="486"/>
      <c r="B1330" s="486"/>
      <c r="C1330" s="486"/>
      <c r="D1330" s="486"/>
      <c r="E1330" s="486"/>
      <c r="F1330" s="486"/>
      <c r="G1330" s="486"/>
      <c r="H1330" s="486"/>
      <c r="I1330" s="486"/>
      <c r="J1330" s="486"/>
      <c r="K1330" s="486"/>
    </row>
    <row r="1331" spans="1:11" x14ac:dyDescent="0.25">
      <c r="A1331" s="486"/>
      <c r="B1331" s="486"/>
      <c r="C1331" s="486"/>
      <c r="D1331" s="486"/>
      <c r="E1331" s="486"/>
      <c r="F1331" s="486"/>
      <c r="G1331" s="486"/>
      <c r="H1331" s="486"/>
      <c r="I1331" s="486"/>
      <c r="J1331" s="486"/>
      <c r="K1331" s="486"/>
    </row>
    <row r="1332" spans="1:11" x14ac:dyDescent="0.25">
      <c r="A1332" s="486"/>
      <c r="B1332" s="486"/>
      <c r="C1332" s="486"/>
      <c r="D1332" s="486"/>
      <c r="E1332" s="486"/>
      <c r="F1332" s="486"/>
      <c r="G1332" s="486"/>
      <c r="H1332" s="486"/>
      <c r="I1332" s="486"/>
      <c r="J1332" s="486"/>
      <c r="K1332" s="486"/>
    </row>
    <row r="1333" spans="1:11" x14ac:dyDescent="0.25">
      <c r="A1333" s="486"/>
      <c r="B1333" s="486"/>
      <c r="C1333" s="486"/>
      <c r="D1333" s="486"/>
      <c r="E1333" s="486"/>
      <c r="F1333" s="486"/>
      <c r="G1333" s="486"/>
      <c r="H1333" s="486"/>
      <c r="I1333" s="486"/>
      <c r="J1333" s="486"/>
      <c r="K1333" s="486"/>
    </row>
    <row r="1334" spans="1:11" x14ac:dyDescent="0.25">
      <c r="A1334" s="486"/>
      <c r="B1334" s="486"/>
      <c r="C1334" s="486"/>
      <c r="D1334" s="486"/>
      <c r="E1334" s="486"/>
      <c r="F1334" s="486"/>
      <c r="G1334" s="486"/>
      <c r="H1334" s="486"/>
      <c r="I1334" s="486"/>
      <c r="J1334" s="486"/>
      <c r="K1334" s="486"/>
    </row>
    <row r="1335" spans="1:11" x14ac:dyDescent="0.25">
      <c r="A1335" s="486"/>
      <c r="B1335" s="486"/>
      <c r="C1335" s="486"/>
      <c r="D1335" s="486"/>
      <c r="E1335" s="486"/>
      <c r="F1335" s="486"/>
      <c r="G1335" s="486"/>
      <c r="H1335" s="486"/>
      <c r="I1335" s="486"/>
      <c r="J1335" s="486"/>
      <c r="K1335" s="486"/>
    </row>
    <row r="1336" spans="1:11" x14ac:dyDescent="0.25">
      <c r="A1336" s="486"/>
      <c r="B1336" s="486"/>
      <c r="C1336" s="486"/>
      <c r="D1336" s="486"/>
      <c r="E1336" s="486"/>
      <c r="F1336" s="486"/>
      <c r="G1336" s="486"/>
      <c r="H1336" s="486"/>
      <c r="I1336" s="486"/>
      <c r="J1336" s="486"/>
      <c r="K1336" s="486"/>
    </row>
    <row r="1337" spans="1:11" x14ac:dyDescent="0.25">
      <c r="A1337" s="486"/>
      <c r="B1337" s="486"/>
      <c r="C1337" s="486"/>
      <c r="D1337" s="486"/>
      <c r="E1337" s="486"/>
      <c r="F1337" s="486"/>
      <c r="G1337" s="486"/>
      <c r="H1337" s="486"/>
      <c r="I1337" s="486"/>
      <c r="J1337" s="486"/>
      <c r="K1337" s="486"/>
    </row>
    <row r="1338" spans="1:11" x14ac:dyDescent="0.25">
      <c r="A1338" s="486"/>
      <c r="B1338" s="486"/>
      <c r="C1338" s="486"/>
      <c r="D1338" s="486"/>
      <c r="E1338" s="486"/>
      <c r="F1338" s="486"/>
      <c r="G1338" s="486"/>
      <c r="H1338" s="486"/>
      <c r="I1338" s="486"/>
      <c r="J1338" s="486"/>
      <c r="K1338" s="486"/>
    </row>
    <row r="1339" spans="1:11" x14ac:dyDescent="0.25">
      <c r="A1339" s="486"/>
      <c r="B1339" s="486"/>
      <c r="C1339" s="486"/>
      <c r="D1339" s="486"/>
      <c r="E1339" s="486"/>
      <c r="F1339" s="486"/>
      <c r="G1339" s="486"/>
      <c r="H1339" s="486"/>
      <c r="I1339" s="486"/>
      <c r="J1339" s="486"/>
      <c r="K1339" s="486"/>
    </row>
    <row r="1340" spans="1:11" x14ac:dyDescent="0.25">
      <c r="A1340" s="486"/>
      <c r="B1340" s="486"/>
      <c r="C1340" s="486"/>
      <c r="D1340" s="486"/>
      <c r="E1340" s="486"/>
      <c r="F1340" s="486"/>
      <c r="G1340" s="486"/>
      <c r="H1340" s="486"/>
      <c r="I1340" s="486"/>
      <c r="J1340" s="486"/>
      <c r="K1340" s="486"/>
    </row>
    <row r="1341" spans="1:11" x14ac:dyDescent="0.25">
      <c r="A1341" s="486"/>
      <c r="B1341" s="486"/>
      <c r="C1341" s="486"/>
      <c r="D1341" s="486"/>
      <c r="E1341" s="486"/>
      <c r="F1341" s="486"/>
      <c r="G1341" s="486"/>
      <c r="H1341" s="486"/>
      <c r="I1341" s="486"/>
      <c r="J1341" s="486"/>
      <c r="K1341" s="486"/>
    </row>
    <row r="1342" spans="1:11" x14ac:dyDescent="0.25">
      <c r="A1342" s="486"/>
      <c r="B1342" s="486"/>
      <c r="C1342" s="486"/>
      <c r="D1342" s="486"/>
      <c r="E1342" s="486"/>
      <c r="F1342" s="486"/>
      <c r="G1342" s="486"/>
      <c r="H1342" s="486"/>
      <c r="I1342" s="486"/>
      <c r="J1342" s="486"/>
      <c r="K1342" s="486"/>
    </row>
    <row r="1343" spans="1:11" x14ac:dyDescent="0.25">
      <c r="A1343" s="486"/>
      <c r="B1343" s="486"/>
      <c r="C1343" s="486"/>
      <c r="D1343" s="486"/>
      <c r="E1343" s="486"/>
      <c r="F1343" s="486"/>
      <c r="G1343" s="486"/>
      <c r="H1343" s="486"/>
      <c r="I1343" s="486"/>
      <c r="J1343" s="486"/>
      <c r="K1343" s="486"/>
    </row>
    <row r="1344" spans="1:11" x14ac:dyDescent="0.25">
      <c r="A1344" s="486"/>
      <c r="B1344" s="486"/>
      <c r="C1344" s="486"/>
      <c r="D1344" s="486"/>
      <c r="E1344" s="486"/>
      <c r="F1344" s="486"/>
      <c r="G1344" s="486"/>
      <c r="H1344" s="486"/>
      <c r="I1344" s="486"/>
      <c r="J1344" s="486"/>
      <c r="K1344" s="486"/>
    </row>
    <row r="1345" spans="1:11" x14ac:dyDescent="0.25">
      <c r="A1345" s="486"/>
      <c r="B1345" s="486"/>
      <c r="C1345" s="486"/>
      <c r="D1345" s="486"/>
      <c r="E1345" s="486"/>
      <c r="F1345" s="486"/>
      <c r="G1345" s="486"/>
      <c r="H1345" s="486"/>
      <c r="I1345" s="486"/>
      <c r="J1345" s="486"/>
      <c r="K1345" s="486"/>
    </row>
    <row r="1346" spans="1:11" x14ac:dyDescent="0.25">
      <c r="A1346" s="486"/>
      <c r="B1346" s="486"/>
      <c r="C1346" s="486"/>
      <c r="D1346" s="486"/>
      <c r="E1346" s="486"/>
      <c r="F1346" s="486"/>
      <c r="G1346" s="486"/>
      <c r="H1346" s="486"/>
      <c r="I1346" s="486"/>
      <c r="J1346" s="486"/>
      <c r="K1346" s="486"/>
    </row>
    <row r="1347" spans="1:11" x14ac:dyDescent="0.25">
      <c r="A1347" s="486"/>
      <c r="B1347" s="486"/>
      <c r="C1347" s="486"/>
      <c r="D1347" s="486"/>
      <c r="E1347" s="486"/>
      <c r="F1347" s="486"/>
      <c r="G1347" s="486"/>
      <c r="H1347" s="486"/>
      <c r="I1347" s="486"/>
      <c r="J1347" s="486"/>
      <c r="K1347" s="486"/>
    </row>
    <row r="1348" spans="1:11" x14ac:dyDescent="0.25">
      <c r="A1348" s="486"/>
      <c r="B1348" s="486"/>
      <c r="C1348" s="486"/>
      <c r="D1348" s="486"/>
      <c r="E1348" s="486"/>
      <c r="F1348" s="486"/>
      <c r="G1348" s="486"/>
      <c r="H1348" s="486"/>
      <c r="I1348" s="486"/>
      <c r="J1348" s="486"/>
      <c r="K1348" s="486"/>
    </row>
    <row r="1349" spans="1:11" x14ac:dyDescent="0.25">
      <c r="A1349" s="486"/>
      <c r="B1349" s="486"/>
      <c r="C1349" s="486"/>
      <c r="D1349" s="486"/>
      <c r="E1349" s="486"/>
      <c r="F1349" s="486"/>
      <c r="G1349" s="486"/>
      <c r="H1349" s="486"/>
      <c r="I1349" s="486"/>
      <c r="J1349" s="486"/>
      <c r="K1349" s="486"/>
    </row>
    <row r="1350" spans="1:11" x14ac:dyDescent="0.25">
      <c r="A1350" s="486"/>
      <c r="B1350" s="486"/>
      <c r="C1350" s="486"/>
      <c r="D1350" s="486"/>
      <c r="E1350" s="486"/>
      <c r="F1350" s="486"/>
      <c r="G1350" s="486"/>
      <c r="H1350" s="486"/>
      <c r="I1350" s="486"/>
      <c r="J1350" s="486"/>
      <c r="K1350" s="486"/>
    </row>
    <row r="1351" spans="1:11" x14ac:dyDescent="0.25">
      <c r="A1351" s="486"/>
      <c r="B1351" s="486"/>
      <c r="C1351" s="486"/>
      <c r="D1351" s="486"/>
      <c r="E1351" s="486"/>
      <c r="F1351" s="486"/>
      <c r="G1351" s="486"/>
      <c r="H1351" s="486"/>
      <c r="I1351" s="486"/>
      <c r="J1351" s="486"/>
      <c r="K1351" s="486"/>
    </row>
    <row r="1352" spans="1:11" x14ac:dyDescent="0.25">
      <c r="A1352" s="486"/>
      <c r="B1352" s="486"/>
      <c r="C1352" s="486"/>
      <c r="D1352" s="486"/>
      <c r="E1352" s="486"/>
      <c r="F1352" s="486"/>
      <c r="G1352" s="486"/>
      <c r="H1352" s="486"/>
      <c r="I1352" s="486"/>
      <c r="J1352" s="486"/>
      <c r="K1352" s="486"/>
    </row>
    <row r="1353" spans="1:11" x14ac:dyDescent="0.25">
      <c r="A1353" s="486"/>
      <c r="B1353" s="486"/>
      <c r="C1353" s="486"/>
      <c r="D1353" s="486"/>
      <c r="E1353" s="486"/>
      <c r="F1353" s="486"/>
      <c r="G1353" s="486"/>
      <c r="H1353" s="486"/>
      <c r="I1353" s="486"/>
      <c r="J1353" s="486"/>
      <c r="K1353" s="486"/>
    </row>
    <row r="1354" spans="1:11" x14ac:dyDescent="0.25">
      <c r="A1354" s="486"/>
      <c r="B1354" s="486"/>
      <c r="C1354" s="486"/>
      <c r="D1354" s="486"/>
      <c r="E1354" s="486"/>
      <c r="F1354" s="486"/>
      <c r="G1354" s="486"/>
      <c r="H1354" s="486"/>
      <c r="I1354" s="486"/>
      <c r="J1354" s="486"/>
      <c r="K1354" s="486"/>
    </row>
    <row r="1355" spans="1:11" x14ac:dyDescent="0.25">
      <c r="A1355" s="486"/>
      <c r="B1355" s="486"/>
      <c r="C1355" s="486"/>
      <c r="D1355" s="486"/>
      <c r="E1355" s="486"/>
      <c r="F1355" s="486"/>
      <c r="G1355" s="486"/>
      <c r="H1355" s="486"/>
      <c r="I1355" s="486"/>
      <c r="J1355" s="486"/>
      <c r="K1355" s="486"/>
    </row>
    <row r="1356" spans="1:11" x14ac:dyDescent="0.25">
      <c r="A1356" s="486"/>
      <c r="B1356" s="486"/>
      <c r="C1356" s="486"/>
      <c r="D1356" s="486"/>
      <c r="E1356" s="486"/>
      <c r="F1356" s="486"/>
      <c r="G1356" s="486"/>
      <c r="H1356" s="486"/>
      <c r="I1356" s="486"/>
      <c r="J1356" s="486"/>
      <c r="K1356" s="486"/>
    </row>
    <row r="1357" spans="1:11" x14ac:dyDescent="0.25">
      <c r="A1357" s="486"/>
      <c r="B1357" s="486"/>
      <c r="C1357" s="486"/>
      <c r="D1357" s="486"/>
      <c r="E1357" s="486"/>
      <c r="F1357" s="486"/>
      <c r="G1357" s="486"/>
      <c r="H1357" s="486"/>
      <c r="I1357" s="486"/>
      <c r="J1357" s="486"/>
      <c r="K1357" s="486"/>
    </row>
    <row r="1358" spans="1:11" x14ac:dyDescent="0.25">
      <c r="A1358" s="486"/>
      <c r="B1358" s="486"/>
      <c r="C1358" s="486"/>
      <c r="D1358" s="486"/>
      <c r="E1358" s="486"/>
      <c r="F1358" s="486"/>
      <c r="G1358" s="486"/>
      <c r="H1358" s="486"/>
      <c r="I1358" s="486"/>
      <c r="J1358" s="486"/>
      <c r="K1358" s="486"/>
    </row>
    <row r="1359" spans="1:11" x14ac:dyDescent="0.25">
      <c r="A1359" s="486"/>
      <c r="B1359" s="486"/>
      <c r="C1359" s="486"/>
      <c r="D1359" s="486"/>
      <c r="E1359" s="486"/>
      <c r="F1359" s="486"/>
      <c r="G1359" s="486"/>
      <c r="H1359" s="486"/>
      <c r="I1359" s="486"/>
      <c r="J1359" s="486"/>
      <c r="K1359" s="486"/>
    </row>
    <row r="1360" spans="1:11" x14ac:dyDescent="0.25">
      <c r="A1360" s="486"/>
      <c r="B1360" s="486"/>
      <c r="C1360" s="486"/>
      <c r="D1360" s="486"/>
      <c r="E1360" s="486"/>
      <c r="F1360" s="486"/>
      <c r="G1360" s="486"/>
      <c r="H1360" s="486"/>
      <c r="I1360" s="486"/>
      <c r="J1360" s="486"/>
      <c r="K1360" s="486"/>
    </row>
    <row r="1361" spans="1:11" x14ac:dyDescent="0.25">
      <c r="A1361" s="486"/>
      <c r="B1361" s="486"/>
      <c r="C1361" s="486"/>
      <c r="D1361" s="486"/>
      <c r="E1361" s="486"/>
      <c r="F1361" s="486"/>
      <c r="G1361" s="486"/>
      <c r="H1361" s="486"/>
      <c r="I1361" s="486"/>
      <c r="J1361" s="486"/>
      <c r="K1361" s="486"/>
    </row>
    <row r="1362" spans="1:11" x14ac:dyDescent="0.25">
      <c r="A1362" s="486"/>
      <c r="B1362" s="486"/>
      <c r="C1362" s="486"/>
      <c r="D1362" s="486"/>
      <c r="E1362" s="486"/>
      <c r="F1362" s="486"/>
      <c r="G1362" s="486"/>
      <c r="H1362" s="486"/>
      <c r="I1362" s="486"/>
      <c r="J1362" s="486"/>
      <c r="K1362" s="486"/>
    </row>
    <row r="1363" spans="1:11" x14ac:dyDescent="0.25">
      <c r="A1363" s="486"/>
      <c r="B1363" s="486"/>
      <c r="C1363" s="486"/>
      <c r="D1363" s="486"/>
      <c r="E1363" s="486"/>
      <c r="F1363" s="486"/>
      <c r="G1363" s="486"/>
      <c r="H1363" s="486"/>
      <c r="I1363" s="486"/>
      <c r="J1363" s="486"/>
      <c r="K1363" s="486"/>
    </row>
    <row r="1364" spans="1:11" x14ac:dyDescent="0.25">
      <c r="A1364" s="486"/>
      <c r="B1364" s="486"/>
      <c r="C1364" s="486"/>
      <c r="D1364" s="486"/>
      <c r="E1364" s="486"/>
      <c r="F1364" s="486"/>
      <c r="G1364" s="486"/>
      <c r="H1364" s="486"/>
      <c r="I1364" s="486"/>
      <c r="J1364" s="486"/>
      <c r="K1364" s="486"/>
    </row>
    <row r="1365" spans="1:11" x14ac:dyDescent="0.25">
      <c r="A1365" s="486"/>
      <c r="B1365" s="486"/>
      <c r="C1365" s="486"/>
      <c r="D1365" s="486"/>
      <c r="E1365" s="486"/>
      <c r="F1365" s="486"/>
      <c r="G1365" s="486"/>
      <c r="H1365" s="486"/>
      <c r="I1365" s="486"/>
      <c r="J1365" s="486"/>
      <c r="K1365" s="486"/>
    </row>
    <row r="1366" spans="1:11" x14ac:dyDescent="0.25">
      <c r="A1366" s="486"/>
      <c r="B1366" s="486"/>
      <c r="C1366" s="486"/>
      <c r="D1366" s="486"/>
      <c r="E1366" s="486"/>
      <c r="F1366" s="486"/>
      <c r="G1366" s="486"/>
      <c r="H1366" s="486"/>
      <c r="I1366" s="486"/>
      <c r="J1366" s="486"/>
      <c r="K1366" s="486"/>
    </row>
    <row r="1367" spans="1:11" x14ac:dyDescent="0.25">
      <c r="A1367" s="486"/>
      <c r="B1367" s="486"/>
      <c r="C1367" s="486"/>
      <c r="D1367" s="486"/>
      <c r="E1367" s="486"/>
      <c r="F1367" s="486"/>
      <c r="G1367" s="486"/>
      <c r="H1367" s="486"/>
      <c r="I1367" s="486"/>
      <c r="J1367" s="486"/>
      <c r="K1367" s="486"/>
    </row>
    <row r="1368" spans="1:11" x14ac:dyDescent="0.25">
      <c r="A1368" s="486"/>
      <c r="B1368" s="486"/>
      <c r="C1368" s="486"/>
      <c r="D1368" s="486"/>
      <c r="E1368" s="486"/>
      <c r="F1368" s="486"/>
      <c r="G1368" s="486"/>
      <c r="H1368" s="486"/>
      <c r="I1368" s="486"/>
      <c r="J1368" s="486"/>
      <c r="K1368" s="486"/>
    </row>
    <row r="1369" spans="1:11" x14ac:dyDescent="0.25">
      <c r="A1369" s="486"/>
      <c r="B1369" s="486"/>
      <c r="C1369" s="486"/>
      <c r="D1369" s="486"/>
      <c r="E1369" s="486"/>
      <c r="F1369" s="486"/>
      <c r="G1369" s="486"/>
      <c r="H1369" s="486"/>
      <c r="I1369" s="486"/>
      <c r="J1369" s="486"/>
      <c r="K1369" s="486"/>
    </row>
    <row r="1370" spans="1:11" x14ac:dyDescent="0.25">
      <c r="A1370" s="486"/>
      <c r="B1370" s="486"/>
      <c r="C1370" s="486"/>
      <c r="D1370" s="486"/>
      <c r="E1370" s="486"/>
      <c r="F1370" s="486"/>
      <c r="G1370" s="486"/>
      <c r="H1370" s="486"/>
      <c r="I1370" s="486"/>
      <c r="J1370" s="486"/>
      <c r="K1370" s="486"/>
    </row>
    <row r="1371" spans="1:11" x14ac:dyDescent="0.25">
      <c r="A1371" s="486"/>
      <c r="B1371" s="486"/>
      <c r="C1371" s="486"/>
      <c r="D1371" s="486"/>
      <c r="E1371" s="486"/>
      <c r="F1371" s="486"/>
      <c r="G1371" s="486"/>
      <c r="H1371" s="486"/>
      <c r="I1371" s="486"/>
      <c r="J1371" s="486"/>
      <c r="K1371" s="486"/>
    </row>
    <row r="1372" spans="1:11" x14ac:dyDescent="0.25">
      <c r="A1372" s="486"/>
      <c r="B1372" s="486"/>
      <c r="C1372" s="486"/>
      <c r="D1372" s="486"/>
      <c r="E1372" s="486"/>
      <c r="F1372" s="486"/>
      <c r="G1372" s="486"/>
      <c r="H1372" s="486"/>
      <c r="I1372" s="486"/>
      <c r="J1372" s="486"/>
      <c r="K1372" s="486"/>
    </row>
    <row r="1373" spans="1:11" x14ac:dyDescent="0.25">
      <c r="A1373" s="486"/>
      <c r="B1373" s="486"/>
      <c r="C1373" s="486"/>
      <c r="D1373" s="486"/>
      <c r="E1373" s="486"/>
      <c r="F1373" s="486"/>
      <c r="G1373" s="486"/>
      <c r="H1373" s="486"/>
      <c r="I1373" s="486"/>
      <c r="J1373" s="486"/>
      <c r="K1373" s="486"/>
    </row>
    <row r="1374" spans="1:11" x14ac:dyDescent="0.25">
      <c r="A1374" s="486"/>
      <c r="B1374" s="486"/>
      <c r="C1374" s="486"/>
      <c r="D1374" s="486"/>
      <c r="E1374" s="486"/>
      <c r="F1374" s="486"/>
      <c r="G1374" s="486"/>
      <c r="H1374" s="486"/>
      <c r="I1374" s="486"/>
      <c r="J1374" s="486"/>
      <c r="K1374" s="486"/>
    </row>
    <row r="1375" spans="1:11" x14ac:dyDescent="0.25">
      <c r="A1375" s="486"/>
      <c r="B1375" s="486"/>
      <c r="C1375" s="486"/>
      <c r="D1375" s="486"/>
      <c r="E1375" s="486"/>
      <c r="F1375" s="486"/>
      <c r="G1375" s="486"/>
      <c r="H1375" s="486"/>
      <c r="I1375" s="486"/>
      <c r="J1375" s="486"/>
      <c r="K1375" s="486"/>
    </row>
    <row r="1376" spans="1:11" x14ac:dyDescent="0.25">
      <c r="A1376" s="486"/>
      <c r="B1376" s="486"/>
      <c r="C1376" s="486"/>
      <c r="D1376" s="486"/>
      <c r="E1376" s="486"/>
      <c r="F1376" s="486"/>
      <c r="G1376" s="486"/>
      <c r="H1376" s="486"/>
      <c r="I1376" s="486"/>
      <c r="J1376" s="486"/>
      <c r="K1376" s="486"/>
    </row>
    <row r="1377" spans="1:11" x14ac:dyDescent="0.25">
      <c r="A1377" s="486"/>
      <c r="B1377" s="486"/>
      <c r="C1377" s="486"/>
      <c r="D1377" s="486"/>
      <c r="E1377" s="486"/>
      <c r="F1377" s="486"/>
      <c r="G1377" s="486"/>
      <c r="H1377" s="486"/>
      <c r="I1377" s="486"/>
      <c r="J1377" s="486"/>
      <c r="K1377" s="486"/>
    </row>
    <row r="1378" spans="1:11" x14ac:dyDescent="0.25">
      <c r="A1378" s="486"/>
      <c r="B1378" s="486"/>
      <c r="C1378" s="486"/>
      <c r="D1378" s="486"/>
      <c r="E1378" s="486"/>
      <c r="F1378" s="486"/>
      <c r="G1378" s="486"/>
      <c r="H1378" s="486"/>
      <c r="I1378" s="486"/>
      <c r="J1378" s="486"/>
      <c r="K1378" s="486"/>
    </row>
    <row r="1379" spans="1:11" x14ac:dyDescent="0.25">
      <c r="A1379" s="486"/>
      <c r="B1379" s="486"/>
      <c r="C1379" s="486"/>
      <c r="D1379" s="486"/>
      <c r="E1379" s="486"/>
      <c r="F1379" s="486"/>
      <c r="G1379" s="486"/>
      <c r="H1379" s="486"/>
      <c r="I1379" s="486"/>
      <c r="J1379" s="486"/>
      <c r="K1379" s="486"/>
    </row>
    <row r="1380" spans="1:11" x14ac:dyDescent="0.25">
      <c r="A1380" s="486"/>
      <c r="B1380" s="486"/>
      <c r="C1380" s="486"/>
      <c r="D1380" s="486"/>
      <c r="E1380" s="486"/>
      <c r="F1380" s="486"/>
      <c r="G1380" s="486"/>
      <c r="H1380" s="486"/>
      <c r="I1380" s="486"/>
      <c r="J1380" s="486"/>
      <c r="K1380" s="486"/>
    </row>
    <row r="1381" spans="1:11" x14ac:dyDescent="0.25">
      <c r="A1381" s="486"/>
      <c r="B1381" s="486"/>
      <c r="C1381" s="486"/>
      <c r="D1381" s="486"/>
      <c r="E1381" s="486"/>
      <c r="F1381" s="486"/>
      <c r="G1381" s="486"/>
      <c r="H1381" s="486"/>
      <c r="I1381" s="486"/>
      <c r="J1381" s="486"/>
      <c r="K1381" s="486"/>
    </row>
    <row r="1382" spans="1:11" x14ac:dyDescent="0.25">
      <c r="A1382" s="486"/>
      <c r="B1382" s="486"/>
      <c r="C1382" s="486"/>
      <c r="D1382" s="486"/>
      <c r="E1382" s="486"/>
      <c r="F1382" s="486"/>
      <c r="G1382" s="486"/>
      <c r="H1382" s="486"/>
      <c r="I1382" s="486"/>
      <c r="J1382" s="486"/>
      <c r="K1382" s="486"/>
    </row>
    <row r="1383" spans="1:11" x14ac:dyDescent="0.25">
      <c r="A1383" s="486"/>
      <c r="B1383" s="486"/>
      <c r="C1383" s="486"/>
      <c r="D1383" s="486"/>
      <c r="E1383" s="486"/>
      <c r="F1383" s="486"/>
      <c r="G1383" s="486"/>
      <c r="H1383" s="486"/>
      <c r="I1383" s="486"/>
      <c r="J1383" s="486"/>
      <c r="K1383" s="486"/>
    </row>
    <row r="1384" spans="1:11" x14ac:dyDescent="0.25">
      <c r="A1384" s="486"/>
      <c r="B1384" s="486"/>
      <c r="C1384" s="486"/>
      <c r="D1384" s="486"/>
      <c r="E1384" s="486"/>
      <c r="F1384" s="486"/>
      <c r="G1384" s="486"/>
      <c r="H1384" s="486"/>
      <c r="I1384" s="486"/>
      <c r="J1384" s="486"/>
      <c r="K1384" s="486"/>
    </row>
    <row r="1385" spans="1:11" x14ac:dyDescent="0.25">
      <c r="A1385" s="486"/>
      <c r="B1385" s="486"/>
      <c r="C1385" s="486"/>
      <c r="D1385" s="486"/>
      <c r="E1385" s="486"/>
      <c r="F1385" s="486"/>
      <c r="G1385" s="486"/>
      <c r="H1385" s="486"/>
      <c r="I1385" s="486"/>
      <c r="J1385" s="486"/>
      <c r="K1385" s="486"/>
    </row>
    <row r="1386" spans="1:11" x14ac:dyDescent="0.25">
      <c r="A1386" s="486"/>
      <c r="B1386" s="486"/>
      <c r="C1386" s="486"/>
      <c r="D1386" s="486"/>
      <c r="E1386" s="486"/>
      <c r="F1386" s="486"/>
      <c r="G1386" s="486"/>
      <c r="H1386" s="486"/>
      <c r="I1386" s="486"/>
      <c r="J1386" s="486"/>
      <c r="K1386" s="486"/>
    </row>
    <row r="1387" spans="1:11" x14ac:dyDescent="0.25">
      <c r="A1387" s="486"/>
      <c r="B1387" s="486"/>
      <c r="C1387" s="486"/>
      <c r="D1387" s="486"/>
      <c r="E1387" s="486"/>
      <c r="F1387" s="486"/>
      <c r="G1387" s="486"/>
      <c r="H1387" s="486"/>
      <c r="I1387" s="486"/>
      <c r="J1387" s="486"/>
      <c r="K1387" s="486"/>
    </row>
    <row r="1388" spans="1:11" x14ac:dyDescent="0.25">
      <c r="A1388" s="486"/>
      <c r="B1388" s="486"/>
      <c r="C1388" s="486"/>
      <c r="D1388" s="486"/>
      <c r="E1388" s="486"/>
      <c r="F1388" s="486"/>
      <c r="G1388" s="486"/>
      <c r="H1388" s="486"/>
      <c r="I1388" s="486"/>
      <c r="J1388" s="486"/>
      <c r="K1388" s="486"/>
    </row>
    <row r="1389" spans="1:11" x14ac:dyDescent="0.25">
      <c r="A1389" s="486"/>
      <c r="B1389" s="486"/>
      <c r="C1389" s="486"/>
      <c r="D1389" s="486"/>
      <c r="E1389" s="486"/>
      <c r="F1389" s="486"/>
      <c r="G1389" s="486"/>
      <c r="H1389" s="486"/>
      <c r="I1389" s="486"/>
      <c r="J1389" s="486"/>
      <c r="K1389" s="486"/>
    </row>
    <row r="1390" spans="1:11" x14ac:dyDescent="0.25">
      <c r="A1390" s="486"/>
      <c r="B1390" s="486"/>
      <c r="C1390" s="486"/>
      <c r="D1390" s="486"/>
      <c r="E1390" s="486"/>
      <c r="F1390" s="486"/>
      <c r="G1390" s="486"/>
      <c r="H1390" s="486"/>
      <c r="I1390" s="486"/>
      <c r="J1390" s="486"/>
      <c r="K1390" s="486"/>
    </row>
    <row r="1391" spans="1:11" x14ac:dyDescent="0.25">
      <c r="A1391" s="486"/>
      <c r="B1391" s="486"/>
      <c r="C1391" s="486"/>
      <c r="D1391" s="486"/>
      <c r="E1391" s="486"/>
      <c r="F1391" s="486"/>
      <c r="G1391" s="486"/>
      <c r="H1391" s="486"/>
      <c r="I1391" s="486"/>
      <c r="J1391" s="486"/>
      <c r="K1391" s="486"/>
    </row>
    <row r="1392" spans="1:11" x14ac:dyDescent="0.25">
      <c r="A1392" s="486"/>
      <c r="B1392" s="486"/>
      <c r="C1392" s="486"/>
      <c r="D1392" s="486"/>
      <c r="E1392" s="486"/>
      <c r="F1392" s="486"/>
      <c r="G1392" s="486"/>
      <c r="H1392" s="486"/>
      <c r="I1392" s="486"/>
      <c r="J1392" s="486"/>
      <c r="K1392" s="486"/>
    </row>
    <row r="1393" spans="1:11" x14ac:dyDescent="0.25">
      <c r="A1393" s="486"/>
      <c r="B1393" s="486"/>
      <c r="C1393" s="486"/>
      <c r="D1393" s="486"/>
      <c r="E1393" s="486"/>
      <c r="F1393" s="486"/>
      <c r="G1393" s="486"/>
      <c r="H1393" s="486"/>
      <c r="I1393" s="486"/>
      <c r="J1393" s="486"/>
      <c r="K1393" s="486"/>
    </row>
    <row r="1394" spans="1:11" x14ac:dyDescent="0.25">
      <c r="A1394" s="486"/>
      <c r="B1394" s="486"/>
      <c r="C1394" s="486"/>
      <c r="D1394" s="486"/>
      <c r="E1394" s="486"/>
      <c r="F1394" s="486"/>
      <c r="G1394" s="486"/>
      <c r="H1394" s="486"/>
      <c r="I1394" s="486"/>
      <c r="J1394" s="486"/>
      <c r="K1394" s="486"/>
    </row>
    <row r="1395" spans="1:11" x14ac:dyDescent="0.25">
      <c r="A1395" s="486"/>
      <c r="B1395" s="486"/>
      <c r="C1395" s="486"/>
      <c r="D1395" s="486"/>
      <c r="E1395" s="486"/>
      <c r="F1395" s="486"/>
      <c r="G1395" s="486"/>
      <c r="H1395" s="486"/>
      <c r="I1395" s="486"/>
      <c r="J1395" s="486"/>
      <c r="K1395" s="486"/>
    </row>
    <row r="1396" spans="1:11" x14ac:dyDescent="0.25">
      <c r="A1396" s="486"/>
      <c r="B1396" s="486"/>
      <c r="C1396" s="486"/>
      <c r="D1396" s="486"/>
      <c r="E1396" s="486"/>
      <c r="F1396" s="486"/>
      <c r="G1396" s="486"/>
      <c r="H1396" s="486"/>
      <c r="I1396" s="486"/>
      <c r="J1396" s="486"/>
      <c r="K1396" s="486"/>
    </row>
    <row r="1397" spans="1:11" x14ac:dyDescent="0.25">
      <c r="A1397" s="486"/>
      <c r="B1397" s="486"/>
      <c r="C1397" s="486"/>
      <c r="D1397" s="486"/>
      <c r="E1397" s="486"/>
      <c r="F1397" s="486"/>
      <c r="G1397" s="486"/>
      <c r="H1397" s="486"/>
      <c r="I1397" s="486"/>
      <c r="J1397" s="486"/>
      <c r="K1397" s="486"/>
    </row>
    <row r="1398" spans="1:11" x14ac:dyDescent="0.25">
      <c r="A1398" s="486"/>
      <c r="B1398" s="486"/>
      <c r="C1398" s="486"/>
      <c r="D1398" s="486"/>
      <c r="E1398" s="486"/>
      <c r="F1398" s="486"/>
      <c r="G1398" s="486"/>
      <c r="H1398" s="486"/>
      <c r="I1398" s="486"/>
      <c r="J1398" s="486"/>
      <c r="K1398" s="486"/>
    </row>
    <row r="1399" spans="1:11" x14ac:dyDescent="0.25">
      <c r="A1399" s="486"/>
      <c r="B1399" s="486"/>
      <c r="C1399" s="486"/>
      <c r="D1399" s="486"/>
      <c r="E1399" s="486"/>
      <c r="F1399" s="486"/>
      <c r="G1399" s="486"/>
      <c r="H1399" s="486"/>
      <c r="I1399" s="486"/>
      <c r="J1399" s="486"/>
      <c r="K1399" s="486"/>
    </row>
    <row r="1400" spans="1:11" x14ac:dyDescent="0.25">
      <c r="A1400" s="486"/>
      <c r="B1400" s="486"/>
      <c r="C1400" s="486"/>
      <c r="D1400" s="486"/>
      <c r="E1400" s="486"/>
      <c r="F1400" s="486"/>
      <c r="G1400" s="486"/>
      <c r="H1400" s="486"/>
      <c r="I1400" s="486"/>
      <c r="J1400" s="486"/>
      <c r="K1400" s="486"/>
    </row>
    <row r="1401" spans="1:11" x14ac:dyDescent="0.25">
      <c r="A1401" s="486"/>
      <c r="B1401" s="486"/>
      <c r="C1401" s="486"/>
      <c r="D1401" s="486"/>
      <c r="E1401" s="486"/>
      <c r="F1401" s="486"/>
      <c r="G1401" s="486"/>
      <c r="H1401" s="486"/>
      <c r="I1401" s="486"/>
      <c r="J1401" s="486"/>
      <c r="K1401" s="486"/>
    </row>
    <row r="1402" spans="1:11" x14ac:dyDescent="0.25">
      <c r="A1402" s="486"/>
      <c r="B1402" s="486"/>
      <c r="C1402" s="486"/>
      <c r="D1402" s="486"/>
      <c r="E1402" s="486"/>
      <c r="F1402" s="486"/>
      <c r="G1402" s="486"/>
      <c r="H1402" s="486"/>
      <c r="I1402" s="486"/>
      <c r="J1402" s="486"/>
      <c r="K1402" s="486"/>
    </row>
    <row r="1403" spans="1:11" x14ac:dyDescent="0.25">
      <c r="A1403" s="486"/>
      <c r="B1403" s="486"/>
      <c r="C1403" s="486"/>
      <c r="D1403" s="486"/>
      <c r="E1403" s="486"/>
      <c r="F1403" s="486"/>
      <c r="G1403" s="486"/>
      <c r="H1403" s="486"/>
      <c r="I1403" s="486"/>
      <c r="J1403" s="486"/>
      <c r="K1403" s="486"/>
    </row>
    <row r="1404" spans="1:11" x14ac:dyDescent="0.25">
      <c r="A1404" s="486"/>
      <c r="B1404" s="486"/>
      <c r="C1404" s="486"/>
      <c r="D1404" s="486"/>
      <c r="E1404" s="486"/>
      <c r="F1404" s="486"/>
      <c r="G1404" s="486"/>
      <c r="H1404" s="486"/>
      <c r="I1404" s="486"/>
      <c r="J1404" s="486"/>
      <c r="K1404" s="486"/>
    </row>
    <row r="1405" spans="1:11" x14ac:dyDescent="0.25">
      <c r="A1405" s="486"/>
      <c r="B1405" s="486"/>
      <c r="C1405" s="486"/>
      <c r="D1405" s="486"/>
      <c r="E1405" s="486"/>
      <c r="F1405" s="486"/>
      <c r="G1405" s="486"/>
      <c r="H1405" s="486"/>
      <c r="I1405" s="486"/>
      <c r="J1405" s="486"/>
      <c r="K1405" s="486"/>
    </row>
    <row r="1406" spans="1:11" x14ac:dyDescent="0.25">
      <c r="A1406" s="486"/>
      <c r="B1406" s="486"/>
      <c r="C1406" s="486"/>
      <c r="D1406" s="486"/>
      <c r="E1406" s="486"/>
      <c r="F1406" s="486"/>
      <c r="G1406" s="486"/>
      <c r="H1406" s="486"/>
      <c r="I1406" s="486"/>
      <c r="J1406" s="486"/>
      <c r="K1406" s="486"/>
    </row>
    <row r="1407" spans="1:11" x14ac:dyDescent="0.25">
      <c r="A1407" s="486"/>
      <c r="B1407" s="486"/>
      <c r="C1407" s="486"/>
      <c r="D1407" s="486"/>
      <c r="E1407" s="486"/>
      <c r="F1407" s="486"/>
      <c r="G1407" s="486"/>
      <c r="H1407" s="486"/>
      <c r="I1407" s="486"/>
      <c r="J1407" s="486"/>
      <c r="K1407" s="486"/>
    </row>
    <row r="1408" spans="1:11" x14ac:dyDescent="0.25">
      <c r="A1408" s="486"/>
      <c r="B1408" s="486"/>
      <c r="C1408" s="486"/>
      <c r="D1408" s="486"/>
      <c r="E1408" s="486"/>
      <c r="F1408" s="486"/>
      <c r="G1408" s="486"/>
      <c r="H1408" s="486"/>
      <c r="I1408" s="486"/>
      <c r="J1408" s="486"/>
      <c r="K1408" s="486"/>
    </row>
    <row r="1409" spans="1:11" x14ac:dyDescent="0.25">
      <c r="A1409" s="486"/>
      <c r="B1409" s="486"/>
      <c r="C1409" s="486"/>
      <c r="D1409" s="486"/>
      <c r="E1409" s="486"/>
      <c r="F1409" s="486"/>
      <c r="G1409" s="486"/>
      <c r="H1409" s="486"/>
      <c r="I1409" s="486"/>
      <c r="J1409" s="486"/>
      <c r="K1409" s="486"/>
    </row>
    <row r="1410" spans="1:11" x14ac:dyDescent="0.25">
      <c r="A1410" s="486"/>
      <c r="B1410" s="486"/>
      <c r="C1410" s="486"/>
      <c r="D1410" s="486"/>
      <c r="E1410" s="486"/>
      <c r="F1410" s="486"/>
      <c r="G1410" s="486"/>
      <c r="H1410" s="486"/>
      <c r="I1410" s="486"/>
      <c r="J1410" s="486"/>
      <c r="K1410" s="486"/>
    </row>
    <row r="1411" spans="1:11" x14ac:dyDescent="0.25">
      <c r="A1411" s="486"/>
      <c r="B1411" s="486"/>
      <c r="C1411" s="486"/>
      <c r="D1411" s="486"/>
      <c r="E1411" s="486"/>
      <c r="F1411" s="486"/>
      <c r="G1411" s="486"/>
      <c r="H1411" s="486"/>
      <c r="I1411" s="486"/>
      <c r="J1411" s="486"/>
      <c r="K1411" s="486"/>
    </row>
    <row r="1412" spans="1:11" x14ac:dyDescent="0.25">
      <c r="A1412" s="486"/>
      <c r="B1412" s="486"/>
      <c r="C1412" s="486"/>
      <c r="D1412" s="486"/>
      <c r="E1412" s="486"/>
      <c r="F1412" s="486"/>
      <c r="G1412" s="486"/>
      <c r="H1412" s="486"/>
      <c r="I1412" s="486"/>
      <c r="J1412" s="486"/>
      <c r="K1412" s="486"/>
    </row>
    <row r="1413" spans="1:11" x14ac:dyDescent="0.25">
      <c r="A1413" s="486"/>
      <c r="B1413" s="486"/>
      <c r="C1413" s="486"/>
      <c r="D1413" s="486"/>
      <c r="E1413" s="486"/>
      <c r="F1413" s="486"/>
      <c r="G1413" s="486"/>
      <c r="H1413" s="486"/>
      <c r="I1413" s="486"/>
      <c r="J1413" s="486"/>
      <c r="K1413" s="486"/>
    </row>
    <row r="1414" spans="1:11" x14ac:dyDescent="0.25">
      <c r="A1414" s="486"/>
      <c r="B1414" s="486"/>
      <c r="C1414" s="486"/>
      <c r="D1414" s="486"/>
      <c r="E1414" s="486"/>
      <c r="F1414" s="486"/>
      <c r="G1414" s="486"/>
      <c r="H1414" s="486"/>
      <c r="I1414" s="486"/>
      <c r="J1414" s="486"/>
      <c r="K1414" s="486"/>
    </row>
    <row r="1415" spans="1:11" x14ac:dyDescent="0.25">
      <c r="A1415" s="486"/>
      <c r="B1415" s="486"/>
      <c r="C1415" s="486"/>
      <c r="D1415" s="486"/>
      <c r="E1415" s="486"/>
      <c r="F1415" s="486"/>
      <c r="G1415" s="486"/>
      <c r="H1415" s="486"/>
      <c r="I1415" s="486"/>
      <c r="J1415" s="486"/>
      <c r="K1415" s="486"/>
    </row>
    <row r="1416" spans="1:11" x14ac:dyDescent="0.25">
      <c r="A1416" s="486"/>
      <c r="B1416" s="486"/>
      <c r="C1416" s="486"/>
      <c r="D1416" s="486"/>
      <c r="E1416" s="486"/>
      <c r="F1416" s="486"/>
      <c r="G1416" s="486"/>
      <c r="H1416" s="486"/>
      <c r="I1416" s="486"/>
      <c r="J1416" s="486"/>
      <c r="K1416" s="486"/>
    </row>
    <row r="1417" spans="1:11" x14ac:dyDescent="0.25">
      <c r="A1417" s="486"/>
      <c r="B1417" s="486"/>
      <c r="C1417" s="486"/>
      <c r="D1417" s="486"/>
      <c r="E1417" s="486"/>
      <c r="F1417" s="486"/>
      <c r="G1417" s="486"/>
      <c r="H1417" s="486"/>
      <c r="I1417" s="486"/>
      <c r="J1417" s="486"/>
      <c r="K1417" s="486"/>
    </row>
    <row r="1418" spans="1:11" x14ac:dyDescent="0.25">
      <c r="A1418" s="486"/>
      <c r="B1418" s="486"/>
      <c r="C1418" s="486"/>
      <c r="D1418" s="486"/>
      <c r="E1418" s="486"/>
      <c r="F1418" s="486"/>
      <c r="G1418" s="486"/>
      <c r="H1418" s="486"/>
      <c r="I1418" s="486"/>
      <c r="J1418" s="486"/>
      <c r="K1418" s="486"/>
    </row>
    <row r="1419" spans="1:11" x14ac:dyDescent="0.25">
      <c r="A1419" s="486"/>
      <c r="B1419" s="486"/>
      <c r="C1419" s="486"/>
      <c r="D1419" s="486"/>
      <c r="E1419" s="486"/>
      <c r="F1419" s="486"/>
      <c r="G1419" s="486"/>
      <c r="H1419" s="486"/>
      <c r="I1419" s="486"/>
      <c r="J1419" s="486"/>
      <c r="K1419" s="486"/>
    </row>
    <row r="1420" spans="1:11" x14ac:dyDescent="0.25">
      <c r="A1420" s="486"/>
      <c r="B1420" s="486"/>
      <c r="C1420" s="486"/>
      <c r="D1420" s="486"/>
      <c r="E1420" s="486"/>
      <c r="F1420" s="486"/>
      <c r="G1420" s="486"/>
      <c r="H1420" s="486"/>
      <c r="I1420" s="486"/>
      <c r="J1420" s="486"/>
      <c r="K1420" s="486"/>
    </row>
    <row r="1421" spans="1:11" x14ac:dyDescent="0.25">
      <c r="A1421" s="486"/>
      <c r="B1421" s="486"/>
      <c r="C1421" s="486"/>
      <c r="D1421" s="486"/>
      <c r="E1421" s="486"/>
      <c r="F1421" s="486"/>
      <c r="G1421" s="486"/>
      <c r="H1421" s="486"/>
      <c r="I1421" s="486"/>
      <c r="J1421" s="486"/>
      <c r="K1421" s="486"/>
    </row>
    <row r="1422" spans="1:11" x14ac:dyDescent="0.25">
      <c r="A1422" s="486"/>
      <c r="B1422" s="486"/>
      <c r="C1422" s="486"/>
      <c r="D1422" s="486"/>
      <c r="E1422" s="486"/>
      <c r="F1422" s="486"/>
      <c r="G1422" s="486"/>
      <c r="H1422" s="486"/>
      <c r="I1422" s="486"/>
      <c r="J1422" s="486"/>
      <c r="K1422" s="486"/>
    </row>
    <row r="1423" spans="1:11" x14ac:dyDescent="0.25">
      <c r="A1423" s="486"/>
      <c r="B1423" s="486"/>
      <c r="C1423" s="486"/>
      <c r="D1423" s="486"/>
      <c r="E1423" s="486"/>
      <c r="F1423" s="486"/>
      <c r="G1423" s="486"/>
      <c r="H1423" s="486"/>
      <c r="I1423" s="486"/>
      <c r="J1423" s="486"/>
      <c r="K1423" s="486"/>
    </row>
    <row r="1424" spans="1:11" x14ac:dyDescent="0.25">
      <c r="A1424" s="486"/>
      <c r="B1424" s="486"/>
      <c r="C1424" s="486"/>
      <c r="D1424" s="486"/>
      <c r="E1424" s="486"/>
      <c r="F1424" s="486"/>
      <c r="G1424" s="486"/>
      <c r="H1424" s="486"/>
      <c r="I1424" s="486"/>
      <c r="J1424" s="486"/>
      <c r="K1424" s="486"/>
    </row>
    <row r="1425" spans="1:11" x14ac:dyDescent="0.25">
      <c r="A1425" s="486"/>
      <c r="B1425" s="486"/>
      <c r="C1425" s="486"/>
      <c r="D1425" s="486"/>
      <c r="E1425" s="486"/>
      <c r="F1425" s="486"/>
      <c r="G1425" s="486"/>
      <c r="H1425" s="486"/>
      <c r="I1425" s="486"/>
      <c r="J1425" s="486"/>
      <c r="K1425" s="486"/>
    </row>
    <row r="1426" spans="1:11" x14ac:dyDescent="0.25">
      <c r="A1426" s="486"/>
      <c r="B1426" s="486"/>
      <c r="C1426" s="486"/>
      <c r="D1426" s="486"/>
      <c r="E1426" s="486"/>
      <c r="F1426" s="486"/>
      <c r="G1426" s="486"/>
      <c r="H1426" s="486"/>
      <c r="I1426" s="486"/>
      <c r="J1426" s="486"/>
      <c r="K1426" s="486"/>
    </row>
    <row r="1427" spans="1:11" x14ac:dyDescent="0.25">
      <c r="A1427" s="486"/>
      <c r="B1427" s="486"/>
      <c r="C1427" s="486"/>
      <c r="D1427" s="486"/>
      <c r="E1427" s="486"/>
      <c r="F1427" s="486"/>
      <c r="G1427" s="486"/>
      <c r="H1427" s="486"/>
      <c r="I1427" s="486"/>
      <c r="J1427" s="486"/>
      <c r="K1427" s="486"/>
    </row>
    <row r="1428" spans="1:11" x14ac:dyDescent="0.25">
      <c r="A1428" s="486"/>
      <c r="B1428" s="486"/>
      <c r="C1428" s="486"/>
      <c r="D1428" s="486"/>
      <c r="E1428" s="486"/>
      <c r="F1428" s="486"/>
      <c r="G1428" s="486"/>
      <c r="H1428" s="486"/>
      <c r="I1428" s="486"/>
      <c r="J1428" s="486"/>
      <c r="K1428" s="486"/>
    </row>
    <row r="1429" spans="1:11" x14ac:dyDescent="0.25">
      <c r="A1429" s="486"/>
      <c r="B1429" s="486"/>
      <c r="C1429" s="486"/>
      <c r="D1429" s="486"/>
      <c r="E1429" s="486"/>
      <c r="F1429" s="486"/>
      <c r="G1429" s="486"/>
      <c r="H1429" s="486"/>
      <c r="I1429" s="486"/>
      <c r="J1429" s="486"/>
      <c r="K1429" s="486"/>
    </row>
    <row r="1430" spans="1:11" x14ac:dyDescent="0.25">
      <c r="A1430" s="486"/>
      <c r="B1430" s="486"/>
      <c r="C1430" s="486"/>
      <c r="D1430" s="486"/>
      <c r="E1430" s="486"/>
      <c r="F1430" s="486"/>
      <c r="G1430" s="486"/>
      <c r="H1430" s="486"/>
      <c r="I1430" s="486"/>
      <c r="J1430" s="486"/>
      <c r="K1430" s="486"/>
    </row>
    <row r="1431" spans="1:11" x14ac:dyDescent="0.25">
      <c r="A1431" s="486"/>
      <c r="B1431" s="486"/>
      <c r="C1431" s="486"/>
      <c r="D1431" s="486"/>
      <c r="E1431" s="486"/>
      <c r="F1431" s="486"/>
      <c r="G1431" s="486"/>
      <c r="H1431" s="486"/>
      <c r="I1431" s="486"/>
      <c r="J1431" s="486"/>
      <c r="K1431" s="486"/>
    </row>
    <row r="1432" spans="1:11" x14ac:dyDescent="0.25">
      <c r="A1432" s="486"/>
      <c r="B1432" s="486"/>
      <c r="C1432" s="486"/>
      <c r="D1432" s="486"/>
      <c r="E1432" s="486"/>
      <c r="F1432" s="486"/>
      <c r="G1432" s="486"/>
      <c r="H1432" s="486"/>
      <c r="I1432" s="486"/>
      <c r="J1432" s="486"/>
      <c r="K1432" s="486"/>
    </row>
    <row r="1433" spans="1:11" x14ac:dyDescent="0.25">
      <c r="A1433" s="486"/>
      <c r="B1433" s="486"/>
      <c r="C1433" s="486"/>
      <c r="D1433" s="486"/>
      <c r="E1433" s="486"/>
      <c r="F1433" s="486"/>
      <c r="G1433" s="486"/>
      <c r="H1433" s="486"/>
      <c r="I1433" s="486"/>
      <c r="J1433" s="486"/>
      <c r="K1433" s="486"/>
    </row>
    <row r="1434" spans="1:11" x14ac:dyDescent="0.25">
      <c r="A1434" s="486"/>
      <c r="B1434" s="486"/>
      <c r="C1434" s="486"/>
      <c r="D1434" s="486"/>
      <c r="E1434" s="486"/>
      <c r="F1434" s="486"/>
      <c r="G1434" s="486"/>
      <c r="H1434" s="486"/>
      <c r="I1434" s="486"/>
      <c r="J1434" s="486"/>
      <c r="K1434" s="486"/>
    </row>
    <row r="1435" spans="1:11" x14ac:dyDescent="0.25">
      <c r="A1435" s="486"/>
      <c r="B1435" s="486"/>
      <c r="C1435" s="486"/>
      <c r="D1435" s="486"/>
      <c r="E1435" s="486"/>
      <c r="F1435" s="486"/>
      <c r="G1435" s="486"/>
      <c r="H1435" s="486"/>
      <c r="I1435" s="486"/>
      <c r="J1435" s="486"/>
      <c r="K1435" s="486"/>
    </row>
    <row r="1436" spans="1:11" x14ac:dyDescent="0.25">
      <c r="A1436" s="486"/>
      <c r="B1436" s="486"/>
      <c r="C1436" s="486"/>
      <c r="D1436" s="486"/>
      <c r="E1436" s="486"/>
      <c r="F1436" s="486"/>
      <c r="G1436" s="486"/>
      <c r="H1436" s="486"/>
      <c r="I1436" s="486"/>
      <c r="J1436" s="486"/>
      <c r="K1436" s="486"/>
    </row>
    <row r="1437" spans="1:11" x14ac:dyDescent="0.25">
      <c r="A1437" s="486"/>
      <c r="B1437" s="486"/>
      <c r="C1437" s="486"/>
      <c r="D1437" s="486"/>
      <c r="E1437" s="486"/>
      <c r="F1437" s="486"/>
      <c r="G1437" s="486"/>
      <c r="H1437" s="486"/>
      <c r="I1437" s="486"/>
      <c r="J1437" s="486"/>
      <c r="K1437" s="486"/>
    </row>
    <row r="1438" spans="1:11" x14ac:dyDescent="0.25">
      <c r="A1438" s="486"/>
      <c r="B1438" s="486"/>
      <c r="C1438" s="486"/>
      <c r="D1438" s="486"/>
      <c r="E1438" s="486"/>
      <c r="F1438" s="486"/>
      <c r="G1438" s="486"/>
      <c r="H1438" s="486"/>
      <c r="I1438" s="486"/>
      <c r="J1438" s="486"/>
      <c r="K1438" s="486"/>
    </row>
    <row r="1439" spans="1:11" x14ac:dyDescent="0.25">
      <c r="A1439" s="486"/>
      <c r="B1439" s="486"/>
      <c r="C1439" s="486"/>
      <c r="D1439" s="486"/>
      <c r="E1439" s="486"/>
      <c r="F1439" s="486"/>
      <c r="G1439" s="486"/>
      <c r="H1439" s="486"/>
      <c r="I1439" s="486"/>
      <c r="J1439" s="486"/>
      <c r="K1439" s="486"/>
    </row>
    <row r="1440" spans="1:11" x14ac:dyDescent="0.25">
      <c r="A1440" s="486"/>
      <c r="B1440" s="486"/>
      <c r="C1440" s="486"/>
      <c r="D1440" s="486"/>
      <c r="E1440" s="486"/>
      <c r="F1440" s="486"/>
      <c r="G1440" s="486"/>
      <c r="H1440" s="486"/>
      <c r="I1440" s="486"/>
      <c r="J1440" s="486"/>
      <c r="K1440" s="486"/>
    </row>
    <row r="1441" spans="1:11" x14ac:dyDescent="0.25">
      <c r="A1441" s="486"/>
      <c r="B1441" s="486"/>
      <c r="C1441" s="486"/>
      <c r="D1441" s="486"/>
      <c r="E1441" s="486"/>
      <c r="F1441" s="486"/>
      <c r="G1441" s="486"/>
      <c r="H1441" s="486"/>
      <c r="I1441" s="486"/>
      <c r="J1441" s="486"/>
      <c r="K1441" s="486"/>
    </row>
    <row r="1442" spans="1:11" x14ac:dyDescent="0.25">
      <c r="A1442" s="486"/>
      <c r="B1442" s="486"/>
      <c r="C1442" s="486"/>
      <c r="D1442" s="486"/>
      <c r="E1442" s="486"/>
      <c r="F1442" s="486"/>
      <c r="G1442" s="486"/>
      <c r="H1442" s="486"/>
      <c r="I1442" s="486"/>
      <c r="J1442" s="486"/>
      <c r="K1442" s="486"/>
    </row>
    <row r="1443" spans="1:11" x14ac:dyDescent="0.25">
      <c r="A1443" s="486"/>
      <c r="B1443" s="486"/>
      <c r="C1443" s="486"/>
      <c r="D1443" s="486"/>
      <c r="E1443" s="486"/>
      <c r="F1443" s="486"/>
      <c r="G1443" s="486"/>
      <c r="H1443" s="486"/>
      <c r="I1443" s="486"/>
      <c r="J1443" s="486"/>
      <c r="K1443" s="486"/>
    </row>
    <row r="1444" spans="1:11" x14ac:dyDescent="0.25">
      <c r="A1444" s="486"/>
      <c r="B1444" s="486"/>
      <c r="C1444" s="486"/>
      <c r="D1444" s="486"/>
      <c r="E1444" s="486"/>
      <c r="F1444" s="486"/>
      <c r="G1444" s="486"/>
      <c r="H1444" s="486"/>
      <c r="I1444" s="486"/>
      <c r="J1444" s="486"/>
      <c r="K1444" s="486"/>
    </row>
    <row r="1445" spans="1:11" x14ac:dyDescent="0.25">
      <c r="A1445" s="486"/>
      <c r="B1445" s="486"/>
      <c r="C1445" s="486"/>
      <c r="D1445" s="486"/>
      <c r="E1445" s="486"/>
      <c r="F1445" s="486"/>
      <c r="G1445" s="486"/>
      <c r="H1445" s="486"/>
      <c r="I1445" s="486"/>
      <c r="J1445" s="486"/>
      <c r="K1445" s="486"/>
    </row>
    <row r="1446" spans="1:11" x14ac:dyDescent="0.25">
      <c r="A1446" s="486"/>
      <c r="B1446" s="486"/>
      <c r="C1446" s="486"/>
      <c r="D1446" s="486"/>
      <c r="E1446" s="486"/>
      <c r="F1446" s="486"/>
      <c r="G1446" s="486"/>
      <c r="H1446" s="486"/>
      <c r="I1446" s="486"/>
      <c r="J1446" s="486"/>
      <c r="K1446" s="486"/>
    </row>
    <row r="1447" spans="1:11" x14ac:dyDescent="0.25">
      <c r="A1447" s="486"/>
      <c r="B1447" s="486"/>
      <c r="C1447" s="486"/>
      <c r="D1447" s="486"/>
      <c r="E1447" s="486"/>
      <c r="F1447" s="486"/>
      <c r="G1447" s="486"/>
      <c r="H1447" s="486"/>
      <c r="I1447" s="486"/>
      <c r="J1447" s="486"/>
      <c r="K1447" s="486"/>
    </row>
    <row r="1448" spans="1:11" x14ac:dyDescent="0.25">
      <c r="A1448" s="486"/>
      <c r="B1448" s="486"/>
      <c r="C1448" s="486"/>
      <c r="D1448" s="486"/>
      <c r="E1448" s="486"/>
      <c r="F1448" s="486"/>
      <c r="G1448" s="486"/>
      <c r="H1448" s="486"/>
      <c r="I1448" s="486"/>
      <c r="J1448" s="486"/>
      <c r="K1448" s="486"/>
    </row>
    <row r="1449" spans="1:11" x14ac:dyDescent="0.25">
      <c r="A1449" s="486"/>
      <c r="B1449" s="486"/>
      <c r="C1449" s="486"/>
      <c r="D1449" s="486"/>
      <c r="E1449" s="486"/>
      <c r="F1449" s="486"/>
      <c r="G1449" s="486"/>
      <c r="H1449" s="486"/>
      <c r="I1449" s="486"/>
      <c r="J1449" s="486"/>
      <c r="K1449" s="486"/>
    </row>
    <row r="1450" spans="1:11" x14ac:dyDescent="0.25">
      <c r="A1450" s="486"/>
      <c r="B1450" s="486"/>
      <c r="C1450" s="486"/>
      <c r="D1450" s="486"/>
      <c r="E1450" s="486"/>
      <c r="F1450" s="486"/>
      <c r="G1450" s="486"/>
      <c r="H1450" s="486"/>
      <c r="I1450" s="486"/>
      <c r="J1450" s="486"/>
      <c r="K1450" s="486"/>
    </row>
    <row r="1451" spans="1:11" x14ac:dyDescent="0.25">
      <c r="A1451" s="486"/>
      <c r="B1451" s="486"/>
      <c r="C1451" s="486"/>
      <c r="D1451" s="486"/>
      <c r="E1451" s="486"/>
      <c r="F1451" s="486"/>
      <c r="G1451" s="486"/>
      <c r="H1451" s="486"/>
      <c r="I1451" s="486"/>
      <c r="J1451" s="486"/>
      <c r="K1451" s="486"/>
    </row>
    <row r="1452" spans="1:11" x14ac:dyDescent="0.25">
      <c r="A1452" s="486"/>
      <c r="B1452" s="486"/>
      <c r="C1452" s="486"/>
      <c r="D1452" s="486"/>
      <c r="E1452" s="486"/>
      <c r="F1452" s="486"/>
      <c r="G1452" s="486"/>
      <c r="H1452" s="486"/>
      <c r="I1452" s="486"/>
      <c r="J1452" s="486"/>
      <c r="K1452" s="486"/>
    </row>
    <row r="1453" spans="1:11" x14ac:dyDescent="0.25">
      <c r="A1453" s="486"/>
      <c r="B1453" s="486"/>
      <c r="C1453" s="486"/>
      <c r="D1453" s="486"/>
      <c r="E1453" s="486"/>
      <c r="F1453" s="486"/>
      <c r="G1453" s="486"/>
      <c r="H1453" s="486"/>
      <c r="I1453" s="486"/>
      <c r="J1453" s="486"/>
      <c r="K1453" s="486"/>
    </row>
    <row r="1454" spans="1:11" x14ac:dyDescent="0.25">
      <c r="A1454" s="486"/>
      <c r="B1454" s="486"/>
      <c r="C1454" s="486"/>
      <c r="D1454" s="486"/>
      <c r="E1454" s="486"/>
      <c r="F1454" s="486"/>
      <c r="G1454" s="486"/>
      <c r="H1454" s="486"/>
      <c r="I1454" s="486"/>
      <c r="J1454" s="486"/>
      <c r="K1454" s="486"/>
    </row>
    <row r="1455" spans="1:11" x14ac:dyDescent="0.25">
      <c r="A1455" s="486"/>
      <c r="B1455" s="486"/>
      <c r="C1455" s="486"/>
      <c r="D1455" s="486"/>
      <c r="E1455" s="486"/>
      <c r="F1455" s="486"/>
      <c r="G1455" s="486"/>
      <c r="H1455" s="486"/>
      <c r="I1455" s="486"/>
      <c r="J1455" s="486"/>
      <c r="K1455" s="486"/>
    </row>
    <row r="1456" spans="1:11" x14ac:dyDescent="0.25">
      <c r="A1456" s="486"/>
      <c r="B1456" s="486"/>
      <c r="C1456" s="486"/>
      <c r="D1456" s="486"/>
      <c r="E1456" s="486"/>
      <c r="F1456" s="486"/>
      <c r="G1456" s="486"/>
      <c r="H1456" s="486"/>
      <c r="I1456" s="486"/>
      <c r="J1456" s="486"/>
      <c r="K1456" s="486"/>
    </row>
    <row r="1457" spans="1:11" x14ac:dyDescent="0.25">
      <c r="A1457" s="486"/>
      <c r="B1457" s="486"/>
      <c r="C1457" s="486"/>
      <c r="D1457" s="486"/>
      <c r="E1457" s="486"/>
      <c r="F1457" s="486"/>
      <c r="G1457" s="486"/>
      <c r="H1457" s="486"/>
      <c r="I1457" s="486"/>
      <c r="J1457" s="486"/>
      <c r="K1457" s="486"/>
    </row>
    <row r="1458" spans="1:11" x14ac:dyDescent="0.25">
      <c r="A1458" s="486"/>
      <c r="B1458" s="486"/>
      <c r="C1458" s="486"/>
      <c r="D1458" s="486"/>
      <c r="E1458" s="486"/>
      <c r="F1458" s="486"/>
      <c r="G1458" s="486"/>
      <c r="H1458" s="486"/>
      <c r="I1458" s="486"/>
      <c r="J1458" s="486"/>
      <c r="K1458" s="486"/>
    </row>
    <row r="1459" spans="1:11" x14ac:dyDescent="0.25">
      <c r="A1459" s="486"/>
      <c r="B1459" s="486"/>
      <c r="C1459" s="486"/>
      <c r="D1459" s="486"/>
      <c r="E1459" s="486"/>
      <c r="F1459" s="486"/>
      <c r="G1459" s="486"/>
      <c r="H1459" s="486"/>
      <c r="I1459" s="486"/>
      <c r="J1459" s="486"/>
      <c r="K1459" s="486"/>
    </row>
    <row r="1460" spans="1:11" x14ac:dyDescent="0.25">
      <c r="A1460" s="486"/>
      <c r="B1460" s="486"/>
      <c r="C1460" s="486"/>
      <c r="D1460" s="486"/>
      <c r="E1460" s="486"/>
      <c r="F1460" s="486"/>
      <c r="G1460" s="486"/>
      <c r="H1460" s="486"/>
      <c r="I1460" s="486"/>
      <c r="J1460" s="486"/>
      <c r="K1460" s="486"/>
    </row>
    <row r="1461" spans="1:11" x14ac:dyDescent="0.25">
      <c r="A1461" s="486"/>
      <c r="B1461" s="486"/>
      <c r="C1461" s="486"/>
      <c r="D1461" s="486"/>
      <c r="E1461" s="486"/>
      <c r="F1461" s="486"/>
      <c r="G1461" s="486"/>
      <c r="H1461" s="486"/>
      <c r="I1461" s="486"/>
      <c r="J1461" s="486"/>
      <c r="K1461" s="486"/>
    </row>
    <row r="1462" spans="1:11" x14ac:dyDescent="0.25">
      <c r="A1462" s="486"/>
      <c r="B1462" s="486"/>
      <c r="C1462" s="486"/>
      <c r="D1462" s="486"/>
      <c r="E1462" s="486"/>
      <c r="F1462" s="486"/>
      <c r="G1462" s="486"/>
      <c r="H1462" s="486"/>
      <c r="I1462" s="486"/>
      <c r="J1462" s="486"/>
      <c r="K1462" s="486"/>
    </row>
    <row r="1463" spans="1:11" x14ac:dyDescent="0.25">
      <c r="A1463" s="486"/>
      <c r="B1463" s="486"/>
      <c r="C1463" s="486"/>
      <c r="D1463" s="486"/>
      <c r="E1463" s="486"/>
      <c r="F1463" s="486"/>
      <c r="G1463" s="486"/>
      <c r="H1463" s="486"/>
      <c r="I1463" s="486"/>
      <c r="J1463" s="486"/>
      <c r="K1463" s="486"/>
    </row>
    <row r="1464" spans="1:11" x14ac:dyDescent="0.25">
      <c r="A1464" s="486"/>
      <c r="B1464" s="486"/>
      <c r="C1464" s="486"/>
      <c r="D1464" s="486"/>
      <c r="E1464" s="486"/>
      <c r="F1464" s="486"/>
      <c r="G1464" s="486"/>
      <c r="H1464" s="486"/>
      <c r="I1464" s="486"/>
      <c r="J1464" s="486"/>
      <c r="K1464" s="486"/>
    </row>
    <row r="1465" spans="1:11" x14ac:dyDescent="0.25">
      <c r="A1465" s="486"/>
      <c r="B1465" s="486"/>
      <c r="C1465" s="486"/>
      <c r="D1465" s="486"/>
      <c r="E1465" s="486"/>
      <c r="F1465" s="486"/>
      <c r="G1465" s="486"/>
      <c r="H1465" s="486"/>
      <c r="I1465" s="486"/>
      <c r="J1465" s="486"/>
      <c r="K1465" s="486"/>
    </row>
    <row r="1466" spans="1:11" x14ac:dyDescent="0.25">
      <c r="A1466" s="486"/>
      <c r="B1466" s="486"/>
      <c r="C1466" s="486"/>
      <c r="D1466" s="486"/>
      <c r="E1466" s="486"/>
      <c r="F1466" s="486"/>
      <c r="G1466" s="486"/>
      <c r="H1466" s="486"/>
      <c r="I1466" s="486"/>
      <c r="J1466" s="486"/>
      <c r="K1466" s="486"/>
    </row>
    <row r="1467" spans="1:11" x14ac:dyDescent="0.25">
      <c r="A1467" s="486"/>
      <c r="B1467" s="486"/>
      <c r="C1467" s="486"/>
      <c r="D1467" s="486"/>
      <c r="E1467" s="486"/>
      <c r="F1467" s="486"/>
      <c r="G1467" s="486"/>
      <c r="H1467" s="486"/>
      <c r="I1467" s="486"/>
      <c r="J1467" s="486"/>
      <c r="K1467" s="486"/>
    </row>
    <row r="1468" spans="1:11" x14ac:dyDescent="0.25">
      <c r="A1468" s="486"/>
      <c r="B1468" s="486"/>
      <c r="C1468" s="486"/>
      <c r="D1468" s="486"/>
      <c r="E1468" s="486"/>
      <c r="F1468" s="486"/>
      <c r="G1468" s="486"/>
      <c r="H1468" s="486"/>
      <c r="I1468" s="486"/>
      <c r="J1468" s="486"/>
      <c r="K1468" s="486"/>
    </row>
    <row r="1469" spans="1:11" x14ac:dyDescent="0.25">
      <c r="A1469" s="486"/>
      <c r="B1469" s="486"/>
      <c r="C1469" s="486"/>
      <c r="D1469" s="486"/>
      <c r="E1469" s="486"/>
      <c r="F1469" s="486"/>
      <c r="G1469" s="486"/>
      <c r="H1469" s="486"/>
      <c r="I1469" s="486"/>
      <c r="J1469" s="486"/>
      <c r="K1469" s="486"/>
    </row>
    <row r="1470" spans="1:11" x14ac:dyDescent="0.25">
      <c r="A1470" s="486"/>
      <c r="B1470" s="486"/>
      <c r="C1470" s="486"/>
      <c r="D1470" s="486"/>
      <c r="E1470" s="486"/>
      <c r="F1470" s="486"/>
      <c r="G1470" s="486"/>
      <c r="H1470" s="486"/>
      <c r="I1470" s="486"/>
      <c r="J1470" s="486"/>
      <c r="K1470" s="486"/>
    </row>
    <row r="1471" spans="1:11" x14ac:dyDescent="0.25">
      <c r="A1471" s="486"/>
      <c r="B1471" s="486"/>
      <c r="C1471" s="486"/>
      <c r="D1471" s="486"/>
      <c r="E1471" s="486"/>
      <c r="F1471" s="486"/>
      <c r="G1471" s="486"/>
      <c r="H1471" s="486"/>
      <c r="I1471" s="486"/>
      <c r="J1471" s="486"/>
      <c r="K1471" s="486"/>
    </row>
    <row r="1472" spans="1:11" x14ac:dyDescent="0.25">
      <c r="A1472" s="486"/>
      <c r="B1472" s="486"/>
      <c r="C1472" s="486"/>
      <c r="D1472" s="486"/>
      <c r="E1472" s="486"/>
      <c r="F1472" s="486"/>
      <c r="G1472" s="486"/>
      <c r="H1472" s="486"/>
      <c r="I1472" s="486"/>
      <c r="J1472" s="486"/>
      <c r="K1472" s="486"/>
    </row>
    <row r="1473" spans="1:11" x14ac:dyDescent="0.25">
      <c r="A1473" s="486"/>
      <c r="B1473" s="486"/>
      <c r="C1473" s="486"/>
      <c r="D1473" s="486"/>
      <c r="E1473" s="486"/>
      <c r="F1473" s="486"/>
      <c r="G1473" s="486"/>
      <c r="H1473" s="486"/>
      <c r="I1473" s="486"/>
      <c r="J1473" s="486"/>
      <c r="K1473" s="486"/>
    </row>
    <row r="1474" spans="1:11" x14ac:dyDescent="0.25">
      <c r="A1474" s="486"/>
      <c r="B1474" s="486"/>
      <c r="C1474" s="486"/>
      <c r="D1474" s="486"/>
      <c r="E1474" s="486"/>
      <c r="F1474" s="486"/>
      <c r="G1474" s="486"/>
      <c r="H1474" s="486"/>
      <c r="I1474" s="486"/>
      <c r="J1474" s="486"/>
      <c r="K1474" s="486"/>
    </row>
    <row r="1475" spans="1:11" x14ac:dyDescent="0.25">
      <c r="A1475" s="486"/>
      <c r="B1475" s="486"/>
      <c r="C1475" s="486"/>
      <c r="D1475" s="486"/>
      <c r="E1475" s="486"/>
      <c r="F1475" s="486"/>
      <c r="G1475" s="486"/>
      <c r="H1475" s="486"/>
      <c r="I1475" s="486"/>
      <c r="J1475" s="486"/>
      <c r="K1475" s="486"/>
    </row>
    <row r="1476" spans="1:11" x14ac:dyDescent="0.25">
      <c r="A1476" s="486"/>
      <c r="B1476" s="486"/>
      <c r="C1476" s="486"/>
      <c r="D1476" s="486"/>
      <c r="E1476" s="486"/>
      <c r="F1476" s="486"/>
      <c r="G1476" s="486"/>
      <c r="H1476" s="486"/>
      <c r="I1476" s="486"/>
      <c r="J1476" s="486"/>
      <c r="K1476" s="486"/>
    </row>
    <row r="1477" spans="1:11" x14ac:dyDescent="0.25">
      <c r="A1477" s="486"/>
      <c r="B1477" s="486"/>
      <c r="C1477" s="486"/>
      <c r="D1477" s="486"/>
      <c r="E1477" s="486"/>
      <c r="F1477" s="486"/>
      <c r="G1477" s="486"/>
      <c r="H1477" s="486"/>
      <c r="I1477" s="486"/>
      <c r="J1477" s="486"/>
      <c r="K1477" s="486"/>
    </row>
    <row r="1478" spans="1:11" x14ac:dyDescent="0.25">
      <c r="A1478" s="486"/>
      <c r="B1478" s="486"/>
      <c r="C1478" s="486"/>
      <c r="D1478" s="486"/>
      <c r="E1478" s="486"/>
      <c r="F1478" s="486"/>
      <c r="G1478" s="486"/>
      <c r="H1478" s="486"/>
      <c r="I1478" s="486"/>
      <c r="J1478" s="486"/>
      <c r="K1478" s="486"/>
    </row>
    <row r="1479" spans="1:11" x14ac:dyDescent="0.25">
      <c r="A1479" s="486"/>
      <c r="B1479" s="486"/>
      <c r="C1479" s="486"/>
      <c r="D1479" s="486"/>
      <c r="E1479" s="486"/>
      <c r="F1479" s="486"/>
      <c r="G1479" s="486"/>
      <c r="H1479" s="486"/>
      <c r="I1479" s="486"/>
      <c r="J1479" s="486"/>
      <c r="K1479" s="486"/>
    </row>
    <row r="1480" spans="1:11" x14ac:dyDescent="0.25">
      <c r="A1480" s="486"/>
      <c r="B1480" s="486"/>
      <c r="C1480" s="486"/>
      <c r="D1480" s="486"/>
      <c r="E1480" s="486"/>
      <c r="F1480" s="486"/>
      <c r="G1480" s="486"/>
      <c r="H1480" s="486"/>
      <c r="I1480" s="486"/>
      <c r="J1480" s="486"/>
      <c r="K1480" s="486"/>
    </row>
    <row r="1481" spans="1:11" x14ac:dyDescent="0.25">
      <c r="A1481" s="486"/>
      <c r="B1481" s="486"/>
      <c r="C1481" s="486"/>
      <c r="D1481" s="486"/>
      <c r="E1481" s="486"/>
      <c r="F1481" s="486"/>
      <c r="G1481" s="486"/>
      <c r="H1481" s="486"/>
      <c r="I1481" s="486"/>
      <c r="J1481" s="486"/>
      <c r="K1481" s="486"/>
    </row>
    <row r="1482" spans="1:11" x14ac:dyDescent="0.25">
      <c r="A1482" s="486"/>
      <c r="B1482" s="486"/>
      <c r="C1482" s="486"/>
      <c r="D1482" s="486"/>
      <c r="E1482" s="486"/>
      <c r="F1482" s="486"/>
      <c r="G1482" s="486"/>
      <c r="H1482" s="486"/>
      <c r="I1482" s="486"/>
      <c r="J1482" s="486"/>
      <c r="K1482" s="486"/>
    </row>
    <row r="1483" spans="1:11" x14ac:dyDescent="0.25">
      <c r="A1483" s="486"/>
      <c r="B1483" s="486"/>
      <c r="C1483" s="486"/>
      <c r="D1483" s="486"/>
      <c r="E1483" s="486"/>
      <c r="F1483" s="486"/>
      <c r="G1483" s="486"/>
      <c r="H1483" s="486"/>
      <c r="I1483" s="486"/>
      <c r="J1483" s="486"/>
      <c r="K1483" s="486"/>
    </row>
    <row r="1484" spans="1:11" x14ac:dyDescent="0.25">
      <c r="A1484" s="486"/>
      <c r="B1484" s="486"/>
      <c r="C1484" s="486"/>
      <c r="D1484" s="486"/>
      <c r="E1484" s="486"/>
      <c r="F1484" s="486"/>
      <c r="G1484" s="486"/>
      <c r="H1484" s="486"/>
      <c r="I1484" s="486"/>
      <c r="J1484" s="486"/>
      <c r="K1484" s="486"/>
    </row>
    <row r="1485" spans="1:11" x14ac:dyDescent="0.25">
      <c r="A1485" s="486"/>
      <c r="B1485" s="486"/>
      <c r="C1485" s="486"/>
      <c r="D1485" s="486"/>
      <c r="E1485" s="486"/>
      <c r="F1485" s="486"/>
      <c r="G1485" s="486"/>
      <c r="H1485" s="486"/>
      <c r="I1485" s="486"/>
      <c r="J1485" s="486"/>
      <c r="K1485" s="486"/>
    </row>
    <row r="1486" spans="1:11" x14ac:dyDescent="0.25">
      <c r="A1486" s="486"/>
      <c r="B1486" s="486"/>
      <c r="C1486" s="486"/>
      <c r="D1486" s="486"/>
      <c r="E1486" s="486"/>
      <c r="F1486" s="486"/>
      <c r="G1486" s="486"/>
      <c r="H1486" s="486"/>
      <c r="I1486" s="486"/>
      <c r="J1486" s="486"/>
      <c r="K1486" s="486"/>
    </row>
    <row r="1487" spans="1:11" x14ac:dyDescent="0.25">
      <c r="A1487" s="486"/>
      <c r="B1487" s="486"/>
      <c r="C1487" s="486"/>
      <c r="D1487" s="486"/>
      <c r="E1487" s="486"/>
      <c r="F1487" s="486"/>
      <c r="G1487" s="486"/>
      <c r="H1487" s="486"/>
      <c r="I1487" s="486"/>
      <c r="J1487" s="486"/>
      <c r="K1487" s="486"/>
    </row>
    <row r="1488" spans="1:11" x14ac:dyDescent="0.25">
      <c r="A1488" s="486"/>
      <c r="B1488" s="486"/>
      <c r="C1488" s="486"/>
      <c r="D1488" s="486"/>
      <c r="E1488" s="486"/>
      <c r="F1488" s="486"/>
      <c r="G1488" s="486"/>
      <c r="H1488" s="486"/>
      <c r="I1488" s="486"/>
      <c r="J1488" s="486"/>
      <c r="K1488" s="486"/>
    </row>
    <row r="1489" spans="1:11" x14ac:dyDescent="0.25">
      <c r="A1489" s="486"/>
      <c r="B1489" s="486"/>
      <c r="C1489" s="486"/>
      <c r="D1489" s="486"/>
      <c r="E1489" s="486"/>
      <c r="F1489" s="486"/>
      <c r="G1489" s="486"/>
      <c r="H1489" s="486"/>
      <c r="I1489" s="486"/>
      <c r="J1489" s="486"/>
      <c r="K1489" s="486"/>
    </row>
    <row r="1490" spans="1:11" x14ac:dyDescent="0.25">
      <c r="A1490" s="486"/>
      <c r="B1490" s="486"/>
      <c r="C1490" s="486"/>
      <c r="D1490" s="486"/>
      <c r="E1490" s="486"/>
      <c r="F1490" s="486"/>
      <c r="G1490" s="486"/>
      <c r="H1490" s="486"/>
      <c r="I1490" s="486"/>
      <c r="J1490" s="486"/>
      <c r="K1490" s="486"/>
    </row>
    <row r="1491" spans="1:11" x14ac:dyDescent="0.25">
      <c r="A1491" s="486"/>
      <c r="B1491" s="486"/>
      <c r="C1491" s="486"/>
      <c r="D1491" s="486"/>
      <c r="E1491" s="486"/>
      <c r="F1491" s="486"/>
      <c r="G1491" s="486"/>
      <c r="H1491" s="486"/>
      <c r="I1491" s="486"/>
      <c r="J1491" s="486"/>
      <c r="K1491" s="486"/>
    </row>
    <row r="1492" spans="1:11" x14ac:dyDescent="0.25">
      <c r="A1492" s="486"/>
      <c r="B1492" s="486"/>
      <c r="C1492" s="486"/>
      <c r="D1492" s="486"/>
      <c r="E1492" s="486"/>
      <c r="F1492" s="486"/>
      <c r="G1492" s="486"/>
      <c r="H1492" s="486"/>
      <c r="I1492" s="486"/>
      <c r="J1492" s="486"/>
      <c r="K1492" s="486"/>
    </row>
    <row r="1493" spans="1:11" x14ac:dyDescent="0.25">
      <c r="A1493" s="486"/>
      <c r="B1493" s="486"/>
      <c r="C1493" s="486"/>
      <c r="D1493" s="486"/>
      <c r="E1493" s="486"/>
      <c r="F1493" s="486"/>
      <c r="G1493" s="486"/>
      <c r="H1493" s="486"/>
      <c r="I1493" s="486"/>
      <c r="J1493" s="486"/>
      <c r="K1493" s="486"/>
    </row>
    <row r="1494" spans="1:11" x14ac:dyDescent="0.25">
      <c r="A1494" s="486"/>
      <c r="B1494" s="486"/>
      <c r="C1494" s="486"/>
      <c r="D1494" s="486"/>
      <c r="E1494" s="486"/>
      <c r="F1494" s="486"/>
      <c r="G1494" s="486"/>
      <c r="H1494" s="486"/>
      <c r="I1494" s="486"/>
      <c r="J1494" s="486"/>
      <c r="K1494" s="486"/>
    </row>
    <row r="1495" spans="1:11" x14ac:dyDescent="0.25">
      <c r="A1495" s="486"/>
      <c r="B1495" s="486"/>
      <c r="C1495" s="486"/>
      <c r="D1495" s="486"/>
      <c r="E1495" s="486"/>
      <c r="F1495" s="486"/>
      <c r="G1495" s="486"/>
      <c r="H1495" s="486"/>
      <c r="I1495" s="486"/>
      <c r="J1495" s="486"/>
      <c r="K1495" s="486"/>
    </row>
  </sheetData>
  <mergeCells count="18">
    <mergeCell ref="B7:K7"/>
    <mergeCell ref="M2:P2"/>
    <mergeCell ref="B3:K3"/>
    <mergeCell ref="B4:K4"/>
    <mergeCell ref="B5:K5"/>
    <mergeCell ref="B6:K6"/>
    <mergeCell ref="G27:K27"/>
    <mergeCell ref="B8:K8"/>
    <mergeCell ref="B9:K9"/>
    <mergeCell ref="B10:K10"/>
    <mergeCell ref="B11:K11"/>
    <mergeCell ref="B12:K12"/>
    <mergeCell ref="B13:K13"/>
    <mergeCell ref="B14:K14"/>
    <mergeCell ref="B15:K15"/>
    <mergeCell ref="B16:K16"/>
    <mergeCell ref="B17:K17"/>
    <mergeCell ref="B18:K18"/>
  </mergeCells>
  <dataValidations count="1">
    <dataValidation type="list" allowBlank="1" showInputMessage="1" showErrorMessage="1" sqref="B5:K5" xr:uid="{00000000-0002-0000-2501-000000000000}">
      <formula1>#REF!</formula1>
    </dataValidation>
  </dataValidations>
  <hyperlinks>
    <hyperlink ref="G1" location="Index" display="Index" xr:uid="{00000000-0004-0000-2501-000000000000}"/>
  </hyperlinks>
  <pageMargins left="0.31496062992125984" right="0.31496062992125984" top="0.35433070866141736" bottom="0.15748031496062992" header="0.31496062992125984" footer="0.31496062992125984"/>
  <pageSetup paperSize="9" scale="60" orientation="landscape"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tabColor rgb="FFFF0000"/>
    <pageSetUpPr fitToPage="1"/>
  </sheetPr>
  <dimension ref="A1:Q99"/>
  <sheetViews>
    <sheetView topLeftCell="A22" zoomScaleNormal="100" workbookViewId="0">
      <selection activeCell="E48" sqref="E48"/>
    </sheetView>
  </sheetViews>
  <sheetFormatPr defaultRowHeight="15" x14ac:dyDescent="0.25"/>
  <cols>
    <col min="1" max="1" width="36.7109375" customWidth="1"/>
    <col min="2" max="2" width="67.7109375" customWidth="1"/>
    <col min="3" max="6" width="11.85546875" customWidth="1"/>
  </cols>
  <sheetData>
    <row r="1" spans="1:13" ht="18.75" x14ac:dyDescent="0.25">
      <c r="A1" s="404" t="s">
        <v>0</v>
      </c>
      <c r="B1" s="419"/>
      <c r="C1" s="419"/>
      <c r="D1" s="419"/>
      <c r="E1" s="419"/>
      <c r="F1" s="419"/>
      <c r="G1" s="419"/>
      <c r="H1" s="419"/>
      <c r="I1" s="3"/>
      <c r="J1" s="3"/>
      <c r="K1" s="419"/>
    </row>
    <row r="2" spans="1:13" x14ac:dyDescent="0.25">
      <c r="A2" s="419"/>
      <c r="B2" s="405"/>
      <c r="C2" s="405"/>
      <c r="D2" s="405"/>
      <c r="E2" s="405"/>
      <c r="F2" s="405"/>
      <c r="G2" s="405"/>
      <c r="H2" s="405"/>
      <c r="I2" s="405"/>
      <c r="J2" s="405"/>
      <c r="K2" s="419"/>
    </row>
    <row r="3" spans="1:13" x14ac:dyDescent="0.25">
      <c r="A3" s="5" t="s">
        <v>1</v>
      </c>
      <c r="B3" s="702" t="s">
        <v>6626</v>
      </c>
      <c r="C3" s="702"/>
      <c r="D3" s="702"/>
      <c r="E3" s="702"/>
      <c r="F3" s="702"/>
      <c r="G3" s="702"/>
      <c r="H3" s="702"/>
      <c r="I3" s="702"/>
      <c r="J3" s="702"/>
      <c r="K3" s="702"/>
    </row>
    <row r="4" spans="1:13" x14ac:dyDescent="0.25">
      <c r="A4" s="6" t="s">
        <v>2</v>
      </c>
      <c r="B4" s="699" t="s">
        <v>6627</v>
      </c>
      <c r="C4" s="699"/>
      <c r="D4" s="699"/>
      <c r="E4" s="699"/>
      <c r="F4" s="699"/>
      <c r="G4" s="699"/>
      <c r="H4" s="699"/>
      <c r="I4" s="699"/>
      <c r="J4" s="699"/>
      <c r="K4" s="699"/>
    </row>
    <row r="5" spans="1:13" x14ac:dyDescent="0.25">
      <c r="A5" s="6" t="s">
        <v>5</v>
      </c>
      <c r="B5" s="699" t="s">
        <v>16</v>
      </c>
      <c r="C5" s="699"/>
      <c r="D5" s="699"/>
      <c r="E5" s="699"/>
      <c r="F5" s="699"/>
      <c r="G5" s="699"/>
      <c r="H5" s="699"/>
      <c r="I5" s="699"/>
      <c r="J5" s="699"/>
      <c r="K5" s="699"/>
      <c r="M5" t="s">
        <v>6628</v>
      </c>
    </row>
    <row r="6" spans="1:13" x14ac:dyDescent="0.25">
      <c r="A6" s="6" t="s">
        <v>8</v>
      </c>
      <c r="B6" s="703" t="s">
        <v>9</v>
      </c>
      <c r="C6" s="703"/>
      <c r="D6" s="703"/>
      <c r="E6" s="703"/>
      <c r="F6" s="703"/>
      <c r="G6" s="699"/>
      <c r="H6" s="699"/>
      <c r="I6" s="699"/>
      <c r="J6" s="699"/>
      <c r="K6" s="699"/>
    </row>
    <row r="7" spans="1:13" x14ac:dyDescent="0.25">
      <c r="A7" s="6" t="s">
        <v>11</v>
      </c>
      <c r="B7" s="674" t="s">
        <v>1508</v>
      </c>
      <c r="C7" s="674"/>
      <c r="D7" s="674"/>
      <c r="E7" s="674"/>
      <c r="F7" s="674"/>
      <c r="G7" s="674"/>
      <c r="H7" s="674"/>
      <c r="I7" s="674"/>
      <c r="J7" s="674"/>
      <c r="K7" s="674"/>
    </row>
    <row r="8" spans="1:13" x14ac:dyDescent="0.25">
      <c r="A8" s="6" t="s">
        <v>13</v>
      </c>
      <c r="B8" s="703" t="s">
        <v>9</v>
      </c>
      <c r="C8" s="703"/>
      <c r="D8" s="703"/>
      <c r="E8" s="703"/>
      <c r="F8" s="703"/>
      <c r="G8" s="699"/>
      <c r="H8" s="699"/>
      <c r="I8" s="699"/>
      <c r="J8" s="699"/>
      <c r="K8" s="699"/>
    </row>
    <row r="9" spans="1:13" x14ac:dyDescent="0.25">
      <c r="A9" s="6" t="s">
        <v>15</v>
      </c>
      <c r="B9" s="699" t="s">
        <v>63</v>
      </c>
      <c r="C9" s="699"/>
      <c r="D9" s="699"/>
      <c r="E9" s="699"/>
      <c r="F9" s="699"/>
      <c r="G9" s="699"/>
      <c r="H9" s="699"/>
      <c r="I9" s="699"/>
      <c r="J9" s="699"/>
      <c r="K9" s="699"/>
    </row>
    <row r="10" spans="1:13" x14ac:dyDescent="0.25">
      <c r="A10" s="6" t="s">
        <v>17</v>
      </c>
      <c r="B10" s="699" t="s">
        <v>6602</v>
      </c>
      <c r="C10" s="699"/>
      <c r="D10" s="699"/>
      <c r="E10" s="699"/>
      <c r="F10" s="699"/>
      <c r="G10" s="699"/>
      <c r="H10" s="699"/>
      <c r="I10" s="699"/>
      <c r="J10" s="699"/>
      <c r="K10" s="699"/>
    </row>
    <row r="11" spans="1:13" x14ac:dyDescent="0.25">
      <c r="A11" s="6" t="s">
        <v>19</v>
      </c>
      <c r="B11" s="674" t="s">
        <v>6629</v>
      </c>
      <c r="C11" s="674"/>
      <c r="D11" s="674"/>
      <c r="E11" s="674"/>
      <c r="F11" s="674"/>
      <c r="G11" s="674"/>
      <c r="H11" s="674"/>
      <c r="I11" s="674"/>
      <c r="J11" s="674"/>
      <c r="K11" s="674"/>
    </row>
    <row r="12" spans="1:13" x14ac:dyDescent="0.25">
      <c r="A12" s="6" t="s">
        <v>22</v>
      </c>
      <c r="B12" s="674" t="s">
        <v>6630</v>
      </c>
      <c r="C12" s="674"/>
      <c r="D12" s="674"/>
      <c r="E12" s="674"/>
      <c r="F12" s="674"/>
      <c r="G12" s="674"/>
      <c r="H12" s="674"/>
      <c r="I12" s="674"/>
      <c r="J12" s="674"/>
      <c r="K12" s="674"/>
    </row>
    <row r="13" spans="1:13" x14ac:dyDescent="0.25">
      <c r="A13" s="6" t="s">
        <v>26</v>
      </c>
      <c r="B13" s="699" t="s">
        <v>6631</v>
      </c>
      <c r="C13" s="699"/>
      <c r="D13" s="699"/>
      <c r="E13" s="699"/>
      <c r="F13" s="699"/>
      <c r="G13" s="699"/>
      <c r="H13" s="699"/>
      <c r="I13" s="699"/>
      <c r="J13" s="699"/>
      <c r="K13" s="699"/>
    </row>
    <row r="14" spans="1:13" x14ac:dyDescent="0.25">
      <c r="A14" s="6" t="s">
        <v>28</v>
      </c>
      <c r="B14" s="674" t="s">
        <v>5526</v>
      </c>
      <c r="C14" s="674"/>
      <c r="D14" s="674"/>
      <c r="E14" s="674"/>
      <c r="F14" s="674"/>
      <c r="G14" s="674"/>
      <c r="H14" s="674"/>
      <c r="I14" s="674"/>
      <c r="J14" s="674"/>
      <c r="K14" s="674"/>
    </row>
    <row r="15" spans="1:13" x14ac:dyDescent="0.25">
      <c r="A15" s="6" t="s">
        <v>30</v>
      </c>
      <c r="B15" s="697" t="s">
        <v>6606</v>
      </c>
      <c r="C15" s="697"/>
      <c r="D15" s="697"/>
      <c r="E15" s="697"/>
      <c r="F15" s="697"/>
      <c r="G15" s="697"/>
      <c r="H15" s="697"/>
      <c r="I15" s="697"/>
      <c r="J15" s="697"/>
      <c r="K15" s="697"/>
    </row>
    <row r="16" spans="1:13" x14ac:dyDescent="0.25">
      <c r="A16" s="6" t="s">
        <v>32</v>
      </c>
      <c r="B16" s="699" t="s">
        <v>57</v>
      </c>
      <c r="C16" s="699"/>
      <c r="D16" s="699"/>
      <c r="E16" s="699"/>
      <c r="F16" s="699"/>
      <c r="G16" s="699"/>
      <c r="H16" s="699"/>
      <c r="I16" s="699"/>
      <c r="J16" s="699"/>
      <c r="K16" s="699"/>
    </row>
    <row r="17" spans="1:17" x14ac:dyDescent="0.25">
      <c r="A17" s="6" t="s">
        <v>35</v>
      </c>
      <c r="B17" s="689" t="s">
        <v>9</v>
      </c>
      <c r="C17" s="689"/>
      <c r="D17" s="689"/>
      <c r="E17" s="689"/>
      <c r="F17" s="689"/>
      <c r="G17" s="688"/>
      <c r="H17" s="688"/>
      <c r="I17" s="688"/>
      <c r="J17" s="688"/>
      <c r="K17" s="688"/>
    </row>
    <row r="18" spans="1:17" x14ac:dyDescent="0.25">
      <c r="A18" s="6" t="s">
        <v>36</v>
      </c>
      <c r="B18" s="717" t="s">
        <v>9</v>
      </c>
      <c r="C18" s="717"/>
      <c r="D18" s="717"/>
      <c r="E18" s="717"/>
      <c r="F18" s="717"/>
      <c r="G18" s="706"/>
      <c r="H18" s="706"/>
      <c r="I18" s="706"/>
      <c r="J18" s="706"/>
      <c r="K18" s="706"/>
    </row>
    <row r="19" spans="1:17" x14ac:dyDescent="0.25">
      <c r="A19" s="7" t="s">
        <v>37</v>
      </c>
      <c r="B19" s="419"/>
      <c r="C19" s="433" t="s">
        <v>4089</v>
      </c>
      <c r="D19" s="433" t="s">
        <v>4088</v>
      </c>
      <c r="E19" s="419"/>
      <c r="F19" s="419"/>
      <c r="G19" s="8" t="s">
        <v>38</v>
      </c>
      <c r="H19" s="8" t="s">
        <v>39</v>
      </c>
      <c r="I19" s="8" t="s">
        <v>40</v>
      </c>
      <c r="J19" s="8" t="s">
        <v>41</v>
      </c>
      <c r="K19" s="8" t="s">
        <v>42</v>
      </c>
    </row>
    <row r="20" spans="1:17" x14ac:dyDescent="0.25">
      <c r="A20" s="6" t="s">
        <v>43</v>
      </c>
      <c r="B20" s="419"/>
      <c r="C20" s="419">
        <v>7896</v>
      </c>
      <c r="D20" s="419">
        <v>7703</v>
      </c>
      <c r="E20" s="419"/>
      <c r="F20" s="419"/>
      <c r="G20" s="10">
        <v>7323</v>
      </c>
      <c r="H20" s="10">
        <v>6884</v>
      </c>
      <c r="I20" s="10">
        <v>6916</v>
      </c>
      <c r="J20" s="11">
        <v>7406</v>
      </c>
      <c r="K20" s="11">
        <v>6974</v>
      </c>
    </row>
    <row r="21" spans="1:17" x14ac:dyDescent="0.25">
      <c r="A21" s="6" t="s">
        <v>44</v>
      </c>
      <c r="B21" s="419"/>
      <c r="C21" s="419">
        <v>7896</v>
      </c>
      <c r="D21" s="419">
        <v>7703</v>
      </c>
      <c r="E21" s="419"/>
      <c r="F21" s="419"/>
      <c r="G21" s="10">
        <f>G20-G25</f>
        <v>7323</v>
      </c>
      <c r="H21" s="10">
        <f t="shared" ref="H21:K21" si="0">H20-H25</f>
        <v>6884</v>
      </c>
      <c r="I21" s="10">
        <f t="shared" si="0"/>
        <v>6916</v>
      </c>
      <c r="J21" s="10">
        <f t="shared" si="0"/>
        <v>7406</v>
      </c>
      <c r="K21" s="10">
        <f t="shared" si="0"/>
        <v>6974</v>
      </c>
    </row>
    <row r="22" spans="1:17" x14ac:dyDescent="0.25">
      <c r="A22" s="6" t="s">
        <v>45</v>
      </c>
      <c r="B22" s="419"/>
      <c r="C22" s="12">
        <f t="shared" ref="C22:D22" si="1">C21/C20</f>
        <v>1</v>
      </c>
      <c r="D22" s="12">
        <f t="shared" si="1"/>
        <v>1</v>
      </c>
      <c r="E22" s="12"/>
      <c r="F22" s="12"/>
      <c r="G22" s="12">
        <f>G21/G20</f>
        <v>1</v>
      </c>
      <c r="H22" s="12">
        <f t="shared" ref="H22:K22" si="2">H21/H20</f>
        <v>1</v>
      </c>
      <c r="I22" s="12">
        <f t="shared" si="2"/>
        <v>1</v>
      </c>
      <c r="J22" s="12">
        <f t="shared" si="2"/>
        <v>1</v>
      </c>
      <c r="K22" s="12">
        <f t="shared" si="2"/>
        <v>1</v>
      </c>
    </row>
    <row r="23" spans="1:17" x14ac:dyDescent="0.25">
      <c r="A23" s="6" t="s">
        <v>46</v>
      </c>
      <c r="B23" s="419"/>
      <c r="C23" s="419">
        <v>0</v>
      </c>
      <c r="D23" s="419">
        <v>0</v>
      </c>
      <c r="E23" s="419"/>
      <c r="F23" s="419"/>
      <c r="G23" s="10">
        <v>0</v>
      </c>
      <c r="H23" s="10">
        <v>0</v>
      </c>
      <c r="I23" s="10">
        <v>0</v>
      </c>
      <c r="J23" s="9">
        <v>0</v>
      </c>
      <c r="K23" s="9">
        <v>0</v>
      </c>
    </row>
    <row r="24" spans="1:17" x14ac:dyDescent="0.25">
      <c r="A24" s="6" t="s">
        <v>47</v>
      </c>
      <c r="B24" s="419"/>
      <c r="C24" s="12">
        <f t="shared" ref="C24:D24" si="3">C23/C20</f>
        <v>0</v>
      </c>
      <c r="D24" s="12">
        <f t="shared" si="3"/>
        <v>0</v>
      </c>
      <c r="E24" s="12"/>
      <c r="F24" s="12"/>
      <c r="G24" s="12">
        <f>G23/G20</f>
        <v>0</v>
      </c>
      <c r="H24" s="12">
        <f t="shared" ref="H24:J24" si="4">H23/H20</f>
        <v>0</v>
      </c>
      <c r="I24" s="12">
        <f t="shared" si="4"/>
        <v>0</v>
      </c>
      <c r="J24" s="12">
        <f t="shared" si="4"/>
        <v>0</v>
      </c>
      <c r="K24" s="12">
        <f>K23/K20</f>
        <v>0</v>
      </c>
    </row>
    <row r="25" spans="1:17" x14ac:dyDescent="0.25">
      <c r="A25" s="6" t="s">
        <v>48</v>
      </c>
      <c r="B25" s="419"/>
      <c r="C25" s="419">
        <v>0</v>
      </c>
      <c r="D25" s="419">
        <v>0</v>
      </c>
      <c r="E25" s="419"/>
      <c r="F25" s="419"/>
      <c r="G25" s="10">
        <v>0</v>
      </c>
      <c r="H25" s="10">
        <v>0</v>
      </c>
      <c r="I25" s="10">
        <v>0</v>
      </c>
      <c r="J25" s="9">
        <v>0</v>
      </c>
      <c r="K25" s="9">
        <v>0</v>
      </c>
    </row>
    <row r="26" spans="1:17" x14ac:dyDescent="0.25">
      <c r="A26" s="6" t="s">
        <v>49</v>
      </c>
      <c r="B26" s="419"/>
      <c r="C26" s="12">
        <f t="shared" ref="C26:D26" si="5">C25/C20</f>
        <v>0</v>
      </c>
      <c r="D26" s="12">
        <f t="shared" si="5"/>
        <v>0</v>
      </c>
      <c r="E26" s="12"/>
      <c r="F26" s="12"/>
      <c r="G26" s="12">
        <f>G25/G20</f>
        <v>0</v>
      </c>
      <c r="H26" s="12">
        <f t="shared" ref="H26:J26" si="6">H25/H20</f>
        <v>0</v>
      </c>
      <c r="I26" s="12">
        <f t="shared" si="6"/>
        <v>0</v>
      </c>
      <c r="J26" s="12">
        <f t="shared" si="6"/>
        <v>0</v>
      </c>
      <c r="K26" s="12">
        <f>K25/K20</f>
        <v>0</v>
      </c>
    </row>
    <row r="27" spans="1:17" x14ac:dyDescent="0.25">
      <c r="A27" s="7" t="s">
        <v>50</v>
      </c>
      <c r="B27" s="419"/>
      <c r="C27" s="419"/>
      <c r="D27" s="419"/>
      <c r="E27" s="419"/>
      <c r="F27" s="419"/>
      <c r="G27" s="677" t="s">
        <v>51</v>
      </c>
      <c r="H27" s="677"/>
      <c r="I27" s="677"/>
      <c r="J27" s="677"/>
      <c r="K27" s="677"/>
    </row>
    <row r="28" spans="1:17" x14ac:dyDescent="0.25">
      <c r="A28" s="15" t="s">
        <v>52</v>
      </c>
      <c r="B28" s="16" t="s">
        <v>2</v>
      </c>
      <c r="C28" s="16"/>
      <c r="D28" s="16"/>
      <c r="E28" s="16"/>
      <c r="F28" s="16"/>
      <c r="G28" s="8" t="s">
        <v>38</v>
      </c>
      <c r="H28" s="8" t="s">
        <v>39</v>
      </c>
      <c r="I28" s="8" t="s">
        <v>40</v>
      </c>
      <c r="J28" s="8" t="s">
        <v>41</v>
      </c>
      <c r="K28" s="8" t="s">
        <v>42</v>
      </c>
      <c r="M28" s="8"/>
      <c r="N28" s="8"/>
      <c r="O28" s="8"/>
      <c r="P28" s="8"/>
      <c r="Q28" s="8"/>
    </row>
    <row r="29" spans="1:17" x14ac:dyDescent="0.25">
      <c r="A29" s="355" t="s">
        <v>58</v>
      </c>
      <c r="B29" s="419" t="s">
        <v>3936</v>
      </c>
      <c r="C29" s="419"/>
      <c r="D29" s="419"/>
      <c r="E29" s="419"/>
      <c r="F29" s="419"/>
      <c r="G29">
        <v>2281</v>
      </c>
      <c r="H29">
        <v>2100</v>
      </c>
      <c r="I29">
        <v>2054</v>
      </c>
      <c r="J29">
        <v>2507</v>
      </c>
      <c r="K29">
        <v>2445</v>
      </c>
      <c r="M29" s="11"/>
      <c r="N29" s="11"/>
      <c r="O29" s="11"/>
      <c r="P29" s="11"/>
      <c r="Q29" s="11"/>
    </row>
    <row r="30" spans="1:17" x14ac:dyDescent="0.25">
      <c r="A30" s="355" t="s">
        <v>59</v>
      </c>
      <c r="B30" s="424" t="s">
        <v>6632</v>
      </c>
      <c r="C30" s="424"/>
      <c r="D30" s="424"/>
      <c r="E30" s="424"/>
      <c r="F30" s="424"/>
      <c r="G30">
        <v>1083</v>
      </c>
      <c r="H30">
        <v>1124</v>
      </c>
      <c r="I30">
        <v>1030</v>
      </c>
      <c r="J30">
        <v>1070</v>
      </c>
      <c r="K30">
        <v>962</v>
      </c>
      <c r="M30" s="11"/>
      <c r="N30" s="11"/>
      <c r="O30" s="11"/>
      <c r="P30" s="11"/>
      <c r="Q30" s="11"/>
    </row>
    <row r="31" spans="1:17" x14ac:dyDescent="0.25">
      <c r="A31" s="355" t="s">
        <v>60</v>
      </c>
      <c r="B31" s="424" t="s">
        <v>3770</v>
      </c>
      <c r="C31" s="424"/>
      <c r="D31" s="424"/>
      <c r="E31" s="424"/>
      <c r="F31" s="424"/>
      <c r="G31">
        <v>35</v>
      </c>
      <c r="H31">
        <v>45</v>
      </c>
      <c r="I31">
        <v>49</v>
      </c>
      <c r="J31">
        <v>30</v>
      </c>
      <c r="K31">
        <v>25</v>
      </c>
      <c r="M31" s="11"/>
      <c r="N31" s="11"/>
      <c r="O31" s="11"/>
      <c r="P31" s="11"/>
      <c r="Q31" s="11"/>
    </row>
    <row r="32" spans="1:17" x14ac:dyDescent="0.25">
      <c r="A32" s="355" t="s">
        <v>61</v>
      </c>
      <c r="B32" s="424" t="s">
        <v>6633</v>
      </c>
      <c r="C32" s="424"/>
      <c r="D32" s="424"/>
      <c r="E32" s="424"/>
      <c r="F32" s="424"/>
      <c r="G32">
        <v>102</v>
      </c>
      <c r="H32">
        <v>97</v>
      </c>
      <c r="I32">
        <v>107</v>
      </c>
      <c r="J32">
        <v>167</v>
      </c>
      <c r="K32">
        <v>225</v>
      </c>
      <c r="M32" s="11"/>
      <c r="N32" s="11"/>
      <c r="O32" s="11"/>
      <c r="P32" s="11"/>
      <c r="Q32" s="11"/>
    </row>
    <row r="33" spans="1:17" x14ac:dyDescent="0.25">
      <c r="A33" s="355" t="s">
        <v>62</v>
      </c>
      <c r="B33" s="424" t="s">
        <v>4164</v>
      </c>
      <c r="C33" s="424"/>
      <c r="D33" s="424"/>
      <c r="E33" s="424"/>
      <c r="F33" s="424"/>
      <c r="G33" s="135" t="s">
        <v>1542</v>
      </c>
      <c r="H33" s="135" t="s">
        <v>1542</v>
      </c>
      <c r="I33" s="135" t="s">
        <v>1542</v>
      </c>
      <c r="J33">
        <v>15</v>
      </c>
      <c r="K33">
        <v>13</v>
      </c>
      <c r="M33" s="11"/>
      <c r="N33" s="11"/>
      <c r="O33" s="11"/>
      <c r="P33" s="11"/>
      <c r="Q33" s="11"/>
    </row>
    <row r="34" spans="1:17" x14ac:dyDescent="0.25">
      <c r="A34" s="355" t="s">
        <v>77</v>
      </c>
      <c r="B34" s="419" t="s">
        <v>3811</v>
      </c>
      <c r="C34" s="419"/>
      <c r="D34" s="419"/>
      <c r="E34" s="419"/>
      <c r="F34" s="419"/>
      <c r="G34">
        <v>805</v>
      </c>
      <c r="H34">
        <v>749</v>
      </c>
      <c r="I34">
        <v>715</v>
      </c>
      <c r="J34">
        <v>752</v>
      </c>
      <c r="K34">
        <v>683</v>
      </c>
      <c r="M34" s="11"/>
      <c r="N34" s="11"/>
      <c r="O34" s="11"/>
      <c r="P34" s="11"/>
      <c r="Q34" s="11"/>
    </row>
    <row r="35" spans="1:17" x14ac:dyDescent="0.25">
      <c r="A35" s="355" t="s">
        <v>1963</v>
      </c>
      <c r="B35" s="419" t="s">
        <v>6634</v>
      </c>
      <c r="C35" s="419"/>
      <c r="D35" s="419"/>
      <c r="E35" s="419"/>
      <c r="F35" s="419"/>
      <c r="G35">
        <v>24</v>
      </c>
      <c r="H35">
        <v>12</v>
      </c>
      <c r="I35">
        <v>24</v>
      </c>
      <c r="J35">
        <v>22</v>
      </c>
      <c r="K35">
        <v>20</v>
      </c>
      <c r="M35" s="11"/>
      <c r="N35" s="11"/>
      <c r="O35" s="11"/>
      <c r="P35" s="11"/>
      <c r="Q35" s="11"/>
    </row>
    <row r="36" spans="1:17" x14ac:dyDescent="0.25">
      <c r="A36" s="355" t="s">
        <v>1965</v>
      </c>
      <c r="B36" s="419" t="s">
        <v>3909</v>
      </c>
      <c r="C36" s="419"/>
      <c r="D36" s="419"/>
      <c r="E36" s="419"/>
      <c r="F36" s="419"/>
      <c r="G36">
        <v>71</v>
      </c>
      <c r="H36">
        <v>75</v>
      </c>
      <c r="I36">
        <v>109</v>
      </c>
      <c r="J36">
        <v>123</v>
      </c>
      <c r="K36">
        <v>140</v>
      </c>
      <c r="L36" s="424"/>
      <c r="M36" s="11"/>
      <c r="N36" s="11"/>
      <c r="O36" s="11"/>
      <c r="P36" s="11"/>
      <c r="Q36" s="11"/>
    </row>
    <row r="37" spans="1:17" x14ac:dyDescent="0.25">
      <c r="A37" s="355" t="s">
        <v>1967</v>
      </c>
      <c r="B37" s="409" t="s">
        <v>6635</v>
      </c>
      <c r="C37" s="409"/>
      <c r="D37" s="409"/>
      <c r="E37" s="409"/>
      <c r="F37" s="409"/>
      <c r="G37">
        <v>1203</v>
      </c>
      <c r="H37">
        <v>1110</v>
      </c>
      <c r="I37">
        <v>1197</v>
      </c>
      <c r="J37">
        <v>1066</v>
      </c>
      <c r="K37">
        <v>845</v>
      </c>
      <c r="M37" s="11"/>
      <c r="N37" s="11"/>
      <c r="O37" s="11"/>
      <c r="P37" s="11"/>
      <c r="Q37" s="11"/>
    </row>
    <row r="38" spans="1:17" x14ac:dyDescent="0.25">
      <c r="A38" s="355">
        <v>10</v>
      </c>
      <c r="B38" s="424" t="s">
        <v>3756</v>
      </c>
      <c r="C38" s="424"/>
      <c r="D38" s="424"/>
      <c r="E38" s="424"/>
      <c r="F38" s="424"/>
      <c r="G38">
        <v>249</v>
      </c>
      <c r="H38">
        <v>229</v>
      </c>
      <c r="I38">
        <v>261</v>
      </c>
      <c r="J38">
        <v>247</v>
      </c>
      <c r="K38">
        <v>244</v>
      </c>
      <c r="M38" s="11"/>
      <c r="N38" s="11"/>
      <c r="O38" s="11"/>
      <c r="P38" s="11"/>
      <c r="Q38" s="11"/>
    </row>
    <row r="39" spans="1:17" x14ac:dyDescent="0.25">
      <c r="A39" s="355">
        <v>11</v>
      </c>
      <c r="B39" s="424" t="s">
        <v>6636</v>
      </c>
      <c r="C39" s="424"/>
      <c r="D39" s="424"/>
      <c r="E39" s="424"/>
      <c r="F39" s="424"/>
      <c r="G39">
        <v>103</v>
      </c>
      <c r="H39">
        <v>79</v>
      </c>
      <c r="I39">
        <v>111</v>
      </c>
      <c r="J39">
        <v>78</v>
      </c>
      <c r="K39">
        <v>73</v>
      </c>
      <c r="M39" s="11"/>
      <c r="N39" s="11"/>
      <c r="O39" s="11"/>
      <c r="P39" s="11"/>
      <c r="Q39" s="11"/>
    </row>
    <row r="40" spans="1:17" x14ac:dyDescent="0.25">
      <c r="A40" s="355">
        <v>12</v>
      </c>
      <c r="B40" s="419" t="s">
        <v>3921</v>
      </c>
      <c r="C40" s="419"/>
      <c r="D40" s="419"/>
      <c r="E40" s="419"/>
      <c r="F40" s="419"/>
      <c r="G40">
        <v>116</v>
      </c>
      <c r="H40">
        <v>126</v>
      </c>
      <c r="I40">
        <v>89</v>
      </c>
      <c r="J40">
        <v>94</v>
      </c>
      <c r="K40">
        <v>112</v>
      </c>
      <c r="M40" s="11"/>
      <c r="N40" s="11"/>
      <c r="O40" s="11"/>
      <c r="P40" s="11"/>
      <c r="Q40" s="11"/>
    </row>
    <row r="41" spans="1:17" x14ac:dyDescent="0.25">
      <c r="A41" s="355">
        <v>13</v>
      </c>
      <c r="B41" s="424" t="s">
        <v>3636</v>
      </c>
      <c r="C41" s="424"/>
      <c r="D41" s="424"/>
      <c r="E41" s="424"/>
      <c r="F41" s="424"/>
      <c r="G41">
        <v>50</v>
      </c>
      <c r="H41">
        <v>85</v>
      </c>
      <c r="I41">
        <v>61</v>
      </c>
      <c r="J41">
        <v>78</v>
      </c>
      <c r="K41">
        <v>62</v>
      </c>
      <c r="M41" s="419"/>
      <c r="N41" s="419"/>
      <c r="O41" s="419"/>
      <c r="P41" s="419"/>
      <c r="Q41" s="419"/>
    </row>
    <row r="42" spans="1:17" x14ac:dyDescent="0.25">
      <c r="A42" s="355">
        <v>14</v>
      </c>
      <c r="B42" s="424" t="s">
        <v>3725</v>
      </c>
      <c r="C42" s="424"/>
      <c r="D42" s="424"/>
      <c r="E42" s="424"/>
      <c r="F42" s="424"/>
      <c r="G42">
        <v>39</v>
      </c>
      <c r="H42">
        <v>34</v>
      </c>
      <c r="I42">
        <v>38</v>
      </c>
      <c r="J42">
        <v>38</v>
      </c>
      <c r="K42">
        <v>29</v>
      </c>
      <c r="M42" s="419"/>
      <c r="N42" s="419"/>
      <c r="O42" s="419"/>
      <c r="P42" s="419"/>
      <c r="Q42" s="419"/>
    </row>
    <row r="43" spans="1:17" x14ac:dyDescent="0.25">
      <c r="A43" s="355">
        <v>15</v>
      </c>
      <c r="B43" s="424" t="s">
        <v>3417</v>
      </c>
      <c r="C43" s="424"/>
      <c r="D43" s="424"/>
      <c r="E43" s="424"/>
      <c r="F43" s="424"/>
      <c r="G43">
        <v>659</v>
      </c>
      <c r="H43">
        <v>581</v>
      </c>
      <c r="I43">
        <v>603</v>
      </c>
      <c r="J43">
        <v>655</v>
      </c>
      <c r="K43">
        <v>647</v>
      </c>
      <c r="M43" s="419"/>
      <c r="N43" s="419"/>
      <c r="O43" s="419"/>
      <c r="P43" s="419"/>
      <c r="Q43" s="419"/>
    </row>
    <row r="44" spans="1:17" x14ac:dyDescent="0.25">
      <c r="A44" s="355">
        <v>16</v>
      </c>
      <c r="B44" s="424" t="s">
        <v>3706</v>
      </c>
      <c r="C44" s="424"/>
      <c r="D44" s="424"/>
      <c r="E44" s="424"/>
      <c r="F44" s="424"/>
      <c r="G44">
        <v>22</v>
      </c>
      <c r="H44">
        <v>14</v>
      </c>
      <c r="I44">
        <v>19</v>
      </c>
      <c r="J44">
        <v>16</v>
      </c>
      <c r="K44">
        <v>20</v>
      </c>
      <c r="L44" s="419"/>
      <c r="M44" s="419"/>
      <c r="N44" s="419"/>
      <c r="O44" s="419"/>
      <c r="P44" s="419"/>
      <c r="Q44" s="419"/>
    </row>
    <row r="45" spans="1:17" x14ac:dyDescent="0.25">
      <c r="A45" s="355">
        <v>17</v>
      </c>
      <c r="B45" s="424" t="s">
        <v>3685</v>
      </c>
      <c r="C45" s="424"/>
      <c r="D45" s="424"/>
      <c r="E45" s="424"/>
      <c r="F45" s="424"/>
      <c r="G45" s="135" t="s">
        <v>2257</v>
      </c>
      <c r="H45" s="135" t="s">
        <v>2257</v>
      </c>
      <c r="I45" s="135" t="s">
        <v>4809</v>
      </c>
      <c r="J45">
        <v>14</v>
      </c>
      <c r="K45">
        <v>15</v>
      </c>
      <c r="M45" s="419"/>
      <c r="N45" s="419"/>
      <c r="O45" s="419"/>
      <c r="P45" s="419"/>
      <c r="Q45" s="419"/>
    </row>
    <row r="46" spans="1:17" x14ac:dyDescent="0.25">
      <c r="A46" s="355">
        <v>18</v>
      </c>
      <c r="B46" s="419" t="s">
        <v>4002</v>
      </c>
      <c r="C46" s="419"/>
      <c r="D46" s="419"/>
      <c r="E46" s="419"/>
      <c r="F46" s="419"/>
      <c r="G46">
        <v>73</v>
      </c>
      <c r="H46">
        <v>79</v>
      </c>
      <c r="I46">
        <v>78</v>
      </c>
      <c r="J46">
        <v>79</v>
      </c>
      <c r="K46">
        <v>83</v>
      </c>
      <c r="M46" s="419"/>
      <c r="N46" s="419"/>
      <c r="O46" s="419"/>
      <c r="P46" s="419"/>
      <c r="Q46" s="419"/>
    </row>
    <row r="47" spans="1:17" x14ac:dyDescent="0.25">
      <c r="A47" s="355">
        <v>19</v>
      </c>
      <c r="B47" s="419" t="s">
        <v>3883</v>
      </c>
      <c r="C47" s="419"/>
      <c r="D47" s="419"/>
      <c r="E47" s="419"/>
      <c r="F47" s="419"/>
      <c r="G47">
        <v>285</v>
      </c>
      <c r="H47">
        <v>227</v>
      </c>
      <c r="I47">
        <v>230</v>
      </c>
      <c r="J47">
        <v>254</v>
      </c>
      <c r="K47">
        <v>239</v>
      </c>
      <c r="M47" s="419"/>
      <c r="N47" s="419"/>
      <c r="O47" s="419"/>
      <c r="P47" s="419"/>
      <c r="Q47" s="419"/>
    </row>
    <row r="48" spans="1:17" x14ac:dyDescent="0.25">
      <c r="A48" s="355">
        <v>20</v>
      </c>
      <c r="B48" s="419" t="s">
        <v>6637</v>
      </c>
      <c r="C48" s="419"/>
      <c r="D48" s="419"/>
      <c r="E48" s="419"/>
      <c r="F48" s="419"/>
      <c r="G48">
        <v>106</v>
      </c>
      <c r="H48">
        <v>102</v>
      </c>
      <c r="I48">
        <v>109</v>
      </c>
      <c r="J48">
        <v>101</v>
      </c>
      <c r="K48">
        <v>92</v>
      </c>
      <c r="M48" s="419"/>
      <c r="N48" s="419"/>
      <c r="O48" s="419"/>
      <c r="P48" s="419"/>
      <c r="Q48" s="419"/>
    </row>
    <row r="49" spans="1:17" x14ac:dyDescent="0.25">
      <c r="A49" s="132" t="s">
        <v>1440</v>
      </c>
      <c r="G49" s="132">
        <v>7323</v>
      </c>
      <c r="H49" s="132">
        <v>6884</v>
      </c>
      <c r="I49" s="132">
        <v>6916</v>
      </c>
      <c r="J49" s="132">
        <v>7406</v>
      </c>
      <c r="K49" s="132">
        <v>6974</v>
      </c>
      <c r="M49" s="419"/>
      <c r="N49" s="419"/>
      <c r="O49" s="419"/>
      <c r="P49" s="419"/>
      <c r="Q49" s="419"/>
    </row>
    <row r="50" spans="1:17" x14ac:dyDescent="0.25">
      <c r="M50" s="19"/>
      <c r="N50" s="19"/>
      <c r="O50" s="19"/>
      <c r="P50" s="19"/>
      <c r="Q50" s="19"/>
    </row>
    <row r="51" spans="1:17" ht="75" customHeight="1" x14ac:dyDescent="0.25">
      <c r="A51" s="750" t="s">
        <v>4383</v>
      </c>
      <c r="B51" s="750"/>
      <c r="C51" s="433" t="s">
        <v>4089</v>
      </c>
      <c r="D51" s="433" t="s">
        <v>4088</v>
      </c>
      <c r="E51" s="296"/>
      <c r="F51" s="296"/>
    </row>
    <row r="52" spans="1:17" x14ac:dyDescent="0.25">
      <c r="A52" s="492" t="s">
        <v>58</v>
      </c>
      <c r="B52" s="296" t="s">
        <v>3938</v>
      </c>
      <c r="C52" s="495">
        <v>1576</v>
      </c>
      <c r="D52" s="495">
        <v>1581</v>
      </c>
      <c r="E52" s="296"/>
      <c r="F52" s="296"/>
    </row>
    <row r="53" spans="1:17" x14ac:dyDescent="0.25">
      <c r="A53" s="492" t="s">
        <v>59</v>
      </c>
      <c r="B53" s="296" t="s">
        <v>3937</v>
      </c>
      <c r="C53" s="495">
        <v>936</v>
      </c>
      <c r="D53" s="495">
        <v>968</v>
      </c>
      <c r="E53" s="296"/>
      <c r="F53" s="296"/>
    </row>
    <row r="54" spans="1:17" x14ac:dyDescent="0.25">
      <c r="A54" s="492" t="s">
        <v>60</v>
      </c>
      <c r="B54" s="296" t="s">
        <v>3630</v>
      </c>
      <c r="C54" s="495">
        <v>1297</v>
      </c>
      <c r="D54" s="495">
        <v>1239</v>
      </c>
      <c r="E54" s="296"/>
      <c r="F54" s="296"/>
    </row>
    <row r="55" spans="1:17" x14ac:dyDescent="0.25">
      <c r="A55" s="492" t="s">
        <v>61</v>
      </c>
      <c r="B55" s="296" t="s">
        <v>6622</v>
      </c>
      <c r="C55" s="495">
        <v>72</v>
      </c>
      <c r="D55" s="495">
        <v>86</v>
      </c>
      <c r="E55" s="296"/>
      <c r="F55" s="296"/>
    </row>
    <row r="56" spans="1:17" x14ac:dyDescent="0.25">
      <c r="A56" s="492" t="s">
        <v>62</v>
      </c>
      <c r="B56" s="296" t="s">
        <v>3050</v>
      </c>
      <c r="C56" s="495">
        <v>61</v>
      </c>
      <c r="D56" s="495">
        <v>62</v>
      </c>
      <c r="E56" s="296"/>
      <c r="F56" s="296"/>
    </row>
    <row r="57" spans="1:17" x14ac:dyDescent="0.25">
      <c r="A57" s="492" t="s">
        <v>77</v>
      </c>
      <c r="B57" s="296" t="s">
        <v>3797</v>
      </c>
      <c r="C57" s="495">
        <v>44</v>
      </c>
      <c r="D57" s="495">
        <v>34</v>
      </c>
      <c r="E57" s="296"/>
      <c r="F57" s="296"/>
    </row>
    <row r="58" spans="1:17" x14ac:dyDescent="0.25">
      <c r="A58" s="492" t="s">
        <v>1963</v>
      </c>
      <c r="B58" s="296" t="s">
        <v>3921</v>
      </c>
      <c r="C58" s="495">
        <v>103</v>
      </c>
      <c r="D58" s="495">
        <v>90</v>
      </c>
      <c r="E58" s="296"/>
      <c r="F58" s="296"/>
    </row>
    <row r="59" spans="1:17" x14ac:dyDescent="0.25">
      <c r="A59" s="492" t="s">
        <v>1965</v>
      </c>
      <c r="B59" s="296" t="s">
        <v>3923</v>
      </c>
      <c r="C59" s="495">
        <v>70</v>
      </c>
      <c r="D59" s="495">
        <v>77</v>
      </c>
      <c r="E59" s="296"/>
      <c r="F59" s="296"/>
    </row>
    <row r="60" spans="1:17" x14ac:dyDescent="0.25">
      <c r="A60" s="492" t="s">
        <v>1967</v>
      </c>
      <c r="B60" s="296" t="s">
        <v>3725</v>
      </c>
      <c r="C60" s="495">
        <v>71</v>
      </c>
      <c r="D60" s="495">
        <v>72</v>
      </c>
      <c r="E60" s="296"/>
      <c r="F60" s="296"/>
    </row>
    <row r="61" spans="1:17" x14ac:dyDescent="0.25">
      <c r="A61" s="492" t="s">
        <v>1968</v>
      </c>
      <c r="B61" s="296" t="s">
        <v>3683</v>
      </c>
      <c r="C61" s="495">
        <v>106</v>
      </c>
      <c r="D61" s="495">
        <v>105</v>
      </c>
      <c r="E61" s="296"/>
      <c r="F61" s="296"/>
    </row>
    <row r="62" spans="1:17" x14ac:dyDescent="0.25">
      <c r="A62" s="492" t="s">
        <v>1970</v>
      </c>
      <c r="B62" s="296" t="s">
        <v>3684</v>
      </c>
      <c r="C62" s="495">
        <v>380</v>
      </c>
      <c r="D62" s="495">
        <v>402</v>
      </c>
      <c r="E62" s="296"/>
      <c r="F62" s="296"/>
    </row>
    <row r="63" spans="1:17" x14ac:dyDescent="0.25">
      <c r="A63" s="492" t="s">
        <v>1972</v>
      </c>
      <c r="B63" s="296" t="s">
        <v>3706</v>
      </c>
      <c r="C63" s="495">
        <v>18</v>
      </c>
      <c r="D63" s="495">
        <v>23</v>
      </c>
      <c r="E63" s="296"/>
      <c r="F63" s="296"/>
    </row>
    <row r="64" spans="1:17" x14ac:dyDescent="0.25">
      <c r="A64" s="492" t="s">
        <v>1974</v>
      </c>
      <c r="B64" s="296" t="s">
        <v>3808</v>
      </c>
      <c r="C64" s="495">
        <v>138</v>
      </c>
      <c r="D64" s="495">
        <v>169</v>
      </c>
      <c r="E64" s="296"/>
      <c r="F64" s="296"/>
    </row>
    <row r="65" spans="1:6" x14ac:dyDescent="0.25">
      <c r="A65" s="493" t="s">
        <v>1976</v>
      </c>
      <c r="B65" s="494" t="s">
        <v>3761</v>
      </c>
      <c r="C65" s="496">
        <v>30</v>
      </c>
      <c r="D65" s="496">
        <v>37</v>
      </c>
      <c r="E65" s="494"/>
      <c r="F65" s="494"/>
    </row>
    <row r="66" spans="1:6" x14ac:dyDescent="0.25">
      <c r="A66" s="493" t="s">
        <v>1978</v>
      </c>
      <c r="B66" s="494" t="s">
        <v>6623</v>
      </c>
      <c r="C66" s="496" t="s">
        <v>1542</v>
      </c>
      <c r="D66" s="496" t="s">
        <v>1542</v>
      </c>
      <c r="E66" s="494"/>
      <c r="F66" s="494"/>
    </row>
    <row r="67" spans="1:6" x14ac:dyDescent="0.25">
      <c r="A67" s="493" t="s">
        <v>1980</v>
      </c>
      <c r="B67" s="494" t="s">
        <v>3959</v>
      </c>
      <c r="C67" s="496" t="s">
        <v>1542</v>
      </c>
      <c r="D67" s="496" t="s">
        <v>1542</v>
      </c>
      <c r="E67" s="494"/>
      <c r="F67" s="494"/>
    </row>
    <row r="68" spans="1:6" x14ac:dyDescent="0.25">
      <c r="A68" s="493" t="s">
        <v>1982</v>
      </c>
      <c r="B68" s="494" t="s">
        <v>3691</v>
      </c>
      <c r="C68" s="496" t="s">
        <v>1542</v>
      </c>
      <c r="D68" s="496">
        <v>13</v>
      </c>
      <c r="E68" s="494"/>
      <c r="F68" s="494"/>
    </row>
    <row r="69" spans="1:6" x14ac:dyDescent="0.25">
      <c r="A69" s="493" t="s">
        <v>1984</v>
      </c>
      <c r="B69" s="494" t="s">
        <v>3958</v>
      </c>
      <c r="C69" s="496" t="s">
        <v>1542</v>
      </c>
      <c r="D69" s="496" t="s">
        <v>1542</v>
      </c>
      <c r="E69" s="494"/>
      <c r="F69" s="494"/>
    </row>
    <row r="70" spans="1:6" x14ac:dyDescent="0.25">
      <c r="A70" s="493" t="s">
        <v>1986</v>
      </c>
      <c r="B70" s="494" t="s">
        <v>3786</v>
      </c>
      <c r="C70" s="496">
        <v>11</v>
      </c>
      <c r="D70" s="496" t="s">
        <v>1542</v>
      </c>
      <c r="E70" s="494"/>
      <c r="F70" s="494"/>
    </row>
    <row r="71" spans="1:6" x14ac:dyDescent="0.25">
      <c r="A71" s="493" t="s">
        <v>1988</v>
      </c>
      <c r="B71" s="494" t="s">
        <v>3868</v>
      </c>
      <c r="C71" s="496">
        <v>882</v>
      </c>
      <c r="D71" s="496">
        <v>797</v>
      </c>
      <c r="E71" s="494"/>
      <c r="F71" s="494"/>
    </row>
    <row r="72" spans="1:6" x14ac:dyDescent="0.25">
      <c r="A72" s="493" t="s">
        <v>6624</v>
      </c>
      <c r="B72" s="494" t="s">
        <v>6625</v>
      </c>
      <c r="C72" s="496">
        <v>178</v>
      </c>
      <c r="D72" s="496">
        <v>190</v>
      </c>
      <c r="E72" s="494"/>
      <c r="F72" s="494"/>
    </row>
    <row r="73" spans="1:6" x14ac:dyDescent="0.25">
      <c r="A73" s="493" t="s">
        <v>1992</v>
      </c>
      <c r="B73" s="494" t="s">
        <v>4008</v>
      </c>
      <c r="C73" s="496">
        <v>176</v>
      </c>
      <c r="D73" s="496">
        <v>188</v>
      </c>
      <c r="E73" s="494"/>
      <c r="F73" s="494"/>
    </row>
    <row r="74" spans="1:6" x14ac:dyDescent="0.25">
      <c r="A74" s="493" t="s">
        <v>3061</v>
      </c>
      <c r="B74" s="494" t="s">
        <v>4009</v>
      </c>
      <c r="C74" s="496">
        <v>10</v>
      </c>
      <c r="D74" s="496" t="s">
        <v>1542</v>
      </c>
      <c r="E74" s="494"/>
      <c r="F74" s="494"/>
    </row>
    <row r="75" spans="1:6" x14ac:dyDescent="0.25">
      <c r="A75" s="493" t="s">
        <v>3063</v>
      </c>
      <c r="B75" s="494" t="s">
        <v>3788</v>
      </c>
      <c r="C75" s="496">
        <v>40</v>
      </c>
      <c r="D75" s="496">
        <v>40</v>
      </c>
      <c r="E75" s="494"/>
      <c r="F75" s="494"/>
    </row>
    <row r="76" spans="1:6" x14ac:dyDescent="0.25">
      <c r="A76" s="493" t="s">
        <v>3065</v>
      </c>
      <c r="B76" s="494" t="s">
        <v>3714</v>
      </c>
      <c r="C76" s="496">
        <v>751</v>
      </c>
      <c r="D76" s="496">
        <v>728</v>
      </c>
      <c r="E76" s="494"/>
      <c r="F76" s="494"/>
    </row>
    <row r="77" spans="1:6" x14ac:dyDescent="0.25">
      <c r="A77" s="493" t="s">
        <v>3067</v>
      </c>
      <c r="B77" s="494" t="s">
        <v>3715</v>
      </c>
      <c r="C77" s="496">
        <v>182</v>
      </c>
      <c r="D77" s="496">
        <v>151</v>
      </c>
      <c r="E77" s="494"/>
      <c r="F77" s="494"/>
    </row>
    <row r="78" spans="1:6" x14ac:dyDescent="0.25">
      <c r="A78" s="493" t="s">
        <v>3069</v>
      </c>
      <c r="B78" s="494" t="s">
        <v>3716</v>
      </c>
      <c r="C78" s="496">
        <v>150</v>
      </c>
      <c r="D78" s="496">
        <v>129</v>
      </c>
      <c r="E78" s="494"/>
      <c r="F78" s="494"/>
    </row>
    <row r="79" spans="1:6" x14ac:dyDescent="0.25">
      <c r="A79" s="493" t="s">
        <v>3071</v>
      </c>
      <c r="B79" s="494" t="s">
        <v>3717</v>
      </c>
      <c r="C79" s="496">
        <v>60</v>
      </c>
      <c r="D79" s="496">
        <v>41</v>
      </c>
      <c r="E79" s="494"/>
      <c r="F79" s="494"/>
    </row>
    <row r="80" spans="1:6" x14ac:dyDescent="0.25">
      <c r="A80" s="493" t="s">
        <v>3073</v>
      </c>
      <c r="B80" s="494" t="s">
        <v>3757</v>
      </c>
      <c r="C80" s="496">
        <v>55</v>
      </c>
      <c r="D80" s="496">
        <v>60</v>
      </c>
      <c r="E80" s="494"/>
      <c r="F80" s="494"/>
    </row>
    <row r="81" spans="1:6" x14ac:dyDescent="0.25">
      <c r="A81" s="493" t="s">
        <v>3075</v>
      </c>
      <c r="B81" s="494" t="s">
        <v>3051</v>
      </c>
      <c r="C81" s="496">
        <v>49</v>
      </c>
      <c r="D81" s="496">
        <v>34</v>
      </c>
      <c r="E81" s="494"/>
      <c r="F81" s="494"/>
    </row>
    <row r="82" spans="1:6" x14ac:dyDescent="0.25">
      <c r="A82" s="493" t="s">
        <v>3077</v>
      </c>
      <c r="B82" s="494" t="s">
        <v>3697</v>
      </c>
      <c r="C82" s="496">
        <v>14</v>
      </c>
      <c r="D82" s="496">
        <v>12</v>
      </c>
      <c r="E82" s="494"/>
      <c r="F82" s="494"/>
    </row>
    <row r="83" spans="1:6" x14ac:dyDescent="0.25">
      <c r="A83" s="493" t="s">
        <v>4169</v>
      </c>
      <c r="B83" s="494" t="s">
        <v>3853</v>
      </c>
      <c r="C83" s="496">
        <v>42</v>
      </c>
      <c r="D83" s="496">
        <v>47</v>
      </c>
      <c r="E83" s="494"/>
      <c r="F83" s="494"/>
    </row>
    <row r="84" spans="1:6" x14ac:dyDescent="0.25">
      <c r="A84" s="493" t="s">
        <v>4170</v>
      </c>
      <c r="B84" s="494" t="s">
        <v>3852</v>
      </c>
      <c r="C84" s="496" t="s">
        <v>1542</v>
      </c>
      <c r="D84" s="496">
        <v>14</v>
      </c>
      <c r="E84" s="494"/>
      <c r="F84" s="494"/>
    </row>
    <row r="85" spans="1:6" x14ac:dyDescent="0.25">
      <c r="A85" s="493" t="s">
        <v>4171</v>
      </c>
      <c r="B85" s="494" t="s">
        <v>3860</v>
      </c>
      <c r="C85" s="496">
        <v>10</v>
      </c>
      <c r="D85" s="496">
        <v>13</v>
      </c>
      <c r="E85" s="494"/>
      <c r="F85" s="494"/>
    </row>
    <row r="86" spans="1:6" x14ac:dyDescent="0.25">
      <c r="A86" s="493" t="s">
        <v>4172</v>
      </c>
      <c r="B86" s="494" t="s">
        <v>3857</v>
      </c>
      <c r="C86" s="496">
        <v>12</v>
      </c>
      <c r="D86" s="496">
        <v>15</v>
      </c>
      <c r="E86" s="494"/>
      <c r="F86" s="494"/>
    </row>
    <row r="87" spans="1:6" x14ac:dyDescent="0.25">
      <c r="A87" s="493" t="s">
        <v>4173</v>
      </c>
      <c r="B87" s="494" t="s">
        <v>3856</v>
      </c>
      <c r="C87" s="496">
        <v>107</v>
      </c>
      <c r="D87" s="496">
        <v>123</v>
      </c>
      <c r="E87" s="494"/>
      <c r="F87" s="494"/>
    </row>
    <row r="88" spans="1:6" x14ac:dyDescent="0.25">
      <c r="A88" s="493" t="s">
        <v>4174</v>
      </c>
      <c r="B88" s="494" t="s">
        <v>3861</v>
      </c>
      <c r="C88" s="496" t="s">
        <v>1542</v>
      </c>
      <c r="D88" s="496" t="s">
        <v>1542</v>
      </c>
      <c r="E88" s="494"/>
      <c r="F88" s="494"/>
    </row>
    <row r="89" spans="1:6" x14ac:dyDescent="0.25">
      <c r="A89" s="493" t="s">
        <v>4175</v>
      </c>
      <c r="B89" s="494" t="s">
        <v>3859</v>
      </c>
      <c r="C89" s="496">
        <v>18</v>
      </c>
      <c r="D89" s="496" t="s">
        <v>1542</v>
      </c>
      <c r="E89" s="494"/>
      <c r="F89" s="494"/>
    </row>
    <row r="90" spans="1:6" x14ac:dyDescent="0.25">
      <c r="A90" s="493" t="s">
        <v>4176</v>
      </c>
      <c r="B90" s="494" t="s">
        <v>3858</v>
      </c>
      <c r="C90" s="496">
        <v>44</v>
      </c>
      <c r="D90" s="496">
        <v>50</v>
      </c>
      <c r="E90" s="494"/>
      <c r="F90" s="494"/>
    </row>
    <row r="91" spans="1:6" x14ac:dyDescent="0.25">
      <c r="A91" s="497" t="s">
        <v>4177</v>
      </c>
      <c r="B91" s="494" t="s">
        <v>6638</v>
      </c>
      <c r="C91" s="496" t="s">
        <v>1542</v>
      </c>
      <c r="D91" s="496"/>
      <c r="E91" s="494"/>
      <c r="F91" s="494"/>
    </row>
    <row r="92" spans="1:6" x14ac:dyDescent="0.25">
      <c r="A92" s="374" t="s">
        <v>4179</v>
      </c>
      <c r="B92" s="498" t="s">
        <v>3920</v>
      </c>
      <c r="C92" s="496" t="s">
        <v>1542</v>
      </c>
      <c r="D92" s="496" t="s">
        <v>1542</v>
      </c>
    </row>
    <row r="93" spans="1:6" x14ac:dyDescent="0.25">
      <c r="A93" s="374" t="s">
        <v>4181</v>
      </c>
      <c r="B93" s="498" t="s">
        <v>4399</v>
      </c>
      <c r="C93" s="499">
        <v>0</v>
      </c>
      <c r="D93" s="499" t="s">
        <v>1542</v>
      </c>
    </row>
    <row r="94" spans="1:6" x14ac:dyDescent="0.25">
      <c r="A94" s="500" t="s">
        <v>4183</v>
      </c>
      <c r="B94" s="498" t="s">
        <v>3653</v>
      </c>
      <c r="C94" s="499">
        <v>34</v>
      </c>
      <c r="D94" s="499">
        <v>14</v>
      </c>
    </row>
    <row r="95" spans="1:6" x14ac:dyDescent="0.25">
      <c r="A95" s="374" t="s">
        <v>4184</v>
      </c>
      <c r="B95" s="498" t="s">
        <v>3964</v>
      </c>
      <c r="C95" s="499">
        <v>0</v>
      </c>
      <c r="D95" s="499" t="s">
        <v>1542</v>
      </c>
    </row>
    <row r="96" spans="1:6" x14ac:dyDescent="0.25">
      <c r="A96" s="374" t="s">
        <v>4185</v>
      </c>
      <c r="B96" s="498" t="s">
        <v>3874</v>
      </c>
      <c r="C96" s="499">
        <v>134</v>
      </c>
      <c r="D96" s="499">
        <v>41</v>
      </c>
    </row>
    <row r="97" spans="1:4" x14ac:dyDescent="0.25">
      <c r="A97" s="374" t="s">
        <v>4187</v>
      </c>
      <c r="B97" s="498" t="s">
        <v>3914</v>
      </c>
      <c r="C97" s="135"/>
      <c r="D97" s="499" t="s">
        <v>1542</v>
      </c>
    </row>
    <row r="98" spans="1:4" x14ac:dyDescent="0.25">
      <c r="B98" s="498" t="s">
        <v>6299</v>
      </c>
    </row>
    <row r="99" spans="1:4" x14ac:dyDescent="0.25">
      <c r="C99">
        <f>SUM(C52:C98)</f>
        <v>7861</v>
      </c>
      <c r="D99">
        <f>SUM(D52:D98)</f>
        <v>7645</v>
      </c>
    </row>
  </sheetData>
  <mergeCells count="18">
    <mergeCell ref="B8:K8"/>
    <mergeCell ref="B3:K3"/>
    <mergeCell ref="B4:K4"/>
    <mergeCell ref="B5:K5"/>
    <mergeCell ref="B6:K6"/>
    <mergeCell ref="B7:K7"/>
    <mergeCell ref="A51:B51"/>
    <mergeCell ref="B9:K9"/>
    <mergeCell ref="B10:K10"/>
    <mergeCell ref="B11:K11"/>
    <mergeCell ref="B12:K12"/>
    <mergeCell ref="B13:K13"/>
    <mergeCell ref="B14:K14"/>
    <mergeCell ref="B15:K15"/>
    <mergeCell ref="B16:K16"/>
    <mergeCell ref="B17:K17"/>
    <mergeCell ref="B18:K18"/>
    <mergeCell ref="G27:K27"/>
  </mergeCells>
  <pageMargins left="0.70866141732283472" right="0.70866141732283472" top="0.74803149606299213" bottom="0.74803149606299213" header="0.31496062992125984" footer="0.31496062992125984"/>
  <pageSetup paperSize="9" scale="73" fitToHeight="2" orientation="landscape"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tabColor rgb="FFFFFF00"/>
  </sheetPr>
  <dimension ref="A1:N105"/>
  <sheetViews>
    <sheetView topLeftCell="A26" workbookViewId="0">
      <selection activeCell="H86" sqref="H86"/>
    </sheetView>
  </sheetViews>
  <sheetFormatPr defaultRowHeight="15" x14ac:dyDescent="0.25"/>
  <cols>
    <col min="1" max="1" width="37.140625" customWidth="1"/>
    <col min="2" max="2" width="52.140625" customWidth="1"/>
    <col min="3" max="6" width="14.85546875" customWidth="1"/>
    <col min="7" max="11" width="8" customWidth="1"/>
    <col min="13" max="13" width="38"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6639</v>
      </c>
      <c r="C3" s="702"/>
      <c r="D3" s="702"/>
      <c r="E3" s="702"/>
      <c r="F3" s="702"/>
      <c r="G3" s="702"/>
      <c r="H3" s="702"/>
      <c r="I3" s="702"/>
      <c r="J3" s="702"/>
      <c r="K3" s="702"/>
    </row>
    <row r="4" spans="1:11" ht="17.25" customHeight="1" x14ac:dyDescent="0.25">
      <c r="A4" s="113" t="s">
        <v>2</v>
      </c>
      <c r="B4" s="706" t="s">
        <v>6640</v>
      </c>
      <c r="C4" s="706"/>
      <c r="D4" s="706"/>
      <c r="E4" s="706"/>
      <c r="F4" s="706"/>
      <c r="G4" s="706"/>
      <c r="H4" s="706"/>
      <c r="I4" s="706"/>
      <c r="J4" s="706"/>
      <c r="K4" s="706"/>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74" t="s">
        <v>6641</v>
      </c>
      <c r="C9" s="674"/>
      <c r="D9" s="674"/>
      <c r="E9" s="674"/>
      <c r="F9" s="674"/>
      <c r="G9" s="674"/>
      <c r="H9" s="674"/>
      <c r="I9" s="674"/>
      <c r="J9" s="674"/>
      <c r="K9" s="674"/>
    </row>
    <row r="10" spans="1:11" x14ac:dyDescent="0.25">
      <c r="A10" s="6" t="s">
        <v>17</v>
      </c>
      <c r="B10" s="699" t="s">
        <v>6642</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6643</v>
      </c>
      <c r="C14" s="674"/>
      <c r="D14" s="674"/>
      <c r="E14" s="674"/>
      <c r="F14" s="674"/>
      <c r="G14" s="674"/>
      <c r="H14" s="674"/>
      <c r="I14" s="674"/>
      <c r="J14" s="674"/>
      <c r="K14" s="674"/>
    </row>
    <row r="15" spans="1:11" x14ac:dyDescent="0.25">
      <c r="A15" s="6" t="s">
        <v>30</v>
      </c>
      <c r="B15" s="689" t="s">
        <v>6644</v>
      </c>
      <c r="C15" s="689"/>
      <c r="D15" s="689"/>
      <c r="E15" s="689"/>
      <c r="F15" s="689"/>
      <c r="G15" s="688"/>
      <c r="H15" s="688"/>
      <c r="I15" s="688"/>
      <c r="J15" s="688"/>
      <c r="K15" s="688"/>
    </row>
    <row r="16" spans="1:11" x14ac:dyDescent="0.25">
      <c r="A16" s="6" t="s">
        <v>32</v>
      </c>
      <c r="B16" s="699" t="s">
        <v>659</v>
      </c>
      <c r="C16" s="699"/>
      <c r="D16" s="699"/>
      <c r="E16" s="699"/>
      <c r="F16" s="699"/>
      <c r="G16" s="699"/>
      <c r="H16" s="699"/>
      <c r="I16" s="699"/>
      <c r="J16" s="699"/>
      <c r="K16" s="699"/>
    </row>
    <row r="17" spans="1:14" x14ac:dyDescent="0.25">
      <c r="A17" s="6" t="s">
        <v>35</v>
      </c>
      <c r="B17" s="689" t="s">
        <v>9</v>
      </c>
      <c r="C17" s="689"/>
      <c r="D17" s="689"/>
      <c r="E17" s="689"/>
      <c r="F17" s="689"/>
      <c r="G17" s="688"/>
      <c r="H17" s="688"/>
      <c r="I17" s="688"/>
      <c r="J17" s="688"/>
      <c r="K17" s="688"/>
    </row>
    <row r="18" spans="1:14" x14ac:dyDescent="0.25">
      <c r="A18" s="6" t="s">
        <v>36</v>
      </c>
      <c r="B18" s="717" t="s">
        <v>9</v>
      </c>
      <c r="C18" s="717"/>
      <c r="D18" s="717"/>
      <c r="E18" s="717"/>
      <c r="F18" s="717"/>
      <c r="G18" s="706"/>
      <c r="H18" s="706"/>
      <c r="I18" s="706"/>
      <c r="J18" s="706"/>
      <c r="K18" s="706"/>
    </row>
    <row r="19" spans="1:14" x14ac:dyDescent="0.25">
      <c r="A19" s="7" t="s">
        <v>37</v>
      </c>
      <c r="B19" s="419"/>
      <c r="C19" s="433" t="s">
        <v>4089</v>
      </c>
      <c r="D19" s="433" t="s">
        <v>4088</v>
      </c>
      <c r="E19" s="434" t="s">
        <v>4087</v>
      </c>
      <c r="F19" s="434" t="s">
        <v>2110</v>
      </c>
      <c r="G19" s="8" t="s">
        <v>38</v>
      </c>
      <c r="H19" s="8" t="s">
        <v>39</v>
      </c>
      <c r="I19" s="8" t="s">
        <v>40</v>
      </c>
      <c r="J19" s="8" t="s">
        <v>41</v>
      </c>
      <c r="K19" s="8" t="s">
        <v>42</v>
      </c>
    </row>
    <row r="20" spans="1:14" x14ac:dyDescent="0.25">
      <c r="A20" s="6" t="s">
        <v>43</v>
      </c>
      <c r="B20" s="419"/>
      <c r="C20" s="132">
        <v>648969</v>
      </c>
      <c r="D20" s="132">
        <v>646283</v>
      </c>
      <c r="E20" s="132">
        <v>593811</v>
      </c>
      <c r="F20" s="132">
        <v>559638</v>
      </c>
      <c r="G20" s="10">
        <v>200510</v>
      </c>
      <c r="H20" s="10">
        <v>195583</v>
      </c>
      <c r="I20" s="10">
        <v>198430</v>
      </c>
      <c r="J20" s="11">
        <v>204741</v>
      </c>
      <c r="K20" s="11">
        <v>200736</v>
      </c>
    </row>
    <row r="21" spans="1:14" x14ac:dyDescent="0.25">
      <c r="A21" s="6" t="s">
        <v>44</v>
      </c>
      <c r="B21" s="419"/>
      <c r="C21" s="132">
        <v>648969</v>
      </c>
      <c r="D21" s="132">
        <v>646283</v>
      </c>
      <c r="E21" s="132">
        <v>593811</v>
      </c>
      <c r="F21" s="132">
        <v>559638</v>
      </c>
      <c r="G21" s="10">
        <f>G20-G25</f>
        <v>200510</v>
      </c>
      <c r="H21" s="10">
        <f t="shared" ref="H21:K21" si="0">H20-H25</f>
        <v>195583</v>
      </c>
      <c r="I21" s="10">
        <f t="shared" si="0"/>
        <v>198430</v>
      </c>
      <c r="J21" s="10">
        <f t="shared" si="0"/>
        <v>204741</v>
      </c>
      <c r="K21" s="10">
        <f t="shared" si="0"/>
        <v>200736</v>
      </c>
    </row>
    <row r="22" spans="1:14" x14ac:dyDescent="0.25">
      <c r="A22" s="6" t="s">
        <v>45</v>
      </c>
      <c r="B22" s="419"/>
      <c r="C22" s="12">
        <f t="shared" ref="C22:K22" si="1">C21/C20</f>
        <v>1</v>
      </c>
      <c r="D22" s="12">
        <f t="shared" si="1"/>
        <v>1</v>
      </c>
      <c r="E22" s="12">
        <f t="shared" si="1"/>
        <v>1</v>
      </c>
      <c r="F22" s="12">
        <f t="shared" si="1"/>
        <v>1</v>
      </c>
      <c r="G22" s="12">
        <f t="shared" si="1"/>
        <v>1</v>
      </c>
      <c r="H22" s="12">
        <f t="shared" si="1"/>
        <v>1</v>
      </c>
      <c r="I22" s="12">
        <f t="shared" si="1"/>
        <v>1</v>
      </c>
      <c r="J22" s="12">
        <f t="shared" si="1"/>
        <v>1</v>
      </c>
      <c r="K22" s="12">
        <f t="shared" si="1"/>
        <v>1</v>
      </c>
    </row>
    <row r="23" spans="1:14" x14ac:dyDescent="0.25">
      <c r="A23" s="6" t="s">
        <v>46</v>
      </c>
      <c r="B23" s="419"/>
      <c r="C23" s="419">
        <v>0</v>
      </c>
      <c r="D23" s="419">
        <v>0</v>
      </c>
      <c r="E23" s="419">
        <v>0</v>
      </c>
      <c r="F23" s="419">
        <v>0</v>
      </c>
      <c r="G23" s="10">
        <v>0</v>
      </c>
      <c r="H23" s="10">
        <v>0</v>
      </c>
      <c r="I23" s="10">
        <v>0</v>
      </c>
      <c r="J23" s="9">
        <v>0</v>
      </c>
      <c r="K23" s="9">
        <v>0</v>
      </c>
    </row>
    <row r="24" spans="1:14" x14ac:dyDescent="0.25">
      <c r="A24" s="6" t="s">
        <v>47</v>
      </c>
      <c r="B24" s="419"/>
      <c r="C24" s="12">
        <f t="shared" ref="C24:F24" si="2">C23/C20</f>
        <v>0</v>
      </c>
      <c r="D24" s="12">
        <f t="shared" si="2"/>
        <v>0</v>
      </c>
      <c r="E24" s="12">
        <f t="shared" si="2"/>
        <v>0</v>
      </c>
      <c r="F24" s="12">
        <f t="shared" si="2"/>
        <v>0</v>
      </c>
      <c r="G24" s="12">
        <f>G23/G20</f>
        <v>0</v>
      </c>
      <c r="H24" s="12">
        <f t="shared" ref="H24:J24" si="3">H23/H20</f>
        <v>0</v>
      </c>
      <c r="I24" s="12">
        <f t="shared" si="3"/>
        <v>0</v>
      </c>
      <c r="J24" s="12">
        <f t="shared" si="3"/>
        <v>0</v>
      </c>
      <c r="K24" s="12">
        <f>K23/K20</f>
        <v>0</v>
      </c>
    </row>
    <row r="25" spans="1:14" x14ac:dyDescent="0.25">
      <c r="A25" s="6" t="s">
        <v>48</v>
      </c>
      <c r="B25" s="419"/>
      <c r="C25" s="419">
        <v>0</v>
      </c>
      <c r="D25" s="419">
        <v>0</v>
      </c>
      <c r="E25" s="419">
        <v>0</v>
      </c>
      <c r="F25" s="419">
        <v>0</v>
      </c>
      <c r="G25" s="10">
        <v>0</v>
      </c>
      <c r="H25" s="10">
        <v>0</v>
      </c>
      <c r="I25" s="10">
        <v>0</v>
      </c>
      <c r="J25" s="9">
        <v>0</v>
      </c>
      <c r="K25" s="9">
        <v>0</v>
      </c>
    </row>
    <row r="26" spans="1:14" x14ac:dyDescent="0.25">
      <c r="A26" s="6" t="s">
        <v>49</v>
      </c>
      <c r="B26" s="419"/>
      <c r="C26" s="12">
        <f t="shared" ref="C26:F26" si="4">C25/C20</f>
        <v>0</v>
      </c>
      <c r="D26" s="12">
        <f t="shared" si="4"/>
        <v>0</v>
      </c>
      <c r="E26" s="12">
        <f t="shared" si="4"/>
        <v>0</v>
      </c>
      <c r="F26" s="12">
        <f t="shared" si="4"/>
        <v>0</v>
      </c>
      <c r="G26" s="12">
        <f>G25/G20</f>
        <v>0</v>
      </c>
      <c r="H26" s="12">
        <f t="shared" ref="H26:J26" si="5">H25/H20</f>
        <v>0</v>
      </c>
      <c r="I26" s="12">
        <f t="shared" si="5"/>
        <v>0</v>
      </c>
      <c r="J26" s="12">
        <f t="shared" si="5"/>
        <v>0</v>
      </c>
      <c r="K26" s="12">
        <f>K25/K20</f>
        <v>0</v>
      </c>
    </row>
    <row r="27" spans="1:14" x14ac:dyDescent="0.25">
      <c r="A27" s="7" t="s">
        <v>50</v>
      </c>
      <c r="B27" s="419"/>
      <c r="C27" s="419"/>
      <c r="D27" s="419"/>
      <c r="E27" s="419"/>
      <c r="F27" s="419"/>
      <c r="G27" s="677" t="s">
        <v>51</v>
      </c>
      <c r="H27" s="677"/>
      <c r="I27" s="677"/>
      <c r="J27" s="677"/>
      <c r="K27" s="677"/>
    </row>
    <row r="28" spans="1:14" x14ac:dyDescent="0.25">
      <c r="A28" s="15" t="s">
        <v>52</v>
      </c>
      <c r="B28" s="16" t="s">
        <v>2</v>
      </c>
      <c r="C28" s="433" t="s">
        <v>4089</v>
      </c>
      <c r="D28" s="433" t="s">
        <v>4088</v>
      </c>
      <c r="E28" s="434" t="s">
        <v>4087</v>
      </c>
      <c r="F28" s="434" t="s">
        <v>2110</v>
      </c>
      <c r="G28" s="8" t="s">
        <v>38</v>
      </c>
      <c r="H28" s="8" t="s">
        <v>39</v>
      </c>
      <c r="I28" s="8" t="s">
        <v>40</v>
      </c>
      <c r="J28" s="8" t="s">
        <v>41</v>
      </c>
      <c r="K28" s="8" t="s">
        <v>42</v>
      </c>
      <c r="M28" s="501" t="s">
        <v>6645</v>
      </c>
    </row>
    <row r="29" spans="1:14" x14ac:dyDescent="0.25">
      <c r="A29" t="s">
        <v>4523</v>
      </c>
      <c r="B29" s="409"/>
      <c r="C29" s="736" t="s">
        <v>10807</v>
      </c>
      <c r="D29" s="705"/>
      <c r="E29" s="705"/>
      <c r="F29" s="705"/>
      <c r="G29" s="705"/>
      <c r="H29" s="705"/>
      <c r="I29" s="705"/>
      <c r="J29" s="705"/>
      <c r="K29" s="705"/>
      <c r="M29" t="s">
        <v>4523</v>
      </c>
      <c r="N29" t="str">
        <f>IF(A29&lt;&gt;M29,"*","")</f>
        <v/>
      </c>
    </row>
    <row r="30" spans="1:14" x14ac:dyDescent="0.25">
      <c r="A30" t="s">
        <v>4153</v>
      </c>
      <c r="B30" s="409"/>
      <c r="C30" s="134">
        <v>21</v>
      </c>
      <c r="D30" s="736" t="s">
        <v>10807</v>
      </c>
      <c r="E30" s="736"/>
      <c r="F30" s="736"/>
      <c r="G30" s="736"/>
      <c r="H30" s="736"/>
      <c r="I30" s="736"/>
      <c r="J30" s="736"/>
      <c r="K30" s="736"/>
      <c r="M30" t="s">
        <v>4153</v>
      </c>
    </row>
    <row r="31" spans="1:14" x14ac:dyDescent="0.25">
      <c r="A31" t="s">
        <v>4278</v>
      </c>
      <c r="B31" s="409"/>
      <c r="C31" s="134">
        <v>4787</v>
      </c>
      <c r="D31" s="134">
        <v>4644</v>
      </c>
      <c r="E31" s="134">
        <v>4689</v>
      </c>
      <c r="F31" s="134">
        <v>4890</v>
      </c>
      <c r="G31" s="621">
        <v>2124</v>
      </c>
      <c r="H31" s="621">
        <v>2028</v>
      </c>
      <c r="I31" s="621">
        <v>2017</v>
      </c>
      <c r="J31" s="621">
        <v>2171</v>
      </c>
      <c r="K31" s="621">
        <v>2025</v>
      </c>
      <c r="M31" t="s">
        <v>4278</v>
      </c>
    </row>
    <row r="32" spans="1:14" x14ac:dyDescent="0.25">
      <c r="A32" t="s">
        <v>4142</v>
      </c>
      <c r="B32" s="409"/>
      <c r="C32" s="134">
        <v>35224</v>
      </c>
      <c r="D32" s="134">
        <v>36706</v>
      </c>
      <c r="E32" s="134">
        <v>36762</v>
      </c>
      <c r="F32" s="134">
        <v>37853</v>
      </c>
      <c r="G32" s="621">
        <v>8995</v>
      </c>
      <c r="H32" s="621">
        <v>9117</v>
      </c>
      <c r="I32" s="621">
        <v>9095</v>
      </c>
      <c r="J32" s="621">
        <v>9189</v>
      </c>
      <c r="K32" s="621">
        <v>9254</v>
      </c>
      <c r="M32" t="s">
        <v>6646</v>
      </c>
    </row>
    <row r="33" spans="1:13" x14ac:dyDescent="0.25">
      <c r="A33" t="s">
        <v>6647</v>
      </c>
      <c r="B33" s="409"/>
      <c r="C33" s="134">
        <v>22542</v>
      </c>
      <c r="D33" s="134">
        <v>23085</v>
      </c>
      <c r="E33" s="134">
        <v>23010</v>
      </c>
      <c r="F33" s="134">
        <v>10929</v>
      </c>
      <c r="G33" s="621">
        <v>15</v>
      </c>
      <c r="H33" s="705" t="s">
        <v>10807</v>
      </c>
      <c r="I33" s="705"/>
      <c r="J33" s="705"/>
      <c r="K33" s="705"/>
      <c r="M33" t="s">
        <v>6648</v>
      </c>
    </row>
    <row r="34" spans="1:13" x14ac:dyDescent="0.25">
      <c r="A34" t="s">
        <v>4159</v>
      </c>
      <c r="B34" s="409"/>
      <c r="C34" s="134">
        <v>26</v>
      </c>
      <c r="D34" s="736" t="s">
        <v>10807</v>
      </c>
      <c r="E34" s="736"/>
      <c r="F34" s="736"/>
      <c r="G34" s="736"/>
      <c r="H34" s="736"/>
      <c r="I34" s="736"/>
      <c r="J34" s="736"/>
      <c r="K34" s="736"/>
    </row>
    <row r="35" spans="1:13" x14ac:dyDescent="0.25">
      <c r="A35" t="s">
        <v>6649</v>
      </c>
      <c r="B35" s="409"/>
      <c r="C35" s="134" t="s">
        <v>1542</v>
      </c>
      <c r="D35" s="134" t="s">
        <v>1542</v>
      </c>
      <c r="E35" s="134" t="s">
        <v>1542</v>
      </c>
      <c r="F35" s="373">
        <v>12959</v>
      </c>
      <c r="G35" s="621">
        <v>11041</v>
      </c>
      <c r="H35" s="621">
        <v>10953</v>
      </c>
      <c r="I35" s="621">
        <v>10913</v>
      </c>
      <c r="J35" s="621">
        <v>11287</v>
      </c>
      <c r="K35" s="621">
        <v>11058</v>
      </c>
      <c r="M35" t="s">
        <v>4142</v>
      </c>
    </row>
    <row r="36" spans="1:13" x14ac:dyDescent="0.25">
      <c r="A36" t="s">
        <v>4155</v>
      </c>
      <c r="B36" s="409"/>
      <c r="C36" s="134">
        <v>18</v>
      </c>
      <c r="D36" s="736" t="s">
        <v>10807</v>
      </c>
      <c r="E36" s="736"/>
      <c r="F36" s="736"/>
      <c r="G36" s="736"/>
      <c r="H36" s="736"/>
      <c r="I36" s="736"/>
      <c r="J36" s="736"/>
      <c r="K36" s="736"/>
      <c r="M36" t="s">
        <v>6647</v>
      </c>
    </row>
    <row r="37" spans="1:13" x14ac:dyDescent="0.25">
      <c r="A37" t="s">
        <v>4078</v>
      </c>
      <c r="B37" s="409"/>
      <c r="C37" s="134">
        <v>18</v>
      </c>
      <c r="D37" s="736" t="s">
        <v>10807</v>
      </c>
      <c r="E37" s="736"/>
      <c r="F37" s="736"/>
      <c r="G37" s="736"/>
      <c r="H37" s="736"/>
      <c r="I37" s="736"/>
      <c r="J37" s="736"/>
      <c r="K37" s="736"/>
      <c r="M37" t="s">
        <v>4159</v>
      </c>
    </row>
    <row r="38" spans="1:13" x14ac:dyDescent="0.25">
      <c r="A38" t="s">
        <v>6650</v>
      </c>
      <c r="B38" s="409"/>
      <c r="C38" s="134">
        <v>8318</v>
      </c>
      <c r="D38" s="134">
        <v>399</v>
      </c>
      <c r="E38" s="134">
        <v>118</v>
      </c>
      <c r="F38" s="134"/>
      <c r="G38" s="621"/>
      <c r="H38" s="621"/>
      <c r="I38" s="621"/>
      <c r="J38" s="621"/>
      <c r="K38" s="621"/>
    </row>
    <row r="39" spans="1:13" x14ac:dyDescent="0.25">
      <c r="A39" t="s">
        <v>6651</v>
      </c>
      <c r="B39" s="409"/>
      <c r="C39" s="134" t="s">
        <v>1542</v>
      </c>
      <c r="D39" s="134" t="s">
        <v>1542</v>
      </c>
      <c r="E39" s="134" t="s">
        <v>1542</v>
      </c>
      <c r="F39" s="134" t="s">
        <v>1542</v>
      </c>
      <c r="G39" s="621">
        <v>11043</v>
      </c>
      <c r="H39" s="621">
        <v>10642</v>
      </c>
      <c r="I39" s="621">
        <v>10761</v>
      </c>
      <c r="J39" s="621">
        <v>11332</v>
      </c>
      <c r="K39" s="621">
        <v>11244</v>
      </c>
      <c r="M39" t="s">
        <v>6649</v>
      </c>
    </row>
    <row r="40" spans="1:13" x14ac:dyDescent="0.25">
      <c r="A40" t="s">
        <v>4463</v>
      </c>
      <c r="B40" s="409"/>
      <c r="C40" s="134">
        <v>25499</v>
      </c>
      <c r="D40" s="134">
        <v>26386</v>
      </c>
      <c r="E40" s="134">
        <v>26340</v>
      </c>
      <c r="F40" s="134">
        <v>27628</v>
      </c>
      <c r="G40" s="705" t="s">
        <v>10807</v>
      </c>
      <c r="H40" s="705"/>
      <c r="I40" s="705"/>
      <c r="J40" s="705"/>
      <c r="K40" s="705"/>
    </row>
    <row r="41" spans="1:13" x14ac:dyDescent="0.25">
      <c r="A41" t="s">
        <v>4158</v>
      </c>
      <c r="B41" s="409"/>
      <c r="C41" s="736" t="s">
        <v>10807</v>
      </c>
      <c r="D41" s="705"/>
      <c r="E41" s="705"/>
      <c r="F41" s="705"/>
      <c r="G41" s="705"/>
      <c r="H41" s="705"/>
      <c r="I41" s="705"/>
      <c r="J41" s="705"/>
      <c r="K41" s="705"/>
    </row>
    <row r="42" spans="1:13" x14ac:dyDescent="0.25">
      <c r="A42" t="s">
        <v>4156</v>
      </c>
      <c r="B42" s="409"/>
      <c r="C42" s="134">
        <v>13</v>
      </c>
      <c r="D42" s="134"/>
      <c r="E42" s="134" t="s">
        <v>1542</v>
      </c>
      <c r="F42" s="134" t="s">
        <v>1542</v>
      </c>
      <c r="G42" s="705" t="s">
        <v>10807</v>
      </c>
      <c r="H42" s="705"/>
      <c r="I42" s="705"/>
      <c r="J42" s="705"/>
      <c r="K42" s="705"/>
    </row>
    <row r="43" spans="1:13" x14ac:dyDescent="0.25">
      <c r="A43" t="s">
        <v>4112</v>
      </c>
      <c r="B43" s="409"/>
      <c r="C43" s="134">
        <v>16</v>
      </c>
      <c r="D43" s="134"/>
      <c r="E43" s="134" t="s">
        <v>1542</v>
      </c>
      <c r="F43" s="134" t="s">
        <v>1542</v>
      </c>
      <c r="G43" s="705" t="s">
        <v>10807</v>
      </c>
      <c r="H43" s="705"/>
      <c r="I43" s="705"/>
      <c r="J43" s="705"/>
      <c r="K43" s="705"/>
    </row>
    <row r="44" spans="1:13" x14ac:dyDescent="0.25">
      <c r="A44" t="s">
        <v>1311</v>
      </c>
      <c r="B44" s="409"/>
      <c r="C44" s="134">
        <v>17</v>
      </c>
      <c r="D44" s="134"/>
      <c r="E44" s="134" t="s">
        <v>1542</v>
      </c>
      <c r="F44" s="134" t="s">
        <v>1542</v>
      </c>
      <c r="G44" s="705" t="s">
        <v>10807</v>
      </c>
      <c r="H44" s="705"/>
      <c r="I44" s="705"/>
      <c r="J44" s="705"/>
      <c r="K44" s="705"/>
      <c r="M44" t="s">
        <v>4155</v>
      </c>
    </row>
    <row r="45" spans="1:13" x14ac:dyDescent="0.25">
      <c r="A45" t="s">
        <v>4290</v>
      </c>
      <c r="B45" s="409"/>
      <c r="C45" s="134">
        <v>28668</v>
      </c>
      <c r="D45" s="134">
        <v>28663</v>
      </c>
      <c r="E45" s="134">
        <v>28211</v>
      </c>
      <c r="F45" s="134">
        <v>29580</v>
      </c>
      <c r="G45" s="621">
        <v>11022</v>
      </c>
      <c r="H45" s="621">
        <v>11002</v>
      </c>
      <c r="I45" s="621">
        <v>10841</v>
      </c>
      <c r="J45" s="621">
        <v>11378</v>
      </c>
      <c r="K45" s="621">
        <v>11329</v>
      </c>
      <c r="M45" t="s">
        <v>4078</v>
      </c>
    </row>
    <row r="46" spans="1:13" x14ac:dyDescent="0.25">
      <c r="A46" t="s">
        <v>4154</v>
      </c>
      <c r="B46" s="419"/>
      <c r="C46" s="9">
        <v>19</v>
      </c>
      <c r="D46" s="736" t="s">
        <v>10807</v>
      </c>
      <c r="E46" s="736"/>
      <c r="F46" s="736"/>
      <c r="G46" s="736"/>
      <c r="H46" s="736"/>
      <c r="I46" s="736"/>
      <c r="J46" s="736"/>
      <c r="K46" s="736"/>
      <c r="M46" t="s">
        <v>6650</v>
      </c>
    </row>
    <row r="47" spans="1:13" x14ac:dyDescent="0.25">
      <c r="A47" t="s">
        <v>4157</v>
      </c>
      <c r="B47" s="419"/>
      <c r="C47" s="736" t="s">
        <v>10807</v>
      </c>
      <c r="D47" s="705"/>
      <c r="E47" s="705"/>
      <c r="F47" s="705"/>
      <c r="G47" s="705"/>
      <c r="H47" s="705"/>
      <c r="I47" s="705"/>
      <c r="J47" s="705"/>
      <c r="K47" s="705"/>
    </row>
    <row r="48" spans="1:13" x14ac:dyDescent="0.25">
      <c r="A48" t="s">
        <v>4479</v>
      </c>
      <c r="C48" s="373" t="s">
        <v>10816</v>
      </c>
      <c r="D48" s="621" t="s">
        <v>1542</v>
      </c>
      <c r="E48" s="373">
        <v>20731</v>
      </c>
      <c r="F48" s="9">
        <v>25958</v>
      </c>
      <c r="G48" s="621">
        <v>11086</v>
      </c>
      <c r="H48" s="621">
        <v>10847</v>
      </c>
      <c r="I48" s="621">
        <v>10958</v>
      </c>
      <c r="J48" s="621">
        <v>11310</v>
      </c>
      <c r="K48" s="621">
        <v>11303</v>
      </c>
      <c r="M48" t="s">
        <v>4463</v>
      </c>
    </row>
    <row r="49" spans="1:13" x14ac:dyDescent="0.25">
      <c r="A49" t="s">
        <v>6652</v>
      </c>
      <c r="C49" s="373">
        <v>7896</v>
      </c>
      <c r="D49" s="621">
        <v>7703</v>
      </c>
      <c r="E49" s="373">
        <v>7646</v>
      </c>
      <c r="F49" s="373">
        <v>7972</v>
      </c>
      <c r="G49" s="621">
        <v>3334</v>
      </c>
      <c r="H49" s="621">
        <v>3162</v>
      </c>
      <c r="I49" s="621">
        <v>3133</v>
      </c>
      <c r="J49" s="621">
        <v>3340</v>
      </c>
      <c r="K49" s="621">
        <v>3162</v>
      </c>
      <c r="M49" t="s">
        <v>6653</v>
      </c>
    </row>
    <row r="50" spans="1:13" x14ac:dyDescent="0.25">
      <c r="A50" t="s">
        <v>4092</v>
      </c>
      <c r="C50" s="373">
        <v>16264</v>
      </c>
      <c r="D50" s="621">
        <v>17758</v>
      </c>
      <c r="E50" s="373">
        <v>17292</v>
      </c>
      <c r="F50" s="373">
        <v>17117</v>
      </c>
      <c r="G50" s="621">
        <v>3840</v>
      </c>
      <c r="H50" s="621">
        <v>3774</v>
      </c>
      <c r="I50" s="621">
        <v>3580</v>
      </c>
      <c r="J50" s="621">
        <v>3593</v>
      </c>
      <c r="K50" s="621">
        <v>3237</v>
      </c>
      <c r="M50" t="s">
        <v>6654</v>
      </c>
    </row>
    <row r="51" spans="1:13" x14ac:dyDescent="0.25">
      <c r="A51" t="s">
        <v>4298</v>
      </c>
      <c r="C51" s="373">
        <v>9566</v>
      </c>
      <c r="D51" s="621">
        <v>9919</v>
      </c>
      <c r="E51" s="373">
        <v>9634</v>
      </c>
      <c r="F51" s="373">
        <v>9787</v>
      </c>
      <c r="G51" s="621">
        <v>3933</v>
      </c>
      <c r="H51" s="621">
        <v>3793</v>
      </c>
      <c r="I51" s="621">
        <v>3575</v>
      </c>
      <c r="J51" s="621">
        <v>3455</v>
      </c>
      <c r="K51" s="621">
        <v>3213</v>
      </c>
      <c r="M51" t="s">
        <v>4158</v>
      </c>
    </row>
    <row r="52" spans="1:13" x14ac:dyDescent="0.25">
      <c r="A52" t="s">
        <v>3121</v>
      </c>
      <c r="C52" s="373">
        <v>19</v>
      </c>
      <c r="D52" s="736" t="s">
        <v>10807</v>
      </c>
      <c r="E52" s="736"/>
      <c r="F52" s="736"/>
      <c r="G52" s="736"/>
      <c r="H52" s="736"/>
      <c r="I52" s="736"/>
      <c r="J52" s="736"/>
      <c r="K52" s="736"/>
      <c r="M52" t="s">
        <v>4156</v>
      </c>
    </row>
    <row r="53" spans="1:13" x14ac:dyDescent="0.25">
      <c r="A53" t="s">
        <v>4226</v>
      </c>
      <c r="C53" s="373">
        <v>2561</v>
      </c>
      <c r="D53" s="621">
        <v>2703</v>
      </c>
      <c r="E53" s="373">
        <v>3161</v>
      </c>
      <c r="F53" s="373">
        <v>3383</v>
      </c>
      <c r="G53" s="621">
        <v>1270</v>
      </c>
      <c r="H53" s="621">
        <v>1347</v>
      </c>
      <c r="I53" s="621">
        <v>1270</v>
      </c>
      <c r="J53" s="621">
        <v>1394</v>
      </c>
      <c r="K53" s="621">
        <v>1419</v>
      </c>
      <c r="M53" t="s">
        <v>4112</v>
      </c>
    </row>
    <row r="54" spans="1:13" x14ac:dyDescent="0.25">
      <c r="A54" t="s">
        <v>6655</v>
      </c>
      <c r="C54" s="373">
        <v>23998</v>
      </c>
      <c r="D54" s="621">
        <v>24864</v>
      </c>
      <c r="E54" s="373">
        <v>25017</v>
      </c>
      <c r="F54" s="373">
        <v>25955</v>
      </c>
      <c r="G54" s="621">
        <v>11182</v>
      </c>
      <c r="H54" s="621">
        <v>11147</v>
      </c>
      <c r="I54" s="621">
        <v>11167</v>
      </c>
      <c r="J54" s="621">
        <v>11462</v>
      </c>
      <c r="K54" s="621">
        <v>11146</v>
      </c>
      <c r="M54" t="s">
        <v>1311</v>
      </c>
    </row>
    <row r="55" spans="1:13" x14ac:dyDescent="0.25">
      <c r="A55" t="s">
        <v>4061</v>
      </c>
      <c r="C55" s="373">
        <v>23211</v>
      </c>
      <c r="D55" s="621">
        <v>23846</v>
      </c>
      <c r="E55" s="373">
        <v>23881</v>
      </c>
      <c r="F55" s="373">
        <v>25031</v>
      </c>
      <c r="G55" s="621">
        <v>10774</v>
      </c>
      <c r="H55" s="621">
        <v>7746</v>
      </c>
      <c r="I55" s="621">
        <v>10966</v>
      </c>
      <c r="J55" s="621">
        <v>11527</v>
      </c>
      <c r="K55" s="621">
        <v>11277</v>
      </c>
      <c r="M55" t="s">
        <v>4290</v>
      </c>
    </row>
    <row r="56" spans="1:13" x14ac:dyDescent="0.25">
      <c r="A56" t="s">
        <v>3850</v>
      </c>
      <c r="C56" s="373">
        <v>22558</v>
      </c>
      <c r="D56" s="621">
        <v>23098</v>
      </c>
      <c r="E56" s="373">
        <v>23033</v>
      </c>
      <c r="F56" s="373">
        <v>10933</v>
      </c>
      <c r="G56" s="621">
        <v>14</v>
      </c>
      <c r="H56" s="621">
        <v>12</v>
      </c>
      <c r="I56" s="644" t="s">
        <v>1542</v>
      </c>
      <c r="J56" s="639" t="s">
        <v>1542</v>
      </c>
      <c r="K56" s="639" t="s">
        <v>1542</v>
      </c>
      <c r="M56" t="s">
        <v>4154</v>
      </c>
    </row>
    <row r="57" spans="1:13" x14ac:dyDescent="0.25">
      <c r="A57" t="s">
        <v>4270</v>
      </c>
      <c r="C57" s="373">
        <v>49995</v>
      </c>
      <c r="D57" s="621">
        <v>49396</v>
      </c>
      <c r="E57" s="373">
        <v>47718</v>
      </c>
      <c r="F57" s="373">
        <v>47885</v>
      </c>
      <c r="G57" s="621">
        <v>11271</v>
      </c>
      <c r="H57" s="621">
        <v>10934</v>
      </c>
      <c r="I57" s="621">
        <v>11123</v>
      </c>
      <c r="J57" s="621">
        <v>11517</v>
      </c>
      <c r="K57" s="621">
        <v>11343</v>
      </c>
      <c r="M57" t="s">
        <v>4157</v>
      </c>
    </row>
    <row r="58" spans="1:13" x14ac:dyDescent="0.25">
      <c r="A58" t="s">
        <v>6656</v>
      </c>
      <c r="C58" s="373">
        <v>17809</v>
      </c>
      <c r="D58" s="621">
        <v>18511</v>
      </c>
      <c r="E58" s="373">
        <v>8211</v>
      </c>
      <c r="F58" s="134" t="s">
        <v>1542</v>
      </c>
      <c r="G58" s="654" t="s">
        <v>1542</v>
      </c>
      <c r="H58" s="134" t="s">
        <v>1542</v>
      </c>
      <c r="I58" s="654" t="s">
        <v>1542</v>
      </c>
      <c r="J58" s="134" t="s">
        <v>1542</v>
      </c>
      <c r="K58" s="654" t="s">
        <v>1542</v>
      </c>
      <c r="M58" t="s">
        <v>6657</v>
      </c>
    </row>
    <row r="59" spans="1:13" x14ac:dyDescent="0.25">
      <c r="A59" t="s">
        <v>6658</v>
      </c>
      <c r="C59" s="134" t="s">
        <v>1542</v>
      </c>
      <c r="D59" s="621">
        <v>15489</v>
      </c>
      <c r="E59" s="373">
        <v>23152</v>
      </c>
      <c r="F59" s="373">
        <v>24180</v>
      </c>
      <c r="G59" s="621">
        <v>11179</v>
      </c>
      <c r="H59" s="621">
        <v>11085</v>
      </c>
      <c r="I59" s="621">
        <v>11139</v>
      </c>
      <c r="J59" s="621">
        <v>11498</v>
      </c>
      <c r="K59" s="621">
        <v>11352</v>
      </c>
      <c r="M59" t="s">
        <v>4479</v>
      </c>
    </row>
    <row r="60" spans="1:13" x14ac:dyDescent="0.25">
      <c r="A60" t="s">
        <v>6659</v>
      </c>
      <c r="C60" s="373">
        <v>22528</v>
      </c>
      <c r="D60" s="621">
        <v>23068</v>
      </c>
      <c r="E60" s="373">
        <v>23183</v>
      </c>
      <c r="F60" s="373">
        <v>24215</v>
      </c>
      <c r="G60" s="621">
        <v>11219</v>
      </c>
      <c r="H60" s="621">
        <v>11161</v>
      </c>
      <c r="I60" s="621">
        <v>11206</v>
      </c>
      <c r="J60" s="621">
        <v>11435</v>
      </c>
      <c r="K60" s="621">
        <v>11282</v>
      </c>
      <c r="M60" t="s">
        <v>6652</v>
      </c>
    </row>
    <row r="61" spans="1:13" x14ac:dyDescent="0.25">
      <c r="A61" t="s">
        <v>6660</v>
      </c>
      <c r="C61" s="373">
        <v>19632</v>
      </c>
      <c r="D61" s="621">
        <v>20372</v>
      </c>
      <c r="E61" s="373">
        <v>20521</v>
      </c>
      <c r="F61" s="373">
        <v>21608</v>
      </c>
      <c r="G61" s="621">
        <v>9031</v>
      </c>
      <c r="H61" s="621">
        <v>9051</v>
      </c>
      <c r="I61" s="621">
        <v>9239</v>
      </c>
      <c r="J61" s="621">
        <v>9315</v>
      </c>
      <c r="K61" s="621">
        <v>9239</v>
      </c>
      <c r="M61" t="s">
        <v>4092</v>
      </c>
    </row>
    <row r="62" spans="1:13" x14ac:dyDescent="0.25">
      <c r="A62" t="s">
        <v>6661</v>
      </c>
      <c r="C62" s="373">
        <v>22121</v>
      </c>
      <c r="D62" s="621">
        <v>22711</v>
      </c>
      <c r="E62" s="373">
        <v>22689</v>
      </c>
      <c r="F62" s="373">
        <v>23733</v>
      </c>
      <c r="G62" s="654" t="s">
        <v>1542</v>
      </c>
      <c r="H62" s="134" t="s">
        <v>1542</v>
      </c>
      <c r="I62" s="654" t="s">
        <v>1542</v>
      </c>
      <c r="J62" s="134" t="s">
        <v>1542</v>
      </c>
      <c r="K62" s="654" t="s">
        <v>1542</v>
      </c>
    </row>
    <row r="63" spans="1:13" x14ac:dyDescent="0.25">
      <c r="A63" t="s">
        <v>4490</v>
      </c>
      <c r="C63" s="373">
        <v>6290</v>
      </c>
      <c r="D63" s="621">
        <v>6278</v>
      </c>
      <c r="E63" s="373">
        <v>7042</v>
      </c>
      <c r="F63" s="373">
        <v>7821</v>
      </c>
      <c r="G63" s="621">
        <v>2009</v>
      </c>
      <c r="H63" s="621">
        <v>2008</v>
      </c>
      <c r="I63" s="621">
        <v>2029</v>
      </c>
      <c r="J63" s="621">
        <v>2213</v>
      </c>
      <c r="K63" s="621">
        <v>1994</v>
      </c>
      <c r="M63" t="s">
        <v>4298</v>
      </c>
    </row>
    <row r="64" spans="1:13" x14ac:dyDescent="0.25">
      <c r="A64" t="s">
        <v>5559</v>
      </c>
      <c r="C64" s="373">
        <v>24110</v>
      </c>
      <c r="D64" s="621">
        <v>24972</v>
      </c>
      <c r="E64" s="373">
        <v>25143</v>
      </c>
      <c r="F64" s="373">
        <v>25724</v>
      </c>
      <c r="G64" s="621">
        <v>9173</v>
      </c>
      <c r="H64" s="621">
        <v>9145</v>
      </c>
      <c r="I64" s="621">
        <v>9032</v>
      </c>
      <c r="J64" s="621">
        <v>9411</v>
      </c>
      <c r="K64" s="621">
        <v>9161</v>
      </c>
      <c r="M64" t="s">
        <v>3121</v>
      </c>
    </row>
    <row r="65" spans="1:13" x14ac:dyDescent="0.25">
      <c r="A65" t="s">
        <v>6662</v>
      </c>
      <c r="C65" s="373">
        <v>8595</v>
      </c>
      <c r="D65" s="621">
        <v>8002</v>
      </c>
      <c r="E65" s="373">
        <v>3334</v>
      </c>
      <c r="F65" s="134" t="s">
        <v>1542</v>
      </c>
      <c r="G65" s="654" t="s">
        <v>1542</v>
      </c>
      <c r="H65" s="134" t="s">
        <v>1542</v>
      </c>
      <c r="I65" s="654" t="s">
        <v>1542</v>
      </c>
      <c r="J65" s="134" t="s">
        <v>1542</v>
      </c>
      <c r="K65" s="654" t="s">
        <v>1542</v>
      </c>
    </row>
    <row r="66" spans="1:13" x14ac:dyDescent="0.25">
      <c r="A66" t="s">
        <v>6663</v>
      </c>
      <c r="C66" s="621" t="s">
        <v>1542</v>
      </c>
      <c r="D66" s="621" t="s">
        <v>1542</v>
      </c>
      <c r="E66" s="373">
        <v>6733</v>
      </c>
      <c r="F66" s="373">
        <v>8362</v>
      </c>
      <c r="G66" s="621">
        <v>3348</v>
      </c>
      <c r="H66" s="621">
        <v>3124</v>
      </c>
      <c r="I66" s="621">
        <v>3128</v>
      </c>
      <c r="J66" s="621">
        <v>3315</v>
      </c>
      <c r="K66" s="621">
        <v>3193</v>
      </c>
      <c r="M66" t="s">
        <v>4226</v>
      </c>
    </row>
    <row r="67" spans="1:13" x14ac:dyDescent="0.25">
      <c r="A67" t="s">
        <v>3900</v>
      </c>
      <c r="C67" s="621" t="s">
        <v>1542</v>
      </c>
      <c r="D67" s="621" t="s">
        <v>1542</v>
      </c>
      <c r="E67" s="647" t="s">
        <v>1542</v>
      </c>
      <c r="F67" s="647" t="s">
        <v>1542</v>
      </c>
      <c r="G67" s="621">
        <v>11033</v>
      </c>
      <c r="H67" s="621">
        <v>10980</v>
      </c>
      <c r="I67" s="621">
        <v>10835</v>
      </c>
      <c r="J67" s="621">
        <v>11321</v>
      </c>
      <c r="K67" s="621">
        <v>11325</v>
      </c>
      <c r="M67" t="s">
        <v>6655</v>
      </c>
    </row>
    <row r="68" spans="1:13" x14ac:dyDescent="0.25">
      <c r="A68" t="s">
        <v>4551</v>
      </c>
      <c r="C68" s="373">
        <v>22576</v>
      </c>
      <c r="D68" s="621">
        <v>23105</v>
      </c>
      <c r="E68" s="373">
        <v>23199</v>
      </c>
      <c r="F68" s="373">
        <v>24256</v>
      </c>
      <c r="G68" s="621">
        <v>11117</v>
      </c>
      <c r="H68" s="621">
        <v>11236</v>
      </c>
      <c r="I68" s="621">
        <v>11146</v>
      </c>
      <c r="J68" s="621">
        <v>11121</v>
      </c>
      <c r="K68" s="621">
        <v>10622</v>
      </c>
      <c r="M68" t="s">
        <v>4061</v>
      </c>
    </row>
    <row r="69" spans="1:13" x14ac:dyDescent="0.25">
      <c r="A69" t="s">
        <v>6664</v>
      </c>
      <c r="C69" s="736" t="s">
        <v>10807</v>
      </c>
      <c r="D69" s="705"/>
      <c r="E69" s="705"/>
      <c r="F69" s="705"/>
      <c r="G69" s="705"/>
      <c r="H69" s="705"/>
      <c r="I69" s="705"/>
      <c r="J69" s="705"/>
      <c r="K69" s="705"/>
      <c r="M69" t="s">
        <v>3850</v>
      </c>
    </row>
    <row r="70" spans="1:13" x14ac:dyDescent="0.25">
      <c r="A70" t="s">
        <v>5412</v>
      </c>
      <c r="C70" s="621">
        <v>23212</v>
      </c>
      <c r="D70" s="621">
        <v>19111</v>
      </c>
      <c r="E70" s="373">
        <v>124</v>
      </c>
      <c r="F70" s="373">
        <v>33</v>
      </c>
      <c r="G70" s="654" t="s">
        <v>1542</v>
      </c>
      <c r="H70" s="134" t="s">
        <v>1542</v>
      </c>
      <c r="I70" s="654" t="s">
        <v>1542</v>
      </c>
      <c r="J70" s="134" t="s">
        <v>1542</v>
      </c>
      <c r="K70" s="654" t="s">
        <v>1542</v>
      </c>
    </row>
    <row r="71" spans="1:13" x14ac:dyDescent="0.25">
      <c r="A71" t="s">
        <v>1315</v>
      </c>
      <c r="C71" s="621">
        <v>24938</v>
      </c>
      <c r="D71" s="621">
        <v>25610</v>
      </c>
      <c r="E71" s="621">
        <v>25579</v>
      </c>
      <c r="F71" s="621">
        <v>26455</v>
      </c>
      <c r="G71" s="621">
        <v>11159</v>
      </c>
      <c r="H71" s="621">
        <v>11155</v>
      </c>
      <c r="I71" s="621">
        <v>11126</v>
      </c>
      <c r="J71" s="621">
        <v>11486</v>
      </c>
      <c r="K71" s="621">
        <v>11206</v>
      </c>
      <c r="M71" t="s">
        <v>4270</v>
      </c>
    </row>
    <row r="72" spans="1:13" x14ac:dyDescent="0.25">
      <c r="A72" t="s">
        <v>6665</v>
      </c>
      <c r="C72" s="621">
        <v>26667</v>
      </c>
      <c r="D72" s="621">
        <v>27995</v>
      </c>
      <c r="E72" s="373">
        <v>27875</v>
      </c>
      <c r="F72" s="373">
        <v>25227</v>
      </c>
      <c r="G72" s="654" t="s">
        <v>1542</v>
      </c>
      <c r="H72" s="134" t="s">
        <v>1542</v>
      </c>
      <c r="I72" s="654" t="s">
        <v>1542</v>
      </c>
      <c r="J72" s="134" t="s">
        <v>1542</v>
      </c>
      <c r="K72" s="654" t="s">
        <v>1542</v>
      </c>
      <c r="M72" t="s">
        <v>6656</v>
      </c>
    </row>
    <row r="73" spans="1:13" x14ac:dyDescent="0.25">
      <c r="A73" t="s">
        <v>6666</v>
      </c>
      <c r="C73" s="621">
        <v>1634</v>
      </c>
      <c r="D73" s="736" t="s">
        <v>10807</v>
      </c>
      <c r="E73" s="736"/>
      <c r="F73" s="736"/>
      <c r="G73" s="736"/>
      <c r="H73" s="736"/>
      <c r="I73" s="736"/>
      <c r="J73" s="736"/>
      <c r="K73" s="736"/>
    </row>
    <row r="74" spans="1:13" x14ac:dyDescent="0.25">
      <c r="A74" t="s">
        <v>4366</v>
      </c>
      <c r="C74" s="621">
        <v>199</v>
      </c>
      <c r="D74" s="621">
        <v>59</v>
      </c>
      <c r="E74" s="621">
        <v>12</v>
      </c>
      <c r="F74" s="621">
        <v>13</v>
      </c>
      <c r="G74" s="621" t="s">
        <v>1542</v>
      </c>
      <c r="H74" s="621" t="s">
        <v>1542</v>
      </c>
      <c r="I74" s="621">
        <v>12</v>
      </c>
      <c r="J74" s="621" t="s">
        <v>1542</v>
      </c>
      <c r="K74" s="621">
        <v>13</v>
      </c>
      <c r="M74" t="s">
        <v>6658</v>
      </c>
    </row>
    <row r="75" spans="1:13" x14ac:dyDescent="0.25">
      <c r="A75" t="s">
        <v>4146</v>
      </c>
      <c r="C75" s="621">
        <v>26770</v>
      </c>
      <c r="D75" s="621">
        <v>27207</v>
      </c>
      <c r="E75" s="373">
        <v>26436</v>
      </c>
      <c r="F75" s="373">
        <v>28724</v>
      </c>
      <c r="G75" s="621">
        <v>11216</v>
      </c>
      <c r="H75" s="621">
        <v>11067</v>
      </c>
      <c r="I75" s="621">
        <v>11016</v>
      </c>
      <c r="J75" s="621">
        <v>11289</v>
      </c>
      <c r="K75" s="621">
        <v>11110</v>
      </c>
      <c r="M75" t="s">
        <v>6659</v>
      </c>
    </row>
    <row r="76" spans="1:13" x14ac:dyDescent="0.25">
      <c r="A76" t="s">
        <v>6667</v>
      </c>
      <c r="C76" s="621">
        <v>20411</v>
      </c>
      <c r="D76" s="621">
        <v>20568</v>
      </c>
      <c r="E76" s="621">
        <v>20590</v>
      </c>
      <c r="F76" s="621">
        <v>21359</v>
      </c>
      <c r="G76" s="621">
        <v>9069</v>
      </c>
      <c r="H76" s="621">
        <v>9047</v>
      </c>
      <c r="I76" s="621">
        <v>9087</v>
      </c>
      <c r="J76" s="621">
        <v>9357</v>
      </c>
      <c r="K76" s="621">
        <v>9213</v>
      </c>
      <c r="M76" t="s">
        <v>6660</v>
      </c>
    </row>
    <row r="77" spans="1:13" x14ac:dyDescent="0.25">
      <c r="A77" t="s">
        <v>4067</v>
      </c>
      <c r="C77" s="736" t="s">
        <v>10807</v>
      </c>
      <c r="D77" s="705"/>
      <c r="E77" s="705"/>
      <c r="F77" s="705"/>
      <c r="G77" s="705"/>
      <c r="H77" s="705"/>
      <c r="I77" s="705"/>
      <c r="J77" s="705"/>
      <c r="K77" s="705"/>
    </row>
    <row r="78" spans="1:13" x14ac:dyDescent="0.25">
      <c r="A78" t="s">
        <v>6668</v>
      </c>
      <c r="C78" s="621">
        <v>27963</v>
      </c>
      <c r="D78" s="621">
        <v>10209</v>
      </c>
      <c r="E78" s="373" t="s">
        <v>1542</v>
      </c>
      <c r="F78" s="373" t="s">
        <v>1542</v>
      </c>
      <c r="G78" s="621" t="s">
        <v>1542</v>
      </c>
      <c r="H78" s="373" t="s">
        <v>1542</v>
      </c>
      <c r="I78" s="647" t="s">
        <v>1542</v>
      </c>
      <c r="J78" s="373" t="s">
        <v>1542</v>
      </c>
      <c r="K78" s="647" t="s">
        <v>1542</v>
      </c>
    </row>
    <row r="79" spans="1:13" x14ac:dyDescent="0.25">
      <c r="A79" t="s">
        <v>6669</v>
      </c>
      <c r="C79" s="621">
        <v>5950</v>
      </c>
      <c r="D79" s="621">
        <v>5568</v>
      </c>
      <c r="E79" s="373">
        <v>2469</v>
      </c>
      <c r="F79" s="373" t="s">
        <v>1542</v>
      </c>
      <c r="G79" s="647" t="s">
        <v>1542</v>
      </c>
      <c r="H79" s="373" t="s">
        <v>1542</v>
      </c>
      <c r="I79" s="647" t="s">
        <v>1542</v>
      </c>
      <c r="J79" s="373" t="s">
        <v>1542</v>
      </c>
      <c r="K79" s="647" t="s">
        <v>1542</v>
      </c>
    </row>
    <row r="80" spans="1:13" x14ac:dyDescent="0.25">
      <c r="A80" t="s">
        <v>4151</v>
      </c>
      <c r="C80" s="621">
        <v>23</v>
      </c>
      <c r="D80" s="736" t="s">
        <v>10807</v>
      </c>
      <c r="E80" s="705"/>
      <c r="F80" s="705"/>
      <c r="G80" s="705"/>
      <c r="H80" s="705"/>
      <c r="I80" s="705"/>
      <c r="J80" s="705"/>
      <c r="K80" s="705"/>
      <c r="M80" t="s">
        <v>6661</v>
      </c>
    </row>
    <row r="81" spans="1:13" x14ac:dyDescent="0.25">
      <c r="A81" t="s">
        <v>6670</v>
      </c>
      <c r="C81" s="621">
        <v>22087</v>
      </c>
      <c r="D81" s="621">
        <v>22745</v>
      </c>
      <c r="E81" s="373">
        <v>10064</v>
      </c>
      <c r="F81" s="373" t="s">
        <v>1542</v>
      </c>
      <c r="G81" s="647" t="s">
        <v>1542</v>
      </c>
      <c r="H81" s="373" t="s">
        <v>1542</v>
      </c>
      <c r="I81" s="647" t="s">
        <v>1542</v>
      </c>
      <c r="J81" s="373" t="s">
        <v>1542</v>
      </c>
      <c r="K81" s="647" t="s">
        <v>1542</v>
      </c>
      <c r="M81" t="s">
        <v>4490</v>
      </c>
    </row>
    <row r="82" spans="1:13" x14ac:dyDescent="0.25">
      <c r="A82" t="s">
        <v>6671</v>
      </c>
      <c r="C82" s="621">
        <v>22092</v>
      </c>
      <c r="D82" s="621">
        <v>22756</v>
      </c>
      <c r="E82" s="373">
        <v>10071</v>
      </c>
      <c r="F82" s="621">
        <v>14</v>
      </c>
      <c r="G82" s="647" t="s">
        <v>1542</v>
      </c>
      <c r="H82" s="373" t="s">
        <v>1542</v>
      </c>
      <c r="I82" s="647" t="s">
        <v>1542</v>
      </c>
      <c r="J82" s="373" t="s">
        <v>1542</v>
      </c>
      <c r="K82" s="647" t="s">
        <v>1542</v>
      </c>
      <c r="M82" t="s">
        <v>5559</v>
      </c>
    </row>
    <row r="83" spans="1:13" x14ac:dyDescent="0.25">
      <c r="A83" t="s">
        <v>6672</v>
      </c>
      <c r="C83" s="621">
        <v>22094</v>
      </c>
      <c r="D83" s="621">
        <v>22761</v>
      </c>
      <c r="E83" s="373">
        <v>10077</v>
      </c>
      <c r="F83" s="373">
        <v>15</v>
      </c>
      <c r="G83" s="647" t="s">
        <v>1542</v>
      </c>
      <c r="H83" s="373" t="s">
        <v>1542</v>
      </c>
      <c r="I83" s="647" t="s">
        <v>1542</v>
      </c>
      <c r="J83" s="373" t="s">
        <v>1542</v>
      </c>
      <c r="K83" s="647" t="s">
        <v>1542</v>
      </c>
      <c r="M83" t="s">
        <v>6662</v>
      </c>
    </row>
    <row r="84" spans="1:13" x14ac:dyDescent="0.25">
      <c r="A84" s="132" t="s">
        <v>1440</v>
      </c>
      <c r="B84" s="132"/>
      <c r="C84" s="468">
        <f>SUM(C29:C83)</f>
        <v>648955</v>
      </c>
      <c r="D84" s="468">
        <f>SUM(D29:D83)</f>
        <v>646267</v>
      </c>
      <c r="E84" s="468">
        <f>SUM(E29:E83)</f>
        <v>593747</v>
      </c>
      <c r="F84" s="468">
        <f>SUM(F29:F83)</f>
        <v>559599</v>
      </c>
      <c r="G84" s="468">
        <v>200510</v>
      </c>
      <c r="H84" s="468">
        <v>195583</v>
      </c>
      <c r="I84" s="468">
        <v>198430</v>
      </c>
      <c r="J84" s="468">
        <v>204741</v>
      </c>
      <c r="K84" s="468">
        <v>200736</v>
      </c>
      <c r="M84" t="s">
        <v>6663</v>
      </c>
    </row>
    <row r="85" spans="1:13" x14ac:dyDescent="0.25">
      <c r="M85" t="s">
        <v>4551</v>
      </c>
    </row>
    <row r="86" spans="1:13" x14ac:dyDescent="0.25">
      <c r="M86" t="s">
        <v>6664</v>
      </c>
    </row>
    <row r="87" spans="1:13" x14ac:dyDescent="0.25">
      <c r="M87" t="s">
        <v>5412</v>
      </c>
    </row>
    <row r="88" spans="1:13" x14ac:dyDescent="0.25">
      <c r="M88" t="s">
        <v>6673</v>
      </c>
    </row>
    <row r="89" spans="1:13" x14ac:dyDescent="0.25">
      <c r="M89" t="s">
        <v>6674</v>
      </c>
    </row>
    <row r="90" spans="1:13" x14ac:dyDescent="0.25">
      <c r="M90" t="s">
        <v>6675</v>
      </c>
    </row>
    <row r="91" spans="1:13" x14ac:dyDescent="0.25">
      <c r="M91" t="s">
        <v>1315</v>
      </c>
    </row>
    <row r="92" spans="1:13" x14ac:dyDescent="0.25">
      <c r="M92" t="s">
        <v>6665</v>
      </c>
    </row>
    <row r="93" spans="1:13" x14ac:dyDescent="0.25">
      <c r="M93" t="s">
        <v>6666</v>
      </c>
    </row>
    <row r="94" spans="1:13" x14ac:dyDescent="0.25">
      <c r="M94" t="s">
        <v>4366</v>
      </c>
    </row>
    <row r="95" spans="1:13" x14ac:dyDescent="0.25">
      <c r="M95" t="s">
        <v>4146</v>
      </c>
    </row>
    <row r="96" spans="1:13" x14ac:dyDescent="0.25">
      <c r="M96" t="s">
        <v>6667</v>
      </c>
    </row>
    <row r="97" spans="13:13" x14ac:dyDescent="0.25">
      <c r="M97" t="s">
        <v>4067</v>
      </c>
    </row>
    <row r="98" spans="13:13" x14ac:dyDescent="0.25">
      <c r="M98" t="s">
        <v>6676</v>
      </c>
    </row>
    <row r="99" spans="13:13" x14ac:dyDescent="0.25">
      <c r="M99" t="s">
        <v>6677</v>
      </c>
    </row>
    <row r="100" spans="13:13" x14ac:dyDescent="0.25">
      <c r="M100" t="s">
        <v>6325</v>
      </c>
    </row>
    <row r="101" spans="13:13" x14ac:dyDescent="0.25">
      <c r="M101" t="s">
        <v>6669</v>
      </c>
    </row>
    <row r="102" spans="13:13" x14ac:dyDescent="0.25">
      <c r="M102" t="s">
        <v>4151</v>
      </c>
    </row>
    <row r="103" spans="13:13" x14ac:dyDescent="0.25">
      <c r="M103" t="s">
        <v>6670</v>
      </c>
    </row>
    <row r="104" spans="13:13" x14ac:dyDescent="0.25">
      <c r="M104" t="s">
        <v>6671</v>
      </c>
    </row>
    <row r="105" spans="13:13" x14ac:dyDescent="0.25">
      <c r="M105" t="s">
        <v>6672</v>
      </c>
    </row>
  </sheetData>
  <mergeCells count="35">
    <mergeCell ref="D34:K34"/>
    <mergeCell ref="D36:K36"/>
    <mergeCell ref="D37:K37"/>
    <mergeCell ref="G40:K40"/>
    <mergeCell ref="C41:K41"/>
    <mergeCell ref="B3:K3"/>
    <mergeCell ref="B4:K4"/>
    <mergeCell ref="B5:K5"/>
    <mergeCell ref="B6:K6"/>
    <mergeCell ref="B7:K7"/>
    <mergeCell ref="G27:K27"/>
    <mergeCell ref="C29:K29"/>
    <mergeCell ref="H33:K33"/>
    <mergeCell ref="B8:K8"/>
    <mergeCell ref="D30:K30"/>
    <mergeCell ref="B14:K14"/>
    <mergeCell ref="B15:K15"/>
    <mergeCell ref="B16:K16"/>
    <mergeCell ref="B17:K17"/>
    <mergeCell ref="B18:K18"/>
    <mergeCell ref="B9:K9"/>
    <mergeCell ref="B10:K10"/>
    <mergeCell ref="B11:K11"/>
    <mergeCell ref="B12:K12"/>
    <mergeCell ref="B13:K13"/>
    <mergeCell ref="D80:K80"/>
    <mergeCell ref="G42:K42"/>
    <mergeCell ref="G43:K43"/>
    <mergeCell ref="D46:K46"/>
    <mergeCell ref="C47:K47"/>
    <mergeCell ref="D52:K52"/>
    <mergeCell ref="C69:K69"/>
    <mergeCell ref="D73:K73"/>
    <mergeCell ref="C77:K77"/>
    <mergeCell ref="G44:K44"/>
  </mergeCells>
  <pageMargins left="0.7" right="0.7" top="0.75" bottom="0.75" header="0.3" footer="0.3"/>
  <pageSetup paperSize="9" orientation="landscape"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tabColor rgb="FFFF0000"/>
  </sheetPr>
  <dimension ref="A1:M589"/>
  <sheetViews>
    <sheetView topLeftCell="A16" workbookViewId="0">
      <selection activeCell="H212" sqref="H212:K212"/>
    </sheetView>
  </sheetViews>
  <sheetFormatPr defaultRowHeight="15" x14ac:dyDescent="0.25"/>
  <cols>
    <col min="1" max="1" width="44.7109375" customWidth="1"/>
    <col min="2" max="2" width="45.85546875" customWidth="1"/>
    <col min="3" max="6" width="14.7109375" customWidth="1"/>
    <col min="7" max="11" width="8" customWidth="1"/>
    <col min="13" max="13" width="59.140625"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6678</v>
      </c>
      <c r="C3" s="702"/>
      <c r="D3" s="702"/>
      <c r="E3" s="702"/>
      <c r="F3" s="702"/>
      <c r="G3" s="702"/>
      <c r="H3" s="702"/>
      <c r="I3" s="702"/>
      <c r="J3" s="702"/>
      <c r="K3" s="702"/>
    </row>
    <row r="4" spans="1:11" ht="16.5" customHeight="1" x14ac:dyDescent="0.25">
      <c r="A4" s="113" t="s">
        <v>2</v>
      </c>
      <c r="B4" s="706" t="s">
        <v>6679</v>
      </c>
      <c r="C4" s="706"/>
      <c r="D4" s="706"/>
      <c r="E4" s="706"/>
      <c r="F4" s="706"/>
      <c r="G4" s="706"/>
      <c r="H4" s="706"/>
      <c r="I4" s="706"/>
      <c r="J4" s="706"/>
      <c r="K4" s="706"/>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74" t="s">
        <v>6641</v>
      </c>
      <c r="C9" s="674"/>
      <c r="D9" s="674"/>
      <c r="E9" s="674"/>
      <c r="F9" s="674"/>
      <c r="G9" s="674"/>
      <c r="H9" s="674"/>
      <c r="I9" s="674"/>
      <c r="J9" s="674"/>
      <c r="K9" s="674"/>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659</v>
      </c>
      <c r="C13" s="703"/>
      <c r="D13" s="703"/>
      <c r="E13" s="703"/>
      <c r="F13" s="703"/>
      <c r="G13" s="699"/>
      <c r="H13" s="699"/>
      <c r="I13" s="699"/>
      <c r="J13" s="699"/>
      <c r="K13" s="699"/>
    </row>
    <row r="14" spans="1:11" x14ac:dyDescent="0.25">
      <c r="A14" s="6" t="s">
        <v>28</v>
      </c>
      <c r="B14" s="679" t="s">
        <v>9</v>
      </c>
      <c r="C14" s="679"/>
      <c r="D14" s="679"/>
      <c r="E14" s="679"/>
      <c r="F14" s="679"/>
      <c r="G14" s="679"/>
      <c r="H14" s="679"/>
      <c r="I14" s="679"/>
      <c r="J14" s="679"/>
      <c r="K14" s="679"/>
    </row>
    <row r="15" spans="1:11" x14ac:dyDescent="0.25">
      <c r="A15" s="6" t="s">
        <v>30</v>
      </c>
      <c r="B15" s="689" t="s">
        <v>6680</v>
      </c>
      <c r="C15" s="689"/>
      <c r="D15" s="689"/>
      <c r="E15" s="689"/>
      <c r="F15" s="689"/>
      <c r="G15" s="688"/>
      <c r="H15" s="688"/>
      <c r="I15" s="688"/>
      <c r="J15" s="688"/>
      <c r="K15" s="688"/>
    </row>
    <row r="16" spans="1:11" x14ac:dyDescent="0.25">
      <c r="A16" s="6" t="s">
        <v>32</v>
      </c>
      <c r="B16" s="699" t="s">
        <v>660</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17" t="s">
        <v>9</v>
      </c>
      <c r="C18" s="717"/>
      <c r="D18" s="717"/>
      <c r="E18" s="717"/>
      <c r="F18" s="717"/>
      <c r="G18" s="706"/>
      <c r="H18" s="706"/>
      <c r="I18" s="706"/>
      <c r="J18" s="706"/>
      <c r="K18" s="706"/>
    </row>
    <row r="19" spans="1:13" x14ac:dyDescent="0.25">
      <c r="A19" s="7" t="s">
        <v>37</v>
      </c>
      <c r="B19" s="419"/>
      <c r="C19" s="419"/>
      <c r="D19" s="419"/>
      <c r="E19" s="419"/>
      <c r="F19" s="419"/>
      <c r="G19" s="8" t="s">
        <v>38</v>
      </c>
      <c r="H19" s="8" t="s">
        <v>39</v>
      </c>
      <c r="I19" s="8" t="s">
        <v>40</v>
      </c>
      <c r="J19" s="8" t="s">
        <v>41</v>
      </c>
      <c r="K19" s="8" t="s">
        <v>42</v>
      </c>
    </row>
    <row r="20" spans="1:13" x14ac:dyDescent="0.25">
      <c r="A20" s="6" t="s">
        <v>43</v>
      </c>
      <c r="B20" s="419"/>
      <c r="C20" s="419"/>
      <c r="D20" s="419"/>
      <c r="E20" s="419"/>
      <c r="F20" s="419"/>
      <c r="G20" s="10">
        <v>201382</v>
      </c>
      <c r="H20" s="10">
        <v>195574</v>
      </c>
      <c r="I20" s="10">
        <v>197583</v>
      </c>
      <c r="J20" s="11">
        <v>205681</v>
      </c>
      <c r="K20" s="11">
        <v>199780</v>
      </c>
    </row>
    <row r="21" spans="1:13" x14ac:dyDescent="0.25">
      <c r="A21" s="6" t="s">
        <v>44</v>
      </c>
      <c r="B21" s="419"/>
      <c r="C21" s="419"/>
      <c r="D21" s="419"/>
      <c r="E21" s="419"/>
      <c r="F21" s="419"/>
      <c r="G21" s="10">
        <f>G20-G25</f>
        <v>201301</v>
      </c>
      <c r="H21" s="10">
        <f t="shared" ref="H21:K21" si="0">H20-H25</f>
        <v>195484</v>
      </c>
      <c r="I21" s="10">
        <f t="shared" si="0"/>
        <v>197491</v>
      </c>
      <c r="J21" s="10">
        <f t="shared" si="0"/>
        <v>205491</v>
      </c>
      <c r="K21" s="10">
        <f t="shared" si="0"/>
        <v>199570</v>
      </c>
    </row>
    <row r="22" spans="1:13" x14ac:dyDescent="0.25">
      <c r="A22" s="6" t="s">
        <v>45</v>
      </c>
      <c r="B22" s="419"/>
      <c r="C22" s="419"/>
      <c r="D22" s="419"/>
      <c r="E22" s="419"/>
      <c r="F22" s="419"/>
      <c r="G22" s="12">
        <f>G21/G20</f>
        <v>0.99959777934472793</v>
      </c>
      <c r="H22" s="12">
        <f t="shared" ref="H22:K22" si="1">H21/H20</f>
        <v>0.99953981613097853</v>
      </c>
      <c r="I22" s="12">
        <f t="shared" si="1"/>
        <v>0.99953437289645364</v>
      </c>
      <c r="J22" s="12">
        <f t="shared" si="1"/>
        <v>0.99907623941929491</v>
      </c>
      <c r="K22" s="12">
        <f t="shared" si="1"/>
        <v>0.99894884372810089</v>
      </c>
    </row>
    <row r="23" spans="1:13" x14ac:dyDescent="0.25">
      <c r="A23" s="6" t="s">
        <v>46</v>
      </c>
      <c r="B23" s="419"/>
      <c r="C23" s="419"/>
      <c r="D23" s="419"/>
      <c r="E23" s="419"/>
      <c r="F23" s="419"/>
      <c r="G23" s="10">
        <v>0</v>
      </c>
      <c r="H23" s="10">
        <v>0</v>
      </c>
      <c r="I23" s="10">
        <v>0</v>
      </c>
      <c r="J23" s="9">
        <v>0</v>
      </c>
      <c r="K23" s="9">
        <v>0</v>
      </c>
    </row>
    <row r="24" spans="1:13"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3" x14ac:dyDescent="0.25">
      <c r="A25" s="6" t="s">
        <v>48</v>
      </c>
      <c r="B25" s="419"/>
      <c r="C25" s="419"/>
      <c r="D25" s="419"/>
      <c r="E25" s="419"/>
      <c r="F25" s="419"/>
      <c r="G25" s="10">
        <v>81</v>
      </c>
      <c r="H25" s="10">
        <v>90</v>
      </c>
      <c r="I25" s="10">
        <v>92</v>
      </c>
      <c r="J25" s="9">
        <v>190</v>
      </c>
      <c r="K25" s="9">
        <v>210</v>
      </c>
    </row>
    <row r="26" spans="1:13" x14ac:dyDescent="0.25">
      <c r="A26" s="6" t="s">
        <v>49</v>
      </c>
      <c r="B26" s="419"/>
      <c r="C26" s="419"/>
      <c r="D26" s="419"/>
      <c r="E26" s="419"/>
      <c r="F26" s="419"/>
      <c r="G26" s="12">
        <f>G25/G20</f>
        <v>4.0222065527207001E-4</v>
      </c>
      <c r="H26" s="12">
        <f t="shared" ref="H26:J26" si="3">H25/H20</f>
        <v>4.6018386902144456E-4</v>
      </c>
      <c r="I26" s="12">
        <f t="shared" si="3"/>
        <v>4.6562710354635772E-4</v>
      </c>
      <c r="J26" s="12">
        <f t="shared" si="3"/>
        <v>9.2376058070507239E-4</v>
      </c>
      <c r="K26" s="12">
        <f>K25/K20</f>
        <v>1.0511562718990891E-3</v>
      </c>
    </row>
    <row r="27" spans="1:13" x14ac:dyDescent="0.25">
      <c r="A27" s="7" t="s">
        <v>50</v>
      </c>
      <c r="B27" s="419"/>
      <c r="C27" s="419"/>
      <c r="D27" s="419"/>
      <c r="E27" s="419"/>
      <c r="F27" s="419"/>
      <c r="G27" s="677" t="s">
        <v>51</v>
      </c>
      <c r="H27" s="677"/>
      <c r="I27" s="677"/>
      <c r="J27" s="677"/>
      <c r="K27" s="677"/>
      <c r="M27" s="7" t="s">
        <v>6681</v>
      </c>
    </row>
    <row r="28" spans="1:13" x14ac:dyDescent="0.25">
      <c r="A28" s="15" t="s">
        <v>52</v>
      </c>
      <c r="B28" s="16" t="s">
        <v>2</v>
      </c>
      <c r="C28" s="16"/>
      <c r="D28" s="16"/>
      <c r="E28" s="16"/>
      <c r="F28" s="16"/>
      <c r="G28" s="8" t="s">
        <v>38</v>
      </c>
      <c r="H28" s="8" t="s">
        <v>39</v>
      </c>
      <c r="I28" s="8" t="s">
        <v>40</v>
      </c>
      <c r="J28" s="8" t="s">
        <v>41</v>
      </c>
      <c r="K28" s="8" t="s">
        <v>42</v>
      </c>
      <c r="M28" s="15" t="s">
        <v>52</v>
      </c>
    </row>
    <row r="29" spans="1:13" x14ac:dyDescent="0.25">
      <c r="A29" t="s">
        <v>3616</v>
      </c>
      <c r="B29" s="409"/>
      <c r="C29" s="409"/>
      <c r="D29" s="409"/>
      <c r="E29" s="409"/>
      <c r="F29" s="409"/>
      <c r="G29">
        <v>276</v>
      </c>
      <c r="H29">
        <v>238</v>
      </c>
      <c r="I29">
        <v>203</v>
      </c>
      <c r="J29">
        <v>203</v>
      </c>
      <c r="K29">
        <v>172</v>
      </c>
      <c r="M29" t="s">
        <v>4069</v>
      </c>
    </row>
    <row r="30" spans="1:13" x14ac:dyDescent="0.25">
      <c r="A30" t="s">
        <v>3617</v>
      </c>
      <c r="B30" s="409"/>
      <c r="C30" s="409"/>
      <c r="D30" s="409"/>
      <c r="E30" s="409"/>
      <c r="F30" s="409"/>
      <c r="G30">
        <v>122</v>
      </c>
      <c r="H30">
        <v>144</v>
      </c>
      <c r="I30">
        <v>119</v>
      </c>
      <c r="J30">
        <v>126</v>
      </c>
      <c r="K30">
        <v>123</v>
      </c>
      <c r="M30" t="s">
        <v>4071</v>
      </c>
    </row>
    <row r="31" spans="1:13" x14ac:dyDescent="0.25">
      <c r="A31" t="s">
        <v>3618</v>
      </c>
      <c r="B31" s="409"/>
      <c r="C31" s="409"/>
      <c r="D31" s="409"/>
      <c r="E31" s="409"/>
      <c r="F31" s="409"/>
      <c r="G31" s="705" t="s">
        <v>10807</v>
      </c>
      <c r="H31" s="705"/>
      <c r="I31" s="705"/>
      <c r="J31" s="705"/>
      <c r="K31" s="705"/>
      <c r="M31" t="s">
        <v>4072</v>
      </c>
    </row>
    <row r="32" spans="1:13" x14ac:dyDescent="0.25">
      <c r="A32" t="s">
        <v>3619</v>
      </c>
      <c r="B32" s="409"/>
      <c r="C32" s="409"/>
      <c r="D32" s="409"/>
      <c r="E32" s="409"/>
      <c r="F32" s="409"/>
      <c r="G32">
        <v>885</v>
      </c>
      <c r="H32">
        <v>998</v>
      </c>
      <c r="I32">
        <v>1027</v>
      </c>
      <c r="J32">
        <v>913</v>
      </c>
      <c r="K32">
        <v>823</v>
      </c>
      <c r="M32" t="s">
        <v>4073</v>
      </c>
    </row>
    <row r="33" spans="1:13" x14ac:dyDescent="0.25">
      <c r="A33" t="s">
        <v>3620</v>
      </c>
      <c r="B33" s="409"/>
      <c r="C33" s="409"/>
      <c r="D33" s="409"/>
      <c r="E33" s="409"/>
      <c r="F33" s="409"/>
      <c r="G33">
        <v>1349</v>
      </c>
      <c r="H33">
        <v>1301</v>
      </c>
      <c r="I33">
        <v>1339</v>
      </c>
      <c r="J33">
        <v>1518</v>
      </c>
      <c r="K33">
        <v>1667</v>
      </c>
      <c r="M33" t="s">
        <v>3620</v>
      </c>
    </row>
    <row r="34" spans="1:13" x14ac:dyDescent="0.25">
      <c r="A34" t="s">
        <v>3406</v>
      </c>
      <c r="B34" s="409"/>
      <c r="C34" s="409"/>
      <c r="D34" s="409"/>
      <c r="E34" s="409"/>
      <c r="F34" s="409"/>
      <c r="G34">
        <v>2632</v>
      </c>
      <c r="H34">
        <v>2489</v>
      </c>
      <c r="I34">
        <v>2351</v>
      </c>
      <c r="J34">
        <v>2462</v>
      </c>
      <c r="K34">
        <v>2241</v>
      </c>
      <c r="M34" t="s">
        <v>3406</v>
      </c>
    </row>
    <row r="35" spans="1:13" x14ac:dyDescent="0.25">
      <c r="A35" t="s">
        <v>3621</v>
      </c>
      <c r="B35" s="409"/>
      <c r="C35" s="409"/>
      <c r="D35" s="409"/>
      <c r="E35" s="409"/>
      <c r="F35" s="409"/>
      <c r="G35">
        <v>78</v>
      </c>
      <c r="H35">
        <v>123</v>
      </c>
      <c r="I35">
        <v>48</v>
      </c>
      <c r="J35" s="647" t="s">
        <v>1542</v>
      </c>
      <c r="K35" s="647" t="s">
        <v>1542</v>
      </c>
      <c r="M35" t="s">
        <v>3621</v>
      </c>
    </row>
    <row r="36" spans="1:13" x14ac:dyDescent="0.25">
      <c r="A36" t="s">
        <v>3622</v>
      </c>
      <c r="B36" s="409"/>
      <c r="C36" s="409"/>
      <c r="D36" s="409"/>
      <c r="E36" s="409"/>
      <c r="F36" s="409"/>
      <c r="G36">
        <v>130</v>
      </c>
      <c r="H36">
        <v>123</v>
      </c>
      <c r="I36">
        <v>52</v>
      </c>
      <c r="J36" s="647" t="s">
        <v>1542</v>
      </c>
      <c r="K36" s="647" t="s">
        <v>1542</v>
      </c>
      <c r="M36" t="s">
        <v>3622</v>
      </c>
    </row>
    <row r="37" spans="1:13" x14ac:dyDescent="0.25">
      <c r="A37" t="s">
        <v>3623</v>
      </c>
      <c r="B37" s="409"/>
      <c r="C37" s="409"/>
      <c r="D37" s="409"/>
      <c r="E37" s="409"/>
      <c r="F37" s="409"/>
      <c r="G37">
        <v>34</v>
      </c>
      <c r="H37">
        <v>36</v>
      </c>
      <c r="I37">
        <v>14</v>
      </c>
      <c r="J37" s="647" t="s">
        <v>1542</v>
      </c>
      <c r="K37" s="647" t="s">
        <v>1542</v>
      </c>
      <c r="M37" t="s">
        <v>3623</v>
      </c>
    </row>
    <row r="38" spans="1:13" x14ac:dyDescent="0.25">
      <c r="A38" t="s">
        <v>3624</v>
      </c>
      <c r="B38" s="409"/>
      <c r="C38" s="409"/>
      <c r="D38" s="409"/>
      <c r="E38" s="409"/>
      <c r="F38" s="409"/>
      <c r="G38" s="647" t="s">
        <v>1542</v>
      </c>
      <c r="H38" s="647" t="s">
        <v>1542</v>
      </c>
      <c r="I38">
        <v>203</v>
      </c>
      <c r="J38">
        <v>296</v>
      </c>
      <c r="K38">
        <v>295</v>
      </c>
      <c r="M38" t="s">
        <v>3624</v>
      </c>
    </row>
    <row r="39" spans="1:13" x14ac:dyDescent="0.25">
      <c r="A39" t="s">
        <v>3411</v>
      </c>
      <c r="B39" s="409"/>
      <c r="C39" s="409"/>
      <c r="D39" s="409"/>
      <c r="E39" s="409"/>
      <c r="F39" s="409"/>
      <c r="G39">
        <v>10</v>
      </c>
      <c r="H39">
        <v>13</v>
      </c>
      <c r="I39" s="135" t="s">
        <v>1542</v>
      </c>
      <c r="J39" s="135" t="s">
        <v>1542</v>
      </c>
      <c r="K39" s="135" t="s">
        <v>1542</v>
      </c>
      <c r="M39" t="s">
        <v>3411</v>
      </c>
    </row>
    <row r="40" spans="1:13" x14ac:dyDescent="0.25">
      <c r="A40" t="s">
        <v>3625</v>
      </c>
      <c r="B40" s="419"/>
      <c r="C40" s="419"/>
      <c r="D40" s="419"/>
      <c r="E40" s="419"/>
      <c r="F40" s="419"/>
      <c r="G40">
        <v>2170</v>
      </c>
      <c r="H40">
        <v>2300</v>
      </c>
      <c r="I40">
        <v>2375</v>
      </c>
      <c r="J40">
        <v>2798</v>
      </c>
      <c r="K40">
        <v>2829</v>
      </c>
      <c r="M40" t="s">
        <v>3615</v>
      </c>
    </row>
    <row r="41" spans="1:13" x14ac:dyDescent="0.25">
      <c r="A41" t="s">
        <v>3629</v>
      </c>
      <c r="G41">
        <v>288</v>
      </c>
      <c r="H41">
        <v>276</v>
      </c>
      <c r="I41">
        <v>252</v>
      </c>
      <c r="J41">
        <v>275</v>
      </c>
      <c r="K41">
        <v>300</v>
      </c>
      <c r="M41" t="s">
        <v>4114</v>
      </c>
    </row>
    <row r="42" spans="1:13" x14ac:dyDescent="0.25">
      <c r="A42" t="s">
        <v>3631</v>
      </c>
      <c r="G42">
        <v>1916</v>
      </c>
      <c r="H42">
        <v>1836</v>
      </c>
      <c r="I42">
        <v>1855</v>
      </c>
      <c r="J42">
        <v>2190</v>
      </c>
      <c r="K42">
        <v>2169</v>
      </c>
      <c r="M42" t="s">
        <v>3616</v>
      </c>
    </row>
    <row r="43" spans="1:13" x14ac:dyDescent="0.25">
      <c r="A43" t="s">
        <v>3630</v>
      </c>
      <c r="G43">
        <v>578</v>
      </c>
      <c r="H43">
        <v>627</v>
      </c>
      <c r="I43">
        <v>584</v>
      </c>
      <c r="J43">
        <v>610</v>
      </c>
      <c r="K43">
        <v>519</v>
      </c>
      <c r="M43" t="s">
        <v>3617</v>
      </c>
    </row>
    <row r="44" spans="1:13" x14ac:dyDescent="0.25">
      <c r="A44" t="s">
        <v>3632</v>
      </c>
      <c r="G44">
        <v>945</v>
      </c>
      <c r="H44">
        <v>919</v>
      </c>
      <c r="I44">
        <v>928</v>
      </c>
      <c r="J44">
        <v>987</v>
      </c>
      <c r="K44">
        <v>930</v>
      </c>
      <c r="M44" t="s">
        <v>3618</v>
      </c>
    </row>
    <row r="45" spans="1:13" x14ac:dyDescent="0.25">
      <c r="A45" t="s">
        <v>3633</v>
      </c>
      <c r="G45">
        <v>425</v>
      </c>
      <c r="H45">
        <v>464</v>
      </c>
      <c r="I45">
        <v>411</v>
      </c>
      <c r="J45">
        <v>275</v>
      </c>
      <c r="K45">
        <v>238</v>
      </c>
      <c r="M45" t="s">
        <v>4115</v>
      </c>
    </row>
    <row r="46" spans="1:13" x14ac:dyDescent="0.25">
      <c r="A46" t="s">
        <v>3634</v>
      </c>
      <c r="G46">
        <v>34</v>
      </c>
      <c r="H46">
        <v>38</v>
      </c>
      <c r="I46">
        <v>29</v>
      </c>
      <c r="J46">
        <v>40</v>
      </c>
      <c r="K46">
        <v>27</v>
      </c>
      <c r="M46" t="s">
        <v>3619</v>
      </c>
    </row>
    <row r="47" spans="1:13" x14ac:dyDescent="0.25">
      <c r="A47" t="s">
        <v>4503</v>
      </c>
      <c r="G47" s="135" t="s">
        <v>1542</v>
      </c>
      <c r="H47">
        <v>13</v>
      </c>
      <c r="I47">
        <v>10</v>
      </c>
      <c r="J47">
        <v>12</v>
      </c>
      <c r="K47">
        <v>15</v>
      </c>
      <c r="M47" t="s">
        <v>3625</v>
      </c>
    </row>
    <row r="48" spans="1:13" x14ac:dyDescent="0.25">
      <c r="A48" t="s">
        <v>3644</v>
      </c>
      <c r="G48" s="705" t="s">
        <v>10807</v>
      </c>
      <c r="H48" s="705"/>
      <c r="I48" s="705"/>
      <c r="J48" s="705"/>
      <c r="K48" s="705"/>
      <c r="M48" t="s">
        <v>3626</v>
      </c>
    </row>
    <row r="49" spans="1:13" x14ac:dyDescent="0.25">
      <c r="A49" t="s">
        <v>3645</v>
      </c>
      <c r="G49" s="705" t="s">
        <v>10807</v>
      </c>
      <c r="H49" s="705"/>
      <c r="I49" s="705"/>
      <c r="J49" s="705"/>
      <c r="K49" s="705"/>
      <c r="M49" t="s">
        <v>4536</v>
      </c>
    </row>
    <row r="50" spans="1:13" x14ac:dyDescent="0.25">
      <c r="A50" t="s">
        <v>3647</v>
      </c>
      <c r="G50">
        <v>415</v>
      </c>
      <c r="H50">
        <v>430</v>
      </c>
      <c r="I50">
        <v>512</v>
      </c>
      <c r="J50">
        <v>512</v>
      </c>
      <c r="K50">
        <v>415</v>
      </c>
      <c r="M50" t="s">
        <v>3627</v>
      </c>
    </row>
    <row r="51" spans="1:13" x14ac:dyDescent="0.25">
      <c r="A51" t="s">
        <v>3653</v>
      </c>
      <c r="G51">
        <v>28</v>
      </c>
      <c r="H51">
        <v>31</v>
      </c>
      <c r="I51">
        <v>29</v>
      </c>
      <c r="J51">
        <v>27</v>
      </c>
      <c r="K51">
        <v>20</v>
      </c>
      <c r="M51" t="s">
        <v>3629</v>
      </c>
    </row>
    <row r="52" spans="1:13" x14ac:dyDescent="0.25">
      <c r="A52" t="s">
        <v>1894</v>
      </c>
      <c r="G52">
        <v>3614</v>
      </c>
      <c r="H52">
        <v>3509</v>
      </c>
      <c r="I52">
        <v>3431</v>
      </c>
      <c r="J52">
        <v>4015</v>
      </c>
      <c r="K52">
        <v>3675</v>
      </c>
      <c r="M52" t="s">
        <v>5558</v>
      </c>
    </row>
    <row r="53" spans="1:13" x14ac:dyDescent="0.25">
      <c r="A53" t="s">
        <v>3658</v>
      </c>
      <c r="G53" s="705" t="s">
        <v>10807</v>
      </c>
      <c r="H53" s="705"/>
      <c r="I53" s="705"/>
      <c r="J53" s="705"/>
      <c r="K53" s="705"/>
      <c r="M53" t="s">
        <v>3630</v>
      </c>
    </row>
    <row r="54" spans="1:13" x14ac:dyDescent="0.25">
      <c r="A54" t="s">
        <v>3660</v>
      </c>
      <c r="G54">
        <v>527</v>
      </c>
      <c r="H54">
        <v>72</v>
      </c>
      <c r="I54">
        <v>71</v>
      </c>
      <c r="J54">
        <v>111</v>
      </c>
      <c r="K54">
        <v>87</v>
      </c>
      <c r="M54" t="s">
        <v>3632</v>
      </c>
    </row>
    <row r="55" spans="1:13" x14ac:dyDescent="0.25">
      <c r="A55" t="s">
        <v>3661</v>
      </c>
      <c r="G55">
        <v>2528</v>
      </c>
      <c r="H55">
        <v>2487</v>
      </c>
      <c r="I55">
        <v>2419</v>
      </c>
      <c r="J55">
        <v>2688</v>
      </c>
      <c r="K55">
        <v>2454</v>
      </c>
      <c r="M55" t="s">
        <v>5556</v>
      </c>
    </row>
    <row r="56" spans="1:13" x14ac:dyDescent="0.25">
      <c r="A56" t="s">
        <v>3662</v>
      </c>
      <c r="G56">
        <v>2132</v>
      </c>
      <c r="H56">
        <v>2255</v>
      </c>
      <c r="I56">
        <v>2436</v>
      </c>
      <c r="J56">
        <v>2636</v>
      </c>
      <c r="K56">
        <v>2756</v>
      </c>
      <c r="M56" t="s">
        <v>3634</v>
      </c>
    </row>
    <row r="57" spans="1:13" x14ac:dyDescent="0.25">
      <c r="A57" t="s">
        <v>3663</v>
      </c>
      <c r="G57">
        <v>2240</v>
      </c>
      <c r="H57">
        <v>2141</v>
      </c>
      <c r="I57">
        <v>1964</v>
      </c>
      <c r="J57">
        <v>1941</v>
      </c>
      <c r="K57">
        <v>1843</v>
      </c>
      <c r="M57" t="s">
        <v>4503</v>
      </c>
    </row>
    <row r="58" spans="1:13" x14ac:dyDescent="0.25">
      <c r="A58" t="s">
        <v>4504</v>
      </c>
      <c r="G58">
        <v>16</v>
      </c>
      <c r="H58">
        <v>12</v>
      </c>
      <c r="I58" s="135" t="s">
        <v>1542</v>
      </c>
      <c r="J58" s="647" t="s">
        <v>1542</v>
      </c>
      <c r="K58" s="647" t="s">
        <v>1542</v>
      </c>
      <c r="M58" t="s">
        <v>4220</v>
      </c>
    </row>
    <row r="59" spans="1:13" x14ac:dyDescent="0.25">
      <c r="A59" t="s">
        <v>3609</v>
      </c>
      <c r="G59">
        <v>749</v>
      </c>
      <c r="H59">
        <v>878</v>
      </c>
      <c r="I59">
        <v>771</v>
      </c>
      <c r="J59">
        <v>696</v>
      </c>
      <c r="K59">
        <v>381</v>
      </c>
      <c r="M59" t="s">
        <v>4124</v>
      </c>
    </row>
    <row r="60" spans="1:13" x14ac:dyDescent="0.25">
      <c r="A60" t="s">
        <v>3671</v>
      </c>
      <c r="G60" s="705" t="s">
        <v>10807</v>
      </c>
      <c r="H60" s="705"/>
      <c r="I60" s="705"/>
      <c r="J60" s="705"/>
      <c r="K60" s="705"/>
      <c r="M60" t="s">
        <v>3637</v>
      </c>
    </row>
    <row r="61" spans="1:13" x14ac:dyDescent="0.25">
      <c r="A61" t="s">
        <v>3599</v>
      </c>
      <c r="G61">
        <v>262</v>
      </c>
      <c r="H61">
        <v>280</v>
      </c>
      <c r="I61">
        <v>329</v>
      </c>
      <c r="J61">
        <v>482</v>
      </c>
      <c r="K61">
        <v>422</v>
      </c>
      <c r="M61" t="s">
        <v>3638</v>
      </c>
    </row>
    <row r="62" spans="1:13" x14ac:dyDescent="0.25">
      <c r="A62" t="s">
        <v>3605</v>
      </c>
      <c r="G62">
        <v>602</v>
      </c>
      <c r="H62">
        <v>609</v>
      </c>
      <c r="I62">
        <v>579</v>
      </c>
      <c r="J62">
        <v>579</v>
      </c>
      <c r="K62">
        <v>555</v>
      </c>
      <c r="M62" t="s">
        <v>3639</v>
      </c>
    </row>
    <row r="63" spans="1:13" x14ac:dyDescent="0.25">
      <c r="A63" t="s">
        <v>4483</v>
      </c>
      <c r="G63">
        <v>32</v>
      </c>
      <c r="H63">
        <v>48</v>
      </c>
      <c r="I63">
        <v>59</v>
      </c>
      <c r="J63">
        <v>64</v>
      </c>
      <c r="K63">
        <v>61</v>
      </c>
      <c r="M63" t="s">
        <v>3640</v>
      </c>
    </row>
    <row r="64" spans="1:13" x14ac:dyDescent="0.25">
      <c r="A64" t="s">
        <v>3596</v>
      </c>
      <c r="G64">
        <v>1372</v>
      </c>
      <c r="H64">
        <v>1342</v>
      </c>
      <c r="I64">
        <v>1387</v>
      </c>
      <c r="J64">
        <v>1387</v>
      </c>
      <c r="K64">
        <v>1345</v>
      </c>
      <c r="M64" t="s">
        <v>6682</v>
      </c>
    </row>
    <row r="65" spans="1:13" x14ac:dyDescent="0.25">
      <c r="A65" t="s">
        <v>3679</v>
      </c>
      <c r="G65">
        <v>669</v>
      </c>
      <c r="H65">
        <v>521</v>
      </c>
      <c r="I65">
        <v>595</v>
      </c>
      <c r="J65">
        <v>521</v>
      </c>
      <c r="K65">
        <v>503</v>
      </c>
      <c r="M65" t="s">
        <v>3641</v>
      </c>
    </row>
    <row r="66" spans="1:13" x14ac:dyDescent="0.25">
      <c r="A66" t="s">
        <v>3603</v>
      </c>
      <c r="G66">
        <v>102</v>
      </c>
      <c r="H66">
        <v>71</v>
      </c>
      <c r="I66">
        <v>65</v>
      </c>
      <c r="J66">
        <v>58</v>
      </c>
      <c r="K66">
        <v>53</v>
      </c>
      <c r="M66" t="s">
        <v>3642</v>
      </c>
    </row>
    <row r="67" spans="1:13" x14ac:dyDescent="0.25">
      <c r="A67" t="s">
        <v>4412</v>
      </c>
      <c r="G67">
        <v>452</v>
      </c>
      <c r="H67">
        <v>355</v>
      </c>
      <c r="I67">
        <v>396</v>
      </c>
      <c r="J67">
        <v>424</v>
      </c>
      <c r="K67">
        <v>430</v>
      </c>
      <c r="M67" t="s">
        <v>4349</v>
      </c>
    </row>
    <row r="68" spans="1:13" x14ac:dyDescent="0.25">
      <c r="A68" t="s">
        <v>4410</v>
      </c>
      <c r="G68">
        <v>13</v>
      </c>
      <c r="H68">
        <v>13</v>
      </c>
      <c r="I68">
        <v>14</v>
      </c>
      <c r="J68">
        <v>11</v>
      </c>
      <c r="K68" s="135" t="s">
        <v>1542</v>
      </c>
      <c r="M68" t="s">
        <v>3643</v>
      </c>
    </row>
    <row r="69" spans="1:13" x14ac:dyDescent="0.25">
      <c r="A69" t="s">
        <v>4420</v>
      </c>
      <c r="G69">
        <v>95</v>
      </c>
      <c r="H69">
        <v>90</v>
      </c>
      <c r="I69">
        <v>106</v>
      </c>
      <c r="J69">
        <v>167</v>
      </c>
      <c r="K69">
        <v>210</v>
      </c>
      <c r="M69" t="s">
        <v>4346</v>
      </c>
    </row>
    <row r="70" spans="1:13" x14ac:dyDescent="0.25">
      <c r="A70" t="s">
        <v>3690</v>
      </c>
      <c r="B70" s="132"/>
      <c r="C70" s="132"/>
      <c r="D70" s="132"/>
      <c r="E70" s="132"/>
      <c r="F70" s="132"/>
      <c r="G70">
        <v>57</v>
      </c>
      <c r="H70">
        <v>52</v>
      </c>
      <c r="I70">
        <v>52</v>
      </c>
      <c r="J70">
        <v>65</v>
      </c>
      <c r="K70">
        <v>54</v>
      </c>
      <c r="M70" t="s">
        <v>3644</v>
      </c>
    </row>
    <row r="71" spans="1:13" x14ac:dyDescent="0.25">
      <c r="A71" t="s">
        <v>3693</v>
      </c>
      <c r="G71">
        <v>13</v>
      </c>
      <c r="H71">
        <v>12</v>
      </c>
      <c r="I71">
        <v>11</v>
      </c>
      <c r="J71">
        <v>15</v>
      </c>
      <c r="K71">
        <v>16</v>
      </c>
      <c r="M71" t="s">
        <v>3645</v>
      </c>
    </row>
    <row r="72" spans="1:13" x14ac:dyDescent="0.25">
      <c r="A72" t="s">
        <v>3694</v>
      </c>
      <c r="G72" s="135" t="s">
        <v>1542</v>
      </c>
      <c r="H72">
        <v>16</v>
      </c>
      <c r="I72">
        <v>18</v>
      </c>
      <c r="J72">
        <v>16</v>
      </c>
      <c r="K72">
        <v>20</v>
      </c>
      <c r="M72" t="s">
        <v>4352</v>
      </c>
    </row>
    <row r="73" spans="1:13" x14ac:dyDescent="0.25">
      <c r="A73" t="s">
        <v>3696</v>
      </c>
      <c r="G73">
        <v>13</v>
      </c>
      <c r="H73">
        <v>27</v>
      </c>
      <c r="I73">
        <v>20</v>
      </c>
      <c r="J73">
        <v>18</v>
      </c>
      <c r="K73">
        <v>24</v>
      </c>
      <c r="M73" t="s">
        <v>5550</v>
      </c>
    </row>
    <row r="74" spans="1:13" x14ac:dyDescent="0.25">
      <c r="A74" t="s">
        <v>3698</v>
      </c>
      <c r="G74">
        <v>10483</v>
      </c>
      <c r="H74">
        <v>7050</v>
      </c>
      <c r="I74">
        <v>10521</v>
      </c>
      <c r="J74">
        <v>10987</v>
      </c>
      <c r="K74">
        <v>10679</v>
      </c>
      <c r="M74" t="s">
        <v>3646</v>
      </c>
    </row>
    <row r="75" spans="1:13" x14ac:dyDescent="0.25">
      <c r="A75" t="s">
        <v>3607</v>
      </c>
      <c r="G75">
        <v>823</v>
      </c>
      <c r="H75">
        <v>744</v>
      </c>
      <c r="I75">
        <v>727</v>
      </c>
      <c r="J75">
        <v>666</v>
      </c>
      <c r="K75">
        <v>574</v>
      </c>
      <c r="M75" t="s">
        <v>3647</v>
      </c>
    </row>
    <row r="76" spans="1:13" x14ac:dyDescent="0.25">
      <c r="A76" t="s">
        <v>3699</v>
      </c>
      <c r="G76">
        <v>180</v>
      </c>
      <c r="H76">
        <v>161</v>
      </c>
      <c r="I76">
        <v>116</v>
      </c>
      <c r="J76">
        <v>124</v>
      </c>
      <c r="K76">
        <v>99</v>
      </c>
      <c r="M76" t="s">
        <v>3648</v>
      </c>
    </row>
    <row r="77" spans="1:13" x14ac:dyDescent="0.25">
      <c r="A77" t="s">
        <v>3703</v>
      </c>
      <c r="G77" s="705" t="s">
        <v>10807</v>
      </c>
      <c r="H77" s="705"/>
      <c r="I77" s="705"/>
      <c r="J77" s="705"/>
      <c r="K77" s="705"/>
      <c r="M77" t="s">
        <v>3649</v>
      </c>
    </row>
    <row r="78" spans="1:13" x14ac:dyDescent="0.25">
      <c r="A78" t="s">
        <v>3704</v>
      </c>
      <c r="G78">
        <v>7587</v>
      </c>
      <c r="H78">
        <v>7521</v>
      </c>
      <c r="I78">
        <v>7392</v>
      </c>
      <c r="J78">
        <v>7643</v>
      </c>
      <c r="K78">
        <v>7620</v>
      </c>
      <c r="M78" t="s">
        <v>3650</v>
      </c>
    </row>
    <row r="79" spans="1:13" x14ac:dyDescent="0.25">
      <c r="A79" t="s">
        <v>3598</v>
      </c>
      <c r="G79">
        <v>666</v>
      </c>
      <c r="H79">
        <v>719</v>
      </c>
      <c r="I79">
        <v>825</v>
      </c>
      <c r="J79">
        <v>925</v>
      </c>
      <c r="K79">
        <v>970</v>
      </c>
      <c r="M79" t="s">
        <v>3651</v>
      </c>
    </row>
    <row r="80" spans="1:13" x14ac:dyDescent="0.25">
      <c r="A80" t="s">
        <v>3600</v>
      </c>
      <c r="G80">
        <v>822</v>
      </c>
      <c r="M80" t="s">
        <v>3652</v>
      </c>
    </row>
    <row r="81" spans="1:13" x14ac:dyDescent="0.25">
      <c r="A81" t="s">
        <v>3610</v>
      </c>
      <c r="G81">
        <v>3062</v>
      </c>
      <c r="H81">
        <v>3838</v>
      </c>
      <c r="I81">
        <v>3543</v>
      </c>
      <c r="J81">
        <v>3280</v>
      </c>
      <c r="K81">
        <v>3017</v>
      </c>
      <c r="M81" t="s">
        <v>3653</v>
      </c>
    </row>
    <row r="82" spans="1:13" x14ac:dyDescent="0.25">
      <c r="A82" t="s">
        <v>3705</v>
      </c>
      <c r="G82" s="705" t="s">
        <v>10807</v>
      </c>
      <c r="H82" s="705"/>
      <c r="I82" s="705"/>
      <c r="J82" s="705"/>
      <c r="K82" s="705"/>
      <c r="M82" t="s">
        <v>3656</v>
      </c>
    </row>
    <row r="83" spans="1:13" x14ac:dyDescent="0.25">
      <c r="A83" t="s">
        <v>3706</v>
      </c>
      <c r="G83">
        <v>13</v>
      </c>
      <c r="H83" s="135" t="s">
        <v>1542</v>
      </c>
      <c r="I83">
        <v>11</v>
      </c>
      <c r="J83">
        <v>12</v>
      </c>
      <c r="K83">
        <v>14</v>
      </c>
      <c r="M83" t="s">
        <v>3657</v>
      </c>
    </row>
    <row r="84" spans="1:13" x14ac:dyDescent="0.25">
      <c r="A84" t="s">
        <v>3707</v>
      </c>
      <c r="G84" s="705" t="s">
        <v>10807</v>
      </c>
      <c r="H84" s="705"/>
      <c r="I84" s="705"/>
      <c r="J84" s="705"/>
      <c r="K84" s="705"/>
      <c r="M84" t="s">
        <v>4126</v>
      </c>
    </row>
    <row r="85" spans="1:13" x14ac:dyDescent="0.25">
      <c r="A85" t="s">
        <v>3709</v>
      </c>
      <c r="G85">
        <v>396</v>
      </c>
      <c r="H85">
        <v>361</v>
      </c>
      <c r="I85">
        <v>321</v>
      </c>
      <c r="J85">
        <v>335</v>
      </c>
      <c r="K85">
        <v>309</v>
      </c>
      <c r="M85" t="s">
        <v>1894</v>
      </c>
    </row>
    <row r="86" spans="1:13" x14ac:dyDescent="0.25">
      <c r="A86" t="s">
        <v>3711</v>
      </c>
      <c r="G86">
        <v>436</v>
      </c>
      <c r="H86">
        <v>259</v>
      </c>
      <c r="I86">
        <v>147</v>
      </c>
      <c r="J86">
        <v>114</v>
      </c>
      <c r="K86">
        <v>74</v>
      </c>
      <c r="M86" t="s">
        <v>3654</v>
      </c>
    </row>
    <row r="87" spans="1:13" x14ac:dyDescent="0.25">
      <c r="A87" t="s">
        <v>3712</v>
      </c>
      <c r="G87">
        <v>265</v>
      </c>
      <c r="H87">
        <v>237</v>
      </c>
      <c r="I87">
        <v>233</v>
      </c>
      <c r="J87">
        <v>222</v>
      </c>
      <c r="K87">
        <v>226</v>
      </c>
      <c r="M87" t="s">
        <v>3655</v>
      </c>
    </row>
    <row r="88" spans="1:13" x14ac:dyDescent="0.25">
      <c r="A88" t="s">
        <v>6683</v>
      </c>
      <c r="G88" s="135" t="s">
        <v>1542</v>
      </c>
      <c r="H88" s="135" t="s">
        <v>1542</v>
      </c>
      <c r="I88" s="135" t="s">
        <v>1542</v>
      </c>
      <c r="J88" s="135" t="s">
        <v>1542</v>
      </c>
      <c r="K88">
        <v>11</v>
      </c>
      <c r="M88" t="s">
        <v>3169</v>
      </c>
    </row>
    <row r="89" spans="1:13" x14ac:dyDescent="0.25">
      <c r="A89" t="s">
        <v>3718</v>
      </c>
      <c r="G89">
        <v>516</v>
      </c>
      <c r="H89">
        <v>601</v>
      </c>
      <c r="I89">
        <v>528</v>
      </c>
      <c r="J89">
        <v>550</v>
      </c>
      <c r="K89">
        <v>589</v>
      </c>
      <c r="M89" t="s">
        <v>4512</v>
      </c>
    </row>
    <row r="90" spans="1:13" x14ac:dyDescent="0.25">
      <c r="A90" t="s">
        <v>3722</v>
      </c>
      <c r="G90">
        <v>41</v>
      </c>
      <c r="H90">
        <v>71</v>
      </c>
      <c r="I90">
        <v>86</v>
      </c>
      <c r="J90">
        <v>63</v>
      </c>
      <c r="K90">
        <v>61</v>
      </c>
      <c r="M90" t="s">
        <v>3659</v>
      </c>
    </row>
    <row r="91" spans="1:13" x14ac:dyDescent="0.25">
      <c r="A91" t="s">
        <v>3725</v>
      </c>
      <c r="G91">
        <v>698</v>
      </c>
      <c r="H91">
        <v>619</v>
      </c>
      <c r="I91">
        <v>565</v>
      </c>
      <c r="J91">
        <v>402</v>
      </c>
      <c r="K91">
        <v>327</v>
      </c>
      <c r="M91" t="s">
        <v>3660</v>
      </c>
    </row>
    <row r="92" spans="1:13" x14ac:dyDescent="0.25">
      <c r="A92" t="s">
        <v>3726</v>
      </c>
      <c r="G92">
        <v>54</v>
      </c>
      <c r="H92">
        <v>40</v>
      </c>
      <c r="I92">
        <v>50</v>
      </c>
      <c r="J92">
        <v>36</v>
      </c>
      <c r="K92">
        <v>40</v>
      </c>
      <c r="M92" t="s">
        <v>3661</v>
      </c>
    </row>
    <row r="93" spans="1:13" x14ac:dyDescent="0.25">
      <c r="A93" t="s">
        <v>3732</v>
      </c>
      <c r="G93" s="135" t="s">
        <v>1542</v>
      </c>
      <c r="H93">
        <v>16</v>
      </c>
      <c r="I93">
        <v>16</v>
      </c>
      <c r="J93">
        <v>22</v>
      </c>
      <c r="K93">
        <v>17</v>
      </c>
      <c r="M93" t="s">
        <v>3662</v>
      </c>
    </row>
    <row r="94" spans="1:13" x14ac:dyDescent="0.25">
      <c r="A94" t="s">
        <v>3048</v>
      </c>
      <c r="G94">
        <v>10</v>
      </c>
      <c r="H94">
        <v>14</v>
      </c>
      <c r="I94">
        <v>12</v>
      </c>
      <c r="J94">
        <v>15</v>
      </c>
      <c r="K94">
        <v>25</v>
      </c>
      <c r="M94" t="s">
        <v>3663</v>
      </c>
    </row>
    <row r="95" spans="1:13" x14ac:dyDescent="0.25">
      <c r="A95" t="s">
        <v>3734</v>
      </c>
      <c r="G95" s="135" t="s">
        <v>1542</v>
      </c>
      <c r="H95" s="135" t="s">
        <v>1542</v>
      </c>
      <c r="I95" s="135" t="s">
        <v>1542</v>
      </c>
      <c r="J95" s="135" t="s">
        <v>1542</v>
      </c>
      <c r="K95">
        <v>11</v>
      </c>
      <c r="M95" t="s">
        <v>3664</v>
      </c>
    </row>
    <row r="96" spans="1:13" x14ac:dyDescent="0.25">
      <c r="A96" t="s">
        <v>3428</v>
      </c>
      <c r="G96" s="705" t="s">
        <v>10807</v>
      </c>
      <c r="H96" s="705"/>
      <c r="I96" s="705"/>
      <c r="J96" s="705"/>
      <c r="K96" s="705"/>
      <c r="M96" t="s">
        <v>3665</v>
      </c>
    </row>
    <row r="97" spans="1:13" x14ac:dyDescent="0.25">
      <c r="A97" t="s">
        <v>4353</v>
      </c>
      <c r="G97" s="705" t="s">
        <v>10807</v>
      </c>
      <c r="H97" s="705"/>
      <c r="I97" s="705"/>
      <c r="J97" s="705"/>
      <c r="K97" s="705"/>
      <c r="M97" t="s">
        <v>6684</v>
      </c>
    </row>
    <row r="98" spans="1:13" x14ac:dyDescent="0.25">
      <c r="A98" t="s">
        <v>3736</v>
      </c>
      <c r="G98" s="705" t="s">
        <v>10807</v>
      </c>
      <c r="H98" s="705"/>
      <c r="I98" s="705"/>
      <c r="J98" s="705"/>
      <c r="K98" s="705"/>
      <c r="M98" t="s">
        <v>3666</v>
      </c>
    </row>
    <row r="99" spans="1:13" x14ac:dyDescent="0.25">
      <c r="A99" t="s">
        <v>4233</v>
      </c>
      <c r="G99" s="705" t="s">
        <v>10807</v>
      </c>
      <c r="H99" s="705"/>
      <c r="I99" s="705"/>
      <c r="J99" s="705"/>
      <c r="K99" s="705"/>
      <c r="M99" t="s">
        <v>4504</v>
      </c>
    </row>
    <row r="100" spans="1:13" x14ac:dyDescent="0.25">
      <c r="A100" t="s">
        <v>3739</v>
      </c>
      <c r="G100">
        <v>9580</v>
      </c>
      <c r="H100">
        <v>9604</v>
      </c>
      <c r="I100">
        <v>9553</v>
      </c>
      <c r="J100">
        <v>9787</v>
      </c>
      <c r="K100">
        <v>9914</v>
      </c>
      <c r="M100" t="s">
        <v>3668</v>
      </c>
    </row>
    <row r="101" spans="1:13" x14ac:dyDescent="0.25">
      <c r="A101" t="s">
        <v>3740</v>
      </c>
      <c r="G101">
        <v>1998</v>
      </c>
      <c r="H101">
        <v>2105</v>
      </c>
      <c r="I101">
        <v>2216</v>
      </c>
      <c r="J101">
        <v>2407</v>
      </c>
      <c r="K101">
        <v>2517</v>
      </c>
      <c r="M101" t="s">
        <v>3669</v>
      </c>
    </row>
    <row r="102" spans="1:13" x14ac:dyDescent="0.25">
      <c r="A102" t="s">
        <v>3429</v>
      </c>
      <c r="G102">
        <v>2318</v>
      </c>
      <c r="H102">
        <v>2526</v>
      </c>
      <c r="I102">
        <v>2284</v>
      </c>
      <c r="J102">
        <v>2408</v>
      </c>
      <c r="K102">
        <v>2466</v>
      </c>
      <c r="M102" t="s">
        <v>3670</v>
      </c>
    </row>
    <row r="103" spans="1:13" x14ac:dyDescent="0.25">
      <c r="A103" t="s">
        <v>3746</v>
      </c>
      <c r="G103">
        <v>159</v>
      </c>
      <c r="H103">
        <v>142</v>
      </c>
      <c r="I103">
        <v>136</v>
      </c>
      <c r="J103">
        <v>136</v>
      </c>
      <c r="K103">
        <v>88</v>
      </c>
      <c r="M103" t="s">
        <v>3609</v>
      </c>
    </row>
    <row r="104" spans="1:13" x14ac:dyDescent="0.25">
      <c r="A104" t="s">
        <v>3747</v>
      </c>
      <c r="G104">
        <v>143</v>
      </c>
      <c r="H104">
        <v>140</v>
      </c>
      <c r="I104">
        <v>110</v>
      </c>
      <c r="J104">
        <v>124</v>
      </c>
      <c r="K104">
        <v>96</v>
      </c>
      <c r="M104" t="s">
        <v>4127</v>
      </c>
    </row>
    <row r="105" spans="1:13" x14ac:dyDescent="0.25">
      <c r="A105" t="s">
        <v>3748</v>
      </c>
      <c r="G105">
        <v>63</v>
      </c>
      <c r="H105">
        <v>80</v>
      </c>
      <c r="I105">
        <v>78</v>
      </c>
      <c r="J105">
        <v>83</v>
      </c>
      <c r="K105">
        <v>66</v>
      </c>
      <c r="M105" t="s">
        <v>4128</v>
      </c>
    </row>
    <row r="106" spans="1:13" x14ac:dyDescent="0.25">
      <c r="A106" t="s">
        <v>3749</v>
      </c>
      <c r="G106" s="705" t="s">
        <v>10807</v>
      </c>
      <c r="H106" s="705"/>
      <c r="I106" s="705"/>
      <c r="J106" s="705"/>
      <c r="K106" s="705"/>
      <c r="M106" t="s">
        <v>4129</v>
      </c>
    </row>
    <row r="107" spans="1:13" x14ac:dyDescent="0.25">
      <c r="A107" t="s">
        <v>3750</v>
      </c>
      <c r="G107">
        <v>37</v>
      </c>
      <c r="H107">
        <v>24</v>
      </c>
      <c r="I107">
        <v>27</v>
      </c>
      <c r="J107">
        <v>29</v>
      </c>
      <c r="K107">
        <v>28</v>
      </c>
      <c r="M107" t="s">
        <v>4131</v>
      </c>
    </row>
    <row r="108" spans="1:13" x14ac:dyDescent="0.25">
      <c r="A108" t="s">
        <v>3752</v>
      </c>
      <c r="G108" s="705" t="s">
        <v>10807</v>
      </c>
      <c r="H108" s="705"/>
      <c r="I108" s="705"/>
      <c r="J108" s="705"/>
      <c r="K108" s="705"/>
      <c r="M108" t="s">
        <v>3671</v>
      </c>
    </row>
    <row r="109" spans="1:13" x14ac:dyDescent="0.25">
      <c r="A109" t="s">
        <v>3755</v>
      </c>
      <c r="G109">
        <v>6880</v>
      </c>
      <c r="H109">
        <v>6545</v>
      </c>
      <c r="I109">
        <v>6401</v>
      </c>
      <c r="J109">
        <v>6411</v>
      </c>
      <c r="K109">
        <v>5771</v>
      </c>
      <c r="M109" t="s">
        <v>3672</v>
      </c>
    </row>
    <row r="110" spans="1:13" x14ac:dyDescent="0.25">
      <c r="A110" t="s">
        <v>4416</v>
      </c>
      <c r="G110">
        <v>163</v>
      </c>
      <c r="H110">
        <v>163</v>
      </c>
      <c r="I110">
        <v>185</v>
      </c>
      <c r="J110">
        <v>164</v>
      </c>
      <c r="K110">
        <v>156</v>
      </c>
      <c r="M110" t="s">
        <v>3673</v>
      </c>
    </row>
    <row r="111" spans="1:13" x14ac:dyDescent="0.25">
      <c r="A111" t="s">
        <v>4414</v>
      </c>
      <c r="G111">
        <v>79</v>
      </c>
      <c r="H111">
        <v>52</v>
      </c>
      <c r="I111">
        <v>75</v>
      </c>
      <c r="J111">
        <v>54</v>
      </c>
      <c r="K111">
        <v>55</v>
      </c>
      <c r="M111" t="s">
        <v>3674</v>
      </c>
    </row>
    <row r="112" spans="1:13" x14ac:dyDescent="0.25">
      <c r="A112" t="s">
        <v>3761</v>
      </c>
      <c r="G112">
        <v>83</v>
      </c>
      <c r="H112">
        <v>81</v>
      </c>
      <c r="I112">
        <v>76</v>
      </c>
      <c r="J112">
        <v>60</v>
      </c>
      <c r="K112">
        <v>62</v>
      </c>
      <c r="M112" t="s">
        <v>3599</v>
      </c>
    </row>
    <row r="113" spans="1:13" x14ac:dyDescent="0.25">
      <c r="A113" t="s">
        <v>3762</v>
      </c>
      <c r="G113" s="705" t="s">
        <v>10807</v>
      </c>
      <c r="H113" s="705"/>
      <c r="I113" s="705"/>
      <c r="J113" s="705"/>
      <c r="K113" s="705"/>
      <c r="M113" t="s">
        <v>4371</v>
      </c>
    </row>
    <row r="114" spans="1:13" x14ac:dyDescent="0.25">
      <c r="A114" t="s">
        <v>3769</v>
      </c>
      <c r="G114">
        <v>429</v>
      </c>
      <c r="H114">
        <v>374</v>
      </c>
      <c r="I114">
        <v>328</v>
      </c>
      <c r="J114">
        <v>290</v>
      </c>
      <c r="K114">
        <v>232</v>
      </c>
      <c r="M114" t="s">
        <v>3675</v>
      </c>
    </row>
    <row r="115" spans="1:13" x14ac:dyDescent="0.25">
      <c r="A115" t="s">
        <v>4500</v>
      </c>
      <c r="G115">
        <v>20</v>
      </c>
      <c r="H115">
        <v>23</v>
      </c>
      <c r="I115">
        <v>10</v>
      </c>
      <c r="J115">
        <v>23</v>
      </c>
      <c r="K115">
        <v>20</v>
      </c>
      <c r="M115" t="s">
        <v>3605</v>
      </c>
    </row>
    <row r="116" spans="1:13" x14ac:dyDescent="0.25">
      <c r="A116" t="s">
        <v>3771</v>
      </c>
      <c r="G116">
        <v>41</v>
      </c>
      <c r="H116">
        <v>51</v>
      </c>
      <c r="I116">
        <v>41</v>
      </c>
      <c r="J116">
        <v>49</v>
      </c>
      <c r="K116">
        <v>36</v>
      </c>
      <c r="M116" t="s">
        <v>4483</v>
      </c>
    </row>
    <row r="117" spans="1:13" x14ac:dyDescent="0.25">
      <c r="A117" t="s">
        <v>3776</v>
      </c>
      <c r="G117">
        <v>757</v>
      </c>
      <c r="H117">
        <v>680</v>
      </c>
      <c r="I117">
        <v>630</v>
      </c>
      <c r="J117">
        <v>418</v>
      </c>
      <c r="K117">
        <v>105</v>
      </c>
      <c r="M117" t="s">
        <v>3677</v>
      </c>
    </row>
    <row r="118" spans="1:13" x14ac:dyDescent="0.25">
      <c r="A118" t="s">
        <v>3777</v>
      </c>
      <c r="G118">
        <v>331</v>
      </c>
      <c r="H118">
        <v>359</v>
      </c>
      <c r="I118">
        <v>334</v>
      </c>
      <c r="J118">
        <v>362</v>
      </c>
      <c r="K118">
        <v>314</v>
      </c>
      <c r="M118" t="s">
        <v>3678</v>
      </c>
    </row>
    <row r="119" spans="1:13" x14ac:dyDescent="0.25">
      <c r="A119" t="s">
        <v>3778</v>
      </c>
      <c r="G119">
        <v>6688</v>
      </c>
      <c r="H119">
        <v>6347</v>
      </c>
      <c r="I119">
        <v>6222</v>
      </c>
      <c r="J119">
        <v>6077</v>
      </c>
      <c r="K119">
        <v>5614</v>
      </c>
      <c r="M119" t="s">
        <v>3596</v>
      </c>
    </row>
    <row r="120" spans="1:13" x14ac:dyDescent="0.25">
      <c r="A120" t="s">
        <v>3779</v>
      </c>
      <c r="G120">
        <v>14</v>
      </c>
      <c r="H120">
        <v>15</v>
      </c>
      <c r="I120">
        <v>15</v>
      </c>
      <c r="J120">
        <v>23</v>
      </c>
      <c r="K120">
        <v>11</v>
      </c>
      <c r="M120" t="s">
        <v>3679</v>
      </c>
    </row>
    <row r="121" spans="1:13" x14ac:dyDescent="0.25">
      <c r="A121" t="s">
        <v>3597</v>
      </c>
      <c r="G121">
        <v>117</v>
      </c>
      <c r="H121">
        <v>130</v>
      </c>
      <c r="I121">
        <v>117</v>
      </c>
      <c r="J121">
        <v>183</v>
      </c>
      <c r="K121">
        <v>166</v>
      </c>
      <c r="M121" t="s">
        <v>3680</v>
      </c>
    </row>
    <row r="122" spans="1:13" x14ac:dyDescent="0.25">
      <c r="A122" t="s">
        <v>3784</v>
      </c>
      <c r="G122">
        <v>45</v>
      </c>
      <c r="H122">
        <v>65</v>
      </c>
      <c r="I122">
        <v>50</v>
      </c>
      <c r="J122">
        <v>62</v>
      </c>
      <c r="K122">
        <v>52</v>
      </c>
      <c r="M122" t="s">
        <v>3603</v>
      </c>
    </row>
    <row r="123" spans="1:13" x14ac:dyDescent="0.25">
      <c r="A123" t="s">
        <v>3789</v>
      </c>
      <c r="G123">
        <v>1455</v>
      </c>
      <c r="H123">
        <v>875</v>
      </c>
      <c r="I123">
        <v>467</v>
      </c>
      <c r="J123">
        <v>513</v>
      </c>
      <c r="K123">
        <v>555</v>
      </c>
      <c r="M123" t="s">
        <v>3681</v>
      </c>
    </row>
    <row r="124" spans="1:13" x14ac:dyDescent="0.25">
      <c r="A124" t="s">
        <v>3791</v>
      </c>
      <c r="G124">
        <v>116</v>
      </c>
      <c r="H124">
        <v>135</v>
      </c>
      <c r="I124">
        <v>129</v>
      </c>
      <c r="J124">
        <v>150</v>
      </c>
      <c r="K124">
        <v>148</v>
      </c>
      <c r="M124" t="s">
        <v>4412</v>
      </c>
    </row>
    <row r="125" spans="1:13" x14ac:dyDescent="0.25">
      <c r="A125" t="s">
        <v>3050</v>
      </c>
      <c r="G125" s="705" t="s">
        <v>10807</v>
      </c>
      <c r="H125" s="705"/>
      <c r="I125" s="705"/>
      <c r="J125" s="705"/>
      <c r="K125" s="705"/>
      <c r="M125" t="s">
        <v>3682</v>
      </c>
    </row>
    <row r="126" spans="1:13" x14ac:dyDescent="0.25">
      <c r="A126" t="s">
        <v>3796</v>
      </c>
      <c r="G126">
        <v>163</v>
      </c>
      <c r="H126">
        <v>179</v>
      </c>
      <c r="I126">
        <v>201</v>
      </c>
      <c r="J126">
        <v>251</v>
      </c>
      <c r="K126">
        <v>265</v>
      </c>
      <c r="M126" t="s">
        <v>3683</v>
      </c>
    </row>
    <row r="127" spans="1:13" x14ac:dyDescent="0.25">
      <c r="A127" t="s">
        <v>3797</v>
      </c>
      <c r="G127">
        <v>52</v>
      </c>
      <c r="H127">
        <v>50</v>
      </c>
      <c r="I127">
        <v>77</v>
      </c>
      <c r="J127">
        <v>104</v>
      </c>
      <c r="K127">
        <v>112</v>
      </c>
      <c r="M127" t="s">
        <v>3684</v>
      </c>
    </row>
    <row r="128" spans="1:13" x14ac:dyDescent="0.25">
      <c r="A128" t="s">
        <v>3807</v>
      </c>
      <c r="G128" s="705" t="s">
        <v>10807</v>
      </c>
      <c r="H128" s="705"/>
      <c r="I128" s="705"/>
      <c r="J128" s="705"/>
      <c r="K128" s="705"/>
      <c r="M128" t="s">
        <v>4410</v>
      </c>
    </row>
    <row r="129" spans="1:13" x14ac:dyDescent="0.25">
      <c r="A129" t="s">
        <v>3808</v>
      </c>
      <c r="G129">
        <v>52</v>
      </c>
      <c r="H129">
        <v>53</v>
      </c>
      <c r="I129">
        <v>58</v>
      </c>
      <c r="J129">
        <v>54</v>
      </c>
      <c r="K129">
        <v>46</v>
      </c>
      <c r="M129" t="s">
        <v>4420</v>
      </c>
    </row>
    <row r="130" spans="1:13" x14ac:dyDescent="0.25">
      <c r="A130" t="s">
        <v>3809</v>
      </c>
      <c r="G130">
        <v>681</v>
      </c>
      <c r="H130">
        <v>630</v>
      </c>
      <c r="I130">
        <v>623</v>
      </c>
      <c r="J130">
        <v>588</v>
      </c>
      <c r="K130">
        <v>523</v>
      </c>
      <c r="M130" t="s">
        <v>3687</v>
      </c>
    </row>
    <row r="131" spans="1:13" x14ac:dyDescent="0.25">
      <c r="A131" t="s">
        <v>3810</v>
      </c>
      <c r="G131">
        <v>890</v>
      </c>
      <c r="H131">
        <v>917</v>
      </c>
      <c r="I131">
        <v>921</v>
      </c>
      <c r="J131">
        <v>1002</v>
      </c>
      <c r="K131">
        <v>1022</v>
      </c>
      <c r="M131" t="s">
        <v>3688</v>
      </c>
    </row>
    <row r="132" spans="1:13" x14ac:dyDescent="0.25">
      <c r="A132" t="s">
        <v>4418</v>
      </c>
      <c r="G132">
        <v>611</v>
      </c>
      <c r="H132">
        <v>595</v>
      </c>
      <c r="I132">
        <v>543</v>
      </c>
      <c r="J132">
        <v>603</v>
      </c>
      <c r="K132">
        <v>574</v>
      </c>
      <c r="M132" t="s">
        <v>3689</v>
      </c>
    </row>
    <row r="133" spans="1:13" x14ac:dyDescent="0.25">
      <c r="A133" t="s">
        <v>3813</v>
      </c>
      <c r="G133" s="705" t="s">
        <v>10807</v>
      </c>
      <c r="H133" s="705"/>
      <c r="I133" s="705"/>
      <c r="J133" s="705"/>
      <c r="K133" s="705"/>
      <c r="M133" t="s">
        <v>3690</v>
      </c>
    </row>
    <row r="134" spans="1:13" x14ac:dyDescent="0.25">
      <c r="A134" t="s">
        <v>3815</v>
      </c>
      <c r="G134" s="705" t="s">
        <v>10807</v>
      </c>
      <c r="H134" s="705"/>
      <c r="I134" s="705"/>
      <c r="J134" s="705"/>
      <c r="K134" s="705"/>
      <c r="M134" t="s">
        <v>5539</v>
      </c>
    </row>
    <row r="135" spans="1:13" x14ac:dyDescent="0.25">
      <c r="A135" t="s">
        <v>3819</v>
      </c>
      <c r="G135">
        <v>6113</v>
      </c>
      <c r="H135">
        <v>6108</v>
      </c>
      <c r="I135">
        <v>6142</v>
      </c>
      <c r="J135">
        <v>6424</v>
      </c>
      <c r="K135">
        <v>6346</v>
      </c>
      <c r="M135" t="s">
        <v>3691</v>
      </c>
    </row>
    <row r="136" spans="1:13" x14ac:dyDescent="0.25">
      <c r="A136" t="s">
        <v>3820</v>
      </c>
      <c r="G136">
        <v>3860</v>
      </c>
      <c r="H136">
        <v>4108</v>
      </c>
      <c r="I136">
        <v>4198</v>
      </c>
      <c r="J136">
        <v>4682</v>
      </c>
      <c r="K136">
        <v>4921</v>
      </c>
      <c r="M136" t="s">
        <v>3692</v>
      </c>
    </row>
    <row r="137" spans="1:13" x14ac:dyDescent="0.25">
      <c r="A137" t="s">
        <v>3821</v>
      </c>
      <c r="G137">
        <v>37</v>
      </c>
      <c r="H137">
        <v>33</v>
      </c>
      <c r="I137">
        <v>45</v>
      </c>
      <c r="J137">
        <v>45</v>
      </c>
      <c r="K137">
        <v>31</v>
      </c>
      <c r="M137" t="s">
        <v>6685</v>
      </c>
    </row>
    <row r="138" spans="1:13" x14ac:dyDescent="0.25">
      <c r="A138" t="s">
        <v>3823</v>
      </c>
      <c r="G138">
        <v>36</v>
      </c>
      <c r="H138">
        <v>28</v>
      </c>
      <c r="I138">
        <v>38</v>
      </c>
      <c r="J138">
        <v>39</v>
      </c>
      <c r="K138">
        <v>45</v>
      </c>
      <c r="M138" t="s">
        <v>6686</v>
      </c>
    </row>
    <row r="139" spans="1:13" x14ac:dyDescent="0.25">
      <c r="A139" t="s">
        <v>3824</v>
      </c>
      <c r="G139" s="705" t="s">
        <v>10807</v>
      </c>
      <c r="H139" s="705"/>
      <c r="I139" s="705"/>
      <c r="J139" s="705"/>
      <c r="K139" s="705"/>
      <c r="M139" t="s">
        <v>6687</v>
      </c>
    </row>
    <row r="140" spans="1:13" x14ac:dyDescent="0.25">
      <c r="A140" t="s">
        <v>3836</v>
      </c>
      <c r="G140">
        <v>1932</v>
      </c>
      <c r="H140">
        <v>2020</v>
      </c>
      <c r="I140">
        <v>2042</v>
      </c>
      <c r="J140">
        <v>2171</v>
      </c>
      <c r="K140">
        <v>2137</v>
      </c>
      <c r="M140" t="s">
        <v>4348</v>
      </c>
    </row>
    <row r="141" spans="1:13" x14ac:dyDescent="0.25">
      <c r="A141" t="s">
        <v>3838</v>
      </c>
      <c r="G141">
        <v>1313</v>
      </c>
      <c r="H141">
        <v>1073</v>
      </c>
      <c r="I141">
        <v>1221</v>
      </c>
      <c r="J141">
        <v>1027</v>
      </c>
      <c r="K141">
        <v>957</v>
      </c>
      <c r="M141" t="s">
        <v>3693</v>
      </c>
    </row>
    <row r="142" spans="1:13" x14ac:dyDescent="0.25">
      <c r="A142" t="s">
        <v>3840</v>
      </c>
      <c r="G142" s="705" t="s">
        <v>10807</v>
      </c>
      <c r="H142" s="705"/>
      <c r="I142" s="705"/>
      <c r="J142" s="705"/>
      <c r="K142" s="705"/>
      <c r="M142" t="s">
        <v>3694</v>
      </c>
    </row>
    <row r="143" spans="1:13" x14ac:dyDescent="0.25">
      <c r="A143" t="s">
        <v>3843</v>
      </c>
      <c r="G143">
        <v>201</v>
      </c>
      <c r="H143" s="647" t="s">
        <v>1542</v>
      </c>
      <c r="I143" s="647" t="s">
        <v>1542</v>
      </c>
      <c r="J143" s="647" t="s">
        <v>1542</v>
      </c>
      <c r="K143" s="647" t="s">
        <v>1542</v>
      </c>
      <c r="M143" t="s">
        <v>4339</v>
      </c>
    </row>
    <row r="144" spans="1:13" x14ac:dyDescent="0.25">
      <c r="A144" t="s">
        <v>3846</v>
      </c>
      <c r="G144">
        <v>363</v>
      </c>
      <c r="H144">
        <v>377</v>
      </c>
      <c r="I144">
        <v>295</v>
      </c>
      <c r="J144">
        <v>244</v>
      </c>
      <c r="K144">
        <v>193</v>
      </c>
      <c r="M144" t="s">
        <v>3695</v>
      </c>
    </row>
    <row r="145" spans="1:13" x14ac:dyDescent="0.25">
      <c r="A145" t="s">
        <v>3851</v>
      </c>
      <c r="G145">
        <v>29</v>
      </c>
      <c r="H145">
        <v>25</v>
      </c>
      <c r="I145">
        <v>23</v>
      </c>
      <c r="J145">
        <v>14</v>
      </c>
      <c r="K145">
        <v>12</v>
      </c>
      <c r="M145" t="s">
        <v>5525</v>
      </c>
    </row>
    <row r="146" spans="1:13" x14ac:dyDescent="0.25">
      <c r="A146" t="s">
        <v>3855</v>
      </c>
      <c r="G146">
        <v>176</v>
      </c>
      <c r="H146">
        <v>142</v>
      </c>
      <c r="I146">
        <v>158</v>
      </c>
      <c r="J146">
        <v>202</v>
      </c>
      <c r="K146">
        <v>223</v>
      </c>
      <c r="M146" t="s">
        <v>3697</v>
      </c>
    </row>
    <row r="147" spans="1:13" x14ac:dyDescent="0.25">
      <c r="A147" t="s">
        <v>3866</v>
      </c>
      <c r="G147">
        <v>80</v>
      </c>
      <c r="H147">
        <v>87</v>
      </c>
      <c r="I147">
        <v>71</v>
      </c>
      <c r="J147">
        <v>95</v>
      </c>
      <c r="K147">
        <v>120</v>
      </c>
      <c r="M147" t="s">
        <v>3698</v>
      </c>
    </row>
    <row r="148" spans="1:13" x14ac:dyDescent="0.25">
      <c r="A148" t="s">
        <v>3870</v>
      </c>
      <c r="G148">
        <v>784</v>
      </c>
      <c r="H148">
        <v>790</v>
      </c>
      <c r="I148">
        <v>905</v>
      </c>
      <c r="J148">
        <v>1144</v>
      </c>
      <c r="K148">
        <v>1145</v>
      </c>
      <c r="M148" t="s">
        <v>3607</v>
      </c>
    </row>
    <row r="149" spans="1:13" x14ac:dyDescent="0.25">
      <c r="A149" t="s">
        <v>3871</v>
      </c>
      <c r="G149">
        <v>753</v>
      </c>
      <c r="H149">
        <v>843</v>
      </c>
      <c r="I149">
        <v>994</v>
      </c>
      <c r="J149">
        <v>1060</v>
      </c>
      <c r="K149">
        <v>1053</v>
      </c>
      <c r="M149" t="s">
        <v>6688</v>
      </c>
    </row>
    <row r="150" spans="1:13" x14ac:dyDescent="0.25">
      <c r="A150" t="s">
        <v>3872</v>
      </c>
      <c r="G150">
        <v>465</v>
      </c>
      <c r="H150">
        <v>517</v>
      </c>
      <c r="I150">
        <v>649</v>
      </c>
      <c r="J150">
        <v>697</v>
      </c>
      <c r="K150">
        <v>684</v>
      </c>
      <c r="M150" t="s">
        <v>3699</v>
      </c>
    </row>
    <row r="151" spans="1:13" x14ac:dyDescent="0.25">
      <c r="A151" t="s">
        <v>3876</v>
      </c>
      <c r="G151" s="135" t="s">
        <v>1542</v>
      </c>
      <c r="H151" s="647" t="s">
        <v>1542</v>
      </c>
      <c r="I151" s="647" t="s">
        <v>1542</v>
      </c>
      <c r="J151" s="647" t="s">
        <v>1542</v>
      </c>
      <c r="K151" s="647" t="s">
        <v>1542</v>
      </c>
      <c r="M151" t="s">
        <v>3700</v>
      </c>
    </row>
    <row r="152" spans="1:13" x14ac:dyDescent="0.25">
      <c r="A152" t="s">
        <v>3877</v>
      </c>
      <c r="G152" s="705" t="s">
        <v>10807</v>
      </c>
      <c r="H152" s="705"/>
      <c r="I152" s="705"/>
      <c r="J152" s="705"/>
      <c r="K152" s="705"/>
      <c r="M152" t="s">
        <v>3701</v>
      </c>
    </row>
    <row r="153" spans="1:13" x14ac:dyDescent="0.25">
      <c r="A153" t="s">
        <v>3879</v>
      </c>
      <c r="G153">
        <v>10</v>
      </c>
      <c r="H153">
        <v>11</v>
      </c>
      <c r="I153" s="135" t="s">
        <v>1542</v>
      </c>
      <c r="J153">
        <v>24</v>
      </c>
      <c r="K153">
        <v>24</v>
      </c>
      <c r="M153" t="s">
        <v>3702</v>
      </c>
    </row>
    <row r="154" spans="1:13" x14ac:dyDescent="0.25">
      <c r="A154" t="s">
        <v>3884</v>
      </c>
      <c r="G154">
        <v>195</v>
      </c>
      <c r="H154">
        <v>206</v>
      </c>
      <c r="I154">
        <v>212</v>
      </c>
      <c r="J154">
        <v>206</v>
      </c>
      <c r="K154">
        <v>194</v>
      </c>
      <c r="M154" t="s">
        <v>6689</v>
      </c>
    </row>
    <row r="155" spans="1:13" x14ac:dyDescent="0.25">
      <c r="A155" t="s">
        <v>3885</v>
      </c>
      <c r="G155">
        <v>868</v>
      </c>
      <c r="H155">
        <v>873</v>
      </c>
      <c r="I155">
        <v>885</v>
      </c>
      <c r="J155">
        <v>1005</v>
      </c>
      <c r="K155">
        <v>800</v>
      </c>
      <c r="M155" t="s">
        <v>6690</v>
      </c>
    </row>
    <row r="156" spans="1:13" x14ac:dyDescent="0.25">
      <c r="A156" t="s">
        <v>1380</v>
      </c>
      <c r="G156" s="705" t="s">
        <v>10807</v>
      </c>
      <c r="H156" s="705"/>
      <c r="I156" s="705"/>
      <c r="J156" s="705"/>
      <c r="K156" s="705"/>
      <c r="M156" t="s">
        <v>3704</v>
      </c>
    </row>
    <row r="157" spans="1:13" x14ac:dyDescent="0.25">
      <c r="A157" t="s">
        <v>1891</v>
      </c>
      <c r="G157">
        <v>13411</v>
      </c>
      <c r="H157">
        <v>13323</v>
      </c>
      <c r="I157">
        <v>13255</v>
      </c>
      <c r="J157">
        <v>13702</v>
      </c>
      <c r="K157">
        <v>13477</v>
      </c>
      <c r="M157" t="s">
        <v>3598</v>
      </c>
    </row>
    <row r="158" spans="1:13" x14ac:dyDescent="0.25">
      <c r="A158" t="s">
        <v>3888</v>
      </c>
      <c r="G158">
        <v>12683</v>
      </c>
      <c r="H158">
        <v>12544</v>
      </c>
      <c r="I158">
        <v>12731</v>
      </c>
      <c r="J158">
        <v>13109</v>
      </c>
      <c r="K158">
        <v>12915</v>
      </c>
      <c r="M158" t="s">
        <v>6691</v>
      </c>
    </row>
    <row r="159" spans="1:13" x14ac:dyDescent="0.25">
      <c r="A159" t="s">
        <v>2523</v>
      </c>
      <c r="G159" s="705" t="s">
        <v>10807</v>
      </c>
      <c r="H159" s="705"/>
      <c r="I159" s="705"/>
      <c r="J159" s="705"/>
      <c r="K159" s="705"/>
      <c r="M159" t="s">
        <v>3600</v>
      </c>
    </row>
    <row r="160" spans="1:13" x14ac:dyDescent="0.25">
      <c r="A160" t="s">
        <v>2428</v>
      </c>
      <c r="G160">
        <v>116</v>
      </c>
      <c r="H160">
        <v>137</v>
      </c>
      <c r="I160">
        <v>125</v>
      </c>
      <c r="J160">
        <v>101</v>
      </c>
      <c r="K160">
        <v>120</v>
      </c>
      <c r="M160" t="s">
        <v>3610</v>
      </c>
    </row>
    <row r="161" spans="1:13" x14ac:dyDescent="0.25">
      <c r="A161" t="s">
        <v>3893</v>
      </c>
      <c r="G161">
        <v>4727</v>
      </c>
      <c r="H161">
        <v>4698</v>
      </c>
      <c r="I161">
        <v>4375</v>
      </c>
      <c r="J161">
        <v>4151</v>
      </c>
      <c r="K161">
        <v>3890</v>
      </c>
      <c r="M161" t="s">
        <v>3705</v>
      </c>
    </row>
    <row r="162" spans="1:13" x14ac:dyDescent="0.25">
      <c r="A162" t="s">
        <v>4485</v>
      </c>
      <c r="G162">
        <v>3726</v>
      </c>
      <c r="H162">
        <v>3908</v>
      </c>
      <c r="I162">
        <v>4019</v>
      </c>
      <c r="J162">
        <v>4543</v>
      </c>
      <c r="K162">
        <v>4840</v>
      </c>
      <c r="M162" t="s">
        <v>3706</v>
      </c>
    </row>
    <row r="163" spans="1:13" x14ac:dyDescent="0.25">
      <c r="A163" t="s">
        <v>4486</v>
      </c>
      <c r="G163">
        <v>3198</v>
      </c>
      <c r="H163">
        <v>3687</v>
      </c>
      <c r="I163">
        <v>3928</v>
      </c>
      <c r="J163">
        <v>4920</v>
      </c>
      <c r="K163">
        <v>4728</v>
      </c>
      <c r="M163" t="s">
        <v>3707</v>
      </c>
    </row>
    <row r="164" spans="1:13" x14ac:dyDescent="0.25">
      <c r="A164" t="s">
        <v>2240</v>
      </c>
      <c r="G164">
        <v>4447</v>
      </c>
      <c r="H164">
        <v>4377</v>
      </c>
      <c r="I164">
        <v>4197</v>
      </c>
      <c r="J164">
        <v>3897</v>
      </c>
      <c r="K164">
        <v>3377</v>
      </c>
      <c r="M164" t="s">
        <v>4232</v>
      </c>
    </row>
    <row r="165" spans="1:13" x14ac:dyDescent="0.25">
      <c r="A165" t="s">
        <v>1900</v>
      </c>
      <c r="G165">
        <v>4441</v>
      </c>
      <c r="H165">
        <v>4226</v>
      </c>
      <c r="I165">
        <v>4258</v>
      </c>
      <c r="J165">
        <v>3893</v>
      </c>
      <c r="K165">
        <v>3572</v>
      </c>
      <c r="M165" t="s">
        <v>4347</v>
      </c>
    </row>
    <row r="166" spans="1:13" x14ac:dyDescent="0.25">
      <c r="A166" t="s">
        <v>3897</v>
      </c>
      <c r="G166">
        <v>157</v>
      </c>
      <c r="H166">
        <v>161</v>
      </c>
      <c r="I166">
        <v>177</v>
      </c>
      <c r="J166">
        <v>186</v>
      </c>
      <c r="K166">
        <v>179</v>
      </c>
      <c r="M166" t="s">
        <v>3708</v>
      </c>
    </row>
    <row r="167" spans="1:13" x14ac:dyDescent="0.25">
      <c r="A167" t="s">
        <v>3898</v>
      </c>
      <c r="G167">
        <v>157</v>
      </c>
      <c r="H167">
        <v>146</v>
      </c>
      <c r="I167">
        <v>139</v>
      </c>
      <c r="J167">
        <v>61</v>
      </c>
      <c r="K167">
        <v>49</v>
      </c>
      <c r="M167" t="s">
        <v>3709</v>
      </c>
    </row>
    <row r="168" spans="1:13" x14ac:dyDescent="0.25">
      <c r="A168" t="s">
        <v>3899</v>
      </c>
      <c r="G168" s="135" t="s">
        <v>1542</v>
      </c>
      <c r="H168" s="135" t="s">
        <v>1542</v>
      </c>
      <c r="I168">
        <v>15</v>
      </c>
      <c r="J168">
        <v>16</v>
      </c>
      <c r="K168" s="135" t="s">
        <v>1542</v>
      </c>
      <c r="M168" t="s">
        <v>3710</v>
      </c>
    </row>
    <row r="169" spans="1:13" x14ac:dyDescent="0.25">
      <c r="A169" t="s">
        <v>3900</v>
      </c>
      <c r="G169">
        <v>182</v>
      </c>
      <c r="H169">
        <v>191</v>
      </c>
      <c r="I169">
        <v>187</v>
      </c>
      <c r="J169">
        <v>190</v>
      </c>
      <c r="K169">
        <v>169</v>
      </c>
      <c r="M169" t="s">
        <v>6692</v>
      </c>
    </row>
    <row r="170" spans="1:13" x14ac:dyDescent="0.25">
      <c r="A170" t="s">
        <v>3901</v>
      </c>
      <c r="G170" s="705" t="s">
        <v>10807</v>
      </c>
      <c r="H170" s="705"/>
      <c r="I170" s="705"/>
      <c r="J170" s="705"/>
      <c r="K170" s="705"/>
      <c r="M170" t="s">
        <v>3711</v>
      </c>
    </row>
    <row r="171" spans="1:13" x14ac:dyDescent="0.25">
      <c r="A171" t="s">
        <v>3903</v>
      </c>
      <c r="G171" s="135" t="s">
        <v>1542</v>
      </c>
      <c r="H171">
        <v>10</v>
      </c>
      <c r="I171">
        <v>10</v>
      </c>
      <c r="J171">
        <v>17</v>
      </c>
      <c r="K171">
        <v>14</v>
      </c>
      <c r="M171" t="s">
        <v>3712</v>
      </c>
    </row>
    <row r="172" spans="1:13" x14ac:dyDescent="0.25">
      <c r="A172" t="s">
        <v>3905</v>
      </c>
      <c r="G172">
        <v>3063</v>
      </c>
      <c r="H172">
        <v>2868</v>
      </c>
      <c r="I172">
        <v>2812</v>
      </c>
      <c r="J172">
        <v>3217</v>
      </c>
      <c r="K172">
        <v>3008</v>
      </c>
      <c r="M172" t="s">
        <v>6693</v>
      </c>
    </row>
    <row r="173" spans="1:13" x14ac:dyDescent="0.25">
      <c r="A173" t="s">
        <v>3906</v>
      </c>
      <c r="G173" s="135" t="s">
        <v>1542</v>
      </c>
      <c r="H173">
        <v>11</v>
      </c>
      <c r="I173" s="135" t="s">
        <v>1542</v>
      </c>
      <c r="J173">
        <v>11</v>
      </c>
      <c r="K173" s="135" t="s">
        <v>1542</v>
      </c>
      <c r="M173" t="s">
        <v>3714</v>
      </c>
    </row>
    <row r="174" spans="1:13" x14ac:dyDescent="0.25">
      <c r="A174" t="s">
        <v>3907</v>
      </c>
      <c r="G174">
        <v>339</v>
      </c>
      <c r="H174">
        <v>329</v>
      </c>
      <c r="I174">
        <v>348</v>
      </c>
      <c r="J174">
        <v>381</v>
      </c>
      <c r="K174">
        <v>323</v>
      </c>
      <c r="M174" t="s">
        <v>3715</v>
      </c>
    </row>
    <row r="175" spans="1:13" x14ac:dyDescent="0.25">
      <c r="A175" t="s">
        <v>3908</v>
      </c>
      <c r="G175">
        <v>13</v>
      </c>
      <c r="H175">
        <v>17</v>
      </c>
      <c r="I175">
        <v>19</v>
      </c>
      <c r="J175">
        <v>16</v>
      </c>
      <c r="K175">
        <v>24</v>
      </c>
      <c r="M175" t="s">
        <v>3716</v>
      </c>
    </row>
    <row r="176" spans="1:13" x14ac:dyDescent="0.25">
      <c r="A176" t="s">
        <v>3909</v>
      </c>
      <c r="G176">
        <v>272</v>
      </c>
      <c r="H176">
        <v>235</v>
      </c>
      <c r="I176">
        <v>301</v>
      </c>
      <c r="J176">
        <v>316</v>
      </c>
      <c r="K176">
        <v>376</v>
      </c>
      <c r="M176" t="s">
        <v>3718</v>
      </c>
    </row>
    <row r="177" spans="1:13" x14ac:dyDescent="0.25">
      <c r="A177" t="s">
        <v>3910</v>
      </c>
      <c r="G177">
        <v>24</v>
      </c>
      <c r="H177">
        <v>33</v>
      </c>
      <c r="I177">
        <v>25</v>
      </c>
      <c r="J177">
        <v>23</v>
      </c>
      <c r="K177">
        <v>31</v>
      </c>
      <c r="M177" t="s">
        <v>3717</v>
      </c>
    </row>
    <row r="178" spans="1:13" x14ac:dyDescent="0.25">
      <c r="A178" t="s">
        <v>3911</v>
      </c>
      <c r="G178">
        <v>187</v>
      </c>
      <c r="H178">
        <v>159</v>
      </c>
      <c r="I178">
        <v>198</v>
      </c>
      <c r="J178">
        <v>163</v>
      </c>
      <c r="K178">
        <v>188</v>
      </c>
      <c r="M178" t="s">
        <v>3719</v>
      </c>
    </row>
    <row r="179" spans="1:13" x14ac:dyDescent="0.25">
      <c r="A179" t="s">
        <v>6694</v>
      </c>
      <c r="G179" s="705" t="s">
        <v>10807</v>
      </c>
      <c r="H179" s="705"/>
      <c r="I179" s="705"/>
      <c r="J179" s="705"/>
      <c r="K179" s="705"/>
      <c r="M179" t="s">
        <v>3720</v>
      </c>
    </row>
    <row r="180" spans="1:13" x14ac:dyDescent="0.25">
      <c r="A180" t="s">
        <v>3916</v>
      </c>
      <c r="G180">
        <v>73</v>
      </c>
      <c r="H180">
        <v>58</v>
      </c>
      <c r="I180">
        <v>14</v>
      </c>
      <c r="M180" t="s">
        <v>6695</v>
      </c>
    </row>
    <row r="181" spans="1:13" x14ac:dyDescent="0.25">
      <c r="A181" t="s">
        <v>3921</v>
      </c>
      <c r="G181">
        <v>70</v>
      </c>
      <c r="H181">
        <v>89</v>
      </c>
      <c r="I181">
        <v>66</v>
      </c>
      <c r="J181">
        <v>68</v>
      </c>
      <c r="K181">
        <v>90</v>
      </c>
      <c r="M181" t="s">
        <v>3722</v>
      </c>
    </row>
    <row r="182" spans="1:13" x14ac:dyDescent="0.25">
      <c r="A182" t="s">
        <v>3922</v>
      </c>
      <c r="G182" s="135" t="s">
        <v>1542</v>
      </c>
      <c r="H182">
        <v>11</v>
      </c>
      <c r="I182" s="135" t="s">
        <v>1542</v>
      </c>
      <c r="J182" s="135" t="s">
        <v>1542</v>
      </c>
      <c r="K182">
        <v>10</v>
      </c>
      <c r="M182" t="s">
        <v>6696</v>
      </c>
    </row>
    <row r="183" spans="1:13" x14ac:dyDescent="0.25">
      <c r="A183" t="s">
        <v>3923</v>
      </c>
      <c r="G183">
        <v>34</v>
      </c>
      <c r="H183">
        <v>62</v>
      </c>
      <c r="I183">
        <v>49</v>
      </c>
      <c r="J183">
        <v>61</v>
      </c>
      <c r="K183">
        <v>51</v>
      </c>
      <c r="M183" t="s">
        <v>3723</v>
      </c>
    </row>
    <row r="184" spans="1:13" x14ac:dyDescent="0.25">
      <c r="A184" t="s">
        <v>3924</v>
      </c>
      <c r="G184">
        <v>46</v>
      </c>
      <c r="H184">
        <v>54</v>
      </c>
      <c r="I184">
        <v>42</v>
      </c>
      <c r="J184">
        <v>69</v>
      </c>
      <c r="K184">
        <v>56</v>
      </c>
      <c r="M184" t="s">
        <v>3724</v>
      </c>
    </row>
    <row r="185" spans="1:13" x14ac:dyDescent="0.25">
      <c r="A185" t="s">
        <v>3929</v>
      </c>
      <c r="G185">
        <v>18</v>
      </c>
      <c r="H185">
        <v>24</v>
      </c>
      <c r="I185">
        <v>21</v>
      </c>
      <c r="J185">
        <v>30</v>
      </c>
      <c r="K185">
        <v>26</v>
      </c>
      <c r="M185" t="s">
        <v>6697</v>
      </c>
    </row>
    <row r="186" spans="1:13" x14ac:dyDescent="0.25">
      <c r="A186" t="s">
        <v>4234</v>
      </c>
      <c r="G186" s="705" t="s">
        <v>10807</v>
      </c>
      <c r="H186" s="705"/>
      <c r="I186" s="705"/>
      <c r="J186" s="705"/>
      <c r="K186" s="705"/>
      <c r="M186" t="s">
        <v>6698</v>
      </c>
    </row>
    <row r="187" spans="1:13" x14ac:dyDescent="0.25">
      <c r="A187" t="s">
        <v>3930</v>
      </c>
      <c r="G187">
        <v>155</v>
      </c>
      <c r="H187">
        <v>168</v>
      </c>
      <c r="I187">
        <v>170</v>
      </c>
      <c r="J187">
        <v>172</v>
      </c>
      <c r="K187">
        <v>153</v>
      </c>
      <c r="M187" t="s">
        <v>3725</v>
      </c>
    </row>
    <row r="188" spans="1:13" x14ac:dyDescent="0.25">
      <c r="A188" t="s">
        <v>6699</v>
      </c>
      <c r="G188" s="705" t="s">
        <v>10807</v>
      </c>
      <c r="H188" s="705"/>
      <c r="I188" s="705"/>
      <c r="J188" s="705"/>
      <c r="K188" s="705"/>
      <c r="M188" t="s">
        <v>3726</v>
      </c>
    </row>
    <row r="189" spans="1:13" x14ac:dyDescent="0.25">
      <c r="A189" t="s">
        <v>3931</v>
      </c>
      <c r="G189">
        <v>169</v>
      </c>
      <c r="H189">
        <v>222</v>
      </c>
      <c r="I189">
        <v>225</v>
      </c>
      <c r="J189">
        <v>241</v>
      </c>
      <c r="K189">
        <v>253</v>
      </c>
      <c r="M189" t="s">
        <v>3727</v>
      </c>
    </row>
    <row r="190" spans="1:13" x14ac:dyDescent="0.25">
      <c r="A190" t="s">
        <v>6700</v>
      </c>
      <c r="G190" s="705" t="s">
        <v>10807</v>
      </c>
      <c r="H190" s="705"/>
      <c r="I190" s="705"/>
      <c r="J190" s="705"/>
      <c r="K190" s="705"/>
      <c r="M190" t="s">
        <v>3728</v>
      </c>
    </row>
    <row r="191" spans="1:13" x14ac:dyDescent="0.25">
      <c r="A191" t="s">
        <v>3933</v>
      </c>
      <c r="G191" s="705" t="s">
        <v>10807</v>
      </c>
      <c r="H191" s="705"/>
      <c r="I191" s="705"/>
      <c r="J191" s="705"/>
      <c r="K191" s="705"/>
      <c r="M191" t="s">
        <v>3729</v>
      </c>
    </row>
    <row r="192" spans="1:13" x14ac:dyDescent="0.25">
      <c r="A192" t="s">
        <v>4498</v>
      </c>
      <c r="G192">
        <v>1559</v>
      </c>
      <c r="H192">
        <v>1546</v>
      </c>
      <c r="I192">
        <v>1457</v>
      </c>
      <c r="J192">
        <v>1655</v>
      </c>
      <c r="K192">
        <v>1558</v>
      </c>
      <c r="M192" t="s">
        <v>3730</v>
      </c>
    </row>
    <row r="193" spans="1:13" x14ac:dyDescent="0.25">
      <c r="A193" t="s">
        <v>3941</v>
      </c>
      <c r="G193">
        <v>1277</v>
      </c>
      <c r="H193">
        <v>1359</v>
      </c>
      <c r="I193">
        <v>1460</v>
      </c>
      <c r="J193">
        <v>1687</v>
      </c>
      <c r="K193">
        <v>1662</v>
      </c>
      <c r="M193" t="s">
        <v>6701</v>
      </c>
    </row>
    <row r="194" spans="1:13" x14ac:dyDescent="0.25">
      <c r="A194" t="s">
        <v>3943</v>
      </c>
      <c r="G194">
        <v>501</v>
      </c>
      <c r="H194">
        <v>547</v>
      </c>
      <c r="I194">
        <v>527</v>
      </c>
      <c r="J194">
        <v>568</v>
      </c>
      <c r="K194">
        <v>511</v>
      </c>
      <c r="M194" t="s">
        <v>4132</v>
      </c>
    </row>
    <row r="195" spans="1:13" x14ac:dyDescent="0.25">
      <c r="A195" t="s">
        <v>3944</v>
      </c>
      <c r="G195">
        <v>428</v>
      </c>
      <c r="H195">
        <v>397</v>
      </c>
      <c r="I195">
        <v>302</v>
      </c>
      <c r="J195">
        <v>372</v>
      </c>
      <c r="K195">
        <v>423</v>
      </c>
      <c r="M195" t="s">
        <v>3731</v>
      </c>
    </row>
    <row r="196" spans="1:13" x14ac:dyDescent="0.25">
      <c r="A196" t="s">
        <v>3945</v>
      </c>
      <c r="G196">
        <v>1866</v>
      </c>
      <c r="H196">
        <v>1460</v>
      </c>
      <c r="I196">
        <v>1385</v>
      </c>
      <c r="J196">
        <v>1247</v>
      </c>
      <c r="K196">
        <v>1168</v>
      </c>
      <c r="M196" t="s">
        <v>5554</v>
      </c>
    </row>
    <row r="197" spans="1:13" x14ac:dyDescent="0.25">
      <c r="A197" t="s">
        <v>3946</v>
      </c>
      <c r="G197">
        <v>393</v>
      </c>
      <c r="H197">
        <v>455</v>
      </c>
      <c r="I197">
        <v>425</v>
      </c>
      <c r="J197">
        <v>425</v>
      </c>
      <c r="K197">
        <v>430</v>
      </c>
      <c r="M197" t="s">
        <v>3732</v>
      </c>
    </row>
    <row r="198" spans="1:13" x14ac:dyDescent="0.25">
      <c r="A198" t="s">
        <v>3947</v>
      </c>
      <c r="G198">
        <v>394</v>
      </c>
      <c r="H198">
        <v>432</v>
      </c>
      <c r="I198">
        <v>465</v>
      </c>
      <c r="J198">
        <v>527</v>
      </c>
      <c r="K198">
        <v>482</v>
      </c>
      <c r="M198" t="s">
        <v>3733</v>
      </c>
    </row>
    <row r="199" spans="1:13" x14ac:dyDescent="0.25">
      <c r="A199" t="s">
        <v>3948</v>
      </c>
      <c r="G199">
        <v>1198</v>
      </c>
      <c r="H199">
        <v>1375</v>
      </c>
      <c r="I199">
        <v>1266</v>
      </c>
      <c r="J199">
        <v>1147</v>
      </c>
      <c r="K199">
        <v>984</v>
      </c>
      <c r="M199" t="s">
        <v>3048</v>
      </c>
    </row>
    <row r="200" spans="1:13" x14ac:dyDescent="0.25">
      <c r="A200" t="s">
        <v>3950</v>
      </c>
      <c r="G200">
        <v>137</v>
      </c>
      <c r="H200">
        <v>150</v>
      </c>
      <c r="I200">
        <v>122</v>
      </c>
      <c r="J200">
        <v>108</v>
      </c>
      <c r="K200">
        <v>85</v>
      </c>
      <c r="M200" t="s">
        <v>3734</v>
      </c>
    </row>
    <row r="201" spans="1:13" x14ac:dyDescent="0.25">
      <c r="A201" t="s">
        <v>3952</v>
      </c>
      <c r="G201">
        <v>143</v>
      </c>
      <c r="H201">
        <v>159</v>
      </c>
      <c r="I201">
        <v>199</v>
      </c>
      <c r="J201">
        <v>165</v>
      </c>
      <c r="K201">
        <v>170</v>
      </c>
      <c r="M201" t="s">
        <v>3735</v>
      </c>
    </row>
    <row r="202" spans="1:13" x14ac:dyDescent="0.25">
      <c r="A202" t="s">
        <v>3954</v>
      </c>
      <c r="G202" s="705" t="s">
        <v>10807</v>
      </c>
      <c r="H202" s="705"/>
      <c r="I202" s="705"/>
      <c r="J202" s="705"/>
      <c r="K202" s="705"/>
      <c r="M202" t="s">
        <v>6702</v>
      </c>
    </row>
    <row r="203" spans="1:13" x14ac:dyDescent="0.25">
      <c r="A203" t="s">
        <v>3601</v>
      </c>
      <c r="G203">
        <v>15</v>
      </c>
      <c r="H203" s="647" t="s">
        <v>1542</v>
      </c>
      <c r="I203" s="647" t="s">
        <v>1542</v>
      </c>
      <c r="J203" s="647" t="s">
        <v>1542</v>
      </c>
      <c r="K203" s="647" t="s">
        <v>1542</v>
      </c>
      <c r="M203" t="s">
        <v>4353</v>
      </c>
    </row>
    <row r="204" spans="1:13" x14ac:dyDescent="0.25">
      <c r="A204" t="s">
        <v>6703</v>
      </c>
      <c r="G204" s="705" t="s">
        <v>10807</v>
      </c>
      <c r="H204" s="705"/>
      <c r="I204" s="705"/>
      <c r="J204" s="705"/>
      <c r="K204" s="705"/>
      <c r="M204" t="s">
        <v>6704</v>
      </c>
    </row>
    <row r="205" spans="1:13" x14ac:dyDescent="0.25">
      <c r="A205" t="s">
        <v>3960</v>
      </c>
      <c r="G205" s="705" t="s">
        <v>10807</v>
      </c>
      <c r="H205" s="705"/>
      <c r="I205" s="705"/>
      <c r="J205" s="705"/>
      <c r="K205" s="705"/>
      <c r="M205" t="s">
        <v>3736</v>
      </c>
    </row>
    <row r="206" spans="1:13" x14ac:dyDescent="0.25">
      <c r="A206" t="s">
        <v>3961</v>
      </c>
      <c r="G206" s="705" t="s">
        <v>10807</v>
      </c>
      <c r="H206" s="705"/>
      <c r="I206" s="705"/>
      <c r="J206" s="705"/>
      <c r="K206" s="705"/>
      <c r="M206" t="s">
        <v>4233</v>
      </c>
    </row>
    <row r="207" spans="1:13" x14ac:dyDescent="0.25">
      <c r="A207" t="s">
        <v>3963</v>
      </c>
      <c r="G207">
        <v>86</v>
      </c>
      <c r="H207">
        <v>93</v>
      </c>
      <c r="I207">
        <v>96</v>
      </c>
      <c r="J207">
        <v>103</v>
      </c>
      <c r="K207">
        <v>101</v>
      </c>
      <c r="M207" t="s">
        <v>3737</v>
      </c>
    </row>
    <row r="208" spans="1:13" x14ac:dyDescent="0.25">
      <c r="A208" t="s">
        <v>3128</v>
      </c>
      <c r="G208" s="705" t="s">
        <v>10807</v>
      </c>
      <c r="H208" s="705"/>
      <c r="I208" s="705"/>
      <c r="J208" s="705"/>
      <c r="K208" s="705"/>
      <c r="M208" t="s">
        <v>3738</v>
      </c>
    </row>
    <row r="209" spans="1:13" x14ac:dyDescent="0.25">
      <c r="A209" t="s">
        <v>3966</v>
      </c>
      <c r="G209" s="705" t="s">
        <v>10807</v>
      </c>
      <c r="H209" s="705"/>
      <c r="I209" s="705"/>
      <c r="J209" s="705"/>
      <c r="K209" s="705"/>
      <c r="M209" t="s">
        <v>3739</v>
      </c>
    </row>
    <row r="210" spans="1:13" x14ac:dyDescent="0.25">
      <c r="A210" t="s">
        <v>3967</v>
      </c>
      <c r="G210">
        <v>117</v>
      </c>
      <c r="H210">
        <v>167</v>
      </c>
      <c r="I210">
        <v>139</v>
      </c>
      <c r="J210">
        <v>173</v>
      </c>
      <c r="K210">
        <v>181</v>
      </c>
      <c r="M210" t="s">
        <v>3740</v>
      </c>
    </row>
    <row r="211" spans="1:13" x14ac:dyDescent="0.25">
      <c r="A211" t="s">
        <v>3968</v>
      </c>
      <c r="G211">
        <v>65</v>
      </c>
      <c r="H211">
        <v>93</v>
      </c>
      <c r="I211">
        <v>87</v>
      </c>
      <c r="J211">
        <v>128</v>
      </c>
      <c r="K211">
        <v>138</v>
      </c>
      <c r="M211" t="s">
        <v>6705</v>
      </c>
    </row>
    <row r="212" spans="1:13" x14ac:dyDescent="0.25">
      <c r="A212" t="s">
        <v>3972</v>
      </c>
      <c r="G212">
        <v>129</v>
      </c>
      <c r="H212" s="647" t="s">
        <v>1542</v>
      </c>
      <c r="I212" s="647" t="s">
        <v>1542</v>
      </c>
      <c r="J212" s="647" t="s">
        <v>1542</v>
      </c>
      <c r="K212" s="647" t="s">
        <v>1542</v>
      </c>
      <c r="M212" t="s">
        <v>6706</v>
      </c>
    </row>
    <row r="213" spans="1:13" x14ac:dyDescent="0.25">
      <c r="A213" t="s">
        <v>3973</v>
      </c>
      <c r="G213" s="705" t="s">
        <v>10807</v>
      </c>
      <c r="H213" s="705"/>
      <c r="I213" s="705"/>
      <c r="J213" s="705"/>
      <c r="K213" s="705"/>
      <c r="M213" t="s">
        <v>6707</v>
      </c>
    </row>
    <row r="214" spans="1:13" x14ac:dyDescent="0.25">
      <c r="A214" t="s">
        <v>3975</v>
      </c>
      <c r="G214">
        <v>85</v>
      </c>
      <c r="H214">
        <v>129</v>
      </c>
      <c r="I214">
        <v>102</v>
      </c>
      <c r="J214">
        <v>145</v>
      </c>
      <c r="K214">
        <v>128</v>
      </c>
      <c r="M214" t="s">
        <v>3741</v>
      </c>
    </row>
    <row r="215" spans="1:13" x14ac:dyDescent="0.25">
      <c r="A215" t="s">
        <v>3976</v>
      </c>
      <c r="G215">
        <v>3595</v>
      </c>
      <c r="H215">
        <v>3561</v>
      </c>
      <c r="I215">
        <v>3380</v>
      </c>
      <c r="J215">
        <v>3544</v>
      </c>
      <c r="K215">
        <v>3499</v>
      </c>
      <c r="M215" t="s">
        <v>6708</v>
      </c>
    </row>
    <row r="216" spans="1:13" x14ac:dyDescent="0.25">
      <c r="A216" t="s">
        <v>3979</v>
      </c>
      <c r="G216">
        <v>72</v>
      </c>
      <c r="H216">
        <v>84</v>
      </c>
      <c r="I216">
        <v>86</v>
      </c>
      <c r="J216">
        <v>93</v>
      </c>
      <c r="K216">
        <v>106</v>
      </c>
      <c r="M216" t="s">
        <v>6709</v>
      </c>
    </row>
    <row r="217" spans="1:13" x14ac:dyDescent="0.25">
      <c r="A217" t="s">
        <v>3980</v>
      </c>
      <c r="G217">
        <v>6221</v>
      </c>
      <c r="H217">
        <v>6316</v>
      </c>
      <c r="I217">
        <v>6314</v>
      </c>
      <c r="J217">
        <v>6242</v>
      </c>
      <c r="K217">
        <v>6221</v>
      </c>
      <c r="M217" t="s">
        <v>3742</v>
      </c>
    </row>
    <row r="218" spans="1:13" x14ac:dyDescent="0.25">
      <c r="A218" t="s">
        <v>3606</v>
      </c>
      <c r="G218" s="705" t="s">
        <v>10807</v>
      </c>
      <c r="H218" s="705"/>
      <c r="I218" s="705"/>
      <c r="J218" s="705"/>
      <c r="K218" s="705"/>
      <c r="M218" t="s">
        <v>3743</v>
      </c>
    </row>
    <row r="219" spans="1:13" x14ac:dyDescent="0.25">
      <c r="A219" t="s">
        <v>3986</v>
      </c>
      <c r="G219">
        <v>311</v>
      </c>
      <c r="H219">
        <v>407</v>
      </c>
      <c r="I219">
        <v>382</v>
      </c>
      <c r="J219">
        <v>380</v>
      </c>
      <c r="K219">
        <v>371</v>
      </c>
      <c r="M219" t="s">
        <v>3744</v>
      </c>
    </row>
    <row r="220" spans="1:13" x14ac:dyDescent="0.25">
      <c r="A220" t="s">
        <v>3990</v>
      </c>
      <c r="G220">
        <v>1515</v>
      </c>
      <c r="H220">
        <v>1585</v>
      </c>
      <c r="I220">
        <v>2355</v>
      </c>
      <c r="J220">
        <v>2543</v>
      </c>
      <c r="K220">
        <v>1387</v>
      </c>
      <c r="M220" t="s">
        <v>3318</v>
      </c>
    </row>
    <row r="221" spans="1:13" x14ac:dyDescent="0.25">
      <c r="A221" t="s">
        <v>3991</v>
      </c>
      <c r="G221">
        <v>3132</v>
      </c>
      <c r="H221">
        <v>2839</v>
      </c>
      <c r="I221">
        <v>3013</v>
      </c>
      <c r="J221">
        <v>3161</v>
      </c>
      <c r="K221">
        <v>2844</v>
      </c>
      <c r="M221" t="s">
        <v>3429</v>
      </c>
    </row>
    <row r="222" spans="1:13" x14ac:dyDescent="0.25">
      <c r="A222" t="s">
        <v>3992</v>
      </c>
      <c r="G222">
        <v>3404</v>
      </c>
      <c r="H222">
        <v>3667</v>
      </c>
      <c r="I222">
        <v>3843</v>
      </c>
      <c r="J222">
        <v>4242</v>
      </c>
      <c r="K222">
        <v>4088</v>
      </c>
      <c r="M222" t="s">
        <v>3745</v>
      </c>
    </row>
    <row r="223" spans="1:13" x14ac:dyDescent="0.25">
      <c r="A223" t="s">
        <v>3995</v>
      </c>
      <c r="G223">
        <v>6945</v>
      </c>
      <c r="H223">
        <v>6935</v>
      </c>
      <c r="I223">
        <v>6213</v>
      </c>
      <c r="J223">
        <v>6276</v>
      </c>
      <c r="K223">
        <v>7456</v>
      </c>
      <c r="M223" t="s">
        <v>3746</v>
      </c>
    </row>
    <row r="224" spans="1:13" x14ac:dyDescent="0.25">
      <c r="A224" t="s">
        <v>3997</v>
      </c>
      <c r="G224">
        <v>132</v>
      </c>
      <c r="H224">
        <v>181</v>
      </c>
      <c r="I224">
        <v>125</v>
      </c>
      <c r="J224">
        <v>122</v>
      </c>
      <c r="K224">
        <v>147</v>
      </c>
      <c r="M224" t="s">
        <v>3747</v>
      </c>
    </row>
    <row r="225" spans="1:13" x14ac:dyDescent="0.25">
      <c r="A225" t="s">
        <v>3999</v>
      </c>
      <c r="G225" s="705" t="s">
        <v>10807</v>
      </c>
      <c r="H225" s="705"/>
      <c r="I225" s="705"/>
      <c r="J225" s="705"/>
      <c r="K225" s="705"/>
      <c r="M225" t="s">
        <v>3748</v>
      </c>
    </row>
    <row r="226" spans="1:13" x14ac:dyDescent="0.25">
      <c r="A226" t="s">
        <v>4408</v>
      </c>
      <c r="G226">
        <v>67</v>
      </c>
      <c r="H226">
        <v>68</v>
      </c>
      <c r="I226">
        <v>66</v>
      </c>
      <c r="J226">
        <v>60</v>
      </c>
      <c r="K226">
        <v>71</v>
      </c>
      <c r="M226" t="s">
        <v>3749</v>
      </c>
    </row>
    <row r="227" spans="1:13" x14ac:dyDescent="0.25">
      <c r="A227" t="s">
        <v>4005</v>
      </c>
      <c r="G227">
        <v>147</v>
      </c>
      <c r="H227">
        <v>168</v>
      </c>
      <c r="I227">
        <v>165</v>
      </c>
      <c r="J227">
        <v>153</v>
      </c>
      <c r="K227">
        <v>156</v>
      </c>
      <c r="M227" t="s">
        <v>3431</v>
      </c>
    </row>
    <row r="228" spans="1:13" x14ac:dyDescent="0.25">
      <c r="A228" t="s">
        <v>4010</v>
      </c>
      <c r="G228">
        <v>46</v>
      </c>
      <c r="H228">
        <v>49</v>
      </c>
      <c r="I228">
        <v>57</v>
      </c>
      <c r="J228">
        <v>56</v>
      </c>
      <c r="K228">
        <v>18</v>
      </c>
      <c r="M228" t="s">
        <v>3751</v>
      </c>
    </row>
    <row r="229" spans="1:13" x14ac:dyDescent="0.25">
      <c r="A229" t="s">
        <v>4011</v>
      </c>
      <c r="G229">
        <v>27</v>
      </c>
      <c r="H229">
        <v>19</v>
      </c>
      <c r="I229">
        <v>18</v>
      </c>
      <c r="J229">
        <v>27</v>
      </c>
      <c r="K229">
        <v>13</v>
      </c>
      <c r="M229" t="s">
        <v>3752</v>
      </c>
    </row>
    <row r="230" spans="1:13" x14ac:dyDescent="0.25">
      <c r="A230" t="s">
        <v>4012</v>
      </c>
      <c r="G230">
        <v>1979</v>
      </c>
      <c r="H230">
        <v>1317</v>
      </c>
      <c r="I230">
        <v>861</v>
      </c>
      <c r="J230">
        <v>683</v>
      </c>
      <c r="K230">
        <v>633</v>
      </c>
      <c r="M230" t="s">
        <v>4368</v>
      </c>
    </row>
    <row r="231" spans="1:13" x14ac:dyDescent="0.25">
      <c r="A231" t="s">
        <v>3039</v>
      </c>
      <c r="G231">
        <v>261</v>
      </c>
      <c r="H231">
        <v>286</v>
      </c>
      <c r="I231">
        <v>314</v>
      </c>
      <c r="J231">
        <v>256</v>
      </c>
      <c r="K231">
        <v>249</v>
      </c>
      <c r="M231" t="s">
        <v>3753</v>
      </c>
    </row>
    <row r="232" spans="1:13" x14ac:dyDescent="0.25">
      <c r="A232" t="s">
        <v>4221</v>
      </c>
      <c r="G232" s="705" t="s">
        <v>10807</v>
      </c>
      <c r="H232" s="705"/>
      <c r="I232" s="705"/>
      <c r="J232" s="705"/>
      <c r="K232" s="705"/>
      <c r="M232" t="s">
        <v>3754</v>
      </c>
    </row>
    <row r="233" spans="1:13" x14ac:dyDescent="0.25">
      <c r="A233" t="s">
        <v>4013</v>
      </c>
      <c r="G233">
        <v>62</v>
      </c>
      <c r="H233">
        <v>45</v>
      </c>
      <c r="I233">
        <v>52</v>
      </c>
      <c r="J233">
        <v>45</v>
      </c>
      <c r="K233">
        <v>36</v>
      </c>
      <c r="M233" t="s">
        <v>3755</v>
      </c>
    </row>
    <row r="234" spans="1:13" x14ac:dyDescent="0.25">
      <c r="A234" t="s">
        <v>4016</v>
      </c>
      <c r="G234" s="705" t="s">
        <v>10807</v>
      </c>
      <c r="H234" s="705"/>
      <c r="I234" s="705"/>
      <c r="J234" s="705"/>
      <c r="K234" s="705"/>
      <c r="M234" t="s">
        <v>4416</v>
      </c>
    </row>
    <row r="235" spans="1:13" x14ac:dyDescent="0.25">
      <c r="A235" t="s">
        <v>4017</v>
      </c>
      <c r="G235">
        <v>121</v>
      </c>
      <c r="H235">
        <v>128</v>
      </c>
      <c r="I235">
        <v>162</v>
      </c>
      <c r="J235">
        <v>188</v>
      </c>
      <c r="K235">
        <v>187</v>
      </c>
      <c r="M235" t="s">
        <v>3757</v>
      </c>
    </row>
    <row r="236" spans="1:13" x14ac:dyDescent="0.25">
      <c r="A236" t="s">
        <v>4019</v>
      </c>
      <c r="G236">
        <v>625</v>
      </c>
      <c r="H236">
        <v>614</v>
      </c>
      <c r="I236">
        <v>609</v>
      </c>
      <c r="J236">
        <v>524</v>
      </c>
      <c r="K236">
        <v>561</v>
      </c>
      <c r="M236" t="s">
        <v>3758</v>
      </c>
    </row>
    <row r="237" spans="1:13" x14ac:dyDescent="0.25">
      <c r="A237" t="s">
        <v>4020</v>
      </c>
      <c r="G237">
        <v>492</v>
      </c>
      <c r="H237">
        <v>354</v>
      </c>
      <c r="I237">
        <v>412</v>
      </c>
      <c r="J237">
        <v>1002</v>
      </c>
      <c r="K237">
        <v>1168</v>
      </c>
      <c r="M237" t="s">
        <v>3759</v>
      </c>
    </row>
    <row r="238" spans="1:13" x14ac:dyDescent="0.25">
      <c r="A238" t="s">
        <v>4024</v>
      </c>
      <c r="G238">
        <v>823</v>
      </c>
      <c r="H238">
        <v>844</v>
      </c>
      <c r="I238">
        <v>788</v>
      </c>
      <c r="J238">
        <v>625</v>
      </c>
      <c r="K238">
        <v>610</v>
      </c>
      <c r="M238" t="s">
        <v>4414</v>
      </c>
    </row>
    <row r="239" spans="1:13" x14ac:dyDescent="0.25">
      <c r="A239" t="s">
        <v>4026</v>
      </c>
      <c r="G239">
        <v>6073</v>
      </c>
      <c r="H239">
        <v>6216</v>
      </c>
      <c r="I239">
        <v>6504</v>
      </c>
      <c r="J239">
        <v>7139</v>
      </c>
      <c r="K239">
        <v>7468</v>
      </c>
      <c r="M239" t="s">
        <v>3761</v>
      </c>
    </row>
    <row r="240" spans="1:13" x14ac:dyDescent="0.25">
      <c r="A240" t="s">
        <v>1522</v>
      </c>
      <c r="G240">
        <v>81</v>
      </c>
      <c r="H240">
        <v>90</v>
      </c>
      <c r="I240">
        <v>92</v>
      </c>
      <c r="J240">
        <v>190</v>
      </c>
      <c r="K240">
        <v>210</v>
      </c>
      <c r="M240" t="s">
        <v>3762</v>
      </c>
    </row>
    <row r="241" spans="1:13" x14ac:dyDescent="0.25">
      <c r="A241" s="132" t="s">
        <v>1440</v>
      </c>
      <c r="B241" s="132"/>
      <c r="C241" s="132"/>
      <c r="D241" s="132"/>
      <c r="E241" s="132"/>
      <c r="F241" s="132"/>
      <c r="G241" s="132">
        <v>201382</v>
      </c>
      <c r="H241" s="132">
        <v>195574</v>
      </c>
      <c r="I241" s="132">
        <v>197583</v>
      </c>
      <c r="J241" s="132">
        <v>205681</v>
      </c>
      <c r="K241" s="132">
        <v>199780</v>
      </c>
      <c r="M241" t="s">
        <v>4312</v>
      </c>
    </row>
    <row r="242" spans="1:13" x14ac:dyDescent="0.25">
      <c r="M242" t="s">
        <v>3763</v>
      </c>
    </row>
    <row r="243" spans="1:13" x14ac:dyDescent="0.25">
      <c r="M243" t="s">
        <v>3764</v>
      </c>
    </row>
    <row r="244" spans="1:13" x14ac:dyDescent="0.25">
      <c r="M244" t="s">
        <v>3765</v>
      </c>
    </row>
    <row r="245" spans="1:13" x14ac:dyDescent="0.25">
      <c r="M245" t="s">
        <v>3766</v>
      </c>
    </row>
    <row r="246" spans="1:13" x14ac:dyDescent="0.25">
      <c r="M246" t="s">
        <v>3767</v>
      </c>
    </row>
    <row r="247" spans="1:13" x14ac:dyDescent="0.25">
      <c r="M247" t="s">
        <v>3768</v>
      </c>
    </row>
    <row r="248" spans="1:13" x14ac:dyDescent="0.25">
      <c r="M248" t="s">
        <v>5538</v>
      </c>
    </row>
    <row r="249" spans="1:13" x14ac:dyDescent="0.25">
      <c r="M249" t="s">
        <v>4500</v>
      </c>
    </row>
    <row r="250" spans="1:13" x14ac:dyDescent="0.25">
      <c r="M250" t="s">
        <v>3772</v>
      </c>
    </row>
    <row r="251" spans="1:13" x14ac:dyDescent="0.25">
      <c r="M251" t="s">
        <v>3773</v>
      </c>
    </row>
    <row r="252" spans="1:13" x14ac:dyDescent="0.25">
      <c r="M252" t="s">
        <v>3774</v>
      </c>
    </row>
    <row r="253" spans="1:13" x14ac:dyDescent="0.25">
      <c r="M253" t="s">
        <v>3775</v>
      </c>
    </row>
    <row r="254" spans="1:13" x14ac:dyDescent="0.25">
      <c r="M254" t="s">
        <v>3776</v>
      </c>
    </row>
    <row r="255" spans="1:13" x14ac:dyDescent="0.25">
      <c r="M255" t="s">
        <v>3777</v>
      </c>
    </row>
    <row r="256" spans="1:13" x14ac:dyDescent="0.25">
      <c r="M256" t="s">
        <v>6710</v>
      </c>
    </row>
    <row r="257" spans="13:13" x14ac:dyDescent="0.25">
      <c r="M257" t="s">
        <v>4345</v>
      </c>
    </row>
    <row r="258" spans="13:13" x14ac:dyDescent="0.25">
      <c r="M258" t="s">
        <v>4475</v>
      </c>
    </row>
    <row r="259" spans="13:13" x14ac:dyDescent="0.25">
      <c r="M259" t="s">
        <v>3778</v>
      </c>
    </row>
    <row r="260" spans="13:13" x14ac:dyDescent="0.25">
      <c r="M260" t="s">
        <v>6711</v>
      </c>
    </row>
    <row r="261" spans="13:13" x14ac:dyDescent="0.25">
      <c r="M261" t="s">
        <v>3175</v>
      </c>
    </row>
    <row r="262" spans="13:13" x14ac:dyDescent="0.25">
      <c r="M262" t="s">
        <v>3780</v>
      </c>
    </row>
    <row r="263" spans="13:13" x14ac:dyDescent="0.25">
      <c r="M263" t="s">
        <v>3781</v>
      </c>
    </row>
    <row r="264" spans="13:13" x14ac:dyDescent="0.25">
      <c r="M264" t="s">
        <v>3782</v>
      </c>
    </row>
    <row r="265" spans="13:13" x14ac:dyDescent="0.25">
      <c r="M265" t="s">
        <v>3597</v>
      </c>
    </row>
    <row r="266" spans="13:13" x14ac:dyDescent="0.25">
      <c r="M266" t="s">
        <v>6712</v>
      </c>
    </row>
    <row r="267" spans="13:13" x14ac:dyDescent="0.25">
      <c r="M267" t="s">
        <v>3783</v>
      </c>
    </row>
    <row r="268" spans="13:13" x14ac:dyDescent="0.25">
      <c r="M268" t="s">
        <v>5524</v>
      </c>
    </row>
    <row r="269" spans="13:13" x14ac:dyDescent="0.25">
      <c r="M269" t="s">
        <v>6713</v>
      </c>
    </row>
    <row r="270" spans="13:13" x14ac:dyDescent="0.25">
      <c r="M270" t="s">
        <v>3785</v>
      </c>
    </row>
    <row r="271" spans="13:13" x14ac:dyDescent="0.25">
      <c r="M271" t="s">
        <v>3786</v>
      </c>
    </row>
    <row r="272" spans="13:13" x14ac:dyDescent="0.25">
      <c r="M272" t="s">
        <v>3787</v>
      </c>
    </row>
    <row r="273" spans="13:13" x14ac:dyDescent="0.25">
      <c r="M273" t="s">
        <v>3788</v>
      </c>
    </row>
    <row r="274" spans="13:13" x14ac:dyDescent="0.25">
      <c r="M274" t="s">
        <v>3789</v>
      </c>
    </row>
    <row r="275" spans="13:13" x14ac:dyDescent="0.25">
      <c r="M275" t="s">
        <v>789</v>
      </c>
    </row>
    <row r="276" spans="13:13" x14ac:dyDescent="0.25">
      <c r="M276" t="s">
        <v>5563</v>
      </c>
    </row>
    <row r="277" spans="13:13" x14ac:dyDescent="0.25">
      <c r="M277" t="s">
        <v>3791</v>
      </c>
    </row>
    <row r="278" spans="13:13" x14ac:dyDescent="0.25">
      <c r="M278" t="s">
        <v>3792</v>
      </c>
    </row>
    <row r="279" spans="13:13" x14ac:dyDescent="0.25">
      <c r="M279" t="s">
        <v>3793</v>
      </c>
    </row>
    <row r="280" spans="13:13" x14ac:dyDescent="0.25">
      <c r="M280" t="s">
        <v>3794</v>
      </c>
    </row>
    <row r="281" spans="13:13" x14ac:dyDescent="0.25">
      <c r="M281" t="s">
        <v>3795</v>
      </c>
    </row>
    <row r="282" spans="13:13" x14ac:dyDescent="0.25">
      <c r="M282" t="s">
        <v>3050</v>
      </c>
    </row>
    <row r="283" spans="13:13" x14ac:dyDescent="0.25">
      <c r="M283" t="s">
        <v>3796</v>
      </c>
    </row>
    <row r="284" spans="13:13" x14ac:dyDescent="0.25">
      <c r="M284" t="s">
        <v>3797</v>
      </c>
    </row>
    <row r="285" spans="13:13" x14ac:dyDescent="0.25">
      <c r="M285" t="s">
        <v>3798</v>
      </c>
    </row>
    <row r="286" spans="13:13" x14ac:dyDescent="0.25">
      <c r="M286" t="s">
        <v>3799</v>
      </c>
    </row>
    <row r="287" spans="13:13" x14ac:dyDescent="0.25">
      <c r="M287" t="s">
        <v>3800</v>
      </c>
    </row>
    <row r="288" spans="13:13" x14ac:dyDescent="0.25">
      <c r="M288" t="s">
        <v>3801</v>
      </c>
    </row>
    <row r="289" spans="13:13" x14ac:dyDescent="0.25">
      <c r="M289" t="s">
        <v>3802</v>
      </c>
    </row>
    <row r="290" spans="13:13" x14ac:dyDescent="0.25">
      <c r="M290" t="s">
        <v>3803</v>
      </c>
    </row>
    <row r="291" spans="13:13" x14ac:dyDescent="0.25">
      <c r="M291" t="s">
        <v>3804</v>
      </c>
    </row>
    <row r="292" spans="13:13" x14ac:dyDescent="0.25">
      <c r="M292" t="s">
        <v>3805</v>
      </c>
    </row>
    <row r="293" spans="13:13" x14ac:dyDescent="0.25">
      <c r="M293" t="s">
        <v>3806</v>
      </c>
    </row>
    <row r="294" spans="13:13" x14ac:dyDescent="0.25">
      <c r="M294" t="s">
        <v>3807</v>
      </c>
    </row>
    <row r="295" spans="13:13" x14ac:dyDescent="0.25">
      <c r="M295" t="s">
        <v>3808</v>
      </c>
    </row>
    <row r="296" spans="13:13" x14ac:dyDescent="0.25">
      <c r="M296" t="s">
        <v>3809</v>
      </c>
    </row>
    <row r="297" spans="13:13" x14ac:dyDescent="0.25">
      <c r="M297" t="s">
        <v>4542</v>
      </c>
    </row>
    <row r="298" spans="13:13" x14ac:dyDescent="0.25">
      <c r="M298" t="s">
        <v>3810</v>
      </c>
    </row>
    <row r="299" spans="13:13" x14ac:dyDescent="0.25">
      <c r="M299" t="s">
        <v>4418</v>
      </c>
    </row>
    <row r="300" spans="13:13" x14ac:dyDescent="0.25">
      <c r="M300" t="s">
        <v>3812</v>
      </c>
    </row>
    <row r="301" spans="13:13" x14ac:dyDescent="0.25">
      <c r="M301" t="s">
        <v>3813</v>
      </c>
    </row>
    <row r="302" spans="13:13" x14ac:dyDescent="0.25">
      <c r="M302" t="s">
        <v>3814</v>
      </c>
    </row>
    <row r="303" spans="13:13" x14ac:dyDescent="0.25">
      <c r="M303" t="s">
        <v>3815</v>
      </c>
    </row>
    <row r="304" spans="13:13" x14ac:dyDescent="0.25">
      <c r="M304" t="s">
        <v>3816</v>
      </c>
    </row>
    <row r="305" spans="13:13" x14ac:dyDescent="0.25">
      <c r="M305" t="s">
        <v>1134</v>
      </c>
    </row>
    <row r="306" spans="13:13" x14ac:dyDescent="0.25">
      <c r="M306" t="s">
        <v>3817</v>
      </c>
    </row>
    <row r="307" spans="13:13" x14ac:dyDescent="0.25">
      <c r="M307" t="s">
        <v>4547</v>
      </c>
    </row>
    <row r="308" spans="13:13" x14ac:dyDescent="0.25">
      <c r="M308" t="s">
        <v>6714</v>
      </c>
    </row>
    <row r="309" spans="13:13" x14ac:dyDescent="0.25">
      <c r="M309" t="s">
        <v>6715</v>
      </c>
    </row>
    <row r="310" spans="13:13" x14ac:dyDescent="0.25">
      <c r="M310" t="s">
        <v>3179</v>
      </c>
    </row>
    <row r="311" spans="13:13" x14ac:dyDescent="0.25">
      <c r="M311" t="s">
        <v>3819</v>
      </c>
    </row>
    <row r="312" spans="13:13" x14ac:dyDescent="0.25">
      <c r="M312" t="s">
        <v>3820</v>
      </c>
    </row>
    <row r="313" spans="13:13" x14ac:dyDescent="0.25">
      <c r="M313" t="s">
        <v>6716</v>
      </c>
    </row>
    <row r="314" spans="13:13" x14ac:dyDescent="0.25">
      <c r="M314" t="s">
        <v>3821</v>
      </c>
    </row>
    <row r="315" spans="13:13" x14ac:dyDescent="0.25">
      <c r="M315" t="s">
        <v>3825</v>
      </c>
    </row>
    <row r="316" spans="13:13" x14ac:dyDescent="0.25">
      <c r="M316" t="s">
        <v>4080</v>
      </c>
    </row>
    <row r="317" spans="13:13" x14ac:dyDescent="0.25">
      <c r="M317" t="s">
        <v>3823</v>
      </c>
    </row>
    <row r="318" spans="13:13" x14ac:dyDescent="0.25">
      <c r="M318" t="s">
        <v>3822</v>
      </c>
    </row>
    <row r="319" spans="13:13" x14ac:dyDescent="0.25">
      <c r="M319" t="s">
        <v>3824</v>
      </c>
    </row>
    <row r="320" spans="13:13" x14ac:dyDescent="0.25">
      <c r="M320" t="s">
        <v>3826</v>
      </c>
    </row>
    <row r="321" spans="13:13" x14ac:dyDescent="0.25">
      <c r="M321" t="s">
        <v>3827</v>
      </c>
    </row>
    <row r="322" spans="13:13" x14ac:dyDescent="0.25">
      <c r="M322" t="s">
        <v>4573</v>
      </c>
    </row>
    <row r="323" spans="13:13" x14ac:dyDescent="0.25">
      <c r="M323" t="s">
        <v>6717</v>
      </c>
    </row>
    <row r="324" spans="13:13" x14ac:dyDescent="0.25">
      <c r="M324" t="s">
        <v>3828</v>
      </c>
    </row>
    <row r="325" spans="13:13" x14ac:dyDescent="0.25">
      <c r="M325" t="s">
        <v>3829</v>
      </c>
    </row>
    <row r="326" spans="13:13" x14ac:dyDescent="0.25">
      <c r="M326" t="s">
        <v>6718</v>
      </c>
    </row>
    <row r="327" spans="13:13" x14ac:dyDescent="0.25">
      <c r="M327" t="s">
        <v>3830</v>
      </c>
    </row>
    <row r="328" spans="13:13" x14ac:dyDescent="0.25">
      <c r="M328" t="s">
        <v>3831</v>
      </c>
    </row>
    <row r="329" spans="13:13" x14ac:dyDescent="0.25">
      <c r="M329" t="s">
        <v>3833</v>
      </c>
    </row>
    <row r="330" spans="13:13" x14ac:dyDescent="0.25">
      <c r="M330" t="s">
        <v>3834</v>
      </c>
    </row>
    <row r="331" spans="13:13" x14ac:dyDescent="0.25">
      <c r="M331" t="s">
        <v>3835</v>
      </c>
    </row>
    <row r="332" spans="13:13" x14ac:dyDescent="0.25">
      <c r="M332" t="s">
        <v>3836</v>
      </c>
    </row>
    <row r="333" spans="13:13" x14ac:dyDescent="0.25">
      <c r="M333" t="s">
        <v>3837</v>
      </c>
    </row>
    <row r="334" spans="13:13" x14ac:dyDescent="0.25">
      <c r="M334" t="s">
        <v>3838</v>
      </c>
    </row>
    <row r="335" spans="13:13" x14ac:dyDescent="0.25">
      <c r="M335" t="s">
        <v>3839</v>
      </c>
    </row>
    <row r="336" spans="13:13" x14ac:dyDescent="0.25">
      <c r="M336" t="s">
        <v>3840</v>
      </c>
    </row>
    <row r="337" spans="13:13" x14ac:dyDescent="0.25">
      <c r="M337" t="s">
        <v>3841</v>
      </c>
    </row>
    <row r="338" spans="13:13" x14ac:dyDescent="0.25">
      <c r="M338" t="s">
        <v>3842</v>
      </c>
    </row>
    <row r="339" spans="13:13" x14ac:dyDescent="0.25">
      <c r="M339" t="s">
        <v>3843</v>
      </c>
    </row>
    <row r="340" spans="13:13" x14ac:dyDescent="0.25">
      <c r="M340" t="s">
        <v>3844</v>
      </c>
    </row>
    <row r="341" spans="13:13" x14ac:dyDescent="0.25">
      <c r="M341" t="s">
        <v>3845</v>
      </c>
    </row>
    <row r="342" spans="13:13" x14ac:dyDescent="0.25">
      <c r="M342" t="s">
        <v>3846</v>
      </c>
    </row>
    <row r="343" spans="13:13" x14ac:dyDescent="0.25">
      <c r="M343" t="s">
        <v>3847</v>
      </c>
    </row>
    <row r="344" spans="13:13" x14ac:dyDescent="0.25">
      <c r="M344" t="s">
        <v>3848</v>
      </c>
    </row>
    <row r="345" spans="13:13" x14ac:dyDescent="0.25">
      <c r="M345" t="s">
        <v>3849</v>
      </c>
    </row>
    <row r="346" spans="13:13" x14ac:dyDescent="0.25">
      <c r="M346" t="s">
        <v>3850</v>
      </c>
    </row>
    <row r="347" spans="13:13" x14ac:dyDescent="0.25">
      <c r="M347" t="s">
        <v>6719</v>
      </c>
    </row>
    <row r="348" spans="13:13" x14ac:dyDescent="0.25">
      <c r="M348" t="s">
        <v>3851</v>
      </c>
    </row>
    <row r="349" spans="13:13" x14ac:dyDescent="0.25">
      <c r="M349" t="s">
        <v>3852</v>
      </c>
    </row>
    <row r="350" spans="13:13" x14ac:dyDescent="0.25">
      <c r="M350" t="s">
        <v>3853</v>
      </c>
    </row>
    <row r="351" spans="13:13" x14ac:dyDescent="0.25">
      <c r="M351" t="s">
        <v>3854</v>
      </c>
    </row>
    <row r="352" spans="13:13" x14ac:dyDescent="0.25">
      <c r="M352" t="s">
        <v>3855</v>
      </c>
    </row>
    <row r="353" spans="13:13" x14ac:dyDescent="0.25">
      <c r="M353" t="s">
        <v>3856</v>
      </c>
    </row>
    <row r="354" spans="13:13" x14ac:dyDescent="0.25">
      <c r="M354" t="s">
        <v>3857</v>
      </c>
    </row>
    <row r="355" spans="13:13" x14ac:dyDescent="0.25">
      <c r="M355" t="s">
        <v>3858</v>
      </c>
    </row>
    <row r="356" spans="13:13" x14ac:dyDescent="0.25">
      <c r="M356" t="s">
        <v>3859</v>
      </c>
    </row>
    <row r="357" spans="13:13" x14ac:dyDescent="0.25">
      <c r="M357" t="s">
        <v>3860</v>
      </c>
    </row>
    <row r="358" spans="13:13" x14ac:dyDescent="0.25">
      <c r="M358" t="s">
        <v>3861</v>
      </c>
    </row>
    <row r="359" spans="13:13" x14ac:dyDescent="0.25">
      <c r="M359" t="s">
        <v>3862</v>
      </c>
    </row>
    <row r="360" spans="13:13" x14ac:dyDescent="0.25">
      <c r="M360" t="s">
        <v>3863</v>
      </c>
    </row>
    <row r="361" spans="13:13" x14ac:dyDescent="0.25">
      <c r="M361" t="s">
        <v>4513</v>
      </c>
    </row>
    <row r="362" spans="13:13" x14ac:dyDescent="0.25">
      <c r="M362" t="s">
        <v>3864</v>
      </c>
    </row>
    <row r="363" spans="13:13" x14ac:dyDescent="0.25">
      <c r="M363" t="s">
        <v>3865</v>
      </c>
    </row>
    <row r="364" spans="13:13" x14ac:dyDescent="0.25">
      <c r="M364" t="s">
        <v>3866</v>
      </c>
    </row>
    <row r="365" spans="13:13" x14ac:dyDescent="0.25">
      <c r="M365" t="s">
        <v>3867</v>
      </c>
    </row>
    <row r="366" spans="13:13" x14ac:dyDescent="0.25">
      <c r="M366" t="s">
        <v>3868</v>
      </c>
    </row>
    <row r="367" spans="13:13" x14ac:dyDescent="0.25">
      <c r="M367" t="s">
        <v>3869</v>
      </c>
    </row>
    <row r="368" spans="13:13" x14ac:dyDescent="0.25">
      <c r="M368" t="s">
        <v>3870</v>
      </c>
    </row>
    <row r="369" spans="13:13" x14ac:dyDescent="0.25">
      <c r="M369" t="s">
        <v>3871</v>
      </c>
    </row>
    <row r="370" spans="13:13" x14ac:dyDescent="0.25">
      <c r="M370" t="s">
        <v>3872</v>
      </c>
    </row>
    <row r="371" spans="13:13" x14ac:dyDescent="0.25">
      <c r="M371" t="s">
        <v>3873</v>
      </c>
    </row>
    <row r="372" spans="13:13" x14ac:dyDescent="0.25">
      <c r="M372" t="s">
        <v>3874</v>
      </c>
    </row>
    <row r="373" spans="13:13" x14ac:dyDescent="0.25">
      <c r="M373" t="s">
        <v>4456</v>
      </c>
    </row>
    <row r="374" spans="13:13" x14ac:dyDescent="0.25">
      <c r="M374" t="s">
        <v>3875</v>
      </c>
    </row>
    <row r="375" spans="13:13" x14ac:dyDescent="0.25">
      <c r="M375" t="s">
        <v>3876</v>
      </c>
    </row>
    <row r="376" spans="13:13" x14ac:dyDescent="0.25">
      <c r="M376" t="s">
        <v>3877</v>
      </c>
    </row>
    <row r="377" spans="13:13" x14ac:dyDescent="0.25">
      <c r="M377" t="s">
        <v>3183</v>
      </c>
    </row>
    <row r="378" spans="13:13" x14ac:dyDescent="0.25">
      <c r="M378" t="s">
        <v>3878</v>
      </c>
    </row>
    <row r="379" spans="13:13" x14ac:dyDescent="0.25">
      <c r="M379" t="s">
        <v>6720</v>
      </c>
    </row>
    <row r="380" spans="13:13" x14ac:dyDescent="0.25">
      <c r="M380" t="s">
        <v>5566</v>
      </c>
    </row>
    <row r="381" spans="13:13" x14ac:dyDescent="0.25">
      <c r="M381" t="s">
        <v>6721</v>
      </c>
    </row>
    <row r="382" spans="13:13" x14ac:dyDescent="0.25">
      <c r="M382" t="s">
        <v>6722</v>
      </c>
    </row>
    <row r="383" spans="13:13" x14ac:dyDescent="0.25">
      <c r="M383" t="s">
        <v>3880</v>
      </c>
    </row>
    <row r="384" spans="13:13" x14ac:dyDescent="0.25">
      <c r="M384" t="s">
        <v>3881</v>
      </c>
    </row>
    <row r="385" spans="13:13" x14ac:dyDescent="0.25">
      <c r="M385" t="s">
        <v>6723</v>
      </c>
    </row>
    <row r="386" spans="13:13" x14ac:dyDescent="0.25">
      <c r="M386" t="s">
        <v>3882</v>
      </c>
    </row>
    <row r="387" spans="13:13" x14ac:dyDescent="0.25">
      <c r="M387" t="s">
        <v>3883</v>
      </c>
    </row>
    <row r="388" spans="13:13" x14ac:dyDescent="0.25">
      <c r="M388" t="s">
        <v>3884</v>
      </c>
    </row>
    <row r="389" spans="13:13" x14ac:dyDescent="0.25">
      <c r="M389" t="s">
        <v>3885</v>
      </c>
    </row>
    <row r="390" spans="13:13" x14ac:dyDescent="0.25">
      <c r="M390" t="s">
        <v>3886</v>
      </c>
    </row>
    <row r="391" spans="13:13" x14ac:dyDescent="0.25">
      <c r="M391" t="s">
        <v>1380</v>
      </c>
    </row>
    <row r="392" spans="13:13" x14ac:dyDescent="0.25">
      <c r="M392" t="s">
        <v>3887</v>
      </c>
    </row>
    <row r="393" spans="13:13" x14ac:dyDescent="0.25">
      <c r="M393" t="s">
        <v>1891</v>
      </c>
    </row>
    <row r="394" spans="13:13" x14ac:dyDescent="0.25">
      <c r="M394" t="s">
        <v>3888</v>
      </c>
    </row>
    <row r="395" spans="13:13" x14ac:dyDescent="0.25">
      <c r="M395" t="s">
        <v>3889</v>
      </c>
    </row>
    <row r="396" spans="13:13" x14ac:dyDescent="0.25">
      <c r="M396" t="s">
        <v>2523</v>
      </c>
    </row>
    <row r="397" spans="13:13" x14ac:dyDescent="0.25">
      <c r="M397" t="s">
        <v>3890</v>
      </c>
    </row>
    <row r="398" spans="13:13" x14ac:dyDescent="0.25">
      <c r="M398" t="s">
        <v>2428</v>
      </c>
    </row>
    <row r="399" spans="13:13" x14ac:dyDescent="0.25">
      <c r="M399" t="s">
        <v>6724</v>
      </c>
    </row>
    <row r="400" spans="13:13" x14ac:dyDescent="0.25">
      <c r="M400" t="s">
        <v>6725</v>
      </c>
    </row>
    <row r="401" spans="13:13" x14ac:dyDescent="0.25">
      <c r="M401" t="s">
        <v>3891</v>
      </c>
    </row>
    <row r="402" spans="13:13" x14ac:dyDescent="0.25">
      <c r="M402" t="s">
        <v>6726</v>
      </c>
    </row>
    <row r="403" spans="13:13" x14ac:dyDescent="0.25">
      <c r="M403" t="s">
        <v>3892</v>
      </c>
    </row>
    <row r="404" spans="13:13" x14ac:dyDescent="0.25">
      <c r="M404" t="s">
        <v>6727</v>
      </c>
    </row>
    <row r="405" spans="13:13" x14ac:dyDescent="0.25">
      <c r="M405" t="s">
        <v>1904</v>
      </c>
    </row>
    <row r="406" spans="13:13" x14ac:dyDescent="0.25">
      <c r="M406" t="s">
        <v>3893</v>
      </c>
    </row>
    <row r="407" spans="13:13" x14ac:dyDescent="0.25">
      <c r="M407" t="s">
        <v>6728</v>
      </c>
    </row>
    <row r="408" spans="13:13" x14ac:dyDescent="0.25">
      <c r="M408" t="s">
        <v>3894</v>
      </c>
    </row>
    <row r="409" spans="13:13" x14ac:dyDescent="0.25">
      <c r="M409" t="s">
        <v>4485</v>
      </c>
    </row>
    <row r="410" spans="13:13" x14ac:dyDescent="0.25">
      <c r="M410" t="s">
        <v>4486</v>
      </c>
    </row>
    <row r="411" spans="13:13" x14ac:dyDescent="0.25">
      <c r="M411" t="s">
        <v>2240</v>
      </c>
    </row>
    <row r="412" spans="13:13" x14ac:dyDescent="0.25">
      <c r="M412" t="s">
        <v>1900</v>
      </c>
    </row>
    <row r="413" spans="13:13" x14ac:dyDescent="0.25">
      <c r="M413" t="s">
        <v>3897</v>
      </c>
    </row>
    <row r="414" spans="13:13" x14ac:dyDescent="0.25">
      <c r="M414" t="s">
        <v>3898</v>
      </c>
    </row>
    <row r="415" spans="13:13" x14ac:dyDescent="0.25">
      <c r="M415" t="s">
        <v>4190</v>
      </c>
    </row>
    <row r="416" spans="13:13" x14ac:dyDescent="0.25">
      <c r="M416" t="s">
        <v>4549</v>
      </c>
    </row>
    <row r="417" spans="13:13" x14ac:dyDescent="0.25">
      <c r="M417" t="s">
        <v>3901</v>
      </c>
    </row>
    <row r="418" spans="13:13" x14ac:dyDescent="0.25">
      <c r="M418" t="s">
        <v>3902</v>
      </c>
    </row>
    <row r="419" spans="13:13" x14ac:dyDescent="0.25">
      <c r="M419" t="s">
        <v>4514</v>
      </c>
    </row>
    <row r="420" spans="13:13" x14ac:dyDescent="0.25">
      <c r="M420" t="s">
        <v>3903</v>
      </c>
    </row>
    <row r="421" spans="13:13" x14ac:dyDescent="0.25">
      <c r="M421" t="s">
        <v>3904</v>
      </c>
    </row>
    <row r="422" spans="13:13" x14ac:dyDescent="0.25">
      <c r="M422" t="s">
        <v>3905</v>
      </c>
    </row>
    <row r="423" spans="13:13" x14ac:dyDescent="0.25">
      <c r="M423" t="s">
        <v>3906</v>
      </c>
    </row>
    <row r="424" spans="13:13" x14ac:dyDescent="0.25">
      <c r="M424" t="s">
        <v>3907</v>
      </c>
    </row>
    <row r="425" spans="13:13" x14ac:dyDescent="0.25">
      <c r="M425" t="s">
        <v>3908</v>
      </c>
    </row>
    <row r="426" spans="13:13" x14ac:dyDescent="0.25">
      <c r="M426" t="s">
        <v>3909</v>
      </c>
    </row>
    <row r="427" spans="13:13" x14ac:dyDescent="0.25">
      <c r="M427" t="s">
        <v>3910</v>
      </c>
    </row>
    <row r="428" spans="13:13" x14ac:dyDescent="0.25">
      <c r="M428" t="s">
        <v>6694</v>
      </c>
    </row>
    <row r="429" spans="13:13" x14ac:dyDescent="0.25">
      <c r="M429" t="s">
        <v>6729</v>
      </c>
    </row>
    <row r="430" spans="13:13" x14ac:dyDescent="0.25">
      <c r="M430" t="s">
        <v>6730</v>
      </c>
    </row>
    <row r="431" spans="13:13" x14ac:dyDescent="0.25">
      <c r="M431" t="s">
        <v>3912</v>
      </c>
    </row>
    <row r="432" spans="13:13" x14ac:dyDescent="0.25">
      <c r="M432" t="s">
        <v>3913</v>
      </c>
    </row>
    <row r="433" spans="13:13" x14ac:dyDescent="0.25">
      <c r="M433" t="s">
        <v>3916</v>
      </c>
    </row>
    <row r="434" spans="13:13" x14ac:dyDescent="0.25">
      <c r="M434" t="s">
        <v>3914</v>
      </c>
    </row>
    <row r="435" spans="13:13" x14ac:dyDescent="0.25">
      <c r="M435" t="s">
        <v>3915</v>
      </c>
    </row>
    <row r="436" spans="13:13" x14ac:dyDescent="0.25">
      <c r="M436" t="s">
        <v>6731</v>
      </c>
    </row>
    <row r="437" spans="13:13" x14ac:dyDescent="0.25">
      <c r="M437" t="s">
        <v>3917</v>
      </c>
    </row>
    <row r="438" spans="13:13" x14ac:dyDescent="0.25">
      <c r="M438" t="s">
        <v>3918</v>
      </c>
    </row>
    <row r="439" spans="13:13" x14ac:dyDescent="0.25">
      <c r="M439" t="s">
        <v>3919</v>
      </c>
    </row>
    <row r="440" spans="13:13" x14ac:dyDescent="0.25">
      <c r="M440" t="s">
        <v>3920</v>
      </c>
    </row>
    <row r="441" spans="13:13" x14ac:dyDescent="0.25">
      <c r="M441" t="s">
        <v>6732</v>
      </c>
    </row>
    <row r="442" spans="13:13" x14ac:dyDescent="0.25">
      <c r="M442" t="s">
        <v>3921</v>
      </c>
    </row>
    <row r="443" spans="13:13" x14ac:dyDescent="0.25">
      <c r="M443" t="s">
        <v>3922</v>
      </c>
    </row>
    <row r="444" spans="13:13" x14ac:dyDescent="0.25">
      <c r="M444" t="s">
        <v>3923</v>
      </c>
    </row>
    <row r="445" spans="13:13" x14ac:dyDescent="0.25">
      <c r="M445" t="s">
        <v>3924</v>
      </c>
    </row>
    <row r="446" spans="13:13" x14ac:dyDescent="0.25">
      <c r="M446" t="s">
        <v>3925</v>
      </c>
    </row>
    <row r="447" spans="13:13" x14ac:dyDescent="0.25">
      <c r="M447" t="s">
        <v>3926</v>
      </c>
    </row>
    <row r="448" spans="13:13" x14ac:dyDescent="0.25">
      <c r="M448" t="s">
        <v>3927</v>
      </c>
    </row>
    <row r="449" spans="13:13" x14ac:dyDescent="0.25">
      <c r="M449" t="s">
        <v>4474</v>
      </c>
    </row>
    <row r="450" spans="13:13" x14ac:dyDescent="0.25">
      <c r="M450" t="s">
        <v>3928</v>
      </c>
    </row>
    <row r="451" spans="13:13" x14ac:dyDescent="0.25">
      <c r="M451" t="s">
        <v>4081</v>
      </c>
    </row>
    <row r="452" spans="13:13" x14ac:dyDescent="0.25">
      <c r="M452" t="s">
        <v>4234</v>
      </c>
    </row>
    <row r="453" spans="13:13" x14ac:dyDescent="0.25">
      <c r="M453" t="s">
        <v>6699</v>
      </c>
    </row>
    <row r="454" spans="13:13" x14ac:dyDescent="0.25">
      <c r="M454" t="s">
        <v>3931</v>
      </c>
    </row>
    <row r="455" spans="13:13" x14ac:dyDescent="0.25">
      <c r="M455" t="s">
        <v>3933</v>
      </c>
    </row>
    <row r="456" spans="13:13" x14ac:dyDescent="0.25">
      <c r="M456" t="s">
        <v>3934</v>
      </c>
    </row>
    <row r="457" spans="13:13" x14ac:dyDescent="0.25">
      <c r="M457" t="s">
        <v>3935</v>
      </c>
    </row>
    <row r="458" spans="13:13" x14ac:dyDescent="0.25">
      <c r="M458" t="s">
        <v>4498</v>
      </c>
    </row>
    <row r="459" spans="13:13" x14ac:dyDescent="0.25">
      <c r="M459" t="s">
        <v>3937</v>
      </c>
    </row>
    <row r="460" spans="13:13" x14ac:dyDescent="0.25">
      <c r="M460" t="s">
        <v>3938</v>
      </c>
    </row>
    <row r="461" spans="13:13" x14ac:dyDescent="0.25">
      <c r="M461" t="s">
        <v>3939</v>
      </c>
    </row>
    <row r="462" spans="13:13" x14ac:dyDescent="0.25">
      <c r="M462" t="s">
        <v>3940</v>
      </c>
    </row>
    <row r="463" spans="13:13" x14ac:dyDescent="0.25">
      <c r="M463" t="s">
        <v>3941</v>
      </c>
    </row>
    <row r="464" spans="13:13" x14ac:dyDescent="0.25">
      <c r="M464" t="s">
        <v>3942</v>
      </c>
    </row>
    <row r="465" spans="13:13" x14ac:dyDescent="0.25">
      <c r="M465" t="s">
        <v>4309</v>
      </c>
    </row>
    <row r="466" spans="13:13" x14ac:dyDescent="0.25">
      <c r="M466" t="s">
        <v>6733</v>
      </c>
    </row>
    <row r="467" spans="13:13" x14ac:dyDescent="0.25">
      <c r="M467" t="s">
        <v>5564</v>
      </c>
    </row>
    <row r="468" spans="13:13" x14ac:dyDescent="0.25">
      <c r="M468" t="s">
        <v>3945</v>
      </c>
    </row>
    <row r="469" spans="13:13" x14ac:dyDescent="0.25">
      <c r="M469" t="s">
        <v>3946</v>
      </c>
    </row>
    <row r="470" spans="13:13" x14ac:dyDescent="0.25">
      <c r="M470" t="s">
        <v>3947</v>
      </c>
    </row>
    <row r="471" spans="13:13" x14ac:dyDescent="0.25">
      <c r="M471" t="s">
        <v>3948</v>
      </c>
    </row>
    <row r="472" spans="13:13" x14ac:dyDescent="0.25">
      <c r="M472" t="s">
        <v>3949</v>
      </c>
    </row>
    <row r="473" spans="13:13" x14ac:dyDescent="0.25">
      <c r="M473" t="s">
        <v>2715</v>
      </c>
    </row>
    <row r="474" spans="13:13" x14ac:dyDescent="0.25">
      <c r="M474" t="s">
        <v>6734</v>
      </c>
    </row>
    <row r="475" spans="13:13" x14ac:dyDescent="0.25">
      <c r="M475" t="s">
        <v>3950</v>
      </c>
    </row>
    <row r="476" spans="13:13" x14ac:dyDescent="0.25">
      <c r="M476" t="s">
        <v>3951</v>
      </c>
    </row>
    <row r="477" spans="13:13" x14ac:dyDescent="0.25">
      <c r="M477" t="s">
        <v>5557</v>
      </c>
    </row>
    <row r="478" spans="13:13" x14ac:dyDescent="0.25">
      <c r="M478" t="s">
        <v>1903</v>
      </c>
    </row>
    <row r="479" spans="13:13" x14ac:dyDescent="0.25">
      <c r="M479" t="s">
        <v>3960</v>
      </c>
    </row>
    <row r="480" spans="13:13" x14ac:dyDescent="0.25">
      <c r="M480" t="s">
        <v>3961</v>
      </c>
    </row>
    <row r="481" spans="13:13" x14ac:dyDescent="0.25">
      <c r="M481" t="s">
        <v>3953</v>
      </c>
    </row>
    <row r="482" spans="13:13" x14ac:dyDescent="0.25">
      <c r="M482" t="s">
        <v>3954</v>
      </c>
    </row>
    <row r="483" spans="13:13" x14ac:dyDescent="0.25">
      <c r="M483" t="s">
        <v>3955</v>
      </c>
    </row>
    <row r="484" spans="13:13" x14ac:dyDescent="0.25">
      <c r="M484" t="s">
        <v>6735</v>
      </c>
    </row>
    <row r="485" spans="13:13" x14ac:dyDescent="0.25">
      <c r="M485" t="s">
        <v>4372</v>
      </c>
    </row>
    <row r="486" spans="13:13" x14ac:dyDescent="0.25">
      <c r="M486" t="s">
        <v>3956</v>
      </c>
    </row>
    <row r="487" spans="13:13" x14ac:dyDescent="0.25">
      <c r="M487" t="s">
        <v>3957</v>
      </c>
    </row>
    <row r="488" spans="13:13" x14ac:dyDescent="0.25">
      <c r="M488" t="s">
        <v>4374</v>
      </c>
    </row>
    <row r="489" spans="13:13" x14ac:dyDescent="0.25">
      <c r="M489" t="s">
        <v>6736</v>
      </c>
    </row>
    <row r="490" spans="13:13" x14ac:dyDescent="0.25">
      <c r="M490" t="s">
        <v>6737</v>
      </c>
    </row>
    <row r="491" spans="13:13" x14ac:dyDescent="0.25">
      <c r="M491" t="s">
        <v>3958</v>
      </c>
    </row>
    <row r="492" spans="13:13" x14ac:dyDescent="0.25">
      <c r="M492" t="s">
        <v>3601</v>
      </c>
    </row>
    <row r="493" spans="13:13" x14ac:dyDescent="0.25">
      <c r="M493" t="s">
        <v>5540</v>
      </c>
    </row>
    <row r="494" spans="13:13" x14ac:dyDescent="0.25">
      <c r="M494" t="s">
        <v>3959</v>
      </c>
    </row>
    <row r="495" spans="13:13" x14ac:dyDescent="0.25">
      <c r="M495" t="s">
        <v>6703</v>
      </c>
    </row>
    <row r="496" spans="13:13" x14ac:dyDescent="0.25">
      <c r="M496" t="s">
        <v>6738</v>
      </c>
    </row>
    <row r="497" spans="13:13" x14ac:dyDescent="0.25">
      <c r="M497" t="s">
        <v>3962</v>
      </c>
    </row>
    <row r="498" spans="13:13" x14ac:dyDescent="0.25">
      <c r="M498" t="s">
        <v>3963</v>
      </c>
    </row>
    <row r="499" spans="13:13" x14ac:dyDescent="0.25">
      <c r="M499" t="s">
        <v>3964</v>
      </c>
    </row>
    <row r="500" spans="13:13" x14ac:dyDescent="0.25">
      <c r="M500" t="s">
        <v>3128</v>
      </c>
    </row>
    <row r="501" spans="13:13" x14ac:dyDescent="0.25">
      <c r="M501" t="s">
        <v>3965</v>
      </c>
    </row>
    <row r="502" spans="13:13" x14ac:dyDescent="0.25">
      <c r="M502" t="s">
        <v>3966</v>
      </c>
    </row>
    <row r="503" spans="13:13" x14ac:dyDescent="0.25">
      <c r="M503" t="s">
        <v>1913</v>
      </c>
    </row>
    <row r="504" spans="13:13" x14ac:dyDescent="0.25">
      <c r="M504" t="s">
        <v>5533</v>
      </c>
    </row>
    <row r="505" spans="13:13" x14ac:dyDescent="0.25">
      <c r="M505" t="s">
        <v>5546</v>
      </c>
    </row>
    <row r="506" spans="13:13" x14ac:dyDescent="0.25">
      <c r="M506" t="s">
        <v>3051</v>
      </c>
    </row>
    <row r="507" spans="13:13" x14ac:dyDescent="0.25">
      <c r="M507" t="s">
        <v>3969</v>
      </c>
    </row>
    <row r="508" spans="13:13" x14ac:dyDescent="0.25">
      <c r="M508" t="s">
        <v>4350</v>
      </c>
    </row>
    <row r="509" spans="13:13" x14ac:dyDescent="0.25">
      <c r="M509" t="s">
        <v>3970</v>
      </c>
    </row>
    <row r="510" spans="13:13" x14ac:dyDescent="0.25">
      <c r="M510" t="s">
        <v>3971</v>
      </c>
    </row>
    <row r="511" spans="13:13" x14ac:dyDescent="0.25">
      <c r="M511" t="s">
        <v>5401</v>
      </c>
    </row>
    <row r="512" spans="13:13" x14ac:dyDescent="0.25">
      <c r="M512" t="s">
        <v>3972</v>
      </c>
    </row>
    <row r="513" spans="13:13" x14ac:dyDescent="0.25">
      <c r="M513" t="s">
        <v>6739</v>
      </c>
    </row>
    <row r="514" spans="13:13" x14ac:dyDescent="0.25">
      <c r="M514" t="s">
        <v>3973</v>
      </c>
    </row>
    <row r="515" spans="13:13" x14ac:dyDescent="0.25">
      <c r="M515" t="s">
        <v>3974</v>
      </c>
    </row>
    <row r="516" spans="13:13" x14ac:dyDescent="0.25">
      <c r="M516" t="s">
        <v>3975</v>
      </c>
    </row>
    <row r="517" spans="13:13" x14ac:dyDescent="0.25">
      <c r="M517" t="s">
        <v>3976</v>
      </c>
    </row>
    <row r="518" spans="13:13" x14ac:dyDescent="0.25">
      <c r="M518" t="s">
        <v>3977</v>
      </c>
    </row>
    <row r="519" spans="13:13" x14ac:dyDescent="0.25">
      <c r="M519" t="s">
        <v>6740</v>
      </c>
    </row>
    <row r="520" spans="13:13" x14ac:dyDescent="0.25">
      <c r="M520" t="s">
        <v>3979</v>
      </c>
    </row>
    <row r="521" spans="13:13" x14ac:dyDescent="0.25">
      <c r="M521" t="s">
        <v>6741</v>
      </c>
    </row>
    <row r="522" spans="13:13" x14ac:dyDescent="0.25">
      <c r="M522" t="s">
        <v>3980</v>
      </c>
    </row>
    <row r="523" spans="13:13" x14ac:dyDescent="0.25">
      <c r="M523" t="s">
        <v>3606</v>
      </c>
    </row>
    <row r="524" spans="13:13" x14ac:dyDescent="0.25">
      <c r="M524" t="s">
        <v>4515</v>
      </c>
    </row>
    <row r="525" spans="13:13" x14ac:dyDescent="0.25">
      <c r="M525" t="s">
        <v>1907</v>
      </c>
    </row>
    <row r="526" spans="13:13" x14ac:dyDescent="0.25">
      <c r="M526" t="s">
        <v>3981</v>
      </c>
    </row>
    <row r="527" spans="13:13" x14ac:dyDescent="0.25">
      <c r="M527" t="s">
        <v>3982</v>
      </c>
    </row>
    <row r="528" spans="13:13" x14ac:dyDescent="0.25">
      <c r="M528" t="s">
        <v>6742</v>
      </c>
    </row>
    <row r="529" spans="13:13" x14ac:dyDescent="0.25">
      <c r="M529" t="s">
        <v>6743</v>
      </c>
    </row>
    <row r="530" spans="13:13" x14ac:dyDescent="0.25">
      <c r="M530" t="s">
        <v>3983</v>
      </c>
    </row>
    <row r="531" spans="13:13" x14ac:dyDescent="0.25">
      <c r="M531" t="s">
        <v>3984</v>
      </c>
    </row>
    <row r="532" spans="13:13" x14ac:dyDescent="0.25">
      <c r="M532" t="s">
        <v>3985</v>
      </c>
    </row>
    <row r="533" spans="13:13" x14ac:dyDescent="0.25">
      <c r="M533" t="s">
        <v>3986</v>
      </c>
    </row>
    <row r="534" spans="13:13" x14ac:dyDescent="0.25">
      <c r="M534" t="s">
        <v>3987</v>
      </c>
    </row>
    <row r="535" spans="13:13" x14ac:dyDescent="0.25">
      <c r="M535" t="s">
        <v>6744</v>
      </c>
    </row>
    <row r="536" spans="13:13" x14ac:dyDescent="0.25">
      <c r="M536" t="s">
        <v>3988</v>
      </c>
    </row>
    <row r="537" spans="13:13" x14ac:dyDescent="0.25">
      <c r="M537" t="s">
        <v>6745</v>
      </c>
    </row>
    <row r="538" spans="13:13" x14ac:dyDescent="0.25">
      <c r="M538" t="s">
        <v>3989</v>
      </c>
    </row>
    <row r="539" spans="13:13" x14ac:dyDescent="0.25">
      <c r="M539" t="s">
        <v>3990</v>
      </c>
    </row>
    <row r="540" spans="13:13" x14ac:dyDescent="0.25">
      <c r="M540" t="s">
        <v>3991</v>
      </c>
    </row>
    <row r="541" spans="13:13" x14ac:dyDescent="0.25">
      <c r="M541" t="s">
        <v>3992</v>
      </c>
    </row>
    <row r="542" spans="13:13" x14ac:dyDescent="0.25">
      <c r="M542" t="s">
        <v>3993</v>
      </c>
    </row>
    <row r="543" spans="13:13" x14ac:dyDescent="0.25">
      <c r="M543" t="s">
        <v>3994</v>
      </c>
    </row>
    <row r="544" spans="13:13" x14ac:dyDescent="0.25">
      <c r="M544" t="s">
        <v>3995</v>
      </c>
    </row>
    <row r="545" spans="13:13" x14ac:dyDescent="0.25">
      <c r="M545" t="s">
        <v>3996</v>
      </c>
    </row>
    <row r="546" spans="13:13" x14ac:dyDescent="0.25">
      <c r="M546" t="s">
        <v>3997</v>
      </c>
    </row>
    <row r="547" spans="13:13" x14ac:dyDescent="0.25">
      <c r="M547" t="s">
        <v>3998</v>
      </c>
    </row>
    <row r="548" spans="13:13" x14ac:dyDescent="0.25">
      <c r="M548" t="s">
        <v>6746</v>
      </c>
    </row>
    <row r="549" spans="13:13" x14ac:dyDescent="0.25">
      <c r="M549" t="s">
        <v>6747</v>
      </c>
    </row>
    <row r="550" spans="13:13" x14ac:dyDescent="0.25">
      <c r="M550" t="s">
        <v>6748</v>
      </c>
    </row>
    <row r="551" spans="13:13" x14ac:dyDescent="0.25">
      <c r="M551" t="s">
        <v>6749</v>
      </c>
    </row>
    <row r="552" spans="13:13" x14ac:dyDescent="0.25">
      <c r="M552" t="s">
        <v>6750</v>
      </c>
    </row>
    <row r="553" spans="13:13" x14ac:dyDescent="0.25">
      <c r="M553" t="s">
        <v>3999</v>
      </c>
    </row>
    <row r="554" spans="13:13" x14ac:dyDescent="0.25">
      <c r="M554" t="s">
        <v>4399</v>
      </c>
    </row>
    <row r="555" spans="13:13" x14ac:dyDescent="0.25">
      <c r="M555" t="s">
        <v>4000</v>
      </c>
    </row>
    <row r="556" spans="13:13" x14ac:dyDescent="0.25">
      <c r="M556" t="s">
        <v>4001</v>
      </c>
    </row>
    <row r="557" spans="13:13" x14ac:dyDescent="0.25">
      <c r="M557" t="s">
        <v>4408</v>
      </c>
    </row>
    <row r="558" spans="13:13" x14ac:dyDescent="0.25">
      <c r="M558" t="s">
        <v>4003</v>
      </c>
    </row>
    <row r="559" spans="13:13" x14ac:dyDescent="0.25">
      <c r="M559" t="s">
        <v>4004</v>
      </c>
    </row>
    <row r="560" spans="13:13" x14ac:dyDescent="0.25">
      <c r="M560" t="s">
        <v>4005</v>
      </c>
    </row>
    <row r="561" spans="13:13" x14ac:dyDescent="0.25">
      <c r="M561" t="s">
        <v>4006</v>
      </c>
    </row>
    <row r="562" spans="13:13" x14ac:dyDescent="0.25">
      <c r="M562" t="s">
        <v>4007</v>
      </c>
    </row>
    <row r="563" spans="13:13" x14ac:dyDescent="0.25">
      <c r="M563" t="s">
        <v>4008</v>
      </c>
    </row>
    <row r="564" spans="13:13" x14ac:dyDescent="0.25">
      <c r="M564" t="s">
        <v>4009</v>
      </c>
    </row>
    <row r="565" spans="13:13" x14ac:dyDescent="0.25">
      <c r="M565" t="s">
        <v>4010</v>
      </c>
    </row>
    <row r="566" spans="13:13" x14ac:dyDescent="0.25">
      <c r="M566" t="s">
        <v>4011</v>
      </c>
    </row>
    <row r="567" spans="13:13" x14ac:dyDescent="0.25">
      <c r="M567" t="s">
        <v>4012</v>
      </c>
    </row>
    <row r="568" spans="13:13" x14ac:dyDescent="0.25">
      <c r="M568" t="s">
        <v>3039</v>
      </c>
    </row>
    <row r="569" spans="13:13" x14ac:dyDescent="0.25">
      <c r="M569" t="s">
        <v>4221</v>
      </c>
    </row>
    <row r="570" spans="13:13" x14ac:dyDescent="0.25">
      <c r="M570" t="s">
        <v>4013</v>
      </c>
    </row>
    <row r="571" spans="13:13" x14ac:dyDescent="0.25">
      <c r="M571" t="s">
        <v>4014</v>
      </c>
    </row>
    <row r="572" spans="13:13" x14ac:dyDescent="0.25">
      <c r="M572" t="s">
        <v>4015</v>
      </c>
    </row>
    <row r="573" spans="13:13" x14ac:dyDescent="0.25">
      <c r="M573" t="s">
        <v>4016</v>
      </c>
    </row>
    <row r="574" spans="13:13" x14ac:dyDescent="0.25">
      <c r="M574" t="s">
        <v>3012</v>
      </c>
    </row>
    <row r="575" spans="13:13" x14ac:dyDescent="0.25">
      <c r="M575" t="s">
        <v>4340</v>
      </c>
    </row>
    <row r="576" spans="13:13" x14ac:dyDescent="0.25">
      <c r="M576" t="s">
        <v>4017</v>
      </c>
    </row>
    <row r="577" spans="13:13" x14ac:dyDescent="0.25">
      <c r="M577" t="s">
        <v>4018</v>
      </c>
    </row>
    <row r="578" spans="13:13" x14ac:dyDescent="0.25">
      <c r="M578" t="s">
        <v>4019</v>
      </c>
    </row>
    <row r="579" spans="13:13" x14ac:dyDescent="0.25">
      <c r="M579" t="s">
        <v>4020</v>
      </c>
    </row>
    <row r="580" spans="13:13" x14ac:dyDescent="0.25">
      <c r="M580" t="s">
        <v>4021</v>
      </c>
    </row>
    <row r="581" spans="13:13" x14ac:dyDescent="0.25">
      <c r="M581" t="s">
        <v>4022</v>
      </c>
    </row>
    <row r="582" spans="13:13" x14ac:dyDescent="0.25">
      <c r="M582" t="s">
        <v>4023</v>
      </c>
    </row>
    <row r="583" spans="13:13" x14ac:dyDescent="0.25">
      <c r="M583" t="s">
        <v>6751</v>
      </c>
    </row>
    <row r="584" spans="13:13" x14ac:dyDescent="0.25">
      <c r="M584" t="s">
        <v>3608</v>
      </c>
    </row>
    <row r="585" spans="13:13" x14ac:dyDescent="0.25">
      <c r="M585" t="s">
        <v>4024</v>
      </c>
    </row>
    <row r="586" spans="13:13" x14ac:dyDescent="0.25">
      <c r="M586" t="s">
        <v>6752</v>
      </c>
    </row>
    <row r="587" spans="13:13" x14ac:dyDescent="0.25">
      <c r="M587" t="s">
        <v>4025</v>
      </c>
    </row>
    <row r="588" spans="13:13" x14ac:dyDescent="0.25">
      <c r="M588" t="s">
        <v>4354</v>
      </c>
    </row>
    <row r="589" spans="13:13" x14ac:dyDescent="0.25">
      <c r="M589" t="s">
        <v>5565</v>
      </c>
    </row>
  </sheetData>
  <mergeCells count="58">
    <mergeCell ref="G190:K190"/>
    <mergeCell ref="G206:K206"/>
    <mergeCell ref="G208:K208"/>
    <mergeCell ref="G170:K170"/>
    <mergeCell ref="B8:K8"/>
    <mergeCell ref="G82:K82"/>
    <mergeCell ref="G77:K77"/>
    <mergeCell ref="G31:K31"/>
    <mergeCell ref="B9:K9"/>
    <mergeCell ref="B10:K10"/>
    <mergeCell ref="B11:K11"/>
    <mergeCell ref="B12:K12"/>
    <mergeCell ref="B13:K13"/>
    <mergeCell ref="G49:K49"/>
    <mergeCell ref="B14:K14"/>
    <mergeCell ref="B15:K15"/>
    <mergeCell ref="B3:K3"/>
    <mergeCell ref="B4:K4"/>
    <mergeCell ref="B5:K5"/>
    <mergeCell ref="B6:K6"/>
    <mergeCell ref="B7:K7"/>
    <mergeCell ref="B16:K16"/>
    <mergeCell ref="B17:K17"/>
    <mergeCell ref="B18:K18"/>
    <mergeCell ref="G27:K27"/>
    <mergeCell ref="G133:K133"/>
    <mergeCell ref="G152:K152"/>
    <mergeCell ref="G156:K156"/>
    <mergeCell ref="G159:K159"/>
    <mergeCell ref="G48:K48"/>
    <mergeCell ref="G60:K60"/>
    <mergeCell ref="G53:K53"/>
    <mergeCell ref="G84:K84"/>
    <mergeCell ref="G98:K98"/>
    <mergeCell ref="G134:K134"/>
    <mergeCell ref="G142:K142"/>
    <mergeCell ref="G96:K96"/>
    <mergeCell ref="G97:K97"/>
    <mergeCell ref="G99:K99"/>
    <mergeCell ref="G108:K108"/>
    <mergeCell ref="G113:K113"/>
    <mergeCell ref="G106:K106"/>
    <mergeCell ref="G234:K234"/>
    <mergeCell ref="G179:K179"/>
    <mergeCell ref="G139:K139"/>
    <mergeCell ref="G125:K125"/>
    <mergeCell ref="G128:K128"/>
    <mergeCell ref="G225:K225"/>
    <mergeCell ref="G232:K232"/>
    <mergeCell ref="G202:K202"/>
    <mergeCell ref="G204:K204"/>
    <mergeCell ref="G205:K205"/>
    <mergeCell ref="G209:K209"/>
    <mergeCell ref="G213:K213"/>
    <mergeCell ref="G218:K218"/>
    <mergeCell ref="G191:K191"/>
    <mergeCell ref="G186:K186"/>
    <mergeCell ref="G188:K188"/>
  </mergeCells>
  <pageMargins left="0.7" right="0.7" top="0.75" bottom="0.75" header="0.3" footer="0.3"/>
  <pageSetup paperSize="9" orientation="landscape"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tabColor rgb="FFFF0000"/>
  </sheetPr>
  <dimension ref="A1:P83"/>
  <sheetViews>
    <sheetView topLeftCell="A58" workbookViewId="0">
      <selection activeCell="G45" sqref="G45:K45"/>
    </sheetView>
  </sheetViews>
  <sheetFormatPr defaultRowHeight="15" x14ac:dyDescent="0.25"/>
  <cols>
    <col min="1" max="1" width="36.85546875" customWidth="1"/>
    <col min="2" max="2" width="62.85546875" customWidth="1"/>
    <col min="3" max="6" width="15" customWidth="1"/>
    <col min="7" max="11" width="8" customWidth="1"/>
  </cols>
  <sheetData>
    <row r="1" spans="1:16" ht="18.75" x14ac:dyDescent="0.25">
      <c r="A1" s="404" t="s">
        <v>0</v>
      </c>
      <c r="B1" s="419"/>
      <c r="C1" s="419"/>
      <c r="D1" s="419"/>
      <c r="E1" s="419"/>
      <c r="F1" s="419"/>
      <c r="G1" s="419"/>
      <c r="H1" s="419"/>
      <c r="I1" s="3"/>
      <c r="J1" s="3"/>
      <c r="K1" s="419"/>
    </row>
    <row r="2" spans="1:16" x14ac:dyDescent="0.25">
      <c r="A2" s="419"/>
      <c r="B2" s="405"/>
      <c r="C2" s="405"/>
      <c r="D2" s="405"/>
      <c r="E2" s="405"/>
      <c r="F2" s="405"/>
      <c r="G2" s="405"/>
      <c r="H2" s="405"/>
      <c r="I2" s="405"/>
      <c r="J2" s="405"/>
      <c r="K2" s="419"/>
    </row>
    <row r="3" spans="1:16" x14ac:dyDescent="0.25">
      <c r="A3" s="5" t="s">
        <v>1</v>
      </c>
      <c r="B3" s="702" t="s">
        <v>6753</v>
      </c>
      <c r="C3" s="702"/>
      <c r="D3" s="702"/>
      <c r="E3" s="702"/>
      <c r="F3" s="702"/>
      <c r="G3" s="702"/>
      <c r="H3" s="702"/>
      <c r="I3" s="702"/>
      <c r="J3" s="702"/>
      <c r="K3" s="702"/>
      <c r="M3" s="751" t="s">
        <v>6754</v>
      </c>
      <c r="N3" s="669"/>
      <c r="O3" s="669"/>
      <c r="P3" s="669"/>
    </row>
    <row r="4" spans="1:16" x14ac:dyDescent="0.25">
      <c r="A4" s="113" t="s">
        <v>2</v>
      </c>
      <c r="B4" s="706" t="s">
        <v>6755</v>
      </c>
      <c r="C4" s="706"/>
      <c r="D4" s="706"/>
      <c r="E4" s="706"/>
      <c r="F4" s="706"/>
      <c r="G4" s="706"/>
      <c r="H4" s="706"/>
      <c r="I4" s="706"/>
      <c r="J4" s="706"/>
      <c r="K4" s="706"/>
    </row>
    <row r="5" spans="1:16" x14ac:dyDescent="0.25">
      <c r="A5" s="6" t="s">
        <v>5</v>
      </c>
      <c r="B5" s="699" t="s">
        <v>16</v>
      </c>
      <c r="C5" s="699"/>
      <c r="D5" s="699"/>
      <c r="E5" s="699"/>
      <c r="F5" s="699"/>
      <c r="G5" s="699"/>
      <c r="H5" s="699"/>
      <c r="I5" s="699"/>
      <c r="J5" s="699"/>
      <c r="K5" s="699"/>
    </row>
    <row r="6" spans="1:16" x14ac:dyDescent="0.25">
      <c r="A6" s="6" t="s">
        <v>8</v>
      </c>
      <c r="B6" s="703" t="s">
        <v>9</v>
      </c>
      <c r="C6" s="703"/>
      <c r="D6" s="703"/>
      <c r="E6" s="703"/>
      <c r="F6" s="703"/>
      <c r="G6" s="699"/>
      <c r="H6" s="699"/>
      <c r="I6" s="699"/>
      <c r="J6" s="699"/>
      <c r="K6" s="699"/>
    </row>
    <row r="7" spans="1:16" x14ac:dyDescent="0.25">
      <c r="A7" s="6" t="s">
        <v>11</v>
      </c>
      <c r="B7" s="679" t="s">
        <v>9</v>
      </c>
      <c r="C7" s="679"/>
      <c r="D7" s="679"/>
      <c r="E7" s="679"/>
      <c r="F7" s="679"/>
      <c r="G7" s="679"/>
      <c r="H7" s="679"/>
      <c r="I7" s="679"/>
      <c r="J7" s="679"/>
      <c r="K7" s="679"/>
    </row>
    <row r="8" spans="1:16" x14ac:dyDescent="0.25">
      <c r="A8" s="6" t="s">
        <v>13</v>
      </c>
      <c r="B8" s="703" t="s">
        <v>9</v>
      </c>
      <c r="C8" s="703"/>
      <c r="D8" s="703"/>
      <c r="E8" s="703"/>
      <c r="F8" s="703"/>
      <c r="G8" s="699"/>
      <c r="H8" s="699"/>
      <c r="I8" s="699"/>
      <c r="J8" s="699"/>
      <c r="K8" s="699"/>
    </row>
    <row r="9" spans="1:16" x14ac:dyDescent="0.25">
      <c r="A9" s="6" t="s">
        <v>15</v>
      </c>
      <c r="B9" s="674" t="s">
        <v>6641</v>
      </c>
      <c r="C9" s="674"/>
      <c r="D9" s="674"/>
      <c r="E9" s="674"/>
      <c r="F9" s="674"/>
      <c r="G9" s="674"/>
      <c r="H9" s="674"/>
      <c r="I9" s="674"/>
      <c r="J9" s="674"/>
      <c r="K9" s="674"/>
    </row>
    <row r="10" spans="1:16" x14ac:dyDescent="0.25">
      <c r="A10" s="6" t="s">
        <v>17</v>
      </c>
      <c r="B10" s="699" t="s">
        <v>18</v>
      </c>
      <c r="C10" s="699"/>
      <c r="D10" s="699"/>
      <c r="E10" s="699"/>
      <c r="F10" s="699"/>
      <c r="G10" s="699"/>
      <c r="H10" s="699"/>
      <c r="I10" s="699"/>
      <c r="J10" s="699"/>
      <c r="K10" s="699"/>
    </row>
    <row r="11" spans="1:16" x14ac:dyDescent="0.25">
      <c r="A11" s="6" t="s">
        <v>19</v>
      </c>
      <c r="B11" s="699" t="s">
        <v>70</v>
      </c>
      <c r="C11" s="699"/>
      <c r="D11" s="699"/>
      <c r="E11" s="699"/>
      <c r="F11" s="699"/>
      <c r="G11" s="699"/>
      <c r="H11" s="699"/>
      <c r="I11" s="699"/>
      <c r="J11" s="699"/>
      <c r="K11" s="699"/>
    </row>
    <row r="12" spans="1:16" x14ac:dyDescent="0.25">
      <c r="A12" s="6" t="s">
        <v>22</v>
      </c>
      <c r="B12" s="688" t="s">
        <v>23</v>
      </c>
      <c r="C12" s="688"/>
      <c r="D12" s="688"/>
      <c r="E12" s="688"/>
      <c r="F12" s="688"/>
      <c r="G12" s="688"/>
      <c r="H12" s="688"/>
      <c r="I12" s="688"/>
      <c r="J12" s="688"/>
      <c r="K12" s="688"/>
    </row>
    <row r="13" spans="1:16" x14ac:dyDescent="0.25">
      <c r="A13" s="6" t="s">
        <v>26</v>
      </c>
      <c r="B13" s="703" t="s">
        <v>6756</v>
      </c>
      <c r="C13" s="703"/>
      <c r="D13" s="703"/>
      <c r="E13" s="703"/>
      <c r="F13" s="703"/>
      <c r="G13" s="699"/>
      <c r="H13" s="699"/>
      <c r="I13" s="699"/>
      <c r="J13" s="699"/>
      <c r="K13" s="699"/>
    </row>
    <row r="14" spans="1:16" x14ac:dyDescent="0.25">
      <c r="A14" s="6" t="s">
        <v>28</v>
      </c>
      <c r="B14" s="679" t="s">
        <v>9</v>
      </c>
      <c r="C14" s="679"/>
      <c r="D14" s="679"/>
      <c r="E14" s="679"/>
      <c r="F14" s="679"/>
      <c r="G14" s="679"/>
      <c r="H14" s="679"/>
      <c r="I14" s="679"/>
      <c r="J14" s="679"/>
      <c r="K14" s="679"/>
    </row>
    <row r="15" spans="1:16" x14ac:dyDescent="0.25">
      <c r="A15" s="6" t="s">
        <v>30</v>
      </c>
      <c r="B15" s="689" t="s">
        <v>6680</v>
      </c>
      <c r="C15" s="689"/>
      <c r="D15" s="689"/>
      <c r="E15" s="689"/>
      <c r="F15" s="689"/>
      <c r="G15" s="688"/>
      <c r="H15" s="688"/>
      <c r="I15" s="688"/>
      <c r="J15" s="688"/>
      <c r="K15" s="688"/>
    </row>
    <row r="16" spans="1:16" x14ac:dyDescent="0.25">
      <c r="A16" s="6" t="s">
        <v>32</v>
      </c>
      <c r="B16" s="699" t="s">
        <v>661</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19"/>
      <c r="D19" s="419"/>
      <c r="E19" s="419"/>
      <c r="F19" s="419"/>
      <c r="G19" s="8" t="s">
        <v>38</v>
      </c>
      <c r="H19" s="8" t="s">
        <v>39</v>
      </c>
      <c r="I19" s="8" t="s">
        <v>40</v>
      </c>
      <c r="J19" s="8" t="s">
        <v>41</v>
      </c>
      <c r="K19" s="8" t="s">
        <v>42</v>
      </c>
    </row>
    <row r="20" spans="1:11" x14ac:dyDescent="0.25">
      <c r="A20" s="6" t="s">
        <v>43</v>
      </c>
      <c r="B20" s="419"/>
      <c r="C20" s="419"/>
      <c r="D20" s="419"/>
      <c r="E20" s="419"/>
      <c r="F20" s="419"/>
      <c r="G20" s="10">
        <v>177361</v>
      </c>
      <c r="H20" s="10">
        <v>173467</v>
      </c>
      <c r="I20" s="10">
        <v>170192</v>
      </c>
      <c r="J20" s="11">
        <v>174446</v>
      </c>
      <c r="K20" s="11">
        <v>166917</v>
      </c>
    </row>
    <row r="21" spans="1:11" x14ac:dyDescent="0.25">
      <c r="A21" s="6" t="s">
        <v>44</v>
      </c>
      <c r="B21" s="419"/>
      <c r="C21" s="419"/>
      <c r="D21" s="419"/>
      <c r="E21" s="419"/>
      <c r="F21" s="419"/>
      <c r="G21" s="10">
        <f>G20-G25</f>
        <v>177361</v>
      </c>
      <c r="H21" s="10">
        <f t="shared" ref="H21:K21" si="0">H20-H25</f>
        <v>173467</v>
      </c>
      <c r="I21" s="10">
        <f t="shared" si="0"/>
        <v>170192</v>
      </c>
      <c r="J21" s="10">
        <f t="shared" si="0"/>
        <v>174446</v>
      </c>
      <c r="K21" s="10">
        <f t="shared" si="0"/>
        <v>166917</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2</v>
      </c>
      <c r="K23" s="9">
        <v>1</v>
      </c>
    </row>
    <row r="24" spans="1:11" x14ac:dyDescent="0.25">
      <c r="A24" s="6" t="s">
        <v>47</v>
      </c>
      <c r="B24" s="419"/>
      <c r="C24" s="419"/>
      <c r="D24" s="419"/>
      <c r="E24" s="419"/>
      <c r="F24" s="419"/>
      <c r="G24" s="12">
        <f>G23/G20</f>
        <v>0</v>
      </c>
      <c r="H24" s="12">
        <f t="shared" ref="H24:J24" si="2">H23/H20</f>
        <v>0</v>
      </c>
      <c r="I24" s="12">
        <f t="shared" si="2"/>
        <v>0</v>
      </c>
      <c r="J24" s="12">
        <f t="shared" si="2"/>
        <v>1.1464865918393085E-5</v>
      </c>
      <c r="K24" s="12">
        <f>K23/K20</f>
        <v>5.9910015157233835E-6</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x14ac:dyDescent="0.25">
      <c r="A29" s="167">
        <v>0</v>
      </c>
      <c r="B29" s="502" t="s">
        <v>6757</v>
      </c>
      <c r="C29" s="502"/>
      <c r="D29" s="502"/>
      <c r="E29" s="502"/>
      <c r="F29" s="502"/>
      <c r="G29">
        <v>24580</v>
      </c>
      <c r="H29">
        <v>24527</v>
      </c>
      <c r="I29">
        <v>24441</v>
      </c>
      <c r="J29">
        <v>25229</v>
      </c>
      <c r="K29">
        <v>24753</v>
      </c>
    </row>
    <row r="30" spans="1:11" x14ac:dyDescent="0.25">
      <c r="A30" s="167">
        <v>1</v>
      </c>
      <c r="B30" s="409"/>
      <c r="C30" s="409"/>
      <c r="D30" s="409"/>
      <c r="E30" s="409"/>
      <c r="F30" s="409"/>
      <c r="G30">
        <v>24565</v>
      </c>
      <c r="H30">
        <v>24499</v>
      </c>
      <c r="I30">
        <v>24424</v>
      </c>
      <c r="J30">
        <v>25216</v>
      </c>
      <c r="K30">
        <v>24746</v>
      </c>
    </row>
    <row r="31" spans="1:11" x14ac:dyDescent="0.25">
      <c r="A31" s="167">
        <v>2</v>
      </c>
      <c r="B31" s="409"/>
      <c r="C31" s="409"/>
      <c r="D31" s="409"/>
      <c r="E31" s="409"/>
      <c r="F31" s="409"/>
      <c r="G31">
        <v>21554</v>
      </c>
      <c r="H31">
        <v>21365</v>
      </c>
      <c r="I31">
        <v>21197</v>
      </c>
      <c r="J31">
        <v>22064</v>
      </c>
      <c r="K31">
        <v>21009</v>
      </c>
    </row>
    <row r="32" spans="1:11" x14ac:dyDescent="0.25">
      <c r="A32" s="167">
        <v>3</v>
      </c>
      <c r="B32" s="409"/>
      <c r="C32" s="409"/>
      <c r="D32" s="409"/>
      <c r="E32" s="409"/>
      <c r="F32" s="409"/>
      <c r="G32">
        <v>20917</v>
      </c>
      <c r="H32">
        <v>20775</v>
      </c>
      <c r="I32">
        <v>20951</v>
      </c>
      <c r="J32">
        <v>22230</v>
      </c>
      <c r="K32">
        <v>21878</v>
      </c>
    </row>
    <row r="33" spans="1:13" x14ac:dyDescent="0.25">
      <c r="A33" s="167">
        <v>4</v>
      </c>
      <c r="B33" s="409"/>
      <c r="C33" s="409"/>
      <c r="D33" s="409"/>
      <c r="E33" s="409"/>
      <c r="F33" s="409"/>
      <c r="G33">
        <v>15058</v>
      </c>
      <c r="H33">
        <v>14539</v>
      </c>
      <c r="I33">
        <v>14411</v>
      </c>
      <c r="J33">
        <v>15201</v>
      </c>
      <c r="K33">
        <v>14525</v>
      </c>
    </row>
    <row r="34" spans="1:13" x14ac:dyDescent="0.25">
      <c r="A34" s="167">
        <v>5</v>
      </c>
      <c r="B34" s="409"/>
      <c r="C34" s="409"/>
      <c r="D34" s="409"/>
      <c r="E34" s="409"/>
      <c r="F34" s="409"/>
      <c r="G34">
        <v>7406</v>
      </c>
      <c r="H34">
        <v>5893</v>
      </c>
      <c r="I34">
        <v>5805</v>
      </c>
      <c r="J34">
        <v>7287</v>
      </c>
      <c r="K34">
        <v>7201</v>
      </c>
    </row>
    <row r="35" spans="1:13" x14ac:dyDescent="0.25">
      <c r="A35" s="167">
        <v>6</v>
      </c>
      <c r="B35" s="409"/>
      <c r="C35" s="409"/>
      <c r="D35" s="409"/>
      <c r="E35" s="409"/>
      <c r="F35" s="409"/>
      <c r="G35">
        <v>4823</v>
      </c>
      <c r="H35">
        <v>3911</v>
      </c>
      <c r="I35">
        <v>2936</v>
      </c>
      <c r="J35">
        <v>2663</v>
      </c>
      <c r="K35">
        <v>2429</v>
      </c>
    </row>
    <row r="36" spans="1:13" x14ac:dyDescent="0.25">
      <c r="A36" s="167">
        <v>7</v>
      </c>
      <c r="B36" s="409"/>
      <c r="C36" s="409"/>
      <c r="D36" s="409"/>
      <c r="E36" s="409"/>
      <c r="F36" s="409"/>
      <c r="G36">
        <v>2995</v>
      </c>
      <c r="H36">
        <v>2777</v>
      </c>
      <c r="I36">
        <v>2516</v>
      </c>
      <c r="J36">
        <v>2328</v>
      </c>
      <c r="K36">
        <v>2076</v>
      </c>
    </row>
    <row r="37" spans="1:13" x14ac:dyDescent="0.25">
      <c r="A37" s="167">
        <v>8</v>
      </c>
      <c r="B37" s="409"/>
      <c r="C37" s="409"/>
      <c r="D37" s="409"/>
      <c r="E37" s="409"/>
      <c r="F37" s="409"/>
      <c r="G37">
        <v>2234</v>
      </c>
      <c r="H37">
        <v>2261</v>
      </c>
      <c r="I37">
        <v>2038</v>
      </c>
      <c r="J37">
        <v>1939</v>
      </c>
      <c r="K37">
        <v>1840</v>
      </c>
    </row>
    <row r="38" spans="1:13" x14ac:dyDescent="0.25">
      <c r="A38" s="167">
        <v>9</v>
      </c>
      <c r="B38" s="409"/>
      <c r="C38" s="409"/>
      <c r="D38" s="409"/>
      <c r="E38" s="409"/>
      <c r="F38" s="409"/>
      <c r="G38">
        <v>13369</v>
      </c>
      <c r="H38">
        <v>13112</v>
      </c>
      <c r="I38">
        <v>12868</v>
      </c>
      <c r="J38">
        <v>12354</v>
      </c>
      <c r="K38">
        <v>11396</v>
      </c>
    </row>
    <row r="39" spans="1:13" x14ac:dyDescent="0.25">
      <c r="A39" s="167">
        <v>10</v>
      </c>
      <c r="B39" s="409"/>
      <c r="C39" s="409"/>
      <c r="D39" s="409"/>
      <c r="E39" s="409"/>
      <c r="F39" s="409"/>
      <c r="G39">
        <v>1616</v>
      </c>
      <c r="H39">
        <v>1600</v>
      </c>
      <c r="I39">
        <v>1557</v>
      </c>
      <c r="J39">
        <v>1258</v>
      </c>
      <c r="K39">
        <v>1234</v>
      </c>
    </row>
    <row r="40" spans="1:13" x14ac:dyDescent="0.25">
      <c r="A40" s="167">
        <v>11</v>
      </c>
      <c r="B40" s="419"/>
      <c r="C40" s="419"/>
      <c r="D40" s="419"/>
      <c r="E40" s="419"/>
      <c r="F40" s="419"/>
      <c r="G40">
        <v>4220</v>
      </c>
      <c r="H40">
        <v>3998</v>
      </c>
      <c r="I40">
        <v>4114</v>
      </c>
      <c r="J40">
        <v>4108</v>
      </c>
      <c r="K40">
        <v>3877</v>
      </c>
    </row>
    <row r="41" spans="1:13" x14ac:dyDescent="0.25">
      <c r="A41" s="167">
        <v>12</v>
      </c>
      <c r="G41">
        <v>1819</v>
      </c>
      <c r="H41">
        <v>1805</v>
      </c>
      <c r="I41">
        <v>1531</v>
      </c>
      <c r="J41">
        <v>1077</v>
      </c>
      <c r="K41">
        <v>884</v>
      </c>
    </row>
    <row r="42" spans="1:13" x14ac:dyDescent="0.25">
      <c r="A42" s="167">
        <v>13</v>
      </c>
      <c r="G42">
        <v>1638</v>
      </c>
      <c r="H42">
        <v>1715</v>
      </c>
      <c r="I42">
        <v>1742</v>
      </c>
      <c r="J42">
        <v>1817</v>
      </c>
      <c r="K42">
        <v>1596</v>
      </c>
    </row>
    <row r="43" spans="1:13" x14ac:dyDescent="0.25">
      <c r="A43" s="167">
        <v>14</v>
      </c>
      <c r="G43">
        <v>662</v>
      </c>
      <c r="H43">
        <v>653</v>
      </c>
      <c r="I43">
        <v>751</v>
      </c>
      <c r="J43">
        <v>732</v>
      </c>
      <c r="K43">
        <v>875</v>
      </c>
      <c r="M43" s="135"/>
    </row>
    <row r="44" spans="1:13" x14ac:dyDescent="0.25">
      <c r="A44" s="167">
        <v>15</v>
      </c>
      <c r="G44">
        <v>181</v>
      </c>
      <c r="H44">
        <v>138</v>
      </c>
      <c r="I44">
        <v>140</v>
      </c>
      <c r="J44">
        <v>168</v>
      </c>
      <c r="K44">
        <v>161</v>
      </c>
      <c r="M44" s="135"/>
    </row>
    <row r="45" spans="1:13" x14ac:dyDescent="0.25">
      <c r="A45" s="167">
        <v>16</v>
      </c>
      <c r="G45" s="705" t="s">
        <v>10807</v>
      </c>
      <c r="H45" s="705"/>
      <c r="I45" s="705"/>
      <c r="J45" s="705"/>
      <c r="K45" s="705"/>
    </row>
    <row r="46" spans="1:13" x14ac:dyDescent="0.25">
      <c r="A46" s="167">
        <v>17</v>
      </c>
      <c r="G46">
        <v>10</v>
      </c>
      <c r="H46">
        <v>11</v>
      </c>
      <c r="I46" s="135" t="s">
        <v>1542</v>
      </c>
      <c r="J46" s="135" t="s">
        <v>1542</v>
      </c>
      <c r="K46" s="135" t="s">
        <v>1542</v>
      </c>
    </row>
    <row r="47" spans="1:13" x14ac:dyDescent="0.25">
      <c r="A47" s="167">
        <v>18</v>
      </c>
      <c r="G47">
        <v>50</v>
      </c>
      <c r="H47">
        <v>41</v>
      </c>
      <c r="I47">
        <v>37</v>
      </c>
      <c r="J47">
        <v>40</v>
      </c>
      <c r="K47">
        <v>46</v>
      </c>
    </row>
    <row r="48" spans="1:13" x14ac:dyDescent="0.25">
      <c r="A48" s="167">
        <v>19</v>
      </c>
      <c r="G48">
        <v>130</v>
      </c>
      <c r="H48">
        <v>129</v>
      </c>
      <c r="I48">
        <v>168</v>
      </c>
      <c r="J48">
        <v>183</v>
      </c>
      <c r="K48">
        <v>164</v>
      </c>
    </row>
    <row r="49" spans="1:11" x14ac:dyDescent="0.25">
      <c r="A49" s="167">
        <v>20</v>
      </c>
      <c r="G49">
        <v>595</v>
      </c>
      <c r="H49">
        <v>540</v>
      </c>
      <c r="I49">
        <v>517</v>
      </c>
      <c r="J49">
        <v>503</v>
      </c>
      <c r="K49">
        <v>490</v>
      </c>
    </row>
    <row r="50" spans="1:11" x14ac:dyDescent="0.25">
      <c r="A50" s="167">
        <v>21</v>
      </c>
      <c r="G50">
        <v>482</v>
      </c>
      <c r="H50">
        <v>564</v>
      </c>
      <c r="I50">
        <v>572</v>
      </c>
      <c r="J50">
        <v>485</v>
      </c>
      <c r="K50">
        <v>446</v>
      </c>
    </row>
    <row r="51" spans="1:11" x14ac:dyDescent="0.25">
      <c r="A51" s="167">
        <v>22</v>
      </c>
      <c r="G51">
        <v>22</v>
      </c>
      <c r="H51">
        <v>26</v>
      </c>
      <c r="I51">
        <v>31</v>
      </c>
      <c r="J51">
        <v>46</v>
      </c>
      <c r="K51">
        <v>29</v>
      </c>
    </row>
    <row r="52" spans="1:11" x14ac:dyDescent="0.25">
      <c r="A52" s="167">
        <v>23</v>
      </c>
      <c r="G52">
        <v>10</v>
      </c>
      <c r="H52">
        <v>21</v>
      </c>
      <c r="I52">
        <v>12</v>
      </c>
      <c r="J52">
        <v>17</v>
      </c>
      <c r="K52" s="135" t="s">
        <v>1542</v>
      </c>
    </row>
    <row r="53" spans="1:11" x14ac:dyDescent="0.25">
      <c r="A53" s="167">
        <v>24</v>
      </c>
      <c r="G53">
        <v>16</v>
      </c>
      <c r="H53">
        <v>21</v>
      </c>
      <c r="I53">
        <v>21</v>
      </c>
      <c r="J53">
        <v>24</v>
      </c>
      <c r="K53">
        <v>24</v>
      </c>
    </row>
    <row r="54" spans="1:11" x14ac:dyDescent="0.25">
      <c r="A54" s="167">
        <v>25</v>
      </c>
      <c r="G54">
        <v>77</v>
      </c>
      <c r="H54">
        <v>113</v>
      </c>
      <c r="I54">
        <v>158</v>
      </c>
      <c r="J54">
        <v>123</v>
      </c>
      <c r="K54">
        <v>117</v>
      </c>
    </row>
    <row r="55" spans="1:11" x14ac:dyDescent="0.25">
      <c r="A55" s="167">
        <v>26</v>
      </c>
      <c r="G55">
        <v>2606</v>
      </c>
      <c r="H55">
        <v>1564</v>
      </c>
      <c r="I55">
        <v>851</v>
      </c>
      <c r="J55">
        <v>908</v>
      </c>
      <c r="K55">
        <v>1009</v>
      </c>
    </row>
    <row r="56" spans="1:11" x14ac:dyDescent="0.25">
      <c r="A56" s="167">
        <v>27</v>
      </c>
      <c r="G56">
        <v>105</v>
      </c>
      <c r="H56">
        <v>101</v>
      </c>
      <c r="I56">
        <v>105</v>
      </c>
      <c r="J56">
        <v>101</v>
      </c>
      <c r="K56">
        <v>39</v>
      </c>
    </row>
    <row r="57" spans="1:11" x14ac:dyDescent="0.25">
      <c r="A57" s="167">
        <v>28</v>
      </c>
      <c r="G57">
        <v>42</v>
      </c>
      <c r="H57">
        <v>38</v>
      </c>
      <c r="I57">
        <v>42</v>
      </c>
      <c r="J57">
        <v>50</v>
      </c>
      <c r="K57">
        <v>20</v>
      </c>
    </row>
    <row r="58" spans="1:11" x14ac:dyDescent="0.25">
      <c r="A58" s="167">
        <v>29</v>
      </c>
      <c r="G58">
        <v>1397</v>
      </c>
      <c r="H58">
        <v>1240</v>
      </c>
      <c r="I58">
        <v>1096</v>
      </c>
      <c r="J58">
        <v>742</v>
      </c>
      <c r="K58">
        <v>205</v>
      </c>
    </row>
    <row r="59" spans="1:11" x14ac:dyDescent="0.25">
      <c r="A59" s="167">
        <v>30</v>
      </c>
      <c r="G59">
        <v>10</v>
      </c>
      <c r="H59" s="135" t="s">
        <v>1542</v>
      </c>
      <c r="I59">
        <v>23</v>
      </c>
      <c r="J59">
        <v>32</v>
      </c>
      <c r="K59">
        <v>15</v>
      </c>
    </row>
    <row r="60" spans="1:11" x14ac:dyDescent="0.25">
      <c r="A60" s="167">
        <v>32</v>
      </c>
      <c r="G60">
        <v>116</v>
      </c>
      <c r="H60">
        <v>89</v>
      </c>
      <c r="I60">
        <v>92</v>
      </c>
      <c r="J60">
        <v>88</v>
      </c>
      <c r="K60">
        <v>68</v>
      </c>
    </row>
    <row r="61" spans="1:11" x14ac:dyDescent="0.25">
      <c r="A61" s="167">
        <v>33</v>
      </c>
      <c r="G61">
        <v>125</v>
      </c>
      <c r="H61">
        <v>130</v>
      </c>
      <c r="I61">
        <v>123</v>
      </c>
      <c r="J61">
        <v>112</v>
      </c>
      <c r="K61">
        <v>97</v>
      </c>
    </row>
    <row r="62" spans="1:11" x14ac:dyDescent="0.25">
      <c r="A62" s="167">
        <v>34</v>
      </c>
      <c r="G62">
        <v>62</v>
      </c>
      <c r="H62">
        <v>68</v>
      </c>
      <c r="I62">
        <v>75</v>
      </c>
      <c r="J62">
        <v>85</v>
      </c>
      <c r="K62">
        <v>62</v>
      </c>
    </row>
    <row r="63" spans="1:11" x14ac:dyDescent="0.25">
      <c r="A63" s="167">
        <v>41</v>
      </c>
      <c r="G63" s="705" t="s">
        <v>10807</v>
      </c>
      <c r="H63" s="705"/>
      <c r="I63" s="705"/>
      <c r="J63" s="705"/>
      <c r="K63" s="705"/>
    </row>
    <row r="64" spans="1:11" x14ac:dyDescent="0.25">
      <c r="A64" s="167">
        <v>43</v>
      </c>
      <c r="G64" s="705" t="s">
        <v>10807</v>
      </c>
      <c r="H64" s="705"/>
      <c r="I64" s="705"/>
      <c r="J64" s="705"/>
      <c r="K64" s="705"/>
    </row>
    <row r="65" spans="1:11" x14ac:dyDescent="0.25">
      <c r="A65" s="167">
        <v>44</v>
      </c>
      <c r="G65" s="705" t="s">
        <v>10807</v>
      </c>
      <c r="H65" s="705"/>
      <c r="I65" s="705"/>
      <c r="J65" s="705"/>
      <c r="K65" s="705"/>
    </row>
    <row r="66" spans="1:11" x14ac:dyDescent="0.25">
      <c r="A66" s="167">
        <v>85</v>
      </c>
      <c r="G66">
        <v>309</v>
      </c>
      <c r="H66">
        <v>251</v>
      </c>
      <c r="I66">
        <v>299</v>
      </c>
      <c r="J66">
        <v>374</v>
      </c>
      <c r="K66">
        <v>393</v>
      </c>
    </row>
    <row r="67" spans="1:11" x14ac:dyDescent="0.25">
      <c r="A67" s="167">
        <v>86</v>
      </c>
      <c r="G67">
        <v>203</v>
      </c>
      <c r="H67">
        <v>173</v>
      </c>
      <c r="I67">
        <v>144</v>
      </c>
      <c r="J67">
        <v>217</v>
      </c>
      <c r="K67">
        <v>267</v>
      </c>
    </row>
    <row r="68" spans="1:11" x14ac:dyDescent="0.25">
      <c r="A68" s="167">
        <v>87</v>
      </c>
      <c r="G68">
        <v>786</v>
      </c>
      <c r="H68">
        <v>441</v>
      </c>
      <c r="I68">
        <v>276</v>
      </c>
      <c r="J68">
        <v>219</v>
      </c>
      <c r="K68">
        <v>159</v>
      </c>
    </row>
    <row r="69" spans="1:11" x14ac:dyDescent="0.25">
      <c r="A69" s="167">
        <v>88</v>
      </c>
      <c r="G69">
        <v>1227</v>
      </c>
      <c r="H69">
        <v>1126</v>
      </c>
      <c r="I69">
        <v>1070</v>
      </c>
      <c r="J69">
        <v>1037</v>
      </c>
      <c r="K69">
        <v>928</v>
      </c>
    </row>
    <row r="70" spans="1:11" x14ac:dyDescent="0.25">
      <c r="A70" s="167">
        <v>90</v>
      </c>
      <c r="B70" s="132"/>
      <c r="C70" s="132"/>
      <c r="D70" s="132"/>
      <c r="E70" s="132"/>
      <c r="F70" s="132"/>
      <c r="G70">
        <v>285</v>
      </c>
      <c r="H70">
        <v>227</v>
      </c>
      <c r="I70">
        <v>230</v>
      </c>
      <c r="J70" s="503">
        <v>254</v>
      </c>
      <c r="K70">
        <v>239</v>
      </c>
    </row>
    <row r="71" spans="1:11" x14ac:dyDescent="0.25">
      <c r="A71" s="167">
        <v>91</v>
      </c>
      <c r="G71">
        <v>179</v>
      </c>
      <c r="H71">
        <v>183</v>
      </c>
      <c r="I71">
        <v>177</v>
      </c>
      <c r="J71" s="503">
        <v>200</v>
      </c>
      <c r="K71">
        <v>191</v>
      </c>
    </row>
    <row r="72" spans="1:11" x14ac:dyDescent="0.25">
      <c r="A72" s="167">
        <v>92</v>
      </c>
      <c r="G72">
        <v>316</v>
      </c>
      <c r="H72">
        <v>278</v>
      </c>
      <c r="I72">
        <v>268</v>
      </c>
      <c r="J72">
        <v>142</v>
      </c>
      <c r="K72">
        <v>113</v>
      </c>
    </row>
    <row r="73" spans="1:11" x14ac:dyDescent="0.25">
      <c r="A73" s="167">
        <v>93</v>
      </c>
      <c r="G73">
        <v>824</v>
      </c>
      <c r="H73">
        <v>750</v>
      </c>
      <c r="I73">
        <v>782</v>
      </c>
      <c r="J73">
        <v>864</v>
      </c>
      <c r="K73">
        <v>845</v>
      </c>
    </row>
    <row r="74" spans="1:11" x14ac:dyDescent="0.25">
      <c r="A74" s="167">
        <v>94</v>
      </c>
      <c r="G74">
        <v>1587</v>
      </c>
      <c r="H74">
        <v>1656</v>
      </c>
      <c r="I74">
        <v>1828</v>
      </c>
      <c r="J74">
        <v>1933</v>
      </c>
      <c r="K74">
        <v>1779</v>
      </c>
    </row>
    <row r="75" spans="1:11" x14ac:dyDescent="0.25">
      <c r="A75" s="167">
        <v>95</v>
      </c>
      <c r="G75">
        <v>1215</v>
      </c>
      <c r="H75">
        <v>1434</v>
      </c>
      <c r="I75">
        <v>1384</v>
      </c>
      <c r="J75">
        <v>1450</v>
      </c>
      <c r="K75">
        <v>1400</v>
      </c>
    </row>
    <row r="76" spans="1:11" x14ac:dyDescent="0.25">
      <c r="A76" s="167">
        <v>96</v>
      </c>
      <c r="G76">
        <v>2524</v>
      </c>
      <c r="H76">
        <v>2691</v>
      </c>
      <c r="I76">
        <v>2574</v>
      </c>
      <c r="J76">
        <v>2706</v>
      </c>
      <c r="K76">
        <v>2663</v>
      </c>
    </row>
    <row r="77" spans="1:11" x14ac:dyDescent="0.25">
      <c r="A77" s="167">
        <v>97</v>
      </c>
      <c r="G77">
        <v>2281</v>
      </c>
      <c r="H77">
        <v>2597</v>
      </c>
      <c r="I77">
        <v>2410</v>
      </c>
      <c r="J77">
        <v>2250</v>
      </c>
      <c r="K77">
        <v>2077</v>
      </c>
    </row>
    <row r="78" spans="1:11" x14ac:dyDescent="0.25">
      <c r="A78" s="167">
        <v>98</v>
      </c>
      <c r="G78">
        <v>4608</v>
      </c>
      <c r="H78">
        <v>4702</v>
      </c>
      <c r="I78">
        <v>4761</v>
      </c>
      <c r="J78">
        <v>5292</v>
      </c>
      <c r="K78">
        <v>4816</v>
      </c>
    </row>
    <row r="79" spans="1:11" x14ac:dyDescent="0.25">
      <c r="A79" s="167">
        <v>99</v>
      </c>
      <c r="G79">
        <v>7522</v>
      </c>
      <c r="H79">
        <v>8682</v>
      </c>
      <c r="I79">
        <v>8634</v>
      </c>
      <c r="J79">
        <v>8288</v>
      </c>
      <c r="K79">
        <v>7721</v>
      </c>
    </row>
    <row r="80" spans="1:11" x14ac:dyDescent="0.25">
      <c r="A80" t="s">
        <v>6758</v>
      </c>
      <c r="B80" t="s">
        <v>1530</v>
      </c>
      <c r="G80" s="705" t="s">
        <v>10807</v>
      </c>
      <c r="H80" s="705"/>
      <c r="I80" s="705"/>
      <c r="J80" s="705"/>
      <c r="K80" s="705"/>
    </row>
    <row r="81" spans="1:11" x14ac:dyDescent="0.25">
      <c r="A81" t="s">
        <v>6759</v>
      </c>
      <c r="B81" t="s">
        <v>1530</v>
      </c>
      <c r="G81" s="705" t="s">
        <v>10807</v>
      </c>
      <c r="H81" s="705"/>
      <c r="I81" s="705"/>
      <c r="J81" s="705"/>
      <c r="K81" s="705"/>
    </row>
    <row r="82" spans="1:11" x14ac:dyDescent="0.25">
      <c r="A82" t="s">
        <v>6760</v>
      </c>
      <c r="B82" t="s">
        <v>1530</v>
      </c>
      <c r="G82" s="705" t="s">
        <v>10807</v>
      </c>
      <c r="H82" s="705"/>
      <c r="I82" s="705"/>
      <c r="J82" s="705"/>
      <c r="K82" s="705"/>
    </row>
    <row r="83" spans="1:11" x14ac:dyDescent="0.25">
      <c r="A83" s="132" t="s">
        <v>1440</v>
      </c>
      <c r="B83" s="132"/>
      <c r="C83" s="132"/>
      <c r="D83" s="132"/>
      <c r="E83" s="132"/>
      <c r="F83" s="132"/>
      <c r="G83" s="132">
        <v>177361</v>
      </c>
      <c r="H83" s="132">
        <v>173467</v>
      </c>
      <c r="I83" s="132">
        <v>170192</v>
      </c>
      <c r="J83" s="132">
        <v>174446</v>
      </c>
      <c r="K83" s="132">
        <v>166917</v>
      </c>
    </row>
  </sheetData>
  <mergeCells count="25">
    <mergeCell ref="B13:K13"/>
    <mergeCell ref="B3:K3"/>
    <mergeCell ref="M3:P3"/>
    <mergeCell ref="B4:K4"/>
    <mergeCell ref="B5:K5"/>
    <mergeCell ref="B6:K6"/>
    <mergeCell ref="B7:K7"/>
    <mergeCell ref="B8:K8"/>
    <mergeCell ref="B9:K9"/>
    <mergeCell ref="B10:K10"/>
    <mergeCell ref="B11:K11"/>
    <mergeCell ref="B12:K12"/>
    <mergeCell ref="G82:K82"/>
    <mergeCell ref="B14:K14"/>
    <mergeCell ref="B15:K15"/>
    <mergeCell ref="B16:K16"/>
    <mergeCell ref="B17:K17"/>
    <mergeCell ref="B18:K18"/>
    <mergeCell ref="G27:K27"/>
    <mergeCell ref="G63:K63"/>
    <mergeCell ref="G64:K64"/>
    <mergeCell ref="G65:K65"/>
    <mergeCell ref="G80:K80"/>
    <mergeCell ref="G81:K81"/>
    <mergeCell ref="G45:K45"/>
  </mergeCells>
  <pageMargins left="0.31496062992125984" right="0.31496062992125984" top="0.74803149606299213" bottom="0.74803149606299213" header="0.31496062992125984" footer="0.31496062992125984"/>
  <pageSetup paperSize="9" orientation="landscape"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tabColor theme="5"/>
  </sheetPr>
  <dimension ref="A1:K32"/>
  <sheetViews>
    <sheetView topLeftCell="A7" workbookViewId="0">
      <selection activeCell="G30" sqref="G30"/>
    </sheetView>
  </sheetViews>
  <sheetFormatPr defaultRowHeight="15" x14ac:dyDescent="0.25"/>
  <cols>
    <col min="1" max="1" width="36.85546875" customWidth="1"/>
    <col min="2" max="2" width="46.5703125" customWidth="1"/>
    <col min="3" max="6" width="13.425781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6761</v>
      </c>
      <c r="C3" s="702"/>
      <c r="D3" s="702"/>
      <c r="E3" s="702"/>
      <c r="F3" s="702"/>
      <c r="G3" s="702"/>
      <c r="H3" s="702"/>
      <c r="I3" s="702"/>
      <c r="J3" s="702"/>
      <c r="K3" s="702"/>
    </row>
    <row r="4" spans="1:11" x14ac:dyDescent="0.25">
      <c r="A4" s="113" t="s">
        <v>2</v>
      </c>
      <c r="B4" s="706" t="s">
        <v>6762</v>
      </c>
      <c r="C4" s="706"/>
      <c r="D4" s="706"/>
      <c r="E4" s="706"/>
      <c r="F4" s="706"/>
      <c r="G4" s="706"/>
      <c r="H4" s="706"/>
      <c r="I4" s="706"/>
      <c r="J4" s="706"/>
      <c r="K4" s="706"/>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74" t="s">
        <v>6641</v>
      </c>
      <c r="C9" s="674"/>
      <c r="D9" s="674"/>
      <c r="E9" s="674"/>
      <c r="F9" s="674"/>
      <c r="G9" s="674"/>
      <c r="H9" s="674"/>
      <c r="I9" s="674"/>
      <c r="J9" s="674"/>
      <c r="K9" s="674"/>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660</v>
      </c>
      <c r="C13" s="703"/>
      <c r="D13" s="703"/>
      <c r="E13" s="703"/>
      <c r="F13" s="703"/>
      <c r="G13" s="699"/>
      <c r="H13" s="699"/>
      <c r="I13" s="699"/>
      <c r="J13" s="699"/>
      <c r="K13" s="699"/>
    </row>
    <row r="14" spans="1:11" x14ac:dyDescent="0.25">
      <c r="A14" s="6" t="s">
        <v>28</v>
      </c>
      <c r="B14" s="679" t="s">
        <v>9</v>
      </c>
      <c r="C14" s="679"/>
      <c r="D14" s="679"/>
      <c r="E14" s="679"/>
      <c r="F14" s="679"/>
      <c r="G14" s="679"/>
      <c r="H14" s="679"/>
      <c r="I14" s="679"/>
      <c r="J14" s="679"/>
      <c r="K14" s="679"/>
    </row>
    <row r="15" spans="1:11" x14ac:dyDescent="0.25">
      <c r="A15" s="6" t="s">
        <v>30</v>
      </c>
      <c r="B15" s="689" t="s">
        <v>6680</v>
      </c>
      <c r="C15" s="689"/>
      <c r="D15" s="689"/>
      <c r="E15" s="689"/>
      <c r="F15" s="689"/>
      <c r="G15" s="688"/>
      <c r="H15" s="688"/>
      <c r="I15" s="688"/>
      <c r="J15" s="688"/>
      <c r="K15" s="688"/>
    </row>
    <row r="16" spans="1:11" x14ac:dyDescent="0.25">
      <c r="A16" s="6" t="s">
        <v>32</v>
      </c>
      <c r="B16" s="699" t="s">
        <v>662</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19"/>
      <c r="D19" s="419"/>
      <c r="E19" s="419"/>
      <c r="F19" s="419"/>
      <c r="G19" s="8" t="s">
        <v>38</v>
      </c>
      <c r="H19" s="8" t="s">
        <v>39</v>
      </c>
      <c r="I19" s="8" t="s">
        <v>40</v>
      </c>
      <c r="J19" s="8" t="s">
        <v>41</v>
      </c>
      <c r="K19" s="8" t="s">
        <v>42</v>
      </c>
    </row>
    <row r="20" spans="1:11" x14ac:dyDescent="0.25">
      <c r="A20" s="6" t="s">
        <v>43</v>
      </c>
      <c r="B20" s="419"/>
      <c r="C20" s="419"/>
      <c r="D20" s="419"/>
      <c r="E20" s="419"/>
      <c r="F20" s="419"/>
      <c r="G20" s="10">
        <v>45803</v>
      </c>
      <c r="H20" s="10">
        <v>45085</v>
      </c>
      <c r="I20" s="10">
        <v>44352</v>
      </c>
      <c r="J20" s="11">
        <v>43433</v>
      </c>
      <c r="K20" s="11">
        <v>40882</v>
      </c>
    </row>
    <row r="21" spans="1:11" x14ac:dyDescent="0.25">
      <c r="A21" s="6" t="s">
        <v>44</v>
      </c>
      <c r="B21" s="419"/>
      <c r="C21" s="419"/>
      <c r="D21" s="419"/>
      <c r="E21" s="419"/>
      <c r="F21" s="419"/>
      <c r="G21" s="10">
        <f>G20-G25</f>
        <v>21223</v>
      </c>
      <c r="H21" s="10">
        <f t="shared" ref="H21:K21" si="0">H20-H25</f>
        <v>20558</v>
      </c>
      <c r="I21" s="10">
        <f t="shared" si="0"/>
        <v>19911</v>
      </c>
      <c r="J21" s="10">
        <f t="shared" si="0"/>
        <v>18204</v>
      </c>
      <c r="K21" s="10">
        <f t="shared" si="0"/>
        <v>16129</v>
      </c>
    </row>
    <row r="22" spans="1:11" x14ac:dyDescent="0.25">
      <c r="A22" s="6" t="s">
        <v>45</v>
      </c>
      <c r="B22" s="419"/>
      <c r="C22" s="419"/>
      <c r="D22" s="419"/>
      <c r="E22" s="419"/>
      <c r="F22" s="419"/>
      <c r="G22" s="12">
        <f>G21/G20</f>
        <v>0.46335392878195752</v>
      </c>
      <c r="H22" s="12">
        <f t="shared" ref="H22:K22" si="1">H21/H20</f>
        <v>0.45598314295220138</v>
      </c>
      <c r="I22" s="12">
        <f t="shared" si="1"/>
        <v>0.44893127705627706</v>
      </c>
      <c r="J22" s="12">
        <f t="shared" si="1"/>
        <v>0.41912831257338889</v>
      </c>
      <c r="K22" s="12">
        <f t="shared" si="1"/>
        <v>0.39452570813560978</v>
      </c>
    </row>
    <row r="23" spans="1:11" x14ac:dyDescent="0.25">
      <c r="A23" s="6" t="s">
        <v>46</v>
      </c>
      <c r="B23" s="419" t="s">
        <v>6763</v>
      </c>
      <c r="C23" s="419"/>
      <c r="D23" s="419"/>
      <c r="E23" s="419"/>
      <c r="F23" s="419"/>
      <c r="G23" s="10">
        <v>4</v>
      </c>
      <c r="H23" s="10">
        <v>6</v>
      </c>
      <c r="I23" s="10">
        <v>7</v>
      </c>
      <c r="J23" s="9">
        <v>33</v>
      </c>
      <c r="K23" s="9">
        <v>40</v>
      </c>
    </row>
    <row r="24" spans="1:11" x14ac:dyDescent="0.25">
      <c r="A24" s="6" t="s">
        <v>47</v>
      </c>
      <c r="B24" s="419"/>
      <c r="C24" s="419"/>
      <c r="D24" s="419"/>
      <c r="E24" s="419"/>
      <c r="F24" s="419"/>
      <c r="G24" s="12">
        <f>G23/G20</f>
        <v>8.7330524201471515E-5</v>
      </c>
      <c r="H24" s="12">
        <f t="shared" ref="H24:J24" si="2">H23/H20</f>
        <v>1.3308195630475767E-4</v>
      </c>
      <c r="I24" s="12">
        <f t="shared" si="2"/>
        <v>1.5782828282828284E-4</v>
      </c>
      <c r="J24" s="12">
        <f t="shared" si="2"/>
        <v>7.5979094237100826E-4</v>
      </c>
      <c r="K24" s="12">
        <f>K23/K20</f>
        <v>9.7842571302773841E-4</v>
      </c>
    </row>
    <row r="25" spans="1:11" x14ac:dyDescent="0.25">
      <c r="A25" s="6" t="s">
        <v>48</v>
      </c>
      <c r="B25" s="419"/>
      <c r="C25" s="419"/>
      <c r="D25" s="419"/>
      <c r="E25" s="419"/>
      <c r="F25" s="419"/>
      <c r="G25" s="10">
        <v>24580</v>
      </c>
      <c r="H25" s="10">
        <v>24527</v>
      </c>
      <c r="I25" s="10">
        <v>24441</v>
      </c>
      <c r="J25" s="9">
        <v>25229</v>
      </c>
      <c r="K25" s="9">
        <v>24753</v>
      </c>
    </row>
    <row r="26" spans="1:11" x14ac:dyDescent="0.25">
      <c r="A26" s="6" t="s">
        <v>49</v>
      </c>
      <c r="B26" s="419"/>
      <c r="C26" s="419"/>
      <c r="D26" s="419"/>
      <c r="E26" s="419"/>
      <c r="F26" s="419"/>
      <c r="G26" s="12">
        <f>G25/G20</f>
        <v>0.53664607121804253</v>
      </c>
      <c r="H26" s="12">
        <f t="shared" ref="H26:J26" si="3">H25/H20</f>
        <v>0.54401685704779856</v>
      </c>
      <c r="I26" s="12">
        <f t="shared" si="3"/>
        <v>0.55106872294372289</v>
      </c>
      <c r="J26" s="12">
        <f t="shared" si="3"/>
        <v>0.58087168742661111</v>
      </c>
      <c r="K26" s="12">
        <f>K25/K20</f>
        <v>0.60547429186439017</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ht="15" customHeight="1" x14ac:dyDescent="0.25">
      <c r="A29" s="504" t="s">
        <v>1549</v>
      </c>
      <c r="B29" s="504"/>
      <c r="C29" s="504"/>
      <c r="D29" s="504"/>
      <c r="E29" s="504"/>
      <c r="F29" s="504"/>
      <c r="G29" s="505">
        <v>21219</v>
      </c>
      <c r="H29" s="505">
        <v>20552</v>
      </c>
      <c r="I29" s="505">
        <v>19904</v>
      </c>
      <c r="J29" s="505">
        <v>18171</v>
      </c>
      <c r="K29" s="505">
        <v>16089</v>
      </c>
    </row>
    <row r="30" spans="1:11" ht="15" customHeight="1" x14ac:dyDescent="0.25">
      <c r="A30" s="504" t="s">
        <v>1530</v>
      </c>
      <c r="B30" s="504"/>
      <c r="C30" s="504"/>
      <c r="D30" s="504"/>
      <c r="E30" s="504"/>
      <c r="F30" s="504"/>
      <c r="G30" s="10">
        <v>4</v>
      </c>
      <c r="H30" s="10">
        <v>6</v>
      </c>
      <c r="I30" s="10">
        <v>7</v>
      </c>
      <c r="J30" s="9">
        <v>33</v>
      </c>
      <c r="K30" s="9">
        <v>40</v>
      </c>
    </row>
    <row r="31" spans="1:11" ht="15" customHeight="1" x14ac:dyDescent="0.25">
      <c r="A31" s="504" t="s">
        <v>1439</v>
      </c>
      <c r="B31" s="504"/>
      <c r="C31" s="504"/>
      <c r="D31" s="504"/>
      <c r="E31" s="504"/>
      <c r="F31" s="504"/>
      <c r="G31" s="505">
        <v>24580</v>
      </c>
      <c r="H31" s="505">
        <v>24527</v>
      </c>
      <c r="I31" s="505">
        <v>24441</v>
      </c>
      <c r="J31" s="505">
        <v>25229</v>
      </c>
      <c r="K31" s="505">
        <v>24753</v>
      </c>
    </row>
    <row r="32" spans="1:11" ht="15" customHeight="1" x14ac:dyDescent="0.25">
      <c r="A32" s="506" t="s">
        <v>1440</v>
      </c>
      <c r="B32" s="506"/>
      <c r="C32" s="506"/>
      <c r="D32" s="506"/>
      <c r="E32" s="506"/>
      <c r="F32" s="506"/>
      <c r="G32" s="160">
        <v>45803</v>
      </c>
      <c r="H32" s="160">
        <v>45085</v>
      </c>
      <c r="I32" s="160">
        <v>44352</v>
      </c>
      <c r="J32" s="20">
        <v>43433</v>
      </c>
      <c r="K32" s="20">
        <v>40882</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91"/>
  <sheetViews>
    <sheetView zoomScale="110" zoomScaleNormal="110" workbookViewId="0">
      <pane xSplit="7" ySplit="2" topLeftCell="H827" activePane="bottomRight" state="frozen"/>
      <selection activeCell="A34" sqref="A34"/>
      <selection pane="topRight" activeCell="A34" sqref="A34"/>
      <selection pane="bottomLeft" activeCell="A34" sqref="A34"/>
      <selection pane="bottomRight" activeCell="F859" sqref="F859"/>
    </sheetView>
  </sheetViews>
  <sheetFormatPr defaultColWidth="9.140625" defaultRowHeight="12" x14ac:dyDescent="0.2"/>
  <cols>
    <col min="1" max="1" width="3.42578125" style="61" customWidth="1"/>
    <col min="2" max="2" width="19" style="60" customWidth="1"/>
    <col min="3" max="3" width="24" style="60" bestFit="1" customWidth="1"/>
    <col min="4" max="4" width="18.140625" style="60" bestFit="1" customWidth="1"/>
    <col min="5" max="5" width="10.5703125" style="60" bestFit="1" customWidth="1"/>
    <col min="6" max="6" width="32.28515625" style="60" customWidth="1"/>
    <col min="7" max="7" width="29" style="60" customWidth="1"/>
    <col min="8" max="16384" width="9.140625" style="61"/>
  </cols>
  <sheetData>
    <row r="1" spans="1:7" ht="13.5" customHeight="1" x14ac:dyDescent="0.25">
      <c r="A1" s="59" t="s">
        <v>315</v>
      </c>
      <c r="D1" s="59" t="s">
        <v>316</v>
      </c>
    </row>
    <row r="2" spans="1:7" ht="9.75" customHeight="1" x14ac:dyDescent="0.2">
      <c r="A2" s="62" t="s">
        <v>18</v>
      </c>
      <c r="B2" s="63" t="s">
        <v>317</v>
      </c>
      <c r="C2" s="63" t="s">
        <v>317</v>
      </c>
      <c r="D2" s="63" t="s">
        <v>317</v>
      </c>
      <c r="E2" s="63" t="s">
        <v>317</v>
      </c>
      <c r="F2" s="63" t="s">
        <v>1</v>
      </c>
      <c r="G2" s="63" t="s">
        <v>318</v>
      </c>
    </row>
    <row r="3" spans="1:7" ht="9.75" customHeight="1" x14ac:dyDescent="0.2">
      <c r="A3" s="64">
        <v>1</v>
      </c>
      <c r="B3" s="65" t="s">
        <v>319</v>
      </c>
      <c r="C3" s="65" t="s">
        <v>320</v>
      </c>
      <c r="D3" s="66"/>
      <c r="E3" s="66"/>
      <c r="F3" s="67" t="s">
        <v>321</v>
      </c>
      <c r="G3" s="68"/>
    </row>
    <row r="4" spans="1:7" ht="9.75" customHeight="1" x14ac:dyDescent="0.2">
      <c r="A4" s="64">
        <v>2</v>
      </c>
      <c r="B4" s="66"/>
      <c r="C4" s="66"/>
      <c r="D4" s="66"/>
      <c r="E4" s="66"/>
      <c r="F4" s="67" t="s">
        <v>322</v>
      </c>
      <c r="G4" s="68"/>
    </row>
    <row r="5" spans="1:7" ht="9.75" customHeight="1" x14ac:dyDescent="0.2">
      <c r="A5" s="64">
        <v>3</v>
      </c>
      <c r="B5" s="66"/>
      <c r="C5" s="66"/>
      <c r="D5" s="66"/>
      <c r="E5" s="66"/>
      <c r="F5" s="67" t="s">
        <v>323</v>
      </c>
      <c r="G5" s="68"/>
    </row>
    <row r="6" spans="1:7" ht="9.75" customHeight="1" x14ac:dyDescent="0.2">
      <c r="A6" s="64">
        <v>4</v>
      </c>
      <c r="B6" s="66"/>
      <c r="C6" s="66"/>
      <c r="D6" s="66"/>
      <c r="E6" s="66"/>
      <c r="F6" s="67" t="s">
        <v>324</v>
      </c>
      <c r="G6" s="68"/>
    </row>
    <row r="7" spans="1:7" ht="9.75" customHeight="1" x14ac:dyDescent="0.2">
      <c r="A7" s="64">
        <v>5</v>
      </c>
      <c r="B7" s="66"/>
      <c r="C7" s="66"/>
      <c r="D7" s="66"/>
      <c r="E7" s="66"/>
      <c r="F7" s="67" t="s">
        <v>325</v>
      </c>
      <c r="G7" s="68"/>
    </row>
    <row r="8" spans="1:7" ht="9.75" customHeight="1" x14ac:dyDescent="0.2">
      <c r="A8" s="64">
        <v>9</v>
      </c>
      <c r="B8" s="66"/>
      <c r="C8" s="66"/>
      <c r="D8" s="66"/>
      <c r="E8" s="66"/>
      <c r="F8" s="67" t="s">
        <v>326</v>
      </c>
      <c r="G8" s="67" t="s">
        <v>327</v>
      </c>
    </row>
    <row r="9" spans="1:7" ht="9.75" customHeight="1" x14ac:dyDescent="0.2">
      <c r="A9" s="64">
        <v>10</v>
      </c>
      <c r="B9" s="66"/>
      <c r="C9" s="66"/>
      <c r="D9" s="66"/>
      <c r="E9" s="66"/>
      <c r="F9" s="68" t="s">
        <v>328</v>
      </c>
      <c r="G9" s="68"/>
    </row>
    <row r="10" spans="1:7" ht="9.75" customHeight="1" x14ac:dyDescent="0.2">
      <c r="A10" s="64">
        <v>11</v>
      </c>
      <c r="B10" s="66"/>
      <c r="C10" s="66"/>
      <c r="D10" s="66"/>
      <c r="E10" s="66"/>
      <c r="F10" s="68" t="s">
        <v>329</v>
      </c>
      <c r="G10" s="68"/>
    </row>
    <row r="11" spans="1:7" ht="9.75" customHeight="1" x14ac:dyDescent="0.2">
      <c r="A11" s="64">
        <v>12</v>
      </c>
      <c r="B11" s="66"/>
      <c r="C11" s="66"/>
      <c r="D11" s="66"/>
      <c r="E11" s="66"/>
      <c r="F11" s="67" t="s">
        <v>330</v>
      </c>
      <c r="G11" s="68"/>
    </row>
    <row r="12" spans="1:7" ht="9.75" customHeight="1" x14ac:dyDescent="0.2">
      <c r="A12" s="64">
        <v>13</v>
      </c>
      <c r="B12" s="66"/>
      <c r="C12" s="66"/>
      <c r="D12" s="66"/>
      <c r="E12" s="66"/>
      <c r="F12" s="69" t="s">
        <v>331</v>
      </c>
      <c r="G12" s="69" t="s">
        <v>332</v>
      </c>
    </row>
    <row r="13" spans="1:7" ht="9.75" customHeight="1" x14ac:dyDescent="0.2">
      <c r="A13" s="64">
        <v>14</v>
      </c>
      <c r="B13" s="66"/>
      <c r="C13" s="66"/>
      <c r="D13" s="66"/>
      <c r="E13" s="66"/>
      <c r="F13" s="67" t="s">
        <v>333</v>
      </c>
      <c r="G13" s="68"/>
    </row>
    <row r="14" spans="1:7" ht="9.75" customHeight="1" x14ac:dyDescent="0.2">
      <c r="A14" s="64">
        <v>15</v>
      </c>
      <c r="B14" s="66"/>
      <c r="C14" s="66"/>
      <c r="D14" s="66"/>
      <c r="E14" s="66"/>
      <c r="F14" s="67" t="s">
        <v>334</v>
      </c>
      <c r="G14" s="68"/>
    </row>
    <row r="15" spans="1:7" ht="9.75" customHeight="1" x14ac:dyDescent="0.2">
      <c r="A15" s="64">
        <v>17</v>
      </c>
      <c r="B15" s="66"/>
      <c r="C15" s="65" t="s">
        <v>335</v>
      </c>
      <c r="D15" s="65" t="s">
        <v>336</v>
      </c>
      <c r="E15" s="65"/>
      <c r="F15" s="67" t="s">
        <v>337</v>
      </c>
      <c r="G15" s="68"/>
    </row>
    <row r="16" spans="1:7" ht="9.75" customHeight="1" x14ac:dyDescent="0.2">
      <c r="A16" s="64">
        <v>18</v>
      </c>
      <c r="B16" s="66"/>
      <c r="C16" s="66"/>
      <c r="D16" s="70"/>
      <c r="E16" s="70"/>
      <c r="F16" s="67" t="s">
        <v>338</v>
      </c>
      <c r="G16" s="68"/>
    </row>
    <row r="17" spans="1:7" ht="9.75" customHeight="1" x14ac:dyDescent="0.2">
      <c r="A17" s="64">
        <v>19</v>
      </c>
      <c r="B17" s="66"/>
      <c r="C17" s="66"/>
      <c r="D17" s="70"/>
      <c r="E17" s="70"/>
      <c r="F17" s="67" t="s">
        <v>339</v>
      </c>
      <c r="G17" s="68"/>
    </row>
    <row r="18" spans="1:7" ht="9.75" customHeight="1" x14ac:dyDescent="0.2">
      <c r="A18" s="64">
        <v>20</v>
      </c>
      <c r="B18" s="66"/>
      <c r="C18" s="66"/>
      <c r="D18" s="70"/>
      <c r="E18" s="70"/>
      <c r="F18" s="67" t="s">
        <v>340</v>
      </c>
      <c r="G18" s="68"/>
    </row>
    <row r="19" spans="1:7" ht="9.75" customHeight="1" x14ac:dyDescent="0.2">
      <c r="A19" s="64">
        <v>21</v>
      </c>
      <c r="B19" s="66"/>
      <c r="C19" s="66"/>
      <c r="D19" s="70"/>
      <c r="E19" s="70"/>
      <c r="F19" s="67" t="s">
        <v>341</v>
      </c>
      <c r="G19" s="67" t="s">
        <v>342</v>
      </c>
    </row>
    <row r="20" spans="1:7" ht="9.75" customHeight="1" x14ac:dyDescent="0.2">
      <c r="A20" s="64">
        <v>22</v>
      </c>
      <c r="B20" s="66"/>
      <c r="C20" s="66"/>
      <c r="D20" s="70"/>
      <c r="E20" s="70"/>
      <c r="F20" s="68" t="s">
        <v>343</v>
      </c>
      <c r="G20" s="68" t="s">
        <v>344</v>
      </c>
    </row>
    <row r="21" spans="1:7" ht="9.75" customHeight="1" x14ac:dyDescent="0.2">
      <c r="A21" s="64">
        <v>23</v>
      </c>
      <c r="B21" s="66"/>
      <c r="C21" s="66"/>
      <c r="D21" s="70"/>
      <c r="E21" s="70"/>
      <c r="F21" s="68" t="s">
        <v>345</v>
      </c>
      <c r="G21" s="68" t="s">
        <v>346</v>
      </c>
    </row>
    <row r="22" spans="1:7" ht="9.75" customHeight="1" x14ac:dyDescent="0.2">
      <c r="A22" s="64">
        <v>24</v>
      </c>
      <c r="B22" s="66"/>
      <c r="C22" s="66"/>
      <c r="D22" s="70"/>
      <c r="E22" s="70"/>
      <c r="F22" s="67" t="s">
        <v>347</v>
      </c>
      <c r="G22" s="67" t="s">
        <v>348</v>
      </c>
    </row>
    <row r="23" spans="1:7" ht="9.75" customHeight="1" x14ac:dyDescent="0.2">
      <c r="A23" s="64">
        <v>25</v>
      </c>
      <c r="B23" s="66"/>
      <c r="C23" s="66"/>
      <c r="D23" s="70"/>
      <c r="E23" s="70"/>
      <c r="F23" s="67" t="s">
        <v>349</v>
      </c>
      <c r="G23" s="68" t="s">
        <v>350</v>
      </c>
    </row>
    <row r="24" spans="1:7" ht="9.75" customHeight="1" x14ac:dyDescent="0.2">
      <c r="A24" s="64">
        <v>26</v>
      </c>
      <c r="B24" s="66"/>
      <c r="C24" s="66"/>
      <c r="D24" s="70"/>
      <c r="E24" s="70"/>
      <c r="F24" s="67" t="s">
        <v>351</v>
      </c>
      <c r="G24" s="67" t="s">
        <v>352</v>
      </c>
    </row>
    <row r="25" spans="1:7" ht="9.75" customHeight="1" x14ac:dyDescent="0.2">
      <c r="A25" s="64">
        <v>27</v>
      </c>
      <c r="B25" s="66"/>
      <c r="C25" s="66"/>
      <c r="D25" s="70"/>
      <c r="E25" s="70"/>
      <c r="F25" s="67" t="s">
        <v>353</v>
      </c>
      <c r="G25" s="67"/>
    </row>
    <row r="26" spans="1:7" ht="9.75" customHeight="1" x14ac:dyDescent="0.2">
      <c r="A26" s="64">
        <v>28</v>
      </c>
      <c r="B26" s="66"/>
      <c r="C26" s="66"/>
      <c r="D26" s="65" t="s">
        <v>354</v>
      </c>
      <c r="E26" s="65"/>
      <c r="F26" s="68" t="s">
        <v>355</v>
      </c>
      <c r="G26" s="68"/>
    </row>
    <row r="27" spans="1:7" ht="9.75" customHeight="1" x14ac:dyDescent="0.2">
      <c r="A27" s="64">
        <v>29</v>
      </c>
      <c r="B27" s="66"/>
      <c r="C27" s="66"/>
      <c r="D27" s="70"/>
      <c r="E27" s="70"/>
      <c r="F27" s="68" t="s">
        <v>356</v>
      </c>
      <c r="G27" s="68"/>
    </row>
    <row r="28" spans="1:7" ht="9.75" customHeight="1" x14ac:dyDescent="0.2">
      <c r="A28" s="64">
        <v>30</v>
      </c>
      <c r="B28" s="66"/>
      <c r="C28" s="66"/>
      <c r="D28" s="70"/>
      <c r="E28" s="70"/>
      <c r="F28" s="67" t="s">
        <v>357</v>
      </c>
      <c r="G28" s="67" t="s">
        <v>358</v>
      </c>
    </row>
    <row r="29" spans="1:7" ht="9.75" customHeight="1" x14ac:dyDescent="0.2">
      <c r="A29" s="64">
        <v>31</v>
      </c>
      <c r="B29" s="66"/>
      <c r="C29" s="66"/>
      <c r="D29" s="70"/>
      <c r="E29" s="70"/>
      <c r="F29" s="68" t="s">
        <v>359</v>
      </c>
      <c r="G29" s="68" t="s">
        <v>360</v>
      </c>
    </row>
    <row r="30" spans="1:7" ht="9.75" customHeight="1" x14ac:dyDescent="0.2">
      <c r="A30" s="64">
        <v>32</v>
      </c>
      <c r="B30" s="66"/>
      <c r="C30" s="66"/>
      <c r="D30" s="70"/>
      <c r="E30" s="70"/>
      <c r="F30" s="68" t="s">
        <v>361</v>
      </c>
      <c r="G30" s="68" t="s">
        <v>362</v>
      </c>
    </row>
    <row r="31" spans="1:7" ht="9.75" customHeight="1" x14ac:dyDescent="0.2">
      <c r="A31" s="64">
        <v>33</v>
      </c>
      <c r="B31" s="66"/>
      <c r="C31" s="66"/>
      <c r="D31" s="70"/>
      <c r="E31" s="70"/>
      <c r="F31" s="67" t="s">
        <v>363</v>
      </c>
      <c r="G31" s="67" t="s">
        <v>364</v>
      </c>
    </row>
    <row r="32" spans="1:7" ht="9.75" customHeight="1" x14ac:dyDescent="0.2">
      <c r="A32" s="64">
        <v>34</v>
      </c>
      <c r="B32" s="66"/>
      <c r="C32" s="66"/>
      <c r="D32" s="70"/>
      <c r="E32" s="70"/>
      <c r="F32" s="67" t="s">
        <v>365</v>
      </c>
      <c r="G32" s="68" t="s">
        <v>366</v>
      </c>
    </row>
    <row r="33" spans="1:7" ht="9.75" customHeight="1" x14ac:dyDescent="0.2">
      <c r="A33" s="64">
        <v>35</v>
      </c>
      <c r="B33" s="66"/>
      <c r="C33" s="66"/>
      <c r="D33" s="70"/>
      <c r="E33" s="70"/>
      <c r="F33" s="67" t="s">
        <v>367</v>
      </c>
      <c r="G33" s="67" t="s">
        <v>368</v>
      </c>
    </row>
    <row r="34" spans="1:7" ht="9.75" customHeight="1" x14ac:dyDescent="0.2">
      <c r="A34" s="64">
        <v>36</v>
      </c>
      <c r="B34" s="66"/>
      <c r="C34" s="66"/>
      <c r="D34" s="70"/>
      <c r="E34" s="70"/>
      <c r="F34" s="67" t="s">
        <v>369</v>
      </c>
      <c r="G34" s="67"/>
    </row>
    <row r="35" spans="1:7" ht="9.75" customHeight="1" x14ac:dyDescent="0.2">
      <c r="A35" s="64">
        <v>37</v>
      </c>
      <c r="B35" s="66"/>
      <c r="C35" s="66"/>
      <c r="D35" s="65" t="s">
        <v>370</v>
      </c>
      <c r="E35" s="65"/>
      <c r="F35" s="67" t="s">
        <v>371</v>
      </c>
      <c r="G35" s="68"/>
    </row>
    <row r="36" spans="1:7" ht="9.75" customHeight="1" x14ac:dyDescent="0.2">
      <c r="A36" s="64">
        <v>38</v>
      </c>
      <c r="B36" s="66"/>
      <c r="C36" s="66"/>
      <c r="D36" s="70"/>
      <c r="E36" s="70"/>
      <c r="F36" s="67" t="s">
        <v>372</v>
      </c>
      <c r="G36" s="68"/>
    </row>
    <row r="37" spans="1:7" ht="9.75" customHeight="1" x14ac:dyDescent="0.2">
      <c r="A37" s="64">
        <v>39</v>
      </c>
      <c r="B37" s="66"/>
      <c r="C37" s="66"/>
      <c r="D37" s="70"/>
      <c r="E37" s="70"/>
      <c r="F37" s="67" t="s">
        <v>373</v>
      </c>
      <c r="G37" s="68"/>
    </row>
    <row r="38" spans="1:7" ht="9.75" customHeight="1" x14ac:dyDescent="0.2">
      <c r="A38" s="64">
        <v>40</v>
      </c>
      <c r="B38" s="66"/>
      <c r="C38" s="71" t="s">
        <v>374</v>
      </c>
      <c r="D38" s="70"/>
      <c r="E38" s="70"/>
      <c r="F38" s="67" t="s">
        <v>375</v>
      </c>
      <c r="G38" s="68"/>
    </row>
    <row r="39" spans="1:7" ht="9.75" customHeight="1" x14ac:dyDescent="0.2">
      <c r="A39" s="64">
        <v>41</v>
      </c>
      <c r="B39" s="66"/>
      <c r="C39" s="66"/>
      <c r="D39" s="70"/>
      <c r="E39" s="70"/>
      <c r="F39" s="67" t="s">
        <v>376</v>
      </c>
      <c r="G39" s="68"/>
    </row>
    <row r="40" spans="1:7" ht="9.75" customHeight="1" x14ac:dyDescent="0.2">
      <c r="A40" s="64">
        <v>42</v>
      </c>
      <c r="B40" s="66"/>
      <c r="C40" s="66"/>
      <c r="D40" s="70"/>
      <c r="E40" s="70"/>
      <c r="F40" s="67" t="s">
        <v>377</v>
      </c>
      <c r="G40" s="68"/>
    </row>
    <row r="41" spans="1:7" ht="9.75" customHeight="1" x14ac:dyDescent="0.2">
      <c r="A41" s="64">
        <v>43</v>
      </c>
      <c r="B41" s="66"/>
      <c r="C41" s="66"/>
      <c r="D41" s="70"/>
      <c r="E41" s="70"/>
      <c r="F41" s="67" t="s">
        <v>378</v>
      </c>
      <c r="G41" s="68"/>
    </row>
    <row r="42" spans="1:7" ht="9.75" customHeight="1" x14ac:dyDescent="0.2">
      <c r="A42" s="64">
        <v>44</v>
      </c>
      <c r="B42" s="66"/>
      <c r="C42" s="66"/>
      <c r="D42" s="70"/>
      <c r="E42" s="70"/>
      <c r="F42" s="67" t="s">
        <v>379</v>
      </c>
      <c r="G42" s="68"/>
    </row>
    <row r="43" spans="1:7" ht="9.75" customHeight="1" x14ac:dyDescent="0.2">
      <c r="A43" s="64">
        <v>45</v>
      </c>
      <c r="B43" s="66"/>
      <c r="C43" s="66"/>
      <c r="D43" s="70"/>
      <c r="E43" s="70"/>
      <c r="F43" s="67" t="s">
        <v>380</v>
      </c>
      <c r="G43" s="68"/>
    </row>
    <row r="44" spans="1:7" ht="9.75" customHeight="1" x14ac:dyDescent="0.2">
      <c r="A44" s="64">
        <v>46</v>
      </c>
      <c r="B44" s="65" t="s">
        <v>381</v>
      </c>
      <c r="C44" s="66"/>
      <c r="D44" s="70"/>
      <c r="E44" s="70"/>
      <c r="F44" s="67" t="s">
        <v>382</v>
      </c>
      <c r="G44" s="68"/>
    </row>
    <row r="45" spans="1:7" ht="9.75" customHeight="1" x14ac:dyDescent="0.2">
      <c r="A45" s="64">
        <v>47</v>
      </c>
      <c r="B45" s="66"/>
      <c r="C45" s="66"/>
      <c r="D45" s="70"/>
      <c r="E45" s="70"/>
      <c r="F45" s="67" t="s">
        <v>383</v>
      </c>
      <c r="G45" s="68"/>
    </row>
    <row r="46" spans="1:7" ht="9.75" customHeight="1" x14ac:dyDescent="0.2">
      <c r="A46" s="64">
        <v>48</v>
      </c>
      <c r="B46" s="66"/>
      <c r="C46" s="66"/>
      <c r="D46" s="70"/>
      <c r="E46" s="70"/>
      <c r="F46" s="67" t="s">
        <v>384</v>
      </c>
      <c r="G46" s="68"/>
    </row>
    <row r="47" spans="1:7" ht="9.75" customHeight="1" x14ac:dyDescent="0.2">
      <c r="A47" s="64">
        <v>49</v>
      </c>
      <c r="B47" s="66"/>
      <c r="C47" s="66"/>
      <c r="D47" s="70"/>
      <c r="E47" s="70"/>
      <c r="F47" s="67" t="s">
        <v>385</v>
      </c>
      <c r="G47" s="68"/>
    </row>
    <row r="48" spans="1:7" ht="9.75" customHeight="1" x14ac:dyDescent="0.2">
      <c r="A48" s="64">
        <v>50</v>
      </c>
      <c r="B48" s="66"/>
      <c r="C48" s="66"/>
      <c r="D48" s="70"/>
      <c r="E48" s="70"/>
      <c r="F48" s="67" t="s">
        <v>386</v>
      </c>
      <c r="G48" s="68"/>
    </row>
    <row r="49" spans="1:7" ht="9.75" customHeight="1" x14ac:dyDescent="0.2">
      <c r="A49" s="64">
        <v>51</v>
      </c>
      <c r="B49" s="66"/>
      <c r="C49" s="66"/>
      <c r="D49" s="70"/>
      <c r="E49" s="70"/>
      <c r="F49" s="67" t="s">
        <v>387</v>
      </c>
      <c r="G49" s="68"/>
    </row>
    <row r="50" spans="1:7" ht="9.75" customHeight="1" x14ac:dyDescent="0.2">
      <c r="A50" s="64">
        <v>52</v>
      </c>
      <c r="B50" s="66"/>
      <c r="C50" s="66"/>
      <c r="D50" s="70"/>
      <c r="E50" s="70"/>
      <c r="F50" s="67" t="s">
        <v>388</v>
      </c>
      <c r="G50" s="68"/>
    </row>
    <row r="51" spans="1:7" ht="9.75" customHeight="1" x14ac:dyDescent="0.2">
      <c r="A51" s="64">
        <v>53</v>
      </c>
      <c r="B51" s="66"/>
      <c r="C51" s="66"/>
      <c r="D51" s="70"/>
      <c r="E51" s="70"/>
      <c r="F51" s="67" t="s">
        <v>389</v>
      </c>
      <c r="G51" s="68"/>
    </row>
    <row r="52" spans="1:7" ht="9.75" customHeight="1" x14ac:dyDescent="0.2">
      <c r="A52" s="64">
        <v>54</v>
      </c>
      <c r="B52" s="66"/>
      <c r="C52" s="66"/>
      <c r="D52" s="70"/>
      <c r="E52" s="70"/>
      <c r="F52" s="67" t="s">
        <v>390</v>
      </c>
      <c r="G52" s="68"/>
    </row>
    <row r="53" spans="1:7" ht="9.75" customHeight="1" x14ac:dyDescent="0.2">
      <c r="A53" s="64">
        <v>55</v>
      </c>
      <c r="B53" s="66"/>
      <c r="C53" s="66"/>
      <c r="D53" s="70"/>
      <c r="E53" s="70"/>
      <c r="F53" s="67" t="s">
        <v>391</v>
      </c>
      <c r="G53" s="68"/>
    </row>
    <row r="54" spans="1:7" ht="9.75" customHeight="1" x14ac:dyDescent="0.2">
      <c r="A54" s="64">
        <v>56</v>
      </c>
      <c r="B54" s="66"/>
      <c r="C54" s="66"/>
      <c r="D54" s="70"/>
      <c r="E54" s="70"/>
      <c r="F54" s="67" t="s">
        <v>392</v>
      </c>
      <c r="G54" s="68"/>
    </row>
    <row r="55" spans="1:7" ht="9.75" customHeight="1" x14ac:dyDescent="0.2">
      <c r="A55" s="64">
        <v>57</v>
      </c>
      <c r="B55" s="66"/>
      <c r="C55" s="66"/>
      <c r="D55" s="70"/>
      <c r="E55" s="70"/>
      <c r="F55" s="67" t="s">
        <v>393</v>
      </c>
      <c r="G55" s="68"/>
    </row>
    <row r="56" spans="1:7" ht="9.75" customHeight="1" x14ac:dyDescent="0.2">
      <c r="A56" s="64">
        <v>58</v>
      </c>
      <c r="B56" s="66"/>
      <c r="C56" s="66"/>
      <c r="D56" s="70"/>
      <c r="E56" s="70"/>
      <c r="F56" s="67" t="s">
        <v>394</v>
      </c>
      <c r="G56" s="68"/>
    </row>
    <row r="57" spans="1:7" ht="9.75" customHeight="1" x14ac:dyDescent="0.2">
      <c r="A57" s="64">
        <v>59</v>
      </c>
      <c r="B57" s="66"/>
      <c r="C57" s="66"/>
      <c r="D57" s="70"/>
      <c r="E57" s="70"/>
      <c r="F57" s="67" t="s">
        <v>395</v>
      </c>
      <c r="G57" s="68"/>
    </row>
    <row r="58" spans="1:7" ht="9.75" customHeight="1" x14ac:dyDescent="0.2">
      <c r="A58" s="64">
        <v>60</v>
      </c>
      <c r="B58" s="66"/>
      <c r="C58" s="65" t="s">
        <v>396</v>
      </c>
      <c r="D58" s="70"/>
      <c r="E58" s="70"/>
      <c r="F58" s="67" t="s">
        <v>397</v>
      </c>
      <c r="G58" s="68"/>
    </row>
    <row r="59" spans="1:7" ht="9.75" customHeight="1" x14ac:dyDescent="0.2">
      <c r="A59" s="64">
        <v>61</v>
      </c>
      <c r="B59" s="66"/>
      <c r="C59" s="66"/>
      <c r="D59" s="70"/>
      <c r="E59" s="70"/>
      <c r="F59" s="67" t="s">
        <v>398</v>
      </c>
      <c r="G59" s="68"/>
    </row>
    <row r="60" spans="1:7" ht="9.75" customHeight="1" x14ac:dyDescent="0.2">
      <c r="A60" s="64">
        <v>62</v>
      </c>
      <c r="B60" s="66"/>
      <c r="C60" s="66"/>
      <c r="D60" s="70"/>
      <c r="E60" s="70"/>
      <c r="F60" s="67" t="s">
        <v>399</v>
      </c>
      <c r="G60" s="68"/>
    </row>
    <row r="61" spans="1:7" ht="9.75" customHeight="1" x14ac:dyDescent="0.2">
      <c r="A61" s="64">
        <v>63</v>
      </c>
      <c r="B61" s="66"/>
      <c r="C61" s="66"/>
      <c r="D61" s="70"/>
      <c r="E61" s="70"/>
      <c r="F61" s="67" t="s">
        <v>400</v>
      </c>
      <c r="G61" s="68"/>
    </row>
    <row r="62" spans="1:7" ht="9.75" customHeight="1" x14ac:dyDescent="0.2">
      <c r="A62" s="64">
        <v>64</v>
      </c>
      <c r="B62" s="66"/>
      <c r="C62" s="66"/>
      <c r="D62" s="70"/>
      <c r="E62" s="70"/>
      <c r="F62" s="67" t="s">
        <v>401</v>
      </c>
      <c r="G62" s="68"/>
    </row>
    <row r="63" spans="1:7" ht="9.75" customHeight="1" x14ac:dyDescent="0.2">
      <c r="A63" s="64">
        <v>65</v>
      </c>
      <c r="B63" s="66"/>
      <c r="C63" s="66"/>
      <c r="D63" s="70"/>
      <c r="E63" s="70"/>
      <c r="F63" s="67" t="s">
        <v>402</v>
      </c>
      <c r="G63" s="68"/>
    </row>
    <row r="64" spans="1:7" ht="9.75" customHeight="1" x14ac:dyDescent="0.2">
      <c r="A64" s="64">
        <v>66</v>
      </c>
      <c r="B64" s="66"/>
      <c r="C64" s="66"/>
      <c r="D64" s="70"/>
      <c r="E64" s="70"/>
      <c r="F64" s="67" t="s">
        <v>403</v>
      </c>
      <c r="G64" s="68"/>
    </row>
    <row r="65" spans="1:7" ht="9.75" customHeight="1" x14ac:dyDescent="0.2">
      <c r="A65" s="64">
        <v>67</v>
      </c>
      <c r="B65" s="66"/>
      <c r="C65" s="66"/>
      <c r="D65" s="70"/>
      <c r="E65" s="70"/>
      <c r="F65" s="67" t="s">
        <v>404</v>
      </c>
      <c r="G65" s="68"/>
    </row>
    <row r="66" spans="1:7" ht="9.75" customHeight="1" x14ac:dyDescent="0.2">
      <c r="A66" s="64">
        <v>68</v>
      </c>
      <c r="B66" s="66"/>
      <c r="C66" s="66"/>
      <c r="D66" s="70"/>
      <c r="E66" s="70"/>
      <c r="F66" s="67" t="s">
        <v>405</v>
      </c>
      <c r="G66" s="68"/>
    </row>
    <row r="67" spans="1:7" ht="9.75" customHeight="1" x14ac:dyDescent="0.2">
      <c r="A67" s="64">
        <v>69</v>
      </c>
      <c r="B67" s="66"/>
      <c r="C67" s="66"/>
      <c r="D67" s="70"/>
      <c r="E67" s="70"/>
      <c r="F67" s="67" t="s">
        <v>406</v>
      </c>
      <c r="G67" s="68"/>
    </row>
    <row r="68" spans="1:7" ht="9.75" customHeight="1" x14ac:dyDescent="0.2">
      <c r="A68" s="64">
        <v>70</v>
      </c>
      <c r="B68" s="66"/>
      <c r="C68" s="66"/>
      <c r="D68" s="70"/>
      <c r="E68" s="70"/>
      <c r="F68" s="67" t="s">
        <v>407</v>
      </c>
      <c r="G68" s="68"/>
    </row>
    <row r="69" spans="1:7" ht="9.75" customHeight="1" x14ac:dyDescent="0.2">
      <c r="A69" s="64">
        <v>71</v>
      </c>
      <c r="B69" s="66"/>
      <c r="C69" s="66"/>
      <c r="D69" s="70"/>
      <c r="E69" s="70"/>
      <c r="F69" s="67" t="s">
        <v>408</v>
      </c>
      <c r="G69" s="68"/>
    </row>
    <row r="70" spans="1:7" ht="9.75" customHeight="1" x14ac:dyDescent="0.2">
      <c r="A70" s="64">
        <v>72</v>
      </c>
      <c r="B70" s="66"/>
      <c r="C70" s="66"/>
      <c r="D70" s="70"/>
      <c r="E70" s="70"/>
      <c r="F70" s="67" t="s">
        <v>409</v>
      </c>
      <c r="G70" s="68"/>
    </row>
    <row r="71" spans="1:7" ht="9.75" customHeight="1" x14ac:dyDescent="0.2">
      <c r="A71" s="64">
        <v>73</v>
      </c>
      <c r="B71" s="66"/>
      <c r="C71" s="66"/>
      <c r="D71" s="70"/>
      <c r="E71" s="70"/>
      <c r="F71" s="67" t="s">
        <v>410</v>
      </c>
      <c r="G71" s="67" t="s">
        <v>411</v>
      </c>
    </row>
    <row r="72" spans="1:7" ht="9.75" customHeight="1" x14ac:dyDescent="0.2">
      <c r="A72" s="64">
        <v>74</v>
      </c>
      <c r="B72" s="66"/>
      <c r="C72" s="66"/>
      <c r="D72" s="70"/>
      <c r="E72" s="70"/>
      <c r="F72" s="67" t="s">
        <v>412</v>
      </c>
      <c r="G72" s="68"/>
    </row>
    <row r="73" spans="1:7" ht="9.75" customHeight="1" x14ac:dyDescent="0.2">
      <c r="A73" s="64">
        <v>75</v>
      </c>
      <c r="B73" s="66"/>
      <c r="C73" s="66"/>
      <c r="D73" s="70"/>
      <c r="E73" s="70"/>
      <c r="F73" s="67" t="s">
        <v>413</v>
      </c>
      <c r="G73" s="67" t="s">
        <v>414</v>
      </c>
    </row>
    <row r="74" spans="1:7" ht="9.75" customHeight="1" x14ac:dyDescent="0.2">
      <c r="A74" s="64">
        <v>76</v>
      </c>
      <c r="B74" s="66"/>
      <c r="C74" s="66"/>
      <c r="D74" s="70"/>
      <c r="E74" s="70"/>
      <c r="F74" s="67" t="s">
        <v>415</v>
      </c>
      <c r="G74" s="68"/>
    </row>
    <row r="75" spans="1:7" ht="9.75" customHeight="1" x14ac:dyDescent="0.2">
      <c r="A75" s="64">
        <v>77</v>
      </c>
      <c r="B75" s="66"/>
      <c r="C75" s="66"/>
      <c r="D75" s="70"/>
      <c r="E75" s="70"/>
      <c r="F75" s="67" t="s">
        <v>416</v>
      </c>
      <c r="G75" s="67" t="s">
        <v>417</v>
      </c>
    </row>
    <row r="76" spans="1:7" ht="9.75" customHeight="1" x14ac:dyDescent="0.2">
      <c r="A76" s="64">
        <v>78</v>
      </c>
      <c r="B76" s="66"/>
      <c r="C76" s="66"/>
      <c r="D76" s="70"/>
      <c r="E76" s="70"/>
      <c r="F76" s="67" t="s">
        <v>418</v>
      </c>
      <c r="G76" s="68"/>
    </row>
    <row r="77" spans="1:7" ht="9.75" customHeight="1" x14ac:dyDescent="0.2">
      <c r="A77" s="64">
        <v>79</v>
      </c>
      <c r="B77" s="66"/>
      <c r="C77" s="66"/>
      <c r="D77" s="70"/>
      <c r="E77" s="70"/>
      <c r="F77" s="67" t="s">
        <v>419</v>
      </c>
      <c r="G77" s="68"/>
    </row>
    <row r="78" spans="1:7" ht="9.75" customHeight="1" x14ac:dyDescent="0.2">
      <c r="A78" s="64">
        <v>80</v>
      </c>
      <c r="B78" s="66"/>
      <c r="C78" s="66"/>
      <c r="D78" s="70"/>
      <c r="E78" s="70"/>
      <c r="F78" s="67" t="s">
        <v>420</v>
      </c>
      <c r="G78" s="68"/>
    </row>
    <row r="79" spans="1:7" ht="9.75" customHeight="1" x14ac:dyDescent="0.2">
      <c r="A79" s="64">
        <v>81</v>
      </c>
      <c r="B79" s="66"/>
      <c r="C79" s="66"/>
      <c r="D79" s="66"/>
      <c r="E79" s="66"/>
      <c r="F79" s="67" t="s">
        <v>421</v>
      </c>
      <c r="G79" s="68"/>
    </row>
    <row r="80" spans="1:7" ht="9.75" customHeight="1" x14ac:dyDescent="0.2">
      <c r="A80" s="64">
        <v>82</v>
      </c>
      <c r="B80" s="66"/>
      <c r="C80" s="66"/>
      <c r="D80" s="66"/>
      <c r="E80" s="66"/>
      <c r="F80" s="67" t="s">
        <v>422</v>
      </c>
      <c r="G80" s="68"/>
    </row>
    <row r="81" spans="1:7" ht="9.75" customHeight="1" x14ac:dyDescent="0.2">
      <c r="A81" s="64">
        <v>83</v>
      </c>
      <c r="B81" s="66"/>
      <c r="C81" s="66"/>
      <c r="D81" s="66"/>
      <c r="E81" s="66"/>
      <c r="F81" s="67" t="s">
        <v>423</v>
      </c>
      <c r="G81" s="68"/>
    </row>
    <row r="82" spans="1:7" ht="9.75" customHeight="1" x14ac:dyDescent="0.2">
      <c r="A82" s="64">
        <v>84</v>
      </c>
      <c r="B82" s="66"/>
      <c r="C82" s="66"/>
      <c r="D82" s="66"/>
      <c r="E82" s="66"/>
      <c r="F82" s="67" t="s">
        <v>424</v>
      </c>
      <c r="G82" s="68"/>
    </row>
    <row r="83" spans="1:7" ht="9.75" customHeight="1" x14ac:dyDescent="0.2">
      <c r="A83" s="64">
        <v>85</v>
      </c>
      <c r="B83" s="66"/>
      <c r="C83" s="66"/>
      <c r="D83" s="66"/>
      <c r="E83" s="66"/>
      <c r="F83" s="67" t="s">
        <v>425</v>
      </c>
      <c r="G83" s="68"/>
    </row>
    <row r="84" spans="1:7" ht="9.75" customHeight="1" x14ac:dyDescent="0.2">
      <c r="A84" s="64">
        <v>86</v>
      </c>
      <c r="B84" s="66"/>
      <c r="C84" s="66"/>
      <c r="D84" s="66"/>
      <c r="E84" s="66"/>
      <c r="F84" s="67" t="s">
        <v>426</v>
      </c>
      <c r="G84" s="68"/>
    </row>
    <row r="85" spans="1:7" ht="9.75" customHeight="1" x14ac:dyDescent="0.2">
      <c r="A85" s="64">
        <v>87</v>
      </c>
      <c r="B85" s="66"/>
      <c r="C85" s="66"/>
      <c r="D85" s="66"/>
      <c r="E85" s="66"/>
      <c r="F85" s="67" t="s">
        <v>427</v>
      </c>
      <c r="G85" s="68"/>
    </row>
    <row r="86" spans="1:7" ht="9.75" customHeight="1" x14ac:dyDescent="0.2">
      <c r="A86" s="64">
        <v>88</v>
      </c>
      <c r="B86" s="66"/>
      <c r="C86" s="66"/>
      <c r="D86" s="66"/>
      <c r="E86" s="66"/>
      <c r="F86" s="67" t="s">
        <v>428</v>
      </c>
      <c r="G86" s="68"/>
    </row>
    <row r="87" spans="1:7" ht="9.75" customHeight="1" x14ac:dyDescent="0.2">
      <c r="A87" s="64">
        <v>89</v>
      </c>
      <c r="B87" s="66"/>
      <c r="C87" s="66"/>
      <c r="D87" s="66"/>
      <c r="E87" s="66"/>
      <c r="F87" s="67" t="s">
        <v>429</v>
      </c>
      <c r="G87" s="68"/>
    </row>
    <row r="88" spans="1:7" ht="9.75" customHeight="1" x14ac:dyDescent="0.2">
      <c r="A88" s="64">
        <v>90</v>
      </c>
      <c r="B88" s="66"/>
      <c r="C88" s="66"/>
      <c r="D88" s="66"/>
      <c r="E88" s="66"/>
      <c r="F88" s="67" t="s">
        <v>430</v>
      </c>
      <c r="G88" s="68"/>
    </row>
    <row r="89" spans="1:7" ht="9.75" customHeight="1" x14ac:dyDescent="0.2">
      <c r="A89" s="64">
        <v>91</v>
      </c>
      <c r="B89" s="66"/>
      <c r="C89" s="66"/>
      <c r="D89" s="66"/>
      <c r="E89" s="66"/>
      <c r="F89" s="67" t="s">
        <v>431</v>
      </c>
      <c r="G89" s="68"/>
    </row>
    <row r="90" spans="1:7" ht="9.75" customHeight="1" x14ac:dyDescent="0.2">
      <c r="A90" s="64">
        <v>92</v>
      </c>
      <c r="B90" s="66"/>
      <c r="C90" s="66"/>
      <c r="D90" s="66"/>
      <c r="E90" s="66"/>
      <c r="F90" s="67" t="s">
        <v>432</v>
      </c>
      <c r="G90" s="67" t="s">
        <v>433</v>
      </c>
    </row>
    <row r="91" spans="1:7" ht="9.75" customHeight="1" x14ac:dyDescent="0.2">
      <c r="A91" s="64">
        <v>93</v>
      </c>
      <c r="B91" s="66"/>
      <c r="C91" s="65" t="s">
        <v>434</v>
      </c>
      <c r="D91" s="66"/>
      <c r="E91" s="66"/>
      <c r="F91" s="67" t="s">
        <v>435</v>
      </c>
      <c r="G91" s="67"/>
    </row>
    <row r="92" spans="1:7" ht="9.75" customHeight="1" x14ac:dyDescent="0.2">
      <c r="A92" s="64">
        <v>94</v>
      </c>
      <c r="B92" s="66"/>
      <c r="C92" s="66"/>
      <c r="D92" s="66"/>
      <c r="E92" s="66"/>
      <c r="F92" s="67" t="s">
        <v>436</v>
      </c>
      <c r="G92" s="67"/>
    </row>
    <row r="93" spans="1:7" ht="9.75" customHeight="1" x14ac:dyDescent="0.2">
      <c r="A93" s="64">
        <v>95</v>
      </c>
      <c r="B93" s="66"/>
      <c r="C93" s="66"/>
      <c r="D93" s="66"/>
      <c r="E93" s="66"/>
      <c r="F93" s="67" t="s">
        <v>437</v>
      </c>
      <c r="G93" s="67"/>
    </row>
    <row r="94" spans="1:7" ht="9.75" customHeight="1" x14ac:dyDescent="0.2">
      <c r="A94" s="64">
        <v>96</v>
      </c>
      <c r="B94" s="66"/>
      <c r="C94" s="65" t="s">
        <v>438</v>
      </c>
      <c r="D94" s="66"/>
      <c r="E94" s="66"/>
      <c r="F94" s="67" t="s">
        <v>439</v>
      </c>
      <c r="G94" s="67"/>
    </row>
    <row r="95" spans="1:7" ht="9.75" customHeight="1" x14ac:dyDescent="0.2">
      <c r="A95" s="64">
        <v>97</v>
      </c>
      <c r="B95" s="66"/>
      <c r="C95" s="66"/>
      <c r="D95" s="66"/>
      <c r="E95" s="66"/>
      <c r="F95" s="67" t="s">
        <v>440</v>
      </c>
      <c r="G95" s="67"/>
    </row>
    <row r="96" spans="1:7" ht="9.75" customHeight="1" x14ac:dyDescent="0.2">
      <c r="A96" s="64">
        <v>98</v>
      </c>
      <c r="B96" s="66"/>
      <c r="C96" s="66"/>
      <c r="D96" s="66"/>
      <c r="E96" s="66"/>
      <c r="F96" s="67" t="s">
        <v>441</v>
      </c>
      <c r="G96" s="67"/>
    </row>
    <row r="97" spans="1:7" ht="9.75" customHeight="1" x14ac:dyDescent="0.2">
      <c r="A97" s="64">
        <v>99</v>
      </c>
      <c r="B97" s="66"/>
      <c r="C97" s="66"/>
      <c r="D97" s="66"/>
      <c r="E97" s="66"/>
      <c r="F97" s="67" t="s">
        <v>442</v>
      </c>
      <c r="G97" s="67"/>
    </row>
    <row r="98" spans="1:7" ht="9.75" customHeight="1" x14ac:dyDescent="0.2">
      <c r="A98" s="64">
        <v>100</v>
      </c>
      <c r="B98" s="66"/>
      <c r="C98" s="66"/>
      <c r="D98" s="66"/>
      <c r="E98" s="66"/>
      <c r="F98" s="67" t="s">
        <v>443</v>
      </c>
      <c r="G98" s="67"/>
    </row>
    <row r="99" spans="1:7" ht="9.75" customHeight="1" x14ac:dyDescent="0.2">
      <c r="A99" s="64">
        <v>101</v>
      </c>
      <c r="B99" s="66"/>
      <c r="C99" s="66"/>
      <c r="D99" s="66"/>
      <c r="E99" s="66"/>
      <c r="F99" s="67" t="s">
        <v>444</v>
      </c>
      <c r="G99" s="68"/>
    </row>
    <row r="100" spans="1:7" ht="9.75" customHeight="1" x14ac:dyDescent="0.2">
      <c r="A100" s="64">
        <v>102</v>
      </c>
      <c r="B100" s="66"/>
      <c r="C100" s="66"/>
      <c r="D100" s="66"/>
      <c r="E100" s="66"/>
      <c r="F100" s="67" t="s">
        <v>445</v>
      </c>
      <c r="G100" s="68"/>
    </row>
    <row r="101" spans="1:7" ht="9.75" customHeight="1" x14ac:dyDescent="0.2">
      <c r="A101" s="64">
        <v>103</v>
      </c>
      <c r="B101" s="66"/>
      <c r="C101" s="66"/>
      <c r="D101" s="66"/>
      <c r="E101" s="66"/>
      <c r="F101" s="67" t="s">
        <v>446</v>
      </c>
      <c r="G101" s="68"/>
    </row>
    <row r="102" spans="1:7" ht="9.75" customHeight="1" x14ac:dyDescent="0.2">
      <c r="A102" s="64">
        <v>104</v>
      </c>
      <c r="B102" s="66"/>
      <c r="C102" s="65" t="s">
        <v>447</v>
      </c>
      <c r="D102" s="70"/>
      <c r="E102" s="70"/>
      <c r="F102" s="68" t="s">
        <v>448</v>
      </c>
      <c r="G102" s="68"/>
    </row>
    <row r="103" spans="1:7" ht="9.75" customHeight="1" x14ac:dyDescent="0.2">
      <c r="A103" s="64">
        <v>105</v>
      </c>
      <c r="B103" s="66"/>
      <c r="C103" s="66"/>
      <c r="D103" s="66"/>
      <c r="E103" s="66"/>
      <c r="F103" s="67" t="s">
        <v>449</v>
      </c>
      <c r="G103" s="68"/>
    </row>
    <row r="104" spans="1:7" ht="9.75" customHeight="1" x14ac:dyDescent="0.2">
      <c r="A104" s="64">
        <v>106</v>
      </c>
      <c r="B104" s="66"/>
      <c r="C104" s="66"/>
      <c r="D104" s="66"/>
      <c r="E104" s="66"/>
      <c r="F104" s="67" t="s">
        <v>450</v>
      </c>
      <c r="G104" s="68"/>
    </row>
    <row r="105" spans="1:7" ht="9.75" customHeight="1" x14ac:dyDescent="0.2">
      <c r="A105" s="64">
        <v>107</v>
      </c>
      <c r="B105" s="66"/>
      <c r="C105" s="66"/>
      <c r="D105" s="66"/>
      <c r="E105" s="66"/>
      <c r="F105" s="67" t="s">
        <v>451</v>
      </c>
      <c r="G105" s="68"/>
    </row>
    <row r="106" spans="1:7" ht="9.75" customHeight="1" x14ac:dyDescent="0.2">
      <c r="A106" s="64">
        <v>108</v>
      </c>
      <c r="B106" s="66"/>
      <c r="C106" s="66"/>
      <c r="D106" s="66"/>
      <c r="E106" s="66"/>
      <c r="F106" s="67" t="s">
        <v>452</v>
      </c>
      <c r="G106" s="68"/>
    </row>
    <row r="107" spans="1:7" ht="9.75" customHeight="1" x14ac:dyDescent="0.2">
      <c r="A107" s="64">
        <v>109</v>
      </c>
      <c r="B107" s="66"/>
      <c r="C107" s="66"/>
      <c r="D107" s="66"/>
      <c r="E107" s="66"/>
      <c r="F107" s="67" t="s">
        <v>453</v>
      </c>
      <c r="G107" s="68"/>
    </row>
    <row r="108" spans="1:7" ht="9.75" customHeight="1" x14ac:dyDescent="0.2">
      <c r="A108" s="64">
        <v>110</v>
      </c>
      <c r="B108" s="66"/>
      <c r="C108" s="66"/>
      <c r="D108" s="66"/>
      <c r="E108" s="66"/>
      <c r="F108" s="67" t="s">
        <v>454</v>
      </c>
      <c r="G108" s="68"/>
    </row>
    <row r="109" spans="1:7" ht="9.75" customHeight="1" x14ac:dyDescent="0.2">
      <c r="A109" s="64">
        <v>111</v>
      </c>
      <c r="B109" s="66"/>
      <c r="C109" s="66"/>
      <c r="D109" s="66"/>
      <c r="E109" s="66"/>
      <c r="F109" s="67" t="s">
        <v>455</v>
      </c>
      <c r="G109" s="68"/>
    </row>
    <row r="110" spans="1:7" ht="9.75" customHeight="1" x14ac:dyDescent="0.2">
      <c r="A110" s="64">
        <v>112</v>
      </c>
      <c r="B110" s="66"/>
      <c r="C110" s="66"/>
      <c r="D110" s="66"/>
      <c r="E110" s="66"/>
      <c r="F110" s="67" t="s">
        <v>456</v>
      </c>
      <c r="G110" s="68" t="s">
        <v>457</v>
      </c>
    </row>
    <row r="111" spans="1:7" ht="9.75" customHeight="1" x14ac:dyDescent="0.2">
      <c r="A111" s="64">
        <v>113</v>
      </c>
      <c r="B111" s="66"/>
      <c r="C111" s="66"/>
      <c r="D111" s="66"/>
      <c r="E111" s="66"/>
      <c r="F111" s="67"/>
      <c r="G111" s="68" t="s">
        <v>458</v>
      </c>
    </row>
    <row r="112" spans="1:7" ht="9.75" customHeight="1" x14ac:dyDescent="0.2">
      <c r="A112" s="64">
        <v>114</v>
      </c>
      <c r="B112" s="66"/>
      <c r="C112" s="66"/>
      <c r="D112" s="66"/>
      <c r="E112" s="66"/>
      <c r="F112" s="67"/>
      <c r="G112" s="68" t="s">
        <v>459</v>
      </c>
    </row>
    <row r="113" spans="1:7" ht="9.75" customHeight="1" x14ac:dyDescent="0.2">
      <c r="A113" s="64">
        <v>115</v>
      </c>
      <c r="B113" s="66"/>
      <c r="C113" s="66"/>
      <c r="D113" s="66"/>
      <c r="E113" s="66"/>
      <c r="F113" s="67" t="s">
        <v>460</v>
      </c>
      <c r="G113" s="68"/>
    </row>
    <row r="114" spans="1:7" ht="9.75" customHeight="1" x14ac:dyDescent="0.2">
      <c r="A114" s="64">
        <v>116</v>
      </c>
      <c r="B114" s="66"/>
      <c r="C114" s="66"/>
      <c r="D114" s="66"/>
      <c r="E114" s="66"/>
      <c r="F114" s="67" t="s">
        <v>461</v>
      </c>
      <c r="G114" s="68"/>
    </row>
    <row r="115" spans="1:7" ht="9.75" customHeight="1" x14ac:dyDescent="0.2">
      <c r="A115" s="64">
        <v>117</v>
      </c>
      <c r="B115" s="66"/>
      <c r="C115" s="66"/>
      <c r="D115" s="66"/>
      <c r="E115" s="66"/>
      <c r="F115" s="68" t="s">
        <v>462</v>
      </c>
      <c r="G115" s="68"/>
    </row>
    <row r="116" spans="1:7" ht="9.75" customHeight="1" x14ac:dyDescent="0.2">
      <c r="A116" s="64">
        <v>118</v>
      </c>
      <c r="B116" s="66"/>
      <c r="C116" s="66"/>
      <c r="D116" s="66"/>
      <c r="E116" s="66"/>
      <c r="F116" s="68" t="s">
        <v>463</v>
      </c>
      <c r="G116" s="68" t="s">
        <v>464</v>
      </c>
    </row>
    <row r="117" spans="1:7" ht="9.75" customHeight="1" x14ac:dyDescent="0.2">
      <c r="A117" s="64">
        <v>119</v>
      </c>
      <c r="B117" s="66"/>
      <c r="C117" s="66"/>
      <c r="D117" s="66"/>
      <c r="E117" s="66"/>
      <c r="F117" s="68" t="s">
        <v>465</v>
      </c>
      <c r="G117" s="68" t="s">
        <v>466</v>
      </c>
    </row>
    <row r="118" spans="1:7" ht="9.75" customHeight="1" x14ac:dyDescent="0.2">
      <c r="A118" s="64">
        <v>120</v>
      </c>
      <c r="B118" s="66"/>
      <c r="C118" s="65" t="s">
        <v>467</v>
      </c>
      <c r="D118" s="66"/>
      <c r="E118" s="66"/>
      <c r="F118" s="68" t="s">
        <v>467</v>
      </c>
      <c r="G118" s="68"/>
    </row>
    <row r="119" spans="1:7" ht="9.75" customHeight="1" x14ac:dyDescent="0.2">
      <c r="A119" s="64">
        <v>121</v>
      </c>
      <c r="B119" s="66"/>
      <c r="D119" s="66"/>
      <c r="E119" s="66"/>
      <c r="F119" s="68" t="s">
        <v>468</v>
      </c>
      <c r="G119" s="68"/>
    </row>
    <row r="120" spans="1:7" ht="9.75" customHeight="1" x14ac:dyDescent="0.2">
      <c r="A120" s="64">
        <v>122</v>
      </c>
      <c r="B120" s="66"/>
      <c r="C120" s="66"/>
      <c r="D120" s="66"/>
      <c r="E120" s="66"/>
      <c r="F120" s="68" t="s">
        <v>469</v>
      </c>
      <c r="G120" s="68"/>
    </row>
    <row r="121" spans="1:7" ht="9.75" customHeight="1" x14ac:dyDescent="0.2">
      <c r="A121" s="64">
        <v>123</v>
      </c>
      <c r="B121" s="66"/>
      <c r="C121" s="66"/>
      <c r="D121" s="66"/>
      <c r="E121" s="66"/>
      <c r="F121" s="68" t="s">
        <v>470</v>
      </c>
      <c r="G121" s="68"/>
    </row>
    <row r="122" spans="1:7" ht="9.75" customHeight="1" x14ac:dyDescent="0.2">
      <c r="A122" s="64">
        <v>124</v>
      </c>
      <c r="B122" s="66"/>
      <c r="C122" s="65" t="s">
        <v>471</v>
      </c>
      <c r="D122" s="66"/>
      <c r="E122" s="66"/>
      <c r="F122" s="68" t="s">
        <v>472</v>
      </c>
      <c r="G122" s="68"/>
    </row>
    <row r="123" spans="1:7" ht="9.75" customHeight="1" x14ac:dyDescent="0.2">
      <c r="A123" s="64">
        <v>125</v>
      </c>
      <c r="B123" s="66"/>
      <c r="C123" s="66"/>
      <c r="D123" s="66"/>
      <c r="E123" s="66"/>
      <c r="F123" s="68" t="s">
        <v>473</v>
      </c>
      <c r="G123" s="68"/>
    </row>
    <row r="124" spans="1:7" ht="9.75" customHeight="1" x14ac:dyDescent="0.2">
      <c r="A124" s="64">
        <v>126</v>
      </c>
      <c r="B124" s="66"/>
      <c r="C124" s="66"/>
      <c r="D124" s="66"/>
      <c r="E124" s="66"/>
      <c r="F124" s="68" t="s">
        <v>474</v>
      </c>
      <c r="G124" s="68"/>
    </row>
    <row r="125" spans="1:7" ht="9.75" customHeight="1" x14ac:dyDescent="0.2">
      <c r="A125" s="64">
        <v>127</v>
      </c>
      <c r="B125" s="66"/>
      <c r="C125" s="66"/>
      <c r="D125" s="66"/>
      <c r="E125" s="66"/>
      <c r="F125" s="68" t="s">
        <v>475</v>
      </c>
      <c r="G125" s="68"/>
    </row>
    <row r="126" spans="1:7" ht="9.75" customHeight="1" x14ac:dyDescent="0.2">
      <c r="A126" s="64">
        <v>128</v>
      </c>
      <c r="B126" s="66"/>
      <c r="C126" s="66"/>
      <c r="D126" s="66"/>
      <c r="E126" s="66"/>
      <c r="F126" s="67" t="s">
        <v>476</v>
      </c>
      <c r="G126" s="68"/>
    </row>
    <row r="127" spans="1:7" ht="9.75" customHeight="1" x14ac:dyDescent="0.2">
      <c r="A127" s="64">
        <v>129</v>
      </c>
      <c r="B127" s="66"/>
      <c r="C127" s="66"/>
      <c r="D127" s="66"/>
      <c r="E127" s="66"/>
      <c r="F127" s="67" t="s">
        <v>477</v>
      </c>
      <c r="G127" s="68"/>
    </row>
    <row r="128" spans="1:7" ht="9.75" customHeight="1" x14ac:dyDescent="0.2">
      <c r="A128" s="64">
        <v>130</v>
      </c>
      <c r="B128" s="66"/>
      <c r="C128" s="66"/>
      <c r="D128" s="66"/>
      <c r="E128" s="66"/>
      <c r="F128" s="67" t="s">
        <v>478</v>
      </c>
      <c r="G128" s="68"/>
    </row>
    <row r="129" spans="1:7" ht="9.75" customHeight="1" x14ac:dyDescent="0.2">
      <c r="A129" s="64">
        <v>131</v>
      </c>
      <c r="B129" s="66"/>
      <c r="C129" s="66"/>
      <c r="D129" s="66"/>
      <c r="E129" s="66"/>
      <c r="F129" s="67" t="s">
        <v>479</v>
      </c>
      <c r="G129" s="68"/>
    </row>
    <row r="130" spans="1:7" ht="9.75" customHeight="1" x14ac:dyDescent="0.2">
      <c r="A130" s="64">
        <v>132</v>
      </c>
      <c r="B130" s="66"/>
      <c r="C130" s="65" t="s">
        <v>480</v>
      </c>
      <c r="D130" s="66"/>
      <c r="E130" s="66"/>
      <c r="F130" s="67" t="s">
        <v>481</v>
      </c>
      <c r="G130" s="68"/>
    </row>
    <row r="131" spans="1:7" ht="9.75" customHeight="1" x14ac:dyDescent="0.2">
      <c r="A131" s="64">
        <v>133</v>
      </c>
      <c r="B131" s="66"/>
      <c r="C131" s="66"/>
      <c r="D131" s="66"/>
      <c r="E131" s="66"/>
      <c r="F131" s="67" t="s">
        <v>482</v>
      </c>
      <c r="G131" s="68"/>
    </row>
    <row r="132" spans="1:7" ht="9.75" customHeight="1" x14ac:dyDescent="0.2">
      <c r="A132" s="64">
        <v>134</v>
      </c>
      <c r="B132" s="66"/>
      <c r="C132" s="66"/>
      <c r="D132" s="66"/>
      <c r="E132" s="66"/>
      <c r="F132" s="67" t="s">
        <v>483</v>
      </c>
      <c r="G132" s="68"/>
    </row>
    <row r="133" spans="1:7" ht="9.75" customHeight="1" x14ac:dyDescent="0.2">
      <c r="A133" s="64">
        <v>135</v>
      </c>
      <c r="B133" s="66"/>
      <c r="C133" s="66"/>
      <c r="D133" s="66"/>
      <c r="E133" s="66"/>
      <c r="F133" s="67" t="s">
        <v>484</v>
      </c>
      <c r="G133" s="68"/>
    </row>
    <row r="134" spans="1:7" ht="9.75" customHeight="1" x14ac:dyDescent="0.2">
      <c r="A134" s="64">
        <v>136</v>
      </c>
      <c r="B134" s="66"/>
      <c r="C134" s="66"/>
      <c r="D134" s="66"/>
      <c r="E134" s="66"/>
      <c r="F134" s="67" t="s">
        <v>485</v>
      </c>
      <c r="G134" s="68"/>
    </row>
    <row r="135" spans="1:7" ht="9.75" customHeight="1" x14ac:dyDescent="0.2">
      <c r="A135" s="64">
        <v>137</v>
      </c>
      <c r="B135" s="66"/>
      <c r="C135" s="66"/>
      <c r="D135" s="66"/>
      <c r="E135" s="66"/>
      <c r="F135" s="67" t="s">
        <v>486</v>
      </c>
      <c r="G135" s="68"/>
    </row>
    <row r="136" spans="1:7" ht="9.75" customHeight="1" x14ac:dyDescent="0.2">
      <c r="A136" s="64">
        <v>138</v>
      </c>
      <c r="B136" s="66"/>
      <c r="C136" s="66"/>
      <c r="D136" s="66"/>
      <c r="E136" s="66"/>
      <c r="F136" s="67" t="s">
        <v>487</v>
      </c>
      <c r="G136" s="68"/>
    </row>
    <row r="137" spans="1:7" ht="9.75" customHeight="1" x14ac:dyDescent="0.2">
      <c r="A137" s="64">
        <v>139</v>
      </c>
      <c r="B137" s="66"/>
      <c r="C137" s="66"/>
      <c r="D137" s="66"/>
      <c r="E137" s="66"/>
      <c r="F137" s="67" t="s">
        <v>488</v>
      </c>
      <c r="G137" s="68"/>
    </row>
    <row r="138" spans="1:7" ht="9.75" customHeight="1" x14ac:dyDescent="0.2">
      <c r="A138" s="64">
        <v>140</v>
      </c>
      <c r="B138" s="66"/>
      <c r="C138" s="66"/>
      <c r="D138" s="66"/>
      <c r="E138" s="66"/>
      <c r="F138" s="67" t="s">
        <v>489</v>
      </c>
      <c r="G138" s="68"/>
    </row>
    <row r="139" spans="1:7" ht="9.75" customHeight="1" x14ac:dyDescent="0.2">
      <c r="A139" s="64">
        <v>141</v>
      </c>
      <c r="B139" s="66"/>
      <c r="C139" s="65" t="s">
        <v>490</v>
      </c>
      <c r="D139" s="66"/>
      <c r="E139" s="66"/>
      <c r="F139" s="67" t="s">
        <v>490</v>
      </c>
      <c r="G139" s="68"/>
    </row>
    <row r="140" spans="1:7" ht="9.75" customHeight="1" x14ac:dyDescent="0.2">
      <c r="A140" s="64">
        <v>142</v>
      </c>
      <c r="B140" s="66"/>
      <c r="C140" s="66"/>
      <c r="D140" s="66"/>
      <c r="E140" s="66"/>
      <c r="F140" s="67" t="s">
        <v>491</v>
      </c>
      <c r="G140" s="68"/>
    </row>
    <row r="141" spans="1:7" ht="9.75" customHeight="1" x14ac:dyDescent="0.2">
      <c r="A141" s="64">
        <v>143</v>
      </c>
      <c r="B141" s="66"/>
      <c r="C141" s="66"/>
      <c r="D141" s="66"/>
      <c r="E141" s="66"/>
      <c r="F141" s="67" t="s">
        <v>492</v>
      </c>
      <c r="G141" s="68"/>
    </row>
    <row r="142" spans="1:7" ht="9.75" customHeight="1" x14ac:dyDescent="0.2">
      <c r="A142" s="64">
        <v>144</v>
      </c>
      <c r="B142" s="66"/>
      <c r="C142" s="66"/>
      <c r="D142" s="66"/>
      <c r="E142" s="66"/>
      <c r="F142" s="67" t="s">
        <v>493</v>
      </c>
      <c r="G142" s="68"/>
    </row>
    <row r="143" spans="1:7" ht="9.75" customHeight="1" x14ac:dyDescent="0.2">
      <c r="A143" s="64">
        <v>145</v>
      </c>
      <c r="B143" s="66"/>
      <c r="C143" s="66"/>
      <c r="D143" s="66"/>
      <c r="E143" s="66"/>
      <c r="F143" s="67" t="s">
        <v>494</v>
      </c>
      <c r="G143" s="68"/>
    </row>
    <row r="144" spans="1:7" ht="9.75" customHeight="1" x14ac:dyDescent="0.2">
      <c r="A144" s="64">
        <v>146</v>
      </c>
      <c r="B144" s="66"/>
      <c r="C144" s="65" t="s">
        <v>495</v>
      </c>
      <c r="D144" s="66"/>
      <c r="E144" s="66"/>
      <c r="F144" s="67" t="s">
        <v>496</v>
      </c>
      <c r="G144" s="68"/>
    </row>
    <row r="145" spans="1:7" ht="9.75" customHeight="1" x14ac:dyDescent="0.2">
      <c r="A145" s="64">
        <v>147</v>
      </c>
      <c r="B145" s="66"/>
      <c r="C145" s="66"/>
      <c r="D145" s="66"/>
      <c r="E145" s="66"/>
      <c r="F145" s="67" t="s">
        <v>497</v>
      </c>
      <c r="G145" s="68"/>
    </row>
    <row r="146" spans="1:7" ht="9.75" customHeight="1" x14ac:dyDescent="0.2">
      <c r="A146" s="64">
        <v>148</v>
      </c>
      <c r="B146" s="66"/>
      <c r="C146" s="66"/>
      <c r="D146" s="66"/>
      <c r="E146" s="66"/>
      <c r="F146" s="67" t="s">
        <v>498</v>
      </c>
      <c r="G146" s="67" t="s">
        <v>499</v>
      </c>
    </row>
    <row r="147" spans="1:7" ht="9.75" customHeight="1" x14ac:dyDescent="0.2">
      <c r="A147" s="64">
        <v>149</v>
      </c>
      <c r="B147" s="66"/>
      <c r="C147" s="66"/>
      <c r="D147" s="66"/>
      <c r="E147" s="66"/>
      <c r="F147" s="68"/>
      <c r="G147" s="67" t="s">
        <v>500</v>
      </c>
    </row>
    <row r="148" spans="1:7" ht="9.75" customHeight="1" x14ac:dyDescent="0.2">
      <c r="A148" s="64">
        <v>150</v>
      </c>
      <c r="B148" s="66"/>
      <c r="C148" s="65" t="s">
        <v>501</v>
      </c>
      <c r="D148" s="66"/>
      <c r="E148" s="66"/>
      <c r="F148" s="67" t="s">
        <v>501</v>
      </c>
      <c r="G148" s="68"/>
    </row>
    <row r="149" spans="1:7" ht="9.75" customHeight="1" x14ac:dyDescent="0.2">
      <c r="A149" s="64">
        <v>151</v>
      </c>
      <c r="B149" s="66"/>
      <c r="C149" s="66"/>
      <c r="D149" s="66"/>
      <c r="E149" s="66"/>
      <c r="F149" s="67" t="s">
        <v>502</v>
      </c>
      <c r="G149" s="68"/>
    </row>
    <row r="150" spans="1:7" ht="9.75" customHeight="1" x14ac:dyDescent="0.2">
      <c r="A150" s="64">
        <v>152</v>
      </c>
      <c r="B150" s="66"/>
      <c r="C150" s="66"/>
      <c r="D150" s="66"/>
      <c r="E150" s="66"/>
      <c r="F150" s="67" t="s">
        <v>503</v>
      </c>
      <c r="G150" s="68"/>
    </row>
    <row r="151" spans="1:7" ht="9.75" customHeight="1" x14ac:dyDescent="0.2">
      <c r="A151" s="64">
        <v>153</v>
      </c>
      <c r="B151" s="66"/>
      <c r="C151" s="66"/>
      <c r="D151" s="66"/>
      <c r="E151" s="66"/>
      <c r="F151" s="67" t="s">
        <v>504</v>
      </c>
      <c r="G151" s="68"/>
    </row>
    <row r="152" spans="1:7" ht="9.75" customHeight="1" x14ac:dyDescent="0.2">
      <c r="A152" s="64">
        <v>154</v>
      </c>
      <c r="B152" s="66"/>
      <c r="C152" s="65" t="s">
        <v>505</v>
      </c>
      <c r="D152" s="66"/>
      <c r="E152" s="66"/>
      <c r="F152" s="67" t="s">
        <v>505</v>
      </c>
      <c r="G152" s="68"/>
    </row>
    <row r="153" spans="1:7" ht="9.75" customHeight="1" x14ac:dyDescent="0.2">
      <c r="A153" s="64">
        <v>155</v>
      </c>
      <c r="B153" s="66"/>
      <c r="C153" s="70"/>
      <c r="D153" s="66"/>
      <c r="E153" s="66"/>
      <c r="F153" s="67" t="s">
        <v>506</v>
      </c>
      <c r="G153" s="68"/>
    </row>
    <row r="154" spans="1:7" ht="9.75" customHeight="1" x14ac:dyDescent="0.2">
      <c r="A154" s="64">
        <v>156</v>
      </c>
      <c r="B154" s="66"/>
      <c r="C154" s="66"/>
      <c r="D154" s="66"/>
      <c r="E154" s="66"/>
      <c r="F154" s="67" t="s">
        <v>507</v>
      </c>
      <c r="G154" s="68"/>
    </row>
    <row r="155" spans="1:7" ht="9.75" customHeight="1" x14ac:dyDescent="0.2">
      <c r="A155" s="64">
        <v>157</v>
      </c>
      <c r="B155" s="66"/>
      <c r="C155" s="65" t="s">
        <v>508</v>
      </c>
      <c r="D155" s="66"/>
      <c r="E155" s="66"/>
      <c r="F155" s="67" t="s">
        <v>509</v>
      </c>
      <c r="G155" s="68"/>
    </row>
    <row r="156" spans="1:7" ht="9.75" customHeight="1" x14ac:dyDescent="0.2">
      <c r="A156" s="64">
        <v>158</v>
      </c>
      <c r="B156" s="66"/>
      <c r="C156" s="66"/>
      <c r="D156" s="66"/>
      <c r="E156" s="66"/>
      <c r="F156" s="67" t="s">
        <v>510</v>
      </c>
      <c r="G156" s="68"/>
    </row>
    <row r="157" spans="1:7" ht="9.75" customHeight="1" x14ac:dyDescent="0.2">
      <c r="A157" s="64">
        <v>159</v>
      </c>
      <c r="B157" s="66"/>
      <c r="C157" s="66"/>
      <c r="D157" s="66"/>
      <c r="E157" s="66"/>
      <c r="F157" s="67" t="s">
        <v>511</v>
      </c>
      <c r="G157" s="68"/>
    </row>
    <row r="158" spans="1:7" ht="9.75" customHeight="1" x14ac:dyDescent="0.2">
      <c r="A158" s="64">
        <v>160</v>
      </c>
      <c r="B158" s="66"/>
      <c r="C158" s="66"/>
      <c r="D158" s="66"/>
      <c r="E158" s="66"/>
      <c r="F158" s="67" t="s">
        <v>512</v>
      </c>
      <c r="G158" s="68"/>
    </row>
    <row r="159" spans="1:7" ht="9.75" customHeight="1" x14ac:dyDescent="0.2">
      <c r="A159" s="64">
        <v>161</v>
      </c>
      <c r="B159" s="66"/>
      <c r="C159" s="65" t="s">
        <v>513</v>
      </c>
      <c r="D159" s="66"/>
      <c r="E159" s="66"/>
      <c r="F159" s="67" t="s">
        <v>514</v>
      </c>
      <c r="G159" s="68"/>
    </row>
    <row r="160" spans="1:7" ht="9.75" customHeight="1" x14ac:dyDescent="0.2">
      <c r="A160" s="64">
        <v>162</v>
      </c>
      <c r="B160" s="66"/>
      <c r="C160" s="66"/>
      <c r="D160" s="66"/>
      <c r="E160" s="66"/>
      <c r="F160" s="67" t="s">
        <v>515</v>
      </c>
      <c r="G160" s="68"/>
    </row>
    <row r="161" spans="1:7" ht="9.75" customHeight="1" x14ac:dyDescent="0.2">
      <c r="A161" s="64">
        <v>163</v>
      </c>
      <c r="B161" s="66"/>
      <c r="C161" s="66"/>
      <c r="D161" s="66"/>
      <c r="E161" s="66"/>
      <c r="F161" s="67" t="s">
        <v>516</v>
      </c>
      <c r="G161" s="68"/>
    </row>
    <row r="162" spans="1:7" ht="9.75" customHeight="1" x14ac:dyDescent="0.2">
      <c r="A162" s="64">
        <v>164</v>
      </c>
      <c r="B162" s="66"/>
      <c r="C162" s="66"/>
      <c r="D162" s="66"/>
      <c r="E162" s="66"/>
      <c r="F162" s="67" t="s">
        <v>517</v>
      </c>
      <c r="G162" s="68"/>
    </row>
    <row r="163" spans="1:7" ht="9.75" customHeight="1" x14ac:dyDescent="0.2">
      <c r="A163" s="64">
        <v>165</v>
      </c>
      <c r="B163" s="66"/>
      <c r="C163" s="66"/>
      <c r="D163" s="66"/>
      <c r="E163" s="66"/>
      <c r="F163" s="67" t="s">
        <v>518</v>
      </c>
      <c r="G163" s="68"/>
    </row>
    <row r="164" spans="1:7" ht="9.75" customHeight="1" x14ac:dyDescent="0.2">
      <c r="A164" s="64">
        <v>166</v>
      </c>
      <c r="B164" s="66"/>
      <c r="C164" s="65" t="s">
        <v>519</v>
      </c>
      <c r="D164" s="66"/>
      <c r="E164" s="66"/>
      <c r="F164" s="68" t="s">
        <v>520</v>
      </c>
      <c r="G164" s="68"/>
    </row>
    <row r="165" spans="1:7" ht="9.75" customHeight="1" x14ac:dyDescent="0.2">
      <c r="A165" s="64">
        <v>167</v>
      </c>
      <c r="B165" s="66"/>
      <c r="C165" s="66"/>
      <c r="D165" s="66"/>
      <c r="E165" s="66"/>
      <c r="F165" s="68" t="s">
        <v>521</v>
      </c>
      <c r="G165" s="68"/>
    </row>
    <row r="166" spans="1:7" ht="9.75" customHeight="1" x14ac:dyDescent="0.2">
      <c r="A166" s="64">
        <v>168</v>
      </c>
      <c r="B166" s="66"/>
      <c r="C166" s="66"/>
      <c r="D166" s="66"/>
      <c r="E166" s="66"/>
      <c r="F166" s="68" t="s">
        <v>522</v>
      </c>
      <c r="G166" s="68"/>
    </row>
    <row r="167" spans="1:7" ht="9.75" customHeight="1" x14ac:dyDescent="0.2">
      <c r="A167" s="64">
        <v>169</v>
      </c>
      <c r="B167" s="66"/>
      <c r="C167" s="66"/>
      <c r="D167" s="66"/>
      <c r="E167" s="66"/>
      <c r="F167" s="68" t="s">
        <v>523</v>
      </c>
      <c r="G167" s="68"/>
    </row>
    <row r="168" spans="1:7" ht="9.75" customHeight="1" x14ac:dyDescent="0.2">
      <c r="A168" s="64">
        <v>170</v>
      </c>
      <c r="B168" s="66"/>
      <c r="C168" s="66"/>
      <c r="D168" s="66"/>
      <c r="E168" s="66"/>
      <c r="F168" s="68" t="s">
        <v>524</v>
      </c>
      <c r="G168" s="68"/>
    </row>
    <row r="169" spans="1:7" ht="9.75" customHeight="1" x14ac:dyDescent="0.2">
      <c r="A169" s="64">
        <v>171</v>
      </c>
      <c r="B169" s="65" t="s">
        <v>525</v>
      </c>
      <c r="C169" s="66"/>
      <c r="D169" s="66"/>
      <c r="E169" s="66"/>
      <c r="F169" s="67" t="s">
        <v>526</v>
      </c>
      <c r="G169" s="68"/>
    </row>
    <row r="170" spans="1:7" ht="9.75" customHeight="1" x14ac:dyDescent="0.2">
      <c r="A170" s="64">
        <v>172</v>
      </c>
      <c r="B170" s="66"/>
      <c r="C170" s="66"/>
      <c r="D170" s="66"/>
      <c r="E170" s="66"/>
      <c r="F170" s="67" t="s">
        <v>527</v>
      </c>
      <c r="G170" s="68"/>
    </row>
    <row r="171" spans="1:7" ht="9.75" customHeight="1" x14ac:dyDescent="0.2">
      <c r="A171" s="64">
        <v>173</v>
      </c>
      <c r="B171" s="66"/>
      <c r="C171" s="66"/>
      <c r="D171" s="66"/>
      <c r="E171" s="66"/>
      <c r="F171" s="67" t="s">
        <v>528</v>
      </c>
      <c r="G171" s="68"/>
    </row>
    <row r="172" spans="1:7" ht="9.75" customHeight="1" x14ac:dyDescent="0.2">
      <c r="A172" s="64">
        <v>174</v>
      </c>
      <c r="B172" s="66"/>
      <c r="C172" s="66"/>
      <c r="D172" s="66"/>
      <c r="E172" s="66"/>
      <c r="F172" s="67" t="s">
        <v>529</v>
      </c>
      <c r="G172" s="68"/>
    </row>
    <row r="173" spans="1:7" ht="9.75" customHeight="1" x14ac:dyDescent="0.2">
      <c r="A173" s="64">
        <v>175</v>
      </c>
      <c r="B173" s="66"/>
      <c r="C173" s="66"/>
      <c r="D173" s="66"/>
      <c r="E173" s="66"/>
      <c r="F173" s="67" t="s">
        <v>530</v>
      </c>
      <c r="G173" s="68"/>
    </row>
    <row r="174" spans="1:7" ht="9.75" customHeight="1" x14ac:dyDescent="0.2">
      <c r="A174" s="64">
        <v>176</v>
      </c>
      <c r="B174" s="66"/>
      <c r="C174" s="66"/>
      <c r="D174" s="66"/>
      <c r="E174" s="66"/>
      <c r="F174" s="67" t="s">
        <v>531</v>
      </c>
      <c r="G174" s="68"/>
    </row>
    <row r="175" spans="1:7" ht="9.75" customHeight="1" x14ac:dyDescent="0.2">
      <c r="A175" s="64">
        <v>177</v>
      </c>
      <c r="B175" s="66"/>
      <c r="C175" s="66"/>
      <c r="D175" s="66"/>
      <c r="E175" s="66"/>
      <c r="F175" s="67" t="s">
        <v>532</v>
      </c>
      <c r="G175" s="68"/>
    </row>
    <row r="176" spans="1:7" ht="9.75" customHeight="1" x14ac:dyDescent="0.2">
      <c r="A176" s="64">
        <v>178</v>
      </c>
      <c r="B176" s="66"/>
      <c r="C176" s="66"/>
      <c r="D176" s="66"/>
      <c r="E176" s="66"/>
      <c r="F176" s="67" t="s">
        <v>533</v>
      </c>
      <c r="G176" s="68"/>
    </row>
    <row r="177" spans="1:7" ht="9.75" customHeight="1" x14ac:dyDescent="0.2">
      <c r="A177" s="64">
        <v>179</v>
      </c>
      <c r="B177" s="66"/>
      <c r="C177" s="66"/>
      <c r="D177" s="66"/>
      <c r="E177" s="66"/>
      <c r="F177" s="67" t="s">
        <v>534</v>
      </c>
      <c r="G177" s="68"/>
    </row>
    <row r="178" spans="1:7" ht="9.75" customHeight="1" x14ac:dyDescent="0.2">
      <c r="A178" s="64">
        <v>180</v>
      </c>
      <c r="B178" s="66"/>
      <c r="C178" s="66"/>
      <c r="D178" s="66"/>
      <c r="E178" s="66"/>
      <c r="F178" s="67" t="s">
        <v>535</v>
      </c>
      <c r="G178" s="68"/>
    </row>
    <row r="179" spans="1:7" ht="9.75" customHeight="1" x14ac:dyDescent="0.2">
      <c r="A179" s="64">
        <v>181</v>
      </c>
      <c r="B179" s="66"/>
      <c r="C179" s="66"/>
      <c r="D179" s="66"/>
      <c r="E179" s="66"/>
      <c r="F179" s="67" t="s">
        <v>536</v>
      </c>
      <c r="G179" s="68"/>
    </row>
    <row r="180" spans="1:7" ht="9.75" customHeight="1" x14ac:dyDescent="0.2">
      <c r="A180" s="64">
        <v>182</v>
      </c>
      <c r="B180" s="66"/>
      <c r="C180" s="66"/>
      <c r="D180" s="66"/>
      <c r="E180" s="66"/>
      <c r="F180" s="67" t="s">
        <v>537</v>
      </c>
      <c r="G180" s="68"/>
    </row>
    <row r="181" spans="1:7" ht="9.75" customHeight="1" x14ac:dyDescent="0.2">
      <c r="A181" s="64">
        <v>183</v>
      </c>
      <c r="B181" s="66"/>
      <c r="C181" s="66"/>
      <c r="D181" s="66"/>
      <c r="E181" s="66"/>
      <c r="F181" s="67" t="s">
        <v>538</v>
      </c>
      <c r="G181" s="68"/>
    </row>
    <row r="182" spans="1:7" ht="9.75" customHeight="1" x14ac:dyDescent="0.2">
      <c r="A182" s="64">
        <v>184</v>
      </c>
      <c r="B182" s="66"/>
      <c r="C182" s="66"/>
      <c r="D182" s="66"/>
      <c r="E182" s="66"/>
      <c r="F182" s="67" t="s">
        <v>539</v>
      </c>
      <c r="G182" s="68"/>
    </row>
    <row r="183" spans="1:7" ht="9.75" customHeight="1" x14ac:dyDescent="0.2">
      <c r="A183" s="64">
        <v>185</v>
      </c>
      <c r="B183" s="66"/>
      <c r="C183" s="66"/>
      <c r="D183" s="66"/>
      <c r="E183" s="66"/>
      <c r="F183" s="67" t="s">
        <v>540</v>
      </c>
      <c r="G183" s="68"/>
    </row>
    <row r="184" spans="1:7" ht="9.75" customHeight="1" x14ac:dyDescent="0.2">
      <c r="A184" s="64">
        <v>186</v>
      </c>
      <c r="B184" s="66"/>
      <c r="C184" s="66"/>
      <c r="D184" s="66"/>
      <c r="E184" s="66"/>
      <c r="F184" s="67" t="s">
        <v>541</v>
      </c>
      <c r="G184" s="68"/>
    </row>
    <row r="185" spans="1:7" ht="9.75" customHeight="1" x14ac:dyDescent="0.2">
      <c r="A185" s="64">
        <v>187</v>
      </c>
      <c r="B185" s="66"/>
      <c r="C185" s="66"/>
      <c r="D185" s="66"/>
      <c r="E185" s="66"/>
      <c r="F185" s="67" t="s">
        <v>542</v>
      </c>
      <c r="G185" s="67" t="s">
        <v>543</v>
      </c>
    </row>
    <row r="186" spans="1:7" ht="9.75" customHeight="1" x14ac:dyDescent="0.2">
      <c r="A186" s="64">
        <v>188</v>
      </c>
      <c r="B186" s="66"/>
      <c r="C186" s="66"/>
      <c r="D186" s="66"/>
      <c r="E186" s="66"/>
      <c r="F186" s="67" t="s">
        <v>544</v>
      </c>
      <c r="G186" s="68"/>
    </row>
    <row r="187" spans="1:7" ht="9.75" customHeight="1" x14ac:dyDescent="0.2">
      <c r="A187" s="64">
        <v>189</v>
      </c>
      <c r="B187" s="66"/>
      <c r="C187" s="66"/>
      <c r="D187" s="66"/>
      <c r="E187" s="66"/>
      <c r="F187" s="67" t="s">
        <v>545</v>
      </c>
      <c r="G187" s="68"/>
    </row>
    <row r="188" spans="1:7" ht="9.75" customHeight="1" x14ac:dyDescent="0.2">
      <c r="A188" s="64">
        <v>190</v>
      </c>
      <c r="B188" s="66"/>
      <c r="C188" s="66"/>
      <c r="D188" s="66"/>
      <c r="E188" s="66"/>
      <c r="F188" s="67" t="s">
        <v>546</v>
      </c>
      <c r="G188" s="67" t="s">
        <v>547</v>
      </c>
    </row>
    <row r="189" spans="1:7" ht="9.75" customHeight="1" x14ac:dyDescent="0.2">
      <c r="A189" s="64">
        <v>191</v>
      </c>
      <c r="B189" s="66"/>
      <c r="C189" s="66"/>
      <c r="D189" s="66"/>
      <c r="E189" s="66"/>
      <c r="F189" s="67" t="s">
        <v>548</v>
      </c>
      <c r="G189" s="68"/>
    </row>
    <row r="190" spans="1:7" ht="9.75" customHeight="1" x14ac:dyDescent="0.2">
      <c r="A190" s="64">
        <v>192</v>
      </c>
      <c r="B190" s="66"/>
      <c r="C190" s="66"/>
      <c r="D190" s="66"/>
      <c r="E190" s="66"/>
      <c r="F190" s="67" t="s">
        <v>549</v>
      </c>
      <c r="G190" s="68"/>
    </row>
    <row r="191" spans="1:7" ht="9.75" customHeight="1" x14ac:dyDescent="0.2">
      <c r="A191" s="64">
        <v>193</v>
      </c>
      <c r="B191" s="66"/>
      <c r="C191" s="66"/>
      <c r="D191" s="66"/>
      <c r="E191" s="66"/>
      <c r="F191" s="67" t="s">
        <v>550</v>
      </c>
      <c r="G191" s="68"/>
    </row>
    <row r="192" spans="1:7" ht="9.75" customHeight="1" x14ac:dyDescent="0.2">
      <c r="A192" s="64">
        <v>194</v>
      </c>
      <c r="B192" s="66"/>
      <c r="C192" s="66"/>
      <c r="D192" s="66"/>
      <c r="E192" s="66"/>
      <c r="F192" s="67" t="s">
        <v>551</v>
      </c>
      <c r="G192" s="68"/>
    </row>
    <row r="193" spans="1:7" ht="9.75" customHeight="1" x14ac:dyDescent="0.2">
      <c r="A193" s="64">
        <v>195</v>
      </c>
      <c r="B193" s="66"/>
      <c r="C193" s="66"/>
      <c r="D193" s="66"/>
      <c r="E193" s="66"/>
      <c r="F193" s="67" t="s">
        <v>552</v>
      </c>
      <c r="G193" s="68"/>
    </row>
    <row r="194" spans="1:7" ht="9.75" customHeight="1" x14ac:dyDescent="0.2">
      <c r="A194" s="64">
        <v>196</v>
      </c>
      <c r="B194" s="66"/>
      <c r="C194" s="66"/>
      <c r="D194" s="66"/>
      <c r="E194" s="66"/>
      <c r="F194" s="67" t="s">
        <v>553</v>
      </c>
      <c r="G194" s="68"/>
    </row>
    <row r="195" spans="1:7" ht="9.75" customHeight="1" x14ac:dyDescent="0.2">
      <c r="A195" s="64">
        <v>197</v>
      </c>
      <c r="B195" s="66"/>
      <c r="C195" s="66"/>
      <c r="D195" s="66"/>
      <c r="E195" s="66"/>
      <c r="F195" s="67" t="s">
        <v>554</v>
      </c>
      <c r="G195" s="67" t="s">
        <v>555</v>
      </c>
    </row>
    <row r="196" spans="1:7" ht="9.75" customHeight="1" x14ac:dyDescent="0.2">
      <c r="A196" s="64">
        <v>198</v>
      </c>
      <c r="B196" s="66"/>
      <c r="C196" s="66"/>
      <c r="D196" s="66"/>
      <c r="E196" s="66"/>
      <c r="F196" s="67"/>
      <c r="G196" s="67" t="s">
        <v>556</v>
      </c>
    </row>
    <row r="197" spans="1:7" ht="9.75" customHeight="1" x14ac:dyDescent="0.2">
      <c r="A197" s="64">
        <v>199</v>
      </c>
      <c r="B197" s="66"/>
      <c r="C197" s="66"/>
      <c r="D197" s="66"/>
      <c r="E197" s="66"/>
      <c r="F197" s="67" t="s">
        <v>557</v>
      </c>
      <c r="G197" s="67" t="s">
        <v>558</v>
      </c>
    </row>
    <row r="198" spans="1:7" ht="9.75" customHeight="1" x14ac:dyDescent="0.2">
      <c r="A198" s="64">
        <v>200</v>
      </c>
      <c r="B198" s="66"/>
      <c r="C198" s="66"/>
      <c r="D198" s="66"/>
      <c r="E198" s="66"/>
      <c r="F198" s="67" t="s">
        <v>559</v>
      </c>
      <c r="G198" s="68"/>
    </row>
    <row r="199" spans="1:7" ht="9.75" customHeight="1" x14ac:dyDescent="0.2">
      <c r="A199" s="64">
        <v>201</v>
      </c>
      <c r="B199" s="66"/>
      <c r="C199" s="66"/>
      <c r="D199" s="66"/>
      <c r="E199" s="66"/>
      <c r="F199" s="67" t="s">
        <v>560</v>
      </c>
      <c r="G199" s="68"/>
    </row>
    <row r="200" spans="1:7" ht="9.75" customHeight="1" x14ac:dyDescent="0.2">
      <c r="A200" s="64">
        <v>202</v>
      </c>
      <c r="B200" s="66"/>
      <c r="C200" s="66"/>
      <c r="D200" s="66"/>
      <c r="E200" s="66"/>
      <c r="F200" s="67" t="s">
        <v>561</v>
      </c>
      <c r="G200" s="68"/>
    </row>
    <row r="201" spans="1:7" ht="9.75" customHeight="1" x14ac:dyDescent="0.2">
      <c r="A201" s="64">
        <v>203</v>
      </c>
      <c r="B201" s="66"/>
      <c r="C201" s="66"/>
      <c r="D201" s="66"/>
      <c r="E201" s="66"/>
      <c r="F201" s="67" t="s">
        <v>562</v>
      </c>
      <c r="G201" s="68"/>
    </row>
    <row r="202" spans="1:7" ht="9.75" customHeight="1" x14ac:dyDescent="0.2">
      <c r="A202" s="64">
        <v>204</v>
      </c>
      <c r="B202" s="66"/>
      <c r="C202" s="66"/>
      <c r="D202" s="66"/>
      <c r="E202" s="66"/>
      <c r="F202" s="67" t="s">
        <v>563</v>
      </c>
      <c r="G202" s="68"/>
    </row>
    <row r="203" spans="1:7" ht="9.75" customHeight="1" x14ac:dyDescent="0.2">
      <c r="A203" s="64">
        <v>205</v>
      </c>
      <c r="B203" s="66"/>
      <c r="C203" s="66"/>
      <c r="D203" s="66"/>
      <c r="E203" s="66"/>
      <c r="F203" s="67" t="s">
        <v>564</v>
      </c>
      <c r="G203" s="68"/>
    </row>
    <row r="204" spans="1:7" ht="9.75" customHeight="1" x14ac:dyDescent="0.2">
      <c r="A204" s="64">
        <v>206</v>
      </c>
      <c r="B204" s="66"/>
      <c r="C204" s="66"/>
      <c r="D204" s="66"/>
      <c r="E204" s="66"/>
      <c r="F204" s="67" t="s">
        <v>565</v>
      </c>
      <c r="G204" s="68"/>
    </row>
    <row r="205" spans="1:7" ht="9.75" customHeight="1" x14ac:dyDescent="0.2">
      <c r="A205" s="64">
        <v>207</v>
      </c>
      <c r="B205" s="66"/>
      <c r="C205" s="66"/>
      <c r="D205" s="66"/>
      <c r="E205" s="66"/>
      <c r="F205" s="67" t="s">
        <v>566</v>
      </c>
      <c r="G205" s="68"/>
    </row>
    <row r="206" spans="1:7" ht="9.75" customHeight="1" x14ac:dyDescent="0.2">
      <c r="A206" s="64">
        <v>208</v>
      </c>
      <c r="B206" s="66"/>
      <c r="C206" s="66"/>
      <c r="D206" s="66"/>
      <c r="E206" s="66"/>
      <c r="F206" s="67" t="s">
        <v>567</v>
      </c>
      <c r="G206" s="68"/>
    </row>
    <row r="207" spans="1:7" ht="9.75" customHeight="1" x14ac:dyDescent="0.2">
      <c r="A207" s="64">
        <v>209</v>
      </c>
      <c r="B207" s="66"/>
      <c r="C207" s="66"/>
      <c r="D207" s="66"/>
      <c r="E207" s="66"/>
      <c r="F207" s="67" t="s">
        <v>568</v>
      </c>
      <c r="G207" s="68"/>
    </row>
    <row r="208" spans="1:7" ht="9.75" customHeight="1" x14ac:dyDescent="0.2">
      <c r="A208" s="64">
        <v>210</v>
      </c>
      <c r="B208" s="66"/>
      <c r="C208" s="66"/>
      <c r="D208" s="66"/>
      <c r="E208" s="66"/>
      <c r="F208" s="67" t="s">
        <v>569</v>
      </c>
      <c r="G208" s="67" t="s">
        <v>570</v>
      </c>
    </row>
    <row r="209" spans="1:7" ht="9.75" customHeight="1" x14ac:dyDescent="0.2">
      <c r="A209" s="64">
        <v>211</v>
      </c>
      <c r="B209" s="66"/>
      <c r="C209" s="66"/>
      <c r="D209" s="66"/>
      <c r="E209" s="66"/>
      <c r="F209" s="67" t="s">
        <v>571</v>
      </c>
      <c r="G209" s="67" t="s">
        <v>572</v>
      </c>
    </row>
    <row r="210" spans="1:7" ht="9.75" customHeight="1" x14ac:dyDescent="0.2">
      <c r="A210" s="64">
        <v>212</v>
      </c>
      <c r="B210" s="66"/>
      <c r="C210" s="66"/>
      <c r="D210" s="66"/>
      <c r="E210" s="66"/>
      <c r="F210" s="67" t="s">
        <v>573</v>
      </c>
      <c r="G210" s="68"/>
    </row>
    <row r="211" spans="1:7" ht="9.75" customHeight="1" x14ac:dyDescent="0.2">
      <c r="A211" s="64">
        <v>213</v>
      </c>
      <c r="B211" s="66"/>
      <c r="C211" s="66"/>
      <c r="D211" s="66"/>
      <c r="E211" s="66"/>
      <c r="F211" s="68" t="s">
        <v>574</v>
      </c>
      <c r="G211" s="68"/>
    </row>
    <row r="212" spans="1:7" ht="9.75" customHeight="1" x14ac:dyDescent="0.2">
      <c r="A212" s="64">
        <v>214</v>
      </c>
      <c r="B212" s="66"/>
      <c r="C212" s="66"/>
      <c r="D212" s="66"/>
      <c r="E212" s="66"/>
      <c r="F212" s="67" t="s">
        <v>575</v>
      </c>
      <c r="G212" s="68"/>
    </row>
    <row r="213" spans="1:7" ht="9.75" customHeight="1" x14ac:dyDescent="0.2">
      <c r="A213" s="64">
        <v>215</v>
      </c>
      <c r="B213" s="66"/>
      <c r="C213" s="66"/>
      <c r="D213" s="66"/>
      <c r="E213" s="66"/>
      <c r="F213" s="67" t="s">
        <v>576</v>
      </c>
      <c r="G213" s="68"/>
    </row>
    <row r="214" spans="1:7" ht="9.75" customHeight="1" x14ac:dyDescent="0.2">
      <c r="A214" s="64">
        <v>216</v>
      </c>
      <c r="B214" s="66"/>
      <c r="C214" s="66"/>
      <c r="D214" s="66"/>
      <c r="E214" s="66"/>
      <c r="F214" s="67" t="s">
        <v>577</v>
      </c>
      <c r="G214" s="67" t="s">
        <v>578</v>
      </c>
    </row>
    <row r="215" spans="1:7" ht="9.75" customHeight="1" x14ac:dyDescent="0.2">
      <c r="A215" s="64">
        <v>217</v>
      </c>
      <c r="B215" s="66"/>
      <c r="C215" s="66"/>
      <c r="D215" s="66"/>
      <c r="E215" s="66"/>
      <c r="F215" s="67" t="s">
        <v>579</v>
      </c>
      <c r="G215" s="68"/>
    </row>
    <row r="216" spans="1:7" ht="9.75" customHeight="1" x14ac:dyDescent="0.2">
      <c r="A216" s="64">
        <v>218</v>
      </c>
      <c r="B216" s="66"/>
      <c r="C216" s="66"/>
      <c r="D216" s="66"/>
      <c r="E216" s="66"/>
      <c r="F216" s="67" t="s">
        <v>580</v>
      </c>
      <c r="G216" s="68"/>
    </row>
    <row r="217" spans="1:7" ht="9.75" customHeight="1" x14ac:dyDescent="0.2">
      <c r="A217" s="64">
        <v>219</v>
      </c>
      <c r="B217" s="66"/>
      <c r="C217" s="66"/>
      <c r="D217" s="66"/>
      <c r="E217" s="66"/>
      <c r="F217" s="67" t="s">
        <v>581</v>
      </c>
      <c r="G217" s="68"/>
    </row>
    <row r="218" spans="1:7" ht="9.75" customHeight="1" x14ac:dyDescent="0.2">
      <c r="A218" s="64">
        <v>220</v>
      </c>
      <c r="B218" s="66"/>
      <c r="C218" s="66"/>
      <c r="D218" s="66"/>
      <c r="E218" s="66"/>
      <c r="F218" s="67" t="s">
        <v>582</v>
      </c>
      <c r="G218" s="68"/>
    </row>
    <row r="219" spans="1:7" ht="9.75" customHeight="1" x14ac:dyDescent="0.2">
      <c r="A219" s="64">
        <v>221</v>
      </c>
      <c r="B219" s="66"/>
      <c r="C219" s="66"/>
      <c r="D219" s="66"/>
      <c r="E219" s="66"/>
      <c r="F219" s="67" t="s">
        <v>583</v>
      </c>
      <c r="G219" s="67" t="s">
        <v>584</v>
      </c>
    </row>
    <row r="220" spans="1:7" ht="9.75" customHeight="1" x14ac:dyDescent="0.2">
      <c r="A220" s="64">
        <v>222</v>
      </c>
      <c r="B220" s="66"/>
      <c r="C220" s="66"/>
      <c r="D220" s="66"/>
      <c r="E220" s="66"/>
      <c r="F220" s="67" t="s">
        <v>585</v>
      </c>
      <c r="G220" s="68"/>
    </row>
    <row r="221" spans="1:7" ht="9.75" customHeight="1" x14ac:dyDescent="0.2">
      <c r="A221" s="64">
        <v>223</v>
      </c>
      <c r="B221" s="66"/>
      <c r="C221" s="66"/>
      <c r="D221" s="66"/>
      <c r="E221" s="66"/>
      <c r="F221" s="67" t="s">
        <v>586</v>
      </c>
      <c r="G221" s="68"/>
    </row>
    <row r="222" spans="1:7" ht="9.75" customHeight="1" x14ac:dyDescent="0.2">
      <c r="A222" s="64">
        <v>224</v>
      </c>
      <c r="B222" s="66"/>
      <c r="C222" s="66"/>
      <c r="D222" s="66"/>
      <c r="E222" s="66"/>
      <c r="F222" s="67" t="s">
        <v>587</v>
      </c>
      <c r="G222" s="67" t="s">
        <v>588</v>
      </c>
    </row>
    <row r="223" spans="1:7" ht="9.75" customHeight="1" x14ac:dyDescent="0.2">
      <c r="A223" s="64">
        <v>225</v>
      </c>
      <c r="B223" s="66"/>
      <c r="C223" s="66"/>
      <c r="D223" s="66"/>
      <c r="E223" s="66"/>
      <c r="F223" s="67" t="s">
        <v>589</v>
      </c>
      <c r="G223" s="67" t="s">
        <v>590</v>
      </c>
    </row>
    <row r="224" spans="1:7" ht="9.75" customHeight="1" x14ac:dyDescent="0.2">
      <c r="A224" s="64">
        <v>226</v>
      </c>
      <c r="B224" s="66"/>
      <c r="C224" s="66"/>
      <c r="D224" s="66"/>
      <c r="E224" s="66"/>
      <c r="F224" s="67" t="s">
        <v>591</v>
      </c>
      <c r="G224" s="67" t="s">
        <v>592</v>
      </c>
    </row>
    <row r="225" spans="1:7" ht="9.75" customHeight="1" x14ac:dyDescent="0.2">
      <c r="A225" s="64">
        <v>227</v>
      </c>
      <c r="B225" s="66"/>
      <c r="C225" s="66"/>
      <c r="D225" s="66"/>
      <c r="E225" s="66"/>
      <c r="F225" s="68" t="s">
        <v>593</v>
      </c>
      <c r="G225" s="68"/>
    </row>
    <row r="226" spans="1:7" ht="9.75" customHeight="1" x14ac:dyDescent="0.2">
      <c r="A226" s="64">
        <v>228</v>
      </c>
      <c r="B226" s="66"/>
      <c r="C226" s="66"/>
      <c r="D226" s="66"/>
      <c r="E226" s="66"/>
      <c r="F226" s="68" t="s">
        <v>594</v>
      </c>
      <c r="G226" s="68"/>
    </row>
    <row r="227" spans="1:7" ht="9.75" customHeight="1" x14ac:dyDescent="0.2">
      <c r="A227" s="64">
        <v>229</v>
      </c>
      <c r="B227" s="66"/>
      <c r="C227" s="66"/>
      <c r="D227" s="66"/>
      <c r="E227" s="66"/>
      <c r="F227" s="67" t="s">
        <v>595</v>
      </c>
      <c r="G227" s="68"/>
    </row>
    <row r="228" spans="1:7" ht="9.75" customHeight="1" x14ac:dyDescent="0.2">
      <c r="A228" s="64">
        <v>230</v>
      </c>
      <c r="B228" s="66"/>
      <c r="C228" s="66"/>
      <c r="D228" s="66"/>
      <c r="E228" s="66"/>
      <c r="F228" s="67" t="s">
        <v>596</v>
      </c>
      <c r="G228" s="68"/>
    </row>
    <row r="229" spans="1:7" ht="9.75" customHeight="1" x14ac:dyDescent="0.2">
      <c r="A229" s="64">
        <v>231</v>
      </c>
      <c r="B229" s="66"/>
      <c r="C229" s="66"/>
      <c r="D229" s="66"/>
      <c r="E229" s="66"/>
      <c r="F229" s="67" t="s">
        <v>597</v>
      </c>
      <c r="G229" s="68"/>
    </row>
    <row r="230" spans="1:7" ht="9.75" customHeight="1" x14ac:dyDescent="0.2">
      <c r="A230" s="64">
        <v>232</v>
      </c>
      <c r="B230" s="66"/>
      <c r="C230" s="66"/>
      <c r="D230" s="66"/>
      <c r="E230" s="66"/>
      <c r="F230" s="67" t="s">
        <v>598</v>
      </c>
      <c r="G230" s="68"/>
    </row>
    <row r="231" spans="1:7" ht="9.75" customHeight="1" x14ac:dyDescent="0.2">
      <c r="A231" s="64">
        <v>233</v>
      </c>
      <c r="B231" s="66"/>
      <c r="C231" s="66"/>
      <c r="D231" s="66"/>
      <c r="E231" s="66"/>
      <c r="F231" s="67" t="s">
        <v>599</v>
      </c>
      <c r="G231" s="68"/>
    </row>
    <row r="232" spans="1:7" ht="9.75" customHeight="1" x14ac:dyDescent="0.2">
      <c r="A232" s="64">
        <v>234</v>
      </c>
      <c r="B232" s="66"/>
      <c r="C232" s="66"/>
      <c r="D232" s="66"/>
      <c r="E232" s="66"/>
      <c r="F232" s="67" t="s">
        <v>600</v>
      </c>
      <c r="G232" s="67" t="s">
        <v>601</v>
      </c>
    </row>
    <row r="233" spans="1:7" ht="9.75" customHeight="1" x14ac:dyDescent="0.2">
      <c r="A233" s="64">
        <v>235</v>
      </c>
      <c r="B233" s="66"/>
      <c r="C233" s="66"/>
      <c r="D233" s="66"/>
      <c r="E233" s="66"/>
      <c r="F233" s="67" t="s">
        <v>602</v>
      </c>
      <c r="G233" s="68"/>
    </row>
    <row r="234" spans="1:7" ht="9.75" customHeight="1" x14ac:dyDescent="0.2">
      <c r="A234" s="64">
        <v>236</v>
      </c>
      <c r="B234" s="66"/>
      <c r="C234" s="66"/>
      <c r="D234" s="66"/>
      <c r="E234" s="66"/>
      <c r="F234" s="67" t="s">
        <v>603</v>
      </c>
      <c r="G234" s="68"/>
    </row>
    <row r="235" spans="1:7" ht="9.75" customHeight="1" x14ac:dyDescent="0.2">
      <c r="A235" s="64">
        <v>237</v>
      </c>
      <c r="B235" s="66"/>
      <c r="C235" s="66"/>
      <c r="D235" s="66"/>
      <c r="E235" s="66"/>
      <c r="F235" s="67" t="s">
        <v>604</v>
      </c>
      <c r="G235" s="68"/>
    </row>
    <row r="236" spans="1:7" ht="9.75" customHeight="1" x14ac:dyDescent="0.2">
      <c r="A236" s="64">
        <v>238</v>
      </c>
      <c r="B236" s="66"/>
      <c r="C236" s="66"/>
      <c r="D236" s="66"/>
      <c r="E236" s="66"/>
      <c r="F236" s="67" t="s">
        <v>605</v>
      </c>
      <c r="G236" s="68"/>
    </row>
    <row r="237" spans="1:7" ht="9.75" customHeight="1" x14ac:dyDescent="0.2">
      <c r="A237" s="64">
        <v>239</v>
      </c>
      <c r="B237" s="66"/>
      <c r="C237" s="66"/>
      <c r="D237" s="66"/>
      <c r="E237" s="66"/>
      <c r="F237" s="67" t="s">
        <v>159</v>
      </c>
      <c r="G237" s="67" t="s">
        <v>157</v>
      </c>
    </row>
    <row r="238" spans="1:7" ht="9.75" customHeight="1" x14ac:dyDescent="0.2">
      <c r="A238" s="64">
        <v>240</v>
      </c>
      <c r="B238" s="66"/>
      <c r="C238" s="66"/>
      <c r="D238" s="66"/>
      <c r="E238" s="66"/>
      <c r="F238" s="67" t="s">
        <v>606</v>
      </c>
      <c r="G238" s="68"/>
    </row>
    <row r="239" spans="1:7" ht="9.75" customHeight="1" x14ac:dyDescent="0.2">
      <c r="A239" s="64">
        <v>241</v>
      </c>
      <c r="B239" s="66"/>
      <c r="C239" s="66"/>
      <c r="D239" s="66"/>
      <c r="E239" s="66"/>
      <c r="F239" s="67" t="s">
        <v>607</v>
      </c>
      <c r="G239" s="67" t="s">
        <v>608</v>
      </c>
    </row>
    <row r="240" spans="1:7" ht="9.75" customHeight="1" x14ac:dyDescent="0.2">
      <c r="A240" s="64">
        <v>242</v>
      </c>
      <c r="B240" s="66"/>
      <c r="C240" s="66"/>
      <c r="D240" s="66"/>
      <c r="E240" s="66"/>
      <c r="F240" s="67" t="s">
        <v>609</v>
      </c>
      <c r="G240" s="68"/>
    </row>
    <row r="241" spans="1:7" ht="9.75" customHeight="1" x14ac:dyDescent="0.2">
      <c r="A241" s="64">
        <v>243</v>
      </c>
      <c r="B241" s="66"/>
      <c r="C241" s="66"/>
      <c r="D241" s="66"/>
      <c r="E241" s="66"/>
      <c r="F241" s="67" t="s">
        <v>610</v>
      </c>
      <c r="G241" s="68"/>
    </row>
    <row r="242" spans="1:7" ht="9.75" customHeight="1" x14ac:dyDescent="0.2">
      <c r="A242" s="64">
        <v>244</v>
      </c>
      <c r="B242" s="66"/>
      <c r="C242" s="66"/>
      <c r="D242" s="66"/>
      <c r="E242" s="66"/>
      <c r="F242" s="68" t="s">
        <v>611</v>
      </c>
      <c r="G242" s="68"/>
    </row>
    <row r="243" spans="1:7" ht="9.75" customHeight="1" x14ac:dyDescent="0.2">
      <c r="A243" s="64">
        <v>245</v>
      </c>
      <c r="B243" s="66"/>
      <c r="C243" s="66"/>
      <c r="D243" s="66"/>
      <c r="E243" s="66"/>
      <c r="F243" s="67" t="s">
        <v>612</v>
      </c>
      <c r="G243" s="68"/>
    </row>
    <row r="244" spans="1:7" ht="9.75" customHeight="1" x14ac:dyDescent="0.2">
      <c r="A244" s="64">
        <v>246</v>
      </c>
      <c r="B244" s="66"/>
      <c r="C244" s="66"/>
      <c r="D244" s="66"/>
      <c r="E244" s="66"/>
      <c r="F244" s="68" t="s">
        <v>613</v>
      </c>
      <c r="G244" s="68"/>
    </row>
    <row r="245" spans="1:7" ht="9.75" customHeight="1" x14ac:dyDescent="0.2">
      <c r="A245" s="64">
        <v>247</v>
      </c>
      <c r="B245" s="66"/>
      <c r="C245" s="66"/>
      <c r="D245" s="66"/>
      <c r="E245" s="66"/>
      <c r="F245" s="68" t="s">
        <v>614</v>
      </c>
      <c r="G245" s="68"/>
    </row>
    <row r="246" spans="1:7" ht="9.75" customHeight="1" x14ac:dyDescent="0.2">
      <c r="A246" s="64">
        <v>248</v>
      </c>
      <c r="B246" s="66"/>
      <c r="C246" s="66"/>
      <c r="D246" s="66"/>
      <c r="E246" s="66"/>
      <c r="F246" s="68" t="s">
        <v>615</v>
      </c>
      <c r="G246" s="68"/>
    </row>
    <row r="247" spans="1:7" ht="9.75" customHeight="1" x14ac:dyDescent="0.2">
      <c r="A247" s="64">
        <v>249</v>
      </c>
      <c r="B247" s="66"/>
      <c r="C247" s="66"/>
      <c r="D247" s="66"/>
      <c r="E247" s="66"/>
      <c r="F247" s="68" t="s">
        <v>616</v>
      </c>
      <c r="G247" s="68"/>
    </row>
    <row r="248" spans="1:7" ht="9.75" customHeight="1" x14ac:dyDescent="0.2">
      <c r="A248" s="64">
        <v>250</v>
      </c>
      <c r="B248" s="66"/>
      <c r="C248" s="66"/>
      <c r="D248" s="66"/>
      <c r="E248" s="66"/>
      <c r="F248" s="67" t="s">
        <v>617</v>
      </c>
      <c r="G248" s="68"/>
    </row>
    <row r="249" spans="1:7" ht="9.75" customHeight="1" x14ac:dyDescent="0.2">
      <c r="A249" s="64">
        <v>251</v>
      </c>
      <c r="B249" s="66"/>
      <c r="C249" s="66"/>
      <c r="D249" s="66"/>
      <c r="E249" s="66"/>
      <c r="F249" s="67" t="s">
        <v>618</v>
      </c>
      <c r="G249" s="68"/>
    </row>
    <row r="250" spans="1:7" ht="9.75" customHeight="1" x14ac:dyDescent="0.2">
      <c r="A250" s="64">
        <v>252</v>
      </c>
      <c r="B250" s="66"/>
      <c r="C250" s="65" t="s">
        <v>619</v>
      </c>
      <c r="D250" s="72" t="s">
        <v>620</v>
      </c>
      <c r="E250" s="72"/>
      <c r="F250" s="67" t="s">
        <v>621</v>
      </c>
      <c r="G250" s="68"/>
    </row>
    <row r="251" spans="1:7" ht="9.75" customHeight="1" x14ac:dyDescent="0.2">
      <c r="A251" s="64">
        <v>253</v>
      </c>
      <c r="B251" s="66"/>
      <c r="C251" s="66"/>
      <c r="D251" s="66"/>
      <c r="E251" s="66"/>
      <c r="F251" s="68" t="s">
        <v>622</v>
      </c>
      <c r="G251" s="68"/>
    </row>
    <row r="252" spans="1:7" ht="9.75" customHeight="1" x14ac:dyDescent="0.2">
      <c r="A252" s="64">
        <v>254</v>
      </c>
      <c r="B252" s="66"/>
      <c r="C252" s="66"/>
      <c r="D252" s="72" t="s">
        <v>623</v>
      </c>
      <c r="E252" s="72"/>
      <c r="F252" s="68" t="s">
        <v>624</v>
      </c>
      <c r="G252" s="68"/>
    </row>
    <row r="253" spans="1:7" ht="9.75" customHeight="1" x14ac:dyDescent="0.2">
      <c r="A253" s="64">
        <v>255</v>
      </c>
      <c r="B253" s="66"/>
      <c r="C253" s="66"/>
      <c r="D253" s="66"/>
      <c r="E253" s="66"/>
      <c r="F253" s="68" t="s">
        <v>625</v>
      </c>
      <c r="G253" s="68"/>
    </row>
    <row r="254" spans="1:7" ht="9.75" customHeight="1" x14ac:dyDescent="0.2">
      <c r="A254" s="64">
        <v>256</v>
      </c>
      <c r="B254" s="66"/>
      <c r="C254" s="66"/>
      <c r="D254" s="66"/>
      <c r="E254" s="66"/>
      <c r="F254" s="68" t="s">
        <v>626</v>
      </c>
      <c r="G254" s="68"/>
    </row>
    <row r="255" spans="1:7" ht="9.75" customHeight="1" x14ac:dyDescent="0.2">
      <c r="A255" s="64">
        <v>257</v>
      </c>
      <c r="B255" s="66"/>
      <c r="C255" s="71" t="s">
        <v>627</v>
      </c>
      <c r="D255" s="66"/>
      <c r="E255" s="66"/>
      <c r="F255" s="68" t="s">
        <v>628</v>
      </c>
      <c r="G255" s="68"/>
    </row>
    <row r="256" spans="1:7" ht="9.75" customHeight="1" x14ac:dyDescent="0.2">
      <c r="A256" s="64">
        <v>258</v>
      </c>
      <c r="B256" s="66"/>
      <c r="C256" s="66"/>
      <c r="D256" s="66"/>
      <c r="E256" s="66"/>
      <c r="F256" s="68" t="s">
        <v>629</v>
      </c>
      <c r="G256" s="68"/>
    </row>
    <row r="257" spans="1:7" ht="9.75" customHeight="1" x14ac:dyDescent="0.2">
      <c r="A257" s="64">
        <v>259</v>
      </c>
      <c r="B257" s="66"/>
      <c r="C257" s="66"/>
      <c r="D257" s="66"/>
      <c r="E257" s="66"/>
      <c r="F257" s="68" t="s">
        <v>630</v>
      </c>
      <c r="G257" s="68"/>
    </row>
    <row r="258" spans="1:7" ht="9.75" customHeight="1" x14ac:dyDescent="0.2">
      <c r="A258" s="64">
        <v>260</v>
      </c>
      <c r="B258" s="66"/>
      <c r="C258" s="66"/>
      <c r="D258" s="66"/>
      <c r="E258" s="66"/>
      <c r="F258" s="68" t="s">
        <v>631</v>
      </c>
      <c r="G258" s="68"/>
    </row>
    <row r="259" spans="1:7" ht="9.75" customHeight="1" x14ac:dyDescent="0.2">
      <c r="A259" s="64">
        <v>261</v>
      </c>
      <c r="B259" s="66"/>
      <c r="C259" s="66"/>
      <c r="D259" s="66"/>
      <c r="E259" s="66"/>
      <c r="F259" s="68" t="s">
        <v>632</v>
      </c>
      <c r="G259" s="68"/>
    </row>
    <row r="260" spans="1:7" ht="9.75" customHeight="1" x14ac:dyDescent="0.2">
      <c r="A260" s="64">
        <v>262</v>
      </c>
      <c r="B260" s="66"/>
      <c r="C260" s="66"/>
      <c r="D260" s="66"/>
      <c r="E260" s="66"/>
      <c r="F260" s="68" t="s">
        <v>633</v>
      </c>
      <c r="G260" s="68"/>
    </row>
    <row r="261" spans="1:7" ht="9.75" customHeight="1" x14ac:dyDescent="0.2">
      <c r="A261" s="64">
        <v>263</v>
      </c>
      <c r="B261" s="66"/>
      <c r="C261" s="71" t="s">
        <v>634</v>
      </c>
      <c r="D261" s="66"/>
      <c r="E261" s="66"/>
      <c r="F261" s="68" t="s">
        <v>635</v>
      </c>
      <c r="G261" s="68"/>
    </row>
    <row r="262" spans="1:7" ht="9.75" customHeight="1" x14ac:dyDescent="0.2">
      <c r="A262" s="64">
        <v>264</v>
      </c>
      <c r="B262" s="66"/>
      <c r="C262" s="66"/>
      <c r="D262" s="66"/>
      <c r="E262" s="66"/>
      <c r="F262" s="68" t="s">
        <v>89</v>
      </c>
      <c r="G262" s="68"/>
    </row>
    <row r="263" spans="1:7" ht="9.75" customHeight="1" x14ac:dyDescent="0.2">
      <c r="A263" s="64">
        <v>265</v>
      </c>
      <c r="B263" s="66"/>
      <c r="C263" s="66"/>
      <c r="D263" s="66"/>
      <c r="E263" s="66"/>
      <c r="F263" s="68" t="s">
        <v>636</v>
      </c>
      <c r="G263" s="68"/>
    </row>
    <row r="264" spans="1:7" ht="9.75" customHeight="1" x14ac:dyDescent="0.2">
      <c r="A264" s="64">
        <v>266</v>
      </c>
      <c r="B264" s="66"/>
      <c r="C264" s="66"/>
      <c r="D264" s="66"/>
      <c r="E264" s="66"/>
      <c r="F264" s="68" t="s">
        <v>637</v>
      </c>
      <c r="G264" s="68"/>
    </row>
    <row r="265" spans="1:7" ht="9.75" customHeight="1" x14ac:dyDescent="0.2">
      <c r="A265" s="64">
        <v>267</v>
      </c>
      <c r="B265" s="66"/>
      <c r="C265" s="66"/>
      <c r="D265" s="66"/>
      <c r="E265" s="66"/>
      <c r="F265" s="68" t="s">
        <v>638</v>
      </c>
      <c r="G265" s="68"/>
    </row>
    <row r="266" spans="1:7" ht="9.75" customHeight="1" x14ac:dyDescent="0.2">
      <c r="A266" s="64">
        <v>268</v>
      </c>
      <c r="B266" s="66"/>
      <c r="C266" s="66"/>
      <c r="D266" s="66"/>
      <c r="E266" s="66"/>
      <c r="F266" s="68" t="s">
        <v>639</v>
      </c>
      <c r="G266" s="68"/>
    </row>
    <row r="267" spans="1:7" ht="9.75" customHeight="1" x14ac:dyDescent="0.2">
      <c r="A267" s="64">
        <v>269</v>
      </c>
      <c r="B267" s="66"/>
      <c r="C267" s="66"/>
      <c r="D267" s="66"/>
      <c r="E267" s="66"/>
      <c r="F267" s="68" t="s">
        <v>640</v>
      </c>
      <c r="G267" s="68"/>
    </row>
    <row r="268" spans="1:7" ht="9.75" customHeight="1" x14ac:dyDescent="0.2">
      <c r="A268" s="64">
        <v>270</v>
      </c>
      <c r="B268" s="66"/>
      <c r="C268" s="66"/>
      <c r="D268" s="66"/>
      <c r="E268" s="66"/>
      <c r="F268" s="68" t="s">
        <v>641</v>
      </c>
      <c r="G268" s="68"/>
    </row>
    <row r="269" spans="1:7" ht="9.75" customHeight="1" x14ac:dyDescent="0.2">
      <c r="A269" s="64">
        <v>271</v>
      </c>
      <c r="B269" s="66"/>
      <c r="C269" s="66"/>
      <c r="D269" s="66"/>
      <c r="E269" s="66"/>
      <c r="F269" s="68" t="s">
        <v>642</v>
      </c>
      <c r="G269" s="68"/>
    </row>
    <row r="270" spans="1:7" ht="9.75" customHeight="1" x14ac:dyDescent="0.2">
      <c r="A270" s="64">
        <v>272</v>
      </c>
      <c r="B270" s="66"/>
      <c r="C270" s="66"/>
      <c r="D270" s="66"/>
      <c r="E270" s="66"/>
      <c r="F270" s="68" t="s">
        <v>643</v>
      </c>
      <c r="G270" s="68"/>
    </row>
    <row r="271" spans="1:7" ht="9.75" customHeight="1" x14ac:dyDescent="0.2">
      <c r="A271" s="64">
        <v>273</v>
      </c>
      <c r="B271" s="66"/>
      <c r="C271" s="66"/>
      <c r="D271" s="66"/>
      <c r="E271" s="66"/>
      <c r="F271" s="68" t="s">
        <v>644</v>
      </c>
      <c r="G271" s="68"/>
    </row>
    <row r="272" spans="1:7" ht="9.75" customHeight="1" x14ac:dyDescent="0.2">
      <c r="A272" s="64">
        <v>274</v>
      </c>
      <c r="B272" s="66"/>
      <c r="C272" s="66"/>
      <c r="D272" s="66"/>
      <c r="E272" s="66"/>
      <c r="F272" s="68" t="s">
        <v>645</v>
      </c>
      <c r="G272" s="68"/>
    </row>
    <row r="273" spans="1:9" ht="9.75" customHeight="1" x14ac:dyDescent="0.2">
      <c r="A273" s="64">
        <v>275</v>
      </c>
      <c r="B273" s="66"/>
      <c r="C273" s="66"/>
      <c r="D273" s="66"/>
      <c r="E273" s="66"/>
      <c r="F273" s="68" t="s">
        <v>646</v>
      </c>
      <c r="G273" s="68"/>
    </row>
    <row r="274" spans="1:9" ht="9.75" customHeight="1" x14ac:dyDescent="0.2">
      <c r="A274" s="64">
        <v>276</v>
      </c>
      <c r="B274" s="66"/>
      <c r="C274" s="66"/>
      <c r="D274" s="66"/>
      <c r="E274" s="66"/>
      <c r="F274" s="68" t="s">
        <v>647</v>
      </c>
      <c r="G274" s="68"/>
    </row>
    <row r="275" spans="1:9" ht="9.75" customHeight="1" x14ac:dyDescent="0.2">
      <c r="A275" s="64">
        <v>277</v>
      </c>
      <c r="B275" s="66"/>
      <c r="C275" s="66"/>
      <c r="D275" s="66"/>
      <c r="E275" s="66"/>
      <c r="F275" s="68" t="s">
        <v>648</v>
      </c>
      <c r="G275" s="68"/>
    </row>
    <row r="276" spans="1:9" ht="9.75" customHeight="1" x14ac:dyDescent="0.2">
      <c r="A276" s="64">
        <v>278</v>
      </c>
      <c r="B276" s="66"/>
      <c r="C276" s="66"/>
      <c r="D276" s="66"/>
      <c r="E276" s="66"/>
      <c r="F276" s="68" t="s">
        <v>649</v>
      </c>
      <c r="G276" s="68"/>
    </row>
    <row r="277" spans="1:9" ht="9.75" customHeight="1" x14ac:dyDescent="0.2">
      <c r="A277" s="64">
        <v>279</v>
      </c>
      <c r="B277" s="66"/>
      <c r="C277" s="66"/>
      <c r="D277" s="66"/>
      <c r="E277" s="66"/>
      <c r="F277" s="68" t="s">
        <v>650</v>
      </c>
      <c r="G277" s="68"/>
    </row>
    <row r="278" spans="1:9" ht="9.75" customHeight="1" x14ac:dyDescent="0.2">
      <c r="A278" s="64">
        <v>280</v>
      </c>
      <c r="B278" s="66"/>
      <c r="C278" s="66"/>
      <c r="D278" s="66"/>
      <c r="E278" s="66"/>
      <c r="F278" s="68" t="s">
        <v>651</v>
      </c>
      <c r="G278" s="68"/>
    </row>
    <row r="279" spans="1:9" ht="9.75" customHeight="1" x14ac:dyDescent="0.2">
      <c r="A279" s="64">
        <v>281</v>
      </c>
      <c r="B279" s="66"/>
      <c r="C279" s="66"/>
      <c r="D279" s="66"/>
      <c r="E279" s="66"/>
      <c r="F279" s="68" t="s">
        <v>652</v>
      </c>
      <c r="G279" s="68"/>
    </row>
    <row r="280" spans="1:9" ht="9.75" customHeight="1" x14ac:dyDescent="0.2">
      <c r="A280" s="64">
        <v>282</v>
      </c>
      <c r="B280" s="66"/>
      <c r="C280" s="66"/>
      <c r="D280" s="66"/>
      <c r="E280" s="66"/>
      <c r="F280" s="68" t="s">
        <v>653</v>
      </c>
      <c r="G280" s="68"/>
    </row>
    <row r="281" spans="1:9" ht="9.75" customHeight="1" x14ac:dyDescent="0.2">
      <c r="A281" s="64">
        <v>283</v>
      </c>
      <c r="B281" s="66"/>
      <c r="C281" s="66"/>
      <c r="D281" s="66"/>
      <c r="E281" s="66"/>
      <c r="F281" s="68" t="s">
        <v>654</v>
      </c>
      <c r="G281" s="68"/>
    </row>
    <row r="282" spans="1:9" ht="9.75" customHeight="1" x14ac:dyDescent="0.2">
      <c r="A282" s="64">
        <v>284</v>
      </c>
      <c r="B282" s="66"/>
      <c r="C282" s="66"/>
      <c r="D282" s="66"/>
      <c r="E282" s="66"/>
      <c r="F282" s="68" t="s">
        <v>655</v>
      </c>
      <c r="G282" s="68"/>
    </row>
    <row r="283" spans="1:9" ht="9.75" customHeight="1" x14ac:dyDescent="0.2">
      <c r="A283" s="64">
        <v>285</v>
      </c>
      <c r="B283" s="65" t="s">
        <v>656</v>
      </c>
      <c r="C283" s="66"/>
      <c r="D283" s="66"/>
      <c r="E283" s="66"/>
      <c r="F283" s="67" t="s">
        <v>657</v>
      </c>
      <c r="G283" s="68"/>
    </row>
    <row r="284" spans="1:9" ht="9.75" customHeight="1" x14ac:dyDescent="0.2">
      <c r="A284" s="64">
        <v>286</v>
      </c>
      <c r="B284" s="66"/>
      <c r="C284" s="66"/>
      <c r="D284" s="66"/>
      <c r="E284" s="66"/>
      <c r="F284" s="68" t="s">
        <v>658</v>
      </c>
      <c r="G284" s="68" t="s">
        <v>57</v>
      </c>
    </row>
    <row r="285" spans="1:9" ht="9.75" customHeight="1" x14ac:dyDescent="0.2">
      <c r="A285" s="64">
        <v>287</v>
      </c>
      <c r="B285" s="66"/>
      <c r="C285" s="66"/>
      <c r="D285" s="66"/>
      <c r="E285" s="66"/>
      <c r="F285" s="68" t="s">
        <v>659</v>
      </c>
      <c r="G285" s="68"/>
    </row>
    <row r="286" spans="1:9" ht="9.75" customHeight="1" x14ac:dyDescent="0.2">
      <c r="A286" s="64">
        <v>288</v>
      </c>
      <c r="B286" s="66"/>
      <c r="C286" s="66"/>
      <c r="D286" s="66"/>
      <c r="E286" s="66"/>
      <c r="F286" s="68" t="s">
        <v>660</v>
      </c>
      <c r="G286" s="68" t="s">
        <v>661</v>
      </c>
      <c r="H286" s="73"/>
      <c r="I286" s="73"/>
    </row>
    <row r="287" spans="1:9" ht="9.75" customHeight="1" x14ac:dyDescent="0.2">
      <c r="A287" s="64">
        <v>289</v>
      </c>
      <c r="B287" s="66"/>
      <c r="C287" s="66"/>
      <c r="D287" s="66"/>
      <c r="E287" s="66"/>
      <c r="F287" s="68" t="s">
        <v>662</v>
      </c>
      <c r="G287" s="68"/>
    </row>
    <row r="288" spans="1:9" ht="9.75" customHeight="1" x14ac:dyDescent="0.2">
      <c r="A288" s="64">
        <v>290</v>
      </c>
      <c r="B288" s="66"/>
      <c r="C288" s="66"/>
      <c r="D288" s="66"/>
      <c r="E288" s="66"/>
      <c r="F288" s="68" t="s">
        <v>663</v>
      </c>
      <c r="G288" s="68"/>
    </row>
    <row r="289" spans="1:7" ht="9.75" customHeight="1" x14ac:dyDescent="0.2">
      <c r="A289" s="64">
        <v>291</v>
      </c>
      <c r="B289" s="66"/>
      <c r="C289" s="66"/>
      <c r="D289" s="66"/>
      <c r="E289" s="66"/>
      <c r="F289" s="67" t="s">
        <v>664</v>
      </c>
      <c r="G289" s="68"/>
    </row>
    <row r="290" spans="1:7" ht="9.75" customHeight="1" x14ac:dyDescent="0.2">
      <c r="A290" s="64">
        <v>292</v>
      </c>
      <c r="B290" s="66"/>
      <c r="C290" s="66"/>
      <c r="D290" s="66"/>
      <c r="E290" s="66"/>
      <c r="F290" s="67" t="s">
        <v>665</v>
      </c>
      <c r="G290" s="68"/>
    </row>
    <row r="291" spans="1:7" ht="9.75" customHeight="1" x14ac:dyDescent="0.2">
      <c r="A291" s="64">
        <v>293</v>
      </c>
      <c r="B291" s="66"/>
      <c r="C291" s="66"/>
      <c r="D291" s="66"/>
      <c r="E291" s="66"/>
      <c r="F291" s="67" t="s">
        <v>666</v>
      </c>
      <c r="G291" s="68"/>
    </row>
    <row r="292" spans="1:7" ht="9.75" customHeight="1" x14ac:dyDescent="0.2">
      <c r="A292" s="64">
        <v>294</v>
      </c>
      <c r="B292" s="66"/>
      <c r="C292" s="66"/>
      <c r="D292" s="66"/>
      <c r="E292" s="66"/>
      <c r="F292" s="67" t="s">
        <v>667</v>
      </c>
      <c r="G292" s="68"/>
    </row>
    <row r="293" spans="1:7" ht="9.75" customHeight="1" x14ac:dyDescent="0.2">
      <c r="A293" s="64">
        <v>295</v>
      </c>
      <c r="B293" s="66"/>
      <c r="C293" s="66"/>
      <c r="D293" s="66"/>
      <c r="E293" s="66"/>
      <c r="F293" s="67" t="s">
        <v>668</v>
      </c>
      <c r="G293" s="68"/>
    </row>
    <row r="294" spans="1:7" ht="9.75" customHeight="1" x14ac:dyDescent="0.2">
      <c r="A294" s="64">
        <v>296</v>
      </c>
      <c r="B294" s="66"/>
      <c r="C294" s="66"/>
      <c r="D294" s="66"/>
      <c r="E294" s="66"/>
      <c r="F294" s="67" t="s">
        <v>669</v>
      </c>
      <c r="G294" s="68"/>
    </row>
    <row r="295" spans="1:7" ht="9.75" customHeight="1" x14ac:dyDescent="0.2">
      <c r="A295" s="64">
        <v>297</v>
      </c>
      <c r="B295" s="66"/>
      <c r="C295" s="66"/>
      <c r="D295" s="66"/>
      <c r="E295" s="66"/>
      <c r="F295" s="67" t="s">
        <v>670</v>
      </c>
      <c r="G295" s="68"/>
    </row>
    <row r="296" spans="1:7" ht="9.75" customHeight="1" x14ac:dyDescent="0.2">
      <c r="A296" s="64">
        <v>298</v>
      </c>
      <c r="B296" s="66"/>
      <c r="C296" s="66"/>
      <c r="D296" s="66"/>
      <c r="E296" s="66"/>
      <c r="F296" s="67" t="s">
        <v>671</v>
      </c>
      <c r="G296" s="68"/>
    </row>
    <row r="297" spans="1:7" ht="9.75" customHeight="1" x14ac:dyDescent="0.2">
      <c r="A297" s="64">
        <v>299</v>
      </c>
      <c r="B297" s="66"/>
      <c r="C297" s="66"/>
      <c r="D297" s="66"/>
      <c r="E297" s="66"/>
      <c r="F297" s="67" t="s">
        <v>672</v>
      </c>
      <c r="G297" s="68"/>
    </row>
    <row r="298" spans="1:7" ht="9.75" customHeight="1" x14ac:dyDescent="0.2">
      <c r="A298" s="64">
        <v>300</v>
      </c>
      <c r="B298" s="66"/>
      <c r="C298" s="66"/>
      <c r="D298" s="66"/>
      <c r="E298" s="66"/>
      <c r="F298" s="68" t="s">
        <v>673</v>
      </c>
      <c r="G298" s="68"/>
    </row>
    <row r="299" spans="1:7" ht="9.75" customHeight="1" x14ac:dyDescent="0.2">
      <c r="A299" s="64">
        <v>301</v>
      </c>
      <c r="B299" s="66"/>
      <c r="C299" s="66"/>
      <c r="D299" s="66"/>
      <c r="E299" s="66"/>
      <c r="F299" s="68" t="s">
        <v>674</v>
      </c>
      <c r="G299" s="68"/>
    </row>
    <row r="300" spans="1:7" ht="9.75" customHeight="1" x14ac:dyDescent="0.2">
      <c r="A300" s="64">
        <v>302</v>
      </c>
      <c r="B300" s="66"/>
      <c r="C300" s="66"/>
      <c r="D300" s="66"/>
      <c r="E300" s="66"/>
      <c r="F300" s="68" t="s">
        <v>675</v>
      </c>
      <c r="G300" s="68"/>
    </row>
    <row r="301" spans="1:7" ht="9.75" customHeight="1" x14ac:dyDescent="0.2">
      <c r="A301" s="64">
        <v>303</v>
      </c>
      <c r="B301" s="66"/>
      <c r="C301" s="66"/>
      <c r="D301" s="66"/>
      <c r="E301" s="66"/>
      <c r="F301" s="68" t="s">
        <v>676</v>
      </c>
      <c r="G301" s="68"/>
    </row>
    <row r="302" spans="1:7" ht="9.75" customHeight="1" x14ac:dyDescent="0.2">
      <c r="A302" s="64">
        <v>304</v>
      </c>
      <c r="B302" s="66"/>
      <c r="C302" s="66"/>
      <c r="D302" s="66"/>
      <c r="E302" s="66"/>
      <c r="F302" s="68" t="s">
        <v>677</v>
      </c>
      <c r="G302" s="68"/>
    </row>
    <row r="303" spans="1:7" ht="9.75" customHeight="1" x14ac:dyDescent="0.2">
      <c r="A303" s="64">
        <v>305</v>
      </c>
      <c r="B303" s="66"/>
      <c r="C303" s="66"/>
      <c r="D303" s="66"/>
      <c r="E303" s="66"/>
      <c r="F303" s="68" t="s">
        <v>678</v>
      </c>
      <c r="G303" s="68"/>
    </row>
    <row r="304" spans="1:7" ht="9.75" customHeight="1" x14ac:dyDescent="0.2">
      <c r="A304" s="64">
        <v>306</v>
      </c>
      <c r="B304" s="66"/>
      <c r="C304" s="66"/>
      <c r="D304" s="66"/>
      <c r="E304" s="66"/>
      <c r="F304" s="68" t="s">
        <v>679</v>
      </c>
      <c r="G304" s="68"/>
    </row>
    <row r="305" spans="1:7" ht="9.75" customHeight="1" x14ac:dyDescent="0.2">
      <c r="A305" s="64">
        <v>307</v>
      </c>
      <c r="B305" s="66"/>
      <c r="C305" s="66"/>
      <c r="D305" s="66"/>
      <c r="E305" s="66"/>
      <c r="F305" s="68" t="s">
        <v>680</v>
      </c>
      <c r="G305" s="68"/>
    </row>
    <row r="306" spans="1:7" ht="9.75" customHeight="1" x14ac:dyDescent="0.2">
      <c r="A306" s="64">
        <v>308</v>
      </c>
      <c r="B306" s="66"/>
      <c r="C306" s="66"/>
      <c r="D306" s="66"/>
      <c r="E306" s="66"/>
      <c r="F306" s="68" t="s">
        <v>681</v>
      </c>
      <c r="G306" s="68"/>
    </row>
    <row r="307" spans="1:7" ht="9.75" customHeight="1" x14ac:dyDescent="0.2">
      <c r="A307" s="64">
        <v>309</v>
      </c>
      <c r="B307" s="66"/>
      <c r="C307" s="66"/>
      <c r="D307" s="66"/>
      <c r="E307" s="66"/>
      <c r="F307" s="68" t="s">
        <v>682</v>
      </c>
      <c r="G307" s="68"/>
    </row>
    <row r="308" spans="1:7" ht="9.75" customHeight="1" x14ac:dyDescent="0.2">
      <c r="A308" s="64">
        <v>310</v>
      </c>
      <c r="B308" s="66"/>
      <c r="C308" s="66"/>
      <c r="D308" s="66"/>
      <c r="E308" s="66"/>
      <c r="F308" s="68" t="s">
        <v>683</v>
      </c>
      <c r="G308" s="68"/>
    </row>
    <row r="309" spans="1:7" ht="9.75" customHeight="1" x14ac:dyDescent="0.2">
      <c r="A309" s="64">
        <v>311</v>
      </c>
      <c r="B309" s="66"/>
      <c r="C309" s="65" t="s">
        <v>684</v>
      </c>
      <c r="D309" s="66"/>
      <c r="E309" s="66"/>
      <c r="F309" s="68" t="s">
        <v>685</v>
      </c>
      <c r="G309" s="68"/>
    </row>
    <row r="310" spans="1:7" ht="9.75" customHeight="1" x14ac:dyDescent="0.2">
      <c r="A310" s="64">
        <v>312</v>
      </c>
      <c r="B310" s="66"/>
      <c r="C310" s="66"/>
      <c r="D310" s="66"/>
      <c r="E310" s="66"/>
      <c r="F310" s="68" t="s">
        <v>686</v>
      </c>
      <c r="G310" s="68"/>
    </row>
    <row r="311" spans="1:7" ht="9.75" customHeight="1" x14ac:dyDescent="0.2">
      <c r="A311" s="64">
        <v>313</v>
      </c>
      <c r="B311" s="66"/>
      <c r="C311" s="66"/>
      <c r="D311" s="66"/>
      <c r="E311" s="66"/>
      <c r="F311" s="68" t="s">
        <v>687</v>
      </c>
      <c r="G311" s="68"/>
    </row>
    <row r="312" spans="1:7" ht="9.75" customHeight="1" x14ac:dyDescent="0.2">
      <c r="A312" s="64">
        <v>314</v>
      </c>
      <c r="B312" s="66"/>
      <c r="C312" s="66"/>
      <c r="D312" s="66"/>
      <c r="E312" s="66"/>
      <c r="F312" s="68" t="s">
        <v>688</v>
      </c>
      <c r="G312" s="68"/>
    </row>
    <row r="313" spans="1:7" ht="9.75" customHeight="1" x14ac:dyDescent="0.2">
      <c r="A313" s="64">
        <v>315</v>
      </c>
      <c r="B313" s="66"/>
      <c r="C313" s="66"/>
      <c r="D313" s="66"/>
      <c r="E313" s="66"/>
      <c r="F313" s="68" t="s">
        <v>689</v>
      </c>
      <c r="G313" s="68"/>
    </row>
    <row r="314" spans="1:7" ht="9.75" customHeight="1" x14ac:dyDescent="0.2">
      <c r="A314" s="64">
        <v>316</v>
      </c>
      <c r="B314" s="66"/>
      <c r="C314" s="66"/>
      <c r="D314" s="66"/>
      <c r="E314" s="66"/>
      <c r="F314" s="68" t="s">
        <v>690</v>
      </c>
      <c r="G314" s="68"/>
    </row>
    <row r="315" spans="1:7" ht="9.75" customHeight="1" x14ac:dyDescent="0.2">
      <c r="A315" s="64">
        <v>317</v>
      </c>
      <c r="B315" s="66"/>
      <c r="C315" s="66"/>
      <c r="D315" s="66"/>
      <c r="E315" s="66"/>
      <c r="F315" s="68" t="s">
        <v>691</v>
      </c>
      <c r="G315" s="68"/>
    </row>
    <row r="316" spans="1:7" ht="9.75" customHeight="1" x14ac:dyDescent="0.2">
      <c r="A316" s="64">
        <v>318</v>
      </c>
      <c r="B316" s="66"/>
      <c r="C316" s="66"/>
      <c r="D316" s="66"/>
      <c r="E316" s="66"/>
      <c r="F316" s="68" t="s">
        <v>692</v>
      </c>
      <c r="G316" s="68"/>
    </row>
    <row r="317" spans="1:7" ht="9.75" customHeight="1" x14ac:dyDescent="0.2">
      <c r="A317" s="64">
        <v>319</v>
      </c>
      <c r="B317" s="66"/>
      <c r="C317" s="66"/>
      <c r="D317" s="66"/>
      <c r="E317" s="66"/>
      <c r="F317" s="68" t="s">
        <v>693</v>
      </c>
      <c r="G317" s="68"/>
    </row>
    <row r="318" spans="1:7" ht="9.75" customHeight="1" x14ac:dyDescent="0.2">
      <c r="A318" s="64">
        <v>320</v>
      </c>
      <c r="B318" s="66"/>
      <c r="C318" s="66"/>
      <c r="D318" s="66"/>
      <c r="E318" s="66"/>
      <c r="F318" s="68" t="s">
        <v>694</v>
      </c>
      <c r="G318" s="68"/>
    </row>
    <row r="319" spans="1:7" ht="9.75" customHeight="1" x14ac:dyDescent="0.2">
      <c r="A319" s="64">
        <v>321</v>
      </c>
      <c r="B319" s="66"/>
      <c r="C319" s="66"/>
      <c r="D319" s="66"/>
      <c r="E319" s="66"/>
      <c r="F319" s="68" t="s">
        <v>695</v>
      </c>
      <c r="G319" s="68"/>
    </row>
    <row r="320" spans="1:7" ht="9.75" customHeight="1" x14ac:dyDescent="0.2">
      <c r="A320" s="64">
        <v>322</v>
      </c>
      <c r="B320" s="66"/>
      <c r="C320" s="66"/>
      <c r="D320" s="66"/>
      <c r="E320" s="66"/>
      <c r="F320" s="68" t="s">
        <v>696</v>
      </c>
      <c r="G320" s="68"/>
    </row>
    <row r="321" spans="1:7" ht="9.75" customHeight="1" x14ac:dyDescent="0.2">
      <c r="A321" s="64">
        <v>323</v>
      </c>
      <c r="B321" s="66"/>
      <c r="C321" s="71" t="s">
        <v>697</v>
      </c>
      <c r="D321" s="66"/>
      <c r="E321" s="66"/>
      <c r="F321" s="68" t="s">
        <v>698</v>
      </c>
      <c r="G321" s="68"/>
    </row>
    <row r="322" spans="1:7" ht="9.75" customHeight="1" x14ac:dyDescent="0.2">
      <c r="A322" s="64">
        <v>324</v>
      </c>
      <c r="B322" s="66"/>
      <c r="C322" s="66"/>
      <c r="D322" s="66"/>
      <c r="E322" s="66"/>
      <c r="F322" s="68" t="s">
        <v>699</v>
      </c>
      <c r="G322" s="68"/>
    </row>
    <row r="323" spans="1:7" ht="9.75" customHeight="1" x14ac:dyDescent="0.2">
      <c r="A323" s="64">
        <v>325</v>
      </c>
      <c r="B323" s="66"/>
      <c r="C323" s="66"/>
      <c r="D323" s="66"/>
      <c r="E323" s="66"/>
      <c r="F323" s="68" t="s">
        <v>700</v>
      </c>
      <c r="G323" s="68"/>
    </row>
    <row r="324" spans="1:7" ht="9.75" customHeight="1" x14ac:dyDescent="0.2">
      <c r="A324" s="64">
        <v>326</v>
      </c>
      <c r="B324" s="66"/>
      <c r="C324" s="66"/>
      <c r="D324" s="66"/>
      <c r="E324" s="66"/>
      <c r="F324" s="68" t="s">
        <v>701</v>
      </c>
      <c r="G324" s="68"/>
    </row>
    <row r="325" spans="1:7" ht="9.75" customHeight="1" x14ac:dyDescent="0.2">
      <c r="A325" s="64">
        <v>327</v>
      </c>
      <c r="B325" s="66"/>
      <c r="C325" s="66"/>
      <c r="D325" s="66"/>
      <c r="E325" s="66"/>
      <c r="F325" s="68" t="s">
        <v>702</v>
      </c>
      <c r="G325" s="68"/>
    </row>
    <row r="326" spans="1:7" ht="9.75" customHeight="1" x14ac:dyDescent="0.2">
      <c r="A326" s="64">
        <v>328</v>
      </c>
      <c r="B326" s="66"/>
      <c r="C326" s="66"/>
      <c r="D326" s="66"/>
      <c r="E326" s="66"/>
      <c r="F326" s="68" t="s">
        <v>703</v>
      </c>
      <c r="G326" s="68"/>
    </row>
    <row r="327" spans="1:7" ht="9.75" customHeight="1" x14ac:dyDescent="0.2">
      <c r="A327" s="64">
        <v>329</v>
      </c>
      <c r="B327" s="66"/>
      <c r="C327" s="66"/>
      <c r="D327" s="66"/>
      <c r="E327" s="66"/>
      <c r="F327" s="68" t="s">
        <v>704</v>
      </c>
      <c r="G327" s="68"/>
    </row>
    <row r="328" spans="1:7" ht="9.75" customHeight="1" x14ac:dyDescent="0.2">
      <c r="A328" s="64">
        <v>330</v>
      </c>
      <c r="B328" s="66"/>
      <c r="C328" s="66"/>
      <c r="D328" s="66"/>
      <c r="E328" s="66"/>
      <c r="F328" s="68" t="s">
        <v>705</v>
      </c>
      <c r="G328" s="68"/>
    </row>
    <row r="329" spans="1:7" ht="9.75" customHeight="1" x14ac:dyDescent="0.2">
      <c r="A329" s="64">
        <v>331</v>
      </c>
      <c r="B329" s="66"/>
      <c r="C329" s="66"/>
      <c r="D329" s="66"/>
      <c r="E329" s="66"/>
      <c r="F329" s="68" t="s">
        <v>706</v>
      </c>
      <c r="G329" s="68"/>
    </row>
    <row r="330" spans="1:7" ht="9.75" customHeight="1" x14ac:dyDescent="0.2">
      <c r="A330" s="64">
        <v>332</v>
      </c>
      <c r="B330" s="66"/>
      <c r="C330" s="66"/>
      <c r="D330" s="66"/>
      <c r="E330" s="66"/>
      <c r="F330" s="68" t="s">
        <v>707</v>
      </c>
      <c r="G330" s="68"/>
    </row>
    <row r="331" spans="1:7" ht="9.75" customHeight="1" x14ac:dyDescent="0.2">
      <c r="A331" s="64">
        <v>333</v>
      </c>
      <c r="B331" s="66"/>
      <c r="C331" s="66"/>
      <c r="D331" s="66"/>
      <c r="E331" s="66"/>
      <c r="F331" s="68" t="s">
        <v>708</v>
      </c>
      <c r="G331" s="68"/>
    </row>
    <row r="332" spans="1:7" ht="9.75" customHeight="1" x14ac:dyDescent="0.2">
      <c r="A332" s="64">
        <v>334</v>
      </c>
      <c r="B332" s="66"/>
      <c r="C332" s="66"/>
      <c r="D332" s="66"/>
      <c r="E332" s="66"/>
      <c r="F332" s="68" t="s">
        <v>709</v>
      </c>
      <c r="G332" s="68"/>
    </row>
    <row r="333" spans="1:7" ht="9.75" customHeight="1" x14ac:dyDescent="0.2">
      <c r="A333" s="64">
        <v>335</v>
      </c>
      <c r="B333" s="66"/>
      <c r="C333" s="66"/>
      <c r="D333" s="66"/>
      <c r="E333" s="66"/>
      <c r="F333" s="68" t="s">
        <v>710</v>
      </c>
      <c r="G333" s="68"/>
    </row>
    <row r="334" spans="1:7" ht="9.75" customHeight="1" x14ac:dyDescent="0.2">
      <c r="A334" s="64">
        <v>336</v>
      </c>
      <c r="B334" s="66"/>
      <c r="C334" s="66"/>
      <c r="D334" s="66"/>
      <c r="E334" s="66"/>
      <c r="F334" s="68" t="s">
        <v>711</v>
      </c>
      <c r="G334" s="68"/>
    </row>
    <row r="335" spans="1:7" ht="9.75" customHeight="1" x14ac:dyDescent="0.2">
      <c r="A335" s="64">
        <v>337</v>
      </c>
      <c r="B335" s="66"/>
      <c r="C335" s="66"/>
      <c r="D335" s="66"/>
      <c r="E335" s="66"/>
      <c r="F335" s="68" t="s">
        <v>712</v>
      </c>
      <c r="G335" s="68"/>
    </row>
    <row r="336" spans="1:7" ht="9.75" customHeight="1" x14ac:dyDescent="0.2">
      <c r="A336" s="64">
        <v>338</v>
      </c>
      <c r="B336" s="66"/>
      <c r="C336" s="66"/>
      <c r="D336" s="66"/>
      <c r="E336" s="66"/>
      <c r="F336" s="68" t="s">
        <v>713</v>
      </c>
      <c r="G336" s="68"/>
    </row>
    <row r="337" spans="1:7" ht="9.75" customHeight="1" x14ac:dyDescent="0.2">
      <c r="A337" s="64">
        <v>339</v>
      </c>
      <c r="B337" s="66"/>
      <c r="C337" s="66"/>
      <c r="D337" s="66"/>
      <c r="E337" s="66"/>
      <c r="F337" s="68" t="s">
        <v>714</v>
      </c>
      <c r="G337" s="68"/>
    </row>
    <row r="338" spans="1:7" ht="9.75" customHeight="1" x14ac:dyDescent="0.2">
      <c r="A338" s="64">
        <v>340</v>
      </c>
      <c r="B338" s="66"/>
      <c r="C338" s="66"/>
      <c r="D338" s="66"/>
      <c r="E338" s="66"/>
      <c r="F338" s="68" t="s">
        <v>715</v>
      </c>
      <c r="G338" s="68"/>
    </row>
    <row r="339" spans="1:7" ht="9.75" customHeight="1" x14ac:dyDescent="0.2">
      <c r="A339" s="64">
        <v>341</v>
      </c>
      <c r="B339" s="66"/>
      <c r="C339" s="66"/>
      <c r="D339" s="66"/>
      <c r="E339" s="66"/>
      <c r="F339" s="68" t="s">
        <v>716</v>
      </c>
      <c r="G339" s="68"/>
    </row>
    <row r="340" spans="1:7" ht="9.75" customHeight="1" x14ac:dyDescent="0.2">
      <c r="A340" s="64">
        <v>342</v>
      </c>
      <c r="B340" s="66"/>
      <c r="C340" s="66"/>
      <c r="D340" s="66"/>
      <c r="E340" s="66"/>
      <c r="F340" s="68" t="s">
        <v>717</v>
      </c>
      <c r="G340" s="68"/>
    </row>
    <row r="341" spans="1:7" ht="9.75" customHeight="1" x14ac:dyDescent="0.2">
      <c r="A341" s="64">
        <v>343</v>
      </c>
      <c r="B341" s="66"/>
      <c r="C341" s="66"/>
      <c r="D341" s="66"/>
      <c r="E341" s="66"/>
      <c r="F341" s="68" t="s">
        <v>718</v>
      </c>
      <c r="G341" s="68"/>
    </row>
    <row r="342" spans="1:7" ht="9.75" customHeight="1" x14ac:dyDescent="0.2">
      <c r="A342" s="64">
        <v>344</v>
      </c>
      <c r="B342" s="66"/>
      <c r="C342" s="66"/>
      <c r="D342" s="66"/>
      <c r="E342" s="66"/>
      <c r="F342" s="68" t="s">
        <v>719</v>
      </c>
      <c r="G342" s="68"/>
    </row>
    <row r="343" spans="1:7" ht="9.75" customHeight="1" x14ac:dyDescent="0.2">
      <c r="A343" s="64">
        <v>345</v>
      </c>
      <c r="B343" s="66"/>
      <c r="C343" s="66"/>
      <c r="D343" s="66"/>
      <c r="E343" s="66"/>
      <c r="F343" s="68" t="s">
        <v>720</v>
      </c>
      <c r="G343" s="68"/>
    </row>
    <row r="344" spans="1:7" ht="9.75" customHeight="1" x14ac:dyDescent="0.2">
      <c r="A344" s="64">
        <v>346</v>
      </c>
      <c r="B344" s="66"/>
      <c r="C344" s="66"/>
      <c r="D344" s="66"/>
      <c r="E344" s="66"/>
      <c r="F344" s="68" t="s">
        <v>658</v>
      </c>
      <c r="G344" s="68"/>
    </row>
    <row r="345" spans="1:7" ht="9.75" customHeight="1" x14ac:dyDescent="0.2">
      <c r="A345" s="64">
        <v>347</v>
      </c>
      <c r="B345" s="66"/>
      <c r="C345" s="66"/>
      <c r="D345" s="66"/>
      <c r="E345" s="66"/>
      <c r="F345" s="68" t="s">
        <v>721</v>
      </c>
      <c r="G345" s="68"/>
    </row>
    <row r="346" spans="1:7" ht="9.75" customHeight="1" x14ac:dyDescent="0.2">
      <c r="A346" s="64">
        <v>348</v>
      </c>
      <c r="B346" s="66"/>
      <c r="C346" s="66"/>
      <c r="D346" s="66"/>
      <c r="E346" s="66"/>
      <c r="F346" s="68" t="s">
        <v>722</v>
      </c>
      <c r="G346" s="68"/>
    </row>
    <row r="347" spans="1:7" ht="9.75" customHeight="1" x14ac:dyDescent="0.2">
      <c r="A347" s="64">
        <v>349</v>
      </c>
      <c r="B347" s="66"/>
      <c r="C347" s="66"/>
      <c r="D347" s="66"/>
      <c r="E347" s="66"/>
      <c r="F347" s="68" t="s">
        <v>723</v>
      </c>
      <c r="G347" s="68"/>
    </row>
    <row r="348" spans="1:7" ht="9.75" customHeight="1" x14ac:dyDescent="0.2">
      <c r="A348" s="64">
        <v>350</v>
      </c>
      <c r="B348" s="66"/>
      <c r="C348" s="66"/>
      <c r="D348" s="66"/>
      <c r="E348" s="66"/>
      <c r="F348" s="68" t="s">
        <v>724</v>
      </c>
      <c r="G348" s="68"/>
    </row>
    <row r="349" spans="1:7" ht="9.75" customHeight="1" x14ac:dyDescent="0.2">
      <c r="A349" s="64">
        <v>351</v>
      </c>
      <c r="B349" s="66"/>
      <c r="C349" s="66"/>
      <c r="D349" s="66"/>
      <c r="E349" s="66"/>
      <c r="F349" s="68" t="s">
        <v>725</v>
      </c>
      <c r="G349" s="68"/>
    </row>
    <row r="350" spans="1:7" ht="9.75" customHeight="1" x14ac:dyDescent="0.2">
      <c r="A350" s="64">
        <v>352</v>
      </c>
      <c r="B350" s="66"/>
      <c r="C350" s="66"/>
      <c r="D350" s="66"/>
      <c r="E350" s="66"/>
      <c r="F350" s="68" t="s">
        <v>726</v>
      </c>
      <c r="G350" s="68"/>
    </row>
    <row r="351" spans="1:7" ht="9.75" customHeight="1" x14ac:dyDescent="0.2">
      <c r="A351" s="64">
        <v>353</v>
      </c>
      <c r="B351" s="66"/>
      <c r="C351" s="66"/>
      <c r="D351" s="66"/>
      <c r="E351" s="66"/>
      <c r="F351" s="68" t="s">
        <v>727</v>
      </c>
      <c r="G351" s="68"/>
    </row>
    <row r="352" spans="1:7" ht="9.75" customHeight="1" x14ac:dyDescent="0.2">
      <c r="A352" s="64">
        <v>354</v>
      </c>
      <c r="B352" s="66"/>
      <c r="C352" s="66"/>
      <c r="D352" s="66"/>
      <c r="E352" s="66"/>
      <c r="F352" s="68" t="s">
        <v>728</v>
      </c>
      <c r="G352" s="68"/>
    </row>
    <row r="353" spans="1:7" ht="9.75" customHeight="1" x14ac:dyDescent="0.2">
      <c r="A353" s="64">
        <v>355</v>
      </c>
      <c r="B353" s="66"/>
      <c r="C353" s="66"/>
      <c r="D353" s="66"/>
      <c r="E353" s="66"/>
      <c r="F353" s="68" t="s">
        <v>729</v>
      </c>
      <c r="G353" s="68"/>
    </row>
    <row r="354" spans="1:7" ht="9.75" customHeight="1" x14ac:dyDescent="0.2">
      <c r="A354" s="64">
        <v>356</v>
      </c>
      <c r="B354" s="66"/>
      <c r="C354" s="66"/>
      <c r="D354" s="66"/>
      <c r="E354" s="66"/>
      <c r="F354" s="68" t="s">
        <v>730</v>
      </c>
      <c r="G354" s="68"/>
    </row>
    <row r="355" spans="1:7" ht="9.75" customHeight="1" x14ac:dyDescent="0.2">
      <c r="A355" s="64">
        <v>357</v>
      </c>
      <c r="B355" s="66"/>
      <c r="C355" s="66"/>
      <c r="D355" s="66"/>
      <c r="E355" s="66"/>
      <c r="F355" s="68" t="s">
        <v>731</v>
      </c>
      <c r="G355" s="68"/>
    </row>
    <row r="356" spans="1:7" ht="9.75" customHeight="1" x14ac:dyDescent="0.2">
      <c r="A356" s="64">
        <v>358</v>
      </c>
      <c r="B356" s="66"/>
      <c r="C356" s="66"/>
      <c r="D356" s="66"/>
      <c r="E356" s="66"/>
      <c r="F356" s="68" t="s">
        <v>732</v>
      </c>
      <c r="G356" s="68"/>
    </row>
    <row r="357" spans="1:7" ht="9.75" customHeight="1" x14ac:dyDescent="0.2">
      <c r="A357" s="64">
        <v>359</v>
      </c>
      <c r="B357" s="66"/>
      <c r="C357" s="66"/>
      <c r="D357" s="66"/>
      <c r="E357" s="66"/>
      <c r="F357" s="68" t="s">
        <v>733</v>
      </c>
      <c r="G357" s="68"/>
    </row>
    <row r="358" spans="1:7" ht="9.75" customHeight="1" x14ac:dyDescent="0.2">
      <c r="A358" s="64">
        <v>360</v>
      </c>
      <c r="B358" s="66"/>
      <c r="C358" s="66"/>
      <c r="D358" s="66"/>
      <c r="E358" s="66"/>
      <c r="F358" s="68" t="s">
        <v>734</v>
      </c>
      <c r="G358" s="68"/>
    </row>
    <row r="359" spans="1:7" ht="9.75" customHeight="1" x14ac:dyDescent="0.2">
      <c r="A359" s="64">
        <v>361</v>
      </c>
      <c r="B359" s="66"/>
      <c r="C359" s="66"/>
      <c r="D359" s="66"/>
      <c r="E359" s="66"/>
      <c r="F359" s="68" t="s">
        <v>735</v>
      </c>
      <c r="G359" s="68"/>
    </row>
    <row r="360" spans="1:7" ht="9.75" customHeight="1" x14ac:dyDescent="0.2">
      <c r="A360" s="64">
        <v>362</v>
      </c>
      <c r="B360" s="66"/>
      <c r="C360" s="66"/>
      <c r="D360" s="66"/>
      <c r="E360" s="66"/>
      <c r="F360" s="68" t="s">
        <v>736</v>
      </c>
      <c r="G360" s="68"/>
    </row>
    <row r="361" spans="1:7" ht="9.75" customHeight="1" x14ac:dyDescent="0.2">
      <c r="A361" s="64">
        <v>363</v>
      </c>
      <c r="B361" s="66"/>
      <c r="C361" s="71" t="s">
        <v>737</v>
      </c>
      <c r="D361" s="66"/>
      <c r="E361" s="66"/>
      <c r="F361" s="68" t="s">
        <v>738</v>
      </c>
      <c r="G361" s="68"/>
    </row>
    <row r="362" spans="1:7" ht="9.75" customHeight="1" x14ac:dyDescent="0.2">
      <c r="A362" s="64">
        <v>364</v>
      </c>
      <c r="B362" s="66"/>
      <c r="C362" s="66"/>
      <c r="D362" s="66"/>
      <c r="E362" s="66"/>
      <c r="F362" s="68" t="s">
        <v>739</v>
      </c>
      <c r="G362" s="68"/>
    </row>
    <row r="363" spans="1:7" ht="9.75" customHeight="1" x14ac:dyDescent="0.2">
      <c r="A363" s="64">
        <v>365</v>
      </c>
      <c r="B363" s="66"/>
      <c r="C363" s="66"/>
      <c r="D363" s="66"/>
      <c r="E363" s="66"/>
      <c r="F363" s="68" t="s">
        <v>740</v>
      </c>
      <c r="G363" s="68"/>
    </row>
    <row r="364" spans="1:7" ht="9.75" customHeight="1" x14ac:dyDescent="0.2">
      <c r="A364" s="64">
        <v>366</v>
      </c>
      <c r="B364" s="66"/>
      <c r="C364" s="66"/>
      <c r="D364" s="66"/>
      <c r="E364" s="66"/>
      <c r="F364" s="68" t="s">
        <v>741</v>
      </c>
      <c r="G364" s="68"/>
    </row>
    <row r="365" spans="1:7" ht="9.75" customHeight="1" x14ac:dyDescent="0.2">
      <c r="A365" s="64">
        <v>367</v>
      </c>
      <c r="B365" s="66"/>
      <c r="C365" s="66"/>
      <c r="D365" s="66"/>
      <c r="E365" s="66"/>
      <c r="F365" s="68" t="s">
        <v>742</v>
      </c>
      <c r="G365" s="68"/>
    </row>
    <row r="366" spans="1:7" ht="9.75" customHeight="1" x14ac:dyDescent="0.2">
      <c r="A366" s="64">
        <v>368</v>
      </c>
      <c r="B366" s="66"/>
      <c r="C366" s="66"/>
      <c r="D366" s="66"/>
      <c r="E366" s="66"/>
      <c r="F366" s="68" t="s">
        <v>743</v>
      </c>
      <c r="G366" s="68"/>
    </row>
    <row r="367" spans="1:7" ht="9.75" customHeight="1" x14ac:dyDescent="0.2">
      <c r="A367" s="64">
        <v>369</v>
      </c>
      <c r="B367" s="66"/>
      <c r="C367" s="66"/>
      <c r="D367" s="66"/>
      <c r="E367" s="66"/>
      <c r="F367" s="68" t="s">
        <v>744</v>
      </c>
      <c r="G367" s="68"/>
    </row>
    <row r="368" spans="1:7" ht="9.75" customHeight="1" x14ac:dyDescent="0.2">
      <c r="A368" s="64">
        <v>370</v>
      </c>
      <c r="B368" s="66"/>
      <c r="C368" s="66"/>
      <c r="D368" s="66"/>
      <c r="E368" s="66"/>
      <c r="F368" s="68" t="s">
        <v>745</v>
      </c>
      <c r="G368" s="68"/>
    </row>
    <row r="369" spans="1:7" ht="9.75" customHeight="1" x14ac:dyDescent="0.2">
      <c r="A369" s="64">
        <v>371</v>
      </c>
      <c r="B369" s="66"/>
      <c r="C369" s="66"/>
      <c r="D369" s="66"/>
      <c r="E369" s="66"/>
      <c r="F369" s="68" t="s">
        <v>746</v>
      </c>
      <c r="G369" s="68"/>
    </row>
    <row r="370" spans="1:7" ht="9.75" customHeight="1" x14ac:dyDescent="0.2">
      <c r="A370" s="64">
        <v>372</v>
      </c>
      <c r="B370" s="66"/>
      <c r="C370" s="66"/>
      <c r="D370" s="66"/>
      <c r="E370" s="66"/>
      <c r="F370" s="68" t="s">
        <v>747</v>
      </c>
      <c r="G370" s="68"/>
    </row>
    <row r="371" spans="1:7" ht="9.75" customHeight="1" x14ac:dyDescent="0.2">
      <c r="A371" s="64">
        <v>373</v>
      </c>
      <c r="B371" s="66"/>
      <c r="C371" s="66"/>
      <c r="D371" s="66"/>
      <c r="E371" s="66"/>
      <c r="F371" s="68" t="s">
        <v>748</v>
      </c>
      <c r="G371" s="68"/>
    </row>
    <row r="372" spans="1:7" ht="9.75" customHeight="1" x14ac:dyDescent="0.2">
      <c r="A372" s="64">
        <v>374</v>
      </c>
      <c r="B372" s="66"/>
      <c r="C372" s="66"/>
      <c r="D372" s="66"/>
      <c r="E372" s="66"/>
      <c r="F372" s="68" t="s">
        <v>749</v>
      </c>
      <c r="G372" s="68"/>
    </row>
    <row r="373" spans="1:7" ht="9.75" customHeight="1" x14ac:dyDescent="0.2">
      <c r="A373" s="64">
        <v>375</v>
      </c>
      <c r="B373" s="66"/>
      <c r="C373" s="71" t="s">
        <v>750</v>
      </c>
      <c r="D373" s="66"/>
      <c r="E373" s="66"/>
      <c r="F373" s="67" t="s">
        <v>751</v>
      </c>
      <c r="G373" s="68"/>
    </row>
    <row r="374" spans="1:7" ht="9.75" customHeight="1" x14ac:dyDescent="0.2">
      <c r="A374" s="64">
        <v>376</v>
      </c>
      <c r="B374" s="66"/>
      <c r="C374" s="66"/>
      <c r="D374" s="66"/>
      <c r="E374" s="66"/>
      <c r="F374" s="67" t="s">
        <v>752</v>
      </c>
      <c r="G374" s="68"/>
    </row>
    <row r="375" spans="1:7" ht="9.75" customHeight="1" x14ac:dyDescent="0.2">
      <c r="A375" s="64">
        <v>377</v>
      </c>
      <c r="B375" s="66"/>
      <c r="C375" s="66"/>
      <c r="D375" s="66"/>
      <c r="E375" s="66"/>
      <c r="F375" s="67" t="s">
        <v>753</v>
      </c>
      <c r="G375" s="68"/>
    </row>
    <row r="376" spans="1:7" ht="9.75" customHeight="1" x14ac:dyDescent="0.2">
      <c r="A376" s="64">
        <v>378</v>
      </c>
      <c r="B376" s="66"/>
      <c r="C376" s="66"/>
      <c r="D376" s="66"/>
      <c r="E376" s="66"/>
      <c r="F376" s="67" t="s">
        <v>754</v>
      </c>
      <c r="G376" s="68"/>
    </row>
    <row r="377" spans="1:7" ht="9.75" customHeight="1" x14ac:dyDescent="0.2">
      <c r="A377" s="64">
        <v>379</v>
      </c>
      <c r="B377" s="66"/>
      <c r="C377" s="66"/>
      <c r="D377" s="66"/>
      <c r="E377" s="66"/>
      <c r="F377" s="67" t="s">
        <v>755</v>
      </c>
      <c r="G377" s="68"/>
    </row>
    <row r="378" spans="1:7" ht="9.75" customHeight="1" x14ac:dyDescent="0.2">
      <c r="A378" s="64">
        <v>380</v>
      </c>
      <c r="B378" s="66"/>
      <c r="C378" s="66"/>
      <c r="D378" s="66"/>
      <c r="E378" s="66"/>
      <c r="F378" s="67" t="s">
        <v>756</v>
      </c>
      <c r="G378" s="68"/>
    </row>
    <row r="379" spans="1:7" ht="9.75" customHeight="1" x14ac:dyDescent="0.2">
      <c r="A379" s="64">
        <v>381</v>
      </c>
      <c r="B379" s="66"/>
      <c r="C379" s="66"/>
      <c r="D379" s="66"/>
      <c r="E379" s="66"/>
      <c r="F379" s="67" t="s">
        <v>757</v>
      </c>
      <c r="G379" s="68"/>
    </row>
    <row r="380" spans="1:7" ht="9.75" customHeight="1" x14ac:dyDescent="0.2">
      <c r="A380" s="64">
        <v>382</v>
      </c>
      <c r="B380" s="66"/>
      <c r="C380" s="66"/>
      <c r="D380" s="66"/>
      <c r="E380" s="66"/>
      <c r="F380" s="67" t="s">
        <v>758</v>
      </c>
      <c r="G380" s="68"/>
    </row>
    <row r="381" spans="1:7" ht="9.75" customHeight="1" x14ac:dyDescent="0.2">
      <c r="A381" s="64">
        <v>383</v>
      </c>
      <c r="B381" s="66"/>
      <c r="C381" s="66"/>
      <c r="D381" s="66"/>
      <c r="E381" s="66"/>
      <c r="F381" s="67" t="s">
        <v>759</v>
      </c>
      <c r="G381" s="68"/>
    </row>
    <row r="382" spans="1:7" ht="9.75" customHeight="1" x14ac:dyDescent="0.2">
      <c r="A382" s="64">
        <v>384</v>
      </c>
      <c r="B382" s="65" t="s">
        <v>760</v>
      </c>
      <c r="C382" s="66"/>
      <c r="D382" s="66"/>
      <c r="E382" s="66"/>
      <c r="F382" s="67" t="s">
        <v>761</v>
      </c>
      <c r="G382" s="68"/>
    </row>
    <row r="383" spans="1:7" ht="9.75" customHeight="1" x14ac:dyDescent="0.2">
      <c r="A383" s="64">
        <v>385</v>
      </c>
      <c r="B383" s="66"/>
      <c r="C383" s="66"/>
      <c r="D383" s="66"/>
      <c r="E383" s="66"/>
      <c r="F383" s="67" t="s">
        <v>762</v>
      </c>
      <c r="G383" s="68"/>
    </row>
    <row r="384" spans="1:7" ht="9.75" customHeight="1" x14ac:dyDescent="0.2">
      <c r="A384" s="64">
        <v>386</v>
      </c>
      <c r="B384" s="66"/>
      <c r="C384" s="66"/>
      <c r="D384" s="66"/>
      <c r="E384" s="66"/>
      <c r="F384" s="67" t="s">
        <v>763</v>
      </c>
      <c r="G384" s="68"/>
    </row>
    <row r="385" spans="1:7" ht="9.75" customHeight="1" x14ac:dyDescent="0.2">
      <c r="A385" s="64">
        <v>387</v>
      </c>
      <c r="B385" s="66"/>
      <c r="C385" s="66"/>
      <c r="D385" s="66"/>
      <c r="E385" s="66"/>
      <c r="F385" s="67" t="s">
        <v>764</v>
      </c>
      <c r="G385" s="68"/>
    </row>
    <row r="386" spans="1:7" ht="9.75" customHeight="1" x14ac:dyDescent="0.2">
      <c r="A386" s="64">
        <v>388</v>
      </c>
      <c r="B386" s="66"/>
      <c r="C386" s="66"/>
      <c r="D386" s="66"/>
      <c r="E386" s="66"/>
      <c r="F386" s="67" t="s">
        <v>765</v>
      </c>
      <c r="G386" s="68"/>
    </row>
    <row r="387" spans="1:7" ht="9.75" customHeight="1" x14ac:dyDescent="0.2">
      <c r="A387" s="64">
        <v>389</v>
      </c>
      <c r="B387" s="66"/>
      <c r="C387" s="66"/>
      <c r="D387" s="66"/>
      <c r="E387" s="66"/>
      <c r="F387" s="67" t="s">
        <v>766</v>
      </c>
      <c r="G387" s="68"/>
    </row>
    <row r="388" spans="1:7" ht="9.75" customHeight="1" x14ac:dyDescent="0.2">
      <c r="A388" s="64">
        <v>390</v>
      </c>
      <c r="B388" s="66"/>
      <c r="C388" s="66"/>
      <c r="D388" s="66"/>
      <c r="E388" s="66"/>
      <c r="F388" s="67" t="s">
        <v>767</v>
      </c>
      <c r="G388" s="68"/>
    </row>
    <row r="389" spans="1:7" ht="9.75" customHeight="1" x14ac:dyDescent="0.2">
      <c r="A389" s="64">
        <v>391</v>
      </c>
      <c r="B389" s="66"/>
      <c r="C389" s="66"/>
      <c r="D389" s="66"/>
      <c r="E389" s="66"/>
      <c r="F389" s="67" t="s">
        <v>768</v>
      </c>
      <c r="G389" s="68"/>
    </row>
    <row r="390" spans="1:7" ht="9.75" customHeight="1" x14ac:dyDescent="0.2">
      <c r="A390" s="64">
        <v>392</v>
      </c>
      <c r="B390" s="66"/>
      <c r="C390" s="66"/>
      <c r="D390" s="66"/>
      <c r="E390" s="66"/>
      <c r="F390" s="67" t="s">
        <v>769</v>
      </c>
      <c r="G390" s="68"/>
    </row>
    <row r="391" spans="1:7" ht="9.75" customHeight="1" x14ac:dyDescent="0.2">
      <c r="A391" s="64">
        <v>393</v>
      </c>
      <c r="B391" s="66"/>
      <c r="C391" s="66"/>
      <c r="D391" s="66"/>
      <c r="E391" s="66"/>
      <c r="F391" s="67" t="s">
        <v>770</v>
      </c>
      <c r="G391" s="67" t="s">
        <v>771</v>
      </c>
    </row>
    <row r="392" spans="1:7" ht="9.75" customHeight="1" x14ac:dyDescent="0.2">
      <c r="A392" s="64">
        <v>394</v>
      </c>
      <c r="B392" s="66"/>
      <c r="C392" s="66"/>
      <c r="D392" s="66"/>
      <c r="E392" s="66"/>
      <c r="F392" s="67" t="s">
        <v>772</v>
      </c>
      <c r="G392" s="67" t="s">
        <v>773</v>
      </c>
    </row>
    <row r="393" spans="1:7" ht="9.75" customHeight="1" x14ac:dyDescent="0.2">
      <c r="A393" s="64">
        <v>395</v>
      </c>
      <c r="B393" s="66"/>
      <c r="C393" s="66"/>
      <c r="D393" s="66"/>
      <c r="E393" s="66"/>
      <c r="F393" s="67" t="s">
        <v>774</v>
      </c>
      <c r="G393" s="68"/>
    </row>
    <row r="394" spans="1:7" ht="9.75" customHeight="1" x14ac:dyDescent="0.2">
      <c r="A394" s="64">
        <v>396</v>
      </c>
      <c r="B394" s="66"/>
      <c r="C394" s="71" t="s">
        <v>775</v>
      </c>
      <c r="D394" s="70"/>
      <c r="E394" s="70"/>
      <c r="F394" s="67" t="s">
        <v>776</v>
      </c>
      <c r="G394" s="68"/>
    </row>
    <row r="395" spans="1:7" ht="9.75" customHeight="1" x14ac:dyDescent="0.2">
      <c r="A395" s="64">
        <v>397</v>
      </c>
      <c r="B395" s="66"/>
      <c r="C395" s="66"/>
      <c r="D395" s="66"/>
      <c r="E395" s="66"/>
      <c r="F395" s="67" t="s">
        <v>777</v>
      </c>
      <c r="G395" s="68"/>
    </row>
    <row r="396" spans="1:7" ht="9.75" customHeight="1" x14ac:dyDescent="0.2">
      <c r="A396" s="64">
        <v>398</v>
      </c>
      <c r="B396" s="66"/>
      <c r="C396" s="66"/>
      <c r="D396" s="66"/>
      <c r="E396" s="66"/>
      <c r="F396" s="67" t="s">
        <v>778</v>
      </c>
      <c r="G396" s="68"/>
    </row>
    <row r="397" spans="1:7" ht="9.75" customHeight="1" x14ac:dyDescent="0.2">
      <c r="A397" s="64">
        <v>399</v>
      </c>
      <c r="B397" s="66"/>
      <c r="C397" s="66"/>
      <c r="D397" s="66"/>
      <c r="E397" s="66"/>
      <c r="F397" s="67" t="s">
        <v>779</v>
      </c>
      <c r="G397" s="68"/>
    </row>
    <row r="398" spans="1:7" ht="9.75" customHeight="1" x14ac:dyDescent="0.2">
      <c r="A398" s="64">
        <v>400</v>
      </c>
      <c r="B398" s="66"/>
      <c r="C398" s="71" t="s">
        <v>780</v>
      </c>
      <c r="D398" s="66"/>
      <c r="E398" s="66"/>
      <c r="F398" s="67" t="s">
        <v>781</v>
      </c>
      <c r="G398" s="68"/>
    </row>
    <row r="399" spans="1:7" ht="9.75" customHeight="1" x14ac:dyDescent="0.2">
      <c r="A399" s="64">
        <v>401</v>
      </c>
      <c r="B399" s="66"/>
      <c r="C399" s="66"/>
      <c r="D399" s="66"/>
      <c r="E399" s="66"/>
      <c r="F399" s="67" t="s">
        <v>782</v>
      </c>
      <c r="G399" s="68"/>
    </row>
    <row r="400" spans="1:7" ht="9.75" customHeight="1" x14ac:dyDescent="0.2">
      <c r="A400" s="64">
        <v>402</v>
      </c>
      <c r="B400" s="66"/>
      <c r="C400" s="66"/>
      <c r="D400" s="66"/>
      <c r="E400" s="66"/>
      <c r="F400" s="67" t="s">
        <v>783</v>
      </c>
      <c r="G400" s="68"/>
    </row>
    <row r="401" spans="1:7" ht="9.75" customHeight="1" x14ac:dyDescent="0.2">
      <c r="A401" s="64">
        <v>403</v>
      </c>
      <c r="B401" s="66"/>
      <c r="C401" s="66"/>
      <c r="D401" s="66"/>
      <c r="E401" s="66"/>
      <c r="F401" s="67" t="s">
        <v>784</v>
      </c>
      <c r="G401" s="68"/>
    </row>
    <row r="402" spans="1:7" ht="9.75" customHeight="1" x14ac:dyDescent="0.2">
      <c r="A402" s="64">
        <v>404</v>
      </c>
      <c r="B402" s="66"/>
      <c r="C402" s="71" t="s">
        <v>501</v>
      </c>
      <c r="D402" s="66"/>
      <c r="E402" s="66"/>
      <c r="F402" s="67" t="s">
        <v>785</v>
      </c>
      <c r="G402" s="68"/>
    </row>
    <row r="403" spans="1:7" ht="9.75" customHeight="1" x14ac:dyDescent="0.2">
      <c r="A403" s="64">
        <v>405</v>
      </c>
      <c r="B403" s="66"/>
      <c r="C403" s="66"/>
      <c r="D403" s="66"/>
      <c r="E403" s="66"/>
      <c r="F403" s="67" t="s">
        <v>786</v>
      </c>
      <c r="G403" s="68"/>
    </row>
    <row r="404" spans="1:7" ht="9.75" customHeight="1" x14ac:dyDescent="0.2">
      <c r="A404" s="64">
        <v>406</v>
      </c>
      <c r="B404" s="66"/>
      <c r="C404" s="66"/>
      <c r="D404" s="66"/>
      <c r="E404" s="66"/>
      <c r="F404" s="67" t="s">
        <v>787</v>
      </c>
      <c r="G404" s="68"/>
    </row>
    <row r="405" spans="1:7" ht="9.75" customHeight="1" x14ac:dyDescent="0.2">
      <c r="A405" s="64">
        <v>407</v>
      </c>
      <c r="B405" s="66"/>
      <c r="C405" s="66"/>
      <c r="D405" s="66"/>
      <c r="E405" s="66"/>
      <c r="F405" s="67" t="s">
        <v>788</v>
      </c>
      <c r="G405" s="68"/>
    </row>
    <row r="406" spans="1:7" ht="9.75" customHeight="1" x14ac:dyDescent="0.2">
      <c r="A406" s="64">
        <v>408</v>
      </c>
      <c r="B406" s="66"/>
      <c r="C406" s="71" t="s">
        <v>789</v>
      </c>
      <c r="D406" s="66"/>
      <c r="E406" s="66"/>
      <c r="F406" s="67" t="s">
        <v>790</v>
      </c>
      <c r="G406" s="68"/>
    </row>
    <row r="407" spans="1:7" ht="9.75" customHeight="1" x14ac:dyDescent="0.2">
      <c r="A407" s="64">
        <v>409</v>
      </c>
      <c r="B407" s="66"/>
      <c r="C407" s="66"/>
      <c r="D407" s="66"/>
      <c r="E407" s="66"/>
      <c r="F407" s="67" t="s">
        <v>791</v>
      </c>
      <c r="G407" s="68"/>
    </row>
    <row r="408" spans="1:7" ht="9.75" customHeight="1" x14ac:dyDescent="0.2">
      <c r="A408" s="64">
        <v>410</v>
      </c>
      <c r="B408" s="66"/>
      <c r="C408" s="66"/>
      <c r="D408" s="66"/>
      <c r="E408" s="66"/>
      <c r="F408" s="67" t="s">
        <v>792</v>
      </c>
      <c r="G408" s="68"/>
    </row>
    <row r="409" spans="1:7" ht="9.75" customHeight="1" x14ac:dyDescent="0.2">
      <c r="A409" s="64">
        <v>411</v>
      </c>
      <c r="B409" s="66"/>
      <c r="C409" s="66"/>
      <c r="D409" s="66"/>
      <c r="E409" s="66"/>
      <c r="F409" s="67" t="s">
        <v>793</v>
      </c>
      <c r="G409" s="68"/>
    </row>
    <row r="410" spans="1:7" ht="9.75" customHeight="1" x14ac:dyDescent="0.2">
      <c r="A410" s="64">
        <v>412</v>
      </c>
      <c r="B410" s="65" t="s">
        <v>794</v>
      </c>
      <c r="C410" s="66"/>
      <c r="D410" s="66"/>
      <c r="E410" s="66"/>
      <c r="F410" s="67" t="s">
        <v>795</v>
      </c>
      <c r="G410" s="67" t="s">
        <v>796</v>
      </c>
    </row>
    <row r="411" spans="1:7" ht="9.75" customHeight="1" x14ac:dyDescent="0.2">
      <c r="A411" s="64">
        <v>413</v>
      </c>
      <c r="B411" s="65" t="s">
        <v>797</v>
      </c>
      <c r="C411" s="66"/>
      <c r="D411" s="66"/>
      <c r="E411" s="66"/>
      <c r="F411" s="67" t="s">
        <v>798</v>
      </c>
      <c r="G411" s="68"/>
    </row>
    <row r="412" spans="1:7" ht="9.75" customHeight="1" x14ac:dyDescent="0.2">
      <c r="A412" s="64">
        <v>414</v>
      </c>
      <c r="B412" s="66"/>
      <c r="C412" s="66"/>
      <c r="D412" s="66"/>
      <c r="E412" s="66"/>
      <c r="F412" s="67" t="s">
        <v>799</v>
      </c>
      <c r="G412" s="68"/>
    </row>
    <row r="413" spans="1:7" ht="9.75" customHeight="1" x14ac:dyDescent="0.2">
      <c r="A413" s="64">
        <v>415</v>
      </c>
      <c r="B413" s="66"/>
      <c r="C413" s="66"/>
      <c r="D413" s="66"/>
      <c r="E413" s="66"/>
      <c r="F413" s="67" t="s">
        <v>800</v>
      </c>
      <c r="G413" s="68"/>
    </row>
    <row r="414" spans="1:7" ht="9.75" customHeight="1" x14ac:dyDescent="0.2">
      <c r="A414" s="64">
        <v>416</v>
      </c>
      <c r="B414" s="66"/>
      <c r="C414" s="66"/>
      <c r="D414" s="66"/>
      <c r="E414" s="66"/>
      <c r="F414" s="67" t="s">
        <v>801</v>
      </c>
      <c r="G414" s="68"/>
    </row>
    <row r="415" spans="1:7" ht="9.75" customHeight="1" x14ac:dyDescent="0.2">
      <c r="A415" s="64">
        <v>417</v>
      </c>
      <c r="B415" s="66"/>
      <c r="C415" s="66"/>
      <c r="D415" s="66"/>
      <c r="E415" s="66"/>
      <c r="F415" s="67" t="s">
        <v>802</v>
      </c>
      <c r="G415" s="68"/>
    </row>
    <row r="416" spans="1:7" ht="9.75" customHeight="1" x14ac:dyDescent="0.2">
      <c r="A416" s="64">
        <v>418</v>
      </c>
      <c r="B416" s="66"/>
      <c r="C416" s="66"/>
      <c r="D416" s="66"/>
      <c r="E416" s="66"/>
      <c r="F416" s="67" t="s">
        <v>803</v>
      </c>
      <c r="G416" s="68"/>
    </row>
    <row r="417" spans="1:7" ht="9.75" customHeight="1" x14ac:dyDescent="0.2">
      <c r="A417" s="64">
        <v>419</v>
      </c>
      <c r="B417" s="66"/>
      <c r="C417" s="66"/>
      <c r="D417" s="66"/>
      <c r="E417" s="66"/>
      <c r="F417" s="67" t="s">
        <v>804</v>
      </c>
      <c r="G417" s="68"/>
    </row>
    <row r="418" spans="1:7" ht="9.75" customHeight="1" x14ac:dyDescent="0.2">
      <c r="A418" s="64">
        <v>420</v>
      </c>
      <c r="B418" s="66"/>
      <c r="C418" s="66"/>
      <c r="D418" s="66"/>
      <c r="E418" s="66"/>
      <c r="F418" s="67" t="s">
        <v>805</v>
      </c>
      <c r="G418" s="68"/>
    </row>
    <row r="419" spans="1:7" ht="9.75" customHeight="1" x14ac:dyDescent="0.2">
      <c r="A419" s="64">
        <v>421</v>
      </c>
      <c r="B419" s="66"/>
      <c r="C419" s="66"/>
      <c r="D419" s="66"/>
      <c r="E419" s="66"/>
      <c r="F419" s="67" t="s">
        <v>806</v>
      </c>
      <c r="G419" s="68"/>
    </row>
    <row r="420" spans="1:7" ht="9.75" customHeight="1" x14ac:dyDescent="0.2">
      <c r="A420" s="64">
        <v>422</v>
      </c>
      <c r="B420" s="66"/>
      <c r="C420" s="66"/>
      <c r="D420" s="66"/>
      <c r="E420" s="66"/>
      <c r="F420" s="67" t="s">
        <v>807</v>
      </c>
      <c r="G420" s="68"/>
    </row>
    <row r="421" spans="1:7" ht="9.75" customHeight="1" x14ac:dyDescent="0.2">
      <c r="A421" s="64">
        <v>423</v>
      </c>
      <c r="B421" s="66"/>
      <c r="C421" s="66"/>
      <c r="D421" s="66"/>
      <c r="E421" s="66"/>
      <c r="F421" s="67" t="s">
        <v>808</v>
      </c>
      <c r="G421" s="68"/>
    </row>
    <row r="422" spans="1:7" ht="9.75" customHeight="1" x14ac:dyDescent="0.2">
      <c r="A422" s="64">
        <v>424</v>
      </c>
      <c r="B422" s="66"/>
      <c r="C422" s="66"/>
      <c r="D422" s="66"/>
      <c r="E422" s="66"/>
      <c r="F422" s="67" t="s">
        <v>809</v>
      </c>
      <c r="G422" s="68"/>
    </row>
    <row r="423" spans="1:7" ht="9.75" customHeight="1" x14ac:dyDescent="0.2">
      <c r="A423" s="64">
        <v>425</v>
      </c>
      <c r="B423" s="66"/>
      <c r="C423" s="66"/>
      <c r="D423" s="66"/>
      <c r="E423" s="66"/>
      <c r="F423" s="67" t="s">
        <v>810</v>
      </c>
      <c r="G423" s="68"/>
    </row>
    <row r="424" spans="1:7" ht="9.75" customHeight="1" x14ac:dyDescent="0.2">
      <c r="A424" s="64">
        <v>426</v>
      </c>
      <c r="B424" s="65" t="s">
        <v>811</v>
      </c>
      <c r="C424" s="70"/>
      <c r="D424" s="66"/>
      <c r="E424" s="66"/>
      <c r="F424" s="67" t="s">
        <v>812</v>
      </c>
      <c r="G424" s="67" t="s">
        <v>813</v>
      </c>
    </row>
    <row r="425" spans="1:7" ht="9.75" customHeight="1" x14ac:dyDescent="0.2">
      <c r="A425" s="64">
        <v>427</v>
      </c>
      <c r="B425" s="66"/>
      <c r="C425" s="70"/>
      <c r="D425" s="66"/>
      <c r="E425" s="66"/>
      <c r="F425" s="67"/>
      <c r="G425" s="67" t="s">
        <v>814</v>
      </c>
    </row>
    <row r="426" spans="1:7" ht="9.75" customHeight="1" x14ac:dyDescent="0.2">
      <c r="A426" s="64">
        <v>428</v>
      </c>
      <c r="B426" s="66"/>
      <c r="C426" s="70"/>
      <c r="D426" s="66"/>
      <c r="E426" s="66"/>
      <c r="F426" s="67" t="s">
        <v>815</v>
      </c>
      <c r="G426" s="67" t="s">
        <v>816</v>
      </c>
    </row>
    <row r="427" spans="1:7" ht="9.75" customHeight="1" x14ac:dyDescent="0.2">
      <c r="A427" s="64">
        <v>429</v>
      </c>
      <c r="B427" s="66"/>
      <c r="C427" s="70"/>
      <c r="D427" s="66"/>
      <c r="E427" s="66"/>
      <c r="F427" s="67"/>
      <c r="G427" s="67" t="s">
        <v>817</v>
      </c>
    </row>
    <row r="428" spans="1:7" ht="9.75" customHeight="1" x14ac:dyDescent="0.2">
      <c r="A428" s="64">
        <v>430</v>
      </c>
      <c r="B428" s="66"/>
      <c r="C428" s="70"/>
      <c r="D428" s="66"/>
      <c r="E428" s="66"/>
      <c r="F428" s="67"/>
      <c r="G428" s="67" t="s">
        <v>818</v>
      </c>
    </row>
    <row r="429" spans="1:7" ht="9.75" customHeight="1" x14ac:dyDescent="0.2">
      <c r="A429" s="64">
        <v>431</v>
      </c>
      <c r="B429" s="66"/>
      <c r="C429" s="66"/>
      <c r="D429" s="66"/>
      <c r="E429" s="66"/>
      <c r="F429" s="67" t="s">
        <v>819</v>
      </c>
      <c r="G429" s="68"/>
    </row>
    <row r="430" spans="1:7" ht="9.75" customHeight="1" x14ac:dyDescent="0.2">
      <c r="A430" s="64">
        <v>432</v>
      </c>
      <c r="B430" s="65" t="s">
        <v>704</v>
      </c>
      <c r="C430" s="65" t="s">
        <v>820</v>
      </c>
      <c r="D430" s="66"/>
      <c r="E430" s="66"/>
      <c r="F430" s="67" t="s">
        <v>821</v>
      </c>
      <c r="G430" s="68"/>
    </row>
    <row r="431" spans="1:7" ht="9.75" customHeight="1" x14ac:dyDescent="0.2">
      <c r="A431" s="64">
        <v>433</v>
      </c>
      <c r="B431" s="66"/>
      <c r="C431" s="70"/>
      <c r="D431" s="66"/>
      <c r="E431" s="66"/>
      <c r="F431" s="67" t="s">
        <v>822</v>
      </c>
      <c r="G431" s="68"/>
    </row>
    <row r="432" spans="1:7" ht="9.75" customHeight="1" x14ac:dyDescent="0.2">
      <c r="A432" s="64">
        <v>434</v>
      </c>
      <c r="B432" s="66"/>
      <c r="C432" s="66"/>
      <c r="D432" s="66"/>
      <c r="E432" s="66"/>
      <c r="F432" s="67" t="s">
        <v>823</v>
      </c>
      <c r="G432" s="67" t="s">
        <v>824</v>
      </c>
    </row>
    <row r="433" spans="1:7" ht="9.75" customHeight="1" x14ac:dyDescent="0.2">
      <c r="A433" s="64">
        <v>435</v>
      </c>
      <c r="B433" s="66"/>
      <c r="C433" s="70"/>
      <c r="D433" s="66"/>
      <c r="E433" s="66"/>
      <c r="F433" s="67" t="s">
        <v>825</v>
      </c>
      <c r="G433" s="68"/>
    </row>
    <row r="434" spans="1:7" ht="9.75" customHeight="1" x14ac:dyDescent="0.2">
      <c r="A434" s="64">
        <v>436</v>
      </c>
      <c r="B434" s="66"/>
      <c r="C434" s="70"/>
      <c r="D434" s="66"/>
      <c r="E434" s="66"/>
      <c r="F434" s="67" t="s">
        <v>826</v>
      </c>
      <c r="G434" s="68"/>
    </row>
    <row r="435" spans="1:7" ht="9.75" customHeight="1" x14ac:dyDescent="0.2">
      <c r="A435" s="64">
        <v>437</v>
      </c>
      <c r="B435" s="66"/>
      <c r="C435" s="66"/>
      <c r="D435" s="66"/>
      <c r="E435" s="66"/>
      <c r="F435" s="67" t="s">
        <v>827</v>
      </c>
      <c r="G435" s="68"/>
    </row>
    <row r="436" spans="1:7" ht="9.75" customHeight="1" x14ac:dyDescent="0.2">
      <c r="A436" s="64">
        <v>438</v>
      </c>
      <c r="B436" s="66"/>
      <c r="C436" s="66"/>
      <c r="D436" s="66"/>
      <c r="E436" s="66"/>
      <c r="F436" s="67" t="s">
        <v>828</v>
      </c>
      <c r="G436" s="68"/>
    </row>
    <row r="437" spans="1:7" ht="9.75" customHeight="1" x14ac:dyDescent="0.2">
      <c r="A437" s="64">
        <v>439</v>
      </c>
      <c r="B437" s="66"/>
      <c r="C437" s="66"/>
      <c r="D437" s="66"/>
      <c r="E437" s="66"/>
      <c r="F437" s="67" t="s">
        <v>829</v>
      </c>
      <c r="G437" s="68"/>
    </row>
    <row r="438" spans="1:7" ht="9.75" customHeight="1" x14ac:dyDescent="0.2">
      <c r="A438" s="64">
        <v>440</v>
      </c>
      <c r="B438" s="66"/>
      <c r="C438" s="65" t="s">
        <v>830</v>
      </c>
      <c r="D438" s="66"/>
      <c r="E438" s="66"/>
      <c r="F438" s="67" t="s">
        <v>831</v>
      </c>
      <c r="G438" s="68"/>
    </row>
    <row r="439" spans="1:7" ht="9.75" customHeight="1" x14ac:dyDescent="0.2">
      <c r="A439" s="64">
        <v>441</v>
      </c>
      <c r="B439" s="66"/>
      <c r="C439" s="66"/>
      <c r="D439" s="66"/>
      <c r="E439" s="66"/>
      <c r="F439" s="67" t="s">
        <v>832</v>
      </c>
      <c r="G439" s="68"/>
    </row>
    <row r="440" spans="1:7" ht="9.75" customHeight="1" x14ac:dyDescent="0.2">
      <c r="A440" s="64">
        <v>442</v>
      </c>
      <c r="B440" s="66"/>
      <c r="C440" s="66"/>
      <c r="D440" s="66"/>
      <c r="E440" s="66"/>
      <c r="F440" s="67" t="s">
        <v>833</v>
      </c>
      <c r="G440" s="67" t="s">
        <v>834</v>
      </c>
    </row>
    <row r="441" spans="1:7" ht="9.75" customHeight="1" x14ac:dyDescent="0.2">
      <c r="A441" s="64">
        <v>443</v>
      </c>
      <c r="B441" s="66"/>
      <c r="C441" s="66"/>
      <c r="D441" s="66"/>
      <c r="E441" s="66"/>
      <c r="F441" s="67" t="s">
        <v>835</v>
      </c>
      <c r="G441" s="68"/>
    </row>
    <row r="442" spans="1:7" ht="9.75" customHeight="1" x14ac:dyDescent="0.2">
      <c r="A442" s="64">
        <v>444</v>
      </c>
      <c r="B442" s="66"/>
      <c r="C442" s="70"/>
      <c r="D442" s="66"/>
      <c r="E442" s="66"/>
      <c r="F442" s="67" t="s">
        <v>836</v>
      </c>
      <c r="G442" s="68"/>
    </row>
    <row r="443" spans="1:7" ht="9.75" customHeight="1" x14ac:dyDescent="0.2">
      <c r="A443" s="64">
        <v>445</v>
      </c>
      <c r="B443" s="66"/>
      <c r="C443" s="66"/>
      <c r="D443" s="66"/>
      <c r="E443" s="66"/>
      <c r="F443" s="67" t="s">
        <v>837</v>
      </c>
      <c r="G443" s="68"/>
    </row>
    <row r="444" spans="1:7" ht="9.75" customHeight="1" x14ac:dyDescent="0.2">
      <c r="A444" s="64">
        <v>446</v>
      </c>
      <c r="B444" s="66"/>
      <c r="C444" s="70"/>
      <c r="D444" s="66"/>
      <c r="E444" s="66"/>
      <c r="F444" s="67" t="s">
        <v>838</v>
      </c>
      <c r="G444" s="68"/>
    </row>
    <row r="445" spans="1:7" ht="9.75" customHeight="1" x14ac:dyDescent="0.2">
      <c r="A445" s="64">
        <v>447</v>
      </c>
      <c r="B445" s="66"/>
      <c r="C445" s="70"/>
      <c r="D445" s="66"/>
      <c r="E445" s="66"/>
      <c r="F445" s="67" t="s">
        <v>839</v>
      </c>
      <c r="G445" s="68"/>
    </row>
    <row r="446" spans="1:7" ht="9.75" customHeight="1" x14ac:dyDescent="0.2">
      <c r="A446" s="64">
        <v>448</v>
      </c>
      <c r="B446" s="66"/>
      <c r="C446" s="70"/>
      <c r="D446" s="66"/>
      <c r="E446" s="66"/>
      <c r="F446" s="67" t="s">
        <v>840</v>
      </c>
      <c r="G446" s="68"/>
    </row>
    <row r="447" spans="1:7" ht="9.75" customHeight="1" x14ac:dyDescent="0.2">
      <c r="A447" s="64">
        <v>449</v>
      </c>
      <c r="B447" s="66"/>
      <c r="C447" s="66"/>
      <c r="D447" s="66"/>
      <c r="E447" s="66"/>
      <c r="F447" s="67" t="s">
        <v>841</v>
      </c>
      <c r="G447" s="68"/>
    </row>
    <row r="448" spans="1:7" ht="9.75" customHeight="1" x14ac:dyDescent="0.2">
      <c r="A448" s="64">
        <v>450</v>
      </c>
      <c r="B448" s="66"/>
      <c r="C448" s="66"/>
      <c r="D448" s="66"/>
      <c r="E448" s="66"/>
      <c r="F448" s="67" t="s">
        <v>842</v>
      </c>
      <c r="G448" s="68"/>
    </row>
    <row r="449" spans="1:7" ht="9.75" customHeight="1" x14ac:dyDescent="0.2">
      <c r="A449" s="64">
        <v>451</v>
      </c>
      <c r="B449" s="66"/>
      <c r="C449" s="66"/>
      <c r="D449" s="66"/>
      <c r="E449" s="66"/>
      <c r="F449" s="67" t="s">
        <v>843</v>
      </c>
      <c r="G449" s="68"/>
    </row>
    <row r="450" spans="1:7" ht="9.75" customHeight="1" x14ac:dyDescent="0.2">
      <c r="A450" s="64">
        <v>452</v>
      </c>
      <c r="B450" s="65" t="s">
        <v>844</v>
      </c>
      <c r="C450" s="66"/>
      <c r="D450" s="66"/>
      <c r="E450" s="66"/>
      <c r="F450" s="67" t="s">
        <v>844</v>
      </c>
      <c r="G450" s="68"/>
    </row>
    <row r="451" spans="1:7" ht="9.75" customHeight="1" x14ac:dyDescent="0.2">
      <c r="A451" s="64">
        <v>453</v>
      </c>
      <c r="B451" s="66"/>
      <c r="C451" s="66"/>
      <c r="D451" s="66"/>
      <c r="E451" s="66"/>
      <c r="F451" s="67" t="s">
        <v>845</v>
      </c>
      <c r="G451" s="68"/>
    </row>
    <row r="452" spans="1:7" ht="9.75" customHeight="1" x14ac:dyDescent="0.2">
      <c r="A452" s="64">
        <v>454</v>
      </c>
      <c r="B452" s="66"/>
      <c r="C452" s="68"/>
      <c r="D452" s="66"/>
      <c r="E452" s="66"/>
      <c r="F452" s="67" t="s">
        <v>846</v>
      </c>
      <c r="G452" s="68"/>
    </row>
    <row r="453" spans="1:7" ht="9.75" customHeight="1" x14ac:dyDescent="0.2">
      <c r="A453" s="64">
        <v>455</v>
      </c>
      <c r="B453" s="66"/>
      <c r="C453" s="67"/>
      <c r="D453" s="66"/>
      <c r="E453" s="66"/>
      <c r="F453" s="67" t="s">
        <v>847</v>
      </c>
      <c r="G453" s="68"/>
    </row>
    <row r="454" spans="1:7" ht="9.75" customHeight="1" x14ac:dyDescent="0.2">
      <c r="A454" s="64">
        <v>456</v>
      </c>
      <c r="B454" s="66"/>
      <c r="C454" s="68"/>
      <c r="D454" s="66"/>
      <c r="E454" s="66"/>
      <c r="F454" s="67" t="s">
        <v>848</v>
      </c>
      <c r="G454" s="68"/>
    </row>
    <row r="455" spans="1:7" ht="9.75" customHeight="1" x14ac:dyDescent="0.2">
      <c r="A455" s="64">
        <v>457</v>
      </c>
      <c r="B455" s="66"/>
      <c r="C455" s="67"/>
      <c r="D455" s="66"/>
      <c r="E455" s="66"/>
      <c r="F455" s="67" t="s">
        <v>849</v>
      </c>
      <c r="G455" s="68"/>
    </row>
    <row r="456" spans="1:7" ht="9.75" customHeight="1" x14ac:dyDescent="0.2">
      <c r="A456" s="64">
        <v>458</v>
      </c>
      <c r="B456" s="66"/>
      <c r="C456" s="66"/>
      <c r="D456" s="66"/>
      <c r="E456" s="66"/>
      <c r="F456" s="67" t="s">
        <v>850</v>
      </c>
      <c r="G456" s="68"/>
    </row>
    <row r="457" spans="1:7" ht="9.75" customHeight="1" x14ac:dyDescent="0.2">
      <c r="A457" s="64">
        <v>459</v>
      </c>
      <c r="B457" s="66"/>
      <c r="C457" s="66"/>
      <c r="D457" s="66"/>
      <c r="E457" s="66"/>
      <c r="F457" s="67" t="s">
        <v>851</v>
      </c>
      <c r="G457" s="68"/>
    </row>
    <row r="458" spans="1:7" ht="9.75" customHeight="1" x14ac:dyDescent="0.2">
      <c r="A458" s="64">
        <v>460</v>
      </c>
      <c r="B458" s="65" t="s">
        <v>852</v>
      </c>
      <c r="C458" s="65" t="s">
        <v>853</v>
      </c>
      <c r="D458" s="66"/>
      <c r="E458" s="66"/>
      <c r="F458" s="67" t="s">
        <v>854</v>
      </c>
      <c r="G458" s="68"/>
    </row>
    <row r="459" spans="1:7" ht="9.75" customHeight="1" x14ac:dyDescent="0.2">
      <c r="A459" s="64">
        <v>461</v>
      </c>
      <c r="B459" s="66"/>
      <c r="C459" s="66"/>
      <c r="D459" s="66"/>
      <c r="E459" s="66"/>
      <c r="F459" s="67" t="s">
        <v>855</v>
      </c>
      <c r="G459" s="68"/>
    </row>
    <row r="460" spans="1:7" ht="9.75" customHeight="1" x14ac:dyDescent="0.2">
      <c r="A460" s="64">
        <v>462</v>
      </c>
      <c r="B460" s="66"/>
      <c r="C460" s="66"/>
      <c r="D460" s="66"/>
      <c r="E460" s="66"/>
      <c r="F460" s="67" t="s">
        <v>856</v>
      </c>
      <c r="G460" s="68"/>
    </row>
    <row r="461" spans="1:7" ht="9.75" customHeight="1" x14ac:dyDescent="0.2">
      <c r="A461" s="64">
        <v>463</v>
      </c>
      <c r="B461" s="66"/>
      <c r="C461" s="66"/>
      <c r="D461" s="66"/>
      <c r="E461" s="66"/>
      <c r="F461" s="67" t="s">
        <v>857</v>
      </c>
      <c r="G461" s="68"/>
    </row>
    <row r="462" spans="1:7" ht="9.75" customHeight="1" x14ac:dyDescent="0.2">
      <c r="A462" s="64">
        <v>464</v>
      </c>
      <c r="B462" s="66"/>
      <c r="C462" s="66"/>
      <c r="D462" s="66"/>
      <c r="E462" s="66"/>
      <c r="F462" s="67" t="s">
        <v>858</v>
      </c>
      <c r="G462" s="68"/>
    </row>
    <row r="463" spans="1:7" ht="9.75" customHeight="1" x14ac:dyDescent="0.2">
      <c r="A463" s="64">
        <v>465</v>
      </c>
      <c r="B463" s="66"/>
      <c r="C463" s="66"/>
      <c r="D463" s="66"/>
      <c r="E463" s="66"/>
      <c r="F463" s="67" t="s">
        <v>859</v>
      </c>
      <c r="G463" s="68"/>
    </row>
    <row r="464" spans="1:7" ht="9.75" customHeight="1" x14ac:dyDescent="0.2">
      <c r="A464" s="64">
        <v>466</v>
      </c>
      <c r="B464" s="66"/>
      <c r="C464" s="66"/>
      <c r="D464" s="66"/>
      <c r="E464" s="66"/>
      <c r="F464" s="67" t="s">
        <v>860</v>
      </c>
      <c r="G464" s="68"/>
    </row>
    <row r="465" spans="1:7" ht="9.75" customHeight="1" x14ac:dyDescent="0.2">
      <c r="A465" s="64">
        <v>467</v>
      </c>
      <c r="B465" s="66"/>
      <c r="C465" s="66"/>
      <c r="D465" s="66"/>
      <c r="E465" s="66"/>
      <c r="F465" s="67" t="s">
        <v>861</v>
      </c>
      <c r="G465" s="68"/>
    </row>
    <row r="466" spans="1:7" ht="9.75" customHeight="1" x14ac:dyDescent="0.2">
      <c r="A466" s="64">
        <v>468</v>
      </c>
      <c r="B466" s="66"/>
      <c r="C466" s="66"/>
      <c r="D466" s="66"/>
      <c r="E466" s="66"/>
      <c r="F466" s="67" t="s">
        <v>862</v>
      </c>
      <c r="G466" s="68"/>
    </row>
    <row r="467" spans="1:7" ht="9.75" customHeight="1" x14ac:dyDescent="0.2">
      <c r="A467" s="64">
        <v>469</v>
      </c>
      <c r="B467" s="66"/>
      <c r="C467" s="66"/>
      <c r="D467" s="66"/>
      <c r="E467" s="66"/>
      <c r="F467" s="67" t="s">
        <v>863</v>
      </c>
      <c r="G467" s="68"/>
    </row>
    <row r="468" spans="1:7" ht="9.75" customHeight="1" x14ac:dyDescent="0.2">
      <c r="A468" s="64">
        <v>470</v>
      </c>
      <c r="B468" s="66"/>
      <c r="C468" s="65" t="s">
        <v>864</v>
      </c>
      <c r="D468" s="66"/>
      <c r="E468" s="66"/>
      <c r="F468" s="67" t="s">
        <v>865</v>
      </c>
      <c r="G468" s="68"/>
    </row>
    <row r="469" spans="1:7" ht="9.75" customHeight="1" x14ac:dyDescent="0.2">
      <c r="A469" s="64">
        <v>471</v>
      </c>
      <c r="B469" s="66"/>
      <c r="C469" s="66"/>
      <c r="D469" s="66"/>
      <c r="E469" s="66"/>
      <c r="F469" s="67" t="s">
        <v>866</v>
      </c>
      <c r="G469" s="68"/>
    </row>
    <row r="470" spans="1:7" ht="9.75" customHeight="1" x14ac:dyDescent="0.2">
      <c r="A470" s="64">
        <v>472</v>
      </c>
      <c r="B470" s="66"/>
      <c r="C470" s="66"/>
      <c r="D470" s="66"/>
      <c r="E470" s="66"/>
      <c r="F470" s="67" t="s">
        <v>867</v>
      </c>
      <c r="G470" s="68"/>
    </row>
    <row r="471" spans="1:7" ht="9.75" customHeight="1" x14ac:dyDescent="0.2">
      <c r="A471" s="64">
        <v>473</v>
      </c>
      <c r="B471" s="66"/>
      <c r="C471" s="66"/>
      <c r="D471" s="66"/>
      <c r="E471" s="66"/>
      <c r="F471" s="67" t="s">
        <v>868</v>
      </c>
      <c r="G471" s="68"/>
    </row>
    <row r="472" spans="1:7" ht="9.75" customHeight="1" x14ac:dyDescent="0.2">
      <c r="A472" s="64">
        <v>474</v>
      </c>
      <c r="B472" s="66"/>
      <c r="C472" s="66"/>
      <c r="D472" s="66"/>
      <c r="E472" s="66"/>
      <c r="F472" s="67" t="s">
        <v>869</v>
      </c>
      <c r="G472" s="68"/>
    </row>
    <row r="473" spans="1:7" ht="9.75" customHeight="1" x14ac:dyDescent="0.2">
      <c r="A473" s="64">
        <v>475</v>
      </c>
      <c r="B473" s="66"/>
      <c r="C473" s="66"/>
      <c r="D473" s="66"/>
      <c r="E473" s="66"/>
      <c r="F473" s="67" t="s">
        <v>870</v>
      </c>
      <c r="G473" s="68"/>
    </row>
    <row r="474" spans="1:7" ht="9.75" customHeight="1" x14ac:dyDescent="0.2">
      <c r="A474" s="64">
        <v>476</v>
      </c>
      <c r="B474" s="66"/>
      <c r="C474" s="66"/>
      <c r="D474" s="66"/>
      <c r="E474" s="66"/>
      <c r="F474" s="67" t="s">
        <v>871</v>
      </c>
      <c r="G474" s="68"/>
    </row>
    <row r="475" spans="1:7" ht="9.75" customHeight="1" x14ac:dyDescent="0.2">
      <c r="A475" s="64">
        <v>477</v>
      </c>
      <c r="B475" s="66"/>
      <c r="C475" s="66"/>
      <c r="D475" s="66"/>
      <c r="E475" s="66"/>
      <c r="F475" s="67" t="s">
        <v>872</v>
      </c>
      <c r="G475" s="68"/>
    </row>
    <row r="476" spans="1:7" ht="9.75" customHeight="1" x14ac:dyDescent="0.2">
      <c r="A476" s="64">
        <v>478</v>
      </c>
      <c r="B476" s="66"/>
      <c r="C476" s="66"/>
      <c r="D476" s="66"/>
      <c r="E476" s="66"/>
      <c r="F476" s="67" t="s">
        <v>873</v>
      </c>
      <c r="G476" s="68"/>
    </row>
    <row r="477" spans="1:7" ht="9.75" customHeight="1" x14ac:dyDescent="0.2">
      <c r="A477" s="64">
        <v>479</v>
      </c>
      <c r="B477" s="66"/>
      <c r="C477" s="66"/>
      <c r="D477" s="66"/>
      <c r="E477" s="66"/>
      <c r="F477" s="67" t="s">
        <v>874</v>
      </c>
      <c r="G477" s="68"/>
    </row>
    <row r="478" spans="1:7" ht="9.75" customHeight="1" x14ac:dyDescent="0.2">
      <c r="A478" s="64">
        <v>480</v>
      </c>
      <c r="B478" s="65" t="s">
        <v>875</v>
      </c>
      <c r="C478" s="65" t="s">
        <v>876</v>
      </c>
      <c r="D478" s="66"/>
      <c r="E478" s="66"/>
      <c r="F478" s="67" t="s">
        <v>877</v>
      </c>
      <c r="G478" s="68"/>
    </row>
    <row r="479" spans="1:7" ht="9.75" customHeight="1" x14ac:dyDescent="0.2">
      <c r="A479" s="64">
        <v>481</v>
      </c>
      <c r="B479" s="66"/>
      <c r="C479" s="66"/>
      <c r="D479" s="66"/>
      <c r="E479" s="66"/>
      <c r="F479" s="67" t="s">
        <v>878</v>
      </c>
      <c r="G479" s="68"/>
    </row>
    <row r="480" spans="1:7" ht="9.75" customHeight="1" x14ac:dyDescent="0.2">
      <c r="A480" s="64">
        <v>482</v>
      </c>
      <c r="B480" s="66"/>
      <c r="C480" s="66"/>
      <c r="D480" s="66"/>
      <c r="E480" s="66"/>
      <c r="F480" s="67" t="s">
        <v>879</v>
      </c>
      <c r="G480" s="68"/>
    </row>
    <row r="481" spans="1:8" ht="9.75" customHeight="1" x14ac:dyDescent="0.2">
      <c r="A481" s="64">
        <v>483</v>
      </c>
      <c r="B481" s="66"/>
      <c r="C481" s="66"/>
      <c r="D481" s="66"/>
      <c r="E481" s="66"/>
      <c r="F481" s="67" t="s">
        <v>880</v>
      </c>
      <c r="G481" s="68"/>
    </row>
    <row r="482" spans="1:8" ht="9.75" customHeight="1" x14ac:dyDescent="0.2">
      <c r="A482" s="64">
        <v>484</v>
      </c>
      <c r="B482" s="66"/>
      <c r="C482" s="66"/>
      <c r="D482" s="66"/>
      <c r="E482" s="66"/>
      <c r="F482" s="67" t="s">
        <v>881</v>
      </c>
      <c r="G482" s="67" t="s">
        <v>882</v>
      </c>
    </row>
    <row r="483" spans="1:8" ht="9.75" customHeight="1" x14ac:dyDescent="0.2">
      <c r="A483" s="64">
        <v>485</v>
      </c>
      <c r="B483" s="66"/>
      <c r="C483" s="66"/>
      <c r="D483" s="66"/>
      <c r="E483" s="66"/>
      <c r="F483" s="67" t="s">
        <v>883</v>
      </c>
      <c r="G483" s="67" t="s">
        <v>884</v>
      </c>
    </row>
    <row r="484" spans="1:8" ht="9.75" customHeight="1" x14ac:dyDescent="0.2">
      <c r="A484" s="64">
        <v>486</v>
      </c>
      <c r="B484" s="66"/>
      <c r="C484" s="66"/>
      <c r="D484" s="66"/>
      <c r="E484" s="66"/>
      <c r="F484" s="67" t="s">
        <v>885</v>
      </c>
      <c r="G484" s="68"/>
    </row>
    <row r="485" spans="1:8" ht="9.75" customHeight="1" x14ac:dyDescent="0.2">
      <c r="A485" s="64">
        <v>487</v>
      </c>
      <c r="B485" s="66"/>
      <c r="C485" s="66"/>
      <c r="D485" s="66"/>
      <c r="E485" s="66"/>
      <c r="F485" s="67" t="s">
        <v>886</v>
      </c>
      <c r="G485" s="68"/>
    </row>
    <row r="486" spans="1:8" ht="9.75" customHeight="1" x14ac:dyDescent="0.2">
      <c r="A486" s="64">
        <v>488</v>
      </c>
      <c r="B486" s="66"/>
      <c r="C486" s="66"/>
      <c r="D486" s="66"/>
      <c r="E486" s="66"/>
      <c r="F486" s="67" t="s">
        <v>887</v>
      </c>
      <c r="G486" s="68"/>
    </row>
    <row r="487" spans="1:8" ht="9.75" customHeight="1" x14ac:dyDescent="0.2">
      <c r="A487" s="64">
        <v>489</v>
      </c>
      <c r="B487" s="66"/>
      <c r="C487" s="66"/>
      <c r="D487" s="66"/>
      <c r="E487" s="66"/>
      <c r="F487" s="67" t="s">
        <v>888</v>
      </c>
      <c r="G487" s="68"/>
    </row>
    <row r="488" spans="1:8" ht="9.75" customHeight="1" x14ac:dyDescent="0.2">
      <c r="A488" s="64">
        <v>490</v>
      </c>
      <c r="B488" s="66"/>
      <c r="C488" s="66"/>
      <c r="D488" s="66"/>
      <c r="E488" s="66"/>
      <c r="F488" s="67" t="s">
        <v>889</v>
      </c>
      <c r="G488" s="68"/>
    </row>
    <row r="489" spans="1:8" ht="9.75" customHeight="1" x14ac:dyDescent="0.2">
      <c r="A489" s="64">
        <v>491</v>
      </c>
      <c r="B489" s="66"/>
      <c r="C489" s="66"/>
      <c r="D489" s="66"/>
      <c r="E489" s="66"/>
      <c r="F489" s="67" t="s">
        <v>890</v>
      </c>
      <c r="G489" s="68"/>
    </row>
    <row r="490" spans="1:8" ht="9.75" customHeight="1" x14ac:dyDescent="0.2">
      <c r="A490" s="64">
        <v>492</v>
      </c>
      <c r="B490" s="66"/>
      <c r="C490" s="66"/>
      <c r="D490" s="66"/>
      <c r="E490" s="66"/>
      <c r="F490" s="67" t="s">
        <v>891</v>
      </c>
      <c r="G490" s="68"/>
    </row>
    <row r="491" spans="1:8" ht="9.75" customHeight="1" x14ac:dyDescent="0.2">
      <c r="A491" s="64">
        <v>493</v>
      </c>
      <c r="B491" s="66"/>
      <c r="C491" s="66"/>
      <c r="D491" s="66"/>
      <c r="E491" s="66"/>
      <c r="F491" s="67" t="s">
        <v>892</v>
      </c>
      <c r="G491" s="67" t="s">
        <v>893</v>
      </c>
    </row>
    <row r="492" spans="1:8" ht="9.75" customHeight="1" x14ac:dyDescent="0.2">
      <c r="A492" s="64">
        <v>494</v>
      </c>
      <c r="B492" s="66"/>
      <c r="C492" s="66"/>
      <c r="D492" s="66"/>
      <c r="E492" s="66"/>
      <c r="F492" s="67" t="s">
        <v>894</v>
      </c>
      <c r="G492" s="68"/>
    </row>
    <row r="493" spans="1:8" ht="9.75" customHeight="1" x14ac:dyDescent="0.2">
      <c r="A493" s="64">
        <v>495</v>
      </c>
      <c r="B493" s="66"/>
      <c r="C493" s="66"/>
      <c r="D493" s="66"/>
      <c r="E493" s="66"/>
      <c r="F493" s="67" t="s">
        <v>895</v>
      </c>
      <c r="G493" s="68"/>
    </row>
    <row r="494" spans="1:8" ht="9.75" customHeight="1" x14ac:dyDescent="0.2">
      <c r="A494" s="64">
        <v>496</v>
      </c>
      <c r="B494" s="66"/>
      <c r="C494" s="66"/>
      <c r="D494" s="66"/>
      <c r="E494" s="66"/>
      <c r="F494" s="67" t="s">
        <v>896</v>
      </c>
      <c r="G494" s="68"/>
      <c r="H494" s="73"/>
    </row>
    <row r="495" spans="1:8" ht="9.75" customHeight="1" x14ac:dyDescent="0.2">
      <c r="A495" s="64">
        <v>497</v>
      </c>
      <c r="B495" s="66"/>
      <c r="C495" s="66"/>
      <c r="D495" s="66"/>
      <c r="E495" s="66"/>
      <c r="F495" s="67" t="s">
        <v>897</v>
      </c>
      <c r="G495" s="68"/>
    </row>
    <row r="496" spans="1:8" ht="9.75" customHeight="1" x14ac:dyDescent="0.2">
      <c r="A496" s="64">
        <v>498</v>
      </c>
      <c r="B496" s="66"/>
      <c r="C496" s="66"/>
      <c r="D496" s="66"/>
      <c r="E496" s="66"/>
      <c r="F496" s="67" t="s">
        <v>898</v>
      </c>
      <c r="G496" s="68"/>
    </row>
    <row r="497" spans="1:7" ht="9.75" customHeight="1" x14ac:dyDescent="0.2">
      <c r="A497" s="64">
        <v>499</v>
      </c>
      <c r="B497" s="66"/>
      <c r="C497" s="66"/>
      <c r="D497" s="66"/>
      <c r="E497" s="66"/>
      <c r="F497" s="67" t="s">
        <v>899</v>
      </c>
      <c r="G497" s="68"/>
    </row>
    <row r="498" spans="1:7" ht="9.75" customHeight="1" x14ac:dyDescent="0.2">
      <c r="A498" s="64">
        <v>500</v>
      </c>
      <c r="B498" s="66"/>
      <c r="C498" s="66"/>
      <c r="D498" s="66"/>
      <c r="E498" s="66"/>
      <c r="F498" s="67" t="s">
        <v>900</v>
      </c>
      <c r="G498" s="67" t="s">
        <v>901</v>
      </c>
    </row>
    <row r="499" spans="1:7" ht="9.75" customHeight="1" x14ac:dyDescent="0.2">
      <c r="A499" s="64">
        <v>501</v>
      </c>
      <c r="B499" s="66"/>
      <c r="C499" s="65" t="s">
        <v>902</v>
      </c>
      <c r="D499" s="66"/>
      <c r="E499" s="66"/>
      <c r="F499" s="67" t="s">
        <v>903</v>
      </c>
      <c r="G499" s="68"/>
    </row>
    <row r="500" spans="1:7" ht="9.75" customHeight="1" x14ac:dyDescent="0.2">
      <c r="A500" s="64">
        <v>502</v>
      </c>
      <c r="B500" s="66"/>
      <c r="C500" s="66"/>
      <c r="D500" s="66"/>
      <c r="E500" s="66"/>
      <c r="F500" s="67" t="s">
        <v>904</v>
      </c>
      <c r="G500" s="68"/>
    </row>
    <row r="501" spans="1:7" ht="9.75" customHeight="1" x14ac:dyDescent="0.2">
      <c r="A501" s="64">
        <v>503</v>
      </c>
      <c r="B501" s="66"/>
      <c r="C501" s="66"/>
      <c r="D501" s="66"/>
      <c r="E501" s="66"/>
      <c r="F501" s="67" t="s">
        <v>905</v>
      </c>
      <c r="G501" s="68"/>
    </row>
    <row r="502" spans="1:7" ht="9.75" customHeight="1" x14ac:dyDescent="0.2">
      <c r="A502" s="64">
        <v>504</v>
      </c>
      <c r="B502" s="66"/>
      <c r="C502" s="66"/>
      <c r="D502" s="66"/>
      <c r="E502" s="66"/>
      <c r="F502" s="67" t="s">
        <v>906</v>
      </c>
      <c r="G502" s="68"/>
    </row>
    <row r="503" spans="1:7" ht="9.75" customHeight="1" x14ac:dyDescent="0.2">
      <c r="A503" s="64">
        <v>505</v>
      </c>
      <c r="B503" s="66"/>
      <c r="C503" s="66"/>
      <c r="D503" s="66"/>
      <c r="E503" s="66"/>
      <c r="F503" s="67" t="s">
        <v>907</v>
      </c>
      <c r="G503" s="67" t="s">
        <v>908</v>
      </c>
    </row>
    <row r="504" spans="1:7" ht="9.75" customHeight="1" x14ac:dyDescent="0.2">
      <c r="A504" s="64">
        <v>506</v>
      </c>
      <c r="B504" s="66"/>
      <c r="C504" s="66"/>
      <c r="D504" s="66"/>
      <c r="E504" s="66"/>
      <c r="F504" s="67" t="s">
        <v>909</v>
      </c>
      <c r="G504" s="67" t="s">
        <v>910</v>
      </c>
    </row>
    <row r="505" spans="1:7" ht="9.75" customHeight="1" x14ac:dyDescent="0.2">
      <c r="A505" s="64">
        <v>507</v>
      </c>
      <c r="B505" s="66"/>
      <c r="C505" s="66"/>
      <c r="D505" s="66"/>
      <c r="E505" s="66"/>
      <c r="F505" s="67" t="s">
        <v>911</v>
      </c>
      <c r="G505" s="68"/>
    </row>
    <row r="506" spans="1:7" ht="9.75" customHeight="1" x14ac:dyDescent="0.2">
      <c r="A506" s="64">
        <v>508</v>
      </c>
      <c r="B506" s="66"/>
      <c r="C506" s="66"/>
      <c r="D506" s="66"/>
      <c r="E506" s="66"/>
      <c r="F506" s="67" t="s">
        <v>912</v>
      </c>
      <c r="G506" s="68"/>
    </row>
    <row r="507" spans="1:7" ht="9.75" customHeight="1" x14ac:dyDescent="0.2">
      <c r="A507" s="64">
        <v>509</v>
      </c>
      <c r="B507" s="66"/>
      <c r="C507" s="66"/>
      <c r="D507" s="66"/>
      <c r="E507" s="66"/>
      <c r="F507" s="67" t="s">
        <v>913</v>
      </c>
      <c r="G507" s="68"/>
    </row>
    <row r="508" spans="1:7" ht="9.75" customHeight="1" x14ac:dyDescent="0.2">
      <c r="A508" s="64">
        <v>510</v>
      </c>
      <c r="B508" s="66"/>
      <c r="C508" s="66"/>
      <c r="D508" s="66"/>
      <c r="E508" s="66"/>
      <c r="F508" s="67" t="s">
        <v>914</v>
      </c>
      <c r="G508" s="68"/>
    </row>
    <row r="509" spans="1:7" ht="9.75" customHeight="1" x14ac:dyDescent="0.2">
      <c r="A509" s="64">
        <v>511</v>
      </c>
      <c r="B509" s="66"/>
      <c r="C509" s="66"/>
      <c r="D509" s="66"/>
      <c r="E509" s="66"/>
      <c r="F509" s="67" t="s">
        <v>915</v>
      </c>
      <c r="G509" s="68"/>
    </row>
    <row r="510" spans="1:7" ht="9.75" customHeight="1" x14ac:dyDescent="0.2">
      <c r="A510" s="64">
        <v>512</v>
      </c>
      <c r="B510" s="66"/>
      <c r="C510" s="66"/>
      <c r="D510" s="66"/>
      <c r="E510" s="66"/>
      <c r="F510" s="67" t="s">
        <v>916</v>
      </c>
      <c r="G510" s="67" t="s">
        <v>917</v>
      </c>
    </row>
    <row r="511" spans="1:7" ht="9.75" customHeight="1" x14ac:dyDescent="0.2">
      <c r="A511" s="64">
        <v>513</v>
      </c>
      <c r="B511" s="66"/>
      <c r="C511" s="66"/>
      <c r="D511" s="66"/>
      <c r="E511" s="66"/>
      <c r="F511" s="67" t="s">
        <v>918</v>
      </c>
      <c r="G511" s="68"/>
    </row>
    <row r="512" spans="1:7" ht="9.75" customHeight="1" x14ac:dyDescent="0.2">
      <c r="A512" s="64">
        <v>514</v>
      </c>
      <c r="B512" s="66"/>
      <c r="C512" s="66"/>
      <c r="D512" s="66"/>
      <c r="E512" s="66"/>
      <c r="F512" s="67" t="s">
        <v>919</v>
      </c>
      <c r="G512" s="68"/>
    </row>
    <row r="513" spans="1:8" ht="9.75" customHeight="1" x14ac:dyDescent="0.2">
      <c r="A513" s="64">
        <v>515</v>
      </c>
      <c r="B513" s="66"/>
      <c r="C513" s="66"/>
      <c r="D513" s="66"/>
      <c r="E513" s="66"/>
      <c r="F513" s="67" t="s">
        <v>920</v>
      </c>
      <c r="G513" s="68"/>
    </row>
    <row r="514" spans="1:8" ht="9.75" customHeight="1" x14ac:dyDescent="0.2">
      <c r="A514" s="64">
        <v>516</v>
      </c>
      <c r="B514" s="66"/>
      <c r="C514" s="66"/>
      <c r="D514" s="66"/>
      <c r="E514" s="66"/>
      <c r="F514" s="67" t="s">
        <v>921</v>
      </c>
      <c r="G514" s="68"/>
    </row>
    <row r="515" spans="1:8" ht="9.75" customHeight="1" x14ac:dyDescent="0.2">
      <c r="A515" s="64">
        <v>517</v>
      </c>
      <c r="B515" s="66"/>
      <c r="C515" s="66"/>
      <c r="D515" s="66"/>
      <c r="E515" s="66"/>
      <c r="F515" s="67" t="s">
        <v>922</v>
      </c>
      <c r="G515" s="68"/>
    </row>
    <row r="516" spans="1:8" ht="9.75" customHeight="1" x14ac:dyDescent="0.2">
      <c r="A516" s="64">
        <v>518</v>
      </c>
      <c r="B516" s="66"/>
      <c r="C516" s="66"/>
      <c r="D516" s="66"/>
      <c r="E516" s="66"/>
      <c r="F516" s="67" t="s">
        <v>923</v>
      </c>
      <c r="G516" s="68"/>
    </row>
    <row r="517" spans="1:8" ht="9.75" customHeight="1" x14ac:dyDescent="0.2">
      <c r="A517" s="64">
        <v>519</v>
      </c>
      <c r="B517" s="66"/>
      <c r="C517" s="66"/>
      <c r="D517" s="66"/>
      <c r="E517" s="66"/>
      <c r="F517" s="67" t="s">
        <v>900</v>
      </c>
      <c r="G517" s="67" t="s">
        <v>924</v>
      </c>
    </row>
    <row r="518" spans="1:8" ht="9.75" customHeight="1" x14ac:dyDescent="0.2">
      <c r="A518" s="64">
        <v>520</v>
      </c>
      <c r="B518" s="66"/>
      <c r="C518" s="65" t="s">
        <v>925</v>
      </c>
      <c r="D518" s="66"/>
      <c r="E518" s="66"/>
      <c r="F518" s="67" t="s">
        <v>926</v>
      </c>
      <c r="G518" s="68"/>
    </row>
    <row r="519" spans="1:8" ht="9.75" customHeight="1" x14ac:dyDescent="0.2">
      <c r="A519" s="64">
        <v>521</v>
      </c>
      <c r="B519" s="66"/>
      <c r="C519" s="66"/>
      <c r="D519" s="66"/>
      <c r="E519" s="66"/>
      <c r="F519" s="67" t="s">
        <v>927</v>
      </c>
      <c r="G519" s="68"/>
      <c r="H519" s="74"/>
    </row>
    <row r="520" spans="1:8" ht="9.75" customHeight="1" x14ac:dyDescent="0.2">
      <c r="A520" s="64">
        <v>522</v>
      </c>
      <c r="B520" s="66"/>
      <c r="C520" s="66"/>
      <c r="D520" s="66"/>
      <c r="E520" s="66"/>
      <c r="F520" s="67" t="s">
        <v>928</v>
      </c>
      <c r="G520" s="67" t="s">
        <v>929</v>
      </c>
    </row>
    <row r="521" spans="1:8" ht="9.75" customHeight="1" x14ac:dyDescent="0.2">
      <c r="A521" s="64">
        <v>523</v>
      </c>
      <c r="B521" s="66"/>
      <c r="C521" s="66"/>
      <c r="D521" s="66"/>
      <c r="E521" s="66"/>
      <c r="F521" s="67" t="s">
        <v>930</v>
      </c>
      <c r="G521" s="68"/>
    </row>
    <row r="522" spans="1:8" ht="9.75" customHeight="1" x14ac:dyDescent="0.2">
      <c r="A522" s="64">
        <v>524</v>
      </c>
      <c r="B522" s="66"/>
      <c r="C522" s="66"/>
      <c r="D522" s="66"/>
      <c r="E522" s="66"/>
      <c r="F522" s="67" t="s">
        <v>931</v>
      </c>
      <c r="G522" s="68"/>
    </row>
    <row r="523" spans="1:8" ht="9.75" customHeight="1" x14ac:dyDescent="0.2">
      <c r="A523" s="64">
        <v>525</v>
      </c>
      <c r="B523" s="66"/>
      <c r="C523" s="66"/>
      <c r="D523" s="66"/>
      <c r="E523" s="66"/>
      <c r="F523" s="67" t="s">
        <v>932</v>
      </c>
      <c r="G523" s="68"/>
    </row>
    <row r="524" spans="1:8" ht="9.75" customHeight="1" x14ac:dyDescent="0.2">
      <c r="A524" s="64">
        <v>526</v>
      </c>
      <c r="B524" s="66"/>
      <c r="C524" s="66"/>
      <c r="D524" s="66"/>
      <c r="E524" s="66"/>
      <c r="F524" s="67" t="s">
        <v>933</v>
      </c>
      <c r="G524" s="67" t="s">
        <v>934</v>
      </c>
    </row>
    <row r="525" spans="1:8" ht="9.75" customHeight="1" x14ac:dyDescent="0.2">
      <c r="A525" s="64">
        <v>527</v>
      </c>
      <c r="B525" s="66"/>
      <c r="C525" s="65" t="s">
        <v>935</v>
      </c>
      <c r="D525" s="66"/>
      <c r="E525" s="66"/>
      <c r="F525" s="67" t="s">
        <v>936</v>
      </c>
      <c r="G525" s="68"/>
    </row>
    <row r="526" spans="1:8" ht="9.75" customHeight="1" x14ac:dyDescent="0.2">
      <c r="A526" s="64">
        <v>528</v>
      </c>
      <c r="B526" s="66"/>
      <c r="C526" s="66"/>
      <c r="D526" s="66"/>
      <c r="E526" s="66"/>
      <c r="F526" s="67" t="s">
        <v>937</v>
      </c>
      <c r="G526" s="68"/>
    </row>
    <row r="527" spans="1:8" ht="9.75" customHeight="1" x14ac:dyDescent="0.2">
      <c r="A527" s="64">
        <v>529</v>
      </c>
      <c r="B527" s="66"/>
      <c r="C527" s="66"/>
      <c r="D527" s="66"/>
      <c r="E527" s="66"/>
      <c r="F527" s="67" t="s">
        <v>938</v>
      </c>
      <c r="G527" s="67" t="s">
        <v>939</v>
      </c>
    </row>
    <row r="528" spans="1:8" ht="9.75" customHeight="1" x14ac:dyDescent="0.2">
      <c r="A528" s="64">
        <v>530</v>
      </c>
      <c r="B528" s="66"/>
      <c r="C528" s="66"/>
      <c r="D528" s="66"/>
      <c r="E528" s="66"/>
      <c r="F528" s="67" t="s">
        <v>940</v>
      </c>
      <c r="G528" s="68"/>
    </row>
    <row r="529" spans="1:7" ht="9.75" customHeight="1" x14ac:dyDescent="0.2">
      <c r="A529" s="64">
        <v>531</v>
      </c>
      <c r="B529" s="66"/>
      <c r="C529" s="66"/>
      <c r="D529" s="66"/>
      <c r="E529" s="66"/>
      <c r="F529" s="67" t="s">
        <v>941</v>
      </c>
      <c r="G529" s="68"/>
    </row>
    <row r="530" spans="1:7" ht="9.75" customHeight="1" x14ac:dyDescent="0.2">
      <c r="A530" s="64">
        <v>532</v>
      </c>
      <c r="B530" s="66"/>
      <c r="C530" s="66"/>
      <c r="D530" s="66"/>
      <c r="E530" s="66"/>
      <c r="F530" s="67" t="s">
        <v>942</v>
      </c>
      <c r="G530" s="67" t="s">
        <v>943</v>
      </c>
    </row>
    <row r="531" spans="1:7" ht="9.75" customHeight="1" x14ac:dyDescent="0.2">
      <c r="A531" s="64">
        <v>533</v>
      </c>
      <c r="B531" s="65" t="s">
        <v>944</v>
      </c>
      <c r="C531" s="66"/>
      <c r="D531" s="66"/>
      <c r="E531" s="66"/>
      <c r="F531" s="67" t="s">
        <v>945</v>
      </c>
      <c r="G531" s="68"/>
    </row>
    <row r="532" spans="1:7" ht="9.75" customHeight="1" x14ac:dyDescent="0.2">
      <c r="A532" s="64">
        <v>534</v>
      </c>
      <c r="B532" s="66"/>
      <c r="C532" s="66"/>
      <c r="D532" s="66"/>
      <c r="E532" s="66"/>
      <c r="F532" s="67" t="s">
        <v>946</v>
      </c>
      <c r="G532" s="68"/>
    </row>
    <row r="533" spans="1:7" ht="9.75" customHeight="1" x14ac:dyDescent="0.2">
      <c r="A533" s="64">
        <v>535</v>
      </c>
      <c r="B533" s="66"/>
      <c r="C533" s="66"/>
      <c r="D533" s="66"/>
      <c r="E533" s="66"/>
      <c r="F533" s="67" t="s">
        <v>947</v>
      </c>
      <c r="G533" s="68"/>
    </row>
    <row r="534" spans="1:7" ht="9.75" customHeight="1" x14ac:dyDescent="0.2">
      <c r="A534" s="64">
        <v>536</v>
      </c>
      <c r="B534" s="66"/>
      <c r="C534" s="66"/>
      <c r="D534" s="66"/>
      <c r="E534" s="66"/>
      <c r="F534" s="67" t="s">
        <v>948</v>
      </c>
      <c r="G534" s="68"/>
    </row>
    <row r="535" spans="1:7" ht="9.75" customHeight="1" x14ac:dyDescent="0.2">
      <c r="A535" s="64">
        <v>537</v>
      </c>
      <c r="B535" s="66"/>
      <c r="C535" s="66"/>
      <c r="D535" s="66"/>
      <c r="E535" s="66"/>
      <c r="F535" s="67" t="s">
        <v>949</v>
      </c>
      <c r="G535" s="68"/>
    </row>
    <row r="536" spans="1:7" ht="9.75" customHeight="1" x14ac:dyDescent="0.2">
      <c r="A536" s="64">
        <v>538</v>
      </c>
      <c r="B536" s="66"/>
      <c r="C536" s="66"/>
      <c r="D536" s="66"/>
      <c r="E536" s="66"/>
      <c r="F536" s="67" t="s">
        <v>950</v>
      </c>
      <c r="G536" s="68"/>
    </row>
    <row r="537" spans="1:7" ht="9.75" customHeight="1" x14ac:dyDescent="0.2">
      <c r="A537" s="64">
        <v>539</v>
      </c>
      <c r="B537" s="66"/>
      <c r="C537" s="66"/>
      <c r="D537" s="66"/>
      <c r="E537" s="66"/>
      <c r="F537" s="67" t="s">
        <v>951</v>
      </c>
      <c r="G537" s="68"/>
    </row>
    <row r="538" spans="1:7" ht="9.75" customHeight="1" x14ac:dyDescent="0.2">
      <c r="A538" s="64">
        <v>540</v>
      </c>
      <c r="B538" s="66"/>
      <c r="C538" s="66"/>
      <c r="D538" s="66"/>
      <c r="E538" s="66"/>
      <c r="F538" s="67" t="s">
        <v>952</v>
      </c>
      <c r="G538" s="68"/>
    </row>
    <row r="539" spans="1:7" ht="9.75" customHeight="1" x14ac:dyDescent="0.2">
      <c r="A539" s="64">
        <v>541</v>
      </c>
      <c r="B539" s="66"/>
      <c r="C539" s="66"/>
      <c r="D539" s="66"/>
      <c r="E539" s="66"/>
      <c r="F539" s="67" t="s">
        <v>953</v>
      </c>
      <c r="G539" s="68"/>
    </row>
    <row r="540" spans="1:7" ht="9.75" customHeight="1" x14ac:dyDescent="0.2">
      <c r="A540" s="64">
        <v>542</v>
      </c>
      <c r="B540" s="66"/>
      <c r="C540" s="66"/>
      <c r="D540" s="66"/>
      <c r="E540" s="66"/>
      <c r="F540" s="67" t="s">
        <v>954</v>
      </c>
      <c r="G540" s="68"/>
    </row>
    <row r="541" spans="1:7" ht="9.75" customHeight="1" x14ac:dyDescent="0.2">
      <c r="A541" s="64">
        <v>543</v>
      </c>
      <c r="B541" s="66"/>
      <c r="C541" s="66"/>
      <c r="D541" s="66"/>
      <c r="E541" s="66"/>
      <c r="F541" s="67" t="s">
        <v>955</v>
      </c>
      <c r="G541" s="68"/>
    </row>
    <row r="542" spans="1:7" ht="9.75" customHeight="1" x14ac:dyDescent="0.2">
      <c r="A542" s="64">
        <v>544</v>
      </c>
      <c r="B542" s="66"/>
      <c r="C542" s="66"/>
      <c r="D542" s="66"/>
      <c r="E542" s="66"/>
      <c r="F542" s="67" t="s">
        <v>956</v>
      </c>
      <c r="G542" s="68"/>
    </row>
    <row r="543" spans="1:7" ht="9.75" customHeight="1" x14ac:dyDescent="0.2">
      <c r="A543" s="64">
        <v>545</v>
      </c>
      <c r="B543" s="66"/>
      <c r="C543" s="66"/>
      <c r="D543" s="66"/>
      <c r="E543" s="66"/>
      <c r="F543" s="67" t="s">
        <v>957</v>
      </c>
      <c r="G543" s="68"/>
    </row>
    <row r="544" spans="1:7" ht="9.75" customHeight="1" x14ac:dyDescent="0.2">
      <c r="A544" s="64">
        <v>546</v>
      </c>
      <c r="B544" s="66"/>
      <c r="C544" s="66"/>
      <c r="D544" s="66"/>
      <c r="E544" s="66"/>
      <c r="F544" s="67" t="s">
        <v>958</v>
      </c>
      <c r="G544" s="68"/>
    </row>
    <row r="545" spans="1:7" ht="9.75" customHeight="1" x14ac:dyDescent="0.2">
      <c r="A545" s="64">
        <v>547</v>
      </c>
      <c r="B545" s="66"/>
      <c r="C545" s="66"/>
      <c r="D545" s="66"/>
      <c r="E545" s="66"/>
      <c r="F545" s="67" t="s">
        <v>959</v>
      </c>
      <c r="G545" s="68"/>
    </row>
    <row r="546" spans="1:7" ht="9.75" customHeight="1" x14ac:dyDescent="0.2">
      <c r="A546" s="64">
        <v>548</v>
      </c>
      <c r="B546" s="66"/>
      <c r="C546" s="66"/>
      <c r="D546" s="66"/>
      <c r="E546" s="66"/>
      <c r="F546" s="67" t="s">
        <v>960</v>
      </c>
      <c r="G546" s="68"/>
    </row>
    <row r="547" spans="1:7" ht="9.75" customHeight="1" x14ac:dyDescent="0.2">
      <c r="A547" s="64">
        <v>549</v>
      </c>
      <c r="B547" s="66"/>
      <c r="C547" s="66"/>
      <c r="D547" s="66"/>
      <c r="E547" s="66"/>
      <c r="F547" s="67" t="s">
        <v>961</v>
      </c>
      <c r="G547" s="68"/>
    </row>
    <row r="548" spans="1:7" ht="9.75" customHeight="1" x14ac:dyDescent="0.2">
      <c r="A548" s="64">
        <v>550</v>
      </c>
      <c r="B548" s="66"/>
      <c r="C548" s="66"/>
      <c r="D548" s="66"/>
      <c r="E548" s="66"/>
      <c r="F548" s="67" t="s">
        <v>962</v>
      </c>
      <c r="G548" s="68"/>
    </row>
    <row r="549" spans="1:7" ht="9.75" customHeight="1" x14ac:dyDescent="0.2">
      <c r="A549" s="64">
        <v>551</v>
      </c>
      <c r="B549" s="66"/>
      <c r="C549" s="66"/>
      <c r="D549" s="66"/>
      <c r="E549" s="66"/>
      <c r="F549" s="67" t="s">
        <v>963</v>
      </c>
      <c r="G549" s="68"/>
    </row>
    <row r="550" spans="1:7" ht="9.75" customHeight="1" x14ac:dyDescent="0.2">
      <c r="A550" s="64">
        <v>552</v>
      </c>
      <c r="B550" s="65" t="s">
        <v>964</v>
      </c>
      <c r="C550" s="65" t="s">
        <v>965</v>
      </c>
      <c r="D550" s="66"/>
      <c r="E550" s="66"/>
      <c r="F550" s="67" t="s">
        <v>966</v>
      </c>
      <c r="G550" s="67" t="s">
        <v>967</v>
      </c>
    </row>
    <row r="551" spans="1:7" ht="9.75" customHeight="1" x14ac:dyDescent="0.2">
      <c r="A551" s="64">
        <v>553</v>
      </c>
      <c r="B551" s="66"/>
      <c r="C551" s="66"/>
      <c r="D551" s="66"/>
      <c r="E551" s="66"/>
      <c r="F551" s="67" t="s">
        <v>968</v>
      </c>
      <c r="G551" s="68"/>
    </row>
    <row r="552" spans="1:7" ht="9.75" customHeight="1" x14ac:dyDescent="0.2">
      <c r="A552" s="64">
        <v>554</v>
      </c>
      <c r="B552" s="66"/>
      <c r="C552" s="66"/>
      <c r="D552" s="66"/>
      <c r="E552" s="66"/>
      <c r="F552" s="67" t="s">
        <v>969</v>
      </c>
      <c r="G552" s="68"/>
    </row>
    <row r="553" spans="1:7" ht="9.75" customHeight="1" x14ac:dyDescent="0.2">
      <c r="A553" s="64">
        <v>555</v>
      </c>
      <c r="B553" s="66"/>
      <c r="C553" s="66"/>
      <c r="D553" s="66"/>
      <c r="E553" s="66"/>
      <c r="F553" s="67" t="s">
        <v>970</v>
      </c>
      <c r="G553" s="68"/>
    </row>
    <row r="554" spans="1:7" ht="9.75" customHeight="1" x14ac:dyDescent="0.2">
      <c r="A554" s="64">
        <v>556</v>
      </c>
      <c r="B554" s="66"/>
      <c r="C554" s="66"/>
      <c r="D554" s="66"/>
      <c r="E554" s="66"/>
      <c r="F554" s="67" t="s">
        <v>971</v>
      </c>
      <c r="G554" s="68"/>
    </row>
    <row r="555" spans="1:7" ht="9.75" customHeight="1" x14ac:dyDescent="0.2">
      <c r="A555" s="64">
        <v>557</v>
      </c>
      <c r="B555" s="66"/>
      <c r="C555" s="65" t="s">
        <v>972</v>
      </c>
      <c r="D555" s="66"/>
      <c r="E555" s="66"/>
      <c r="F555" s="67" t="s">
        <v>973</v>
      </c>
      <c r="G555" s="67" t="s">
        <v>974</v>
      </c>
    </row>
    <row r="556" spans="1:7" ht="9.75" customHeight="1" x14ac:dyDescent="0.2">
      <c r="A556" s="64">
        <v>558</v>
      </c>
      <c r="B556" s="66"/>
      <c r="C556" s="66"/>
      <c r="D556" s="66"/>
      <c r="E556" s="66"/>
      <c r="F556" s="67" t="s">
        <v>975</v>
      </c>
      <c r="G556" s="68"/>
    </row>
    <row r="557" spans="1:7" ht="9.75" customHeight="1" x14ac:dyDescent="0.2">
      <c r="A557" s="64">
        <v>559</v>
      </c>
      <c r="B557" s="66"/>
      <c r="C557" s="66"/>
      <c r="D557" s="66"/>
      <c r="E557" s="66"/>
      <c r="F557" s="67" t="s">
        <v>976</v>
      </c>
      <c r="G557" s="68"/>
    </row>
    <row r="558" spans="1:7" ht="9.75" customHeight="1" x14ac:dyDescent="0.2">
      <c r="A558" s="64">
        <v>560</v>
      </c>
      <c r="B558" s="66"/>
      <c r="C558" s="66"/>
      <c r="D558" s="66"/>
      <c r="E558" s="66"/>
      <c r="F558" s="67" t="s">
        <v>977</v>
      </c>
      <c r="G558" s="68"/>
    </row>
    <row r="559" spans="1:7" ht="9.75" customHeight="1" x14ac:dyDescent="0.2">
      <c r="A559" s="64">
        <v>561</v>
      </c>
      <c r="B559" s="66"/>
      <c r="C559" s="66"/>
      <c r="D559" s="66"/>
      <c r="E559" s="66"/>
      <c r="F559" s="67" t="s">
        <v>978</v>
      </c>
      <c r="G559" s="68"/>
    </row>
    <row r="560" spans="1:7" ht="9.75" customHeight="1" x14ac:dyDescent="0.2">
      <c r="A560" s="64">
        <v>562</v>
      </c>
      <c r="B560" s="65" t="s">
        <v>979</v>
      </c>
      <c r="C560" s="66"/>
      <c r="D560" s="66"/>
      <c r="E560" s="66"/>
      <c r="F560" s="67" t="s">
        <v>980</v>
      </c>
      <c r="G560" s="68"/>
    </row>
    <row r="561" spans="1:7" ht="9.75" customHeight="1" x14ac:dyDescent="0.2">
      <c r="A561" s="64">
        <v>563</v>
      </c>
      <c r="B561" s="66"/>
      <c r="C561" s="66"/>
      <c r="D561" s="66"/>
      <c r="E561" s="66"/>
      <c r="F561" s="67" t="s">
        <v>981</v>
      </c>
      <c r="G561" s="68"/>
    </row>
    <row r="562" spans="1:7" ht="9.75" customHeight="1" x14ac:dyDescent="0.2">
      <c r="A562" s="64">
        <v>564</v>
      </c>
      <c r="B562" s="66"/>
      <c r="C562" s="66"/>
      <c r="D562" s="66"/>
      <c r="E562" s="66"/>
      <c r="F562" s="67" t="s">
        <v>982</v>
      </c>
      <c r="G562" s="68"/>
    </row>
    <row r="563" spans="1:7" ht="9.75" customHeight="1" x14ac:dyDescent="0.2">
      <c r="A563" s="64">
        <v>565</v>
      </c>
      <c r="B563" s="66"/>
      <c r="C563" s="66"/>
      <c r="D563" s="66"/>
      <c r="E563" s="66"/>
      <c r="F563" s="67" t="s">
        <v>983</v>
      </c>
      <c r="G563" s="68"/>
    </row>
    <row r="564" spans="1:7" ht="9.75" customHeight="1" x14ac:dyDescent="0.2">
      <c r="A564" s="64">
        <v>566</v>
      </c>
      <c r="B564" s="66"/>
      <c r="C564" s="66"/>
      <c r="D564" s="66"/>
      <c r="E564" s="66"/>
      <c r="F564" s="67" t="s">
        <v>984</v>
      </c>
      <c r="G564" s="68"/>
    </row>
    <row r="565" spans="1:7" ht="9.75" customHeight="1" x14ac:dyDescent="0.2">
      <c r="A565" s="64">
        <v>567</v>
      </c>
      <c r="B565" s="66"/>
      <c r="C565" s="65" t="s">
        <v>985</v>
      </c>
      <c r="D565" s="66"/>
      <c r="E565" s="66"/>
      <c r="F565" s="67" t="s">
        <v>986</v>
      </c>
      <c r="G565" s="68"/>
    </row>
    <row r="566" spans="1:7" ht="9.75" customHeight="1" x14ac:dyDescent="0.2">
      <c r="A566" s="64">
        <v>568</v>
      </c>
      <c r="B566" s="66"/>
      <c r="C566" s="66"/>
      <c r="D566" s="66"/>
      <c r="E566" s="66"/>
      <c r="F566" s="67" t="s">
        <v>987</v>
      </c>
      <c r="G566" s="68"/>
    </row>
    <row r="567" spans="1:7" ht="9.75" customHeight="1" x14ac:dyDescent="0.2">
      <c r="A567" s="64">
        <v>569</v>
      </c>
      <c r="B567" s="66"/>
      <c r="C567" s="66"/>
      <c r="D567" s="66"/>
      <c r="E567" s="66"/>
      <c r="F567" s="67" t="s">
        <v>988</v>
      </c>
      <c r="G567" s="68"/>
    </row>
    <row r="568" spans="1:7" ht="9.75" customHeight="1" x14ac:dyDescent="0.2">
      <c r="A568" s="64">
        <v>570</v>
      </c>
      <c r="B568" s="65" t="s">
        <v>989</v>
      </c>
      <c r="C568" s="65" t="s">
        <v>990</v>
      </c>
      <c r="D568" s="66"/>
      <c r="E568" s="66"/>
      <c r="F568" s="67" t="s">
        <v>991</v>
      </c>
      <c r="G568" s="68"/>
    </row>
    <row r="569" spans="1:7" ht="9.75" customHeight="1" x14ac:dyDescent="0.2">
      <c r="A569" s="64">
        <v>571</v>
      </c>
      <c r="B569" s="66"/>
      <c r="C569" s="66"/>
      <c r="D569" s="66"/>
      <c r="E569" s="66"/>
      <c r="F569" s="67" t="s">
        <v>992</v>
      </c>
      <c r="G569" s="68"/>
    </row>
    <row r="570" spans="1:7" ht="9.75" customHeight="1" x14ac:dyDescent="0.2">
      <c r="A570" s="64">
        <v>572</v>
      </c>
      <c r="B570" s="66"/>
      <c r="C570" s="66"/>
      <c r="D570" s="66"/>
      <c r="E570" s="66"/>
      <c r="F570" s="67" t="s">
        <v>993</v>
      </c>
      <c r="G570" s="68"/>
    </row>
    <row r="571" spans="1:7" ht="9.75" customHeight="1" x14ac:dyDescent="0.2">
      <c r="A571" s="64">
        <v>573</v>
      </c>
      <c r="B571" s="66"/>
      <c r="C571" s="66"/>
      <c r="D571" s="66"/>
      <c r="E571" s="66"/>
      <c r="F571" s="67" t="s">
        <v>994</v>
      </c>
      <c r="G571" s="68"/>
    </row>
    <row r="572" spans="1:7" ht="9.75" customHeight="1" x14ac:dyDescent="0.2">
      <c r="A572" s="64">
        <v>574</v>
      </c>
      <c r="B572" s="66"/>
      <c r="C572" s="66"/>
      <c r="D572" s="66"/>
      <c r="E572" s="66"/>
      <c r="F572" s="67" t="s">
        <v>995</v>
      </c>
      <c r="G572" s="68"/>
    </row>
    <row r="573" spans="1:7" ht="9.75" customHeight="1" x14ac:dyDescent="0.2">
      <c r="A573" s="64">
        <v>575</v>
      </c>
      <c r="B573" s="66"/>
      <c r="C573" s="66"/>
      <c r="D573" s="66"/>
      <c r="E573" s="66"/>
      <c r="F573" s="67" t="s">
        <v>996</v>
      </c>
      <c r="G573" s="68"/>
    </row>
    <row r="574" spans="1:7" ht="9.75" customHeight="1" x14ac:dyDescent="0.2">
      <c r="A574" s="64">
        <v>576</v>
      </c>
      <c r="B574" s="66"/>
      <c r="C574" s="66"/>
      <c r="D574" s="66"/>
      <c r="E574" s="66"/>
      <c r="F574" s="67" t="s">
        <v>997</v>
      </c>
      <c r="G574" s="68"/>
    </row>
    <row r="575" spans="1:7" ht="9.75" customHeight="1" x14ac:dyDescent="0.2">
      <c r="A575" s="64">
        <v>577</v>
      </c>
      <c r="B575" s="66"/>
      <c r="C575" s="66"/>
      <c r="D575" s="66"/>
      <c r="E575" s="66"/>
      <c r="F575" s="67" t="s">
        <v>998</v>
      </c>
      <c r="G575" s="68"/>
    </row>
    <row r="576" spans="1:7" ht="9.75" customHeight="1" x14ac:dyDescent="0.2">
      <c r="A576" s="64">
        <v>578</v>
      </c>
      <c r="B576" s="66"/>
      <c r="C576" s="66"/>
      <c r="D576" s="66"/>
      <c r="E576" s="66"/>
      <c r="F576" s="67" t="s">
        <v>999</v>
      </c>
      <c r="G576" s="68"/>
    </row>
    <row r="577" spans="1:7" ht="9.75" customHeight="1" x14ac:dyDescent="0.2">
      <c r="A577" s="64">
        <v>579</v>
      </c>
      <c r="B577" s="66"/>
      <c r="C577" s="70"/>
      <c r="D577" s="70"/>
      <c r="E577" s="70"/>
      <c r="F577" s="67" t="s">
        <v>1000</v>
      </c>
      <c r="G577" s="68"/>
    </row>
    <row r="578" spans="1:7" ht="9.75" customHeight="1" x14ac:dyDescent="0.2">
      <c r="A578" s="64">
        <v>580</v>
      </c>
      <c r="B578" s="66"/>
      <c r="C578" s="70"/>
      <c r="D578" s="70"/>
      <c r="E578" s="70"/>
      <c r="F578" s="67" t="s">
        <v>1001</v>
      </c>
      <c r="G578" s="68"/>
    </row>
    <row r="579" spans="1:7" ht="9.75" customHeight="1" x14ac:dyDescent="0.2">
      <c r="A579" s="64">
        <v>581</v>
      </c>
      <c r="B579" s="66"/>
      <c r="C579" s="70"/>
      <c r="D579" s="70" t="s">
        <v>1002</v>
      </c>
      <c r="E579" s="70"/>
      <c r="F579" s="67" t="s">
        <v>1003</v>
      </c>
      <c r="G579" s="68"/>
    </row>
    <row r="580" spans="1:7" ht="9.75" customHeight="1" x14ac:dyDescent="0.2">
      <c r="A580" s="64">
        <v>582</v>
      </c>
      <c r="B580" s="66"/>
      <c r="C580" s="70"/>
      <c r="D580" s="70"/>
      <c r="E580" s="70"/>
      <c r="F580" s="67" t="s">
        <v>1004</v>
      </c>
      <c r="G580" s="68"/>
    </row>
    <row r="581" spans="1:7" ht="9.75" customHeight="1" x14ac:dyDescent="0.2">
      <c r="A581" s="64">
        <v>583</v>
      </c>
      <c r="B581" s="66"/>
      <c r="C581" s="70"/>
      <c r="D581" s="70"/>
      <c r="E581" s="70"/>
      <c r="F581" s="67" t="s">
        <v>1005</v>
      </c>
      <c r="G581" s="68"/>
    </row>
    <row r="582" spans="1:7" ht="9.75" customHeight="1" x14ac:dyDescent="0.2">
      <c r="A582" s="64">
        <v>584</v>
      </c>
      <c r="B582" s="66"/>
      <c r="C582" s="70"/>
      <c r="D582" s="70"/>
      <c r="E582" s="70"/>
      <c r="F582" s="67" t="s">
        <v>1006</v>
      </c>
      <c r="G582" s="68"/>
    </row>
    <row r="583" spans="1:7" ht="9.75" customHeight="1" x14ac:dyDescent="0.2">
      <c r="A583" s="64">
        <v>585</v>
      </c>
      <c r="B583" s="66"/>
      <c r="C583" s="70"/>
      <c r="D583" s="70"/>
      <c r="E583" s="70"/>
      <c r="F583" s="67" t="s">
        <v>1007</v>
      </c>
      <c r="G583" s="68"/>
    </row>
    <row r="584" spans="1:7" ht="9.75" customHeight="1" x14ac:dyDescent="0.2">
      <c r="A584" s="64">
        <v>586</v>
      </c>
      <c r="B584" s="66"/>
      <c r="C584" s="70"/>
      <c r="D584" s="70" t="s">
        <v>1008</v>
      </c>
      <c r="E584" s="70"/>
      <c r="F584" s="67" t="s">
        <v>1009</v>
      </c>
      <c r="G584" s="68"/>
    </row>
    <row r="585" spans="1:7" ht="9.75" customHeight="1" x14ac:dyDescent="0.2">
      <c r="A585" s="64">
        <v>587</v>
      </c>
      <c r="B585" s="66"/>
      <c r="C585" s="70"/>
      <c r="D585" s="70"/>
      <c r="E585" s="70"/>
      <c r="F585" s="67" t="s">
        <v>1010</v>
      </c>
      <c r="G585" s="68"/>
    </row>
    <row r="586" spans="1:7" ht="9.75" customHeight="1" x14ac:dyDescent="0.2">
      <c r="A586" s="64">
        <v>588</v>
      </c>
      <c r="B586" s="66"/>
      <c r="C586" s="70"/>
      <c r="D586" s="70"/>
      <c r="E586" s="70"/>
      <c r="F586" s="67" t="s">
        <v>1011</v>
      </c>
      <c r="G586" s="68"/>
    </row>
    <row r="587" spans="1:7" ht="9.75" customHeight="1" x14ac:dyDescent="0.2">
      <c r="A587" s="64">
        <v>589</v>
      </c>
      <c r="B587" s="66"/>
      <c r="C587" s="70"/>
      <c r="D587" s="70"/>
      <c r="E587" s="70"/>
      <c r="F587" s="67" t="s">
        <v>1012</v>
      </c>
      <c r="G587" s="68"/>
    </row>
    <row r="588" spans="1:7" ht="9.75" customHeight="1" x14ac:dyDescent="0.2">
      <c r="A588" s="64">
        <v>590</v>
      </c>
      <c r="B588" s="66"/>
      <c r="C588" s="70"/>
      <c r="D588" s="70"/>
      <c r="E588" s="70"/>
      <c r="F588" s="67" t="s">
        <v>1013</v>
      </c>
      <c r="G588" s="68"/>
    </row>
    <row r="589" spans="1:7" ht="9.75" customHeight="1" x14ac:dyDescent="0.2">
      <c r="A589" s="64">
        <v>591</v>
      </c>
      <c r="B589" s="66"/>
      <c r="C589" s="70"/>
      <c r="D589" s="70" t="s">
        <v>1014</v>
      </c>
      <c r="E589" s="70"/>
      <c r="F589" s="67" t="s">
        <v>1015</v>
      </c>
      <c r="G589" s="68"/>
    </row>
    <row r="590" spans="1:7" ht="9.75" customHeight="1" x14ac:dyDescent="0.2">
      <c r="A590" s="64">
        <v>592</v>
      </c>
      <c r="B590" s="66"/>
      <c r="C590" s="70"/>
      <c r="D590" s="70"/>
      <c r="E590" s="70"/>
      <c r="F590" s="67" t="s">
        <v>1016</v>
      </c>
      <c r="G590" s="68"/>
    </row>
    <row r="591" spans="1:7" ht="9.75" customHeight="1" x14ac:dyDescent="0.2">
      <c r="A591" s="64">
        <v>593</v>
      </c>
      <c r="B591" s="66"/>
      <c r="C591" s="70"/>
      <c r="D591" s="70"/>
      <c r="E591" s="70"/>
      <c r="F591" s="67" t="s">
        <v>1017</v>
      </c>
      <c r="G591" s="68"/>
    </row>
    <row r="592" spans="1:7" ht="9.75" customHeight="1" x14ac:dyDescent="0.2">
      <c r="A592" s="64">
        <v>594</v>
      </c>
      <c r="B592" s="66"/>
      <c r="C592" s="70"/>
      <c r="D592" s="70"/>
      <c r="E592" s="70"/>
      <c r="F592" s="67" t="s">
        <v>1018</v>
      </c>
      <c r="G592" s="68"/>
    </row>
    <row r="593" spans="1:7" ht="9.75" customHeight="1" x14ac:dyDescent="0.2">
      <c r="A593" s="64">
        <v>595</v>
      </c>
      <c r="B593" s="66"/>
      <c r="C593" s="70"/>
      <c r="D593" s="70"/>
      <c r="E593" s="70"/>
      <c r="F593" s="67" t="s">
        <v>1019</v>
      </c>
      <c r="G593" s="68"/>
    </row>
    <row r="594" spans="1:7" ht="9.75" customHeight="1" x14ac:dyDescent="0.2">
      <c r="A594" s="64">
        <v>596</v>
      </c>
      <c r="B594" s="66"/>
      <c r="C594" s="70"/>
      <c r="D594" s="70" t="s">
        <v>1020</v>
      </c>
      <c r="E594" s="70"/>
      <c r="F594" s="67" t="s">
        <v>1021</v>
      </c>
      <c r="G594" s="68"/>
    </row>
    <row r="595" spans="1:7" ht="9.75" customHeight="1" x14ac:dyDescent="0.2">
      <c r="A595" s="64">
        <v>597</v>
      </c>
      <c r="B595" s="66"/>
      <c r="C595" s="70"/>
      <c r="D595" s="70"/>
      <c r="E595" s="70"/>
      <c r="F595" s="67" t="s">
        <v>1022</v>
      </c>
      <c r="G595" s="68"/>
    </row>
    <row r="596" spans="1:7" ht="9.75" customHeight="1" x14ac:dyDescent="0.2">
      <c r="A596" s="64">
        <v>598</v>
      </c>
      <c r="B596" s="66"/>
      <c r="C596" s="70"/>
      <c r="D596" s="70"/>
      <c r="E596" s="70"/>
      <c r="F596" s="67" t="s">
        <v>1023</v>
      </c>
      <c r="G596" s="68"/>
    </row>
    <row r="597" spans="1:7" ht="9.75" customHeight="1" x14ac:dyDescent="0.2">
      <c r="A597" s="64">
        <v>599</v>
      </c>
      <c r="B597" s="66"/>
      <c r="C597" s="70"/>
      <c r="D597" s="70"/>
      <c r="E597" s="70"/>
      <c r="F597" s="67" t="s">
        <v>1024</v>
      </c>
      <c r="G597" s="68"/>
    </row>
    <row r="598" spans="1:7" ht="9.75" customHeight="1" x14ac:dyDescent="0.2">
      <c r="A598" s="64">
        <v>600</v>
      </c>
      <c r="B598" s="66"/>
      <c r="C598" s="70"/>
      <c r="D598" s="70"/>
      <c r="E598" s="70"/>
      <c r="F598" s="67" t="s">
        <v>1025</v>
      </c>
      <c r="G598" s="68"/>
    </row>
    <row r="599" spans="1:7" ht="9.75" customHeight="1" x14ac:dyDescent="0.2">
      <c r="A599" s="64">
        <v>601</v>
      </c>
      <c r="B599" s="66"/>
      <c r="C599" s="70"/>
      <c r="D599" s="70" t="s">
        <v>1026</v>
      </c>
      <c r="E599" s="70"/>
      <c r="F599" s="67" t="s">
        <v>1027</v>
      </c>
      <c r="G599" s="68"/>
    </row>
    <row r="600" spans="1:7" ht="9.75" customHeight="1" x14ac:dyDescent="0.2">
      <c r="A600" s="64">
        <v>602</v>
      </c>
      <c r="B600" s="66"/>
      <c r="C600" s="70"/>
      <c r="D600" s="70"/>
      <c r="E600" s="70"/>
      <c r="F600" s="67" t="s">
        <v>1028</v>
      </c>
      <c r="G600" s="68"/>
    </row>
    <row r="601" spans="1:7" ht="9.75" customHeight="1" x14ac:dyDescent="0.2">
      <c r="A601" s="64">
        <v>603</v>
      </c>
      <c r="B601" s="66"/>
      <c r="C601" s="66"/>
      <c r="D601" s="70"/>
      <c r="E601" s="70"/>
      <c r="F601" s="67" t="s">
        <v>1029</v>
      </c>
      <c r="G601" s="68"/>
    </row>
    <row r="602" spans="1:7" ht="9.75" customHeight="1" x14ac:dyDescent="0.2">
      <c r="A602" s="64">
        <v>604</v>
      </c>
      <c r="B602" s="66"/>
      <c r="C602" s="66"/>
      <c r="D602" s="70"/>
      <c r="E602" s="70"/>
      <c r="F602" s="67" t="s">
        <v>1030</v>
      </c>
      <c r="G602" s="68"/>
    </row>
    <row r="603" spans="1:7" ht="9.75" customHeight="1" x14ac:dyDescent="0.2">
      <c r="A603" s="64">
        <v>605</v>
      </c>
      <c r="B603" s="66"/>
      <c r="C603" s="66"/>
      <c r="D603" s="70"/>
      <c r="E603" s="70"/>
      <c r="F603" s="67" t="s">
        <v>1031</v>
      </c>
      <c r="G603" s="68"/>
    </row>
    <row r="604" spans="1:7" ht="9.75" customHeight="1" x14ac:dyDescent="0.2">
      <c r="A604" s="64">
        <v>606</v>
      </c>
      <c r="B604" s="66"/>
      <c r="C604" s="66"/>
      <c r="D604" s="70" t="s">
        <v>1032</v>
      </c>
      <c r="E604" s="70"/>
      <c r="F604" s="67" t="s">
        <v>1033</v>
      </c>
      <c r="G604" s="68"/>
    </row>
    <row r="605" spans="1:7" ht="9.75" customHeight="1" x14ac:dyDescent="0.2">
      <c r="A605" s="64">
        <v>607</v>
      </c>
      <c r="B605" s="66"/>
      <c r="C605" s="66"/>
      <c r="D605" s="70"/>
      <c r="E605" s="70"/>
      <c r="F605" s="67" t="s">
        <v>1034</v>
      </c>
      <c r="G605" s="68"/>
    </row>
    <row r="606" spans="1:7" ht="9.75" customHeight="1" x14ac:dyDescent="0.2">
      <c r="A606" s="64">
        <v>608</v>
      </c>
      <c r="B606" s="66"/>
      <c r="C606" s="66"/>
      <c r="D606" s="70"/>
      <c r="E606" s="70"/>
      <c r="F606" s="67" t="s">
        <v>1035</v>
      </c>
      <c r="G606" s="68"/>
    </row>
    <row r="607" spans="1:7" ht="9.75" customHeight="1" x14ac:dyDescent="0.2">
      <c r="A607" s="64">
        <v>609</v>
      </c>
      <c r="B607" s="66"/>
      <c r="C607" s="66"/>
      <c r="D607" s="70"/>
      <c r="E607" s="70"/>
      <c r="F607" s="67" t="s">
        <v>1036</v>
      </c>
      <c r="G607" s="68"/>
    </row>
    <row r="608" spans="1:7" ht="9.75" customHeight="1" x14ac:dyDescent="0.2">
      <c r="A608" s="64">
        <v>610</v>
      </c>
      <c r="B608" s="66"/>
      <c r="C608" s="66"/>
      <c r="D608" s="70"/>
      <c r="E608" s="70"/>
      <c r="F608" s="67" t="s">
        <v>1037</v>
      </c>
      <c r="G608" s="68"/>
    </row>
    <row r="609" spans="1:7" ht="9.75" customHeight="1" x14ac:dyDescent="0.2">
      <c r="A609" s="64">
        <v>611</v>
      </c>
      <c r="B609" s="66"/>
      <c r="C609" s="66"/>
      <c r="D609" s="70" t="s">
        <v>1038</v>
      </c>
      <c r="E609" s="70"/>
      <c r="F609" s="67" t="s">
        <v>1039</v>
      </c>
      <c r="G609" s="68"/>
    </row>
    <row r="610" spans="1:7" ht="9.75" customHeight="1" x14ac:dyDescent="0.2">
      <c r="A610" s="64">
        <v>612</v>
      </c>
      <c r="B610" s="66"/>
      <c r="C610" s="66"/>
      <c r="D610" s="70"/>
      <c r="E610" s="70"/>
      <c r="F610" s="67" t="s">
        <v>1040</v>
      </c>
      <c r="G610" s="68"/>
    </row>
    <row r="611" spans="1:7" ht="9.75" customHeight="1" x14ac:dyDescent="0.2">
      <c r="A611" s="64">
        <v>613</v>
      </c>
      <c r="B611" s="66"/>
      <c r="C611" s="66"/>
      <c r="D611" s="70"/>
      <c r="E611" s="70"/>
      <c r="F611" s="67" t="s">
        <v>1041</v>
      </c>
      <c r="G611" s="68"/>
    </row>
    <row r="612" spans="1:7" ht="9.75" customHeight="1" x14ac:dyDescent="0.2">
      <c r="A612" s="64">
        <v>614</v>
      </c>
      <c r="B612" s="66"/>
      <c r="C612" s="66"/>
      <c r="D612" s="70"/>
      <c r="E612" s="70"/>
      <c r="F612" s="67" t="s">
        <v>1042</v>
      </c>
      <c r="G612" s="68"/>
    </row>
    <row r="613" spans="1:7" ht="9.75" customHeight="1" x14ac:dyDescent="0.2">
      <c r="A613" s="64">
        <v>615</v>
      </c>
      <c r="B613" s="66"/>
      <c r="C613" s="66"/>
      <c r="D613" s="70"/>
      <c r="E613" s="70"/>
      <c r="F613" s="67" t="s">
        <v>1043</v>
      </c>
      <c r="G613" s="68"/>
    </row>
    <row r="614" spans="1:7" ht="9.75" customHeight="1" x14ac:dyDescent="0.2">
      <c r="A614" s="64">
        <v>616</v>
      </c>
      <c r="B614" s="66"/>
      <c r="C614" s="66"/>
      <c r="D614" s="70" t="s">
        <v>717</v>
      </c>
      <c r="E614" s="70"/>
      <c r="F614" s="67" t="s">
        <v>1044</v>
      </c>
      <c r="G614" s="68"/>
    </row>
    <row r="615" spans="1:7" ht="9.75" customHeight="1" x14ac:dyDescent="0.2">
      <c r="A615" s="64">
        <v>617</v>
      </c>
      <c r="B615" s="66"/>
      <c r="C615" s="66"/>
      <c r="D615" s="70"/>
      <c r="E615" s="70"/>
      <c r="F615" s="67" t="s">
        <v>1045</v>
      </c>
      <c r="G615" s="68"/>
    </row>
    <row r="616" spans="1:7" ht="9.75" customHeight="1" x14ac:dyDescent="0.2">
      <c r="A616" s="64">
        <v>618</v>
      </c>
      <c r="B616" s="66"/>
      <c r="C616" s="66"/>
      <c r="D616" s="70"/>
      <c r="E616" s="70"/>
      <c r="F616" s="67" t="s">
        <v>1046</v>
      </c>
      <c r="G616" s="68"/>
    </row>
    <row r="617" spans="1:7" ht="9.75" customHeight="1" x14ac:dyDescent="0.2">
      <c r="A617" s="64">
        <v>619</v>
      </c>
      <c r="B617" s="66"/>
      <c r="C617" s="66"/>
      <c r="D617" s="70"/>
      <c r="E617" s="70"/>
      <c r="F617" s="67" t="s">
        <v>1047</v>
      </c>
      <c r="G617" s="68"/>
    </row>
    <row r="618" spans="1:7" ht="9.75" customHeight="1" x14ac:dyDescent="0.2">
      <c r="A618" s="64">
        <v>620</v>
      </c>
      <c r="B618" s="66"/>
      <c r="C618" s="70"/>
      <c r="D618" s="70"/>
      <c r="E618" s="70"/>
      <c r="F618" s="67" t="s">
        <v>1048</v>
      </c>
      <c r="G618" s="68"/>
    </row>
    <row r="619" spans="1:7" ht="9.75" customHeight="1" x14ac:dyDescent="0.2">
      <c r="A619" s="64">
        <v>621</v>
      </c>
      <c r="B619" s="66"/>
      <c r="C619" s="70"/>
      <c r="D619" s="70" t="s">
        <v>1049</v>
      </c>
      <c r="E619" s="70"/>
      <c r="F619" s="67" t="s">
        <v>1050</v>
      </c>
      <c r="G619" s="68"/>
    </row>
    <row r="620" spans="1:7" ht="9.75" customHeight="1" x14ac:dyDescent="0.2">
      <c r="A620" s="64">
        <v>622</v>
      </c>
      <c r="B620" s="66"/>
      <c r="C620" s="70"/>
      <c r="D620" s="70"/>
      <c r="E620" s="70"/>
      <c r="F620" s="67" t="s">
        <v>1051</v>
      </c>
      <c r="G620" s="68"/>
    </row>
    <row r="621" spans="1:7" ht="9.75" customHeight="1" x14ac:dyDescent="0.2">
      <c r="A621" s="64">
        <v>623</v>
      </c>
      <c r="B621" s="66"/>
      <c r="C621" s="70"/>
      <c r="D621" s="70"/>
      <c r="E621" s="70"/>
      <c r="F621" s="67" t="s">
        <v>1052</v>
      </c>
      <c r="G621" s="68"/>
    </row>
    <row r="622" spans="1:7" ht="9.75" customHeight="1" x14ac:dyDescent="0.2">
      <c r="A622" s="64">
        <v>624</v>
      </c>
      <c r="B622" s="66"/>
      <c r="C622" s="70"/>
      <c r="D622" s="70"/>
      <c r="E622" s="70"/>
      <c r="F622" s="67" t="s">
        <v>1053</v>
      </c>
      <c r="G622" s="68"/>
    </row>
    <row r="623" spans="1:7" ht="9.75" customHeight="1" x14ac:dyDescent="0.2">
      <c r="A623" s="64">
        <v>625</v>
      </c>
      <c r="B623" s="66"/>
      <c r="C623" s="70"/>
      <c r="D623" s="70"/>
      <c r="E623" s="70"/>
      <c r="F623" s="67" t="s">
        <v>1054</v>
      </c>
      <c r="G623" s="68"/>
    </row>
    <row r="624" spans="1:7" ht="9.75" customHeight="1" x14ac:dyDescent="0.2">
      <c r="A624" s="64">
        <v>626</v>
      </c>
      <c r="B624" s="66"/>
      <c r="C624" s="70"/>
      <c r="D624" s="70" t="s">
        <v>1055</v>
      </c>
      <c r="E624" s="70"/>
      <c r="F624" s="67" t="s">
        <v>1056</v>
      </c>
      <c r="G624" s="68"/>
    </row>
    <row r="625" spans="1:7" ht="9.75" customHeight="1" x14ac:dyDescent="0.2">
      <c r="A625" s="64">
        <v>627</v>
      </c>
      <c r="B625" s="66"/>
      <c r="C625" s="70"/>
      <c r="D625" s="70"/>
      <c r="E625" s="70"/>
      <c r="F625" s="67" t="s">
        <v>1057</v>
      </c>
      <c r="G625" s="68"/>
    </row>
    <row r="626" spans="1:7" ht="9.75" customHeight="1" x14ac:dyDescent="0.2">
      <c r="A626" s="64">
        <v>628</v>
      </c>
      <c r="B626" s="66"/>
      <c r="C626" s="70"/>
      <c r="D626" s="70"/>
      <c r="E626" s="70"/>
      <c r="F626" s="67" t="s">
        <v>1058</v>
      </c>
      <c r="G626" s="68"/>
    </row>
    <row r="627" spans="1:7" ht="9.75" customHeight="1" x14ac:dyDescent="0.2">
      <c r="A627" s="64">
        <v>629</v>
      </c>
      <c r="B627" s="66"/>
      <c r="C627" s="70"/>
      <c r="D627" s="70"/>
      <c r="E627" s="70"/>
      <c r="F627" s="67" t="s">
        <v>1059</v>
      </c>
      <c r="G627" s="68"/>
    </row>
    <row r="628" spans="1:7" ht="9.75" customHeight="1" x14ac:dyDescent="0.2">
      <c r="A628" s="64">
        <v>630</v>
      </c>
      <c r="B628" s="66"/>
      <c r="C628" s="70"/>
      <c r="D628" s="70"/>
      <c r="E628" s="70"/>
      <c r="F628" s="67" t="s">
        <v>1060</v>
      </c>
      <c r="G628" s="68"/>
    </row>
    <row r="629" spans="1:7" ht="9.75" customHeight="1" x14ac:dyDescent="0.2">
      <c r="A629" s="64">
        <v>631</v>
      </c>
      <c r="B629" s="66"/>
      <c r="C629" s="70"/>
      <c r="D629" s="70" t="s">
        <v>1061</v>
      </c>
      <c r="E629" s="70"/>
      <c r="F629" s="67" t="s">
        <v>1062</v>
      </c>
      <c r="G629" s="68"/>
    </row>
    <row r="630" spans="1:7" ht="9.75" customHeight="1" x14ac:dyDescent="0.2">
      <c r="A630" s="64">
        <v>632</v>
      </c>
      <c r="B630" s="66"/>
      <c r="C630" s="70"/>
      <c r="D630" s="70"/>
      <c r="E630" s="70"/>
      <c r="F630" s="67" t="s">
        <v>1063</v>
      </c>
      <c r="G630" s="68"/>
    </row>
    <row r="631" spans="1:7" ht="9.75" customHeight="1" x14ac:dyDescent="0.2">
      <c r="A631" s="64">
        <v>633</v>
      </c>
      <c r="B631" s="66"/>
      <c r="C631" s="70"/>
      <c r="D631" s="70"/>
      <c r="E631" s="70"/>
      <c r="F631" s="67" t="s">
        <v>1064</v>
      </c>
      <c r="G631" s="68"/>
    </row>
    <row r="632" spans="1:7" ht="9.75" customHeight="1" x14ac:dyDescent="0.2">
      <c r="A632" s="64">
        <v>634</v>
      </c>
      <c r="B632" s="66"/>
      <c r="C632" s="70"/>
      <c r="D632" s="70"/>
      <c r="E632" s="70"/>
      <c r="F632" s="67" t="s">
        <v>1065</v>
      </c>
      <c r="G632" s="68"/>
    </row>
    <row r="633" spans="1:7" ht="9.75" customHeight="1" x14ac:dyDescent="0.2">
      <c r="A633" s="64">
        <v>635</v>
      </c>
      <c r="B633" s="66"/>
      <c r="C633" s="70"/>
      <c r="D633" s="70"/>
      <c r="E633" s="70"/>
      <c r="F633" s="67" t="s">
        <v>1066</v>
      </c>
      <c r="G633" s="68"/>
    </row>
    <row r="634" spans="1:7" ht="9.75" customHeight="1" x14ac:dyDescent="0.2">
      <c r="A634" s="64">
        <v>636</v>
      </c>
      <c r="B634" s="66"/>
      <c r="C634" s="70"/>
      <c r="D634" s="70" t="s">
        <v>1067</v>
      </c>
      <c r="E634" s="70"/>
      <c r="F634" s="67" t="s">
        <v>1068</v>
      </c>
      <c r="G634" s="68"/>
    </row>
    <row r="635" spans="1:7" ht="9.75" customHeight="1" x14ac:dyDescent="0.2">
      <c r="A635" s="64">
        <v>637</v>
      </c>
      <c r="B635" s="66"/>
      <c r="C635" s="70"/>
      <c r="D635" s="70"/>
      <c r="E635" s="70"/>
      <c r="F635" s="67" t="s">
        <v>1069</v>
      </c>
      <c r="G635" s="68"/>
    </row>
    <row r="636" spans="1:7" ht="9.75" customHeight="1" x14ac:dyDescent="0.2">
      <c r="A636" s="64">
        <v>638</v>
      </c>
      <c r="B636" s="66"/>
      <c r="C636" s="70"/>
      <c r="D636" s="70"/>
      <c r="E636" s="70"/>
      <c r="F636" s="67" t="s">
        <v>1070</v>
      </c>
      <c r="G636" s="68"/>
    </row>
    <row r="637" spans="1:7" ht="9.75" customHeight="1" x14ac:dyDescent="0.2">
      <c r="A637" s="64">
        <v>639</v>
      </c>
      <c r="B637" s="66"/>
      <c r="C637" s="70"/>
      <c r="D637" s="70"/>
      <c r="E637" s="70"/>
      <c r="F637" s="67" t="s">
        <v>1071</v>
      </c>
      <c r="G637" s="68"/>
    </row>
    <row r="638" spans="1:7" ht="9.75" customHeight="1" x14ac:dyDescent="0.2">
      <c r="A638" s="64">
        <v>640</v>
      </c>
      <c r="B638" s="66"/>
      <c r="C638" s="70"/>
      <c r="D638" s="70"/>
      <c r="E638" s="70"/>
      <c r="F638" s="67" t="s">
        <v>1072</v>
      </c>
      <c r="G638" s="68"/>
    </row>
    <row r="639" spans="1:7" ht="9.75" customHeight="1" x14ac:dyDescent="0.2">
      <c r="A639" s="64">
        <v>641</v>
      </c>
      <c r="B639" s="66"/>
      <c r="C639" s="70"/>
      <c r="D639" s="70" t="s">
        <v>1073</v>
      </c>
      <c r="E639" s="70"/>
      <c r="F639" s="67" t="s">
        <v>1074</v>
      </c>
      <c r="G639" s="68"/>
    </row>
    <row r="640" spans="1:7" ht="9.75" customHeight="1" x14ac:dyDescent="0.2">
      <c r="A640" s="64">
        <v>642</v>
      </c>
      <c r="B640" s="66"/>
      <c r="C640" s="70"/>
      <c r="D640" s="70"/>
      <c r="E640" s="70"/>
      <c r="F640" s="67" t="s">
        <v>1075</v>
      </c>
      <c r="G640" s="68"/>
    </row>
    <row r="641" spans="1:7" ht="9.75" customHeight="1" x14ac:dyDescent="0.2">
      <c r="A641" s="64">
        <v>643</v>
      </c>
      <c r="B641" s="66"/>
      <c r="C641" s="70"/>
      <c r="D641" s="70"/>
      <c r="E641" s="70"/>
      <c r="F641" s="67" t="s">
        <v>1076</v>
      </c>
      <c r="G641" s="68"/>
    </row>
    <row r="642" spans="1:7" ht="9.75" customHeight="1" x14ac:dyDescent="0.2">
      <c r="A642" s="64">
        <v>644</v>
      </c>
      <c r="B642" s="66"/>
      <c r="C642" s="70"/>
      <c r="D642" s="70"/>
      <c r="E642" s="70"/>
      <c r="F642" s="67" t="s">
        <v>1077</v>
      </c>
      <c r="G642" s="68"/>
    </row>
    <row r="643" spans="1:7" ht="9.75" customHeight="1" x14ac:dyDescent="0.2">
      <c r="A643" s="64">
        <v>645</v>
      </c>
      <c r="B643" s="66"/>
      <c r="C643" s="70"/>
      <c r="D643" s="70"/>
      <c r="E643" s="70"/>
      <c r="F643" s="67" t="s">
        <v>1078</v>
      </c>
      <c r="G643" s="68"/>
    </row>
    <row r="644" spans="1:7" ht="9.75" customHeight="1" x14ac:dyDescent="0.2">
      <c r="A644" s="64">
        <v>646</v>
      </c>
      <c r="B644" s="66"/>
      <c r="C644" s="70"/>
      <c r="D644" s="70" t="s">
        <v>1079</v>
      </c>
      <c r="E644" s="70"/>
      <c r="F644" s="67" t="s">
        <v>1080</v>
      </c>
      <c r="G644" s="68"/>
    </row>
    <row r="645" spans="1:7" ht="9.75" customHeight="1" x14ac:dyDescent="0.2">
      <c r="A645" s="64">
        <v>647</v>
      </c>
      <c r="B645" s="66"/>
      <c r="C645" s="70"/>
      <c r="D645" s="70"/>
      <c r="E645" s="70"/>
      <c r="F645" s="67" t="s">
        <v>1081</v>
      </c>
      <c r="G645" s="68"/>
    </row>
    <row r="646" spans="1:7" ht="9.75" customHeight="1" x14ac:dyDescent="0.2">
      <c r="A646" s="64">
        <v>648</v>
      </c>
      <c r="B646" s="66"/>
      <c r="C646" s="70"/>
      <c r="D646" s="70"/>
      <c r="E646" s="70"/>
      <c r="F646" s="67" t="s">
        <v>1082</v>
      </c>
      <c r="G646" s="68"/>
    </row>
    <row r="647" spans="1:7" ht="9.75" customHeight="1" x14ac:dyDescent="0.2">
      <c r="A647" s="64">
        <v>649</v>
      </c>
      <c r="B647" s="66"/>
      <c r="C647" s="70"/>
      <c r="D647" s="70"/>
      <c r="E647" s="70"/>
      <c r="F647" s="67" t="s">
        <v>1083</v>
      </c>
      <c r="G647" s="68"/>
    </row>
    <row r="648" spans="1:7" ht="9.75" customHeight="1" x14ac:dyDescent="0.2">
      <c r="A648" s="64">
        <v>650</v>
      </c>
      <c r="B648" s="66"/>
      <c r="C648" s="70"/>
      <c r="D648" s="70"/>
      <c r="E648" s="70"/>
      <c r="F648" s="67" t="s">
        <v>1084</v>
      </c>
      <c r="G648" s="68"/>
    </row>
    <row r="649" spans="1:7" ht="9.75" customHeight="1" x14ac:dyDescent="0.2">
      <c r="A649" s="64">
        <v>651</v>
      </c>
      <c r="B649" s="66"/>
      <c r="C649" s="70"/>
      <c r="D649" s="70" t="s">
        <v>1085</v>
      </c>
      <c r="E649" s="70"/>
      <c r="F649" s="67" t="s">
        <v>1086</v>
      </c>
      <c r="G649" s="68"/>
    </row>
    <row r="650" spans="1:7" ht="9.75" customHeight="1" x14ac:dyDescent="0.2">
      <c r="A650" s="64">
        <v>652</v>
      </c>
      <c r="B650" s="66"/>
      <c r="C650" s="70"/>
      <c r="D650" s="70"/>
      <c r="E650" s="70"/>
      <c r="F650" s="67" t="s">
        <v>1087</v>
      </c>
      <c r="G650" s="68"/>
    </row>
    <row r="651" spans="1:7" ht="9.75" customHeight="1" x14ac:dyDescent="0.2">
      <c r="A651" s="64">
        <v>653</v>
      </c>
      <c r="B651" s="66"/>
      <c r="C651" s="70"/>
      <c r="D651" s="70"/>
      <c r="E651" s="70"/>
      <c r="F651" s="67" t="s">
        <v>1088</v>
      </c>
      <c r="G651" s="68"/>
    </row>
    <row r="652" spans="1:7" ht="9.75" customHeight="1" x14ac:dyDescent="0.2">
      <c r="A652" s="64">
        <v>654</v>
      </c>
      <c r="B652" s="66"/>
      <c r="C652" s="70"/>
      <c r="D652" s="70"/>
      <c r="E652" s="70"/>
      <c r="F652" s="67" t="s">
        <v>1089</v>
      </c>
      <c r="G652" s="68"/>
    </row>
    <row r="653" spans="1:7" ht="9.75" customHeight="1" x14ac:dyDescent="0.2">
      <c r="A653" s="64">
        <v>655</v>
      </c>
      <c r="B653" s="66"/>
      <c r="C653" s="70"/>
      <c r="D653" s="70"/>
      <c r="E653" s="70"/>
      <c r="F653" s="67" t="s">
        <v>1090</v>
      </c>
      <c r="G653" s="68"/>
    </row>
    <row r="654" spans="1:7" ht="9.75" customHeight="1" x14ac:dyDescent="0.2">
      <c r="A654" s="64">
        <v>656</v>
      </c>
      <c r="B654" s="66"/>
      <c r="C654" s="70"/>
      <c r="D654" s="70" t="s">
        <v>1091</v>
      </c>
      <c r="E654" s="70"/>
      <c r="F654" s="67" t="s">
        <v>1092</v>
      </c>
      <c r="G654" s="68"/>
    </row>
    <row r="655" spans="1:7" ht="9.75" customHeight="1" x14ac:dyDescent="0.2">
      <c r="A655" s="64">
        <v>657</v>
      </c>
      <c r="B655" s="66"/>
      <c r="C655" s="70"/>
      <c r="D655" s="70"/>
      <c r="E655" s="70"/>
      <c r="F655" s="67" t="s">
        <v>1093</v>
      </c>
      <c r="G655" s="68"/>
    </row>
    <row r="656" spans="1:7" ht="9.75" customHeight="1" x14ac:dyDescent="0.2">
      <c r="A656" s="64">
        <v>658</v>
      </c>
      <c r="B656" s="66"/>
      <c r="C656" s="70"/>
      <c r="D656" s="70"/>
      <c r="E656" s="70"/>
      <c r="F656" s="67" t="s">
        <v>1094</v>
      </c>
      <c r="G656" s="68"/>
    </row>
    <row r="657" spans="1:7" ht="9.75" customHeight="1" x14ac:dyDescent="0.2">
      <c r="A657" s="64">
        <v>659</v>
      </c>
      <c r="B657" s="66"/>
      <c r="C657" s="70"/>
      <c r="D657" s="70"/>
      <c r="E657" s="70"/>
      <c r="F657" s="67" t="s">
        <v>1095</v>
      </c>
      <c r="G657" s="68"/>
    </row>
    <row r="658" spans="1:7" ht="9.75" customHeight="1" x14ac:dyDescent="0.2">
      <c r="A658" s="64">
        <v>660</v>
      </c>
      <c r="B658" s="66"/>
      <c r="C658" s="70"/>
      <c r="D658" s="70"/>
      <c r="E658" s="70"/>
      <c r="F658" s="67" t="s">
        <v>1096</v>
      </c>
      <c r="G658" s="68"/>
    </row>
    <row r="659" spans="1:7" ht="9.75" customHeight="1" x14ac:dyDescent="0.2">
      <c r="A659" s="64">
        <v>661</v>
      </c>
      <c r="B659" s="66"/>
      <c r="C659" s="70"/>
      <c r="D659" s="70" t="s">
        <v>1097</v>
      </c>
      <c r="E659" s="70"/>
      <c r="F659" s="67" t="s">
        <v>1098</v>
      </c>
      <c r="G659" s="68"/>
    </row>
    <row r="660" spans="1:7" ht="9.75" customHeight="1" x14ac:dyDescent="0.2">
      <c r="A660" s="64">
        <v>662</v>
      </c>
      <c r="B660" s="66"/>
      <c r="C660" s="70"/>
      <c r="D660" s="70"/>
      <c r="E660" s="70"/>
      <c r="F660" s="67" t="s">
        <v>1099</v>
      </c>
      <c r="G660" s="68"/>
    </row>
    <row r="661" spans="1:7" ht="9.75" customHeight="1" x14ac:dyDescent="0.2">
      <c r="A661" s="64">
        <v>663</v>
      </c>
      <c r="B661" s="66"/>
      <c r="C661" s="70"/>
      <c r="D661" s="70"/>
      <c r="E661" s="70"/>
      <c r="F661" s="67" t="s">
        <v>1100</v>
      </c>
      <c r="G661" s="68"/>
    </row>
    <row r="662" spans="1:7" ht="9.75" customHeight="1" x14ac:dyDescent="0.2">
      <c r="A662" s="64">
        <v>664</v>
      </c>
      <c r="B662" s="66"/>
      <c r="C662" s="70"/>
      <c r="D662" s="70"/>
      <c r="E662" s="70"/>
      <c r="F662" s="67" t="s">
        <v>1101</v>
      </c>
      <c r="G662" s="68"/>
    </row>
    <row r="663" spans="1:7" ht="9.75" customHeight="1" x14ac:dyDescent="0.2">
      <c r="A663" s="64">
        <v>665</v>
      </c>
      <c r="B663" s="66"/>
      <c r="C663" s="70"/>
      <c r="D663" s="70"/>
      <c r="E663" s="70"/>
      <c r="F663" s="67" t="s">
        <v>1102</v>
      </c>
      <c r="G663" s="68"/>
    </row>
    <row r="664" spans="1:7" ht="9.75" customHeight="1" x14ac:dyDescent="0.2">
      <c r="A664" s="64">
        <v>666</v>
      </c>
      <c r="B664" s="66"/>
      <c r="C664" s="65" t="s">
        <v>1103</v>
      </c>
      <c r="D664" s="66"/>
      <c r="E664" s="66"/>
      <c r="F664" s="67" t="s">
        <v>1104</v>
      </c>
      <c r="G664" s="68"/>
    </row>
    <row r="665" spans="1:7" ht="9.75" customHeight="1" x14ac:dyDescent="0.2">
      <c r="A665" s="64">
        <v>667</v>
      </c>
      <c r="B665" s="66"/>
      <c r="C665" s="66"/>
      <c r="D665" s="66"/>
      <c r="E665" s="66"/>
      <c r="F665" s="67" t="s">
        <v>1105</v>
      </c>
      <c r="G665" s="68"/>
    </row>
    <row r="666" spans="1:7" ht="9.75" customHeight="1" x14ac:dyDescent="0.2">
      <c r="A666" s="64">
        <v>668</v>
      </c>
      <c r="B666" s="66"/>
      <c r="C666" s="66"/>
      <c r="D666" s="66"/>
      <c r="E666" s="66"/>
      <c r="F666" s="67" t="s">
        <v>1106</v>
      </c>
      <c r="G666" s="68"/>
    </row>
    <row r="667" spans="1:7" ht="9.75" customHeight="1" x14ac:dyDescent="0.2">
      <c r="A667" s="64">
        <v>669</v>
      </c>
      <c r="B667" s="66"/>
      <c r="C667" s="66"/>
      <c r="D667" s="66"/>
      <c r="E667" s="66"/>
      <c r="F667" s="67" t="s">
        <v>1107</v>
      </c>
      <c r="G667" s="68"/>
    </row>
    <row r="668" spans="1:7" ht="9.75" customHeight="1" x14ac:dyDescent="0.2">
      <c r="A668" s="64">
        <v>670</v>
      </c>
      <c r="B668" s="66"/>
      <c r="C668" s="66"/>
      <c r="D668" s="66"/>
      <c r="E668" s="66"/>
      <c r="F668" s="67" t="s">
        <v>1108</v>
      </c>
      <c r="G668" s="68"/>
    </row>
    <row r="669" spans="1:7" ht="9.75" customHeight="1" x14ac:dyDescent="0.2">
      <c r="A669" s="64">
        <v>671</v>
      </c>
      <c r="B669" s="66"/>
      <c r="C669" s="66"/>
      <c r="D669" s="66"/>
      <c r="E669" s="66"/>
      <c r="F669" s="67" t="s">
        <v>1109</v>
      </c>
      <c r="G669" s="68"/>
    </row>
    <row r="670" spans="1:7" ht="9.75" customHeight="1" x14ac:dyDescent="0.2">
      <c r="A670" s="64">
        <v>672</v>
      </c>
      <c r="B670" s="66"/>
      <c r="C670" s="66"/>
      <c r="D670" s="66"/>
      <c r="E670" s="66"/>
      <c r="F670" s="67" t="s">
        <v>1110</v>
      </c>
      <c r="G670" s="68"/>
    </row>
    <row r="671" spans="1:7" ht="9.75" customHeight="1" x14ac:dyDescent="0.2">
      <c r="A671" s="64">
        <v>673</v>
      </c>
      <c r="B671" s="66"/>
      <c r="C671" s="66"/>
      <c r="D671" s="66"/>
      <c r="E671" s="66"/>
      <c r="F671" s="67" t="s">
        <v>1111</v>
      </c>
      <c r="G671" s="68"/>
    </row>
    <row r="672" spans="1:7" ht="9.75" customHeight="1" x14ac:dyDescent="0.2">
      <c r="A672" s="64">
        <v>674</v>
      </c>
      <c r="B672" s="66"/>
      <c r="C672" s="66"/>
      <c r="D672" s="66"/>
      <c r="E672" s="66"/>
      <c r="F672" s="67" t="s">
        <v>1112</v>
      </c>
      <c r="G672" s="68"/>
    </row>
    <row r="673" spans="1:7" ht="9.75" customHeight="1" x14ac:dyDescent="0.2">
      <c r="A673" s="64">
        <v>675</v>
      </c>
      <c r="B673" s="66"/>
      <c r="C673" s="66"/>
      <c r="D673" s="66"/>
      <c r="E673" s="66"/>
      <c r="F673" s="67" t="s">
        <v>1113</v>
      </c>
      <c r="G673" s="68"/>
    </row>
    <row r="674" spans="1:7" ht="9.75" customHeight="1" x14ac:dyDescent="0.2">
      <c r="A674" s="64">
        <v>676</v>
      </c>
      <c r="B674" s="66"/>
      <c r="C674" s="66"/>
      <c r="D674" s="66"/>
      <c r="E674" s="66"/>
      <c r="F674" s="67" t="s">
        <v>1114</v>
      </c>
      <c r="G674" s="68"/>
    </row>
    <row r="675" spans="1:7" ht="9.75" customHeight="1" x14ac:dyDescent="0.2">
      <c r="A675" s="64">
        <v>677</v>
      </c>
      <c r="B675" s="65" t="s">
        <v>1115</v>
      </c>
      <c r="C675" s="65" t="s">
        <v>1116</v>
      </c>
      <c r="D675" s="66"/>
      <c r="E675" s="66"/>
      <c r="F675" s="67" t="s">
        <v>1117</v>
      </c>
      <c r="G675" s="68"/>
    </row>
    <row r="676" spans="1:7" ht="9.75" customHeight="1" x14ac:dyDescent="0.2">
      <c r="A676" s="64">
        <v>678</v>
      </c>
      <c r="B676" s="66"/>
      <c r="C676" s="66"/>
      <c r="D676" s="66"/>
      <c r="E676" s="66"/>
      <c r="F676" s="67" t="s">
        <v>1118</v>
      </c>
      <c r="G676" s="68"/>
    </row>
    <row r="677" spans="1:7" ht="9.75" customHeight="1" x14ac:dyDescent="0.2">
      <c r="A677" s="64">
        <v>679</v>
      </c>
      <c r="B677" s="66"/>
      <c r="C677" s="66"/>
      <c r="D677" s="66"/>
      <c r="E677" s="66"/>
      <c r="F677" s="67" t="s">
        <v>1119</v>
      </c>
      <c r="G677" s="68"/>
    </row>
    <row r="678" spans="1:7" ht="9.75" customHeight="1" x14ac:dyDescent="0.2">
      <c r="A678" s="64">
        <v>680</v>
      </c>
      <c r="B678" s="66"/>
      <c r="C678" s="66"/>
      <c r="D678" s="66"/>
      <c r="E678" s="66"/>
      <c r="F678" s="67" t="s">
        <v>1120</v>
      </c>
      <c r="G678" s="68"/>
    </row>
    <row r="679" spans="1:7" ht="9.75" customHeight="1" x14ac:dyDescent="0.2">
      <c r="A679" s="64">
        <v>681</v>
      </c>
      <c r="B679" s="66"/>
      <c r="C679" s="66"/>
      <c r="D679" s="66"/>
      <c r="E679" s="66"/>
      <c r="F679" s="67" t="s">
        <v>1121</v>
      </c>
      <c r="G679" s="68"/>
    </row>
    <row r="680" spans="1:7" ht="9.75" customHeight="1" x14ac:dyDescent="0.2">
      <c r="A680" s="64">
        <v>682</v>
      </c>
      <c r="B680" s="66"/>
      <c r="C680" s="65" t="s">
        <v>1122</v>
      </c>
      <c r="D680" s="66"/>
      <c r="E680" s="66"/>
      <c r="F680" s="67" t="s">
        <v>1123</v>
      </c>
      <c r="G680" s="68"/>
    </row>
    <row r="681" spans="1:7" ht="9.75" customHeight="1" x14ac:dyDescent="0.2">
      <c r="A681" s="64">
        <v>683</v>
      </c>
      <c r="B681" s="66"/>
      <c r="C681" s="66"/>
      <c r="D681" s="66"/>
      <c r="E681" s="66"/>
      <c r="F681" s="67" t="s">
        <v>1124</v>
      </c>
      <c r="G681" s="68"/>
    </row>
    <row r="682" spans="1:7" ht="9.75" customHeight="1" x14ac:dyDescent="0.2">
      <c r="A682" s="64">
        <v>684</v>
      </c>
      <c r="B682" s="66"/>
      <c r="C682" s="66"/>
      <c r="D682" s="66"/>
      <c r="E682" s="66"/>
      <c r="F682" s="67" t="s">
        <v>1125</v>
      </c>
      <c r="G682" s="68"/>
    </row>
    <row r="683" spans="1:7" ht="9.75" customHeight="1" x14ac:dyDescent="0.2">
      <c r="A683" s="64">
        <v>685</v>
      </c>
      <c r="B683" s="66"/>
      <c r="C683" s="66"/>
      <c r="D683" s="66"/>
      <c r="E683" s="66"/>
      <c r="F683" s="67" t="s">
        <v>1126</v>
      </c>
      <c r="G683" s="68"/>
    </row>
    <row r="684" spans="1:7" ht="9.75" customHeight="1" x14ac:dyDescent="0.2">
      <c r="A684" s="64">
        <v>686</v>
      </c>
      <c r="B684" s="66"/>
      <c r="C684" s="66"/>
      <c r="D684" s="66"/>
      <c r="E684" s="66"/>
      <c r="F684" s="67" t="s">
        <v>1127</v>
      </c>
      <c r="G684" s="68"/>
    </row>
    <row r="685" spans="1:7" ht="9.75" customHeight="1" x14ac:dyDescent="0.2">
      <c r="A685" s="64">
        <v>687</v>
      </c>
      <c r="B685" s="66"/>
      <c r="C685" s="65" t="s">
        <v>1128</v>
      </c>
      <c r="D685" s="66"/>
      <c r="E685" s="66"/>
      <c r="F685" s="67" t="s">
        <v>1129</v>
      </c>
      <c r="G685" s="68"/>
    </row>
    <row r="686" spans="1:7" ht="9.75" customHeight="1" x14ac:dyDescent="0.2">
      <c r="A686" s="64">
        <v>688</v>
      </c>
      <c r="B686" s="66"/>
      <c r="C686" s="66"/>
      <c r="D686" s="66"/>
      <c r="E686" s="66"/>
      <c r="F686" s="67" t="s">
        <v>1130</v>
      </c>
      <c r="G686" s="68"/>
    </row>
    <row r="687" spans="1:7" ht="9.75" customHeight="1" x14ac:dyDescent="0.2">
      <c r="A687" s="64">
        <v>689</v>
      </c>
      <c r="B687" s="66"/>
      <c r="C687" s="66"/>
      <c r="D687" s="66"/>
      <c r="E687" s="66"/>
      <c r="F687" s="67" t="s">
        <v>1131</v>
      </c>
      <c r="G687" s="68"/>
    </row>
    <row r="688" spans="1:7" ht="9.75" customHeight="1" x14ac:dyDescent="0.2">
      <c r="A688" s="64">
        <v>690</v>
      </c>
      <c r="B688" s="66"/>
      <c r="C688" s="66"/>
      <c r="D688" s="66"/>
      <c r="E688" s="66"/>
      <c r="F688" s="67" t="s">
        <v>1132</v>
      </c>
      <c r="G688" s="68"/>
    </row>
    <row r="689" spans="1:7" ht="9.75" customHeight="1" x14ac:dyDescent="0.2">
      <c r="A689" s="64">
        <v>691</v>
      </c>
      <c r="B689" s="66"/>
      <c r="C689" s="66"/>
      <c r="D689" s="66"/>
      <c r="E689" s="66"/>
      <c r="F689" s="67" t="s">
        <v>1133</v>
      </c>
      <c r="G689" s="68"/>
    </row>
    <row r="690" spans="1:7" ht="9.75" customHeight="1" x14ac:dyDescent="0.2">
      <c r="A690" s="64">
        <v>692</v>
      </c>
      <c r="B690" s="66"/>
      <c r="C690" s="65" t="s">
        <v>1134</v>
      </c>
      <c r="D690" s="66"/>
      <c r="E690" s="66"/>
      <c r="F690" s="67" t="s">
        <v>1135</v>
      </c>
      <c r="G690" s="68"/>
    </row>
    <row r="691" spans="1:7" ht="9.75" customHeight="1" x14ac:dyDescent="0.2">
      <c r="A691" s="64">
        <v>693</v>
      </c>
      <c r="B691" s="66"/>
      <c r="C691" s="66"/>
      <c r="D691" s="66"/>
      <c r="E691" s="66"/>
      <c r="F691" s="67" t="s">
        <v>1136</v>
      </c>
      <c r="G691" s="68"/>
    </row>
    <row r="692" spans="1:7" ht="9.75" customHeight="1" x14ac:dyDescent="0.2">
      <c r="A692" s="64">
        <v>694</v>
      </c>
      <c r="B692" s="66"/>
      <c r="C692" s="66"/>
      <c r="D692" s="66"/>
      <c r="E692" s="66"/>
      <c r="F692" s="67" t="s">
        <v>1137</v>
      </c>
      <c r="G692" s="68"/>
    </row>
    <row r="693" spans="1:7" ht="9.75" customHeight="1" x14ac:dyDescent="0.2">
      <c r="A693" s="64">
        <v>695</v>
      </c>
      <c r="B693" s="66"/>
      <c r="C693" s="66"/>
      <c r="D693" s="66"/>
      <c r="E693" s="66"/>
      <c r="F693" s="67" t="s">
        <v>1138</v>
      </c>
      <c r="G693" s="68"/>
    </row>
    <row r="694" spans="1:7" ht="9.75" customHeight="1" x14ac:dyDescent="0.2">
      <c r="A694" s="64">
        <v>696</v>
      </c>
      <c r="B694" s="66"/>
      <c r="C694" s="66"/>
      <c r="D694" s="66"/>
      <c r="E694" s="66"/>
      <c r="F694" s="67" t="s">
        <v>1139</v>
      </c>
      <c r="G694" s="68"/>
    </row>
    <row r="695" spans="1:7" ht="9.75" customHeight="1" x14ac:dyDescent="0.2">
      <c r="A695" s="64">
        <v>697</v>
      </c>
      <c r="B695" s="66"/>
      <c r="C695" s="65" t="s">
        <v>1140</v>
      </c>
      <c r="D695" s="66"/>
      <c r="E695" s="66"/>
      <c r="F695" s="67" t="s">
        <v>1141</v>
      </c>
      <c r="G695" s="68"/>
    </row>
    <row r="696" spans="1:7" ht="9.75" customHeight="1" x14ac:dyDescent="0.2">
      <c r="A696" s="64">
        <v>698</v>
      </c>
      <c r="B696" s="66"/>
      <c r="C696" s="66"/>
      <c r="D696" s="66"/>
      <c r="E696" s="66"/>
      <c r="F696" s="67" t="s">
        <v>1142</v>
      </c>
      <c r="G696" s="68"/>
    </row>
    <row r="697" spans="1:7" ht="9.75" customHeight="1" x14ac:dyDescent="0.2">
      <c r="A697" s="64">
        <v>699</v>
      </c>
      <c r="B697" s="66"/>
      <c r="C697" s="66"/>
      <c r="D697" s="66"/>
      <c r="E697" s="66"/>
      <c r="F697" s="67" t="s">
        <v>1143</v>
      </c>
      <c r="G697" s="68"/>
    </row>
    <row r="698" spans="1:7" ht="9.75" customHeight="1" x14ac:dyDescent="0.2">
      <c r="A698" s="64">
        <v>700</v>
      </c>
      <c r="B698" s="66"/>
      <c r="C698" s="66"/>
      <c r="D698" s="66"/>
      <c r="E698" s="66"/>
      <c r="F698" s="67" t="s">
        <v>1144</v>
      </c>
      <c r="G698" s="68"/>
    </row>
    <row r="699" spans="1:7" ht="9.75" customHeight="1" x14ac:dyDescent="0.2">
      <c r="A699" s="64">
        <v>701</v>
      </c>
      <c r="B699" s="66"/>
      <c r="C699" s="66"/>
      <c r="D699" s="66"/>
      <c r="E699" s="66"/>
      <c r="F699" s="68" t="s">
        <v>1145</v>
      </c>
      <c r="G699" s="68"/>
    </row>
    <row r="700" spans="1:7" ht="9.75" customHeight="1" x14ac:dyDescent="0.2">
      <c r="A700" s="64">
        <v>702</v>
      </c>
      <c r="B700" s="65" t="s">
        <v>1146</v>
      </c>
      <c r="C700" s="65" t="s">
        <v>1147</v>
      </c>
      <c r="D700" s="66"/>
      <c r="E700" s="66"/>
      <c r="F700" s="67" t="s">
        <v>1148</v>
      </c>
      <c r="G700" s="68"/>
    </row>
    <row r="701" spans="1:7" ht="9.75" customHeight="1" x14ac:dyDescent="0.2">
      <c r="A701" s="64">
        <v>703</v>
      </c>
      <c r="B701" s="66"/>
      <c r="C701" s="66"/>
      <c r="D701" s="66"/>
      <c r="E701" s="66"/>
      <c r="F701" s="67" t="s">
        <v>1149</v>
      </c>
      <c r="G701" s="68"/>
    </row>
    <row r="702" spans="1:7" ht="9.75" customHeight="1" x14ac:dyDescent="0.2">
      <c r="A702" s="64">
        <v>704</v>
      </c>
      <c r="B702" s="66"/>
      <c r="C702" s="66"/>
      <c r="D702" s="66"/>
      <c r="E702" s="66"/>
      <c r="F702" s="67" t="s">
        <v>1150</v>
      </c>
      <c r="G702" s="68"/>
    </row>
    <row r="703" spans="1:7" ht="9.75" customHeight="1" x14ac:dyDescent="0.2">
      <c r="A703" s="64">
        <v>705</v>
      </c>
      <c r="B703" s="66"/>
      <c r="C703" s="66"/>
      <c r="D703" s="66"/>
      <c r="E703" s="66"/>
      <c r="F703" s="67" t="s">
        <v>1151</v>
      </c>
      <c r="G703" s="68"/>
    </row>
    <row r="704" spans="1:7" ht="9.75" customHeight="1" x14ac:dyDescent="0.2">
      <c r="A704" s="64">
        <v>706</v>
      </c>
      <c r="B704" s="66"/>
      <c r="C704" s="65" t="s">
        <v>1152</v>
      </c>
      <c r="D704" s="66"/>
      <c r="E704" s="66"/>
      <c r="F704" s="67" t="s">
        <v>1153</v>
      </c>
      <c r="G704" s="68"/>
    </row>
    <row r="705" spans="1:7" ht="9.75" customHeight="1" x14ac:dyDescent="0.2">
      <c r="A705" s="64">
        <v>707</v>
      </c>
      <c r="B705" s="66"/>
      <c r="C705" s="66"/>
      <c r="D705" s="66"/>
      <c r="E705" s="66"/>
      <c r="F705" s="67" t="s">
        <v>1154</v>
      </c>
      <c r="G705" s="68"/>
    </row>
    <row r="706" spans="1:7" ht="9.75" customHeight="1" x14ac:dyDescent="0.2">
      <c r="A706" s="64">
        <v>708</v>
      </c>
      <c r="B706" s="66"/>
      <c r="C706" s="65" t="s">
        <v>1155</v>
      </c>
      <c r="D706" s="66"/>
      <c r="E706" s="66"/>
      <c r="F706" s="68" t="s">
        <v>1156</v>
      </c>
      <c r="G706" s="68"/>
    </row>
    <row r="707" spans="1:7" ht="9.75" customHeight="1" x14ac:dyDescent="0.2">
      <c r="A707" s="64">
        <v>709</v>
      </c>
      <c r="B707" s="66"/>
      <c r="C707" s="66"/>
      <c r="D707" s="66"/>
      <c r="E707" s="66"/>
      <c r="F707" s="68" t="s">
        <v>1157</v>
      </c>
      <c r="G707" s="68"/>
    </row>
    <row r="708" spans="1:7" ht="9.75" customHeight="1" x14ac:dyDescent="0.2">
      <c r="A708" s="64">
        <v>710</v>
      </c>
      <c r="B708" s="66"/>
      <c r="C708" s="66"/>
      <c r="D708" s="66"/>
      <c r="E708" s="66"/>
      <c r="F708" s="68" t="s">
        <v>1158</v>
      </c>
      <c r="G708" s="68"/>
    </row>
    <row r="709" spans="1:7" ht="9.75" customHeight="1" x14ac:dyDescent="0.2">
      <c r="A709" s="64">
        <v>711</v>
      </c>
      <c r="B709" s="66"/>
      <c r="C709" s="65" t="s">
        <v>1159</v>
      </c>
      <c r="D709" s="66"/>
      <c r="E709" s="66"/>
      <c r="F709" s="68" t="s">
        <v>1160</v>
      </c>
      <c r="G709" s="68"/>
    </row>
    <row r="710" spans="1:7" ht="9.75" customHeight="1" x14ac:dyDescent="0.2">
      <c r="A710" s="64">
        <v>712</v>
      </c>
      <c r="B710" s="66"/>
      <c r="C710" s="66"/>
      <c r="D710" s="66"/>
      <c r="E710" s="66"/>
      <c r="F710" s="68" t="s">
        <v>1161</v>
      </c>
      <c r="G710" s="68"/>
    </row>
    <row r="711" spans="1:7" ht="9.75" customHeight="1" x14ac:dyDescent="0.2">
      <c r="A711" s="64">
        <v>713</v>
      </c>
      <c r="B711" s="66"/>
      <c r="C711" s="65" t="s">
        <v>1162</v>
      </c>
      <c r="D711" s="66"/>
      <c r="E711" s="66"/>
      <c r="F711" s="68" t="s">
        <v>1163</v>
      </c>
      <c r="G711" s="68"/>
    </row>
    <row r="712" spans="1:7" ht="9.75" customHeight="1" x14ac:dyDescent="0.2">
      <c r="A712" s="64">
        <v>714</v>
      </c>
      <c r="B712" s="66"/>
      <c r="C712" s="66"/>
      <c r="D712" s="66"/>
      <c r="E712" s="66"/>
      <c r="F712" s="68" t="s">
        <v>1164</v>
      </c>
      <c r="G712" s="68"/>
    </row>
    <row r="713" spans="1:7" ht="9.75" customHeight="1" x14ac:dyDescent="0.2">
      <c r="A713" s="64">
        <v>715</v>
      </c>
      <c r="B713" s="66"/>
      <c r="C713" s="65" t="s">
        <v>1165</v>
      </c>
      <c r="D713" s="66"/>
      <c r="E713" s="66"/>
      <c r="F713" s="68" t="s">
        <v>1166</v>
      </c>
      <c r="G713" s="68"/>
    </row>
    <row r="714" spans="1:7" ht="9.75" customHeight="1" x14ac:dyDescent="0.2">
      <c r="A714" s="64">
        <v>716</v>
      </c>
      <c r="B714" s="66"/>
      <c r="C714" s="66"/>
      <c r="D714" s="66"/>
      <c r="E714" s="66"/>
      <c r="F714" s="68" t="s">
        <v>1167</v>
      </c>
      <c r="G714" s="68"/>
    </row>
    <row r="715" spans="1:7" ht="9.75" customHeight="1" x14ac:dyDescent="0.2">
      <c r="A715" s="64">
        <v>717</v>
      </c>
      <c r="B715" s="66"/>
      <c r="C715" s="65" t="s">
        <v>1168</v>
      </c>
      <c r="D715" s="66"/>
      <c r="E715" s="66"/>
      <c r="F715" s="68" t="s">
        <v>1169</v>
      </c>
      <c r="G715" s="68"/>
    </row>
    <row r="716" spans="1:7" ht="9.75" customHeight="1" x14ac:dyDescent="0.2">
      <c r="A716" s="64">
        <v>718</v>
      </c>
      <c r="B716" s="66"/>
      <c r="C716" s="66"/>
      <c r="D716" s="66"/>
      <c r="E716" s="66"/>
      <c r="F716" s="68" t="s">
        <v>1170</v>
      </c>
      <c r="G716" s="68"/>
    </row>
    <row r="717" spans="1:7" ht="9.75" customHeight="1" x14ac:dyDescent="0.2">
      <c r="A717" s="64">
        <v>719</v>
      </c>
      <c r="B717" s="66"/>
      <c r="C717" s="66"/>
      <c r="D717" s="66"/>
      <c r="E717" s="66"/>
      <c r="F717" s="68" t="s">
        <v>1171</v>
      </c>
      <c r="G717" s="68"/>
    </row>
    <row r="718" spans="1:7" ht="9.75" customHeight="1" x14ac:dyDescent="0.2">
      <c r="A718" s="64">
        <v>720</v>
      </c>
      <c r="B718" s="66"/>
      <c r="C718" s="65" t="s">
        <v>1172</v>
      </c>
      <c r="D718" s="66"/>
      <c r="E718" s="66"/>
      <c r="F718" s="67" t="s">
        <v>1173</v>
      </c>
      <c r="G718" s="68"/>
    </row>
    <row r="719" spans="1:7" ht="9.75" customHeight="1" x14ac:dyDescent="0.2">
      <c r="A719" s="64">
        <v>721</v>
      </c>
      <c r="B719" s="66"/>
      <c r="C719" s="66"/>
      <c r="D719" s="66"/>
      <c r="E719" s="66"/>
      <c r="F719" s="67" t="s">
        <v>1174</v>
      </c>
      <c r="G719" s="68"/>
    </row>
    <row r="720" spans="1:7" ht="9.75" customHeight="1" x14ac:dyDescent="0.2">
      <c r="A720" s="64">
        <v>722</v>
      </c>
      <c r="B720" s="66"/>
      <c r="C720" s="66"/>
      <c r="D720" s="66"/>
      <c r="E720" s="66"/>
      <c r="F720" s="67" t="s">
        <v>1175</v>
      </c>
      <c r="G720" s="68"/>
    </row>
    <row r="721" spans="1:7" ht="9.75" customHeight="1" x14ac:dyDescent="0.2">
      <c r="A721" s="64">
        <v>723</v>
      </c>
      <c r="B721" s="65" t="s">
        <v>1176</v>
      </c>
      <c r="C721" s="66"/>
      <c r="D721" s="66"/>
      <c r="E721" s="66"/>
      <c r="F721" s="67" t="s">
        <v>1177</v>
      </c>
      <c r="G721" s="68"/>
    </row>
    <row r="722" spans="1:7" ht="9.75" customHeight="1" x14ac:dyDescent="0.2">
      <c r="A722" s="64">
        <v>724</v>
      </c>
      <c r="B722" s="66"/>
      <c r="C722" s="66"/>
      <c r="D722" s="66"/>
      <c r="E722" s="66"/>
      <c r="F722" s="68" t="s">
        <v>1178</v>
      </c>
      <c r="G722" s="68"/>
    </row>
    <row r="723" spans="1:7" ht="9.75" customHeight="1" x14ac:dyDescent="0.2">
      <c r="A723" s="64">
        <v>725</v>
      </c>
      <c r="B723" s="66"/>
      <c r="C723" s="66"/>
      <c r="D723" s="66"/>
      <c r="E723" s="66"/>
      <c r="F723" s="68" t="s">
        <v>1179</v>
      </c>
      <c r="G723" s="68"/>
    </row>
    <row r="724" spans="1:7" ht="9.75" customHeight="1" x14ac:dyDescent="0.2">
      <c r="A724" s="64">
        <v>726</v>
      </c>
      <c r="B724" s="66"/>
      <c r="C724" s="66"/>
      <c r="D724" s="66"/>
      <c r="E724" s="66"/>
      <c r="F724" s="68" t="s">
        <v>1180</v>
      </c>
      <c r="G724" s="68"/>
    </row>
    <row r="725" spans="1:7" ht="9.75" customHeight="1" x14ac:dyDescent="0.2">
      <c r="A725" s="64">
        <v>727</v>
      </c>
      <c r="B725" s="66"/>
      <c r="C725" s="66"/>
      <c r="D725" s="66"/>
      <c r="E725" s="66"/>
      <c r="F725" s="68" t="s">
        <v>1181</v>
      </c>
      <c r="G725" s="68"/>
    </row>
    <row r="726" spans="1:7" ht="9.75" customHeight="1" x14ac:dyDescent="0.2">
      <c r="A726" s="64">
        <v>728</v>
      </c>
      <c r="B726" s="66"/>
      <c r="C726" s="66"/>
      <c r="D726" s="66"/>
      <c r="E726" s="66"/>
      <c r="F726" s="68" t="s">
        <v>1182</v>
      </c>
      <c r="G726" s="68"/>
    </row>
    <row r="727" spans="1:7" ht="9.75" customHeight="1" x14ac:dyDescent="0.2">
      <c r="A727" s="64">
        <v>729</v>
      </c>
      <c r="B727" s="66"/>
      <c r="C727" s="66"/>
      <c r="D727" s="66"/>
      <c r="E727" s="66"/>
      <c r="F727" s="68" t="s">
        <v>1183</v>
      </c>
      <c r="G727" s="68"/>
    </row>
    <row r="728" spans="1:7" ht="9.75" customHeight="1" x14ac:dyDescent="0.2">
      <c r="A728" s="64">
        <v>730</v>
      </c>
      <c r="B728" s="66"/>
      <c r="C728" s="66"/>
      <c r="D728" s="66"/>
      <c r="E728" s="66"/>
      <c r="F728" s="68" t="s">
        <v>1184</v>
      </c>
      <c r="G728" s="68"/>
    </row>
    <row r="729" spans="1:7" ht="9.75" customHeight="1" x14ac:dyDescent="0.2">
      <c r="A729" s="64">
        <v>731</v>
      </c>
      <c r="B729" s="66"/>
      <c r="C729" s="66"/>
      <c r="D729" s="66"/>
      <c r="E729" s="66"/>
      <c r="F729" s="68" t="s">
        <v>1185</v>
      </c>
      <c r="G729" s="68"/>
    </row>
    <row r="730" spans="1:7" ht="9.75" customHeight="1" x14ac:dyDescent="0.2">
      <c r="A730" s="64">
        <v>732</v>
      </c>
      <c r="B730" s="66"/>
      <c r="C730" s="66"/>
      <c r="D730" s="66"/>
      <c r="E730" s="66"/>
      <c r="F730" s="68" t="s">
        <v>1186</v>
      </c>
      <c r="G730" s="68"/>
    </row>
    <row r="731" spans="1:7" ht="9.75" customHeight="1" x14ac:dyDescent="0.2">
      <c r="A731" s="64">
        <v>733</v>
      </c>
      <c r="B731" s="66"/>
      <c r="C731" s="66"/>
      <c r="D731" s="66"/>
      <c r="E731" s="66"/>
      <c r="F731" s="67" t="s">
        <v>1187</v>
      </c>
      <c r="G731" s="68"/>
    </row>
    <row r="732" spans="1:7" ht="9.75" customHeight="1" x14ac:dyDescent="0.2">
      <c r="A732" s="64">
        <v>734</v>
      </c>
      <c r="B732" s="66"/>
      <c r="C732" s="66"/>
      <c r="D732" s="66"/>
      <c r="E732" s="66"/>
      <c r="F732" s="68" t="s">
        <v>1188</v>
      </c>
      <c r="G732" s="68"/>
    </row>
    <row r="733" spans="1:7" ht="9.75" customHeight="1" x14ac:dyDescent="0.2">
      <c r="A733" s="64">
        <v>735</v>
      </c>
      <c r="B733" s="66"/>
      <c r="C733" s="66"/>
      <c r="D733" s="66"/>
      <c r="E733" s="66"/>
      <c r="F733" s="68" t="s">
        <v>1189</v>
      </c>
      <c r="G733" s="68"/>
    </row>
    <row r="734" spans="1:7" ht="9.75" customHeight="1" x14ac:dyDescent="0.2">
      <c r="A734" s="64">
        <v>736</v>
      </c>
      <c r="B734" s="66"/>
      <c r="C734" s="66"/>
      <c r="D734" s="66"/>
      <c r="E734" s="66"/>
      <c r="F734" s="68" t="s">
        <v>1190</v>
      </c>
      <c r="G734" s="68"/>
    </row>
    <row r="735" spans="1:7" ht="9.75" customHeight="1" x14ac:dyDescent="0.2">
      <c r="A735" s="64">
        <v>737</v>
      </c>
      <c r="B735" s="66"/>
      <c r="C735" s="66"/>
      <c r="D735" s="66"/>
      <c r="E735" s="66"/>
      <c r="F735" s="68" t="s">
        <v>1191</v>
      </c>
      <c r="G735" s="68"/>
    </row>
    <row r="736" spans="1:7" ht="9.75" customHeight="1" x14ac:dyDescent="0.2">
      <c r="A736" s="64">
        <v>738</v>
      </c>
      <c r="B736" s="66"/>
      <c r="C736" s="66"/>
      <c r="D736" s="66"/>
      <c r="E736" s="66"/>
      <c r="F736" s="68" t="s">
        <v>1192</v>
      </c>
      <c r="G736" s="68"/>
    </row>
    <row r="737" spans="1:7" ht="9.75" customHeight="1" x14ac:dyDescent="0.2">
      <c r="A737" s="64">
        <v>739</v>
      </c>
      <c r="B737" s="66"/>
      <c r="C737" s="66"/>
      <c r="D737" s="66"/>
      <c r="E737" s="66"/>
      <c r="F737" s="68" t="s">
        <v>1193</v>
      </c>
      <c r="G737" s="68"/>
    </row>
    <row r="738" spans="1:7" ht="9.75" customHeight="1" x14ac:dyDescent="0.2">
      <c r="A738" s="64">
        <v>740</v>
      </c>
      <c r="B738" s="65" t="s">
        <v>1194</v>
      </c>
      <c r="C738" s="66"/>
      <c r="D738" s="66"/>
      <c r="E738" s="66"/>
      <c r="F738" s="67" t="s">
        <v>1195</v>
      </c>
      <c r="G738" s="68"/>
    </row>
    <row r="739" spans="1:7" ht="9.75" customHeight="1" x14ac:dyDescent="0.2">
      <c r="A739" s="64">
        <v>741</v>
      </c>
      <c r="B739" s="66"/>
      <c r="C739" s="66"/>
      <c r="D739" s="66"/>
      <c r="E739" s="66"/>
      <c r="F739" s="67" t="s">
        <v>1196</v>
      </c>
      <c r="G739" s="68"/>
    </row>
    <row r="740" spans="1:7" ht="9.75" customHeight="1" x14ac:dyDescent="0.2">
      <c r="A740" s="64">
        <v>742</v>
      </c>
      <c r="B740" s="66"/>
      <c r="C740" s="66"/>
      <c r="D740" s="66"/>
      <c r="E740" s="66"/>
      <c r="F740" s="67" t="s">
        <v>1197</v>
      </c>
      <c r="G740" s="68"/>
    </row>
    <row r="741" spans="1:7" ht="9.75" customHeight="1" x14ac:dyDescent="0.2">
      <c r="A741" s="64">
        <v>743</v>
      </c>
      <c r="B741" s="66"/>
      <c r="C741" s="66"/>
      <c r="D741" s="66"/>
      <c r="E741" s="66"/>
      <c r="F741" s="67" t="s">
        <v>1198</v>
      </c>
      <c r="G741" s="68"/>
    </row>
    <row r="742" spans="1:7" ht="9.75" customHeight="1" x14ac:dyDescent="0.2">
      <c r="A742" s="64">
        <v>744</v>
      </c>
      <c r="B742" s="66"/>
      <c r="C742" s="66"/>
      <c r="D742" s="66"/>
      <c r="E742" s="66"/>
      <c r="F742" s="67" t="s">
        <v>1199</v>
      </c>
      <c r="G742" s="68"/>
    </row>
    <row r="743" spans="1:7" ht="9.75" customHeight="1" x14ac:dyDescent="0.2">
      <c r="A743" s="64">
        <v>745</v>
      </c>
      <c r="B743" s="66"/>
      <c r="C743" s="66"/>
      <c r="D743" s="66"/>
      <c r="E743" s="66"/>
      <c r="F743" s="67" t="s">
        <v>1200</v>
      </c>
      <c r="G743" s="68"/>
    </row>
    <row r="744" spans="1:7" ht="9.75" customHeight="1" x14ac:dyDescent="0.2">
      <c r="A744" s="64">
        <v>746</v>
      </c>
      <c r="B744" s="66"/>
      <c r="C744" s="66"/>
      <c r="D744" s="66"/>
      <c r="E744" s="66"/>
      <c r="F744" s="67" t="s">
        <v>1201</v>
      </c>
      <c r="G744" s="68"/>
    </row>
    <row r="745" spans="1:7" ht="9.75" customHeight="1" x14ac:dyDescent="0.2">
      <c r="A745" s="64">
        <v>747</v>
      </c>
      <c r="B745" s="66"/>
      <c r="C745" s="66"/>
      <c r="D745" s="66"/>
      <c r="E745" s="66"/>
      <c r="F745" s="67" t="s">
        <v>1202</v>
      </c>
      <c r="G745" s="68"/>
    </row>
    <row r="746" spans="1:7" ht="9.75" customHeight="1" x14ac:dyDescent="0.2">
      <c r="A746" s="64">
        <v>748</v>
      </c>
      <c r="B746" s="66"/>
      <c r="C746" s="66"/>
      <c r="D746" s="66"/>
      <c r="E746" s="66"/>
      <c r="F746" s="67" t="s">
        <v>1203</v>
      </c>
      <c r="G746" s="68"/>
    </row>
    <row r="747" spans="1:7" ht="9.75" customHeight="1" x14ac:dyDescent="0.2">
      <c r="A747" s="64">
        <v>749</v>
      </c>
      <c r="B747" s="66"/>
      <c r="C747" s="66"/>
      <c r="D747" s="66"/>
      <c r="E747" s="66"/>
      <c r="F747" s="67" t="s">
        <v>451</v>
      </c>
      <c r="G747" s="68"/>
    </row>
    <row r="748" spans="1:7" ht="9.75" customHeight="1" x14ac:dyDescent="0.2">
      <c r="A748" s="64">
        <v>750</v>
      </c>
      <c r="B748" s="66"/>
      <c r="C748" s="66"/>
      <c r="D748" s="66"/>
      <c r="E748" s="66"/>
      <c r="F748" s="67" t="s">
        <v>1204</v>
      </c>
      <c r="G748" s="68"/>
    </row>
    <row r="749" spans="1:7" ht="9.75" customHeight="1" x14ac:dyDescent="0.2">
      <c r="A749" s="64">
        <v>751</v>
      </c>
      <c r="B749" s="66"/>
      <c r="C749" s="66"/>
      <c r="D749" s="66"/>
      <c r="E749" s="66"/>
      <c r="F749" s="67" t="s">
        <v>1205</v>
      </c>
      <c r="G749" s="68"/>
    </row>
    <row r="750" spans="1:7" ht="9.75" customHeight="1" x14ac:dyDescent="0.2">
      <c r="A750" s="64">
        <v>752</v>
      </c>
      <c r="B750" s="66"/>
      <c r="C750" s="66"/>
      <c r="D750" s="66"/>
      <c r="E750" s="66"/>
      <c r="F750" s="67" t="s">
        <v>1206</v>
      </c>
      <c r="G750" s="68"/>
    </row>
    <row r="751" spans="1:7" ht="9.75" customHeight="1" x14ac:dyDescent="0.2">
      <c r="A751" s="64">
        <v>753</v>
      </c>
      <c r="B751" s="66"/>
      <c r="C751" s="66"/>
      <c r="D751" s="66"/>
      <c r="E751" s="66"/>
      <c r="F751" s="67" t="s">
        <v>1207</v>
      </c>
      <c r="G751" s="68"/>
    </row>
    <row r="752" spans="1:7" ht="9.75" customHeight="1" x14ac:dyDescent="0.2">
      <c r="A752" s="64">
        <v>754</v>
      </c>
      <c r="B752" s="66"/>
      <c r="C752" s="66"/>
      <c r="D752" s="66"/>
      <c r="E752" s="66"/>
      <c r="F752" s="67" t="s">
        <v>1208</v>
      </c>
      <c r="G752" s="68"/>
    </row>
    <row r="753" spans="1:7" ht="9.75" customHeight="1" x14ac:dyDescent="0.2">
      <c r="A753" s="64">
        <v>755</v>
      </c>
      <c r="B753" s="66"/>
      <c r="C753" s="66"/>
      <c r="D753" s="66"/>
      <c r="E753" s="66"/>
      <c r="F753" s="67" t="s">
        <v>1209</v>
      </c>
      <c r="G753" s="68"/>
    </row>
    <row r="754" spans="1:7" ht="9.75" customHeight="1" x14ac:dyDescent="0.2">
      <c r="A754" s="64">
        <v>756</v>
      </c>
      <c r="B754" s="66"/>
      <c r="C754" s="66"/>
      <c r="D754" s="66"/>
      <c r="E754" s="66"/>
      <c r="F754" s="67" t="s">
        <v>1210</v>
      </c>
      <c r="G754" s="68"/>
    </row>
    <row r="755" spans="1:7" ht="9.75" customHeight="1" x14ac:dyDescent="0.2">
      <c r="A755" s="64">
        <v>757</v>
      </c>
      <c r="B755" s="66"/>
      <c r="C755" s="66"/>
      <c r="D755" s="66"/>
      <c r="E755" s="66"/>
      <c r="F755" s="67" t="s">
        <v>1211</v>
      </c>
      <c r="G755" s="68"/>
    </row>
    <row r="756" spans="1:7" ht="9.75" customHeight="1" x14ac:dyDescent="0.2">
      <c r="A756" s="64">
        <v>758</v>
      </c>
      <c r="B756" s="66"/>
      <c r="C756" s="66"/>
      <c r="D756" s="66"/>
      <c r="E756" s="66"/>
      <c r="F756" s="67" t="s">
        <v>1212</v>
      </c>
      <c r="G756" s="68"/>
    </row>
    <row r="757" spans="1:7" ht="9.75" customHeight="1" x14ac:dyDescent="0.2">
      <c r="A757" s="64">
        <v>759</v>
      </c>
      <c r="B757" s="66"/>
      <c r="C757" s="66"/>
      <c r="D757" s="66"/>
      <c r="E757" s="66"/>
      <c r="F757" s="67" t="s">
        <v>1213</v>
      </c>
      <c r="G757" s="68"/>
    </row>
    <row r="758" spans="1:7" ht="9.75" customHeight="1" x14ac:dyDescent="0.2">
      <c r="A758" s="64">
        <v>760</v>
      </c>
      <c r="B758" s="66"/>
      <c r="C758" s="66"/>
      <c r="D758" s="66"/>
      <c r="E758" s="66"/>
      <c r="F758" s="67" t="s">
        <v>1214</v>
      </c>
      <c r="G758" s="68"/>
    </row>
    <row r="759" spans="1:7" ht="9.75" customHeight="1" x14ac:dyDescent="0.2">
      <c r="A759" s="64">
        <v>761</v>
      </c>
      <c r="B759" s="66"/>
      <c r="C759" s="66"/>
      <c r="D759" s="66"/>
      <c r="E759" s="66"/>
      <c r="F759" s="67" t="s">
        <v>1215</v>
      </c>
      <c r="G759" s="68"/>
    </row>
    <row r="760" spans="1:7" ht="9.75" customHeight="1" x14ac:dyDescent="0.2">
      <c r="A760" s="64">
        <v>762</v>
      </c>
      <c r="B760" s="66"/>
      <c r="C760" s="66"/>
      <c r="D760" s="66"/>
      <c r="E760" s="66"/>
      <c r="F760" s="67" t="s">
        <v>1216</v>
      </c>
      <c r="G760" s="68"/>
    </row>
    <row r="761" spans="1:7" ht="9.75" customHeight="1" x14ac:dyDescent="0.2">
      <c r="A761" s="64">
        <v>763</v>
      </c>
      <c r="B761" s="65" t="s">
        <v>1217</v>
      </c>
      <c r="C761" s="66"/>
      <c r="D761" s="66"/>
      <c r="E761" s="66"/>
      <c r="F761" s="67" t="s">
        <v>57</v>
      </c>
      <c r="G761" s="68"/>
    </row>
    <row r="762" spans="1:7" ht="9.75" customHeight="1" x14ac:dyDescent="0.2">
      <c r="A762" s="64">
        <v>764</v>
      </c>
      <c r="B762" s="66"/>
      <c r="C762" s="66"/>
      <c r="D762" s="66"/>
      <c r="E762" s="66"/>
      <c r="F762" s="67" t="s">
        <v>2</v>
      </c>
      <c r="G762" s="68"/>
    </row>
    <row r="763" spans="1:7" ht="9.75" customHeight="1" x14ac:dyDescent="0.2">
      <c r="A763" s="64">
        <v>765</v>
      </c>
      <c r="B763" s="66"/>
      <c r="C763" s="66"/>
      <c r="D763" s="66"/>
      <c r="E763" s="66"/>
      <c r="F763" s="67" t="s">
        <v>1218</v>
      </c>
      <c r="G763" s="68"/>
    </row>
    <row r="764" spans="1:7" ht="9.75" customHeight="1" x14ac:dyDescent="0.2">
      <c r="A764" s="64">
        <v>766</v>
      </c>
      <c r="B764" s="65" t="s">
        <v>1219</v>
      </c>
      <c r="C764" s="66"/>
      <c r="D764" s="66"/>
      <c r="E764" s="66"/>
      <c r="F764" s="68" t="s">
        <v>1220</v>
      </c>
      <c r="G764" s="68"/>
    </row>
    <row r="765" spans="1:7" ht="9.75" customHeight="1" x14ac:dyDescent="0.2">
      <c r="A765" s="64">
        <v>767</v>
      </c>
      <c r="B765" s="66"/>
      <c r="C765" s="66"/>
      <c r="D765" s="66"/>
      <c r="E765" s="66"/>
      <c r="F765" s="68" t="s">
        <v>1221</v>
      </c>
      <c r="G765" s="68"/>
    </row>
    <row r="766" spans="1:7" ht="9.75" customHeight="1" x14ac:dyDescent="0.2">
      <c r="A766" s="64">
        <v>768</v>
      </c>
      <c r="B766" s="66"/>
      <c r="C766" s="66"/>
      <c r="D766" s="66"/>
      <c r="E766" s="66"/>
      <c r="F766" s="68" t="s">
        <v>1222</v>
      </c>
      <c r="G766" s="68"/>
    </row>
    <row r="767" spans="1:7" ht="9.75" customHeight="1" x14ac:dyDescent="0.2">
      <c r="A767" s="64">
        <v>769</v>
      </c>
      <c r="B767" s="66"/>
      <c r="C767" s="66"/>
      <c r="D767" s="66"/>
      <c r="E767" s="66"/>
      <c r="F767" s="68" t="s">
        <v>1223</v>
      </c>
      <c r="G767" s="68"/>
    </row>
    <row r="768" spans="1:7" ht="9.75" customHeight="1" x14ac:dyDescent="0.2">
      <c r="A768" s="64">
        <v>770</v>
      </c>
      <c r="B768" s="66"/>
      <c r="C768" s="66"/>
      <c r="D768" s="66"/>
      <c r="E768" s="66"/>
      <c r="F768" s="68" t="s">
        <v>1224</v>
      </c>
      <c r="G768" s="68"/>
    </row>
    <row r="769" spans="1:7" ht="9.75" customHeight="1" x14ac:dyDescent="0.2">
      <c r="A769" s="64">
        <v>771</v>
      </c>
      <c r="B769" s="66"/>
      <c r="C769" s="66"/>
      <c r="D769" s="66"/>
      <c r="E769" s="66"/>
      <c r="F769" s="68" t="s">
        <v>1225</v>
      </c>
      <c r="G769" s="68"/>
    </row>
    <row r="770" spans="1:7" ht="9.75" customHeight="1" x14ac:dyDescent="0.2">
      <c r="A770" s="64">
        <v>772</v>
      </c>
      <c r="B770" s="66"/>
      <c r="C770" s="66"/>
      <c r="D770" s="66"/>
      <c r="E770" s="66"/>
      <c r="F770" s="68" t="s">
        <v>1226</v>
      </c>
      <c r="G770" s="68"/>
    </row>
    <row r="771" spans="1:7" ht="9.75" customHeight="1" x14ac:dyDescent="0.2">
      <c r="A771" s="64">
        <v>773</v>
      </c>
      <c r="B771" s="66"/>
      <c r="C771" s="66"/>
      <c r="D771" s="66"/>
      <c r="E771" s="66"/>
      <c r="F771" s="68" t="s">
        <v>1227</v>
      </c>
      <c r="G771" s="68"/>
    </row>
    <row r="772" spans="1:7" ht="9.75" customHeight="1" x14ac:dyDescent="0.2">
      <c r="A772" s="64">
        <v>774</v>
      </c>
      <c r="B772" s="66"/>
      <c r="C772" s="66"/>
      <c r="D772" s="66"/>
      <c r="E772" s="66"/>
      <c r="F772" s="68" t="s">
        <v>1228</v>
      </c>
      <c r="G772" s="68"/>
    </row>
    <row r="773" spans="1:7" ht="9.75" customHeight="1" x14ac:dyDescent="0.2">
      <c r="A773" s="64">
        <v>775</v>
      </c>
      <c r="B773" s="66"/>
      <c r="C773" s="66"/>
      <c r="D773" s="66"/>
      <c r="E773" s="66"/>
      <c r="F773" s="68" t="s">
        <v>1229</v>
      </c>
      <c r="G773" s="68"/>
    </row>
    <row r="774" spans="1:7" ht="9.75" customHeight="1" x14ac:dyDescent="0.2">
      <c r="A774" s="64">
        <v>776</v>
      </c>
      <c r="B774" s="66"/>
      <c r="C774" s="66"/>
      <c r="D774" s="66"/>
      <c r="E774" s="66"/>
      <c r="F774" s="68" t="s">
        <v>1230</v>
      </c>
      <c r="G774" s="68"/>
    </row>
    <row r="775" spans="1:7" ht="9.75" customHeight="1" x14ac:dyDescent="0.2">
      <c r="A775" s="64">
        <v>777</v>
      </c>
      <c r="B775" s="65" t="s">
        <v>1231</v>
      </c>
      <c r="C775" s="66"/>
      <c r="D775" s="66"/>
      <c r="E775" s="66"/>
      <c r="F775" s="68" t="s">
        <v>1232</v>
      </c>
      <c r="G775" s="68"/>
    </row>
    <row r="776" spans="1:7" ht="9.75" customHeight="1" x14ac:dyDescent="0.2">
      <c r="A776" s="64">
        <v>778</v>
      </c>
      <c r="B776" s="66"/>
      <c r="C776" s="66"/>
      <c r="D776" s="66"/>
      <c r="E776" s="66"/>
      <c r="F776" s="68" t="s">
        <v>1233</v>
      </c>
      <c r="G776" s="68"/>
    </row>
    <row r="777" spans="1:7" ht="9.75" customHeight="1" x14ac:dyDescent="0.2">
      <c r="A777" s="64">
        <v>779</v>
      </c>
      <c r="B777" s="66"/>
      <c r="C777" s="66"/>
      <c r="D777" s="66"/>
      <c r="E777" s="66"/>
      <c r="F777" s="68" t="s">
        <v>1234</v>
      </c>
      <c r="G777" s="68"/>
    </row>
    <row r="778" spans="1:7" ht="9.75" customHeight="1" x14ac:dyDescent="0.2">
      <c r="A778" s="64">
        <v>780</v>
      </c>
      <c r="B778" s="65" t="s">
        <v>1235</v>
      </c>
      <c r="C778" s="66"/>
      <c r="D778" s="66"/>
      <c r="E778" s="66"/>
      <c r="F778" s="68" t="s">
        <v>702</v>
      </c>
      <c r="G778" s="68"/>
    </row>
    <row r="779" spans="1:7" ht="9.75" customHeight="1" x14ac:dyDescent="0.2">
      <c r="A779" s="64">
        <v>781</v>
      </c>
      <c r="B779" s="66"/>
      <c r="C779" s="66"/>
      <c r="D779" s="66"/>
      <c r="E779" s="66"/>
      <c r="F779" s="68" t="s">
        <v>705</v>
      </c>
      <c r="G779" s="68"/>
    </row>
    <row r="780" spans="1:7" ht="9.75" customHeight="1" x14ac:dyDescent="0.2">
      <c r="A780" s="64">
        <v>782</v>
      </c>
      <c r="B780" s="66"/>
      <c r="C780" s="66"/>
      <c r="D780" s="66"/>
      <c r="E780" s="66"/>
      <c r="F780" s="68" t="s">
        <v>706</v>
      </c>
      <c r="G780" s="68"/>
    </row>
    <row r="781" spans="1:7" ht="9.75" customHeight="1" x14ac:dyDescent="0.2">
      <c r="A781" s="64">
        <v>783</v>
      </c>
      <c r="B781" s="66"/>
      <c r="C781" s="66"/>
      <c r="D781" s="66"/>
      <c r="E781" s="66"/>
      <c r="F781" s="68" t="s">
        <v>736</v>
      </c>
      <c r="G781" s="68"/>
    </row>
    <row r="782" spans="1:7" ht="9.75" customHeight="1" x14ac:dyDescent="0.2">
      <c r="A782" s="64">
        <v>784</v>
      </c>
      <c r="B782" s="66"/>
      <c r="C782" s="66"/>
      <c r="D782" s="66"/>
      <c r="E782" s="66"/>
      <c r="F782" s="68" t="s">
        <v>719</v>
      </c>
      <c r="G782" s="68"/>
    </row>
    <row r="783" spans="1:7" ht="9.75" customHeight="1" x14ac:dyDescent="0.2">
      <c r="A783" s="64">
        <v>785</v>
      </c>
      <c r="B783" s="66"/>
      <c r="C783" s="66"/>
      <c r="D783" s="66"/>
      <c r="E783" s="66"/>
      <c r="F783" s="68" t="s">
        <v>735</v>
      </c>
      <c r="G783" s="68"/>
    </row>
    <row r="784" spans="1:7" ht="9.75" customHeight="1" x14ac:dyDescent="0.2">
      <c r="A784" s="64">
        <v>786</v>
      </c>
      <c r="B784" s="66"/>
      <c r="C784" s="66"/>
      <c r="D784" s="66"/>
      <c r="E784" s="66"/>
      <c r="F784" s="68" t="s">
        <v>1236</v>
      </c>
      <c r="G784" s="68"/>
    </row>
    <row r="785" spans="1:7" ht="9.75" customHeight="1" x14ac:dyDescent="0.2">
      <c r="A785" s="64">
        <v>787</v>
      </c>
      <c r="B785" s="66"/>
      <c r="C785" s="66"/>
      <c r="D785" s="66"/>
      <c r="E785" s="66"/>
      <c r="F785" s="68" t="s">
        <v>1237</v>
      </c>
      <c r="G785" s="68"/>
    </row>
    <row r="786" spans="1:7" ht="9.75" customHeight="1" x14ac:dyDescent="0.2">
      <c r="A786" s="64">
        <v>788</v>
      </c>
      <c r="B786" s="66"/>
      <c r="C786" s="66"/>
      <c r="D786" s="66"/>
      <c r="E786" s="66"/>
      <c r="F786" s="68" t="s">
        <v>1238</v>
      </c>
      <c r="G786" s="68"/>
    </row>
    <row r="787" spans="1:7" ht="9.75" customHeight="1" x14ac:dyDescent="0.2">
      <c r="A787" s="64">
        <v>789</v>
      </c>
      <c r="B787" s="66"/>
      <c r="C787" s="66"/>
      <c r="D787" s="66"/>
      <c r="E787" s="66"/>
      <c r="F787" s="68" t="s">
        <v>1239</v>
      </c>
      <c r="G787" s="68"/>
    </row>
    <row r="788" spans="1:7" ht="9.75" customHeight="1" x14ac:dyDescent="0.2">
      <c r="A788" s="64">
        <v>790</v>
      </c>
      <c r="B788" s="66"/>
      <c r="C788" s="66"/>
      <c r="D788" s="66"/>
      <c r="E788" s="66"/>
      <c r="F788" s="68" t="s">
        <v>1240</v>
      </c>
      <c r="G788" s="68"/>
    </row>
    <row r="789" spans="1:7" ht="9.75" customHeight="1" x14ac:dyDescent="0.2">
      <c r="A789" s="64">
        <v>791</v>
      </c>
      <c r="B789" s="66"/>
      <c r="C789" s="66"/>
      <c r="D789" s="66"/>
      <c r="E789" s="66"/>
      <c r="F789" s="68" t="s">
        <v>1241</v>
      </c>
      <c r="G789" s="68"/>
    </row>
    <row r="790" spans="1:7" ht="9.75" customHeight="1" x14ac:dyDescent="0.2">
      <c r="A790" s="64">
        <v>792</v>
      </c>
      <c r="B790" s="66"/>
      <c r="C790" s="65" t="s">
        <v>1242</v>
      </c>
      <c r="D790" s="66"/>
      <c r="E790" s="66"/>
      <c r="F790" s="67" t="s">
        <v>1243</v>
      </c>
      <c r="G790" s="67" t="s">
        <v>1244</v>
      </c>
    </row>
    <row r="791" spans="1:7" ht="9.75" customHeight="1" x14ac:dyDescent="0.2">
      <c r="A791" s="64">
        <v>793</v>
      </c>
      <c r="B791" s="66"/>
      <c r="C791" s="66"/>
      <c r="D791" s="66"/>
      <c r="E791" s="66"/>
      <c r="F791" s="67" t="s">
        <v>1245</v>
      </c>
      <c r="G791" s="68"/>
    </row>
    <row r="792" spans="1:7" ht="9.75" customHeight="1" x14ac:dyDescent="0.2">
      <c r="A792" s="64">
        <v>794</v>
      </c>
      <c r="B792" s="66"/>
      <c r="C792" s="66"/>
      <c r="D792" s="66"/>
      <c r="E792" s="66"/>
      <c r="F792" s="67" t="s">
        <v>1246</v>
      </c>
      <c r="G792" s="68"/>
    </row>
    <row r="793" spans="1:7" ht="9.75" customHeight="1" x14ac:dyDescent="0.2">
      <c r="A793" s="64">
        <v>795</v>
      </c>
      <c r="B793" s="66"/>
      <c r="C793" s="66"/>
      <c r="D793" s="66"/>
      <c r="E793" s="66"/>
      <c r="F793" s="67" t="s">
        <v>1247</v>
      </c>
      <c r="G793" s="68"/>
    </row>
    <row r="794" spans="1:7" ht="9.75" customHeight="1" x14ac:dyDescent="0.2">
      <c r="A794" s="64">
        <v>796</v>
      </c>
      <c r="B794" s="66"/>
      <c r="C794" s="66"/>
      <c r="D794" s="66"/>
      <c r="E794" s="66"/>
      <c r="F794" s="67" t="s">
        <v>1248</v>
      </c>
      <c r="G794" s="68"/>
    </row>
    <row r="795" spans="1:7" ht="9.75" customHeight="1" x14ac:dyDescent="0.2">
      <c r="A795" s="64">
        <v>797</v>
      </c>
      <c r="B795" s="66"/>
      <c r="C795" s="66"/>
      <c r="D795" s="66"/>
      <c r="E795" s="66"/>
      <c r="F795" s="67" t="s">
        <v>1249</v>
      </c>
      <c r="G795" s="68"/>
    </row>
    <row r="796" spans="1:7" ht="9.75" customHeight="1" x14ac:dyDescent="0.2">
      <c r="A796" s="64">
        <v>798</v>
      </c>
      <c r="B796" s="66"/>
      <c r="C796" s="66"/>
      <c r="D796" s="66"/>
      <c r="E796" s="66"/>
      <c r="F796" s="67" t="s">
        <v>1250</v>
      </c>
      <c r="G796" s="68"/>
    </row>
    <row r="797" spans="1:7" ht="9.75" customHeight="1" x14ac:dyDescent="0.2">
      <c r="A797" s="64">
        <v>799</v>
      </c>
      <c r="B797" s="65" t="s">
        <v>1251</v>
      </c>
      <c r="C797" s="66"/>
      <c r="D797" s="66"/>
      <c r="E797" s="66"/>
      <c r="F797" s="67" t="s">
        <v>1252</v>
      </c>
      <c r="G797" s="68"/>
    </row>
    <row r="798" spans="1:7" ht="9.75" customHeight="1" x14ac:dyDescent="0.2">
      <c r="A798" s="64">
        <v>800</v>
      </c>
      <c r="B798" s="66"/>
      <c r="C798" s="66"/>
      <c r="D798" s="66"/>
      <c r="E798" s="66"/>
      <c r="F798" s="67" t="s">
        <v>1253</v>
      </c>
      <c r="G798" s="68"/>
    </row>
    <row r="799" spans="1:7" ht="9.75" customHeight="1" x14ac:dyDescent="0.2">
      <c r="A799" s="64">
        <v>801</v>
      </c>
      <c r="B799" s="66"/>
      <c r="C799" s="66"/>
      <c r="D799" s="66"/>
      <c r="E799" s="66"/>
      <c r="F799" s="67" t="s">
        <v>1254</v>
      </c>
      <c r="G799" s="68"/>
    </row>
    <row r="800" spans="1:7" ht="9.75" customHeight="1" x14ac:dyDescent="0.2">
      <c r="A800" s="64">
        <v>802</v>
      </c>
      <c r="B800" s="66"/>
      <c r="C800" s="66"/>
      <c r="D800" s="66"/>
      <c r="E800" s="66"/>
      <c r="F800" s="67" t="s">
        <v>1255</v>
      </c>
      <c r="G800" s="68"/>
    </row>
    <row r="801" spans="1:7" ht="9.75" customHeight="1" x14ac:dyDescent="0.2">
      <c r="A801" s="64">
        <v>803</v>
      </c>
      <c r="B801" s="66"/>
      <c r="C801" s="66"/>
      <c r="D801" s="66"/>
      <c r="E801" s="66"/>
      <c r="F801" s="67" t="s">
        <v>27</v>
      </c>
      <c r="G801" s="68"/>
    </row>
    <row r="802" spans="1:7" ht="9.75" customHeight="1" x14ac:dyDescent="0.2">
      <c r="A802" s="64">
        <v>804</v>
      </c>
      <c r="B802" s="66"/>
      <c r="C802" s="66"/>
      <c r="D802" s="66"/>
      <c r="E802" s="66"/>
      <c r="F802" s="67" t="s">
        <v>33</v>
      </c>
      <c r="G802" s="68"/>
    </row>
    <row r="803" spans="1:7" ht="9.75" customHeight="1" x14ac:dyDescent="0.2">
      <c r="A803" s="64">
        <v>805</v>
      </c>
      <c r="B803" s="65" t="s">
        <v>1256</v>
      </c>
      <c r="C803" s="66"/>
      <c r="D803" s="66"/>
      <c r="E803" s="66"/>
      <c r="F803" s="68" t="s">
        <v>1257</v>
      </c>
      <c r="G803" s="68"/>
    </row>
    <row r="804" spans="1:7" ht="9.75" customHeight="1" x14ac:dyDescent="0.2">
      <c r="A804" s="64">
        <v>806</v>
      </c>
      <c r="B804" s="66"/>
      <c r="C804" s="66"/>
      <c r="D804" s="66"/>
      <c r="E804" s="66"/>
      <c r="F804" s="68" t="s">
        <v>1258</v>
      </c>
      <c r="G804" s="68"/>
    </row>
    <row r="805" spans="1:7" ht="9.75" customHeight="1" x14ac:dyDescent="0.2">
      <c r="A805" s="64">
        <v>807</v>
      </c>
      <c r="B805" s="66"/>
      <c r="C805" s="66"/>
      <c r="D805" s="66"/>
      <c r="E805" s="66"/>
      <c r="F805" s="68" t="s">
        <v>1259</v>
      </c>
      <c r="G805" s="68"/>
    </row>
    <row r="806" spans="1:7" ht="9.75" customHeight="1" x14ac:dyDescent="0.2">
      <c r="A806" s="64">
        <v>808</v>
      </c>
      <c r="B806" s="66"/>
      <c r="C806" s="66"/>
      <c r="D806" s="66"/>
      <c r="E806" s="66"/>
      <c r="F806" s="68" t="s">
        <v>117</v>
      </c>
      <c r="G806" s="68"/>
    </row>
    <row r="807" spans="1:7" ht="9.75" customHeight="1" x14ac:dyDescent="0.2">
      <c r="A807" s="64">
        <v>809</v>
      </c>
      <c r="B807" s="65" t="s">
        <v>714</v>
      </c>
      <c r="C807" s="66"/>
      <c r="D807" s="66"/>
      <c r="E807" s="66"/>
      <c r="F807" s="68" t="s">
        <v>56</v>
      </c>
      <c r="G807" s="68" t="s">
        <v>55</v>
      </c>
    </row>
    <row r="808" spans="1:7" ht="9.75" customHeight="1" x14ac:dyDescent="0.2">
      <c r="A808" s="64">
        <v>810</v>
      </c>
      <c r="B808" s="66"/>
      <c r="C808" s="66"/>
      <c r="D808" s="66"/>
      <c r="E808" s="66"/>
      <c r="F808" s="68" t="s">
        <v>64</v>
      </c>
      <c r="G808" s="68"/>
    </row>
    <row r="809" spans="1:7" s="138" customFormat="1" ht="9.75" customHeight="1" x14ac:dyDescent="0.2">
      <c r="A809" s="136"/>
      <c r="B809" s="137"/>
      <c r="C809" s="137"/>
      <c r="D809" s="137"/>
      <c r="E809" s="137"/>
      <c r="F809" s="137"/>
      <c r="G809" s="137"/>
    </row>
    <row r="810" spans="1:7" s="138" customFormat="1" ht="9.75" customHeight="1" x14ac:dyDescent="0.2">
      <c r="A810" s="136"/>
      <c r="B810" s="137"/>
      <c r="C810" s="137"/>
      <c r="D810" s="137"/>
      <c r="E810" s="137"/>
      <c r="F810" s="137"/>
      <c r="G810" s="137"/>
    </row>
    <row r="811" spans="1:7" s="138" customFormat="1" ht="9.75" customHeight="1" x14ac:dyDescent="0.2">
      <c r="A811" s="136"/>
      <c r="B811" s="137"/>
      <c r="C811" s="137"/>
      <c r="D811" s="137"/>
      <c r="E811" s="137"/>
      <c r="F811" s="137"/>
      <c r="G811" s="137"/>
    </row>
    <row r="812" spans="1:7" ht="9.75" customHeight="1" x14ac:dyDescent="0.2">
      <c r="A812" s="64"/>
      <c r="B812" s="65" t="s">
        <v>1260</v>
      </c>
      <c r="C812" s="65" t="s">
        <v>1261</v>
      </c>
      <c r="D812" s="66"/>
      <c r="E812" s="66"/>
      <c r="F812" s="68"/>
      <c r="G812" s="68"/>
    </row>
    <row r="813" spans="1:7" ht="9.75" customHeight="1" x14ac:dyDescent="0.2">
      <c r="A813" s="64"/>
      <c r="B813" s="66"/>
      <c r="C813" s="65" t="s">
        <v>989</v>
      </c>
      <c r="D813" s="66"/>
      <c r="E813" s="66"/>
      <c r="F813" s="68"/>
      <c r="G813" s="68"/>
    </row>
    <row r="814" spans="1:7" ht="9.75" customHeight="1" x14ac:dyDescent="0.2">
      <c r="A814" s="64"/>
      <c r="B814" s="66"/>
      <c r="C814" s="65" t="s">
        <v>1262</v>
      </c>
      <c r="D814" s="66"/>
      <c r="E814" s="66"/>
      <c r="F814" s="68"/>
      <c r="G814" s="68"/>
    </row>
    <row r="815" spans="1:7" ht="9.75" customHeight="1" x14ac:dyDescent="0.2">
      <c r="A815" s="64">
        <v>811</v>
      </c>
      <c r="B815" s="61"/>
      <c r="C815" s="65" t="s">
        <v>1263</v>
      </c>
      <c r="D815" s="66"/>
      <c r="E815" s="66"/>
      <c r="F815" s="68" t="s">
        <v>65</v>
      </c>
      <c r="G815" s="68"/>
    </row>
    <row r="816" spans="1:7" ht="9.75" customHeight="1" x14ac:dyDescent="0.2">
      <c r="A816" s="64">
        <v>812</v>
      </c>
      <c r="B816" s="66"/>
      <c r="C816" s="66"/>
      <c r="D816" s="66"/>
      <c r="E816" s="66"/>
      <c r="F816" s="68" t="s">
        <v>68</v>
      </c>
      <c r="G816" s="68"/>
    </row>
    <row r="817" spans="1:7" ht="9.75" customHeight="1" x14ac:dyDescent="0.2">
      <c r="A817" s="64"/>
      <c r="B817" s="66"/>
      <c r="C817" s="66"/>
      <c r="D817" s="65" t="s">
        <v>1264</v>
      </c>
      <c r="E817" s="65" t="s">
        <v>1265</v>
      </c>
      <c r="F817" s="68" t="s">
        <v>1266</v>
      </c>
      <c r="G817" s="68"/>
    </row>
    <row r="818" spans="1:7" ht="9.75" customHeight="1" x14ac:dyDescent="0.2">
      <c r="A818" s="64"/>
      <c r="B818" s="66"/>
      <c r="C818" s="66"/>
      <c r="D818" s="66"/>
      <c r="E818" s="66"/>
      <c r="F818" s="68"/>
      <c r="G818" s="68"/>
    </row>
    <row r="819" spans="1:7" ht="10.5" customHeight="1" x14ac:dyDescent="0.2">
      <c r="A819" s="64">
        <v>813</v>
      </c>
      <c r="B819" s="66"/>
      <c r="C819" s="66"/>
      <c r="D819" s="65" t="s">
        <v>1267</v>
      </c>
      <c r="E819" s="75"/>
      <c r="F819" s="68" t="s">
        <v>71</v>
      </c>
      <c r="G819" s="68"/>
    </row>
    <row r="820" spans="1:7" ht="9.75" customHeight="1" x14ac:dyDescent="0.2">
      <c r="A820" s="64">
        <v>814</v>
      </c>
      <c r="B820" s="66"/>
      <c r="C820" s="66"/>
      <c r="D820" s="66"/>
      <c r="E820" s="66"/>
      <c r="F820" s="68" t="s">
        <v>72</v>
      </c>
      <c r="G820" s="68"/>
    </row>
    <row r="821" spans="1:7" ht="9.75" customHeight="1" x14ac:dyDescent="0.2">
      <c r="A821" s="64">
        <v>815</v>
      </c>
      <c r="B821" s="66"/>
      <c r="C821" s="66"/>
      <c r="D821" s="66"/>
      <c r="E821" s="66"/>
      <c r="F821" s="68" t="s">
        <v>73</v>
      </c>
      <c r="G821" s="68"/>
    </row>
    <row r="822" spans="1:7" ht="9.75" customHeight="1" x14ac:dyDescent="0.2">
      <c r="A822" s="64">
        <v>816</v>
      </c>
      <c r="B822" s="66"/>
      <c r="C822" s="66"/>
      <c r="D822" s="66"/>
      <c r="E822" s="66"/>
      <c r="F822" s="68" t="s">
        <v>74</v>
      </c>
      <c r="G822" s="68"/>
    </row>
    <row r="823" spans="1:7" ht="9.75" customHeight="1" x14ac:dyDescent="0.2">
      <c r="A823" s="64">
        <v>817</v>
      </c>
      <c r="B823" s="66"/>
      <c r="C823" s="66"/>
      <c r="D823" s="66"/>
      <c r="E823" s="66"/>
      <c r="F823" s="68" t="s">
        <v>76</v>
      </c>
      <c r="G823" s="68"/>
    </row>
    <row r="824" spans="1:7" ht="9.75" customHeight="1" x14ac:dyDescent="0.2">
      <c r="A824" s="64">
        <v>818</v>
      </c>
      <c r="B824" s="66"/>
      <c r="C824" s="66"/>
      <c r="D824" s="66"/>
      <c r="E824" s="66"/>
      <c r="F824" s="68" t="s">
        <v>75</v>
      </c>
      <c r="G824" s="68"/>
    </row>
    <row r="825" spans="1:7" ht="9.75" customHeight="1" x14ac:dyDescent="0.2">
      <c r="A825" s="64">
        <v>819</v>
      </c>
      <c r="B825" s="66"/>
      <c r="C825" s="66"/>
      <c r="D825" s="66"/>
      <c r="E825" s="66"/>
      <c r="F825" s="68" t="s">
        <v>79</v>
      </c>
      <c r="G825" s="68"/>
    </row>
    <row r="826" spans="1:7" ht="9.75" customHeight="1" x14ac:dyDescent="0.2">
      <c r="A826" s="64">
        <v>820</v>
      </c>
      <c r="B826" s="66"/>
      <c r="C826" s="66"/>
      <c r="D826" s="66"/>
      <c r="E826" s="66"/>
      <c r="F826" s="68" t="s">
        <v>78</v>
      </c>
      <c r="G826" s="68"/>
    </row>
    <row r="827" spans="1:7" ht="9.75" customHeight="1" x14ac:dyDescent="0.2">
      <c r="A827" s="64">
        <v>821</v>
      </c>
      <c r="B827" s="66"/>
      <c r="C827" s="66"/>
      <c r="D827" s="66"/>
      <c r="E827" s="65" t="s">
        <v>80</v>
      </c>
      <c r="F827" s="68" t="s">
        <v>80</v>
      </c>
      <c r="G827" s="68"/>
    </row>
    <row r="828" spans="1:7" ht="9.75" customHeight="1" x14ac:dyDescent="0.2">
      <c r="A828" s="64">
        <v>822</v>
      </c>
      <c r="B828" s="66"/>
      <c r="C828" s="66"/>
      <c r="D828" s="66"/>
      <c r="E828" s="66"/>
      <c r="F828" s="68" t="s">
        <v>81</v>
      </c>
      <c r="G828" s="68"/>
    </row>
    <row r="829" spans="1:7" ht="9.75" customHeight="1" x14ac:dyDescent="0.2">
      <c r="A829" s="64">
        <v>823</v>
      </c>
      <c r="B829" s="66"/>
      <c r="C829" s="66"/>
      <c r="D829" s="66"/>
      <c r="E829" s="66"/>
      <c r="F829" s="68" t="s">
        <v>82</v>
      </c>
      <c r="G829" s="68"/>
    </row>
    <row r="830" spans="1:7" ht="9.75" customHeight="1" x14ac:dyDescent="0.2">
      <c r="A830" s="64">
        <v>824</v>
      </c>
      <c r="B830" s="66"/>
      <c r="C830" s="66"/>
      <c r="D830" s="66"/>
      <c r="E830" s="65" t="s">
        <v>83</v>
      </c>
      <c r="F830" s="68" t="s">
        <v>83</v>
      </c>
      <c r="G830" s="68"/>
    </row>
    <row r="831" spans="1:7" ht="9.75" customHeight="1" x14ac:dyDescent="0.2">
      <c r="A831" s="64">
        <v>825</v>
      </c>
      <c r="B831" s="66"/>
      <c r="C831" s="66"/>
      <c r="D831" s="66"/>
      <c r="E831" s="65" t="s">
        <v>1268</v>
      </c>
      <c r="F831" s="68" t="s">
        <v>84</v>
      </c>
      <c r="G831" s="68"/>
    </row>
    <row r="832" spans="1:7" ht="9.75" customHeight="1" x14ac:dyDescent="0.2">
      <c r="A832" s="64">
        <v>826</v>
      </c>
      <c r="B832" s="66"/>
      <c r="C832" s="66"/>
      <c r="D832" s="66"/>
      <c r="E832" s="66"/>
      <c r="F832" s="68" t="s">
        <v>86</v>
      </c>
      <c r="G832" s="68" t="s">
        <v>85</v>
      </c>
    </row>
    <row r="833" spans="1:7" ht="9.75" customHeight="1" x14ac:dyDescent="0.2">
      <c r="A833" s="64">
        <v>827</v>
      </c>
      <c r="B833" s="66"/>
      <c r="C833" s="66"/>
      <c r="D833" s="65" t="s">
        <v>1269</v>
      </c>
      <c r="E833" s="66"/>
      <c r="F833" s="67" t="s">
        <v>87</v>
      </c>
      <c r="G833" s="68"/>
    </row>
    <row r="834" spans="1:7" ht="9.75" customHeight="1" x14ac:dyDescent="0.2">
      <c r="A834" s="64">
        <v>828</v>
      </c>
      <c r="B834" s="66"/>
      <c r="C834" s="66"/>
      <c r="D834" s="66"/>
      <c r="E834" s="66"/>
      <c r="F834" s="67" t="s">
        <v>88</v>
      </c>
      <c r="G834" s="68"/>
    </row>
    <row r="835" spans="1:7" ht="9.75" customHeight="1" x14ac:dyDescent="0.2">
      <c r="A835" s="64">
        <v>829</v>
      </c>
      <c r="B835" s="66"/>
      <c r="C835" s="66"/>
      <c r="D835" s="66"/>
      <c r="E835" s="66"/>
      <c r="F835" s="67" t="s">
        <v>89</v>
      </c>
      <c r="G835" s="68"/>
    </row>
    <row r="836" spans="1:7" ht="9.75" customHeight="1" x14ac:dyDescent="0.2">
      <c r="A836" s="64">
        <v>830</v>
      </c>
      <c r="B836" s="66"/>
      <c r="C836" s="66"/>
      <c r="D836" s="66"/>
      <c r="E836" s="66"/>
      <c r="F836" s="68" t="s">
        <v>90</v>
      </c>
      <c r="G836" s="68"/>
    </row>
    <row r="837" spans="1:7" ht="9.75" customHeight="1" x14ac:dyDescent="0.2">
      <c r="A837" s="64">
        <v>831</v>
      </c>
      <c r="B837" s="66"/>
      <c r="C837" s="66"/>
      <c r="D837" s="66"/>
      <c r="E837" s="66"/>
      <c r="F837" s="67" t="s">
        <v>92</v>
      </c>
      <c r="G837" s="68"/>
    </row>
    <row r="838" spans="1:7" ht="9.75" customHeight="1" x14ac:dyDescent="0.2">
      <c r="A838" s="64">
        <v>832</v>
      </c>
      <c r="B838" s="66"/>
      <c r="C838" s="66"/>
      <c r="D838" s="66"/>
      <c r="E838" s="66"/>
      <c r="F838" s="67" t="s">
        <v>91</v>
      </c>
      <c r="G838" s="68"/>
    </row>
    <row r="839" spans="1:7" ht="9.75" customHeight="1" x14ac:dyDescent="0.2">
      <c r="A839" s="64">
        <v>833</v>
      </c>
      <c r="B839" s="66"/>
      <c r="C839" s="66"/>
      <c r="D839" s="66"/>
      <c r="E839" s="66"/>
      <c r="F839" s="76" t="s">
        <v>128</v>
      </c>
      <c r="G839" s="68"/>
    </row>
    <row r="840" spans="1:7" ht="9.75" customHeight="1" x14ac:dyDescent="0.2">
      <c r="A840" s="64">
        <v>834</v>
      </c>
      <c r="B840" s="66"/>
      <c r="C840" s="66"/>
      <c r="D840" s="66"/>
      <c r="E840" s="66"/>
      <c r="F840" s="68" t="s">
        <v>1270</v>
      </c>
      <c r="G840" s="68"/>
    </row>
    <row r="841" spans="1:7" ht="9.75" customHeight="1" x14ac:dyDescent="0.2">
      <c r="A841" s="64">
        <v>835</v>
      </c>
      <c r="B841" s="66"/>
      <c r="C841" s="66"/>
      <c r="D841" s="66"/>
      <c r="E841" s="66"/>
      <c r="F841" s="68" t="s">
        <v>1271</v>
      </c>
      <c r="G841" s="68"/>
    </row>
    <row r="842" spans="1:7" ht="9.75" customHeight="1" x14ac:dyDescent="0.2">
      <c r="A842" s="64">
        <v>836</v>
      </c>
      <c r="B842" s="66"/>
      <c r="C842" s="66"/>
      <c r="D842" s="66"/>
      <c r="E842" s="66"/>
      <c r="F842" s="68" t="s">
        <v>1272</v>
      </c>
      <c r="G842" s="68"/>
    </row>
    <row r="843" spans="1:7" ht="9.75" customHeight="1" x14ac:dyDescent="0.2">
      <c r="A843" s="64">
        <v>837</v>
      </c>
      <c r="B843" s="66"/>
      <c r="C843" s="65" t="s">
        <v>1273</v>
      </c>
      <c r="D843" s="65" t="s">
        <v>487</v>
      </c>
      <c r="E843" s="66"/>
      <c r="F843" s="68" t="s">
        <v>93</v>
      </c>
      <c r="G843" s="68"/>
    </row>
    <row r="844" spans="1:7" ht="9.75" customHeight="1" x14ac:dyDescent="0.2">
      <c r="A844" s="64">
        <v>838</v>
      </c>
      <c r="B844" s="66"/>
      <c r="C844" s="66"/>
      <c r="D844" s="66"/>
      <c r="E844" s="66"/>
      <c r="F844" s="68" t="s">
        <v>94</v>
      </c>
      <c r="G844" s="68"/>
    </row>
    <row r="845" spans="1:7" ht="9.75" customHeight="1" x14ac:dyDescent="0.2">
      <c r="A845" s="64">
        <v>839</v>
      </c>
      <c r="B845" s="66"/>
      <c r="C845" s="66"/>
      <c r="D845" s="66"/>
      <c r="E845" s="66"/>
      <c r="F845" s="68" t="s">
        <v>96</v>
      </c>
      <c r="G845" s="68"/>
    </row>
    <row r="846" spans="1:7" ht="9.75" customHeight="1" x14ac:dyDescent="0.2">
      <c r="A846" s="64">
        <v>840</v>
      </c>
      <c r="B846" s="66"/>
      <c r="C846" s="66"/>
      <c r="D846" s="66"/>
      <c r="E846" s="66"/>
      <c r="F846" s="68" t="s">
        <v>95</v>
      </c>
      <c r="G846" s="68"/>
    </row>
    <row r="847" spans="1:7" ht="9.75" customHeight="1" x14ac:dyDescent="0.2">
      <c r="A847" s="64">
        <v>841</v>
      </c>
      <c r="B847" s="66"/>
      <c r="C847" s="66"/>
      <c r="D847" s="66"/>
      <c r="E847" s="66"/>
      <c r="F847" s="68" t="s">
        <v>97</v>
      </c>
      <c r="G847" s="68"/>
    </row>
    <row r="848" spans="1:7" ht="9.75" customHeight="1" x14ac:dyDescent="0.2">
      <c r="A848" s="64">
        <v>842</v>
      </c>
      <c r="B848" s="66"/>
      <c r="C848" s="66"/>
      <c r="D848" s="66"/>
      <c r="E848" s="66"/>
      <c r="F848" s="68" t="s">
        <v>99</v>
      </c>
      <c r="G848" s="66"/>
    </row>
    <row r="849" spans="1:7" ht="9.75" customHeight="1" x14ac:dyDescent="0.2">
      <c r="A849" s="64">
        <v>843</v>
      </c>
      <c r="B849" s="66"/>
      <c r="C849" s="66"/>
      <c r="D849" s="66"/>
      <c r="E849" s="66"/>
      <c r="F849" s="68" t="s">
        <v>98</v>
      </c>
      <c r="G849" s="66"/>
    </row>
    <row r="850" spans="1:7" ht="9.75" customHeight="1" x14ac:dyDescent="0.2">
      <c r="A850" s="64">
        <v>844</v>
      </c>
      <c r="B850" s="66"/>
      <c r="C850" s="66"/>
      <c r="D850" s="66"/>
      <c r="E850" s="66"/>
      <c r="F850" s="68" t="s">
        <v>101</v>
      </c>
      <c r="G850" s="68"/>
    </row>
    <row r="851" spans="1:7" ht="9.75" customHeight="1" x14ac:dyDescent="0.2">
      <c r="A851" s="64">
        <v>845</v>
      </c>
      <c r="B851" s="66"/>
      <c r="C851" s="66"/>
      <c r="D851" s="66"/>
      <c r="E851" s="66"/>
      <c r="F851" s="68" t="s">
        <v>100</v>
      </c>
      <c r="G851" s="68"/>
    </row>
    <row r="852" spans="1:7" ht="9.75" customHeight="1" x14ac:dyDescent="0.2">
      <c r="A852" s="64">
        <v>846</v>
      </c>
      <c r="B852" s="66"/>
      <c r="C852" s="66"/>
      <c r="D852" s="66"/>
      <c r="E852" s="66"/>
      <c r="F852" s="68" t="s">
        <v>102</v>
      </c>
      <c r="G852" s="68"/>
    </row>
    <row r="853" spans="1:7" ht="9.75" customHeight="1" x14ac:dyDescent="0.2">
      <c r="A853" s="64">
        <v>847</v>
      </c>
      <c r="B853" s="66"/>
      <c r="C853" s="66"/>
      <c r="D853" s="66"/>
      <c r="E853" s="66"/>
      <c r="F853" s="68" t="s">
        <v>103</v>
      </c>
      <c r="G853" s="68"/>
    </row>
    <row r="854" spans="1:7" ht="9.75" customHeight="1" x14ac:dyDescent="0.2">
      <c r="A854" s="64">
        <v>848</v>
      </c>
      <c r="B854" s="66"/>
      <c r="C854" s="66"/>
      <c r="D854" s="66"/>
      <c r="E854" s="66"/>
      <c r="F854" s="68" t="s">
        <v>1274</v>
      </c>
      <c r="G854" s="68"/>
    </row>
    <row r="855" spans="1:7" ht="9.75" customHeight="1" x14ac:dyDescent="0.2">
      <c r="A855" s="64">
        <v>849</v>
      </c>
      <c r="B855" s="66"/>
      <c r="C855" s="66"/>
      <c r="D855" s="66"/>
      <c r="E855" s="66"/>
      <c r="F855" s="68" t="s">
        <v>1275</v>
      </c>
      <c r="G855" s="68"/>
    </row>
    <row r="856" spans="1:7" ht="9.75" customHeight="1" x14ac:dyDescent="0.2">
      <c r="A856" s="64">
        <v>850</v>
      </c>
      <c r="B856" s="66"/>
      <c r="C856" s="66"/>
      <c r="D856" s="66"/>
      <c r="E856" s="66"/>
      <c r="F856" s="68" t="s">
        <v>105</v>
      </c>
      <c r="G856" s="68"/>
    </row>
    <row r="857" spans="1:7" ht="9.75" customHeight="1" x14ac:dyDescent="0.2">
      <c r="A857" s="64">
        <v>851</v>
      </c>
      <c r="B857" s="66"/>
      <c r="C857" s="66"/>
      <c r="D857" s="66"/>
      <c r="E857" s="66"/>
      <c r="F857" s="68" t="s">
        <v>104</v>
      </c>
      <c r="G857" s="68"/>
    </row>
    <row r="858" spans="1:7" ht="9.75" customHeight="1" x14ac:dyDescent="0.2">
      <c r="A858" s="64">
        <v>852</v>
      </c>
      <c r="B858" s="66"/>
      <c r="C858" s="66"/>
      <c r="D858" s="66"/>
      <c r="E858" s="66"/>
      <c r="F858" s="68" t="s">
        <v>106</v>
      </c>
      <c r="G858" s="68"/>
    </row>
    <row r="859" spans="1:7" ht="9.75" customHeight="1" x14ac:dyDescent="0.2">
      <c r="A859" s="64"/>
      <c r="B859" s="66"/>
      <c r="C859" s="66"/>
      <c r="D859" s="66"/>
      <c r="E859" s="66"/>
      <c r="F859" s="68" t="s">
        <v>1493</v>
      </c>
      <c r="G859" s="68"/>
    </row>
    <row r="860" spans="1:7" ht="9.75" customHeight="1" x14ac:dyDescent="0.2">
      <c r="A860" s="64">
        <v>853</v>
      </c>
      <c r="B860" s="66"/>
      <c r="C860" s="66"/>
      <c r="D860" s="66"/>
      <c r="E860" s="65" t="s">
        <v>1276</v>
      </c>
      <c r="F860" s="68" t="s">
        <v>108</v>
      </c>
      <c r="G860" s="68"/>
    </row>
    <row r="861" spans="1:7" ht="9.75" customHeight="1" x14ac:dyDescent="0.2">
      <c r="A861" s="64">
        <v>854</v>
      </c>
      <c r="B861" s="66"/>
      <c r="C861" s="66"/>
      <c r="D861" s="66"/>
      <c r="E861" s="66"/>
      <c r="F861" s="68" t="s">
        <v>111</v>
      </c>
      <c r="G861" s="68"/>
    </row>
    <row r="862" spans="1:7" ht="9.75" customHeight="1" x14ac:dyDescent="0.2">
      <c r="A862" s="64">
        <v>855</v>
      </c>
      <c r="B862" s="66"/>
      <c r="C862" s="66"/>
      <c r="D862" s="66"/>
      <c r="E862" s="66"/>
      <c r="F862" s="68" t="s">
        <v>112</v>
      </c>
      <c r="G862" s="68"/>
    </row>
    <row r="863" spans="1:7" ht="9.75" customHeight="1" x14ac:dyDescent="0.2">
      <c r="A863" s="64"/>
      <c r="B863" s="66"/>
      <c r="C863" s="65" t="s">
        <v>1277</v>
      </c>
      <c r="D863" s="66"/>
      <c r="E863" s="66"/>
      <c r="F863" s="68" t="s">
        <v>1278</v>
      </c>
      <c r="G863" s="68"/>
    </row>
    <row r="864" spans="1:7" ht="9.75" customHeight="1" x14ac:dyDescent="0.2">
      <c r="A864" s="64"/>
      <c r="B864" s="66"/>
      <c r="C864" s="66"/>
      <c r="D864" s="66"/>
      <c r="E864" s="66"/>
      <c r="F864" s="68" t="s">
        <v>1279</v>
      </c>
      <c r="G864" s="68"/>
    </row>
    <row r="865" spans="1:7" ht="9.75" customHeight="1" x14ac:dyDescent="0.2">
      <c r="A865" s="64"/>
      <c r="B865" s="66"/>
      <c r="C865" s="66"/>
      <c r="D865" s="66"/>
      <c r="E865" s="66"/>
      <c r="F865" s="68" t="s">
        <v>1280</v>
      </c>
      <c r="G865" s="68"/>
    </row>
    <row r="866" spans="1:7" s="138" customFormat="1" ht="9.75" customHeight="1" x14ac:dyDescent="0.2">
      <c r="A866" s="136"/>
      <c r="B866" s="137"/>
      <c r="C866" s="137"/>
      <c r="D866" s="137"/>
      <c r="E866" s="137"/>
      <c r="F866" s="137"/>
      <c r="G866" s="137"/>
    </row>
    <row r="867" spans="1:7" ht="9.75" customHeight="1" x14ac:dyDescent="0.2">
      <c r="A867" s="67"/>
      <c r="B867" s="65" t="s">
        <v>1281</v>
      </c>
      <c r="C867" s="65" t="s">
        <v>1282</v>
      </c>
      <c r="D867" s="66"/>
      <c r="E867" s="66"/>
      <c r="F867" s="68" t="s">
        <v>113</v>
      </c>
      <c r="G867" s="68"/>
    </row>
    <row r="868" spans="1:7" ht="9.75" customHeight="1" x14ac:dyDescent="0.2">
      <c r="A868" s="64">
        <v>856</v>
      </c>
      <c r="B868" s="66"/>
      <c r="C868" s="66"/>
      <c r="D868" s="66"/>
      <c r="E868" s="66"/>
      <c r="F868" s="68" t="s">
        <v>114</v>
      </c>
      <c r="G868" s="68"/>
    </row>
    <row r="869" spans="1:7" ht="9.75" customHeight="1" x14ac:dyDescent="0.2">
      <c r="A869" s="64">
        <v>857</v>
      </c>
      <c r="B869" s="66"/>
      <c r="C869" s="66"/>
      <c r="D869" s="66"/>
      <c r="E869" s="66"/>
      <c r="F869" s="68" t="s">
        <v>116</v>
      </c>
      <c r="G869" s="68"/>
    </row>
    <row r="870" spans="1:7" ht="9.75" customHeight="1" x14ac:dyDescent="0.2">
      <c r="A870" s="64">
        <v>858</v>
      </c>
      <c r="B870" s="66"/>
      <c r="C870" s="66"/>
      <c r="D870" s="66"/>
      <c r="E870" s="66"/>
      <c r="F870" s="68" t="s">
        <v>115</v>
      </c>
      <c r="G870" s="68"/>
    </row>
    <row r="871" spans="1:7" ht="9.75" customHeight="1" x14ac:dyDescent="0.2">
      <c r="A871" s="64">
        <v>859</v>
      </c>
      <c r="B871" s="66"/>
      <c r="C871" s="66"/>
      <c r="D871" s="66"/>
      <c r="E871" s="66"/>
      <c r="F871" s="68" t="s">
        <v>1283</v>
      </c>
      <c r="G871" s="68"/>
    </row>
    <row r="872" spans="1:7" ht="9.75" customHeight="1" x14ac:dyDescent="0.2">
      <c r="A872" s="64">
        <v>860</v>
      </c>
      <c r="B872" s="66"/>
      <c r="C872" s="66"/>
      <c r="D872" s="66"/>
      <c r="E872" s="66"/>
      <c r="F872" s="68" t="s">
        <v>1284</v>
      </c>
      <c r="G872" s="68"/>
    </row>
    <row r="873" spans="1:7" ht="9.75" customHeight="1" x14ac:dyDescent="0.2">
      <c r="A873" s="64">
        <v>861</v>
      </c>
      <c r="B873" s="66"/>
      <c r="C873" s="66"/>
      <c r="D873" s="66"/>
      <c r="E873" s="66"/>
      <c r="F873" s="68" t="s">
        <v>1285</v>
      </c>
      <c r="G873" s="68"/>
    </row>
    <row r="874" spans="1:7" ht="9.75" customHeight="1" x14ac:dyDescent="0.2">
      <c r="A874" s="64">
        <v>862</v>
      </c>
      <c r="B874" s="66"/>
      <c r="C874" s="65" t="s">
        <v>1286</v>
      </c>
      <c r="D874" s="66"/>
      <c r="E874" s="66"/>
      <c r="F874" s="61" t="s">
        <v>1287</v>
      </c>
      <c r="G874" s="61"/>
    </row>
    <row r="875" spans="1:7" ht="9.75" customHeight="1" x14ac:dyDescent="0.2">
      <c r="A875" s="64"/>
      <c r="B875" s="66"/>
      <c r="C875" s="66"/>
      <c r="D875" s="66"/>
      <c r="E875" s="66"/>
      <c r="F875" s="68" t="s">
        <v>119</v>
      </c>
      <c r="G875" s="68" t="s">
        <v>118</v>
      </c>
    </row>
    <row r="876" spans="1:7" ht="9.75" customHeight="1" x14ac:dyDescent="0.2">
      <c r="A876" s="64">
        <v>863</v>
      </c>
      <c r="B876" s="66"/>
      <c r="C876" s="65" t="s">
        <v>1288</v>
      </c>
      <c r="D876" s="65" t="s">
        <v>1289</v>
      </c>
      <c r="E876" s="66"/>
      <c r="F876" s="68" t="s">
        <v>120</v>
      </c>
      <c r="G876" s="68"/>
    </row>
    <row r="877" spans="1:7" ht="9.75" customHeight="1" x14ac:dyDescent="0.2">
      <c r="A877" s="64">
        <v>864</v>
      </c>
      <c r="B877" s="66"/>
      <c r="C877" s="66"/>
      <c r="D877" s="66"/>
      <c r="E877" s="66"/>
      <c r="F877" s="68" t="s">
        <v>121</v>
      </c>
      <c r="G877" s="68"/>
    </row>
    <row r="878" spans="1:7" ht="9.75" customHeight="1" x14ac:dyDescent="0.2">
      <c r="A878" s="64">
        <v>865</v>
      </c>
      <c r="B878" s="66"/>
      <c r="C878" s="66"/>
      <c r="D878" s="66"/>
      <c r="E878" s="66"/>
      <c r="F878" s="68" t="s">
        <v>122</v>
      </c>
      <c r="G878" s="68"/>
    </row>
    <row r="879" spans="1:7" ht="9.75" customHeight="1" x14ac:dyDescent="0.2">
      <c r="A879" s="64">
        <v>866</v>
      </c>
      <c r="B879" s="66"/>
      <c r="C879" s="66"/>
      <c r="D879" s="66"/>
      <c r="E879" s="66"/>
      <c r="F879" s="68" t="s">
        <v>123</v>
      </c>
      <c r="G879" s="68"/>
    </row>
    <row r="880" spans="1:7" ht="9.75" customHeight="1" x14ac:dyDescent="0.2">
      <c r="A880" s="64">
        <v>867</v>
      </c>
      <c r="B880" s="66"/>
      <c r="C880" s="66"/>
      <c r="D880" s="66"/>
      <c r="E880" s="66"/>
      <c r="F880" s="68" t="s">
        <v>124</v>
      </c>
      <c r="G880" s="68"/>
    </row>
    <row r="881" spans="1:7" ht="9.75" customHeight="1" x14ac:dyDescent="0.2">
      <c r="A881" s="64">
        <v>868</v>
      </c>
      <c r="B881" s="66"/>
      <c r="C881" s="66"/>
      <c r="D881" s="66"/>
      <c r="E881" s="66"/>
      <c r="F881" s="68" t="s">
        <v>125</v>
      </c>
      <c r="G881" s="68"/>
    </row>
    <row r="882" spans="1:7" ht="9.75" customHeight="1" x14ac:dyDescent="0.2">
      <c r="A882" s="64">
        <v>869</v>
      </c>
      <c r="B882" s="66"/>
      <c r="C882" s="66"/>
      <c r="D882" s="66"/>
      <c r="E882" s="66"/>
      <c r="F882" s="68" t="s">
        <v>126</v>
      </c>
      <c r="G882" s="68"/>
    </row>
    <row r="883" spans="1:7" s="138" customFormat="1" ht="9.75" customHeight="1" x14ac:dyDescent="0.2">
      <c r="A883" s="136"/>
      <c r="B883" s="137"/>
      <c r="C883" s="137"/>
      <c r="D883" s="137"/>
      <c r="E883" s="137"/>
      <c r="F883" s="137"/>
      <c r="G883" s="137"/>
    </row>
    <row r="884" spans="1:7" ht="9" customHeight="1" x14ac:dyDescent="0.2">
      <c r="A884" s="64">
        <v>870</v>
      </c>
      <c r="B884" s="65" t="s">
        <v>1290</v>
      </c>
      <c r="C884" s="65" t="s">
        <v>1291</v>
      </c>
      <c r="D884" s="66"/>
      <c r="E884" s="66"/>
      <c r="F884" s="68" t="s">
        <v>155</v>
      </c>
      <c r="G884" s="68"/>
    </row>
    <row r="885" spans="1:7" ht="9" customHeight="1" x14ac:dyDescent="0.2">
      <c r="A885" s="64">
        <v>871</v>
      </c>
      <c r="B885" s="66"/>
      <c r="C885" s="66"/>
      <c r="D885" s="66"/>
      <c r="E885" s="66"/>
      <c r="F885" s="68" t="s">
        <v>156</v>
      </c>
      <c r="G885" s="68"/>
    </row>
    <row r="886" spans="1:7" ht="9" customHeight="1" x14ac:dyDescent="0.2">
      <c r="A886" s="64">
        <v>872</v>
      </c>
    </row>
    <row r="887" spans="1:7" ht="9" customHeight="1" x14ac:dyDescent="0.2">
      <c r="B887" s="61"/>
      <c r="C887" s="61"/>
      <c r="D887" s="61"/>
      <c r="E887" s="61"/>
      <c r="F887" s="61"/>
      <c r="G887" s="61"/>
    </row>
    <row r="888" spans="1:7" ht="9" customHeight="1" x14ac:dyDescent="0.2">
      <c r="B888" s="61"/>
      <c r="C888" s="61"/>
      <c r="D888" s="61"/>
      <c r="E888" s="61"/>
      <c r="F888" s="61"/>
      <c r="G888" s="61"/>
    </row>
    <row r="889" spans="1:7" ht="9" customHeight="1" x14ac:dyDescent="0.2">
      <c r="B889" s="61"/>
      <c r="C889" s="61"/>
      <c r="D889" s="61"/>
      <c r="E889" s="61"/>
      <c r="F889" s="61"/>
      <c r="G889" s="61"/>
    </row>
    <row r="890" spans="1:7" ht="9" customHeight="1" x14ac:dyDescent="0.2">
      <c r="B890" s="61"/>
      <c r="C890" s="61"/>
      <c r="D890" s="61"/>
      <c r="E890" s="61"/>
      <c r="F890" s="61"/>
      <c r="G890" s="61"/>
    </row>
    <row r="891" spans="1:7" ht="9" customHeight="1" x14ac:dyDescent="0.2">
      <c r="B891" s="61"/>
      <c r="C891" s="61"/>
      <c r="D891" s="61"/>
      <c r="E891" s="61"/>
      <c r="F891" s="61"/>
      <c r="G891" s="61"/>
    </row>
  </sheetData>
  <pageMargins left="0" right="0" top="0.55118110236220474" bottom="0.6692913385826772" header="0.11811023622047245" footer="0.27559055118110237"/>
  <pageSetup paperSize="9" scale="84" fitToHeight="20" pageOrder="overThenDown" orientation="landscape" r:id="rId1"/>
  <headerFooter>
    <oddFooter>&amp;R&amp;"-,Italic"&amp;8PHA Health Intelligence (March 2018)
&amp;P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M35"/>
  <sheetViews>
    <sheetView topLeftCell="A7" workbookViewId="0">
      <selection activeCell="H9" sqref="H9"/>
    </sheetView>
  </sheetViews>
  <sheetFormatPr defaultRowHeight="15" x14ac:dyDescent="0.25"/>
  <cols>
    <col min="1" max="1" width="36" customWidth="1"/>
    <col min="2" max="2" width="94.28515625" customWidth="1"/>
    <col min="3" max="7" width="12.7109375" customWidth="1"/>
    <col min="13" max="13" width="10.140625" bestFit="1" customWidth="1"/>
  </cols>
  <sheetData>
    <row r="1" spans="1:7" ht="18.75" x14ac:dyDescent="0.25">
      <c r="A1" s="200" t="s">
        <v>0</v>
      </c>
    </row>
    <row r="3" spans="1:7" x14ac:dyDescent="0.25">
      <c r="A3" s="201" t="s">
        <v>1</v>
      </c>
      <c r="B3" s="678" t="s">
        <v>7458</v>
      </c>
      <c r="C3" s="678"/>
      <c r="D3" s="678"/>
      <c r="E3" s="678"/>
      <c r="F3" s="678"/>
      <c r="G3" s="678"/>
    </row>
    <row r="4" spans="1:7" ht="16.5" customHeight="1" x14ac:dyDescent="0.25">
      <c r="A4" s="6" t="s">
        <v>2</v>
      </c>
      <c r="B4" s="682" t="s">
        <v>7459</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7435</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7400</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7420</v>
      </c>
      <c r="C14" s="674"/>
      <c r="D14" s="674"/>
      <c r="E14" s="674"/>
      <c r="F14" s="674"/>
      <c r="G14" s="674"/>
    </row>
    <row r="15" spans="1:7" x14ac:dyDescent="0.25">
      <c r="A15" s="6" t="s">
        <v>30</v>
      </c>
      <c r="B15" s="675" t="s">
        <v>9</v>
      </c>
      <c r="C15" s="674"/>
      <c r="D15" s="674"/>
      <c r="E15" s="674"/>
      <c r="F15" s="674"/>
      <c r="G15" s="674"/>
    </row>
    <row r="16" spans="1:7" x14ac:dyDescent="0.25">
      <c r="A16" s="6" t="s">
        <v>32</v>
      </c>
      <c r="B16" s="674" t="s">
        <v>346</v>
      </c>
      <c r="C16" s="674"/>
      <c r="D16" s="674"/>
      <c r="E16" s="674"/>
      <c r="F16" s="674"/>
      <c r="G16" s="674"/>
    </row>
    <row r="17" spans="1:13" x14ac:dyDescent="0.25">
      <c r="A17" s="6" t="s">
        <v>35</v>
      </c>
      <c r="B17" s="675" t="s">
        <v>9</v>
      </c>
      <c r="C17" s="674"/>
      <c r="D17" s="674"/>
      <c r="E17" s="674"/>
      <c r="F17" s="674"/>
      <c r="G17" s="674"/>
    </row>
    <row r="18" spans="1:13" ht="51" customHeight="1" x14ac:dyDescent="0.25">
      <c r="A18" s="113" t="s">
        <v>36</v>
      </c>
      <c r="B18" s="682" t="s">
        <v>7455</v>
      </c>
      <c r="C18" s="682"/>
      <c r="D18" s="682"/>
      <c r="E18" s="682"/>
      <c r="F18" s="682"/>
      <c r="G18" s="682"/>
    </row>
    <row r="19" spans="1:13"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3" x14ac:dyDescent="0.25">
      <c r="A20" s="6" t="s">
        <v>43</v>
      </c>
      <c r="B20" s="202"/>
      <c r="C20" s="10">
        <v>22543</v>
      </c>
      <c r="D20" s="10">
        <v>23086</v>
      </c>
      <c r="E20" s="10">
        <v>23186</v>
      </c>
      <c r="F20" s="510">
        <v>24242</v>
      </c>
      <c r="G20" s="10">
        <v>24581</v>
      </c>
      <c r="H20" s="10">
        <v>24545</v>
      </c>
      <c r="I20" s="10">
        <v>24466</v>
      </c>
      <c r="J20" s="155">
        <v>25256</v>
      </c>
      <c r="K20" s="156">
        <v>24818</v>
      </c>
    </row>
    <row r="21" spans="1:13" x14ac:dyDescent="0.25">
      <c r="A21" s="6" t="s">
        <v>44</v>
      </c>
      <c r="B21" s="202"/>
      <c r="C21" s="10">
        <v>22054</v>
      </c>
      <c r="D21" s="10">
        <v>22704</v>
      </c>
      <c r="E21" s="10">
        <v>22795</v>
      </c>
      <c r="F21" s="10">
        <v>23853</v>
      </c>
      <c r="G21" s="10">
        <f>+(G20-G25)</f>
        <v>24364</v>
      </c>
      <c r="H21" s="10">
        <f t="shared" ref="H21:K21" si="0">+(H20-H25)</f>
        <v>24345</v>
      </c>
      <c r="I21" s="10">
        <f t="shared" si="0"/>
        <v>24220</v>
      </c>
      <c r="J21" s="10">
        <f t="shared" si="0"/>
        <v>24979</v>
      </c>
      <c r="K21" s="10">
        <f t="shared" si="0"/>
        <v>24440</v>
      </c>
    </row>
    <row r="22" spans="1:13"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0.99117204344819165</v>
      </c>
      <c r="H22" s="12">
        <f t="shared" si="2"/>
        <v>0.99185170095742514</v>
      </c>
      <c r="I22" s="12">
        <f>+(I21/I20)</f>
        <v>0.98994523011526203</v>
      </c>
      <c r="J22" s="12">
        <f>+(J21/J20)</f>
        <v>0.98903230915426033</v>
      </c>
      <c r="K22" s="12">
        <f>+(K21/K20)</f>
        <v>0.98476911918768639</v>
      </c>
      <c r="M22" s="612"/>
    </row>
    <row r="23" spans="1:13" x14ac:dyDescent="0.25">
      <c r="A23" s="6" t="s">
        <v>46</v>
      </c>
      <c r="B23" s="202"/>
      <c r="C23" s="10">
        <v>0</v>
      </c>
      <c r="D23" s="10">
        <v>0</v>
      </c>
      <c r="E23" s="10">
        <v>0</v>
      </c>
      <c r="F23" s="510">
        <v>0</v>
      </c>
      <c r="G23" s="10">
        <v>0</v>
      </c>
      <c r="H23" s="10">
        <v>0</v>
      </c>
      <c r="I23" s="10">
        <v>0</v>
      </c>
      <c r="J23" s="155">
        <v>0</v>
      </c>
      <c r="K23" s="156">
        <v>0</v>
      </c>
    </row>
    <row r="24" spans="1:13" x14ac:dyDescent="0.25">
      <c r="A24" s="6" t="s">
        <v>47</v>
      </c>
      <c r="B24" s="202"/>
      <c r="C24" s="12">
        <v>0</v>
      </c>
      <c r="D24" s="12">
        <v>0</v>
      </c>
      <c r="E24" s="12">
        <v>0</v>
      </c>
      <c r="F24" s="12">
        <v>0</v>
      </c>
      <c r="G24" s="12">
        <v>0</v>
      </c>
      <c r="H24" s="12">
        <v>0</v>
      </c>
      <c r="I24" s="12">
        <v>0</v>
      </c>
      <c r="J24" s="12">
        <v>0</v>
      </c>
      <c r="K24" s="12">
        <v>0</v>
      </c>
    </row>
    <row r="25" spans="1:13" x14ac:dyDescent="0.25">
      <c r="A25" s="6" t="s">
        <v>48</v>
      </c>
      <c r="B25" s="202"/>
      <c r="C25" s="217">
        <v>489</v>
      </c>
      <c r="D25" s="217">
        <v>382</v>
      </c>
      <c r="E25" s="217">
        <v>391</v>
      </c>
      <c r="F25" s="217">
        <v>389</v>
      </c>
      <c r="G25" s="338">
        <v>217</v>
      </c>
      <c r="H25" s="338">
        <v>200</v>
      </c>
      <c r="I25" s="338">
        <v>246</v>
      </c>
      <c r="J25" s="338">
        <v>277</v>
      </c>
      <c r="K25" s="217">
        <v>378</v>
      </c>
    </row>
    <row r="26" spans="1:13" x14ac:dyDescent="0.25">
      <c r="A26" s="6" t="s">
        <v>49</v>
      </c>
      <c r="B26" s="202"/>
      <c r="C26" s="12">
        <f t="shared" ref="C26:D26" si="3">+(C25/C20)</f>
        <v>2.1691877744754468E-2</v>
      </c>
      <c r="D26" s="12">
        <f t="shared" si="3"/>
        <v>1.6546824915533224E-2</v>
      </c>
      <c r="E26" s="12">
        <f>+(E25/E20)</f>
        <v>1.6863624601052358E-2</v>
      </c>
      <c r="F26" s="12">
        <f>+(F25/F20)</f>
        <v>1.604653081428925E-2</v>
      </c>
      <c r="G26" s="12">
        <f t="shared" ref="G26:H26" si="4">+(G25/G20)</f>
        <v>8.827956551808307E-3</v>
      </c>
      <c r="H26" s="12">
        <f t="shared" si="4"/>
        <v>8.1482990425748632E-3</v>
      </c>
      <c r="I26" s="12">
        <f>+(I25/I20)</f>
        <v>1.0054769884738003E-2</v>
      </c>
      <c r="J26" s="12">
        <f>+(J25/J20)</f>
        <v>1.0967690845739626E-2</v>
      </c>
      <c r="K26" s="12">
        <f>+(K25/K20)</f>
        <v>1.5230880812313644E-2</v>
      </c>
    </row>
    <row r="27" spans="1:13" x14ac:dyDescent="0.25">
      <c r="A27" s="203" t="s">
        <v>50</v>
      </c>
      <c r="B27" s="202"/>
      <c r="C27" s="677" t="s">
        <v>51</v>
      </c>
      <c r="D27" s="677"/>
      <c r="E27" s="677"/>
      <c r="F27" s="677"/>
      <c r="G27" s="677"/>
    </row>
    <row r="28" spans="1:13" x14ac:dyDescent="0.25">
      <c r="A28" s="15" t="s">
        <v>52</v>
      </c>
      <c r="B28" s="16" t="s">
        <v>2</v>
      </c>
      <c r="C28" s="433" t="s">
        <v>4089</v>
      </c>
      <c r="D28" s="433" t="s">
        <v>4088</v>
      </c>
      <c r="E28" s="433" t="s">
        <v>4087</v>
      </c>
      <c r="F28" s="434" t="s">
        <v>2110</v>
      </c>
      <c r="G28" s="433" t="s">
        <v>2073</v>
      </c>
      <c r="H28" s="433" t="s">
        <v>2074</v>
      </c>
      <c r="I28" s="433" t="s">
        <v>2075</v>
      </c>
      <c r="J28" s="433" t="s">
        <v>2076</v>
      </c>
      <c r="K28" s="433" t="s">
        <v>2077</v>
      </c>
    </row>
    <row r="29" spans="1:13" x14ac:dyDescent="0.25">
      <c r="A29" s="214" t="s">
        <v>7460</v>
      </c>
      <c r="B29" s="167" t="s">
        <v>7461</v>
      </c>
      <c r="C29" s="10">
        <v>22054</v>
      </c>
      <c r="D29" s="10">
        <v>22704</v>
      </c>
      <c r="E29" s="10">
        <v>22795</v>
      </c>
      <c r="F29" s="10">
        <v>23853</v>
      </c>
      <c r="G29" s="338">
        <v>24364</v>
      </c>
      <c r="H29" s="338">
        <v>24345</v>
      </c>
      <c r="I29" s="338">
        <v>24220</v>
      </c>
      <c r="J29" s="338">
        <v>24979</v>
      </c>
      <c r="K29" s="338">
        <v>24440</v>
      </c>
    </row>
    <row r="30" spans="1:13" x14ac:dyDescent="0.25">
      <c r="A30" s="215" t="s">
        <v>1439</v>
      </c>
      <c r="B30" s="215"/>
      <c r="C30" s="217">
        <v>489</v>
      </c>
      <c r="D30" s="217">
        <v>382</v>
      </c>
      <c r="E30" s="217">
        <v>391</v>
      </c>
      <c r="F30" s="217">
        <v>389</v>
      </c>
      <c r="G30">
        <v>217</v>
      </c>
      <c r="H30">
        <v>200</v>
      </c>
      <c r="I30">
        <v>246</v>
      </c>
      <c r="J30">
        <v>277</v>
      </c>
      <c r="K30">
        <v>378</v>
      </c>
    </row>
    <row r="31" spans="1:13" x14ac:dyDescent="0.25">
      <c r="A31" s="226" t="s">
        <v>53</v>
      </c>
      <c r="B31" s="226"/>
      <c r="C31" s="10">
        <v>22543</v>
      </c>
      <c r="D31" s="10">
        <v>23086</v>
      </c>
      <c r="E31" s="10">
        <v>23186</v>
      </c>
      <c r="F31" s="510">
        <v>24242</v>
      </c>
      <c r="G31" s="132">
        <v>24581</v>
      </c>
      <c r="H31" s="132">
        <v>24545</v>
      </c>
      <c r="I31" s="132">
        <v>24466</v>
      </c>
      <c r="J31" s="132">
        <v>25256</v>
      </c>
      <c r="K31" s="132">
        <v>24818</v>
      </c>
    </row>
    <row r="32" spans="1:13" x14ac:dyDescent="0.25">
      <c r="A32" s="215"/>
      <c r="B32" s="215"/>
      <c r="C32" s="215"/>
      <c r="D32" s="215"/>
      <c r="E32" s="215"/>
      <c r="F32" s="215"/>
      <c r="G32" s="215"/>
    </row>
    <row r="33" spans="1:7" x14ac:dyDescent="0.25">
      <c r="A33" s="215"/>
      <c r="B33" s="215"/>
      <c r="C33" s="215"/>
      <c r="D33" s="215"/>
      <c r="E33" s="215"/>
      <c r="F33" s="215"/>
      <c r="G33" s="215"/>
    </row>
    <row r="34" spans="1:7" x14ac:dyDescent="0.25">
      <c r="A34" s="215"/>
      <c r="B34" s="215"/>
      <c r="C34" s="215"/>
      <c r="D34" s="215"/>
      <c r="E34" s="215"/>
      <c r="F34" s="215"/>
      <c r="G34" s="215"/>
    </row>
    <row r="35" spans="1:7" x14ac:dyDescent="0.25">
      <c r="A35" s="215"/>
      <c r="B35" s="215"/>
      <c r="C35" s="215"/>
      <c r="D35" s="215"/>
      <c r="E35" s="215"/>
      <c r="F35" s="215"/>
      <c r="G35"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7" fitToHeight="0" orientation="landscape"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tabColor theme="5"/>
    <pageSetUpPr fitToPage="1"/>
  </sheetPr>
  <dimension ref="A1:K31"/>
  <sheetViews>
    <sheetView topLeftCell="A7" workbookViewId="0">
      <selection activeCell="M17" sqref="M17"/>
    </sheetView>
  </sheetViews>
  <sheetFormatPr defaultRowHeight="15" x14ac:dyDescent="0.25"/>
  <cols>
    <col min="1" max="1" width="36.85546875" customWidth="1"/>
    <col min="2" max="2" width="66" customWidth="1"/>
    <col min="3" max="6" width="12.570312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6764</v>
      </c>
      <c r="C3" s="702"/>
      <c r="D3" s="702"/>
      <c r="E3" s="702"/>
      <c r="F3" s="702"/>
      <c r="G3" s="702"/>
      <c r="H3" s="702"/>
      <c r="I3" s="702"/>
      <c r="J3" s="702"/>
      <c r="K3" s="702"/>
    </row>
    <row r="4" spans="1:11" x14ac:dyDescent="0.25">
      <c r="A4" s="113" t="s">
        <v>2</v>
      </c>
      <c r="B4" s="706" t="s">
        <v>6765</v>
      </c>
      <c r="C4" s="706"/>
      <c r="D4" s="706"/>
      <c r="E4" s="706"/>
      <c r="F4" s="706"/>
      <c r="G4" s="706"/>
      <c r="H4" s="706"/>
      <c r="I4" s="706"/>
      <c r="J4" s="706"/>
      <c r="K4" s="706"/>
    </row>
    <row r="5" spans="1:11" x14ac:dyDescent="0.25">
      <c r="A5" s="6" t="s">
        <v>5</v>
      </c>
      <c r="B5" s="699" t="s">
        <v>2080</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74" t="s">
        <v>6641</v>
      </c>
      <c r="C9" s="674"/>
      <c r="D9" s="674"/>
      <c r="E9" s="674"/>
      <c r="F9" s="674"/>
      <c r="G9" s="674"/>
      <c r="H9" s="674"/>
      <c r="I9" s="674"/>
      <c r="J9" s="674"/>
      <c r="K9" s="674"/>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660</v>
      </c>
      <c r="C13" s="703"/>
      <c r="D13" s="703"/>
      <c r="E13" s="703"/>
      <c r="F13" s="703"/>
      <c r="G13" s="699"/>
      <c r="H13" s="699"/>
      <c r="I13" s="699"/>
      <c r="J13" s="699"/>
      <c r="K13" s="699"/>
    </row>
    <row r="14" spans="1:11" x14ac:dyDescent="0.25">
      <c r="A14" s="6" t="s">
        <v>28</v>
      </c>
      <c r="B14" s="679" t="s">
        <v>9</v>
      </c>
      <c r="C14" s="679"/>
      <c r="D14" s="679"/>
      <c r="E14" s="679"/>
      <c r="F14" s="679"/>
      <c r="G14" s="679"/>
      <c r="H14" s="679"/>
      <c r="I14" s="679"/>
      <c r="J14" s="679"/>
      <c r="K14" s="679"/>
    </row>
    <row r="15" spans="1:11" x14ac:dyDescent="0.25">
      <c r="A15" s="6" t="s">
        <v>30</v>
      </c>
      <c r="B15" s="689" t="s">
        <v>6680</v>
      </c>
      <c r="C15" s="689"/>
      <c r="D15" s="689"/>
      <c r="E15" s="689"/>
      <c r="F15" s="689"/>
      <c r="G15" s="688"/>
      <c r="H15" s="688"/>
      <c r="I15" s="688"/>
      <c r="J15" s="688"/>
      <c r="K15" s="688"/>
    </row>
    <row r="16" spans="1:11" x14ac:dyDescent="0.25">
      <c r="A16" s="6" t="s">
        <v>32</v>
      </c>
      <c r="B16" s="699" t="s">
        <v>663</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419"/>
      <c r="D19" s="419"/>
      <c r="E19" s="419"/>
      <c r="F19" s="419"/>
      <c r="G19" s="8" t="s">
        <v>38</v>
      </c>
      <c r="H19" s="8" t="s">
        <v>39</v>
      </c>
      <c r="I19" s="8" t="s">
        <v>40</v>
      </c>
      <c r="J19" s="8" t="s">
        <v>41</v>
      </c>
      <c r="K19" s="8" t="s">
        <v>42</v>
      </c>
    </row>
    <row r="20" spans="1:11" x14ac:dyDescent="0.25">
      <c r="A20" s="6" t="s">
        <v>43</v>
      </c>
      <c r="B20" s="419"/>
      <c r="C20" s="419"/>
      <c r="D20" s="419"/>
      <c r="E20" s="419"/>
      <c r="F20" s="419"/>
      <c r="G20" s="10">
        <v>35226</v>
      </c>
      <c r="H20" s="10">
        <v>34901</v>
      </c>
      <c r="I20" s="10">
        <v>35797</v>
      </c>
      <c r="J20" s="11">
        <v>41126</v>
      </c>
      <c r="K20" s="11">
        <v>42274</v>
      </c>
    </row>
    <row r="21" spans="1:11" x14ac:dyDescent="0.25">
      <c r="A21" s="6" t="s">
        <v>44</v>
      </c>
      <c r="B21" s="419"/>
      <c r="C21" s="419"/>
      <c r="D21" s="419"/>
      <c r="E21" s="419"/>
      <c r="F21" s="419"/>
      <c r="G21" s="10">
        <f>G20-G25</f>
        <v>35226</v>
      </c>
      <c r="H21" s="10">
        <f t="shared" ref="H21:K21" si="0">H20-H25</f>
        <v>34901</v>
      </c>
      <c r="I21" s="10">
        <f t="shared" si="0"/>
        <v>35797</v>
      </c>
      <c r="J21" s="10">
        <f t="shared" si="0"/>
        <v>41126</v>
      </c>
      <c r="K21" s="10">
        <f t="shared" si="0"/>
        <v>42274</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507" t="s">
        <v>6766</v>
      </c>
      <c r="C23" s="507"/>
      <c r="D23" s="507"/>
      <c r="E23" s="507"/>
      <c r="F23" s="507"/>
      <c r="G23" s="10">
        <v>147</v>
      </c>
      <c r="H23" s="10">
        <v>33</v>
      </c>
      <c r="I23" s="10">
        <v>33</v>
      </c>
      <c r="J23" s="9">
        <v>55</v>
      </c>
      <c r="K23" s="9">
        <v>279</v>
      </c>
    </row>
    <row r="24" spans="1:11" x14ac:dyDescent="0.25">
      <c r="A24" s="6" t="s">
        <v>47</v>
      </c>
      <c r="B24" s="419"/>
      <c r="C24" s="419"/>
      <c r="D24" s="419"/>
      <c r="E24" s="419"/>
      <c r="F24" s="419"/>
      <c r="G24" s="12">
        <f>G23/G20</f>
        <v>4.1730539942088233E-3</v>
      </c>
      <c r="H24" s="12">
        <f t="shared" ref="H24:J24" si="2">H23/H20</f>
        <v>9.4553164665768887E-4</v>
      </c>
      <c r="I24" s="12">
        <f t="shared" si="2"/>
        <v>9.2186496075090092E-4</v>
      </c>
      <c r="J24" s="12">
        <f t="shared" si="2"/>
        <v>1.3373534990030638E-3</v>
      </c>
      <c r="K24" s="12">
        <f>K23/K20</f>
        <v>6.5998012963050575E-3</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6"/>
      <c r="D28" s="16"/>
      <c r="E28" s="16"/>
      <c r="F28" s="16"/>
      <c r="G28" s="8" t="s">
        <v>38</v>
      </c>
      <c r="H28" s="8" t="s">
        <v>39</v>
      </c>
      <c r="I28" s="8" t="s">
        <v>40</v>
      </c>
      <c r="J28" s="8" t="s">
        <v>41</v>
      </c>
      <c r="K28" s="8" t="s">
        <v>42</v>
      </c>
    </row>
    <row r="29" spans="1:11" ht="15" customHeight="1" x14ac:dyDescent="0.25">
      <c r="A29" s="504" t="s">
        <v>1529</v>
      </c>
      <c r="B29" s="504"/>
      <c r="C29" s="504"/>
      <c r="D29" s="504"/>
      <c r="E29" s="504"/>
      <c r="F29" s="504"/>
      <c r="G29" s="505">
        <v>35079</v>
      </c>
      <c r="H29" s="505">
        <v>34868</v>
      </c>
      <c r="I29" s="505">
        <v>35764</v>
      </c>
      <c r="J29" s="505">
        <v>41071</v>
      </c>
      <c r="K29" s="505">
        <v>41995</v>
      </c>
    </row>
    <row r="30" spans="1:11" ht="15" customHeight="1" x14ac:dyDescent="0.25">
      <c r="A30" s="504" t="s">
        <v>1530</v>
      </c>
      <c r="B30" s="504"/>
      <c r="C30" s="504"/>
      <c r="D30" s="504"/>
      <c r="E30" s="504"/>
      <c r="F30" s="504"/>
      <c r="G30" s="10">
        <v>147</v>
      </c>
      <c r="H30" s="10">
        <v>33</v>
      </c>
      <c r="I30" s="10">
        <v>33</v>
      </c>
      <c r="J30" s="9">
        <v>55</v>
      </c>
      <c r="K30" s="9">
        <v>279</v>
      </c>
    </row>
    <row r="31" spans="1:11" ht="15" customHeight="1" x14ac:dyDescent="0.25">
      <c r="A31" s="506" t="s">
        <v>1440</v>
      </c>
      <c r="B31" s="506"/>
      <c r="C31" s="506"/>
      <c r="D31" s="506"/>
      <c r="E31" s="506"/>
      <c r="F31" s="506"/>
      <c r="G31" s="508">
        <v>35226</v>
      </c>
      <c r="H31" s="508">
        <v>34901</v>
      </c>
      <c r="I31" s="508">
        <v>35797</v>
      </c>
      <c r="J31" s="508">
        <v>41126</v>
      </c>
      <c r="K31" s="508">
        <v>42274</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31496062992125984" right="0.31496062992125984" top="0.74803149606299213" bottom="0.74803149606299213" header="0.31496062992125984" footer="0.31496062992125984"/>
  <pageSetup paperSize="9" scale="98" orientation="landscape"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tabColor theme="5"/>
    <pageSetUpPr fitToPage="1"/>
  </sheetPr>
  <dimension ref="A1:K41"/>
  <sheetViews>
    <sheetView topLeftCell="A13" workbookViewId="0">
      <selection activeCell="C19" sqref="C19:F20"/>
    </sheetView>
  </sheetViews>
  <sheetFormatPr defaultRowHeight="15" x14ac:dyDescent="0.25"/>
  <cols>
    <col min="1" max="1" width="36.85546875" customWidth="1"/>
    <col min="2" max="2" width="56" customWidth="1"/>
    <col min="3" max="6" width="12.42578125" customWidth="1"/>
    <col min="7" max="10" width="8" customWidth="1"/>
    <col min="11" max="11" width="8.140625"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6767</v>
      </c>
      <c r="C3" s="702"/>
      <c r="D3" s="702"/>
      <c r="E3" s="702"/>
      <c r="F3" s="702"/>
      <c r="G3" s="702"/>
      <c r="H3" s="702"/>
      <c r="I3" s="702"/>
      <c r="J3" s="702"/>
      <c r="K3" s="702"/>
    </row>
    <row r="4" spans="1:11" x14ac:dyDescent="0.25">
      <c r="A4" s="6" t="s">
        <v>2</v>
      </c>
      <c r="B4" s="699" t="s">
        <v>6768</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6769</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699" t="s">
        <v>562</v>
      </c>
      <c r="C13" s="699"/>
      <c r="D13" s="699"/>
      <c r="E13" s="699"/>
      <c r="F13" s="699"/>
      <c r="G13" s="699"/>
      <c r="H13" s="699"/>
      <c r="I13" s="699"/>
      <c r="J13" s="699"/>
      <c r="K13" s="699"/>
    </row>
    <row r="14" spans="1:11" x14ac:dyDescent="0.25">
      <c r="A14" s="6" t="s">
        <v>28</v>
      </c>
      <c r="B14" s="675" t="s">
        <v>6770</v>
      </c>
      <c r="C14" s="675"/>
      <c r="D14" s="675"/>
      <c r="E14" s="675"/>
      <c r="F14" s="675"/>
      <c r="G14" s="674"/>
      <c r="H14" s="674"/>
      <c r="I14" s="674"/>
      <c r="J14" s="674"/>
      <c r="K14" s="674"/>
    </row>
    <row r="15" spans="1:11" x14ac:dyDescent="0.25">
      <c r="A15" s="6" t="s">
        <v>30</v>
      </c>
      <c r="B15" s="689" t="s">
        <v>9</v>
      </c>
      <c r="C15" s="689"/>
      <c r="D15" s="689"/>
      <c r="E15" s="689"/>
      <c r="F15" s="689"/>
      <c r="G15" s="688"/>
      <c r="H15" s="688"/>
      <c r="I15" s="688"/>
      <c r="J15" s="688"/>
      <c r="K15" s="688"/>
    </row>
    <row r="16" spans="1:11" x14ac:dyDescent="0.25">
      <c r="A16" s="6" t="s">
        <v>32</v>
      </c>
      <c r="B16" s="699" t="s">
        <v>664</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19" t="s">
        <v>1433</v>
      </c>
      <c r="D19" s="19" t="s">
        <v>137</v>
      </c>
      <c r="E19" s="19" t="s">
        <v>138</v>
      </c>
      <c r="F19" s="19" t="s">
        <v>139</v>
      </c>
      <c r="G19" s="8" t="s">
        <v>38</v>
      </c>
      <c r="H19" s="8" t="s">
        <v>39</v>
      </c>
      <c r="I19" s="8" t="s">
        <v>40</v>
      </c>
      <c r="J19" s="8" t="s">
        <v>41</v>
      </c>
      <c r="K19" s="8" t="s">
        <v>42</v>
      </c>
    </row>
    <row r="20" spans="1:11" x14ac:dyDescent="0.25">
      <c r="A20" s="6" t="s">
        <v>43</v>
      </c>
      <c r="B20" s="419"/>
      <c r="C20" s="419"/>
      <c r="D20" s="419"/>
      <c r="E20" s="419"/>
      <c r="F20" s="419"/>
      <c r="G20" s="10">
        <v>25109</v>
      </c>
      <c r="H20" s="10">
        <v>25067</v>
      </c>
      <c r="I20" s="10">
        <v>25839</v>
      </c>
      <c r="J20" s="11">
        <v>29937</v>
      </c>
      <c r="K20" s="11">
        <v>28567</v>
      </c>
    </row>
    <row r="21" spans="1:11" x14ac:dyDescent="0.25">
      <c r="A21" s="6" t="s">
        <v>44</v>
      </c>
      <c r="B21" s="419"/>
      <c r="C21" s="419"/>
      <c r="D21" s="419"/>
      <c r="E21" s="419"/>
      <c r="F21" s="419"/>
      <c r="G21" s="10">
        <f>G20-G25</f>
        <v>25109</v>
      </c>
      <c r="H21" s="10">
        <f t="shared" ref="H21:K21" si="0">H20-H25</f>
        <v>25067</v>
      </c>
      <c r="I21" s="10">
        <f t="shared" si="0"/>
        <v>25839</v>
      </c>
      <c r="J21" s="10">
        <f t="shared" si="0"/>
        <v>29937</v>
      </c>
      <c r="K21" s="10">
        <f t="shared" si="0"/>
        <v>28567</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9" t="s">
        <v>1433</v>
      </c>
      <c r="D28" s="19" t="s">
        <v>137</v>
      </c>
      <c r="E28" s="19" t="s">
        <v>138</v>
      </c>
      <c r="F28" s="19" t="s">
        <v>139</v>
      </c>
      <c r="G28" s="8" t="s">
        <v>38</v>
      </c>
      <c r="H28" s="8" t="s">
        <v>39</v>
      </c>
      <c r="I28" s="8" t="s">
        <v>40</v>
      </c>
      <c r="J28" s="8" t="s">
        <v>41</v>
      </c>
      <c r="K28" s="8" t="s">
        <v>42</v>
      </c>
    </row>
    <row r="29" spans="1:11" x14ac:dyDescent="0.25">
      <c r="A29" t="s">
        <v>1457</v>
      </c>
      <c r="B29" s="409" t="s">
        <v>1469</v>
      </c>
      <c r="C29" s="409"/>
      <c r="D29" s="409"/>
      <c r="E29" s="409"/>
      <c r="F29" s="409"/>
      <c r="G29">
        <v>2016</v>
      </c>
      <c r="H29">
        <v>2087</v>
      </c>
      <c r="I29">
        <v>2005</v>
      </c>
      <c r="J29">
        <v>2567</v>
      </c>
      <c r="K29">
        <v>2016</v>
      </c>
    </row>
    <row r="30" spans="1:11" x14ac:dyDescent="0.25">
      <c r="A30" t="s">
        <v>1458</v>
      </c>
      <c r="B30" s="409" t="s">
        <v>1470</v>
      </c>
      <c r="C30" s="409"/>
      <c r="D30" s="409"/>
      <c r="E30" s="409"/>
      <c r="F30" s="409"/>
      <c r="G30">
        <v>2077</v>
      </c>
      <c r="H30">
        <v>2076</v>
      </c>
      <c r="I30">
        <v>2148</v>
      </c>
      <c r="J30">
        <v>2691</v>
      </c>
      <c r="K30">
        <v>2421</v>
      </c>
    </row>
    <row r="31" spans="1:11" x14ac:dyDescent="0.25">
      <c r="A31" t="s">
        <v>1459</v>
      </c>
      <c r="B31" s="409" t="s">
        <v>1471</v>
      </c>
      <c r="C31" s="409"/>
      <c r="D31" s="409"/>
      <c r="E31" s="409"/>
      <c r="F31" s="409"/>
      <c r="G31">
        <v>2020</v>
      </c>
      <c r="H31">
        <v>1997</v>
      </c>
      <c r="I31">
        <v>2084</v>
      </c>
      <c r="J31">
        <v>2212</v>
      </c>
      <c r="K31">
        <v>2438</v>
      </c>
    </row>
    <row r="32" spans="1:11" x14ac:dyDescent="0.25">
      <c r="A32" t="s">
        <v>1460</v>
      </c>
      <c r="B32" s="409" t="s">
        <v>1472</v>
      </c>
      <c r="C32" s="409"/>
      <c r="D32" s="409"/>
      <c r="E32" s="409"/>
      <c r="F32" s="409"/>
      <c r="G32">
        <v>2251</v>
      </c>
      <c r="H32">
        <v>2173</v>
      </c>
      <c r="I32">
        <v>2591</v>
      </c>
      <c r="J32">
        <v>2530</v>
      </c>
      <c r="K32">
        <v>2502</v>
      </c>
    </row>
    <row r="33" spans="1:11" x14ac:dyDescent="0.25">
      <c r="A33" t="s">
        <v>1461</v>
      </c>
      <c r="B33" s="409" t="s">
        <v>1473</v>
      </c>
      <c r="C33" s="409"/>
      <c r="D33" s="409"/>
      <c r="E33" s="409"/>
      <c r="F33" s="409"/>
      <c r="G33">
        <v>2205</v>
      </c>
      <c r="H33">
        <v>2248</v>
      </c>
      <c r="I33">
        <v>2341</v>
      </c>
      <c r="J33">
        <v>2536</v>
      </c>
      <c r="K33">
        <v>2402</v>
      </c>
    </row>
    <row r="34" spans="1:11" x14ac:dyDescent="0.25">
      <c r="A34" t="s">
        <v>1462</v>
      </c>
      <c r="B34" s="409" t="s">
        <v>1474</v>
      </c>
      <c r="C34" s="409"/>
      <c r="D34" s="409"/>
      <c r="E34" s="409"/>
      <c r="F34" s="409"/>
      <c r="G34">
        <v>2229</v>
      </c>
      <c r="H34">
        <v>2264</v>
      </c>
      <c r="I34">
        <v>2488</v>
      </c>
      <c r="J34">
        <v>2620</v>
      </c>
      <c r="K34">
        <v>2561</v>
      </c>
    </row>
    <row r="35" spans="1:11" x14ac:dyDescent="0.25">
      <c r="A35" t="s">
        <v>1463</v>
      </c>
      <c r="B35" s="409" t="s">
        <v>1475</v>
      </c>
      <c r="C35" s="409"/>
      <c r="D35" s="409"/>
      <c r="E35" s="409"/>
      <c r="F35" s="409"/>
      <c r="G35">
        <v>2208</v>
      </c>
      <c r="H35">
        <v>2230</v>
      </c>
      <c r="I35">
        <v>2079</v>
      </c>
      <c r="J35">
        <v>2619</v>
      </c>
      <c r="K35">
        <v>2429</v>
      </c>
    </row>
    <row r="36" spans="1:11" x14ac:dyDescent="0.25">
      <c r="A36" t="s">
        <v>1464</v>
      </c>
      <c r="B36" s="409" t="s">
        <v>1476</v>
      </c>
      <c r="C36" s="409"/>
      <c r="D36" s="409"/>
      <c r="E36" s="409"/>
      <c r="F36" s="409"/>
      <c r="G36">
        <v>2089</v>
      </c>
      <c r="H36">
        <v>2029</v>
      </c>
      <c r="I36">
        <v>1989</v>
      </c>
      <c r="J36">
        <v>2631</v>
      </c>
      <c r="K36">
        <v>2399</v>
      </c>
    </row>
    <row r="37" spans="1:11" x14ac:dyDescent="0.25">
      <c r="A37" t="s">
        <v>1465</v>
      </c>
      <c r="B37" s="409" t="s">
        <v>1477</v>
      </c>
      <c r="C37" s="409"/>
      <c r="D37" s="409"/>
      <c r="E37" s="409"/>
      <c r="F37" s="409"/>
      <c r="G37">
        <v>2088</v>
      </c>
      <c r="H37">
        <v>2053</v>
      </c>
      <c r="I37">
        <v>2068</v>
      </c>
      <c r="J37">
        <v>2418</v>
      </c>
      <c r="K37">
        <v>2346</v>
      </c>
    </row>
    <row r="38" spans="1:11" x14ac:dyDescent="0.25">
      <c r="A38" t="s">
        <v>1466</v>
      </c>
      <c r="B38" s="409" t="s">
        <v>1478</v>
      </c>
      <c r="C38" s="409"/>
      <c r="D38" s="409"/>
      <c r="E38" s="409"/>
      <c r="F38" s="409"/>
      <c r="G38">
        <v>1971</v>
      </c>
      <c r="H38">
        <v>2056</v>
      </c>
      <c r="I38">
        <v>2144</v>
      </c>
      <c r="J38">
        <v>2372</v>
      </c>
      <c r="K38">
        <v>2450</v>
      </c>
    </row>
    <row r="39" spans="1:11" x14ac:dyDescent="0.25">
      <c r="A39" t="s">
        <v>1467</v>
      </c>
      <c r="B39" s="409" t="s">
        <v>1479</v>
      </c>
      <c r="C39" s="409"/>
      <c r="D39" s="409"/>
      <c r="E39" s="409"/>
      <c r="F39" s="409"/>
      <c r="G39">
        <v>1902</v>
      </c>
      <c r="H39">
        <v>1770</v>
      </c>
      <c r="I39">
        <v>1846</v>
      </c>
      <c r="J39">
        <v>2368</v>
      </c>
      <c r="K39">
        <v>2205</v>
      </c>
    </row>
    <row r="40" spans="1:11" x14ac:dyDescent="0.25">
      <c r="A40" t="s">
        <v>1468</v>
      </c>
      <c r="B40" s="419" t="s">
        <v>1480</v>
      </c>
      <c r="C40" s="419"/>
      <c r="D40" s="419"/>
      <c r="E40" s="419"/>
      <c r="F40" s="419"/>
      <c r="G40">
        <v>2053</v>
      </c>
      <c r="H40">
        <v>2084</v>
      </c>
      <c r="I40">
        <v>2056</v>
      </c>
      <c r="J40">
        <v>2373</v>
      </c>
      <c r="K40">
        <v>2398</v>
      </c>
    </row>
    <row r="41" spans="1:11" x14ac:dyDescent="0.25">
      <c r="A41" s="132" t="s">
        <v>1440</v>
      </c>
      <c r="G41" s="132">
        <v>25109</v>
      </c>
      <c r="H41" s="132">
        <v>25067</v>
      </c>
      <c r="I41" s="132">
        <v>25839</v>
      </c>
      <c r="J41" s="132">
        <v>29937</v>
      </c>
      <c r="K41" s="132">
        <v>28567</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8" orientation="landscape"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tabColor theme="5"/>
    <pageSetUpPr fitToPage="1"/>
  </sheetPr>
  <dimension ref="A1:K40"/>
  <sheetViews>
    <sheetView topLeftCell="A10" workbookViewId="0">
      <selection activeCell="G19" sqref="G19:K33"/>
    </sheetView>
  </sheetViews>
  <sheetFormatPr defaultRowHeight="15" x14ac:dyDescent="0.25"/>
  <cols>
    <col min="1" max="1" width="36.85546875" customWidth="1"/>
    <col min="2" max="2" width="60" customWidth="1"/>
    <col min="3" max="6" width="11"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6771</v>
      </c>
      <c r="C3" s="702"/>
      <c r="D3" s="702"/>
      <c r="E3" s="702"/>
      <c r="F3" s="702"/>
      <c r="G3" s="702"/>
      <c r="H3" s="702"/>
      <c r="I3" s="702"/>
      <c r="J3" s="702"/>
      <c r="K3" s="702"/>
    </row>
    <row r="4" spans="1:11" x14ac:dyDescent="0.25">
      <c r="A4" s="6" t="s">
        <v>2</v>
      </c>
      <c r="B4" s="699" t="s">
        <v>6772</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6769</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699" t="s">
        <v>562</v>
      </c>
      <c r="C13" s="699"/>
      <c r="D13" s="699"/>
      <c r="E13" s="699"/>
      <c r="F13" s="699"/>
      <c r="G13" s="699"/>
      <c r="H13" s="699"/>
      <c r="I13" s="699"/>
      <c r="J13" s="699"/>
      <c r="K13" s="699"/>
    </row>
    <row r="14" spans="1:11" x14ac:dyDescent="0.25">
      <c r="A14" s="6" t="s">
        <v>28</v>
      </c>
      <c r="B14" s="675" t="s">
        <v>6773</v>
      </c>
      <c r="C14" s="675"/>
      <c r="D14" s="675"/>
      <c r="E14" s="675"/>
      <c r="F14" s="675"/>
      <c r="G14" s="674"/>
      <c r="H14" s="674"/>
      <c r="I14" s="674"/>
      <c r="J14" s="674"/>
      <c r="K14" s="674"/>
    </row>
    <row r="15" spans="1:11" x14ac:dyDescent="0.25">
      <c r="A15" s="6" t="s">
        <v>30</v>
      </c>
      <c r="B15" s="689" t="s">
        <v>9</v>
      </c>
      <c r="C15" s="689"/>
      <c r="D15" s="689"/>
      <c r="E15" s="689"/>
      <c r="F15" s="689"/>
      <c r="G15" s="688"/>
      <c r="H15" s="688"/>
      <c r="I15" s="688"/>
      <c r="J15" s="688"/>
      <c r="K15" s="688"/>
    </row>
    <row r="16" spans="1:11" x14ac:dyDescent="0.25">
      <c r="A16" s="6" t="s">
        <v>32</v>
      </c>
      <c r="B16" s="699" t="s">
        <v>665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19" t="s">
        <v>1433</v>
      </c>
      <c r="D19" s="19" t="s">
        <v>137</v>
      </c>
      <c r="E19" s="19" t="s">
        <v>138</v>
      </c>
      <c r="F19" s="19" t="s">
        <v>139</v>
      </c>
      <c r="G19" s="8" t="s">
        <v>38</v>
      </c>
      <c r="H19" s="8" t="s">
        <v>39</v>
      </c>
      <c r="I19" s="8" t="s">
        <v>40</v>
      </c>
      <c r="J19" s="8" t="s">
        <v>41</v>
      </c>
      <c r="K19" s="8" t="s">
        <v>42</v>
      </c>
    </row>
    <row r="20" spans="1:11" x14ac:dyDescent="0.25">
      <c r="A20" s="6" t="s">
        <v>43</v>
      </c>
      <c r="B20" s="419"/>
      <c r="C20" s="419"/>
      <c r="D20" s="419"/>
      <c r="E20" s="419"/>
      <c r="F20" s="419"/>
      <c r="G20" s="10">
        <v>24824</v>
      </c>
      <c r="H20" s="10">
        <v>24750</v>
      </c>
      <c r="I20" s="10">
        <v>25364</v>
      </c>
      <c r="J20" s="11">
        <v>29089</v>
      </c>
      <c r="K20" s="11">
        <v>26919</v>
      </c>
    </row>
    <row r="21" spans="1:11" x14ac:dyDescent="0.25">
      <c r="A21" s="6" t="s">
        <v>44</v>
      </c>
      <c r="B21" s="419"/>
      <c r="C21" s="419"/>
      <c r="D21" s="419"/>
      <c r="E21" s="419"/>
      <c r="F21" s="419"/>
      <c r="G21" s="10">
        <f>G20-G25</f>
        <v>24824</v>
      </c>
      <c r="H21" s="10">
        <f t="shared" ref="H21:K21" si="0">H20-H25</f>
        <v>24750</v>
      </c>
      <c r="I21" s="10">
        <f t="shared" si="0"/>
        <v>25364</v>
      </c>
      <c r="J21" s="10">
        <f t="shared" si="0"/>
        <v>29089</v>
      </c>
      <c r="K21" s="10">
        <f t="shared" si="0"/>
        <v>26919</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9" t="s">
        <v>1433</v>
      </c>
      <c r="D28" s="19" t="s">
        <v>137</v>
      </c>
      <c r="E28" s="19" t="s">
        <v>138</v>
      </c>
      <c r="F28" s="19" t="s">
        <v>139</v>
      </c>
      <c r="G28" s="8" t="s">
        <v>38</v>
      </c>
      <c r="H28" s="8" t="s">
        <v>39</v>
      </c>
      <c r="I28" s="8" t="s">
        <v>40</v>
      </c>
      <c r="J28" s="8" t="s">
        <v>41</v>
      </c>
      <c r="K28" s="8" t="s">
        <v>42</v>
      </c>
    </row>
    <row r="29" spans="1:11" x14ac:dyDescent="0.25">
      <c r="A29" t="s">
        <v>2092</v>
      </c>
      <c r="B29" s="409" t="s">
        <v>2093</v>
      </c>
      <c r="C29" s="409"/>
      <c r="D29" s="409"/>
      <c r="E29" s="409"/>
      <c r="F29" s="409"/>
      <c r="G29">
        <v>6045</v>
      </c>
      <c r="H29">
        <v>6096</v>
      </c>
      <c r="I29">
        <v>6015</v>
      </c>
      <c r="J29">
        <v>7279</v>
      </c>
      <c r="K29">
        <v>6331</v>
      </c>
    </row>
    <row r="30" spans="1:11" x14ac:dyDescent="0.25">
      <c r="A30" t="s">
        <v>2094</v>
      </c>
      <c r="B30" s="409" t="s">
        <v>2095</v>
      </c>
      <c r="C30" s="409"/>
      <c r="D30" s="409"/>
      <c r="E30" s="409"/>
      <c r="F30" s="409"/>
      <c r="G30">
        <v>6602</v>
      </c>
      <c r="H30">
        <v>6597</v>
      </c>
      <c r="I30">
        <v>7305</v>
      </c>
      <c r="J30">
        <v>7505</v>
      </c>
      <c r="K30">
        <v>7057</v>
      </c>
    </row>
    <row r="31" spans="1:11" x14ac:dyDescent="0.25">
      <c r="A31" t="s">
        <v>2096</v>
      </c>
      <c r="B31" s="409" t="s">
        <v>2097</v>
      </c>
      <c r="C31" s="409"/>
      <c r="D31" s="409"/>
      <c r="E31" s="409"/>
      <c r="F31" s="409"/>
      <c r="G31">
        <v>6317</v>
      </c>
      <c r="H31">
        <v>6227</v>
      </c>
      <c r="I31">
        <v>6058</v>
      </c>
      <c r="J31">
        <v>7483</v>
      </c>
      <c r="K31">
        <v>6792</v>
      </c>
    </row>
    <row r="32" spans="1:11" x14ac:dyDescent="0.25">
      <c r="A32" t="s">
        <v>2098</v>
      </c>
      <c r="B32" s="409" t="s">
        <v>2099</v>
      </c>
      <c r="C32" s="409"/>
      <c r="D32" s="409"/>
      <c r="E32" s="409"/>
      <c r="F32" s="409"/>
      <c r="G32">
        <v>5860</v>
      </c>
      <c r="H32">
        <v>5830</v>
      </c>
      <c r="I32">
        <v>5986</v>
      </c>
      <c r="J32">
        <v>6822</v>
      </c>
      <c r="K32">
        <v>6739</v>
      </c>
    </row>
    <row r="33" spans="1:11" x14ac:dyDescent="0.25">
      <c r="A33" s="19" t="s">
        <v>1440</v>
      </c>
      <c r="B33" s="409"/>
      <c r="C33" s="409"/>
      <c r="D33" s="409"/>
      <c r="E33" s="409"/>
      <c r="F33" s="409"/>
      <c r="G33" s="132">
        <v>24824</v>
      </c>
      <c r="H33" s="132">
        <v>24750</v>
      </c>
      <c r="I33" s="132">
        <v>25364</v>
      </c>
      <c r="J33" s="132">
        <v>29089</v>
      </c>
      <c r="K33" s="132">
        <v>26919</v>
      </c>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5" orientation="landscape"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tabColor theme="5"/>
    <pageSetUpPr fitToPage="1"/>
  </sheetPr>
  <dimension ref="A1:K41"/>
  <sheetViews>
    <sheetView topLeftCell="A10" workbookViewId="0">
      <selection activeCell="C19" sqref="C19:F20"/>
    </sheetView>
  </sheetViews>
  <sheetFormatPr defaultRowHeight="15" x14ac:dyDescent="0.25"/>
  <cols>
    <col min="1" max="1" width="36.85546875" customWidth="1"/>
    <col min="2" max="2" width="58.85546875" customWidth="1"/>
    <col min="3" max="6" width="9.8554687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6774</v>
      </c>
      <c r="C3" s="702"/>
      <c r="D3" s="702"/>
      <c r="E3" s="702"/>
      <c r="F3" s="702"/>
      <c r="G3" s="702"/>
      <c r="H3" s="702"/>
      <c r="I3" s="702"/>
      <c r="J3" s="702"/>
      <c r="K3" s="702"/>
    </row>
    <row r="4" spans="1:11" x14ac:dyDescent="0.25">
      <c r="A4" s="6" t="s">
        <v>2</v>
      </c>
      <c r="B4" s="699" t="s">
        <v>6775</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6769</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699" t="s">
        <v>562</v>
      </c>
      <c r="C13" s="699"/>
      <c r="D13" s="699"/>
      <c r="E13" s="699"/>
      <c r="F13" s="699"/>
      <c r="G13" s="699"/>
      <c r="H13" s="699"/>
      <c r="I13" s="699"/>
      <c r="J13" s="699"/>
      <c r="K13" s="699"/>
    </row>
    <row r="14" spans="1:11" x14ac:dyDescent="0.25">
      <c r="A14" s="6" t="s">
        <v>28</v>
      </c>
      <c r="B14" s="675" t="s">
        <v>6776</v>
      </c>
      <c r="C14" s="675"/>
      <c r="D14" s="675"/>
      <c r="E14" s="675"/>
      <c r="F14" s="675"/>
      <c r="G14" s="674"/>
      <c r="H14" s="674"/>
      <c r="I14" s="674"/>
      <c r="J14" s="674"/>
      <c r="K14" s="674"/>
    </row>
    <row r="15" spans="1:11" x14ac:dyDescent="0.25">
      <c r="A15" s="6" t="s">
        <v>30</v>
      </c>
      <c r="B15" s="689" t="s">
        <v>9</v>
      </c>
      <c r="C15" s="689"/>
      <c r="D15" s="689"/>
      <c r="E15" s="689"/>
      <c r="F15" s="689"/>
      <c r="G15" s="688"/>
      <c r="H15" s="688"/>
      <c r="I15" s="688"/>
      <c r="J15" s="688"/>
      <c r="K15" s="688"/>
    </row>
    <row r="16" spans="1:11" x14ac:dyDescent="0.25">
      <c r="A16" s="6" t="s">
        <v>32</v>
      </c>
      <c r="B16" s="699" t="s">
        <v>666</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19" t="s">
        <v>1433</v>
      </c>
      <c r="D19" s="19" t="s">
        <v>137</v>
      </c>
      <c r="E19" s="19" t="s">
        <v>138</v>
      </c>
      <c r="F19" s="19" t="s">
        <v>139</v>
      </c>
      <c r="G19" s="8" t="s">
        <v>38</v>
      </c>
      <c r="H19" s="8" t="s">
        <v>39</v>
      </c>
      <c r="I19" s="8" t="s">
        <v>40</v>
      </c>
      <c r="J19" s="8" t="s">
        <v>41</v>
      </c>
      <c r="K19" s="8" t="s">
        <v>42</v>
      </c>
    </row>
    <row r="20" spans="1:11" x14ac:dyDescent="0.25">
      <c r="A20" s="6" t="s">
        <v>43</v>
      </c>
      <c r="B20" s="419"/>
      <c r="C20" s="419"/>
      <c r="D20" s="419"/>
      <c r="E20" s="419"/>
      <c r="F20" s="419"/>
      <c r="G20" s="10">
        <v>24693</v>
      </c>
      <c r="H20" s="10">
        <v>24629</v>
      </c>
      <c r="I20" s="10">
        <v>24551</v>
      </c>
      <c r="J20" s="11">
        <v>27019</v>
      </c>
      <c r="K20" s="11">
        <v>25667</v>
      </c>
    </row>
    <row r="21" spans="1:11" x14ac:dyDescent="0.25">
      <c r="A21" s="6" t="s">
        <v>44</v>
      </c>
      <c r="B21" s="419"/>
      <c r="C21" s="419"/>
      <c r="D21" s="419"/>
      <c r="E21" s="419"/>
      <c r="F21" s="419"/>
      <c r="G21" s="10">
        <f>G20-G25</f>
        <v>24693</v>
      </c>
      <c r="H21" s="10">
        <f t="shared" ref="H21:K21" si="0">H20-H25</f>
        <v>24629</v>
      </c>
      <c r="I21" s="10">
        <f t="shared" si="0"/>
        <v>24551</v>
      </c>
      <c r="J21" s="10">
        <f t="shared" si="0"/>
        <v>27019</v>
      </c>
      <c r="K21" s="10">
        <f t="shared" si="0"/>
        <v>25667</v>
      </c>
    </row>
    <row r="22" spans="1:11" x14ac:dyDescent="0.25">
      <c r="A22" s="6" t="s">
        <v>45</v>
      </c>
      <c r="B22" s="419"/>
      <c r="C22" s="419"/>
      <c r="D22" s="419"/>
      <c r="E22" s="419"/>
      <c r="F22" s="419"/>
      <c r="G22" s="12">
        <f>G21/G20</f>
        <v>1</v>
      </c>
      <c r="H22" s="12">
        <f t="shared" ref="H22:K22" si="1">H21/H20</f>
        <v>1</v>
      </c>
      <c r="I22" s="12">
        <f t="shared" si="1"/>
        <v>1</v>
      </c>
      <c r="J22" s="12">
        <f t="shared" si="1"/>
        <v>1</v>
      </c>
      <c r="K22" s="12">
        <f t="shared" si="1"/>
        <v>1</v>
      </c>
    </row>
    <row r="23" spans="1:11" x14ac:dyDescent="0.25">
      <c r="A23" s="6" t="s">
        <v>46</v>
      </c>
      <c r="B23" s="419" t="s">
        <v>6777</v>
      </c>
      <c r="C23" s="419"/>
      <c r="D23" s="419"/>
      <c r="E23" s="419"/>
      <c r="F23" s="419"/>
      <c r="G23" s="10">
        <v>60</v>
      </c>
      <c r="H23" s="10">
        <v>0</v>
      </c>
      <c r="I23" s="10">
        <v>0</v>
      </c>
      <c r="J23" s="9">
        <v>0</v>
      </c>
      <c r="K23" s="9">
        <v>403</v>
      </c>
    </row>
    <row r="24" spans="1:11" x14ac:dyDescent="0.25">
      <c r="A24" s="6" t="s">
        <v>47</v>
      </c>
      <c r="B24" s="419"/>
      <c r="C24" s="419"/>
      <c r="D24" s="419"/>
      <c r="E24" s="419"/>
      <c r="F24" s="419"/>
      <c r="G24" s="12">
        <f>G23/G20</f>
        <v>2.4298384157453528E-3</v>
      </c>
      <c r="H24" s="12">
        <f t="shared" ref="H24:J24" si="2">H23/H20</f>
        <v>0</v>
      </c>
      <c r="I24" s="12">
        <f t="shared" si="2"/>
        <v>0</v>
      </c>
      <c r="J24" s="12">
        <f t="shared" si="2"/>
        <v>0</v>
      </c>
      <c r="K24" s="12">
        <f>K23/K20</f>
        <v>1.5701094790976741E-2</v>
      </c>
    </row>
    <row r="25" spans="1:11" x14ac:dyDescent="0.25">
      <c r="A25" s="6" t="s">
        <v>48</v>
      </c>
      <c r="B25" s="419"/>
      <c r="C25" s="419"/>
      <c r="D25" s="419"/>
      <c r="E25" s="419"/>
      <c r="F25" s="419"/>
      <c r="G25" s="10">
        <v>0</v>
      </c>
      <c r="H25" s="10">
        <v>0</v>
      </c>
      <c r="I25" s="10">
        <v>0</v>
      </c>
      <c r="J25" s="9">
        <v>0</v>
      </c>
      <c r="K25" s="9">
        <v>0</v>
      </c>
    </row>
    <row r="26" spans="1:11" x14ac:dyDescent="0.25">
      <c r="A26" s="6" t="s">
        <v>49</v>
      </c>
      <c r="B26" s="419"/>
      <c r="C26" s="419"/>
      <c r="D26" s="419"/>
      <c r="E26" s="419"/>
      <c r="F26" s="419"/>
      <c r="G26" s="12">
        <f>G25/G20</f>
        <v>0</v>
      </c>
      <c r="H26" s="12">
        <f t="shared" ref="H26:J26" si="3">H25/H20</f>
        <v>0</v>
      </c>
      <c r="I26" s="12">
        <f t="shared" si="3"/>
        <v>0</v>
      </c>
      <c r="J26" s="12">
        <f t="shared" si="3"/>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9" t="s">
        <v>1433</v>
      </c>
      <c r="D28" s="19" t="s">
        <v>137</v>
      </c>
      <c r="E28" s="19" t="s">
        <v>138</v>
      </c>
      <c r="F28" s="19" t="s">
        <v>139</v>
      </c>
      <c r="G28" s="8" t="s">
        <v>38</v>
      </c>
      <c r="H28" s="8" t="s">
        <v>39</v>
      </c>
      <c r="I28" s="8" t="s">
        <v>40</v>
      </c>
      <c r="J28" s="8" t="s">
        <v>41</v>
      </c>
      <c r="K28" s="8" t="s">
        <v>42</v>
      </c>
    </row>
    <row r="29" spans="1:11" x14ac:dyDescent="0.25">
      <c r="A29" t="s">
        <v>2103</v>
      </c>
      <c r="B29" s="409" t="s">
        <v>2104</v>
      </c>
      <c r="C29" s="409"/>
      <c r="D29" s="409"/>
      <c r="E29" s="409"/>
      <c r="F29" s="409"/>
      <c r="K29">
        <v>403</v>
      </c>
    </row>
    <row r="30" spans="1:11" x14ac:dyDescent="0.25">
      <c r="A30" t="s">
        <v>2077</v>
      </c>
      <c r="B30" s="409" t="s">
        <v>2105</v>
      </c>
      <c r="C30" s="409"/>
      <c r="D30" s="409"/>
      <c r="E30" s="409"/>
      <c r="F30" s="409"/>
      <c r="J30">
        <v>941</v>
      </c>
      <c r="K30">
        <v>24752</v>
      </c>
    </row>
    <row r="31" spans="1:11" x14ac:dyDescent="0.25">
      <c r="A31" t="s">
        <v>2076</v>
      </c>
      <c r="B31" s="409" t="s">
        <v>2106</v>
      </c>
      <c r="C31" s="409"/>
      <c r="D31" s="409"/>
      <c r="E31" s="409"/>
      <c r="F31" s="409"/>
      <c r="I31">
        <v>56</v>
      </c>
      <c r="J31">
        <v>25229</v>
      </c>
      <c r="K31">
        <v>512</v>
      </c>
    </row>
    <row r="32" spans="1:11" x14ac:dyDescent="0.25">
      <c r="A32" t="s">
        <v>2075</v>
      </c>
      <c r="B32" s="409" t="s">
        <v>2107</v>
      </c>
      <c r="C32" s="409"/>
      <c r="D32" s="409"/>
      <c r="E32" s="409"/>
      <c r="F32" s="409"/>
      <c r="H32">
        <v>56</v>
      </c>
      <c r="I32">
        <v>24441</v>
      </c>
      <c r="J32">
        <v>849</v>
      </c>
    </row>
    <row r="33" spans="1:11" x14ac:dyDescent="0.25">
      <c r="A33" t="s">
        <v>2074</v>
      </c>
      <c r="B33" s="409" t="s">
        <v>2108</v>
      </c>
      <c r="C33" s="409"/>
      <c r="D33" s="409"/>
      <c r="E33" s="409"/>
      <c r="F33" s="409"/>
      <c r="G33">
        <v>53</v>
      </c>
      <c r="H33">
        <v>24527</v>
      </c>
      <c r="I33">
        <v>54</v>
      </c>
    </row>
    <row r="34" spans="1:11" x14ac:dyDescent="0.25">
      <c r="A34" t="s">
        <v>2073</v>
      </c>
      <c r="B34" s="409" t="s">
        <v>2109</v>
      </c>
      <c r="C34" s="409"/>
      <c r="D34" s="409"/>
      <c r="E34" s="409"/>
      <c r="F34" s="409"/>
      <c r="G34">
        <v>24580</v>
      </c>
      <c r="H34">
        <v>46</v>
      </c>
    </row>
    <row r="35" spans="1:11" x14ac:dyDescent="0.25">
      <c r="A35" t="s">
        <v>2110</v>
      </c>
      <c r="B35" s="409" t="s">
        <v>2111</v>
      </c>
      <c r="C35" s="409"/>
      <c r="D35" s="409"/>
      <c r="E35" s="409"/>
      <c r="F35" s="409"/>
      <c r="G35">
        <v>60</v>
      </c>
    </row>
    <row r="36" spans="1:11" x14ac:dyDescent="0.25">
      <c r="A36" s="19" t="s">
        <v>1440</v>
      </c>
      <c r="B36" s="409"/>
      <c r="C36" s="409"/>
      <c r="D36" s="409"/>
      <c r="E36" s="409"/>
      <c r="F36" s="409"/>
      <c r="G36" s="132">
        <v>24693</v>
      </c>
      <c r="H36" s="132">
        <v>24629</v>
      </c>
      <c r="I36" s="132">
        <v>24551</v>
      </c>
      <c r="J36" s="132">
        <v>27019</v>
      </c>
      <c r="K36" s="132">
        <v>25667</v>
      </c>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8"/>
      <c r="I39" s="18"/>
      <c r="J39" s="18"/>
      <c r="K39" s="18"/>
    </row>
    <row r="40" spans="1:11" x14ac:dyDescent="0.25">
      <c r="A40" s="419"/>
      <c r="B40" s="419"/>
      <c r="C40" s="419"/>
      <c r="D40" s="419"/>
      <c r="E40" s="419"/>
      <c r="F40" s="419"/>
      <c r="G40" s="11"/>
      <c r="H40" s="11"/>
      <c r="I40" s="11"/>
      <c r="J40" s="11"/>
      <c r="K40" s="11"/>
    </row>
    <row r="41" spans="1:11" x14ac:dyDescent="0.25">
      <c r="A41" s="419"/>
      <c r="B41" s="419"/>
      <c r="C41" s="419"/>
      <c r="D41" s="419"/>
      <c r="E41" s="419"/>
      <c r="F41" s="419"/>
      <c r="G41" s="419"/>
      <c r="H41" s="419"/>
      <c r="I41" s="419"/>
      <c r="J41" s="419"/>
      <c r="K41" s="419"/>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9" orientation="landscape"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tabColor theme="5"/>
  </sheetPr>
  <dimension ref="A1:K41"/>
  <sheetViews>
    <sheetView topLeftCell="A10" workbookViewId="0">
      <selection activeCell="C19" sqref="C19:F20"/>
    </sheetView>
  </sheetViews>
  <sheetFormatPr defaultRowHeight="15" x14ac:dyDescent="0.25"/>
  <cols>
    <col min="1" max="1" width="36.85546875" customWidth="1"/>
    <col min="2" max="2" width="55.5703125" customWidth="1"/>
    <col min="3" max="6" width="9.85546875"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6778</v>
      </c>
      <c r="C3" s="702"/>
      <c r="D3" s="702"/>
      <c r="E3" s="702"/>
      <c r="F3" s="702"/>
      <c r="G3" s="702"/>
      <c r="H3" s="702"/>
      <c r="I3" s="702"/>
      <c r="J3" s="702"/>
      <c r="K3" s="702"/>
    </row>
    <row r="4" spans="1:11" x14ac:dyDescent="0.25">
      <c r="A4" s="6" t="s">
        <v>2</v>
      </c>
      <c r="B4" s="699" t="s">
        <v>6779</v>
      </c>
      <c r="C4" s="699"/>
      <c r="D4" s="699"/>
      <c r="E4" s="699"/>
      <c r="F4" s="699"/>
      <c r="G4" s="699"/>
      <c r="H4" s="699"/>
      <c r="I4" s="699"/>
      <c r="J4" s="699"/>
      <c r="K4" s="699"/>
    </row>
    <row r="5" spans="1:11" x14ac:dyDescent="0.25">
      <c r="A5" s="6" t="s">
        <v>5</v>
      </c>
      <c r="B5" s="699" t="s">
        <v>1826</v>
      </c>
      <c r="C5" s="699"/>
      <c r="D5" s="699"/>
      <c r="E5" s="699"/>
      <c r="F5" s="699"/>
      <c r="G5" s="699"/>
      <c r="H5" s="699"/>
      <c r="I5" s="699"/>
      <c r="J5" s="699"/>
      <c r="K5" s="699"/>
    </row>
    <row r="6" spans="1:11" x14ac:dyDescent="0.25">
      <c r="A6" s="6" t="s">
        <v>8</v>
      </c>
      <c r="B6" s="699" t="s">
        <v>6780</v>
      </c>
      <c r="C6" s="699"/>
      <c r="D6" s="699"/>
      <c r="E6" s="699"/>
      <c r="F6" s="699"/>
      <c r="G6" s="699"/>
      <c r="H6" s="699"/>
      <c r="I6" s="699"/>
      <c r="J6" s="699"/>
      <c r="K6" s="699"/>
    </row>
    <row r="7" spans="1:11" x14ac:dyDescent="0.25">
      <c r="A7" s="6" t="s">
        <v>11</v>
      </c>
      <c r="B7" s="674" t="s">
        <v>6781</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54</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6769</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6782</v>
      </c>
      <c r="C14" s="674"/>
      <c r="D14" s="674"/>
      <c r="E14" s="674"/>
      <c r="F14" s="674"/>
      <c r="G14" s="674"/>
      <c r="H14" s="674"/>
      <c r="I14" s="674"/>
      <c r="J14" s="674"/>
      <c r="K14" s="674"/>
    </row>
    <row r="15" spans="1:11" x14ac:dyDescent="0.25">
      <c r="A15" s="6" t="s">
        <v>30</v>
      </c>
      <c r="B15" s="689" t="s">
        <v>9</v>
      </c>
      <c r="C15" s="689"/>
      <c r="D15" s="689"/>
      <c r="E15" s="689"/>
      <c r="F15" s="689"/>
      <c r="G15" s="688"/>
      <c r="H15" s="688"/>
      <c r="I15" s="688"/>
      <c r="J15" s="688"/>
      <c r="K15" s="688"/>
    </row>
    <row r="16" spans="1:11" x14ac:dyDescent="0.25">
      <c r="A16" s="6" t="s">
        <v>32</v>
      </c>
      <c r="B16" s="699" t="s">
        <v>667</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419"/>
      <c r="C19" s="19" t="s">
        <v>1433</v>
      </c>
      <c r="D19" s="19" t="s">
        <v>137</v>
      </c>
      <c r="E19" s="19" t="s">
        <v>138</v>
      </c>
      <c r="F19" s="19" t="s">
        <v>139</v>
      </c>
      <c r="G19" s="8" t="s">
        <v>38</v>
      </c>
      <c r="H19" s="8" t="s">
        <v>39</v>
      </c>
      <c r="I19" s="8" t="s">
        <v>40</v>
      </c>
      <c r="J19" s="8" t="s">
        <v>41</v>
      </c>
      <c r="K19" s="8" t="s">
        <v>42</v>
      </c>
    </row>
    <row r="20" spans="1:11" x14ac:dyDescent="0.25">
      <c r="A20" s="6" t="s">
        <v>43</v>
      </c>
      <c r="B20" s="419"/>
      <c r="C20" s="419"/>
      <c r="D20" s="419"/>
      <c r="E20" s="419"/>
      <c r="F20" s="419"/>
      <c r="G20" s="10">
        <v>124348</v>
      </c>
      <c r="H20" s="10">
        <v>124437</v>
      </c>
      <c r="I20" s="10">
        <v>125493</v>
      </c>
      <c r="J20" s="11">
        <v>136738</v>
      </c>
      <c r="K20" s="11">
        <v>134234</v>
      </c>
    </row>
    <row r="21" spans="1:11" x14ac:dyDescent="0.25">
      <c r="A21" s="6" t="s">
        <v>44</v>
      </c>
      <c r="B21" s="419"/>
      <c r="C21" s="419"/>
      <c r="D21" s="419"/>
      <c r="E21" s="419"/>
      <c r="F21" s="419"/>
      <c r="G21" s="10">
        <f>G20-G25</f>
        <v>99768</v>
      </c>
      <c r="H21" s="10">
        <f t="shared" ref="H21:K21" si="0">H20-H25</f>
        <v>99910</v>
      </c>
      <c r="I21" s="10">
        <f t="shared" si="0"/>
        <v>101053</v>
      </c>
      <c r="J21" s="10">
        <f t="shared" si="0"/>
        <v>111510</v>
      </c>
      <c r="K21" s="10">
        <f t="shared" si="0"/>
        <v>109482</v>
      </c>
    </row>
    <row r="22" spans="1:11" x14ac:dyDescent="0.25">
      <c r="A22" s="6" t="s">
        <v>45</v>
      </c>
      <c r="B22" s="419"/>
      <c r="C22" s="419"/>
      <c r="D22" s="419"/>
      <c r="E22" s="419"/>
      <c r="F22" s="419"/>
      <c r="G22" s="12">
        <f>G21/G20</f>
        <v>0.8023289477916814</v>
      </c>
      <c r="H22" s="12">
        <f t="shared" ref="H22:K22" si="1">H21/H20</f>
        <v>0.80289624468606602</v>
      </c>
      <c r="I22" s="12">
        <f t="shared" si="1"/>
        <v>0.8052481014877324</v>
      </c>
      <c r="J22" s="12">
        <f t="shared" si="1"/>
        <v>0.81550117743421724</v>
      </c>
      <c r="K22" s="12">
        <f t="shared" si="1"/>
        <v>0.81560558427820073</v>
      </c>
    </row>
    <row r="23" spans="1:11" x14ac:dyDescent="0.25">
      <c r="A23" s="6" t="s">
        <v>46</v>
      </c>
      <c r="B23" s="419"/>
      <c r="C23" s="419"/>
      <c r="D23" s="419"/>
      <c r="E23" s="419"/>
      <c r="F23" s="419"/>
      <c r="G23" s="10">
        <v>0</v>
      </c>
      <c r="H23" s="10">
        <v>0</v>
      </c>
      <c r="I23" s="10">
        <v>0</v>
      </c>
      <c r="J23" s="9">
        <v>0</v>
      </c>
      <c r="K23" s="9">
        <v>0</v>
      </c>
    </row>
    <row r="24" spans="1:11" x14ac:dyDescent="0.25">
      <c r="A24" s="6" t="s">
        <v>47</v>
      </c>
      <c r="B24" s="419"/>
      <c r="C24" s="419"/>
      <c r="D24" s="419"/>
      <c r="E24" s="419"/>
      <c r="F24" s="419"/>
      <c r="G24" s="12">
        <f>G23/G20</f>
        <v>0</v>
      </c>
      <c r="H24" s="12">
        <f t="shared" ref="H24:J24" si="2">H23/H20</f>
        <v>0</v>
      </c>
      <c r="I24" s="12">
        <f t="shared" si="2"/>
        <v>0</v>
      </c>
      <c r="J24" s="12">
        <f t="shared" si="2"/>
        <v>0</v>
      </c>
      <c r="K24" s="12">
        <f>K23/K20</f>
        <v>0</v>
      </c>
    </row>
    <row r="25" spans="1:11" x14ac:dyDescent="0.25">
      <c r="A25" s="6" t="s">
        <v>48</v>
      </c>
      <c r="B25" s="419"/>
      <c r="C25" s="419"/>
      <c r="D25" s="419"/>
      <c r="E25" s="419"/>
      <c r="F25" s="419"/>
      <c r="G25" s="10">
        <v>24580</v>
      </c>
      <c r="H25" s="10">
        <v>24527</v>
      </c>
      <c r="I25" s="10">
        <v>24440</v>
      </c>
      <c r="J25" s="9">
        <v>25228</v>
      </c>
      <c r="K25" s="9">
        <v>24752</v>
      </c>
    </row>
    <row r="26" spans="1:11" x14ac:dyDescent="0.25">
      <c r="A26" s="6" t="s">
        <v>49</v>
      </c>
      <c r="B26" s="419"/>
      <c r="C26" s="419"/>
      <c r="D26" s="419"/>
      <c r="E26" s="419"/>
      <c r="F26" s="419"/>
      <c r="G26" s="12">
        <f>G25/G20</f>
        <v>0.1976710522083186</v>
      </c>
      <c r="H26" s="12">
        <f t="shared" ref="H26:J26" si="3">H25/H20</f>
        <v>0.19710375531393395</v>
      </c>
      <c r="I26" s="12">
        <f t="shared" si="3"/>
        <v>0.19475189851226762</v>
      </c>
      <c r="J26" s="12">
        <f t="shared" si="3"/>
        <v>0.18449882256578273</v>
      </c>
      <c r="K26" s="12">
        <f>K25/K20</f>
        <v>0.18439441572179924</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19" t="s">
        <v>1433</v>
      </c>
      <c r="D28" s="19" t="s">
        <v>137</v>
      </c>
      <c r="E28" s="19" t="s">
        <v>138</v>
      </c>
      <c r="F28" s="19" t="s">
        <v>139</v>
      </c>
      <c r="G28" s="8" t="s">
        <v>38</v>
      </c>
      <c r="H28" s="8" t="s">
        <v>39</v>
      </c>
      <c r="I28" s="8" t="s">
        <v>40</v>
      </c>
      <c r="J28" s="8" t="s">
        <v>41</v>
      </c>
      <c r="K28" s="8" t="s">
        <v>42</v>
      </c>
    </row>
    <row r="29" spans="1:11" x14ac:dyDescent="0.25">
      <c r="A29" s="419" t="s">
        <v>6783</v>
      </c>
      <c r="B29" s="230"/>
      <c r="C29" s="230"/>
      <c r="D29" s="230"/>
      <c r="E29" s="230"/>
      <c r="F29" s="230"/>
      <c r="G29" s="18">
        <v>99768</v>
      </c>
      <c r="H29" s="11">
        <v>99910</v>
      </c>
      <c r="I29" s="11">
        <v>101053</v>
      </c>
      <c r="J29" s="11">
        <v>111510</v>
      </c>
      <c r="K29" s="11">
        <v>109482</v>
      </c>
    </row>
    <row r="30" spans="1:11" x14ac:dyDescent="0.25">
      <c r="A30" s="486" t="s">
        <v>1522</v>
      </c>
      <c r="B30" s="230"/>
      <c r="C30" s="230"/>
      <c r="D30" s="230"/>
      <c r="E30" s="230"/>
      <c r="F30" s="230"/>
      <c r="G30" s="18">
        <v>24580</v>
      </c>
      <c r="H30" s="18">
        <v>24527</v>
      </c>
      <c r="I30" s="18">
        <v>24440</v>
      </c>
      <c r="J30" s="18">
        <v>25228</v>
      </c>
      <c r="K30" s="18">
        <v>24752</v>
      </c>
    </row>
    <row r="31" spans="1:11" x14ac:dyDescent="0.25">
      <c r="A31" s="491" t="s">
        <v>1440</v>
      </c>
      <c r="B31" s="409"/>
      <c r="C31" s="409"/>
      <c r="D31" s="409"/>
      <c r="E31" s="409"/>
      <c r="F31" s="409"/>
      <c r="G31" s="371">
        <v>124348</v>
      </c>
      <c r="H31" s="371">
        <v>124437</v>
      </c>
      <c r="I31" s="371">
        <v>125493</v>
      </c>
      <c r="J31" s="371">
        <v>136738</v>
      </c>
      <c r="K31" s="371">
        <v>134234</v>
      </c>
    </row>
    <row r="32" spans="1:11" x14ac:dyDescent="0.25">
      <c r="A32" s="486"/>
      <c r="B32" s="409"/>
      <c r="C32" s="409"/>
      <c r="D32" s="409"/>
      <c r="E32" s="409"/>
      <c r="F32" s="409"/>
      <c r="G32" s="215"/>
      <c r="H32" s="215"/>
      <c r="I32" s="215"/>
      <c r="J32" s="215"/>
      <c r="K32" s="215"/>
    </row>
    <row r="33" spans="1:11" x14ac:dyDescent="0.25">
      <c r="A33" s="486"/>
      <c r="B33" s="409"/>
      <c r="C33" s="409"/>
      <c r="D33" s="409"/>
      <c r="E33" s="409"/>
      <c r="F33" s="409"/>
      <c r="G33" s="18"/>
      <c r="H33" s="18"/>
      <c r="I33" s="18"/>
      <c r="J33" s="18"/>
      <c r="K33" s="18"/>
    </row>
    <row r="34" spans="1:11" x14ac:dyDescent="0.25">
      <c r="A34" s="419"/>
      <c r="B34" s="409"/>
      <c r="C34" s="409"/>
      <c r="D34" s="409"/>
      <c r="E34" s="409"/>
      <c r="F34" s="409"/>
      <c r="G34" s="18"/>
      <c r="H34" s="11"/>
      <c r="I34" s="11"/>
      <c r="J34" s="11"/>
      <c r="K34" s="11"/>
    </row>
    <row r="35" spans="1:11" x14ac:dyDescent="0.25">
      <c r="A35" s="419"/>
      <c r="B35" s="409"/>
      <c r="C35" s="409"/>
      <c r="D35" s="409"/>
      <c r="E35" s="409"/>
      <c r="F35" s="409"/>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row r="41" spans="1:11" x14ac:dyDescent="0.25">
      <c r="A41" s="419"/>
      <c r="B41" s="419"/>
      <c r="C41" s="419"/>
      <c r="D41" s="419"/>
      <c r="E41" s="419"/>
      <c r="F41" s="419"/>
      <c r="G41" s="419"/>
      <c r="H41" s="419"/>
      <c r="I41" s="419"/>
      <c r="J41" s="419"/>
      <c r="K41" s="419"/>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0866141732283472" right="0.70866141732283472" top="0.74803149606299213" bottom="0.74803149606299213" header="0.31496062992125984" footer="0.31496062992125984"/>
  <pageSetup paperSize="9" scale="85" orientation="landscape"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pageSetUpPr fitToPage="1"/>
  </sheetPr>
  <dimension ref="A1:K122"/>
  <sheetViews>
    <sheetView topLeftCell="A10" workbookViewId="0">
      <selection activeCell="G95" sqref="G95:K95"/>
    </sheetView>
  </sheetViews>
  <sheetFormatPr defaultRowHeight="15" x14ac:dyDescent="0.25"/>
  <cols>
    <col min="1" max="1" width="36.85546875" customWidth="1"/>
    <col min="2" max="2" width="64" customWidth="1"/>
    <col min="3" max="4" width="8.42578125" customWidth="1"/>
    <col min="5" max="11" width="8" customWidth="1"/>
  </cols>
  <sheetData>
    <row r="1" spans="1:11" ht="18.75" x14ac:dyDescent="0.25">
      <c r="A1" s="192" t="s">
        <v>0</v>
      </c>
      <c r="B1" s="2"/>
      <c r="C1" s="2"/>
      <c r="D1" s="2"/>
      <c r="E1" s="2"/>
      <c r="F1" s="2"/>
      <c r="G1" s="292"/>
      <c r="H1" s="3"/>
      <c r="I1" s="3"/>
      <c r="J1" s="3"/>
      <c r="K1" s="2"/>
    </row>
    <row r="2" spans="1:11" x14ac:dyDescent="0.25">
      <c r="A2" s="2"/>
      <c r="B2" s="227"/>
      <c r="C2" s="227"/>
      <c r="D2" s="227"/>
      <c r="E2" s="227"/>
      <c r="F2" s="227"/>
      <c r="G2" s="227"/>
      <c r="H2" s="227"/>
      <c r="I2" s="227"/>
      <c r="J2" s="227"/>
      <c r="K2" s="2"/>
    </row>
    <row r="3" spans="1:11" x14ac:dyDescent="0.25">
      <c r="A3" s="5" t="s">
        <v>1</v>
      </c>
      <c r="B3" s="702" t="s">
        <v>3400</v>
      </c>
      <c r="C3" s="702"/>
      <c r="D3" s="702"/>
      <c r="E3" s="702"/>
      <c r="F3" s="702"/>
      <c r="G3" s="702"/>
      <c r="H3" s="702"/>
      <c r="I3" s="702"/>
      <c r="J3" s="702"/>
      <c r="K3" s="702"/>
    </row>
    <row r="4" spans="1:11" x14ac:dyDescent="0.25">
      <c r="A4" s="6" t="s">
        <v>2</v>
      </c>
      <c r="B4" s="674" t="s">
        <v>3401</v>
      </c>
      <c r="C4" s="674"/>
      <c r="D4" s="674"/>
      <c r="E4" s="674"/>
      <c r="F4" s="674"/>
      <c r="G4" s="674"/>
      <c r="H4" s="674"/>
      <c r="I4" s="674"/>
      <c r="J4" s="674"/>
      <c r="K4" s="674"/>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54</v>
      </c>
      <c r="C9" s="699"/>
      <c r="D9" s="699"/>
      <c r="E9" s="699"/>
      <c r="F9" s="699"/>
      <c r="G9" s="699"/>
      <c r="H9" s="699"/>
      <c r="I9" s="699"/>
      <c r="J9" s="699"/>
      <c r="K9" s="699"/>
    </row>
    <row r="10" spans="1:11" x14ac:dyDescent="0.25">
      <c r="A10" s="6" t="s">
        <v>17</v>
      </c>
      <c r="B10" s="699" t="s">
        <v>3402</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3403</v>
      </c>
      <c r="C14" s="674"/>
      <c r="D14" s="674"/>
      <c r="E14" s="674"/>
      <c r="F14" s="674"/>
      <c r="G14" s="674"/>
      <c r="H14" s="674"/>
      <c r="I14" s="674"/>
      <c r="J14" s="674"/>
      <c r="K14" s="674"/>
    </row>
    <row r="15" spans="1:11" x14ac:dyDescent="0.25">
      <c r="A15" s="6" t="s">
        <v>30</v>
      </c>
      <c r="B15" s="674" t="s">
        <v>9</v>
      </c>
      <c r="C15" s="674"/>
      <c r="D15" s="674"/>
      <c r="E15" s="674"/>
      <c r="F15" s="674"/>
      <c r="G15" s="674"/>
      <c r="H15" s="674"/>
      <c r="I15" s="674"/>
      <c r="J15" s="674"/>
      <c r="K15" s="674"/>
    </row>
    <row r="16" spans="1:11" x14ac:dyDescent="0.25">
      <c r="A16" s="6" t="s">
        <v>32</v>
      </c>
      <c r="B16" s="699" t="s">
        <v>668</v>
      </c>
      <c r="C16" s="699"/>
      <c r="D16" s="699"/>
      <c r="E16" s="699"/>
      <c r="F16" s="699"/>
      <c r="G16" s="699"/>
      <c r="H16" s="699"/>
      <c r="I16" s="699"/>
      <c r="J16" s="699"/>
      <c r="K16" s="699"/>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c r="D20" s="2"/>
      <c r="E20" s="2"/>
      <c r="F20" s="2"/>
      <c r="G20" s="10">
        <v>24594</v>
      </c>
      <c r="H20" s="10">
        <v>24541</v>
      </c>
      <c r="I20" s="10">
        <v>24471</v>
      </c>
      <c r="J20" s="11">
        <v>25254</v>
      </c>
      <c r="K20" s="11">
        <v>24795</v>
      </c>
    </row>
    <row r="21" spans="1:11" x14ac:dyDescent="0.25">
      <c r="A21" s="6" t="s">
        <v>44</v>
      </c>
      <c r="B21" s="2"/>
      <c r="C21" s="2"/>
      <c r="D21" s="2"/>
      <c r="E21" s="2"/>
      <c r="F21" s="2"/>
      <c r="G21" s="10">
        <f>G20-G25</f>
        <v>14</v>
      </c>
      <c r="H21" s="10">
        <f>H20-H25</f>
        <v>14</v>
      </c>
      <c r="I21" s="10">
        <f>I20-I25</f>
        <v>30</v>
      </c>
      <c r="J21" s="10">
        <f>J20-J25</f>
        <v>25</v>
      </c>
      <c r="K21" s="10">
        <f>K20-K25</f>
        <v>42</v>
      </c>
    </row>
    <row r="22" spans="1:11" x14ac:dyDescent="0.25">
      <c r="A22" s="6" t="s">
        <v>45</v>
      </c>
      <c r="B22" s="2"/>
      <c r="C22" s="2"/>
      <c r="D22" s="2"/>
      <c r="E22" s="2"/>
      <c r="F22" s="2"/>
      <c r="G22" s="12">
        <f>G21/G20</f>
        <v>5.6924453118646829E-4</v>
      </c>
      <c r="H22" s="12">
        <f>H21/H20</f>
        <v>5.7047390081903758E-4</v>
      </c>
      <c r="I22" s="12">
        <f>I21/I20</f>
        <v>1.225940909648155E-3</v>
      </c>
      <c r="J22" s="12">
        <f>J21/J20</f>
        <v>9.8994218737625725E-4</v>
      </c>
      <c r="K22" s="12">
        <f>K21/K20</f>
        <v>1.6938898971566847E-3</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v>24580</v>
      </c>
      <c r="H25" s="10">
        <v>24527</v>
      </c>
      <c r="I25" s="10">
        <v>24441</v>
      </c>
      <c r="J25" s="9">
        <v>25229</v>
      </c>
      <c r="K25" s="9">
        <v>24753</v>
      </c>
    </row>
    <row r="26" spans="1:11" x14ac:dyDescent="0.25">
      <c r="A26" s="6" t="s">
        <v>49</v>
      </c>
      <c r="B26" s="2"/>
      <c r="C26" s="2"/>
      <c r="D26" s="2"/>
      <c r="E26" s="2"/>
      <c r="F26" s="2"/>
      <c r="G26" s="12">
        <f>G25/G20</f>
        <v>0.99943075546881355</v>
      </c>
      <c r="H26" s="12">
        <f>H25/H20</f>
        <v>0.99942952609918101</v>
      </c>
      <c r="I26" s="12">
        <f>I25/I20</f>
        <v>0.99877405909035188</v>
      </c>
      <c r="J26" s="12">
        <f>J25/J20</f>
        <v>0.99901005781262375</v>
      </c>
      <c r="K26" s="12">
        <f>K25/K20</f>
        <v>0.99830611010284331</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3404</v>
      </c>
      <c r="B29" s="230"/>
      <c r="C29" s="230"/>
      <c r="D29" s="230"/>
      <c r="E29" s="230"/>
      <c r="F29" s="230"/>
      <c r="G29" s="752" t="s">
        <v>10807</v>
      </c>
      <c r="H29" s="752"/>
      <c r="I29" s="752"/>
      <c r="J29" s="752"/>
      <c r="K29" s="752"/>
    </row>
    <row r="30" spans="1:11" x14ac:dyDescent="0.25">
      <c r="A30" s="294" t="s">
        <v>3405</v>
      </c>
      <c r="B30" s="230"/>
      <c r="C30" s="230"/>
      <c r="D30" s="230"/>
      <c r="E30" s="230"/>
      <c r="F30" s="230"/>
      <c r="G30" s="752" t="s">
        <v>10807</v>
      </c>
      <c r="H30" s="752"/>
      <c r="I30" s="752"/>
      <c r="J30" s="752"/>
      <c r="K30" s="752"/>
    </row>
    <row r="31" spans="1:11" x14ac:dyDescent="0.25">
      <c r="A31" s="294" t="s">
        <v>3406</v>
      </c>
      <c r="B31" s="230"/>
      <c r="C31" s="230"/>
      <c r="D31" s="230"/>
      <c r="E31" s="230"/>
      <c r="F31" s="230"/>
      <c r="G31" s="752" t="s">
        <v>10807</v>
      </c>
      <c r="H31" s="752"/>
      <c r="I31" s="752"/>
      <c r="J31" s="752"/>
      <c r="K31" s="752"/>
    </row>
    <row r="32" spans="1:11" x14ac:dyDescent="0.25">
      <c r="A32" s="294" t="s">
        <v>3407</v>
      </c>
      <c r="B32" s="230"/>
      <c r="C32" s="230"/>
      <c r="D32" s="230"/>
      <c r="E32" s="230"/>
      <c r="F32" s="230"/>
      <c r="G32" s="752" t="s">
        <v>10807</v>
      </c>
      <c r="H32" s="752"/>
      <c r="I32" s="752"/>
      <c r="J32" s="752"/>
      <c r="K32" s="752"/>
    </row>
    <row r="33" spans="1:11" x14ac:dyDescent="0.25">
      <c r="A33" s="294" t="s">
        <v>3408</v>
      </c>
      <c r="B33" s="230"/>
      <c r="C33" s="230"/>
      <c r="D33" s="230"/>
      <c r="E33" s="230"/>
      <c r="F33" s="230"/>
      <c r="G33" s="752" t="s">
        <v>10807</v>
      </c>
      <c r="H33" s="752"/>
      <c r="I33" s="752"/>
      <c r="J33" s="752"/>
      <c r="K33" s="752"/>
    </row>
    <row r="34" spans="1:11" x14ac:dyDescent="0.25">
      <c r="A34" s="294" t="s">
        <v>3409</v>
      </c>
      <c r="B34" s="230"/>
      <c r="C34" s="230"/>
      <c r="D34" s="230"/>
      <c r="E34" s="230"/>
      <c r="F34" s="230"/>
      <c r="G34" s="752" t="s">
        <v>10807</v>
      </c>
      <c r="H34" s="752"/>
      <c r="I34" s="752"/>
      <c r="J34" s="752"/>
      <c r="K34" s="752"/>
    </row>
    <row r="35" spans="1:11" x14ac:dyDescent="0.25">
      <c r="A35" s="294" t="s">
        <v>3410</v>
      </c>
      <c r="B35" s="230"/>
      <c r="C35" s="230"/>
      <c r="D35" s="230"/>
      <c r="E35" s="230"/>
      <c r="F35" s="230"/>
      <c r="G35" s="752" t="s">
        <v>10807</v>
      </c>
      <c r="H35" s="752"/>
      <c r="I35" s="752"/>
      <c r="J35" s="752"/>
      <c r="K35" s="752"/>
    </row>
    <row r="36" spans="1:11" x14ac:dyDescent="0.25">
      <c r="A36" s="294" t="s">
        <v>3411</v>
      </c>
      <c r="B36" s="230"/>
      <c r="C36" s="230"/>
      <c r="D36" s="230"/>
      <c r="E36" s="230"/>
      <c r="F36" s="230"/>
      <c r="G36" s="752" t="s">
        <v>10807</v>
      </c>
      <c r="H36" s="752"/>
      <c r="I36" s="752"/>
      <c r="J36" s="752"/>
      <c r="K36" s="752"/>
    </row>
    <row r="37" spans="1:11" x14ac:dyDescent="0.25">
      <c r="A37" s="294" t="s">
        <v>3412</v>
      </c>
      <c r="B37" s="230"/>
      <c r="C37" s="230"/>
      <c r="D37" s="230"/>
      <c r="E37" s="230"/>
      <c r="F37" s="230"/>
      <c r="G37" s="752" t="s">
        <v>10807</v>
      </c>
      <c r="H37" s="752"/>
      <c r="I37" s="752"/>
      <c r="J37" s="752"/>
      <c r="K37" s="752"/>
    </row>
    <row r="38" spans="1:11" x14ac:dyDescent="0.25">
      <c r="A38" s="294" t="s">
        <v>3413</v>
      </c>
      <c r="B38" s="230"/>
      <c r="C38" s="230"/>
      <c r="D38" s="230"/>
      <c r="E38" s="230"/>
      <c r="F38" s="230"/>
      <c r="G38" s="752" t="s">
        <v>10807</v>
      </c>
      <c r="H38" s="752"/>
      <c r="I38" s="752"/>
      <c r="J38" s="752"/>
      <c r="K38" s="752"/>
    </row>
    <row r="39" spans="1:11" x14ac:dyDescent="0.25">
      <c r="A39" s="294" t="s">
        <v>3414</v>
      </c>
      <c r="B39" s="230"/>
      <c r="C39" s="230"/>
      <c r="D39" s="230"/>
      <c r="E39" s="230"/>
      <c r="F39" s="230"/>
      <c r="G39" s="752" t="s">
        <v>10807</v>
      </c>
      <c r="H39" s="752"/>
      <c r="I39" s="752"/>
      <c r="J39" s="752"/>
      <c r="K39" s="752"/>
    </row>
    <row r="40" spans="1:11" x14ac:dyDescent="0.25">
      <c r="A40" s="294" t="s">
        <v>3415</v>
      </c>
      <c r="B40" s="80"/>
      <c r="C40" s="80"/>
      <c r="D40" s="80"/>
      <c r="E40" s="80"/>
      <c r="F40" s="80"/>
      <c r="G40" s="752" t="s">
        <v>10807</v>
      </c>
      <c r="H40" s="752"/>
      <c r="I40" s="752"/>
      <c r="J40" s="752"/>
      <c r="K40" s="752"/>
    </row>
    <row r="41" spans="1:11" x14ac:dyDescent="0.25">
      <c r="A41" s="294" t="s">
        <v>3416</v>
      </c>
      <c r="B41" s="294"/>
      <c r="C41" s="294"/>
      <c r="D41" s="294"/>
      <c r="E41" s="294"/>
      <c r="F41" s="294"/>
      <c r="G41" s="752" t="s">
        <v>10807</v>
      </c>
      <c r="H41" s="752"/>
      <c r="I41" s="752"/>
      <c r="J41" s="752"/>
      <c r="K41" s="752"/>
    </row>
    <row r="42" spans="1:11" x14ac:dyDescent="0.25">
      <c r="A42" s="294" t="s">
        <v>3417</v>
      </c>
      <c r="B42" s="294"/>
      <c r="C42" s="294"/>
      <c r="D42" s="294"/>
      <c r="E42" s="294"/>
      <c r="F42" s="294"/>
      <c r="G42" s="752" t="s">
        <v>10807</v>
      </c>
      <c r="H42" s="752"/>
      <c r="I42" s="752"/>
      <c r="J42" s="752"/>
      <c r="K42" s="752"/>
    </row>
    <row r="43" spans="1:11" x14ac:dyDescent="0.25">
      <c r="A43" s="294" t="s">
        <v>3418</v>
      </c>
      <c r="B43" s="294"/>
      <c r="C43" s="294"/>
      <c r="D43" s="294"/>
      <c r="E43" s="294"/>
      <c r="F43" s="294"/>
      <c r="G43" s="752" t="s">
        <v>10807</v>
      </c>
      <c r="H43" s="752"/>
      <c r="I43" s="752"/>
      <c r="J43" s="752"/>
      <c r="K43" s="752"/>
    </row>
    <row r="44" spans="1:11" x14ac:dyDescent="0.25">
      <c r="A44" s="294" t="s">
        <v>3419</v>
      </c>
      <c r="B44" s="294"/>
      <c r="C44" s="294"/>
      <c r="D44" s="294"/>
      <c r="E44" s="294"/>
      <c r="F44" s="294"/>
      <c r="G44" s="752" t="s">
        <v>10807</v>
      </c>
      <c r="H44" s="752"/>
      <c r="I44" s="752"/>
      <c r="J44" s="752"/>
      <c r="K44" s="752"/>
    </row>
    <row r="45" spans="1:11" x14ac:dyDescent="0.25">
      <c r="A45" s="294" t="s">
        <v>3420</v>
      </c>
      <c r="B45" s="294"/>
      <c r="C45" s="294"/>
      <c r="D45" s="294"/>
      <c r="E45" s="294"/>
      <c r="F45" s="294"/>
      <c r="G45" s="752" t="s">
        <v>10807</v>
      </c>
      <c r="H45" s="752"/>
      <c r="I45" s="752"/>
      <c r="J45" s="752"/>
      <c r="K45" s="752"/>
    </row>
    <row r="46" spans="1:11" x14ac:dyDescent="0.25">
      <c r="A46" s="294" t="s">
        <v>3421</v>
      </c>
      <c r="B46" s="294"/>
      <c r="C46" s="294"/>
      <c r="D46" s="294"/>
      <c r="E46" s="294"/>
      <c r="F46" s="294"/>
      <c r="G46" s="752" t="s">
        <v>10807</v>
      </c>
      <c r="H46" s="752"/>
      <c r="I46" s="752"/>
      <c r="J46" s="752"/>
      <c r="K46" s="752"/>
    </row>
    <row r="47" spans="1:11" x14ac:dyDescent="0.25">
      <c r="A47" s="294" t="s">
        <v>3422</v>
      </c>
      <c r="B47" s="294"/>
      <c r="C47" s="294"/>
      <c r="D47" s="294"/>
      <c r="E47" s="294"/>
      <c r="F47" s="294"/>
      <c r="G47" s="752" t="s">
        <v>10807</v>
      </c>
      <c r="H47" s="752"/>
      <c r="I47" s="752"/>
      <c r="J47" s="752"/>
      <c r="K47" s="752"/>
    </row>
    <row r="48" spans="1:11" x14ac:dyDescent="0.25">
      <c r="A48" s="294" t="s">
        <v>3423</v>
      </c>
      <c r="B48" s="294"/>
      <c r="C48" s="294"/>
      <c r="D48" s="294"/>
      <c r="E48" s="294"/>
      <c r="F48" s="294"/>
      <c r="G48" s="752" t="s">
        <v>10807</v>
      </c>
      <c r="H48" s="752"/>
      <c r="I48" s="752"/>
      <c r="J48" s="752"/>
      <c r="K48" s="752"/>
    </row>
    <row r="49" spans="1:11" x14ac:dyDescent="0.25">
      <c r="A49" s="294" t="s">
        <v>3424</v>
      </c>
      <c r="B49" s="294"/>
      <c r="C49" s="294"/>
      <c r="D49" s="294"/>
      <c r="E49" s="294"/>
      <c r="F49" s="294"/>
      <c r="G49" s="752" t="s">
        <v>10807</v>
      </c>
      <c r="H49" s="752"/>
      <c r="I49" s="752"/>
      <c r="J49" s="752"/>
      <c r="K49" s="752"/>
    </row>
    <row r="50" spans="1:11" x14ac:dyDescent="0.25">
      <c r="A50" s="294" t="s">
        <v>3425</v>
      </c>
      <c r="B50" s="294"/>
      <c r="C50" s="294"/>
      <c r="D50" s="294"/>
      <c r="E50" s="294"/>
      <c r="F50" s="294"/>
      <c r="G50" s="752" t="s">
        <v>10807</v>
      </c>
      <c r="H50" s="752"/>
      <c r="I50" s="752"/>
      <c r="J50" s="752"/>
      <c r="K50" s="752"/>
    </row>
    <row r="51" spans="1:11" x14ac:dyDescent="0.25">
      <c r="A51" s="294" t="s">
        <v>3426</v>
      </c>
      <c r="B51" s="294"/>
      <c r="C51" s="294"/>
      <c r="D51" s="294"/>
      <c r="E51" s="294"/>
      <c r="F51" s="294"/>
      <c r="G51" s="752" t="s">
        <v>10807</v>
      </c>
      <c r="H51" s="752"/>
      <c r="I51" s="752"/>
      <c r="J51" s="752"/>
      <c r="K51" s="752"/>
    </row>
    <row r="52" spans="1:11" x14ac:dyDescent="0.25">
      <c r="A52" s="294" t="s">
        <v>3427</v>
      </c>
      <c r="B52" s="294"/>
      <c r="C52" s="294"/>
      <c r="D52" s="294"/>
      <c r="E52" s="294"/>
      <c r="F52" s="294"/>
      <c r="G52" s="752" t="s">
        <v>10807</v>
      </c>
      <c r="H52" s="752"/>
      <c r="I52" s="752"/>
      <c r="J52" s="752"/>
      <c r="K52" s="752"/>
    </row>
    <row r="53" spans="1:11" x14ac:dyDescent="0.25">
      <c r="A53" s="294" t="s">
        <v>3428</v>
      </c>
      <c r="B53" s="294"/>
      <c r="C53" s="294"/>
      <c r="D53" s="294"/>
      <c r="E53" s="294"/>
      <c r="F53" s="294"/>
      <c r="G53" s="752" t="s">
        <v>10807</v>
      </c>
      <c r="H53" s="752"/>
      <c r="I53" s="752"/>
      <c r="J53" s="752"/>
      <c r="K53" s="752"/>
    </row>
    <row r="54" spans="1:11" x14ac:dyDescent="0.25">
      <c r="A54" s="294" t="s">
        <v>3429</v>
      </c>
      <c r="B54" s="294"/>
      <c r="C54" s="294"/>
      <c r="D54" s="294"/>
      <c r="E54" s="294"/>
      <c r="F54" s="294"/>
      <c r="G54" s="752" t="s">
        <v>10807</v>
      </c>
      <c r="H54" s="752"/>
      <c r="I54" s="752"/>
      <c r="J54" s="752"/>
      <c r="K54" s="752"/>
    </row>
    <row r="55" spans="1:11" x14ac:dyDescent="0.25">
      <c r="A55" s="294" t="s">
        <v>3430</v>
      </c>
      <c r="B55" s="294"/>
      <c r="C55" s="294"/>
      <c r="D55" s="294"/>
      <c r="E55" s="294"/>
      <c r="F55" s="294"/>
      <c r="G55" s="752" t="s">
        <v>10807</v>
      </c>
      <c r="H55" s="752"/>
      <c r="I55" s="752"/>
      <c r="J55" s="752"/>
      <c r="K55" s="752"/>
    </row>
    <row r="56" spans="1:11" x14ac:dyDescent="0.25">
      <c r="A56" s="294" t="s">
        <v>3431</v>
      </c>
      <c r="B56" s="294"/>
      <c r="C56" s="294"/>
      <c r="D56" s="294"/>
      <c r="E56" s="294"/>
      <c r="F56" s="294"/>
      <c r="G56" s="752" t="s">
        <v>10807</v>
      </c>
      <c r="H56" s="752"/>
      <c r="I56" s="752"/>
      <c r="J56" s="752"/>
      <c r="K56" s="752"/>
    </row>
    <row r="57" spans="1:11" x14ac:dyDescent="0.25">
      <c r="A57" s="294" t="s">
        <v>3432</v>
      </c>
      <c r="B57" s="294"/>
      <c r="C57" s="294"/>
      <c r="D57" s="294"/>
      <c r="E57" s="294"/>
      <c r="F57" s="294"/>
      <c r="G57" s="752" t="s">
        <v>10807</v>
      </c>
      <c r="H57" s="752"/>
      <c r="I57" s="752"/>
      <c r="J57" s="752"/>
      <c r="K57" s="752"/>
    </row>
    <row r="58" spans="1:11" x14ac:dyDescent="0.25">
      <c r="A58" s="294" t="s">
        <v>3433</v>
      </c>
      <c r="B58" s="294"/>
      <c r="C58" s="294"/>
      <c r="D58" s="294"/>
      <c r="E58" s="294"/>
      <c r="F58" s="294"/>
      <c r="G58" s="752" t="s">
        <v>10807</v>
      </c>
      <c r="H58" s="752"/>
      <c r="I58" s="752"/>
      <c r="J58" s="752"/>
      <c r="K58" s="752"/>
    </row>
    <row r="59" spans="1:11" x14ac:dyDescent="0.25">
      <c r="A59" s="294" t="s">
        <v>3434</v>
      </c>
      <c r="B59" s="294"/>
      <c r="C59" s="294"/>
      <c r="D59" s="294"/>
      <c r="E59" s="294"/>
      <c r="F59" s="294"/>
      <c r="G59" s="752" t="s">
        <v>10807</v>
      </c>
      <c r="H59" s="752"/>
      <c r="I59" s="752"/>
      <c r="J59" s="752"/>
      <c r="K59" s="752"/>
    </row>
    <row r="60" spans="1:11" x14ac:dyDescent="0.25">
      <c r="A60" s="294" t="s">
        <v>3435</v>
      </c>
      <c r="B60" s="294"/>
      <c r="C60" s="294"/>
      <c r="D60" s="294"/>
      <c r="E60" s="294"/>
      <c r="F60" s="294"/>
      <c r="G60" s="752" t="s">
        <v>10807</v>
      </c>
      <c r="H60" s="752"/>
      <c r="I60" s="752"/>
      <c r="J60" s="752"/>
      <c r="K60" s="752"/>
    </row>
    <row r="61" spans="1:11" x14ac:dyDescent="0.25">
      <c r="A61" s="294" t="s">
        <v>3436</v>
      </c>
      <c r="B61" s="294"/>
      <c r="C61" s="294"/>
      <c r="D61" s="294"/>
      <c r="E61" s="294"/>
      <c r="F61" s="294"/>
      <c r="G61" s="752" t="s">
        <v>10807</v>
      </c>
      <c r="H61" s="752"/>
      <c r="I61" s="752"/>
      <c r="J61" s="752"/>
      <c r="K61" s="752"/>
    </row>
    <row r="62" spans="1:11" x14ac:dyDescent="0.25">
      <c r="A62" s="294" t="s">
        <v>3437</v>
      </c>
      <c r="B62" s="294"/>
      <c r="C62" s="294"/>
      <c r="D62" s="294"/>
      <c r="E62" s="294"/>
      <c r="F62" s="294"/>
      <c r="G62" s="752" t="s">
        <v>10807</v>
      </c>
      <c r="H62" s="752"/>
      <c r="I62" s="752"/>
      <c r="J62" s="752"/>
      <c r="K62" s="752"/>
    </row>
    <row r="63" spans="1:11" x14ac:dyDescent="0.25">
      <c r="A63" s="294" t="s">
        <v>3438</v>
      </c>
      <c r="B63" s="294"/>
      <c r="C63" s="294"/>
      <c r="D63" s="294"/>
      <c r="E63" s="294"/>
      <c r="F63" s="294"/>
      <c r="G63" s="752" t="s">
        <v>10807</v>
      </c>
      <c r="H63" s="752"/>
      <c r="I63" s="752"/>
      <c r="J63" s="752"/>
      <c r="K63" s="752"/>
    </row>
    <row r="64" spans="1:11" x14ac:dyDescent="0.25">
      <c r="A64" s="294" t="s">
        <v>3439</v>
      </c>
      <c r="B64" s="294"/>
      <c r="C64" s="294"/>
      <c r="D64" s="294"/>
      <c r="E64" s="294"/>
      <c r="F64" s="294"/>
      <c r="G64" s="752" t="s">
        <v>10807</v>
      </c>
      <c r="H64" s="752"/>
      <c r="I64" s="752"/>
      <c r="J64" s="752"/>
      <c r="K64" s="752"/>
    </row>
    <row r="65" spans="1:11" x14ac:dyDescent="0.25">
      <c r="A65" s="294" t="s">
        <v>3440</v>
      </c>
      <c r="B65" s="294"/>
      <c r="C65" s="294"/>
      <c r="D65" s="294"/>
      <c r="E65" s="294"/>
      <c r="F65" s="294"/>
      <c r="G65" s="752" t="s">
        <v>10807</v>
      </c>
      <c r="H65" s="752"/>
      <c r="I65" s="752"/>
      <c r="J65" s="752"/>
      <c r="K65" s="752"/>
    </row>
    <row r="66" spans="1:11" x14ac:dyDescent="0.25">
      <c r="A66" s="294" t="s">
        <v>3441</v>
      </c>
      <c r="B66" s="294"/>
      <c r="C66" s="294"/>
      <c r="D66" s="294"/>
      <c r="E66" s="294"/>
      <c r="F66" s="294"/>
      <c r="G66" s="752" t="s">
        <v>10807</v>
      </c>
      <c r="H66" s="752"/>
      <c r="I66" s="752"/>
      <c r="J66" s="752"/>
      <c r="K66" s="752"/>
    </row>
    <row r="67" spans="1:11" x14ac:dyDescent="0.25">
      <c r="A67" s="294" t="s">
        <v>3442</v>
      </c>
      <c r="B67" s="294"/>
      <c r="C67" s="294"/>
      <c r="D67" s="294"/>
      <c r="E67" s="294"/>
      <c r="F67" s="294"/>
      <c r="G67" s="752" t="s">
        <v>10807</v>
      </c>
      <c r="H67" s="752"/>
      <c r="I67" s="752"/>
      <c r="J67" s="752"/>
      <c r="K67" s="752"/>
    </row>
    <row r="68" spans="1:11" x14ac:dyDescent="0.25">
      <c r="A68" s="294" t="s">
        <v>3443</v>
      </c>
      <c r="B68" s="294"/>
      <c r="C68" s="294"/>
      <c r="D68" s="294"/>
      <c r="E68" s="294"/>
      <c r="F68" s="294"/>
      <c r="G68" s="752" t="s">
        <v>10807</v>
      </c>
      <c r="H68" s="752"/>
      <c r="I68" s="752"/>
      <c r="J68" s="752"/>
      <c r="K68" s="752"/>
    </row>
    <row r="69" spans="1:11" x14ac:dyDescent="0.25">
      <c r="A69" s="294" t="s">
        <v>3444</v>
      </c>
      <c r="B69" s="294"/>
      <c r="C69" s="294"/>
      <c r="D69" s="294"/>
      <c r="E69" s="294"/>
      <c r="F69" s="294"/>
      <c r="G69" s="752" t="s">
        <v>10807</v>
      </c>
      <c r="H69" s="752"/>
      <c r="I69" s="752"/>
      <c r="J69" s="752"/>
      <c r="K69" s="752"/>
    </row>
    <row r="70" spans="1:11" x14ac:dyDescent="0.25">
      <c r="A70" s="294" t="s">
        <v>3445</v>
      </c>
      <c r="B70" s="294"/>
      <c r="C70" s="294"/>
      <c r="D70" s="294"/>
      <c r="E70" s="294"/>
      <c r="F70" s="294"/>
      <c r="G70" s="752" t="s">
        <v>10807</v>
      </c>
      <c r="H70" s="752"/>
      <c r="I70" s="752"/>
      <c r="J70" s="752"/>
      <c r="K70" s="752"/>
    </row>
    <row r="71" spans="1:11" x14ac:dyDescent="0.25">
      <c r="A71" s="294" t="s">
        <v>3446</v>
      </c>
      <c r="B71" s="294"/>
      <c r="C71" s="294"/>
      <c r="D71" s="294"/>
      <c r="E71" s="294"/>
      <c r="F71" s="294"/>
      <c r="G71" s="752" t="s">
        <v>10807</v>
      </c>
      <c r="H71" s="752"/>
      <c r="I71" s="752"/>
      <c r="J71" s="752"/>
      <c r="K71" s="752"/>
    </row>
    <row r="72" spans="1:11" x14ac:dyDescent="0.25">
      <c r="A72" s="294" t="s">
        <v>3447</v>
      </c>
      <c r="B72" s="294"/>
      <c r="C72" s="294"/>
      <c r="D72" s="294"/>
      <c r="E72" s="294"/>
      <c r="F72" s="294"/>
      <c r="G72" s="752" t="s">
        <v>10807</v>
      </c>
      <c r="H72" s="752"/>
      <c r="I72" s="752"/>
      <c r="J72" s="752"/>
      <c r="K72" s="752"/>
    </row>
    <row r="73" spans="1:11" x14ac:dyDescent="0.25">
      <c r="A73" s="294" t="s">
        <v>3448</v>
      </c>
      <c r="B73" s="294"/>
      <c r="C73" s="294"/>
      <c r="D73" s="294"/>
      <c r="E73" s="294"/>
      <c r="F73" s="294"/>
      <c r="G73" s="752" t="s">
        <v>10807</v>
      </c>
      <c r="H73" s="752"/>
      <c r="I73" s="752"/>
      <c r="J73" s="752"/>
      <c r="K73" s="752"/>
    </row>
    <row r="74" spans="1:11" x14ac:dyDescent="0.25">
      <c r="A74" s="294" t="s">
        <v>3449</v>
      </c>
      <c r="B74" s="294"/>
      <c r="C74" s="294"/>
      <c r="D74" s="294"/>
      <c r="E74" s="294"/>
      <c r="F74" s="294"/>
      <c r="G74" s="752" t="s">
        <v>10807</v>
      </c>
      <c r="H74" s="752"/>
      <c r="I74" s="752"/>
      <c r="J74" s="752"/>
      <c r="K74" s="752"/>
    </row>
    <row r="75" spans="1:11" x14ac:dyDescent="0.25">
      <c r="A75" s="294" t="s">
        <v>3450</v>
      </c>
      <c r="B75" s="294"/>
      <c r="C75" s="294"/>
      <c r="D75" s="294"/>
      <c r="E75" s="294"/>
      <c r="F75" s="294"/>
      <c r="G75" s="752" t="s">
        <v>10807</v>
      </c>
      <c r="H75" s="752"/>
      <c r="I75" s="752"/>
      <c r="J75" s="752"/>
      <c r="K75" s="752"/>
    </row>
    <row r="76" spans="1:11" x14ac:dyDescent="0.25">
      <c r="A76" s="294" t="s">
        <v>3451</v>
      </c>
      <c r="B76" s="294"/>
      <c r="C76" s="294"/>
      <c r="D76" s="294"/>
      <c r="E76" s="294"/>
      <c r="F76" s="294"/>
      <c r="G76" s="752" t="s">
        <v>10807</v>
      </c>
      <c r="H76" s="752"/>
      <c r="I76" s="752"/>
      <c r="J76" s="752"/>
      <c r="K76" s="752"/>
    </row>
    <row r="77" spans="1:11" x14ac:dyDescent="0.25">
      <c r="A77" s="294" t="s">
        <v>3452</v>
      </c>
      <c r="B77" s="294"/>
      <c r="C77" s="294"/>
      <c r="D77" s="294"/>
      <c r="E77" s="294"/>
      <c r="F77" s="294"/>
      <c r="G77" s="752" t="s">
        <v>10807</v>
      </c>
      <c r="H77" s="752"/>
      <c r="I77" s="752"/>
      <c r="J77" s="752"/>
      <c r="K77" s="752"/>
    </row>
    <row r="78" spans="1:11" x14ac:dyDescent="0.25">
      <c r="A78" s="294" t="s">
        <v>3453</v>
      </c>
      <c r="B78" s="294"/>
      <c r="C78" s="294"/>
      <c r="D78" s="294"/>
      <c r="E78" s="294"/>
      <c r="F78" s="294"/>
      <c r="G78" s="752" t="s">
        <v>10807</v>
      </c>
      <c r="H78" s="752"/>
      <c r="I78" s="752"/>
      <c r="J78" s="752"/>
      <c r="K78" s="752"/>
    </row>
    <row r="79" spans="1:11" x14ac:dyDescent="0.25">
      <c r="A79" s="294" t="s">
        <v>3454</v>
      </c>
      <c r="B79" s="294"/>
      <c r="C79" s="294"/>
      <c r="D79" s="294"/>
      <c r="E79" s="294"/>
      <c r="F79" s="294"/>
      <c r="G79" s="752" t="s">
        <v>10807</v>
      </c>
      <c r="H79" s="752"/>
      <c r="I79" s="752"/>
      <c r="J79" s="752"/>
      <c r="K79" s="752"/>
    </row>
    <row r="80" spans="1:11" x14ac:dyDescent="0.25">
      <c r="A80" s="294" t="s">
        <v>3455</v>
      </c>
      <c r="B80" s="294"/>
      <c r="C80" s="294"/>
      <c r="D80" s="294"/>
      <c r="E80" s="294"/>
      <c r="F80" s="294"/>
      <c r="G80" s="752" t="s">
        <v>10807</v>
      </c>
      <c r="H80" s="752"/>
      <c r="I80" s="752"/>
      <c r="J80" s="752"/>
      <c r="K80" s="752"/>
    </row>
    <row r="81" spans="1:11" x14ac:dyDescent="0.25">
      <c r="A81" s="294" t="s">
        <v>3456</v>
      </c>
      <c r="B81" s="294"/>
      <c r="C81" s="294"/>
      <c r="D81" s="294"/>
      <c r="E81" s="294"/>
      <c r="F81" s="294"/>
      <c r="G81" s="752" t="s">
        <v>10807</v>
      </c>
      <c r="H81" s="752"/>
      <c r="I81" s="752"/>
      <c r="J81" s="752"/>
      <c r="K81" s="752"/>
    </row>
    <row r="82" spans="1:11" x14ac:dyDescent="0.25">
      <c r="A82" s="294" t="s">
        <v>3457</v>
      </c>
      <c r="B82" s="294"/>
      <c r="C82" s="294"/>
      <c r="D82" s="294"/>
      <c r="E82" s="294"/>
      <c r="F82" s="294"/>
      <c r="G82" s="752" t="s">
        <v>10807</v>
      </c>
      <c r="H82" s="752"/>
      <c r="I82" s="752"/>
      <c r="J82" s="752"/>
      <c r="K82" s="752"/>
    </row>
    <row r="83" spans="1:11" x14ac:dyDescent="0.25">
      <c r="A83" s="294" t="s">
        <v>3458</v>
      </c>
      <c r="B83" s="294"/>
      <c r="C83" s="294"/>
      <c r="D83" s="294"/>
      <c r="E83" s="294"/>
      <c r="F83" s="294"/>
      <c r="G83" s="752" t="s">
        <v>10807</v>
      </c>
      <c r="H83" s="752"/>
      <c r="I83" s="752"/>
      <c r="J83" s="752"/>
      <c r="K83" s="752"/>
    </row>
    <row r="84" spans="1:11" x14ac:dyDescent="0.25">
      <c r="A84" s="294" t="s">
        <v>3459</v>
      </c>
      <c r="B84" s="294"/>
      <c r="C84" s="294"/>
      <c r="D84" s="294"/>
      <c r="E84" s="294"/>
      <c r="F84" s="294"/>
      <c r="G84" s="752" t="s">
        <v>10807</v>
      </c>
      <c r="H84" s="752"/>
      <c r="I84" s="752"/>
      <c r="J84" s="752"/>
      <c r="K84" s="752"/>
    </row>
    <row r="85" spans="1:11" x14ac:dyDescent="0.25">
      <c r="A85" s="294" t="s">
        <v>3460</v>
      </c>
      <c r="B85" s="294"/>
      <c r="C85" s="294"/>
      <c r="D85" s="294"/>
      <c r="E85" s="294"/>
      <c r="F85" s="294"/>
      <c r="G85" s="752" t="s">
        <v>10807</v>
      </c>
      <c r="H85" s="752"/>
      <c r="I85" s="752"/>
      <c r="J85" s="752"/>
      <c r="K85" s="752"/>
    </row>
    <row r="86" spans="1:11" x14ac:dyDescent="0.25">
      <c r="A86" s="294" t="s">
        <v>3461</v>
      </c>
      <c r="B86" s="294"/>
      <c r="C86" s="294"/>
      <c r="D86" s="294"/>
      <c r="E86" s="294"/>
      <c r="F86" s="294"/>
      <c r="G86" s="752" t="s">
        <v>10807</v>
      </c>
      <c r="H86" s="752"/>
      <c r="I86" s="752"/>
      <c r="J86" s="752"/>
      <c r="K86" s="752"/>
    </row>
    <row r="87" spans="1:11" x14ac:dyDescent="0.25">
      <c r="A87" s="294" t="s">
        <v>3462</v>
      </c>
      <c r="B87" s="294"/>
      <c r="C87" s="294"/>
      <c r="D87" s="294"/>
      <c r="E87" s="294"/>
      <c r="F87" s="294"/>
      <c r="G87" s="752" t="s">
        <v>10807</v>
      </c>
      <c r="H87" s="752"/>
      <c r="I87" s="752"/>
      <c r="J87" s="752"/>
      <c r="K87" s="752"/>
    </row>
    <row r="88" spans="1:11" x14ac:dyDescent="0.25">
      <c r="A88" s="294" t="s">
        <v>3463</v>
      </c>
      <c r="B88" s="294"/>
      <c r="C88" s="294"/>
      <c r="D88" s="294"/>
      <c r="E88" s="294"/>
      <c r="F88" s="294"/>
      <c r="G88" s="752" t="s">
        <v>10807</v>
      </c>
      <c r="H88" s="752"/>
      <c r="I88" s="752"/>
      <c r="J88" s="752"/>
      <c r="K88" s="752"/>
    </row>
    <row r="89" spans="1:11" x14ac:dyDescent="0.25">
      <c r="A89" s="294" t="s">
        <v>3464</v>
      </c>
      <c r="B89" s="294"/>
      <c r="C89" s="294"/>
      <c r="D89" s="294"/>
      <c r="E89" s="294"/>
      <c r="F89" s="294"/>
      <c r="G89" s="752" t="s">
        <v>10807</v>
      </c>
      <c r="H89" s="752"/>
      <c r="I89" s="752"/>
      <c r="J89" s="752"/>
      <c r="K89" s="752"/>
    </row>
    <row r="90" spans="1:11" x14ac:dyDescent="0.25">
      <c r="A90" s="294" t="s">
        <v>3465</v>
      </c>
      <c r="B90" s="294"/>
      <c r="C90" s="294"/>
      <c r="D90" s="294"/>
      <c r="E90" s="294"/>
      <c r="F90" s="294"/>
      <c r="G90" s="752" t="s">
        <v>10807</v>
      </c>
      <c r="H90" s="752"/>
      <c r="I90" s="752"/>
      <c r="J90" s="752"/>
      <c r="K90" s="752"/>
    </row>
    <row r="91" spans="1:11" x14ac:dyDescent="0.25">
      <c r="A91" s="294" t="s">
        <v>3466</v>
      </c>
      <c r="B91" s="294"/>
      <c r="C91" s="294"/>
      <c r="D91" s="294"/>
      <c r="E91" s="294"/>
      <c r="F91" s="294"/>
      <c r="G91" s="752" t="s">
        <v>10807</v>
      </c>
      <c r="H91" s="752"/>
      <c r="I91" s="752"/>
      <c r="J91" s="752"/>
      <c r="K91" s="752"/>
    </row>
    <row r="92" spans="1:11" x14ac:dyDescent="0.25">
      <c r="A92" s="294" t="s">
        <v>3467</v>
      </c>
      <c r="B92" s="294"/>
      <c r="C92" s="294"/>
      <c r="D92" s="294"/>
      <c r="E92" s="294"/>
      <c r="F92" s="294"/>
      <c r="G92" s="752" t="s">
        <v>10807</v>
      </c>
      <c r="H92" s="752"/>
      <c r="I92" s="752"/>
      <c r="J92" s="752"/>
      <c r="K92" s="752"/>
    </row>
    <row r="93" spans="1:11" x14ac:dyDescent="0.25">
      <c r="A93" s="294" t="s">
        <v>3468</v>
      </c>
      <c r="B93" s="294"/>
      <c r="C93" s="294"/>
      <c r="D93" s="294"/>
      <c r="E93" s="294"/>
      <c r="F93" s="294"/>
      <c r="G93" s="752" t="s">
        <v>10807</v>
      </c>
      <c r="H93" s="752"/>
      <c r="I93" s="752"/>
      <c r="J93" s="752"/>
      <c r="K93" s="752"/>
    </row>
    <row r="94" spans="1:11" x14ac:dyDescent="0.25">
      <c r="A94" s="294" t="s">
        <v>3469</v>
      </c>
      <c r="B94" s="294"/>
      <c r="C94" s="294"/>
      <c r="D94" s="294"/>
      <c r="E94" s="294"/>
      <c r="F94" s="294"/>
      <c r="G94" s="752" t="s">
        <v>10807</v>
      </c>
      <c r="H94" s="752"/>
      <c r="I94" s="752"/>
      <c r="J94" s="752"/>
      <c r="K94" s="752"/>
    </row>
    <row r="95" spans="1:11" x14ac:dyDescent="0.25">
      <c r="A95" s="294" t="s">
        <v>3470</v>
      </c>
      <c r="B95" s="294"/>
      <c r="C95" s="294"/>
      <c r="D95" s="294"/>
      <c r="E95" s="294"/>
      <c r="F95" s="294"/>
      <c r="G95" s="752" t="s">
        <v>10807</v>
      </c>
      <c r="H95" s="752"/>
      <c r="I95" s="752"/>
      <c r="J95" s="752"/>
      <c r="K95" s="752"/>
    </row>
    <row r="96" spans="1:11" x14ac:dyDescent="0.25">
      <c r="A96" s="294" t="s">
        <v>3471</v>
      </c>
      <c r="B96" s="294"/>
      <c r="C96" s="294"/>
      <c r="D96" s="294"/>
      <c r="E96" s="294"/>
      <c r="F96" s="294"/>
      <c r="G96" s="752" t="s">
        <v>10807</v>
      </c>
      <c r="H96" s="752"/>
      <c r="I96" s="752"/>
      <c r="J96" s="752"/>
      <c r="K96" s="752"/>
    </row>
    <row r="97" spans="1:11" x14ac:dyDescent="0.25">
      <c r="A97" s="294" t="s">
        <v>3472</v>
      </c>
      <c r="B97" s="294"/>
      <c r="C97" s="294"/>
      <c r="D97" s="294"/>
      <c r="E97" s="294"/>
      <c r="F97" s="294"/>
      <c r="G97" s="752" t="s">
        <v>10807</v>
      </c>
      <c r="H97" s="752"/>
      <c r="I97" s="752"/>
      <c r="J97" s="752"/>
      <c r="K97" s="752"/>
    </row>
    <row r="98" spans="1:11" x14ac:dyDescent="0.25">
      <c r="A98" s="294" t="s">
        <v>3052</v>
      </c>
      <c r="B98" s="294"/>
      <c r="C98" s="294"/>
      <c r="D98" s="294"/>
      <c r="E98" s="294"/>
      <c r="F98" s="294"/>
      <c r="G98" s="752" t="s">
        <v>10807</v>
      </c>
      <c r="H98" s="752"/>
      <c r="I98" s="752"/>
      <c r="J98" s="752"/>
      <c r="K98" s="752"/>
    </row>
    <row r="99" spans="1:11" x14ac:dyDescent="0.25">
      <c r="A99" s="294" t="s">
        <v>3473</v>
      </c>
      <c r="B99" s="294"/>
      <c r="C99" s="294"/>
      <c r="D99" s="294"/>
      <c r="E99" s="294"/>
      <c r="F99" s="294"/>
      <c r="G99" s="752" t="s">
        <v>10807</v>
      </c>
      <c r="H99" s="752"/>
      <c r="I99" s="752"/>
      <c r="J99" s="752"/>
      <c r="K99" s="752"/>
    </row>
    <row r="100" spans="1:11" x14ac:dyDescent="0.25">
      <c r="A100" s="294" t="s">
        <v>3474</v>
      </c>
      <c r="B100" s="294"/>
      <c r="C100" s="294"/>
      <c r="D100" s="294"/>
      <c r="E100" s="294"/>
      <c r="F100" s="294"/>
      <c r="G100" s="752" t="s">
        <v>10807</v>
      </c>
      <c r="H100" s="752"/>
      <c r="I100" s="752"/>
      <c r="J100" s="752"/>
      <c r="K100" s="752"/>
    </row>
    <row r="101" spans="1:11" x14ac:dyDescent="0.25">
      <c r="A101" s="294" t="s">
        <v>3475</v>
      </c>
      <c r="B101" s="294"/>
      <c r="C101" s="294"/>
      <c r="D101" s="294"/>
      <c r="E101" s="294"/>
      <c r="F101" s="294"/>
      <c r="G101" s="752" t="s">
        <v>10807</v>
      </c>
      <c r="H101" s="752"/>
      <c r="I101" s="752"/>
      <c r="J101" s="752"/>
      <c r="K101" s="752"/>
    </row>
    <row r="102" spans="1:11" x14ac:dyDescent="0.25">
      <c r="A102" s="294" t="s">
        <v>3476</v>
      </c>
      <c r="B102" s="294"/>
      <c r="C102" s="294"/>
      <c r="D102" s="294"/>
      <c r="E102" s="294"/>
      <c r="F102" s="294"/>
      <c r="G102" s="752" t="s">
        <v>10807</v>
      </c>
      <c r="H102" s="752"/>
      <c r="I102" s="752"/>
      <c r="J102" s="752"/>
      <c r="K102" s="752"/>
    </row>
    <row r="103" spans="1:11" x14ac:dyDescent="0.25">
      <c r="A103" s="294" t="s">
        <v>3051</v>
      </c>
      <c r="B103" s="294"/>
      <c r="C103" s="294"/>
      <c r="D103" s="294"/>
      <c r="E103" s="294"/>
      <c r="F103" s="294"/>
      <c r="G103" s="752" t="s">
        <v>10807</v>
      </c>
      <c r="H103" s="752"/>
      <c r="I103" s="752"/>
      <c r="J103" s="752"/>
      <c r="K103" s="752"/>
    </row>
    <row r="104" spans="1:11" x14ac:dyDescent="0.25">
      <c r="A104" s="294" t="s">
        <v>3477</v>
      </c>
      <c r="B104" s="294"/>
      <c r="C104" s="294"/>
      <c r="D104" s="294"/>
      <c r="E104" s="294"/>
      <c r="F104" s="294"/>
      <c r="G104" s="752" t="s">
        <v>10807</v>
      </c>
      <c r="H104" s="752"/>
      <c r="I104" s="752"/>
      <c r="J104" s="752"/>
      <c r="K104" s="752"/>
    </row>
    <row r="105" spans="1:11" x14ac:dyDescent="0.25">
      <c r="A105" s="294" t="s">
        <v>3478</v>
      </c>
      <c r="B105" s="294"/>
      <c r="C105" s="294"/>
      <c r="D105" s="294"/>
      <c r="E105" s="294"/>
      <c r="F105" s="294"/>
      <c r="G105" s="752" t="s">
        <v>10807</v>
      </c>
      <c r="H105" s="752"/>
      <c r="I105" s="752"/>
      <c r="J105" s="752"/>
      <c r="K105" s="752"/>
    </row>
    <row r="106" spans="1:11" x14ac:dyDescent="0.25">
      <c r="A106" s="294" t="s">
        <v>3479</v>
      </c>
      <c r="B106" s="294"/>
      <c r="C106" s="294"/>
      <c r="D106" s="294"/>
      <c r="E106" s="294"/>
      <c r="F106" s="294"/>
      <c r="G106" s="752" t="s">
        <v>10807</v>
      </c>
      <c r="H106" s="752"/>
      <c r="I106" s="752"/>
      <c r="J106" s="752"/>
      <c r="K106" s="752"/>
    </row>
    <row r="107" spans="1:11" x14ac:dyDescent="0.25">
      <c r="A107" s="294" t="s">
        <v>3480</v>
      </c>
      <c r="B107" s="294"/>
      <c r="C107" s="294"/>
      <c r="D107" s="294"/>
      <c r="E107" s="294"/>
      <c r="F107" s="294"/>
      <c r="G107" s="752" t="s">
        <v>10807</v>
      </c>
      <c r="H107" s="752"/>
      <c r="I107" s="752"/>
      <c r="J107" s="752"/>
      <c r="K107" s="752"/>
    </row>
    <row r="108" spans="1:11" x14ac:dyDescent="0.25">
      <c r="A108" s="294" t="s">
        <v>3481</v>
      </c>
      <c r="B108" s="294"/>
      <c r="C108" s="294"/>
      <c r="D108" s="294"/>
      <c r="E108" s="294"/>
      <c r="F108" s="294"/>
      <c r="G108" s="752" t="s">
        <v>10807</v>
      </c>
      <c r="H108" s="752"/>
      <c r="I108" s="752"/>
      <c r="J108" s="752"/>
      <c r="K108" s="752"/>
    </row>
    <row r="109" spans="1:11" x14ac:dyDescent="0.25">
      <c r="A109" s="294" t="s">
        <v>3482</v>
      </c>
      <c r="B109" s="294"/>
      <c r="C109" s="294"/>
      <c r="D109" s="294"/>
      <c r="E109" s="294"/>
      <c r="F109" s="294"/>
      <c r="G109" s="752" t="s">
        <v>10807</v>
      </c>
      <c r="H109" s="752"/>
      <c r="I109" s="752"/>
      <c r="J109" s="752"/>
      <c r="K109" s="752"/>
    </row>
    <row r="110" spans="1:11" x14ac:dyDescent="0.25">
      <c r="A110" s="294" t="s">
        <v>3483</v>
      </c>
      <c r="B110" s="294"/>
      <c r="C110" s="294"/>
      <c r="D110" s="294"/>
      <c r="E110" s="294"/>
      <c r="F110" s="294"/>
      <c r="G110" s="752" t="s">
        <v>10807</v>
      </c>
      <c r="H110" s="752"/>
      <c r="I110" s="752"/>
      <c r="J110" s="752"/>
      <c r="K110" s="752"/>
    </row>
    <row r="111" spans="1:11" x14ac:dyDescent="0.25">
      <c r="A111" s="294" t="s">
        <v>3484</v>
      </c>
      <c r="B111" s="294"/>
      <c r="C111" s="294"/>
      <c r="D111" s="294"/>
      <c r="E111" s="294"/>
      <c r="F111" s="294"/>
      <c r="G111" s="752" t="s">
        <v>10807</v>
      </c>
      <c r="H111" s="752"/>
      <c r="I111" s="752"/>
      <c r="J111" s="752"/>
      <c r="K111" s="752"/>
    </row>
    <row r="112" spans="1:11" x14ac:dyDescent="0.25">
      <c r="A112" s="294" t="s">
        <v>3485</v>
      </c>
      <c r="B112" s="294"/>
      <c r="C112" s="294"/>
      <c r="D112" s="294"/>
      <c r="E112" s="294"/>
      <c r="F112" s="294"/>
      <c r="G112" s="752" t="s">
        <v>10807</v>
      </c>
      <c r="H112" s="752"/>
      <c r="I112" s="752"/>
      <c r="J112" s="752"/>
      <c r="K112" s="752"/>
    </row>
    <row r="113" spans="1:11" x14ac:dyDescent="0.25">
      <c r="A113" s="294" t="s">
        <v>3486</v>
      </c>
      <c r="B113" s="294"/>
      <c r="C113" s="294"/>
      <c r="D113" s="294"/>
      <c r="E113" s="294"/>
      <c r="F113" s="294"/>
      <c r="G113" s="752" t="s">
        <v>10807</v>
      </c>
      <c r="H113" s="752"/>
      <c r="I113" s="752"/>
      <c r="J113" s="752"/>
      <c r="K113" s="752"/>
    </row>
    <row r="114" spans="1:11" x14ac:dyDescent="0.25">
      <c r="A114" s="294" t="s">
        <v>3487</v>
      </c>
      <c r="B114" s="294"/>
      <c r="C114" s="294"/>
      <c r="D114" s="294"/>
      <c r="E114" s="294"/>
      <c r="F114" s="294"/>
      <c r="G114" s="752" t="s">
        <v>10807</v>
      </c>
      <c r="H114" s="752"/>
      <c r="I114" s="752"/>
      <c r="J114" s="752"/>
      <c r="K114" s="752"/>
    </row>
    <row r="115" spans="1:11" x14ac:dyDescent="0.25">
      <c r="A115" s="294" t="s">
        <v>3488</v>
      </c>
      <c r="B115" s="294"/>
      <c r="C115" s="294"/>
      <c r="D115" s="294"/>
      <c r="E115" s="294"/>
      <c r="F115" s="294"/>
      <c r="G115" s="752" t="s">
        <v>10807</v>
      </c>
      <c r="H115" s="752"/>
      <c r="I115" s="752"/>
      <c r="J115" s="752"/>
      <c r="K115" s="752"/>
    </row>
    <row r="116" spans="1:11" x14ac:dyDescent="0.25">
      <c r="A116" s="294" t="s">
        <v>3489</v>
      </c>
      <c r="B116" s="294"/>
      <c r="C116" s="294"/>
      <c r="D116" s="294"/>
      <c r="E116" s="294"/>
      <c r="F116" s="294"/>
      <c r="G116" s="752" t="s">
        <v>10807</v>
      </c>
      <c r="H116" s="752"/>
      <c r="I116" s="752"/>
      <c r="J116" s="752"/>
      <c r="K116" s="752"/>
    </row>
    <row r="117" spans="1:11" x14ac:dyDescent="0.25">
      <c r="A117" s="294" t="s">
        <v>3490</v>
      </c>
      <c r="B117" s="294"/>
      <c r="C117" s="294"/>
      <c r="D117" s="294"/>
      <c r="E117" s="294"/>
      <c r="F117" s="294"/>
      <c r="G117" s="752" t="s">
        <v>10807</v>
      </c>
      <c r="H117" s="752"/>
      <c r="I117" s="752"/>
      <c r="J117" s="752"/>
      <c r="K117" s="752"/>
    </row>
    <row r="118" spans="1:11" x14ac:dyDescent="0.25">
      <c r="A118" s="294" t="s">
        <v>3491</v>
      </c>
      <c r="B118" s="294"/>
      <c r="C118" s="294"/>
      <c r="D118" s="294"/>
      <c r="E118" s="294"/>
      <c r="F118" s="294"/>
      <c r="G118" s="752" t="s">
        <v>10807</v>
      </c>
      <c r="H118" s="752"/>
      <c r="I118" s="752"/>
      <c r="J118" s="752"/>
      <c r="K118" s="752"/>
    </row>
    <row r="119" spans="1:11" x14ac:dyDescent="0.25">
      <c r="A119" s="294" t="s">
        <v>3492</v>
      </c>
      <c r="B119" s="294"/>
      <c r="C119" s="294"/>
      <c r="D119" s="294"/>
      <c r="E119" s="294"/>
      <c r="F119" s="294"/>
      <c r="G119" s="752" t="s">
        <v>10807</v>
      </c>
      <c r="H119" s="752"/>
      <c r="I119" s="752"/>
      <c r="J119" s="752"/>
      <c r="K119" s="752"/>
    </row>
    <row r="120" spans="1:11" x14ac:dyDescent="0.25">
      <c r="A120" s="294" t="s">
        <v>3493</v>
      </c>
      <c r="B120" s="294"/>
      <c r="C120" s="294"/>
      <c r="D120" s="294"/>
      <c r="E120" s="294"/>
      <c r="F120" s="294"/>
      <c r="G120" s="752" t="s">
        <v>10807</v>
      </c>
      <c r="H120" s="752"/>
      <c r="I120" s="752"/>
      <c r="J120" s="752"/>
      <c r="K120" s="752"/>
    </row>
    <row r="121" spans="1:11" x14ac:dyDescent="0.25">
      <c r="A121" s="294" t="s">
        <v>1522</v>
      </c>
      <c r="B121" s="294"/>
      <c r="C121" s="294"/>
      <c r="D121" s="294"/>
      <c r="E121" s="294"/>
      <c r="F121" s="294"/>
      <c r="G121" s="39">
        <v>24580</v>
      </c>
      <c r="H121" s="39">
        <v>24527</v>
      </c>
      <c r="I121" s="39">
        <v>24441</v>
      </c>
      <c r="J121" s="39">
        <v>25229</v>
      </c>
      <c r="K121" s="39">
        <v>24753</v>
      </c>
    </row>
    <row r="122" spans="1:11" x14ac:dyDescent="0.25">
      <c r="A122" s="296" t="s">
        <v>1440</v>
      </c>
      <c r="B122" s="294"/>
      <c r="C122" s="294"/>
      <c r="D122" s="294"/>
      <c r="E122" s="294"/>
      <c r="F122" s="294"/>
      <c r="G122" s="59">
        <v>24594</v>
      </c>
      <c r="H122" s="59">
        <v>24541</v>
      </c>
      <c r="I122" s="59">
        <v>24471</v>
      </c>
      <c r="J122" s="59">
        <v>25254</v>
      </c>
      <c r="K122" s="59">
        <v>24795</v>
      </c>
    </row>
  </sheetData>
  <mergeCells count="109">
    <mergeCell ref="B9:K9"/>
    <mergeCell ref="B10:K10"/>
    <mergeCell ref="B11:K11"/>
    <mergeCell ref="B12:K12"/>
    <mergeCell ref="B13:K13"/>
    <mergeCell ref="B14:K14"/>
    <mergeCell ref="B3:K3"/>
    <mergeCell ref="B4:K4"/>
    <mergeCell ref="B5:K5"/>
    <mergeCell ref="B6:K6"/>
    <mergeCell ref="B7:K7"/>
    <mergeCell ref="B8:K8"/>
    <mergeCell ref="G30:K30"/>
    <mergeCell ref="G31:K31"/>
    <mergeCell ref="G32:K32"/>
    <mergeCell ref="G33:K33"/>
    <mergeCell ref="G35:K35"/>
    <mergeCell ref="G37:K37"/>
    <mergeCell ref="B15:K15"/>
    <mergeCell ref="B16:K16"/>
    <mergeCell ref="B17:K17"/>
    <mergeCell ref="B18:K18"/>
    <mergeCell ref="C27:K27"/>
    <mergeCell ref="G29:K29"/>
    <mergeCell ref="G34:K34"/>
    <mergeCell ref="G36:K36"/>
    <mergeCell ref="G44:K44"/>
    <mergeCell ref="G45:K45"/>
    <mergeCell ref="G46:K46"/>
    <mergeCell ref="G47:K47"/>
    <mergeCell ref="G48:K48"/>
    <mergeCell ref="G49:K49"/>
    <mergeCell ref="G38:K38"/>
    <mergeCell ref="G39:K39"/>
    <mergeCell ref="G40:K40"/>
    <mergeCell ref="G41:K41"/>
    <mergeCell ref="G42:K42"/>
    <mergeCell ref="G43:K43"/>
    <mergeCell ref="G56:K56"/>
    <mergeCell ref="G57:K57"/>
    <mergeCell ref="G58:K58"/>
    <mergeCell ref="G59:K59"/>
    <mergeCell ref="G60:K60"/>
    <mergeCell ref="G61:K61"/>
    <mergeCell ref="G50:K50"/>
    <mergeCell ref="G51:K51"/>
    <mergeCell ref="G52:K52"/>
    <mergeCell ref="G53:K53"/>
    <mergeCell ref="G54:K54"/>
    <mergeCell ref="G55:K55"/>
    <mergeCell ref="G68:K68"/>
    <mergeCell ref="G69:K69"/>
    <mergeCell ref="G70:K70"/>
    <mergeCell ref="G71:K71"/>
    <mergeCell ref="G72:K72"/>
    <mergeCell ref="G73:K73"/>
    <mergeCell ref="G62:K62"/>
    <mergeCell ref="G63:K63"/>
    <mergeCell ref="G64:K64"/>
    <mergeCell ref="G65:K65"/>
    <mergeCell ref="G66:K66"/>
    <mergeCell ref="G67:K67"/>
    <mergeCell ref="G80:K80"/>
    <mergeCell ref="G81:K81"/>
    <mergeCell ref="G82:K82"/>
    <mergeCell ref="G83:K83"/>
    <mergeCell ref="G84:K84"/>
    <mergeCell ref="G85:K85"/>
    <mergeCell ref="G74:K74"/>
    <mergeCell ref="G75:K75"/>
    <mergeCell ref="G76:K76"/>
    <mergeCell ref="G77:K77"/>
    <mergeCell ref="G78:K78"/>
    <mergeCell ref="G79:K79"/>
    <mergeCell ref="G93:K93"/>
    <mergeCell ref="G94:K94"/>
    <mergeCell ref="G96:K96"/>
    <mergeCell ref="G97:K97"/>
    <mergeCell ref="G98:K98"/>
    <mergeCell ref="G99:K99"/>
    <mergeCell ref="G86:K86"/>
    <mergeCell ref="G88:K88"/>
    <mergeCell ref="G89:K89"/>
    <mergeCell ref="G90:K90"/>
    <mergeCell ref="G91:K91"/>
    <mergeCell ref="G92:K92"/>
    <mergeCell ref="G87:K87"/>
    <mergeCell ref="G95:K95"/>
    <mergeCell ref="G106:K106"/>
    <mergeCell ref="G107:K107"/>
    <mergeCell ref="G108:K108"/>
    <mergeCell ref="G109:K109"/>
    <mergeCell ref="G110:K110"/>
    <mergeCell ref="G111:K111"/>
    <mergeCell ref="G100:K100"/>
    <mergeCell ref="G101:K101"/>
    <mergeCell ref="G102:K102"/>
    <mergeCell ref="G103:K103"/>
    <mergeCell ref="G104:K104"/>
    <mergeCell ref="G105:K105"/>
    <mergeCell ref="G118:K118"/>
    <mergeCell ref="G119:K119"/>
    <mergeCell ref="G120:K120"/>
    <mergeCell ref="G112:K112"/>
    <mergeCell ref="G113:K113"/>
    <mergeCell ref="G114:K114"/>
    <mergeCell ref="G115:K115"/>
    <mergeCell ref="G116:K116"/>
    <mergeCell ref="G117:K117"/>
  </mergeCells>
  <pageMargins left="0.70866141732283472" right="0.70866141732283472" top="0.74803149606299213" bottom="0.74803149606299213" header="0.31496062992125984" footer="0.31496062992125984"/>
  <pageSetup paperSize="9" scale="80" fitToHeight="3" orientation="landscape"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tabColor rgb="FFFF0000"/>
    <pageSetUpPr fitToPage="1"/>
  </sheetPr>
  <dimension ref="A1:K41"/>
  <sheetViews>
    <sheetView topLeftCell="A10" workbookViewId="0">
      <selection activeCell="B10" sqref="B10:K10"/>
    </sheetView>
  </sheetViews>
  <sheetFormatPr defaultRowHeight="15" x14ac:dyDescent="0.25"/>
  <cols>
    <col min="1" max="1" width="36.85546875" customWidth="1"/>
    <col min="2" max="2" width="57.42578125" customWidth="1"/>
    <col min="3" max="5" width="8.85546875" customWidth="1"/>
    <col min="6" max="6" width="8.42578125" customWidth="1"/>
    <col min="7" max="11" width="8" style="39" customWidth="1"/>
  </cols>
  <sheetData>
    <row r="1" spans="1:11" ht="18.75" x14ac:dyDescent="0.25">
      <c r="A1" s="192" t="s">
        <v>0</v>
      </c>
      <c r="B1" s="2"/>
      <c r="C1" s="2"/>
      <c r="D1" s="2"/>
      <c r="E1" s="2"/>
      <c r="F1" s="2"/>
      <c r="G1" s="297"/>
      <c r="H1" s="3"/>
      <c r="I1" s="3"/>
      <c r="J1" s="3"/>
      <c r="K1" s="2"/>
    </row>
    <row r="2" spans="1:11" x14ac:dyDescent="0.25">
      <c r="A2" s="2"/>
      <c r="B2" s="227"/>
      <c r="C2" s="227"/>
      <c r="D2" s="227"/>
      <c r="E2" s="227"/>
      <c r="F2" s="227"/>
      <c r="G2" s="227"/>
      <c r="H2" s="227"/>
      <c r="I2" s="227"/>
      <c r="J2" s="227"/>
      <c r="K2" s="2"/>
    </row>
    <row r="3" spans="1:11" x14ac:dyDescent="0.25">
      <c r="A3" s="5" t="s">
        <v>1</v>
      </c>
      <c r="B3" s="702" t="s">
        <v>3494</v>
      </c>
      <c r="C3" s="702"/>
      <c r="D3" s="702"/>
      <c r="E3" s="702"/>
      <c r="F3" s="702"/>
      <c r="G3" s="702"/>
      <c r="H3" s="702"/>
      <c r="I3" s="702"/>
      <c r="J3" s="702"/>
      <c r="K3" s="702"/>
    </row>
    <row r="4" spans="1:11" x14ac:dyDescent="0.25">
      <c r="A4" s="6" t="s">
        <v>2</v>
      </c>
      <c r="B4" s="699" t="s">
        <v>3495</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3496</v>
      </c>
      <c r="C10" s="699"/>
      <c r="D10" s="699"/>
      <c r="E10" s="699"/>
      <c r="F10" s="699"/>
      <c r="G10" s="699"/>
      <c r="H10" s="699"/>
      <c r="I10" s="699"/>
      <c r="J10" s="699"/>
      <c r="K10" s="699"/>
    </row>
    <row r="11" spans="1:11" x14ac:dyDescent="0.25">
      <c r="A11" s="6" t="s">
        <v>19</v>
      </c>
      <c r="B11" s="674" t="s">
        <v>70</v>
      </c>
      <c r="C11" s="674"/>
      <c r="D11" s="674"/>
      <c r="E11" s="674"/>
      <c r="F11" s="674"/>
      <c r="G11" s="674"/>
      <c r="H11" s="674"/>
      <c r="I11" s="674"/>
      <c r="J11" s="674"/>
      <c r="K11" s="674"/>
    </row>
    <row r="12" spans="1:11" x14ac:dyDescent="0.25">
      <c r="A12" s="6" t="s">
        <v>22</v>
      </c>
      <c r="B12" s="674" t="s">
        <v>23</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74" t="s">
        <v>3497</v>
      </c>
      <c r="C14" s="674"/>
      <c r="D14" s="674"/>
      <c r="E14" s="674"/>
      <c r="F14" s="674"/>
      <c r="G14" s="674"/>
      <c r="H14" s="674"/>
      <c r="I14" s="674"/>
      <c r="J14" s="674"/>
      <c r="K14" s="674"/>
    </row>
    <row r="15" spans="1:11" x14ac:dyDescent="0.25">
      <c r="A15" s="6" t="s">
        <v>30</v>
      </c>
      <c r="B15" s="688" t="s">
        <v>3498</v>
      </c>
      <c r="C15" s="688"/>
      <c r="D15" s="688"/>
      <c r="E15" s="688"/>
      <c r="F15" s="688"/>
      <c r="G15" s="688"/>
      <c r="H15" s="688"/>
      <c r="I15" s="688"/>
      <c r="J15" s="688"/>
      <c r="K15" s="688"/>
    </row>
    <row r="16" spans="1:11" x14ac:dyDescent="0.25">
      <c r="A16" s="6" t="s">
        <v>32</v>
      </c>
      <c r="B16" s="699" t="s">
        <v>669</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22543</v>
      </c>
      <c r="D20" s="10">
        <v>23086</v>
      </c>
      <c r="E20" s="10">
        <v>23185</v>
      </c>
      <c r="F20" s="298">
        <v>24242</v>
      </c>
      <c r="G20" s="299">
        <v>25340</v>
      </c>
      <c r="H20" s="299">
        <v>25261</v>
      </c>
      <c r="I20" s="299">
        <v>25246</v>
      </c>
      <c r="J20" s="299">
        <v>26090</v>
      </c>
      <c r="K20" s="299">
        <v>25554</v>
      </c>
    </row>
    <row r="21" spans="1:11" x14ac:dyDescent="0.25">
      <c r="A21" s="6" t="s">
        <v>44</v>
      </c>
      <c r="B21" s="2"/>
      <c r="C21" s="2"/>
      <c r="D21" s="2"/>
      <c r="E21" s="2"/>
      <c r="F21" s="2"/>
      <c r="G21" s="10">
        <f>G20-G25</f>
        <v>25340</v>
      </c>
      <c r="H21" s="10">
        <f>H20-H25</f>
        <v>25261</v>
      </c>
      <c r="I21" s="10">
        <f>I20-I25</f>
        <v>25246</v>
      </c>
      <c r="J21" s="10">
        <f>J20-J25</f>
        <v>26090</v>
      </c>
      <c r="K21" s="10">
        <f>K20-K25</f>
        <v>25554</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14</v>
      </c>
      <c r="H23" s="10">
        <v>11</v>
      </c>
      <c r="I23" s="10">
        <v>27</v>
      </c>
      <c r="J23" s="9">
        <v>22</v>
      </c>
      <c r="K23" s="9">
        <v>39</v>
      </c>
    </row>
    <row r="24" spans="1:11" x14ac:dyDescent="0.25">
      <c r="A24" s="6" t="s">
        <v>47</v>
      </c>
      <c r="B24" s="2"/>
      <c r="C24" s="2"/>
      <c r="D24" s="2"/>
      <c r="E24" s="2"/>
      <c r="F24" s="2"/>
      <c r="G24" s="12">
        <f>G23/G20</f>
        <v>5.5248618784530391E-4</v>
      </c>
      <c r="H24" s="12">
        <f>H23/H20</f>
        <v>4.3545386168401882E-4</v>
      </c>
      <c r="I24" s="12">
        <f>I23/I20</f>
        <v>1.0694763526895349E-3</v>
      </c>
      <c r="J24" s="12">
        <f>J23/J20</f>
        <v>8.4323495592180915E-4</v>
      </c>
      <c r="K24" s="12">
        <f>K23/K20</f>
        <v>1.5261798544259216E-3</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37">
        <v>0</v>
      </c>
      <c r="B29" s="234" t="s">
        <v>3499</v>
      </c>
      <c r="C29" s="230"/>
      <c r="D29" s="230"/>
      <c r="E29" s="230"/>
      <c r="F29" s="230"/>
      <c r="G29" s="39">
        <v>14</v>
      </c>
      <c r="H29" s="39">
        <v>11</v>
      </c>
      <c r="I29" s="39">
        <v>25</v>
      </c>
      <c r="J29" s="39">
        <v>20</v>
      </c>
      <c r="K29" s="39">
        <v>38</v>
      </c>
    </row>
    <row r="30" spans="1:11" x14ac:dyDescent="0.25">
      <c r="A30" s="237">
        <v>1</v>
      </c>
      <c r="B30" s="234" t="s">
        <v>3500</v>
      </c>
      <c r="C30" s="230"/>
      <c r="D30" s="230"/>
      <c r="E30" s="230"/>
      <c r="F30" s="230"/>
      <c r="G30" s="39">
        <v>24577</v>
      </c>
      <c r="H30" s="39">
        <v>24527</v>
      </c>
      <c r="I30" s="39">
        <v>24441</v>
      </c>
      <c r="J30" s="39">
        <v>25229</v>
      </c>
      <c r="K30" s="39">
        <v>24753</v>
      </c>
    </row>
    <row r="31" spans="1:11" x14ac:dyDescent="0.25">
      <c r="A31" s="237">
        <v>2</v>
      </c>
      <c r="B31" s="234" t="s">
        <v>3501</v>
      </c>
      <c r="C31" s="230"/>
      <c r="D31" s="230"/>
      <c r="E31" s="230"/>
      <c r="F31" s="230"/>
      <c r="G31" s="39">
        <v>717</v>
      </c>
      <c r="H31" s="39">
        <v>708</v>
      </c>
      <c r="I31" s="39">
        <v>766</v>
      </c>
      <c r="J31" s="39">
        <v>817</v>
      </c>
      <c r="K31" s="39">
        <v>749</v>
      </c>
    </row>
    <row r="32" spans="1:11" x14ac:dyDescent="0.25">
      <c r="A32" s="237">
        <v>3</v>
      </c>
      <c r="B32" s="234" t="s">
        <v>3502</v>
      </c>
      <c r="C32" s="230"/>
      <c r="D32" s="230"/>
      <c r="E32" s="230"/>
      <c r="F32" s="230"/>
      <c r="G32" s="39">
        <v>32</v>
      </c>
      <c r="H32" s="39">
        <v>15</v>
      </c>
      <c r="I32" s="39">
        <v>12</v>
      </c>
      <c r="J32" s="39">
        <v>22</v>
      </c>
      <c r="K32" s="39">
        <v>13</v>
      </c>
    </row>
    <row r="33" spans="1:11" x14ac:dyDescent="0.25">
      <c r="A33" s="237">
        <v>4</v>
      </c>
      <c r="B33" s="234" t="s">
        <v>3503</v>
      </c>
      <c r="C33" s="230"/>
      <c r="D33" s="230"/>
      <c r="E33" s="230"/>
      <c r="F33" s="230"/>
      <c r="G33" s="752" t="s">
        <v>10807</v>
      </c>
      <c r="H33" s="752"/>
      <c r="I33" s="752"/>
      <c r="J33" s="752"/>
      <c r="K33" s="752"/>
    </row>
    <row r="34" spans="1:11" x14ac:dyDescent="0.25">
      <c r="A34" s="237">
        <v>5</v>
      </c>
      <c r="B34" s="234" t="s">
        <v>3504</v>
      </c>
      <c r="C34" s="230"/>
      <c r="D34" s="230"/>
      <c r="E34" s="230"/>
      <c r="F34" s="230"/>
      <c r="G34" s="752" t="s">
        <v>10807</v>
      </c>
      <c r="H34" s="752"/>
      <c r="I34" s="752"/>
      <c r="J34" s="752"/>
      <c r="K34" s="752"/>
    </row>
    <row r="35" spans="1:11" x14ac:dyDescent="0.25">
      <c r="A35" s="237">
        <v>6</v>
      </c>
      <c r="B35" s="234" t="s">
        <v>3505</v>
      </c>
      <c r="C35" s="230"/>
      <c r="D35" s="230"/>
      <c r="E35" s="230"/>
      <c r="F35" s="230"/>
      <c r="G35" s="752" t="s">
        <v>10807</v>
      </c>
      <c r="H35" s="752"/>
      <c r="I35" s="752"/>
      <c r="J35" s="752"/>
      <c r="K35" s="752"/>
    </row>
    <row r="36" spans="1:11" x14ac:dyDescent="0.25">
      <c r="A36" s="237">
        <v>7</v>
      </c>
      <c r="B36" s="234" t="s">
        <v>3506</v>
      </c>
      <c r="C36" s="230"/>
      <c r="D36" s="230"/>
      <c r="E36" s="230"/>
      <c r="F36" s="230"/>
      <c r="G36" s="752" t="s">
        <v>10807</v>
      </c>
      <c r="H36" s="752"/>
      <c r="I36" s="752"/>
      <c r="J36" s="752"/>
      <c r="K36" s="752"/>
    </row>
    <row r="37" spans="1:11" x14ac:dyDescent="0.25">
      <c r="A37" s="19" t="s">
        <v>1440</v>
      </c>
      <c r="B37" s="234"/>
      <c r="C37" s="234"/>
      <c r="D37" s="234"/>
      <c r="E37" s="234"/>
      <c r="F37" s="234"/>
      <c r="G37" s="160">
        <v>25340</v>
      </c>
      <c r="H37" s="160">
        <v>23086</v>
      </c>
      <c r="I37" s="160">
        <v>23185</v>
      </c>
      <c r="J37" s="300">
        <v>24242</v>
      </c>
      <c r="K37" s="301">
        <v>24582</v>
      </c>
    </row>
    <row r="38" spans="1:11" x14ac:dyDescent="0.25">
      <c r="A38" s="2"/>
      <c r="B38" s="234"/>
      <c r="C38" s="234"/>
      <c r="D38" s="234"/>
      <c r="E38" s="234"/>
      <c r="F38" s="234"/>
      <c r="G38" s="18"/>
      <c r="H38" s="11"/>
      <c r="I38" s="11"/>
      <c r="J38" s="11"/>
      <c r="K38" s="11"/>
    </row>
    <row r="39" spans="1:11" x14ac:dyDescent="0.25">
      <c r="A39" s="2"/>
      <c r="B39" s="234"/>
      <c r="C39" s="234"/>
      <c r="D39" s="234"/>
      <c r="E39" s="234"/>
      <c r="F39" s="234"/>
      <c r="G39" s="18"/>
      <c r="H39" s="11"/>
      <c r="I39" s="11"/>
      <c r="J39" s="11"/>
      <c r="K39" s="11"/>
    </row>
    <row r="40" spans="1:11" x14ac:dyDescent="0.25">
      <c r="A40" s="2"/>
      <c r="B40" s="2"/>
      <c r="C40" s="2"/>
      <c r="D40" s="2"/>
      <c r="E40" s="2"/>
      <c r="F40" s="2"/>
      <c r="G40" s="11"/>
      <c r="H40" s="11"/>
      <c r="I40" s="11"/>
      <c r="J40" s="11"/>
      <c r="K40" s="11"/>
    </row>
    <row r="41" spans="1:11" x14ac:dyDescent="0.25">
      <c r="A41" s="302"/>
      <c r="B41" s="302"/>
      <c r="C41" s="302"/>
      <c r="D41" s="302"/>
      <c r="E41" s="302"/>
      <c r="F41" s="302"/>
    </row>
  </sheetData>
  <mergeCells count="21">
    <mergeCell ref="B14:K14"/>
    <mergeCell ref="B3:K3"/>
    <mergeCell ref="B4:K4"/>
    <mergeCell ref="B5:K5"/>
    <mergeCell ref="B6:K6"/>
    <mergeCell ref="B7:K7"/>
    <mergeCell ref="B8:K8"/>
    <mergeCell ref="B9:K9"/>
    <mergeCell ref="B10:K10"/>
    <mergeCell ref="B11:K11"/>
    <mergeCell ref="B12:K12"/>
    <mergeCell ref="B13:K13"/>
    <mergeCell ref="G34:K34"/>
    <mergeCell ref="G35:K35"/>
    <mergeCell ref="G36:K36"/>
    <mergeCell ref="B15:K15"/>
    <mergeCell ref="B16:K16"/>
    <mergeCell ref="B17:K17"/>
    <mergeCell ref="B18:K18"/>
    <mergeCell ref="C27:K27"/>
    <mergeCell ref="G33:K33"/>
  </mergeCells>
  <pageMargins left="0.7" right="0.7" top="0.75" bottom="0.75" header="0.3" footer="0.3"/>
  <pageSetup paperSize="9" scale="77" orientation="landscape"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pageSetUpPr fitToPage="1"/>
  </sheetPr>
  <dimension ref="A1:K36"/>
  <sheetViews>
    <sheetView topLeftCell="A13" workbookViewId="0">
      <selection activeCell="D32" sqref="D32"/>
    </sheetView>
  </sheetViews>
  <sheetFormatPr defaultRowHeight="15" x14ac:dyDescent="0.25"/>
  <cols>
    <col min="1" max="1" width="36.85546875" customWidth="1"/>
    <col min="2" max="2" width="82.5703125" customWidth="1"/>
    <col min="3" max="4" width="9.140625" customWidth="1"/>
    <col min="5" max="6" width="9.5703125" customWidth="1"/>
    <col min="7" max="11" width="8" style="39" customWidth="1"/>
  </cols>
  <sheetData>
    <row r="1" spans="1:11" ht="18.75" x14ac:dyDescent="0.25">
      <c r="A1" s="192" t="s">
        <v>0</v>
      </c>
      <c r="B1" s="2"/>
      <c r="C1" s="2"/>
      <c r="D1" s="2"/>
      <c r="E1" s="2"/>
      <c r="F1" s="2"/>
      <c r="G1" s="2"/>
      <c r="H1" s="2"/>
      <c r="I1" s="3"/>
      <c r="J1" s="3"/>
      <c r="K1" s="2"/>
    </row>
    <row r="2" spans="1:11" x14ac:dyDescent="0.25">
      <c r="A2" s="2"/>
      <c r="B2" s="227"/>
      <c r="C2" s="227"/>
      <c r="D2" s="227"/>
      <c r="E2" s="227"/>
      <c r="F2" s="227"/>
      <c r="G2" s="227"/>
      <c r="H2" s="227"/>
      <c r="I2" s="227"/>
      <c r="J2" s="227"/>
      <c r="K2" s="2"/>
    </row>
    <row r="3" spans="1:11" x14ac:dyDescent="0.25">
      <c r="A3" s="5" t="s">
        <v>1</v>
      </c>
      <c r="B3" s="758" t="s">
        <v>3507</v>
      </c>
      <c r="C3" s="758"/>
      <c r="D3" s="758"/>
      <c r="E3" s="758"/>
      <c r="F3" s="758"/>
      <c r="G3" s="758"/>
      <c r="H3" s="758"/>
      <c r="I3" s="758"/>
      <c r="J3" s="758"/>
      <c r="K3" s="758"/>
    </row>
    <row r="4" spans="1:11" x14ac:dyDescent="0.25">
      <c r="A4" s="6" t="s">
        <v>2</v>
      </c>
      <c r="B4" s="755" t="s">
        <v>3508</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1508</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3509</v>
      </c>
      <c r="C9" s="755"/>
      <c r="D9" s="755"/>
      <c r="E9" s="755"/>
      <c r="F9" s="755"/>
      <c r="G9" s="755"/>
      <c r="H9" s="755"/>
      <c r="I9" s="755"/>
      <c r="J9" s="755"/>
      <c r="K9" s="755"/>
    </row>
    <row r="10" spans="1:11" x14ac:dyDescent="0.25">
      <c r="A10" s="6" t="s">
        <v>17</v>
      </c>
      <c r="B10" s="755" t="s">
        <v>3510</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56" t="s">
        <v>31</v>
      </c>
      <c r="C12" s="756"/>
      <c r="D12" s="756"/>
      <c r="E12" s="756"/>
      <c r="F12" s="756"/>
      <c r="G12" s="756"/>
      <c r="H12" s="756"/>
      <c r="I12" s="756"/>
      <c r="J12" s="756"/>
      <c r="K12" s="756"/>
    </row>
    <row r="13" spans="1:11" x14ac:dyDescent="0.25">
      <c r="A13" s="6" t="s">
        <v>26</v>
      </c>
      <c r="B13" s="757" t="s">
        <v>9</v>
      </c>
      <c r="C13" s="757"/>
      <c r="D13" s="757"/>
      <c r="E13" s="757"/>
      <c r="F13" s="757"/>
      <c r="G13" s="755"/>
      <c r="H13" s="755"/>
      <c r="I13" s="755"/>
      <c r="J13" s="755"/>
      <c r="K13" s="755"/>
    </row>
    <row r="14" spans="1:11" x14ac:dyDescent="0.25">
      <c r="A14" s="6" t="s">
        <v>28</v>
      </c>
      <c r="B14" s="756" t="s">
        <v>3511</v>
      </c>
      <c r="C14" s="756"/>
      <c r="D14" s="756"/>
      <c r="E14" s="756"/>
      <c r="F14" s="756"/>
      <c r="G14" s="756"/>
      <c r="H14" s="756"/>
      <c r="I14" s="756"/>
      <c r="J14" s="756"/>
      <c r="K14" s="756"/>
    </row>
    <row r="15" spans="1:11" x14ac:dyDescent="0.25">
      <c r="A15" s="6" t="s">
        <v>30</v>
      </c>
      <c r="B15" s="756" t="s">
        <v>3512</v>
      </c>
      <c r="C15" s="756"/>
      <c r="D15" s="756"/>
      <c r="E15" s="756"/>
      <c r="F15" s="756"/>
      <c r="G15" s="756"/>
      <c r="H15" s="756"/>
      <c r="I15" s="756"/>
      <c r="J15" s="756"/>
      <c r="K15" s="756"/>
    </row>
    <row r="16" spans="1:11" x14ac:dyDescent="0.25">
      <c r="A16" s="6" t="s">
        <v>32</v>
      </c>
      <c r="B16" s="755" t="s">
        <v>3513</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c r="D20" s="2"/>
      <c r="E20" s="2"/>
      <c r="F20" s="2"/>
      <c r="G20" s="10">
        <v>26073</v>
      </c>
      <c r="H20" s="10">
        <v>26216</v>
      </c>
      <c r="I20" s="10">
        <v>26292</v>
      </c>
      <c r="J20" s="11">
        <v>27238</v>
      </c>
      <c r="K20" s="11">
        <v>26644</v>
      </c>
    </row>
    <row r="21" spans="1:11" x14ac:dyDescent="0.25">
      <c r="A21" s="6" t="s">
        <v>44</v>
      </c>
      <c r="B21" s="2"/>
      <c r="C21" s="2"/>
      <c r="D21" s="2"/>
      <c r="E21" s="2"/>
      <c r="F21" s="2"/>
      <c r="G21" s="10">
        <f>G20-G25</f>
        <v>1493</v>
      </c>
      <c r="H21" s="10">
        <f>H20-H25</f>
        <v>1689</v>
      </c>
      <c r="I21" s="10">
        <f>I20-I25</f>
        <v>1851</v>
      </c>
      <c r="J21" s="10">
        <f>J20-J25</f>
        <v>2009</v>
      </c>
      <c r="K21" s="10">
        <f>K20-K25</f>
        <v>1891</v>
      </c>
    </row>
    <row r="22" spans="1:11" x14ac:dyDescent="0.25">
      <c r="A22" s="6" t="s">
        <v>45</v>
      </c>
      <c r="B22" s="2"/>
      <c r="C22" s="2"/>
      <c r="D22" s="2"/>
      <c r="E22" s="2"/>
      <c r="F22" s="2"/>
      <c r="G22" s="12">
        <f>G21/G20</f>
        <v>5.7262301998235725E-2</v>
      </c>
      <c r="H22" s="12">
        <f>H21/H20</f>
        <v>6.4426304546841617E-2</v>
      </c>
      <c r="I22" s="12">
        <f>I21/I20</f>
        <v>7.0401643085349158E-2</v>
      </c>
      <c r="J22" s="12">
        <f>J21/J20</f>
        <v>7.3757250899478669E-2</v>
      </c>
      <c r="K22" s="12">
        <f>K21/K20</f>
        <v>7.0972826902867436E-2</v>
      </c>
    </row>
    <row r="23" spans="1:11" x14ac:dyDescent="0.25">
      <c r="A23" s="6" t="s">
        <v>46</v>
      </c>
      <c r="B23" s="2" t="s">
        <v>3514</v>
      </c>
      <c r="C23" s="2"/>
      <c r="D23" s="2"/>
      <c r="E23" s="2"/>
      <c r="F23" s="2"/>
      <c r="G23" s="10">
        <v>0</v>
      </c>
      <c r="H23" s="10">
        <v>0</v>
      </c>
      <c r="I23" s="10">
        <v>0</v>
      </c>
      <c r="J23" s="9">
        <v>3</v>
      </c>
      <c r="K23" s="9">
        <v>0</v>
      </c>
    </row>
    <row r="24" spans="1:11" x14ac:dyDescent="0.25">
      <c r="A24" s="6" t="s">
        <v>47</v>
      </c>
      <c r="B24" s="2"/>
      <c r="C24" s="2"/>
      <c r="D24" s="2"/>
      <c r="E24" s="2"/>
      <c r="F24" s="2"/>
      <c r="G24" s="12">
        <f>G23/G20</f>
        <v>0</v>
      </c>
      <c r="H24" s="12">
        <f>H23/H20</f>
        <v>0</v>
      </c>
      <c r="I24" s="12">
        <f>I23/I20</f>
        <v>0</v>
      </c>
      <c r="J24" s="12">
        <f>J23/J20</f>
        <v>1.1014024524561274E-4</v>
      </c>
      <c r="K24" s="12">
        <f>K23/K20</f>
        <v>0</v>
      </c>
    </row>
    <row r="25" spans="1:11" x14ac:dyDescent="0.25">
      <c r="A25" s="6" t="s">
        <v>48</v>
      </c>
      <c r="B25" s="2"/>
      <c r="C25" s="2"/>
      <c r="D25" s="2"/>
      <c r="E25" s="2"/>
      <c r="F25" s="2"/>
      <c r="G25" s="10">
        <v>24580</v>
      </c>
      <c r="H25" s="10">
        <v>24527</v>
      </c>
      <c r="I25" s="10">
        <v>24441</v>
      </c>
      <c r="J25" s="9">
        <v>25229</v>
      </c>
      <c r="K25" s="9">
        <v>24753</v>
      </c>
    </row>
    <row r="26" spans="1:11" x14ac:dyDescent="0.25">
      <c r="A26" s="6" t="s">
        <v>49</v>
      </c>
      <c r="B26" s="2"/>
      <c r="C26" s="2"/>
      <c r="D26" s="2"/>
      <c r="E26" s="2"/>
      <c r="F26" s="2"/>
      <c r="G26" s="12">
        <f>G25/G20</f>
        <v>0.94273769800176432</v>
      </c>
      <c r="H26" s="12">
        <f>H25/H20</f>
        <v>0.93557369545315838</v>
      </c>
      <c r="I26" s="12">
        <f>I25/I20</f>
        <v>0.92959835691465087</v>
      </c>
      <c r="J26" s="12">
        <f>J25/J20</f>
        <v>0.92624274910052129</v>
      </c>
      <c r="K26" s="12">
        <f>K25/K20</f>
        <v>0.92902717309713256</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03" t="s">
        <v>3515</v>
      </c>
      <c r="B29" s="304"/>
      <c r="C29" s="304"/>
      <c r="D29" s="304"/>
      <c r="E29" s="304"/>
      <c r="F29" s="304"/>
      <c r="G29" s="208">
        <v>1493</v>
      </c>
      <c r="H29" s="208">
        <v>1689</v>
      </c>
      <c r="I29" s="208">
        <v>1851</v>
      </c>
      <c r="J29" s="208">
        <v>2006</v>
      </c>
      <c r="K29" s="208">
        <v>1891</v>
      </c>
    </row>
    <row r="30" spans="1:11" x14ac:dyDescent="0.25">
      <c r="A30" s="303" t="s">
        <v>1530</v>
      </c>
      <c r="B30" s="304"/>
      <c r="C30" s="304"/>
      <c r="D30" s="304"/>
      <c r="E30" s="304"/>
      <c r="F30" s="304"/>
      <c r="G30" s="628">
        <v>0</v>
      </c>
      <c r="H30" s="628">
        <v>0</v>
      </c>
      <c r="I30" s="628">
        <v>0</v>
      </c>
      <c r="J30" s="9">
        <v>3</v>
      </c>
      <c r="K30" s="9">
        <v>0</v>
      </c>
    </row>
    <row r="31" spans="1:11" x14ac:dyDescent="0.25">
      <c r="A31" s="305" t="s">
        <v>1522</v>
      </c>
      <c r="B31" s="306"/>
      <c r="C31" s="306"/>
      <c r="D31" s="306"/>
      <c r="E31" s="306"/>
      <c r="F31" s="306"/>
      <c r="G31" s="307">
        <v>24580</v>
      </c>
      <c r="H31" s="307">
        <v>24527</v>
      </c>
      <c r="I31" s="307">
        <v>24441</v>
      </c>
      <c r="J31" s="307">
        <v>25229</v>
      </c>
      <c r="K31" s="307">
        <v>24753</v>
      </c>
    </row>
    <row r="32" spans="1:11" x14ac:dyDescent="0.25">
      <c r="A32" s="308" t="s">
        <v>1440</v>
      </c>
      <c r="B32" s="306"/>
      <c r="C32" s="306"/>
      <c r="D32" s="306"/>
      <c r="E32" s="306"/>
      <c r="F32" s="306"/>
      <c r="G32" s="309">
        <v>26073</v>
      </c>
      <c r="H32" s="309">
        <v>26216</v>
      </c>
      <c r="I32" s="309">
        <v>26292</v>
      </c>
      <c r="J32" s="309">
        <v>27238</v>
      </c>
      <c r="K32" s="309">
        <v>26644</v>
      </c>
    </row>
    <row r="33" spans="1:6" x14ac:dyDescent="0.25">
      <c r="A33" s="294"/>
      <c r="B33" s="294"/>
      <c r="C33" s="294"/>
      <c r="D33" s="294"/>
      <c r="E33" s="294"/>
      <c r="F33" s="294"/>
    </row>
    <row r="34" spans="1:6" x14ac:dyDescent="0.25">
      <c r="A34" s="294"/>
      <c r="B34" s="294"/>
      <c r="C34" s="294"/>
      <c r="D34" s="294"/>
      <c r="E34" s="294"/>
      <c r="F34" s="294"/>
    </row>
    <row r="35" spans="1:6" x14ac:dyDescent="0.25">
      <c r="A35" s="294"/>
      <c r="B35" s="294"/>
      <c r="C35" s="294"/>
      <c r="D35" s="294"/>
      <c r="E35" s="294"/>
      <c r="F35" s="294"/>
    </row>
    <row r="36" spans="1:6" x14ac:dyDescent="0.25">
      <c r="A36" s="294"/>
      <c r="B36" s="294"/>
      <c r="C36" s="294"/>
      <c r="D36" s="294"/>
      <c r="E36" s="294"/>
      <c r="F36" s="294"/>
    </row>
  </sheetData>
  <mergeCells count="17">
    <mergeCell ref="B3:K3"/>
    <mergeCell ref="B4:K4"/>
    <mergeCell ref="B5:K5"/>
    <mergeCell ref="B6:K6"/>
    <mergeCell ref="B7:K7"/>
    <mergeCell ref="B11:K11"/>
    <mergeCell ref="B12:K12"/>
    <mergeCell ref="B13:K13"/>
    <mergeCell ref="C27:K27"/>
    <mergeCell ref="B8:K8"/>
    <mergeCell ref="B14:K14"/>
    <mergeCell ref="B15:K15"/>
    <mergeCell ref="B16:K16"/>
    <mergeCell ref="B17:K17"/>
    <mergeCell ref="B18:K18"/>
    <mergeCell ref="B9:K9"/>
    <mergeCell ref="B10:K10"/>
  </mergeCells>
  <pageMargins left="0.7" right="0.7" top="0.75" bottom="0.75" header="0.3" footer="0.3"/>
  <pageSetup paperSize="9" scale="82" orientation="landscape"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tabColor rgb="FFFFFF00"/>
    <pageSetUpPr fitToPage="1"/>
  </sheetPr>
  <dimension ref="A1:L37"/>
  <sheetViews>
    <sheetView topLeftCell="A7" workbookViewId="0">
      <selection activeCell="L27" sqref="L27"/>
    </sheetView>
  </sheetViews>
  <sheetFormatPr defaultRowHeight="15" x14ac:dyDescent="0.25"/>
  <cols>
    <col min="1" max="1" width="39.5703125" customWidth="1"/>
    <col min="2" max="2" width="52.42578125" customWidth="1"/>
    <col min="3" max="11" width="8" customWidth="1"/>
  </cols>
  <sheetData>
    <row r="1" spans="1:11" ht="18.75" x14ac:dyDescent="0.25">
      <c r="A1" s="200" t="s">
        <v>0</v>
      </c>
      <c r="G1" s="292"/>
    </row>
    <row r="3" spans="1:11" x14ac:dyDescent="0.25">
      <c r="A3" s="201" t="s">
        <v>1</v>
      </c>
      <c r="B3" s="678" t="s">
        <v>3516</v>
      </c>
      <c r="C3" s="678"/>
      <c r="D3" s="678"/>
      <c r="E3" s="678"/>
      <c r="F3" s="678"/>
      <c r="G3" s="678"/>
      <c r="H3" s="678"/>
      <c r="I3" s="678"/>
      <c r="J3" s="678"/>
      <c r="K3" s="678"/>
    </row>
    <row r="4" spans="1:11" x14ac:dyDescent="0.25">
      <c r="A4" s="6" t="s">
        <v>2</v>
      </c>
      <c r="B4" s="674" t="s">
        <v>3517</v>
      </c>
      <c r="C4" s="674"/>
      <c r="D4" s="674"/>
      <c r="E4" s="674"/>
      <c r="F4" s="674"/>
      <c r="G4" s="674"/>
      <c r="H4" s="674"/>
      <c r="I4" s="674"/>
      <c r="J4" s="674"/>
      <c r="K4" s="674"/>
    </row>
    <row r="5" spans="1:11" x14ac:dyDescent="0.25">
      <c r="A5" s="6" t="s">
        <v>5</v>
      </c>
      <c r="B5" s="674" t="s">
        <v>16</v>
      </c>
      <c r="C5" s="674"/>
      <c r="D5" s="674"/>
      <c r="E5" s="674"/>
      <c r="F5" s="674"/>
      <c r="G5" s="674"/>
      <c r="H5" s="674"/>
      <c r="I5" s="674"/>
      <c r="J5" s="674"/>
      <c r="K5" s="674"/>
    </row>
    <row r="6" spans="1:11" x14ac:dyDescent="0.25">
      <c r="A6" s="6" t="s">
        <v>8</v>
      </c>
      <c r="B6" s="674" t="s">
        <v>3518</v>
      </c>
      <c r="C6" s="674"/>
      <c r="D6" s="674"/>
      <c r="E6" s="674"/>
      <c r="F6" s="674"/>
      <c r="G6" s="674"/>
      <c r="H6" s="674"/>
      <c r="I6" s="674"/>
      <c r="J6" s="674"/>
      <c r="K6" s="674"/>
    </row>
    <row r="7" spans="1:11" x14ac:dyDescent="0.25">
      <c r="A7" s="6" t="s">
        <v>11</v>
      </c>
      <c r="B7" s="674" t="s">
        <v>9</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3519</v>
      </c>
      <c r="B12" s="674" t="s">
        <v>34</v>
      </c>
      <c r="C12" s="674"/>
      <c r="D12" s="674"/>
      <c r="E12" s="674"/>
      <c r="F12" s="674"/>
      <c r="G12" s="674"/>
      <c r="H12" s="674"/>
      <c r="I12" s="674"/>
      <c r="J12" s="674"/>
      <c r="K12" s="674"/>
    </row>
    <row r="13" spans="1:11" x14ac:dyDescent="0.25">
      <c r="A13" s="6" t="s">
        <v>26</v>
      </c>
      <c r="B13" s="674" t="s">
        <v>3520</v>
      </c>
      <c r="C13" s="674"/>
      <c r="D13" s="674"/>
      <c r="E13" s="674"/>
      <c r="F13" s="674"/>
      <c r="G13" s="674"/>
      <c r="H13" s="674"/>
      <c r="I13" s="674"/>
      <c r="J13" s="674"/>
      <c r="K13" s="674"/>
    </row>
    <row r="14" spans="1:11" x14ac:dyDescent="0.25">
      <c r="A14" s="6" t="s">
        <v>3521</v>
      </c>
      <c r="B14" s="674" t="s">
        <v>3522</v>
      </c>
      <c r="C14" s="674"/>
      <c r="D14" s="674"/>
      <c r="E14" s="674"/>
      <c r="F14" s="674"/>
      <c r="G14" s="674"/>
      <c r="H14" s="674"/>
      <c r="I14" s="674"/>
      <c r="J14" s="674"/>
      <c r="K14" s="674"/>
    </row>
    <row r="15" spans="1:11" x14ac:dyDescent="0.25">
      <c r="A15" s="6" t="s">
        <v>30</v>
      </c>
      <c r="B15" s="676" t="s">
        <v>3522</v>
      </c>
      <c r="C15" s="676"/>
      <c r="D15" s="676"/>
      <c r="E15" s="676"/>
      <c r="F15" s="676"/>
      <c r="G15" s="676"/>
      <c r="H15" s="676"/>
      <c r="I15" s="676"/>
      <c r="J15" s="676"/>
      <c r="K15" s="676"/>
    </row>
    <row r="16" spans="1:11" x14ac:dyDescent="0.25">
      <c r="A16" s="6" t="s">
        <v>32</v>
      </c>
      <c r="B16" s="674" t="s">
        <v>3523</v>
      </c>
      <c r="C16" s="674"/>
      <c r="D16" s="674"/>
      <c r="E16" s="674"/>
      <c r="F16" s="674"/>
      <c r="G16" s="674"/>
      <c r="H16" s="674"/>
      <c r="I16" s="674"/>
      <c r="J16" s="674"/>
      <c r="K16" s="674"/>
    </row>
    <row r="17" spans="1:12" x14ac:dyDescent="0.25">
      <c r="A17" s="6" t="s">
        <v>35</v>
      </c>
      <c r="B17" s="675" t="s">
        <v>9</v>
      </c>
      <c r="C17" s="675"/>
      <c r="D17" s="675"/>
      <c r="E17" s="675"/>
      <c r="F17" s="675"/>
      <c r="G17" s="674"/>
      <c r="H17" s="674"/>
      <c r="I17" s="674"/>
      <c r="J17" s="674"/>
      <c r="K17" s="674"/>
    </row>
    <row r="18" spans="1:12" x14ac:dyDescent="0.25">
      <c r="A18" s="6" t="s">
        <v>36</v>
      </c>
      <c r="B18" s="674" t="s">
        <v>9</v>
      </c>
      <c r="C18" s="674"/>
      <c r="D18" s="674"/>
      <c r="E18" s="674"/>
      <c r="F18" s="674"/>
      <c r="G18" s="674"/>
      <c r="H18" s="674"/>
      <c r="I18" s="674"/>
      <c r="J18" s="674"/>
      <c r="K18" s="674"/>
    </row>
    <row r="19" spans="1:12" x14ac:dyDescent="0.25">
      <c r="A19" s="7" t="s">
        <v>37</v>
      </c>
      <c r="B19" s="221"/>
      <c r="C19" s="8" t="s">
        <v>1433</v>
      </c>
      <c r="D19" s="8" t="s">
        <v>137</v>
      </c>
      <c r="E19" s="8" t="s">
        <v>138</v>
      </c>
      <c r="F19" s="8" t="s">
        <v>139</v>
      </c>
      <c r="G19" s="293" t="s">
        <v>38</v>
      </c>
      <c r="H19" s="293" t="s">
        <v>39</v>
      </c>
      <c r="I19" s="293" t="s">
        <v>40</v>
      </c>
      <c r="J19" s="293" t="s">
        <v>41</v>
      </c>
      <c r="K19" s="293" t="s">
        <v>42</v>
      </c>
      <c r="L19" s="293"/>
    </row>
    <row r="20" spans="1:12" x14ac:dyDescent="0.25">
      <c r="A20" s="6" t="s">
        <v>43</v>
      </c>
      <c r="B20" s="202"/>
      <c r="C20" s="10">
        <v>22543</v>
      </c>
      <c r="D20" s="10">
        <v>23086</v>
      </c>
      <c r="E20" s="10">
        <v>23186</v>
      </c>
      <c r="F20" s="298">
        <v>24242</v>
      </c>
      <c r="G20" s="310">
        <v>24582</v>
      </c>
      <c r="H20" s="299">
        <v>24545</v>
      </c>
      <c r="I20" s="299">
        <v>24466</v>
      </c>
      <c r="J20" s="311">
        <v>25256</v>
      </c>
      <c r="K20" s="312">
        <v>24818</v>
      </c>
    </row>
    <row r="21" spans="1:12" x14ac:dyDescent="0.25">
      <c r="A21" s="6" t="s">
        <v>44</v>
      </c>
      <c r="B21" s="202"/>
      <c r="C21" s="10">
        <f t="shared" ref="C21:K21" si="0">+(C20-C25)</f>
        <v>22543</v>
      </c>
      <c r="D21" s="10">
        <f t="shared" si="0"/>
        <v>23086</v>
      </c>
      <c r="E21" s="10">
        <v>23186</v>
      </c>
      <c r="F21" s="10">
        <f t="shared" si="0"/>
        <v>24242</v>
      </c>
      <c r="G21" s="10">
        <f t="shared" si="0"/>
        <v>24582</v>
      </c>
      <c r="H21" s="10">
        <f t="shared" si="0"/>
        <v>24545</v>
      </c>
      <c r="I21" s="10">
        <f t="shared" si="0"/>
        <v>24463</v>
      </c>
      <c r="J21" s="10">
        <f t="shared" si="0"/>
        <v>25256</v>
      </c>
      <c r="K21" s="10">
        <f t="shared" si="0"/>
        <v>24812</v>
      </c>
    </row>
    <row r="22" spans="1:12" x14ac:dyDescent="0.25">
      <c r="A22" s="6" t="s">
        <v>45</v>
      </c>
      <c r="B22" s="202"/>
      <c r="C22" s="12">
        <f>C21/C20</f>
        <v>1</v>
      </c>
      <c r="D22" s="12">
        <f t="shared" ref="D22:K22" si="1">D21/D20</f>
        <v>1</v>
      </c>
      <c r="E22" s="12">
        <f t="shared" si="1"/>
        <v>1</v>
      </c>
      <c r="F22" s="12">
        <f t="shared" si="1"/>
        <v>1</v>
      </c>
      <c r="G22" s="12">
        <f t="shared" si="1"/>
        <v>1</v>
      </c>
      <c r="H22" s="12">
        <f t="shared" si="1"/>
        <v>1</v>
      </c>
      <c r="I22" s="12">
        <f t="shared" si="1"/>
        <v>0.99987738085506417</v>
      </c>
      <c r="J22" s="12">
        <f t="shared" si="1"/>
        <v>1</v>
      </c>
      <c r="K22" s="12">
        <f t="shared" si="1"/>
        <v>0.99975823998710611</v>
      </c>
    </row>
    <row r="23" spans="1:12" x14ac:dyDescent="0.25">
      <c r="A23" s="6" t="s">
        <v>46</v>
      </c>
      <c r="B23" s="202" t="s">
        <v>3524</v>
      </c>
      <c r="C23" s="10"/>
      <c r="D23" s="10"/>
      <c r="E23" s="10"/>
      <c r="F23" s="10"/>
      <c r="G23" s="10"/>
      <c r="H23" s="299"/>
      <c r="I23" s="299"/>
      <c r="J23" s="299"/>
      <c r="K23" s="299"/>
    </row>
    <row r="24" spans="1:12" x14ac:dyDescent="0.25">
      <c r="A24" s="6" t="s">
        <v>47</v>
      </c>
      <c r="B24" s="20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2" x14ac:dyDescent="0.25">
      <c r="A25" s="6" t="s">
        <v>48</v>
      </c>
      <c r="B25" s="202"/>
      <c r="C25" s="307">
        <v>0</v>
      </c>
      <c r="D25" s="307">
        <v>0</v>
      </c>
      <c r="E25" s="307">
        <v>0</v>
      </c>
      <c r="F25" s="307">
        <v>0</v>
      </c>
      <c r="G25" s="313">
        <v>0</v>
      </c>
      <c r="H25" s="314">
        <v>0</v>
      </c>
      <c r="I25" s="314">
        <v>3</v>
      </c>
      <c r="J25" s="314">
        <v>0</v>
      </c>
      <c r="K25" s="315">
        <v>6</v>
      </c>
    </row>
    <row r="26" spans="1:12" x14ac:dyDescent="0.25">
      <c r="A26" s="6" t="s">
        <v>49</v>
      </c>
      <c r="B26" s="202"/>
      <c r="C26" s="12">
        <f t="shared" ref="C26:K26" si="3">+(C25/C20)</f>
        <v>0</v>
      </c>
      <c r="D26" s="12">
        <f t="shared" si="3"/>
        <v>0</v>
      </c>
      <c r="E26" s="12">
        <f t="shared" si="3"/>
        <v>0</v>
      </c>
      <c r="F26" s="12">
        <f t="shared" si="3"/>
        <v>0</v>
      </c>
      <c r="G26" s="12">
        <f t="shared" si="3"/>
        <v>0</v>
      </c>
      <c r="H26" s="12">
        <f t="shared" si="3"/>
        <v>0</v>
      </c>
      <c r="I26" s="12">
        <f t="shared" si="3"/>
        <v>1.2261914493582932E-4</v>
      </c>
      <c r="J26" s="12">
        <f t="shared" si="3"/>
        <v>0</v>
      </c>
      <c r="K26" s="12">
        <f t="shared" si="3"/>
        <v>2.4176001289386736E-4</v>
      </c>
    </row>
    <row r="27" spans="1:12" x14ac:dyDescent="0.25">
      <c r="A27" s="203" t="s">
        <v>50</v>
      </c>
      <c r="B27" s="202"/>
      <c r="C27" s="677" t="s">
        <v>51</v>
      </c>
      <c r="D27" s="677"/>
      <c r="E27" s="677"/>
      <c r="F27" s="677"/>
      <c r="G27" s="677"/>
      <c r="H27" s="677"/>
      <c r="I27" s="677"/>
      <c r="J27" s="677"/>
      <c r="K27" s="677"/>
    </row>
    <row r="28" spans="1:12" x14ac:dyDescent="0.25">
      <c r="A28" s="15" t="s">
        <v>52</v>
      </c>
      <c r="B28" s="16" t="s">
        <v>2</v>
      </c>
      <c r="C28" s="8" t="s">
        <v>1433</v>
      </c>
      <c r="D28" s="8" t="s">
        <v>137</v>
      </c>
      <c r="E28" s="8" t="s">
        <v>138</v>
      </c>
      <c r="F28" s="8" t="s">
        <v>139</v>
      </c>
      <c r="G28" s="293" t="s">
        <v>38</v>
      </c>
      <c r="H28" s="293" t="s">
        <v>39</v>
      </c>
      <c r="I28" s="293" t="s">
        <v>40</v>
      </c>
      <c r="J28" s="293" t="s">
        <v>41</v>
      </c>
      <c r="K28" s="293" t="s">
        <v>42</v>
      </c>
    </row>
    <row r="29" spans="1:12" x14ac:dyDescent="0.25">
      <c r="A29" s="54" t="s">
        <v>3525</v>
      </c>
      <c r="B29" s="306"/>
      <c r="C29" s="10">
        <v>22543</v>
      </c>
      <c r="D29" s="10">
        <v>23086</v>
      </c>
      <c r="E29" s="10">
        <v>23186</v>
      </c>
      <c r="F29" s="298">
        <v>24242</v>
      </c>
      <c r="G29" s="310">
        <v>24582</v>
      </c>
      <c r="H29" s="299">
        <v>24545</v>
      </c>
      <c r="I29" s="299">
        <v>24463</v>
      </c>
      <c r="J29" s="299">
        <v>25256</v>
      </c>
      <c r="K29" s="299">
        <v>24812</v>
      </c>
    </row>
    <row r="30" spans="1:12" x14ac:dyDescent="0.25">
      <c r="A30" s="54" t="s">
        <v>1436</v>
      </c>
      <c r="B30" s="39" t="s">
        <v>3526</v>
      </c>
      <c r="C30" s="235">
        <v>0</v>
      </c>
      <c r="D30" s="235">
        <v>0</v>
      </c>
      <c r="E30" s="235">
        <v>0</v>
      </c>
      <c r="F30" s="235">
        <v>0</v>
      </c>
      <c r="G30" s="235">
        <v>0</v>
      </c>
      <c r="H30" s="316">
        <v>0</v>
      </c>
      <c r="I30" s="316">
        <v>3</v>
      </c>
      <c r="J30" s="316">
        <v>0</v>
      </c>
      <c r="K30" s="316">
        <v>6</v>
      </c>
    </row>
    <row r="31" spans="1:12" x14ac:dyDescent="0.25">
      <c r="A31" s="59" t="s">
        <v>53</v>
      </c>
      <c r="B31" s="294"/>
      <c r="C31" s="160">
        <v>22543</v>
      </c>
      <c r="D31" s="160">
        <v>23086</v>
      </c>
      <c r="E31" s="160">
        <v>23185</v>
      </c>
      <c r="F31" s="300">
        <v>24242</v>
      </c>
      <c r="G31" s="301">
        <v>24582</v>
      </c>
      <c r="H31" s="317">
        <v>24545</v>
      </c>
      <c r="I31" s="317">
        <v>24466</v>
      </c>
      <c r="J31" s="317">
        <v>25256</v>
      </c>
      <c r="K31" s="317">
        <v>24818</v>
      </c>
    </row>
    <row r="32" spans="1:12" x14ac:dyDescent="0.25">
      <c r="A32" s="294"/>
      <c r="B32" s="294"/>
      <c r="C32" s="294"/>
      <c r="D32" s="294"/>
      <c r="E32" s="294"/>
      <c r="F32" s="294"/>
      <c r="G32" s="294"/>
      <c r="H32" s="294"/>
      <c r="I32" s="294"/>
      <c r="J32" s="294"/>
      <c r="K32" s="294"/>
    </row>
    <row r="33" spans="1:11" x14ac:dyDescent="0.25">
      <c r="A33" s="294"/>
      <c r="B33" s="294"/>
      <c r="C33" s="294"/>
      <c r="D33" s="294"/>
      <c r="E33" s="294"/>
      <c r="F33" s="294"/>
      <c r="G33" s="294"/>
      <c r="H33" s="294"/>
      <c r="I33" s="294"/>
      <c r="J33" s="294"/>
      <c r="K33" s="294"/>
    </row>
    <row r="34" spans="1:11" x14ac:dyDescent="0.25">
      <c r="A34" s="294"/>
      <c r="B34" s="294"/>
      <c r="C34" s="294"/>
      <c r="D34" s="294"/>
      <c r="E34" s="294"/>
      <c r="F34" s="294"/>
      <c r="G34" s="294"/>
      <c r="H34" s="294"/>
      <c r="I34" s="294"/>
      <c r="J34" s="294"/>
      <c r="K34" s="294"/>
    </row>
    <row r="35" spans="1:11" x14ac:dyDescent="0.25">
      <c r="A35" s="294"/>
      <c r="B35" s="294"/>
      <c r="C35" s="294"/>
      <c r="D35" s="294"/>
      <c r="E35" s="294"/>
      <c r="F35" s="294"/>
      <c r="G35" s="294"/>
      <c r="H35" s="294"/>
      <c r="I35" s="294"/>
      <c r="J35" s="294"/>
      <c r="K35" s="294"/>
    </row>
    <row r="36" spans="1:11" x14ac:dyDescent="0.25">
      <c r="A36" s="294"/>
      <c r="B36" s="294"/>
      <c r="C36" s="294"/>
      <c r="D36" s="294"/>
      <c r="E36" s="294"/>
      <c r="F36" s="294"/>
      <c r="G36" s="294"/>
      <c r="H36" s="294"/>
      <c r="I36" s="294"/>
      <c r="J36" s="294"/>
      <c r="K36" s="294"/>
    </row>
    <row r="37" spans="1:11" x14ac:dyDescent="0.25">
      <c r="G37" s="294"/>
      <c r="H37" s="294"/>
      <c r="I37" s="294"/>
      <c r="J37" s="294"/>
      <c r="K37"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5:K5" xr:uid="{00000000-0002-0000-3301-000000000000}">
      <formula1>Format</formula1>
    </dataValidation>
  </dataValidations>
  <pageMargins left="0.7" right="0.7" top="0.75" bottom="0.75" header="0.3" footer="0.3"/>
  <pageSetup paperSize="9" scale="84" fitToHeight="0" orientation="landscape"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tabColor rgb="FFFFFF00"/>
    <pageSetUpPr fitToPage="1"/>
  </sheetPr>
  <dimension ref="A1:K37"/>
  <sheetViews>
    <sheetView topLeftCell="A8" workbookViewId="0">
      <selection activeCell="I25" sqref="I25"/>
    </sheetView>
  </sheetViews>
  <sheetFormatPr defaultRowHeight="15" x14ac:dyDescent="0.25"/>
  <cols>
    <col min="1" max="1" width="41.85546875" customWidth="1"/>
    <col min="2" max="2" width="52.85546875" customWidth="1"/>
    <col min="3" max="11" width="8" customWidth="1"/>
  </cols>
  <sheetData>
    <row r="1" spans="1:11" ht="18.75" x14ac:dyDescent="0.25">
      <c r="A1" s="200" t="s">
        <v>0</v>
      </c>
      <c r="G1" s="292"/>
    </row>
    <row r="3" spans="1:11" x14ac:dyDescent="0.25">
      <c r="A3" s="201" t="s">
        <v>1</v>
      </c>
      <c r="B3" s="678" t="s">
        <v>3527</v>
      </c>
      <c r="C3" s="678"/>
      <c r="D3" s="678"/>
      <c r="E3" s="678"/>
      <c r="F3" s="678"/>
      <c r="G3" s="678"/>
      <c r="H3" s="678"/>
      <c r="I3" s="678"/>
      <c r="J3" s="678"/>
      <c r="K3" s="678"/>
    </row>
    <row r="4" spans="1:11" x14ac:dyDescent="0.25">
      <c r="A4" s="6" t="s">
        <v>2</v>
      </c>
      <c r="B4" s="674" t="s">
        <v>3528</v>
      </c>
      <c r="C4" s="674"/>
      <c r="D4" s="674"/>
      <c r="E4" s="674"/>
      <c r="F4" s="674"/>
      <c r="G4" s="674"/>
      <c r="H4" s="674"/>
      <c r="I4" s="674"/>
      <c r="J4" s="674"/>
      <c r="K4" s="674"/>
    </row>
    <row r="5" spans="1:11" x14ac:dyDescent="0.25">
      <c r="A5" s="6" t="s">
        <v>5</v>
      </c>
      <c r="B5" s="674" t="s">
        <v>16</v>
      </c>
      <c r="C5" s="674"/>
      <c r="D5" s="674"/>
      <c r="E5" s="674"/>
      <c r="F5" s="674"/>
      <c r="G5" s="674"/>
      <c r="H5" s="674"/>
      <c r="I5" s="674"/>
      <c r="J5" s="674"/>
      <c r="K5" s="674"/>
    </row>
    <row r="6" spans="1:11" x14ac:dyDescent="0.25">
      <c r="A6" s="6" t="s">
        <v>8</v>
      </c>
      <c r="B6" s="674" t="s">
        <v>2438</v>
      </c>
      <c r="C6" s="674"/>
      <c r="D6" s="674"/>
      <c r="E6" s="674"/>
      <c r="F6" s="674"/>
      <c r="G6" s="674"/>
      <c r="H6" s="674"/>
      <c r="I6" s="674"/>
      <c r="J6" s="674"/>
      <c r="K6" s="674"/>
    </row>
    <row r="7" spans="1:11" x14ac:dyDescent="0.25">
      <c r="A7" s="6" t="s">
        <v>11</v>
      </c>
      <c r="B7" s="674" t="s">
        <v>9</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3519</v>
      </c>
      <c r="B12" s="674" t="s">
        <v>34</v>
      </c>
      <c r="C12" s="674"/>
      <c r="D12" s="674"/>
      <c r="E12" s="674"/>
      <c r="F12" s="674"/>
      <c r="G12" s="674"/>
      <c r="H12" s="674"/>
      <c r="I12" s="674"/>
      <c r="J12" s="674"/>
      <c r="K12" s="674"/>
    </row>
    <row r="13" spans="1:11" x14ac:dyDescent="0.25">
      <c r="A13" s="6" t="s">
        <v>26</v>
      </c>
      <c r="B13" s="674" t="s">
        <v>3529</v>
      </c>
      <c r="C13" s="674"/>
      <c r="D13" s="674"/>
      <c r="E13" s="674"/>
      <c r="F13" s="674"/>
      <c r="G13" s="674"/>
      <c r="H13" s="674"/>
      <c r="I13" s="674"/>
      <c r="J13" s="674"/>
      <c r="K13" s="674"/>
    </row>
    <row r="14" spans="1:11" x14ac:dyDescent="0.25">
      <c r="A14" s="6" t="s">
        <v>3521</v>
      </c>
      <c r="B14" s="674" t="s">
        <v>3522</v>
      </c>
      <c r="C14" s="674"/>
      <c r="D14" s="674"/>
      <c r="E14" s="674"/>
      <c r="F14" s="674"/>
      <c r="G14" s="674"/>
      <c r="H14" s="674"/>
      <c r="I14" s="674"/>
      <c r="J14" s="674"/>
      <c r="K14" s="674"/>
    </row>
    <row r="15" spans="1:11" x14ac:dyDescent="0.25">
      <c r="A15" s="6" t="s">
        <v>30</v>
      </c>
      <c r="B15" s="676" t="s">
        <v>3522</v>
      </c>
      <c r="C15" s="676"/>
      <c r="D15" s="676"/>
      <c r="E15" s="676"/>
      <c r="F15" s="676"/>
      <c r="G15" s="676"/>
      <c r="H15" s="676"/>
      <c r="I15" s="676"/>
      <c r="J15" s="676"/>
      <c r="K15" s="676"/>
    </row>
    <row r="16" spans="1:11" x14ac:dyDescent="0.25">
      <c r="A16" s="6" t="s">
        <v>32</v>
      </c>
      <c r="B16" s="674" t="s">
        <v>3530</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21"/>
      <c r="C19" s="8" t="s">
        <v>1433</v>
      </c>
      <c r="D19" s="8" t="s">
        <v>137</v>
      </c>
      <c r="E19" s="8" t="s">
        <v>138</v>
      </c>
      <c r="F19" s="8" t="s">
        <v>139</v>
      </c>
      <c r="G19" s="293" t="s">
        <v>38</v>
      </c>
      <c r="H19" s="293" t="s">
        <v>39</v>
      </c>
      <c r="I19" s="293" t="s">
        <v>40</v>
      </c>
      <c r="J19" s="293" t="s">
        <v>41</v>
      </c>
      <c r="K19" s="293" t="s">
        <v>42</v>
      </c>
    </row>
    <row r="20" spans="1:11" x14ac:dyDescent="0.25">
      <c r="A20" s="6" t="s">
        <v>43</v>
      </c>
      <c r="B20" s="202"/>
      <c r="C20" s="10">
        <v>22543</v>
      </c>
      <c r="D20" s="10">
        <v>23086</v>
      </c>
      <c r="E20" s="10">
        <v>23186</v>
      </c>
      <c r="F20" s="298">
        <v>24242</v>
      </c>
      <c r="G20" s="310">
        <v>24582</v>
      </c>
      <c r="H20" s="299">
        <v>24545</v>
      </c>
      <c r="I20" s="299">
        <v>24466</v>
      </c>
      <c r="J20" s="311">
        <v>25256</v>
      </c>
      <c r="K20" s="312">
        <v>24818</v>
      </c>
    </row>
    <row r="21" spans="1:11" x14ac:dyDescent="0.25">
      <c r="A21" s="6" t="s">
        <v>44</v>
      </c>
      <c r="B21" s="202"/>
      <c r="C21" s="10"/>
      <c r="D21" s="10"/>
      <c r="E21" s="10"/>
      <c r="F21" s="10"/>
      <c r="G21" s="10"/>
      <c r="H21" s="10"/>
      <c r="I21" s="10"/>
      <c r="J21" s="10"/>
      <c r="K21" s="10"/>
    </row>
    <row r="22" spans="1:11" x14ac:dyDescent="0.25">
      <c r="A22" s="6" t="s">
        <v>45</v>
      </c>
      <c r="B22" s="202"/>
      <c r="C22" s="12"/>
      <c r="D22" s="12"/>
      <c r="E22" s="12"/>
      <c r="F22" s="12"/>
      <c r="G22" s="12"/>
      <c r="H22" s="12"/>
      <c r="I22" s="12"/>
      <c r="J22" s="12"/>
      <c r="K22" s="12"/>
    </row>
    <row r="23" spans="1:11" x14ac:dyDescent="0.25">
      <c r="A23" s="6" t="s">
        <v>46</v>
      </c>
      <c r="B23" s="202" t="s">
        <v>3531</v>
      </c>
      <c r="C23" s="318" t="s">
        <v>10806</v>
      </c>
      <c r="D23" s="318" t="s">
        <v>10806</v>
      </c>
      <c r="E23" s="318" t="s">
        <v>10806</v>
      </c>
      <c r="F23" s="318" t="s">
        <v>10806</v>
      </c>
      <c r="G23" s="318" t="s">
        <v>10806</v>
      </c>
      <c r="H23" s="318" t="s">
        <v>10806</v>
      </c>
      <c r="I23" s="318" t="s">
        <v>10806</v>
      </c>
      <c r="J23" s="318" t="s">
        <v>10806</v>
      </c>
      <c r="K23" s="318" t="s">
        <v>10806</v>
      </c>
    </row>
    <row r="24" spans="1:11" x14ac:dyDescent="0.25">
      <c r="A24" s="6" t="s">
        <v>47</v>
      </c>
      <c r="B24" s="202"/>
      <c r="C24" s="12" t="s">
        <v>10806</v>
      </c>
      <c r="D24" s="646" t="s">
        <v>10806</v>
      </c>
      <c r="E24" s="646" t="s">
        <v>10806</v>
      </c>
      <c r="F24" s="646" t="s">
        <v>10806</v>
      </c>
      <c r="G24" s="646" t="s">
        <v>10806</v>
      </c>
      <c r="H24" s="646" t="s">
        <v>10806</v>
      </c>
      <c r="I24" s="646" t="s">
        <v>10806</v>
      </c>
      <c r="J24" s="646" t="s">
        <v>10806</v>
      </c>
      <c r="K24" s="646" t="s">
        <v>10806</v>
      </c>
    </row>
    <row r="25" spans="1:11" x14ac:dyDescent="0.25">
      <c r="A25" s="6" t="s">
        <v>48</v>
      </c>
      <c r="B25" s="202"/>
      <c r="C25" s="307">
        <v>0</v>
      </c>
      <c r="D25" s="307">
        <v>0</v>
      </c>
      <c r="E25" s="307">
        <v>0</v>
      </c>
      <c r="F25" s="307">
        <v>0</v>
      </c>
      <c r="G25" s="313">
        <v>0</v>
      </c>
      <c r="H25" s="314">
        <v>0</v>
      </c>
      <c r="I25" s="314">
        <v>3</v>
      </c>
      <c r="J25" s="314">
        <v>0</v>
      </c>
      <c r="K25" s="315">
        <v>6</v>
      </c>
    </row>
    <row r="26" spans="1:11" x14ac:dyDescent="0.25">
      <c r="A26" s="6" t="s">
        <v>49</v>
      </c>
      <c r="B26" s="202"/>
      <c r="C26" s="12">
        <f t="shared" ref="C26:K26" si="0">+(C25/C20)</f>
        <v>0</v>
      </c>
      <c r="D26" s="12">
        <f t="shared" si="0"/>
        <v>0</v>
      </c>
      <c r="E26" s="12">
        <f t="shared" si="0"/>
        <v>0</v>
      </c>
      <c r="F26" s="12">
        <f t="shared" si="0"/>
        <v>0</v>
      </c>
      <c r="G26" s="12">
        <f t="shared" si="0"/>
        <v>0</v>
      </c>
      <c r="H26" s="12">
        <f t="shared" si="0"/>
        <v>0</v>
      </c>
      <c r="I26" s="12">
        <f t="shared" si="0"/>
        <v>1.2261914493582932E-4</v>
      </c>
      <c r="J26" s="12">
        <f t="shared" si="0"/>
        <v>0</v>
      </c>
      <c r="K26" s="12">
        <f t="shared" si="0"/>
        <v>2.4176001289386736E-4</v>
      </c>
    </row>
    <row r="27" spans="1:11" x14ac:dyDescent="0.25">
      <c r="A27" s="203" t="s">
        <v>50</v>
      </c>
      <c r="B27" s="20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54" t="s">
        <v>3525</v>
      </c>
      <c r="B29" s="306"/>
      <c r="C29" s="10">
        <v>22543</v>
      </c>
      <c r="D29" s="10">
        <v>23086</v>
      </c>
      <c r="E29" s="10">
        <v>23186</v>
      </c>
      <c r="F29" s="298">
        <v>24242</v>
      </c>
      <c r="G29" s="310">
        <v>24582</v>
      </c>
      <c r="H29" s="299">
        <v>24545</v>
      </c>
      <c r="I29" s="299">
        <v>24463</v>
      </c>
      <c r="J29" s="299">
        <v>25256</v>
      </c>
      <c r="K29" s="299">
        <v>24812</v>
      </c>
    </row>
    <row r="30" spans="1:11" x14ac:dyDescent="0.25">
      <c r="A30" s="54" t="s">
        <v>1436</v>
      </c>
      <c r="B30" s="39" t="s">
        <v>3526</v>
      </c>
      <c r="C30" s="307">
        <v>0</v>
      </c>
      <c r="D30" s="307">
        <v>0</v>
      </c>
      <c r="E30" s="307">
        <v>0</v>
      </c>
      <c r="F30" s="307">
        <v>0</v>
      </c>
      <c r="G30" s="313">
        <v>0</v>
      </c>
      <c r="H30" s="316">
        <v>0</v>
      </c>
      <c r="I30" s="316">
        <v>3</v>
      </c>
      <c r="J30" s="316">
        <v>0</v>
      </c>
      <c r="K30" s="316">
        <v>6</v>
      </c>
    </row>
    <row r="31" spans="1:11" x14ac:dyDescent="0.25">
      <c r="A31" s="59" t="s">
        <v>53</v>
      </c>
      <c r="B31" s="294"/>
      <c r="C31" s="160">
        <v>22543</v>
      </c>
      <c r="D31" s="160">
        <v>23086</v>
      </c>
      <c r="E31" s="160">
        <v>23186</v>
      </c>
      <c r="F31" s="300">
        <v>24242</v>
      </c>
      <c r="G31" s="301">
        <v>24582</v>
      </c>
      <c r="H31" s="319">
        <v>24545</v>
      </c>
      <c r="I31" s="319">
        <v>24466</v>
      </c>
      <c r="J31" s="320">
        <v>25256</v>
      </c>
      <c r="K31" s="321">
        <v>24818</v>
      </c>
    </row>
    <row r="32" spans="1:11" x14ac:dyDescent="0.25">
      <c r="A32" s="294"/>
      <c r="B32" s="294"/>
      <c r="C32" s="294"/>
      <c r="D32" s="294"/>
      <c r="E32" s="294"/>
      <c r="F32" s="294"/>
      <c r="G32" s="294"/>
      <c r="H32" s="294"/>
      <c r="I32" s="294"/>
      <c r="J32" s="294"/>
      <c r="K32" s="294"/>
    </row>
    <row r="33" spans="1:11" x14ac:dyDescent="0.25">
      <c r="A33" s="294"/>
      <c r="B33" s="294"/>
      <c r="C33" s="294"/>
      <c r="D33" s="294"/>
      <c r="E33" s="294"/>
      <c r="F33" s="294"/>
      <c r="G33" s="294"/>
      <c r="H33" s="294"/>
      <c r="I33" s="294"/>
      <c r="J33" s="294"/>
      <c r="K33" s="294"/>
    </row>
    <row r="34" spans="1:11" x14ac:dyDescent="0.25">
      <c r="A34" s="294"/>
      <c r="B34" s="294"/>
      <c r="C34" s="294"/>
      <c r="D34" s="294"/>
      <c r="E34" s="294"/>
      <c r="F34" s="294"/>
      <c r="G34" s="294"/>
      <c r="H34" s="294"/>
      <c r="I34" s="294"/>
      <c r="J34" s="294"/>
      <c r="K34" s="294"/>
    </row>
    <row r="35" spans="1:11" x14ac:dyDescent="0.25">
      <c r="A35" s="294"/>
      <c r="B35" s="294"/>
      <c r="C35" s="294"/>
      <c r="D35" s="294"/>
      <c r="E35" s="294"/>
      <c r="F35" s="294"/>
      <c r="G35" s="294"/>
      <c r="H35" s="294"/>
      <c r="I35" s="294"/>
      <c r="J35" s="294"/>
      <c r="K35" s="294"/>
    </row>
    <row r="36" spans="1:11" x14ac:dyDescent="0.25">
      <c r="A36" s="294"/>
      <c r="B36" s="294"/>
      <c r="C36" s="294"/>
      <c r="D36" s="294"/>
      <c r="E36" s="294"/>
      <c r="F36" s="294"/>
      <c r="G36" s="294"/>
      <c r="H36" s="294"/>
      <c r="I36" s="294"/>
      <c r="J36" s="294"/>
      <c r="K36" s="294"/>
    </row>
    <row r="37" spans="1:11" x14ac:dyDescent="0.25">
      <c r="G37" s="294"/>
      <c r="H37" s="294"/>
      <c r="I37" s="294"/>
      <c r="J37" s="294"/>
      <c r="K37"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5:K5" xr:uid="{00000000-0002-0000-3401-000000000000}">
      <formula1>Format</formula1>
    </dataValidation>
  </dataValidations>
  <pageMargins left="0.7" right="0.7" top="0.75" bottom="0.75" header="0.3" footer="0.3"/>
  <pageSetup paperSize="9" scale="82"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K31"/>
  <sheetViews>
    <sheetView topLeftCell="A10" workbookViewId="0">
      <selection activeCell="B41" sqref="B41"/>
    </sheetView>
  </sheetViews>
  <sheetFormatPr defaultRowHeight="15" x14ac:dyDescent="0.25"/>
  <cols>
    <col min="1" max="1" width="37.85546875" customWidth="1"/>
    <col min="2" max="2" width="90.85546875" customWidth="1"/>
    <col min="3" max="7" width="12.7109375" customWidth="1"/>
  </cols>
  <sheetData>
    <row r="1" spans="1:7" ht="18.75" x14ac:dyDescent="0.25">
      <c r="A1" s="200" t="s">
        <v>0</v>
      </c>
    </row>
    <row r="3" spans="1:7" x14ac:dyDescent="0.25">
      <c r="A3" s="201" t="s">
        <v>1</v>
      </c>
      <c r="B3" s="678" t="s">
        <v>7462</v>
      </c>
      <c r="C3" s="678"/>
      <c r="D3" s="678"/>
      <c r="E3" s="678"/>
      <c r="F3" s="678"/>
      <c r="G3" s="678"/>
    </row>
    <row r="4" spans="1:7" ht="16.5" customHeight="1" x14ac:dyDescent="0.25">
      <c r="A4" s="6" t="s">
        <v>2</v>
      </c>
      <c r="B4" s="682" t="s">
        <v>7463</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7400</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7446</v>
      </c>
      <c r="C14" s="674"/>
      <c r="D14" s="674"/>
      <c r="E14" s="674"/>
      <c r="F14" s="674"/>
      <c r="G14" s="674"/>
    </row>
    <row r="15" spans="1:7" x14ac:dyDescent="0.25">
      <c r="A15" s="6" t="s">
        <v>30</v>
      </c>
      <c r="B15" s="675" t="s">
        <v>9</v>
      </c>
      <c r="C15" s="674"/>
      <c r="D15" s="674"/>
      <c r="E15" s="674"/>
      <c r="F15" s="674"/>
      <c r="G15" s="674"/>
    </row>
    <row r="16" spans="1:7" x14ac:dyDescent="0.25">
      <c r="A16" s="6" t="s">
        <v>32</v>
      </c>
      <c r="B16" s="674" t="s">
        <v>347</v>
      </c>
      <c r="C16" s="674"/>
      <c r="D16" s="674"/>
      <c r="E16" s="674"/>
      <c r="F16" s="674"/>
      <c r="G16" s="674"/>
    </row>
    <row r="17" spans="1:11" x14ac:dyDescent="0.25">
      <c r="A17" s="6" t="s">
        <v>35</v>
      </c>
      <c r="B17" s="675" t="s">
        <v>9</v>
      </c>
      <c r="C17" s="674"/>
      <c r="D17" s="674"/>
      <c r="E17" s="674"/>
      <c r="F17" s="674"/>
      <c r="G17" s="674"/>
    </row>
    <row r="18" spans="1:11" ht="52.5" customHeight="1" x14ac:dyDescent="0.25">
      <c r="A18" s="113" t="s">
        <v>36</v>
      </c>
      <c r="B18" s="682" t="s">
        <v>7464</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22054</v>
      </c>
      <c r="D21" s="10">
        <v>22704</v>
      </c>
      <c r="E21" s="10">
        <v>22795</v>
      </c>
      <c r="F21" s="10">
        <v>23853</v>
      </c>
      <c r="G21" s="10">
        <f>+(G20-G25)</f>
        <v>24364</v>
      </c>
      <c r="H21" s="10">
        <f t="shared" ref="H21:K21" si="0">+(H20-H25)</f>
        <v>24345</v>
      </c>
      <c r="I21" s="10">
        <f t="shared" si="0"/>
        <v>24220</v>
      </c>
      <c r="J21" s="10">
        <f t="shared" si="0"/>
        <v>24979</v>
      </c>
      <c r="K21" s="10">
        <f t="shared" si="0"/>
        <v>24440</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0.99117204344819165</v>
      </c>
      <c r="H22" s="12">
        <f t="shared" si="2"/>
        <v>0.99185170095742514</v>
      </c>
      <c r="I22" s="12">
        <f>+(I21/I20)</f>
        <v>0.98994523011526203</v>
      </c>
      <c r="J22" s="12">
        <f>+(J21/J20)</f>
        <v>0.98903230915426033</v>
      </c>
      <c r="K22" s="12">
        <f>+(K21/K20)</f>
        <v>0.98476911918768639</v>
      </c>
    </row>
    <row r="23" spans="1:11" x14ac:dyDescent="0.25">
      <c r="A23" s="6" t="s">
        <v>46</v>
      </c>
      <c r="B23" s="202"/>
      <c r="C23" s="10">
        <v>0</v>
      </c>
      <c r="D23" s="10">
        <v>0</v>
      </c>
      <c r="E23" s="10">
        <v>0</v>
      </c>
      <c r="F23" s="510">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17">
        <v>489</v>
      </c>
      <c r="D25" s="217">
        <v>382</v>
      </c>
      <c r="E25" s="217">
        <v>391</v>
      </c>
      <c r="F25" s="217">
        <v>389</v>
      </c>
      <c r="G25" s="338">
        <v>217</v>
      </c>
      <c r="H25" s="338">
        <v>200</v>
      </c>
      <c r="I25" s="338">
        <v>246</v>
      </c>
      <c r="J25" s="338">
        <v>277</v>
      </c>
      <c r="K25" s="217">
        <v>378</v>
      </c>
    </row>
    <row r="26" spans="1:11" x14ac:dyDescent="0.25">
      <c r="A26" s="6" t="s">
        <v>49</v>
      </c>
      <c r="B26" s="202"/>
      <c r="C26" s="12">
        <f t="shared" ref="C26:D26" si="3">+(C25/C20)</f>
        <v>2.1691877744754468E-2</v>
      </c>
      <c r="D26" s="12">
        <f t="shared" si="3"/>
        <v>1.6546824915533224E-2</v>
      </c>
      <c r="E26" s="12">
        <f>+(E25/E20)</f>
        <v>1.6863624601052358E-2</v>
      </c>
      <c r="F26" s="12">
        <f>+(F25/F20)</f>
        <v>1.604653081428925E-2</v>
      </c>
      <c r="G26" s="12">
        <f t="shared" ref="G26:H26" si="4">+(G25/G20)</f>
        <v>8.827956551808307E-3</v>
      </c>
      <c r="H26" s="12">
        <f t="shared" si="4"/>
        <v>8.1482990425748632E-3</v>
      </c>
      <c r="I26" s="12">
        <f>+(I25/I20)</f>
        <v>1.0054769884738003E-2</v>
      </c>
      <c r="J26" s="12">
        <f>+(J25/J20)</f>
        <v>1.0967690845739626E-2</v>
      </c>
      <c r="K26" s="12">
        <f>+(K25/K20)</f>
        <v>1.5230880812313644E-2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3" t="s">
        <v>2077</v>
      </c>
    </row>
    <row r="29" spans="1:11" x14ac:dyDescent="0.25">
      <c r="A29" t="s">
        <v>7465</v>
      </c>
      <c r="B29" s="207" t="s">
        <v>7466</v>
      </c>
      <c r="C29" s="10">
        <v>22054</v>
      </c>
      <c r="D29" s="10">
        <v>22704</v>
      </c>
      <c r="E29" s="10">
        <v>22795</v>
      </c>
      <c r="F29" s="10">
        <v>23853</v>
      </c>
      <c r="G29" s="338">
        <v>24364</v>
      </c>
      <c r="H29" s="338">
        <v>24345</v>
      </c>
      <c r="I29" s="338">
        <v>24220</v>
      </c>
      <c r="J29" s="338">
        <v>24979</v>
      </c>
      <c r="K29" s="338">
        <v>24440</v>
      </c>
    </row>
    <row r="30" spans="1:11" x14ac:dyDescent="0.25">
      <c r="A30" t="s">
        <v>1439</v>
      </c>
      <c r="C30" s="217">
        <v>489</v>
      </c>
      <c r="D30" s="217">
        <v>382</v>
      </c>
      <c r="E30" s="217">
        <v>391</v>
      </c>
      <c r="F30" s="217">
        <v>389</v>
      </c>
      <c r="G30">
        <v>217</v>
      </c>
      <c r="H30">
        <v>200</v>
      </c>
      <c r="I30">
        <v>246</v>
      </c>
      <c r="J30">
        <v>277</v>
      </c>
      <c r="K30">
        <v>378</v>
      </c>
    </row>
    <row r="31" spans="1:11" x14ac:dyDescent="0.25">
      <c r="A31" s="132" t="s">
        <v>53</v>
      </c>
      <c r="C31" s="10">
        <v>22543</v>
      </c>
      <c r="D31" s="10">
        <v>23086</v>
      </c>
      <c r="E31" s="10">
        <v>23186</v>
      </c>
      <c r="F31" s="510">
        <v>24242</v>
      </c>
      <c r="G31" s="132">
        <v>24581</v>
      </c>
      <c r="H31" s="132">
        <v>24545</v>
      </c>
      <c r="I31" s="132">
        <v>24466</v>
      </c>
      <c r="J31" s="132">
        <v>25256</v>
      </c>
      <c r="K31" s="132">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8" fitToHeight="0" orientation="landscape"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tabColor rgb="FFFFFF00"/>
    <pageSetUpPr fitToPage="1"/>
  </sheetPr>
  <dimension ref="A1:K37"/>
  <sheetViews>
    <sheetView topLeftCell="A10" workbookViewId="0">
      <selection activeCell="O31" sqref="O31"/>
    </sheetView>
  </sheetViews>
  <sheetFormatPr defaultRowHeight="15" x14ac:dyDescent="0.25"/>
  <cols>
    <col min="1" max="1" width="36" customWidth="1"/>
    <col min="2" max="2" width="41.28515625" customWidth="1"/>
    <col min="3" max="11" width="8" customWidth="1"/>
  </cols>
  <sheetData>
    <row r="1" spans="1:11" ht="18.75" x14ac:dyDescent="0.25">
      <c r="A1" s="200" t="s">
        <v>0</v>
      </c>
      <c r="G1" s="292"/>
    </row>
    <row r="3" spans="1:11" x14ac:dyDescent="0.25">
      <c r="A3" s="201" t="s">
        <v>1</v>
      </c>
      <c r="B3" s="678" t="s">
        <v>3532</v>
      </c>
      <c r="C3" s="678"/>
      <c r="D3" s="678"/>
      <c r="E3" s="678"/>
      <c r="F3" s="678"/>
      <c r="G3" s="678"/>
      <c r="H3" s="678"/>
      <c r="I3" s="678"/>
      <c r="J3" s="678"/>
      <c r="K3" s="678"/>
    </row>
    <row r="4" spans="1:11" x14ac:dyDescent="0.25">
      <c r="A4" s="6" t="s">
        <v>2</v>
      </c>
      <c r="B4" s="674" t="s">
        <v>3533</v>
      </c>
      <c r="C4" s="674"/>
      <c r="D4" s="674"/>
      <c r="E4" s="674"/>
      <c r="F4" s="674"/>
      <c r="G4" s="674"/>
      <c r="H4" s="674"/>
      <c r="I4" s="674"/>
      <c r="J4" s="674"/>
      <c r="K4" s="674"/>
    </row>
    <row r="5" spans="1:11" x14ac:dyDescent="0.25">
      <c r="A5" s="6" t="s">
        <v>5</v>
      </c>
      <c r="B5" s="674" t="s">
        <v>4</v>
      </c>
      <c r="C5" s="674"/>
      <c r="D5" s="674"/>
      <c r="E5" s="674"/>
      <c r="F5" s="674"/>
      <c r="G5" s="674"/>
      <c r="H5" s="674"/>
      <c r="I5" s="674"/>
      <c r="J5" s="674"/>
      <c r="K5" s="674"/>
    </row>
    <row r="6" spans="1:11" x14ac:dyDescent="0.25">
      <c r="A6" s="6" t="s">
        <v>8</v>
      </c>
      <c r="B6" s="674" t="s">
        <v>3534</v>
      </c>
      <c r="C6" s="674"/>
      <c r="D6" s="674"/>
      <c r="E6" s="674"/>
      <c r="F6" s="674"/>
      <c r="G6" s="674"/>
      <c r="H6" s="674"/>
      <c r="I6" s="674"/>
      <c r="J6" s="674"/>
      <c r="K6" s="674"/>
    </row>
    <row r="7" spans="1:11" x14ac:dyDescent="0.25">
      <c r="A7" s="6" t="s">
        <v>11</v>
      </c>
      <c r="B7" s="674" t="s">
        <v>9</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3519</v>
      </c>
      <c r="B12" s="674" t="s">
        <v>34</v>
      </c>
      <c r="C12" s="674"/>
      <c r="D12" s="674"/>
      <c r="E12" s="674"/>
      <c r="F12" s="674"/>
      <c r="G12" s="674"/>
      <c r="H12" s="674"/>
      <c r="I12" s="674"/>
      <c r="J12" s="674"/>
      <c r="K12" s="674"/>
    </row>
    <row r="13" spans="1:11" x14ac:dyDescent="0.25">
      <c r="A13" s="6" t="s">
        <v>26</v>
      </c>
      <c r="B13" s="674" t="s">
        <v>3535</v>
      </c>
      <c r="C13" s="674"/>
      <c r="D13" s="674"/>
      <c r="E13" s="674"/>
      <c r="F13" s="674"/>
      <c r="G13" s="674"/>
      <c r="H13" s="674"/>
      <c r="I13" s="674"/>
      <c r="J13" s="674"/>
      <c r="K13" s="674"/>
    </row>
    <row r="14" spans="1:11" x14ac:dyDescent="0.25">
      <c r="A14" s="6" t="s">
        <v>3521</v>
      </c>
      <c r="B14" s="674" t="s">
        <v>3522</v>
      </c>
      <c r="C14" s="674"/>
      <c r="D14" s="674"/>
      <c r="E14" s="674"/>
      <c r="F14" s="674"/>
      <c r="G14" s="674"/>
      <c r="H14" s="674"/>
      <c r="I14" s="674"/>
      <c r="J14" s="674"/>
      <c r="K14" s="674"/>
    </row>
    <row r="15" spans="1:11" x14ac:dyDescent="0.25">
      <c r="A15" s="6" t="s">
        <v>30</v>
      </c>
      <c r="B15" s="676" t="s">
        <v>3522</v>
      </c>
      <c r="C15" s="676"/>
      <c r="D15" s="676"/>
      <c r="E15" s="676"/>
      <c r="F15" s="676"/>
      <c r="G15" s="676"/>
      <c r="H15" s="676"/>
      <c r="I15" s="676"/>
      <c r="J15" s="676"/>
      <c r="K15" s="676"/>
    </row>
    <row r="16" spans="1:11" x14ac:dyDescent="0.25">
      <c r="A16" s="6" t="s">
        <v>32</v>
      </c>
      <c r="B16" s="674" t="s">
        <v>673</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322"/>
      <c r="C19" s="8" t="s">
        <v>1433</v>
      </c>
      <c r="D19" s="8" t="s">
        <v>137</v>
      </c>
      <c r="E19" s="8" t="s">
        <v>138</v>
      </c>
      <c r="F19" s="8" t="s">
        <v>139</v>
      </c>
      <c r="G19" s="293" t="s">
        <v>38</v>
      </c>
      <c r="H19" s="293" t="s">
        <v>39</v>
      </c>
      <c r="I19" s="293" t="s">
        <v>40</v>
      </c>
      <c r="J19" s="293" t="s">
        <v>41</v>
      </c>
      <c r="K19" s="293" t="s">
        <v>42</v>
      </c>
    </row>
    <row r="20" spans="1:11" x14ac:dyDescent="0.25">
      <c r="A20" s="6" t="s">
        <v>43</v>
      </c>
      <c r="B20" s="202"/>
      <c r="C20" s="10">
        <v>22543</v>
      </c>
      <c r="D20" s="10">
        <v>23086</v>
      </c>
      <c r="E20" s="10">
        <v>23186</v>
      </c>
      <c r="F20" s="298">
        <v>24242</v>
      </c>
      <c r="G20" s="310">
        <v>24582</v>
      </c>
      <c r="H20" s="299">
        <v>24545</v>
      </c>
      <c r="I20" s="299">
        <v>24466</v>
      </c>
      <c r="J20" s="311">
        <v>25256</v>
      </c>
      <c r="K20" s="323">
        <v>24818</v>
      </c>
    </row>
    <row r="21" spans="1:11" x14ac:dyDescent="0.25">
      <c r="A21" s="6" t="s">
        <v>44</v>
      </c>
      <c r="B21" s="202"/>
      <c r="C21" s="10">
        <f>+(C20-C25)</f>
        <v>22543</v>
      </c>
      <c r="D21" s="10">
        <f>+(D20-D25)</f>
        <v>23086</v>
      </c>
      <c r="E21" s="10">
        <f>+(E20-E25)</f>
        <v>23186</v>
      </c>
      <c r="F21" s="10">
        <f>+(F20-F25)</f>
        <v>24242</v>
      </c>
      <c r="G21" s="10">
        <f>+(G20-G25)</f>
        <v>24582</v>
      </c>
      <c r="H21" s="10">
        <f t="shared" ref="H21:K21" si="0">+(H20-H25)</f>
        <v>24545</v>
      </c>
      <c r="I21" s="10">
        <f t="shared" si="0"/>
        <v>24466</v>
      </c>
      <c r="J21" s="10">
        <f t="shared" si="0"/>
        <v>25256</v>
      </c>
      <c r="K21" s="10">
        <f t="shared" si="0"/>
        <v>24818</v>
      </c>
    </row>
    <row r="22" spans="1:11" x14ac:dyDescent="0.25">
      <c r="A22" s="6" t="s">
        <v>45</v>
      </c>
      <c r="B22" s="202"/>
      <c r="C22" s="12">
        <f>C21/C20</f>
        <v>1</v>
      </c>
      <c r="D22" s="12">
        <f t="shared" ref="D22:G22" si="1">D21/D20</f>
        <v>1</v>
      </c>
      <c r="E22" s="12">
        <f t="shared" si="1"/>
        <v>1</v>
      </c>
      <c r="F22" s="12">
        <f t="shared" si="1"/>
        <v>1</v>
      </c>
      <c r="G22" s="12">
        <f t="shared" si="1"/>
        <v>1</v>
      </c>
      <c r="H22" s="324">
        <v>1</v>
      </c>
      <c r="I22" s="324">
        <v>1</v>
      </c>
      <c r="J22" s="324">
        <v>1</v>
      </c>
      <c r="K22" s="324">
        <v>1</v>
      </c>
    </row>
    <row r="23" spans="1:11" x14ac:dyDescent="0.25">
      <c r="A23" s="6" t="s">
        <v>46</v>
      </c>
      <c r="B23" s="202" t="s">
        <v>3524</v>
      </c>
      <c r="C23" s="10" t="s">
        <v>10806</v>
      </c>
      <c r="D23" s="645" t="s">
        <v>10806</v>
      </c>
      <c r="E23" s="645" t="s">
        <v>10806</v>
      </c>
      <c r="F23" s="645" t="s">
        <v>10806</v>
      </c>
      <c r="G23" s="645" t="s">
        <v>10806</v>
      </c>
      <c r="H23" s="645" t="s">
        <v>10806</v>
      </c>
      <c r="I23" s="645" t="s">
        <v>10806</v>
      </c>
      <c r="J23" s="645" t="s">
        <v>10806</v>
      </c>
      <c r="K23" s="645" t="s">
        <v>10806</v>
      </c>
    </row>
    <row r="24" spans="1:11" x14ac:dyDescent="0.25">
      <c r="A24" s="6" t="s">
        <v>47</v>
      </c>
      <c r="B24" s="202"/>
      <c r="C24" s="645" t="s">
        <v>10806</v>
      </c>
      <c r="D24" s="645" t="s">
        <v>10806</v>
      </c>
      <c r="E24" s="645" t="s">
        <v>10806</v>
      </c>
      <c r="F24" s="645" t="s">
        <v>10806</v>
      </c>
      <c r="G24" s="645" t="s">
        <v>10806</v>
      </c>
      <c r="H24" s="645" t="s">
        <v>10806</v>
      </c>
      <c r="I24" s="645" t="s">
        <v>10806</v>
      </c>
      <c r="J24" s="645" t="s">
        <v>10806</v>
      </c>
      <c r="K24" s="645" t="s">
        <v>10806</v>
      </c>
    </row>
    <row r="25" spans="1:11" x14ac:dyDescent="0.25">
      <c r="A25" s="6" t="s">
        <v>48</v>
      </c>
      <c r="B25" s="202"/>
      <c r="C25" s="307">
        <v>0</v>
      </c>
      <c r="D25" s="307">
        <v>0</v>
      </c>
      <c r="E25" s="307">
        <v>0</v>
      </c>
      <c r="F25" s="307">
        <v>0</v>
      </c>
      <c r="G25" s="307">
        <v>0</v>
      </c>
      <c r="H25" s="314">
        <v>0</v>
      </c>
      <c r="I25" s="314">
        <v>0</v>
      </c>
      <c r="J25" s="314">
        <v>0</v>
      </c>
      <c r="K25" s="314">
        <v>0</v>
      </c>
    </row>
    <row r="26" spans="1:11" x14ac:dyDescent="0.25">
      <c r="A26" s="6" t="s">
        <v>49</v>
      </c>
      <c r="B26" s="202"/>
      <c r="C26" s="12">
        <f>+(C25/C20)</f>
        <v>0</v>
      </c>
      <c r="D26" s="12">
        <f>+(D25/D20)</f>
        <v>0</v>
      </c>
      <c r="E26" s="12">
        <f>+(E25/E20)</f>
        <v>0</v>
      </c>
      <c r="F26" s="12">
        <f>+(F25/F20)</f>
        <v>0</v>
      </c>
      <c r="G26" s="12">
        <f>+(G25/G20)</f>
        <v>0</v>
      </c>
      <c r="H26" s="324">
        <v>0</v>
      </c>
      <c r="I26" s="324">
        <v>0</v>
      </c>
      <c r="J26" s="324">
        <v>0</v>
      </c>
      <c r="K26" s="324">
        <v>0</v>
      </c>
    </row>
    <row r="27" spans="1:11" x14ac:dyDescent="0.25">
      <c r="A27" s="203" t="s">
        <v>50</v>
      </c>
      <c r="B27" s="20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54" t="s">
        <v>3536</v>
      </c>
      <c r="B29" s="325" t="s">
        <v>3537</v>
      </c>
      <c r="C29" s="10">
        <v>22543</v>
      </c>
      <c r="D29" s="10">
        <v>23086</v>
      </c>
      <c r="E29" s="10">
        <v>23186</v>
      </c>
      <c r="F29" s="298">
        <v>24242</v>
      </c>
      <c r="G29" s="310">
        <v>24582</v>
      </c>
      <c r="H29" s="299">
        <v>24545</v>
      </c>
      <c r="I29" s="299">
        <v>24466</v>
      </c>
      <c r="J29" s="311">
        <v>25256</v>
      </c>
      <c r="K29" s="323">
        <v>24818</v>
      </c>
    </row>
    <row r="30" spans="1:11" x14ac:dyDescent="0.25">
      <c r="A30" s="59" t="s">
        <v>53</v>
      </c>
      <c r="B30" s="39"/>
      <c r="C30" s="160">
        <v>22543</v>
      </c>
      <c r="D30" s="160">
        <v>23086</v>
      </c>
      <c r="E30" s="160">
        <v>23186</v>
      </c>
      <c r="F30" s="300">
        <v>24242</v>
      </c>
      <c r="G30" s="301">
        <v>24582</v>
      </c>
      <c r="H30" s="319">
        <v>24545</v>
      </c>
      <c r="I30" s="319">
        <v>24466</v>
      </c>
      <c r="J30" s="320">
        <v>25256</v>
      </c>
      <c r="K30" s="326">
        <v>24818</v>
      </c>
    </row>
    <row r="31" spans="1:11" x14ac:dyDescent="0.25">
      <c r="A31" s="294"/>
      <c r="B31" s="294"/>
      <c r="C31" s="294"/>
      <c r="D31" s="294"/>
      <c r="E31" s="294"/>
      <c r="F31" s="294"/>
      <c r="G31" s="294"/>
      <c r="H31" s="294"/>
      <c r="I31" s="294"/>
      <c r="J31" s="294"/>
      <c r="K31" s="294"/>
    </row>
    <row r="32" spans="1:11" x14ac:dyDescent="0.25">
      <c r="A32" s="294"/>
      <c r="B32" s="294"/>
      <c r="C32" s="294"/>
      <c r="D32" s="294"/>
      <c r="E32" s="294"/>
      <c r="F32" s="294"/>
      <c r="G32" s="294"/>
      <c r="H32" s="294"/>
      <c r="I32" s="294"/>
      <c r="J32" s="294"/>
      <c r="K32" s="294"/>
    </row>
    <row r="33" spans="1:11" x14ac:dyDescent="0.25">
      <c r="A33" s="294"/>
      <c r="B33" s="294"/>
      <c r="C33" s="294"/>
      <c r="D33" s="294"/>
      <c r="E33" s="294"/>
      <c r="F33" s="294"/>
      <c r="G33" s="294"/>
      <c r="H33" s="294"/>
      <c r="I33" s="294"/>
      <c r="J33" s="294"/>
      <c r="K33" s="294"/>
    </row>
    <row r="34" spans="1:11" x14ac:dyDescent="0.25">
      <c r="A34" s="294"/>
      <c r="B34" s="294"/>
      <c r="C34" s="294"/>
      <c r="D34" s="294"/>
      <c r="E34" s="294"/>
      <c r="F34" s="294"/>
      <c r="G34" s="294"/>
      <c r="H34" s="294"/>
      <c r="I34" s="294"/>
      <c r="J34" s="294"/>
      <c r="K34" s="294"/>
    </row>
    <row r="35" spans="1:11" x14ac:dyDescent="0.25">
      <c r="A35" s="294"/>
      <c r="B35" s="294"/>
      <c r="C35" s="294"/>
      <c r="D35" s="294"/>
      <c r="E35" s="294"/>
      <c r="F35" s="294"/>
      <c r="G35" s="294"/>
      <c r="H35" s="294"/>
      <c r="I35" s="294"/>
      <c r="J35" s="294"/>
      <c r="K35" s="294"/>
    </row>
    <row r="36" spans="1:11" x14ac:dyDescent="0.25">
      <c r="A36" s="294"/>
      <c r="B36" s="294"/>
      <c r="C36" s="294"/>
      <c r="D36" s="294"/>
      <c r="E36" s="294"/>
      <c r="F36" s="294"/>
      <c r="G36" s="294"/>
      <c r="H36" s="294"/>
      <c r="I36" s="294"/>
      <c r="J36" s="294"/>
      <c r="K36" s="294"/>
    </row>
    <row r="37" spans="1:11" x14ac:dyDescent="0.25">
      <c r="G37" s="294"/>
      <c r="H37" s="294"/>
      <c r="I37" s="294"/>
      <c r="J37" s="294"/>
      <c r="K37"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5:K5" xr:uid="{00000000-0002-0000-3501-000000000000}">
      <formula1>Format</formula1>
    </dataValidation>
  </dataValidations>
  <pageMargins left="0.7" right="0.7" top="0.75" bottom="0.75" header="0.3" footer="0.3"/>
  <pageSetup paperSize="9" scale="93" fitToHeight="0" orientation="landscape"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tabColor rgb="FFFFFF00"/>
    <pageSetUpPr fitToPage="1"/>
  </sheetPr>
  <dimension ref="A1:K37"/>
  <sheetViews>
    <sheetView topLeftCell="A4" workbookViewId="0">
      <selection activeCell="B10" sqref="B10:K10"/>
    </sheetView>
  </sheetViews>
  <sheetFormatPr defaultRowHeight="15" x14ac:dyDescent="0.25"/>
  <cols>
    <col min="1" max="1" width="42.5703125" customWidth="1"/>
    <col min="2" max="2" width="41.28515625" customWidth="1"/>
    <col min="3" max="11" width="8" customWidth="1"/>
  </cols>
  <sheetData>
    <row r="1" spans="1:11" ht="18.75" x14ac:dyDescent="0.25">
      <c r="A1" s="200" t="s">
        <v>0</v>
      </c>
      <c r="G1" s="292"/>
    </row>
    <row r="3" spans="1:11" x14ac:dyDescent="0.25">
      <c r="A3" s="201" t="s">
        <v>1</v>
      </c>
      <c r="B3" s="678" t="s">
        <v>3538</v>
      </c>
      <c r="C3" s="678"/>
      <c r="D3" s="678"/>
      <c r="E3" s="678"/>
      <c r="F3" s="678"/>
      <c r="G3" s="678"/>
      <c r="H3" s="678"/>
      <c r="I3" s="678"/>
      <c r="J3" s="678"/>
      <c r="K3" s="678"/>
    </row>
    <row r="4" spans="1:11" x14ac:dyDescent="0.25">
      <c r="A4" s="6" t="s">
        <v>2</v>
      </c>
      <c r="B4" s="674" t="s">
        <v>3539</v>
      </c>
      <c r="C4" s="674"/>
      <c r="D4" s="674"/>
      <c r="E4" s="674"/>
      <c r="F4" s="674"/>
      <c r="G4" s="674"/>
      <c r="H4" s="674"/>
      <c r="I4" s="674"/>
      <c r="J4" s="674"/>
      <c r="K4" s="674"/>
    </row>
    <row r="5" spans="1:11" x14ac:dyDescent="0.25">
      <c r="A5" s="6" t="s">
        <v>5</v>
      </c>
      <c r="B5" s="674" t="s">
        <v>16</v>
      </c>
      <c r="C5" s="674"/>
      <c r="D5" s="674"/>
      <c r="E5" s="674"/>
      <c r="F5" s="674"/>
      <c r="G5" s="674"/>
      <c r="H5" s="674"/>
      <c r="I5" s="674"/>
      <c r="J5" s="674"/>
      <c r="K5" s="674"/>
    </row>
    <row r="6" spans="1:11" x14ac:dyDescent="0.25">
      <c r="A6" s="6" t="s">
        <v>8</v>
      </c>
      <c r="B6" s="674" t="s">
        <v>3540</v>
      </c>
      <c r="C6" s="674"/>
      <c r="D6" s="674"/>
      <c r="E6" s="674"/>
      <c r="F6" s="674"/>
      <c r="G6" s="674"/>
      <c r="H6" s="674"/>
      <c r="I6" s="674"/>
      <c r="J6" s="674"/>
      <c r="K6" s="674"/>
    </row>
    <row r="7" spans="1:11" x14ac:dyDescent="0.25">
      <c r="A7" s="6" t="s">
        <v>11</v>
      </c>
      <c r="B7" s="674" t="s">
        <v>9</v>
      </c>
      <c r="C7" s="674"/>
      <c r="D7" s="674"/>
      <c r="E7" s="674"/>
      <c r="F7" s="674"/>
      <c r="G7" s="674"/>
      <c r="H7" s="674"/>
      <c r="I7" s="674"/>
      <c r="J7" s="674"/>
      <c r="K7" s="674"/>
    </row>
    <row r="8" spans="1:11" x14ac:dyDescent="0.25">
      <c r="A8" s="6" t="s">
        <v>13</v>
      </c>
      <c r="B8" s="676" t="s">
        <v>3541</v>
      </c>
      <c r="C8" s="676"/>
      <c r="D8" s="676"/>
      <c r="E8" s="676"/>
      <c r="F8" s="676"/>
      <c r="G8" s="676"/>
      <c r="H8" s="676"/>
      <c r="I8" s="676"/>
      <c r="J8" s="676"/>
      <c r="K8" s="676"/>
    </row>
    <row r="9" spans="1:11" x14ac:dyDescent="0.25">
      <c r="A9" s="6" t="s">
        <v>15</v>
      </c>
      <c r="B9" s="674" t="s">
        <v>69</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3519</v>
      </c>
      <c r="B12" s="674" t="s">
        <v>34</v>
      </c>
      <c r="C12" s="674"/>
      <c r="D12" s="674"/>
      <c r="E12" s="674"/>
      <c r="F12" s="674"/>
      <c r="G12" s="674"/>
      <c r="H12" s="674"/>
      <c r="I12" s="674"/>
      <c r="J12" s="674"/>
      <c r="K12" s="674"/>
    </row>
    <row r="13" spans="1:11" x14ac:dyDescent="0.25">
      <c r="A13" s="6" t="s">
        <v>26</v>
      </c>
      <c r="B13" s="674" t="s">
        <v>3542</v>
      </c>
      <c r="C13" s="674"/>
      <c r="D13" s="674"/>
      <c r="E13" s="674"/>
      <c r="F13" s="674"/>
      <c r="G13" s="674"/>
      <c r="H13" s="674"/>
      <c r="I13" s="674"/>
      <c r="J13" s="674"/>
      <c r="K13" s="674"/>
    </row>
    <row r="14" spans="1:11" x14ac:dyDescent="0.25">
      <c r="A14" s="6" t="s">
        <v>3521</v>
      </c>
      <c r="B14" s="756"/>
      <c r="C14" s="756"/>
      <c r="D14" s="756"/>
      <c r="E14" s="756"/>
      <c r="F14" s="756"/>
      <c r="G14" s="756"/>
      <c r="H14" s="756"/>
      <c r="I14" s="756"/>
      <c r="J14" s="756"/>
      <c r="K14" s="756"/>
    </row>
    <row r="15" spans="1:11" x14ac:dyDescent="0.25">
      <c r="A15" s="6" t="s">
        <v>30</v>
      </c>
      <c r="B15" s="674" t="s">
        <v>3543</v>
      </c>
      <c r="C15" s="674"/>
      <c r="D15" s="674"/>
      <c r="E15" s="674"/>
      <c r="F15" s="674"/>
      <c r="G15" s="674"/>
      <c r="H15" s="674"/>
      <c r="I15" s="674"/>
      <c r="J15" s="674"/>
      <c r="K15" s="674"/>
    </row>
    <row r="16" spans="1:11" x14ac:dyDescent="0.25">
      <c r="A16" s="6" t="s">
        <v>32</v>
      </c>
      <c r="B16" s="674" t="s">
        <v>3544</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322"/>
      <c r="C19" s="8" t="s">
        <v>1433</v>
      </c>
      <c r="D19" s="8" t="s">
        <v>137</v>
      </c>
      <c r="E19" s="8" t="s">
        <v>138</v>
      </c>
      <c r="F19" s="8" t="s">
        <v>139</v>
      </c>
      <c r="G19" s="293" t="s">
        <v>38</v>
      </c>
      <c r="H19" s="293" t="s">
        <v>39</v>
      </c>
      <c r="I19" s="293" t="s">
        <v>40</v>
      </c>
      <c r="J19" s="293" t="s">
        <v>41</v>
      </c>
      <c r="K19" s="293" t="s">
        <v>42</v>
      </c>
    </row>
    <row r="20" spans="1:11" x14ac:dyDescent="0.25">
      <c r="A20" s="6" t="s">
        <v>43</v>
      </c>
      <c r="B20" s="202"/>
      <c r="C20" s="10">
        <v>22543</v>
      </c>
      <c r="D20" s="10">
        <v>23086</v>
      </c>
      <c r="E20" s="10">
        <v>23186</v>
      </c>
      <c r="F20" s="298">
        <v>24242</v>
      </c>
      <c r="G20" s="310">
        <v>24582</v>
      </c>
      <c r="H20" s="299">
        <v>24545</v>
      </c>
      <c r="I20" s="299">
        <v>24466</v>
      </c>
      <c r="J20" s="311">
        <v>25256</v>
      </c>
      <c r="K20" s="312">
        <v>24818</v>
      </c>
    </row>
    <row r="21" spans="1:11" x14ac:dyDescent="0.25">
      <c r="A21" s="6" t="s">
        <v>44</v>
      </c>
      <c r="B21" s="202"/>
      <c r="C21" s="10">
        <f t="shared" ref="C21:K21" si="0">+(C20-C25)</f>
        <v>22499</v>
      </c>
      <c r="D21" s="10">
        <f t="shared" si="0"/>
        <v>23036</v>
      </c>
      <c r="E21" s="10">
        <f t="shared" si="0"/>
        <v>23078</v>
      </c>
      <c r="F21" s="10">
        <f t="shared" si="0"/>
        <v>24094</v>
      </c>
      <c r="G21" s="10">
        <f t="shared" si="0"/>
        <v>24427</v>
      </c>
      <c r="H21" s="10">
        <f t="shared" si="0"/>
        <v>24297</v>
      </c>
      <c r="I21" s="10">
        <f t="shared" si="0"/>
        <v>24079</v>
      </c>
      <c r="J21" s="10">
        <f t="shared" si="0"/>
        <v>24674</v>
      </c>
      <c r="K21" s="10">
        <f t="shared" si="0"/>
        <v>23957</v>
      </c>
    </row>
    <row r="22" spans="1:11" x14ac:dyDescent="0.25">
      <c r="A22" s="6" t="s">
        <v>45</v>
      </c>
      <c r="B22" s="202"/>
      <c r="C22" s="12">
        <f>C21/C20</f>
        <v>0.998048174599654</v>
      </c>
      <c r="D22" s="12">
        <f t="shared" ref="D22:K22" si="1">D21/D20</f>
        <v>0.99783418522047995</v>
      </c>
      <c r="E22" s="12">
        <f t="shared" si="1"/>
        <v>0.99534201673423617</v>
      </c>
      <c r="F22" s="12">
        <f t="shared" si="1"/>
        <v>0.99389489316063029</v>
      </c>
      <c r="G22" s="12">
        <f t="shared" si="1"/>
        <v>0.99369457326499067</v>
      </c>
      <c r="H22" s="12">
        <f t="shared" si="1"/>
        <v>0.98989610918720716</v>
      </c>
      <c r="I22" s="12">
        <f t="shared" si="1"/>
        <v>0.98418213030327806</v>
      </c>
      <c r="J22" s="12">
        <f t="shared" si="1"/>
        <v>0.97695597085840991</v>
      </c>
      <c r="K22" s="12">
        <f t="shared" si="1"/>
        <v>0.96530743814973008</v>
      </c>
    </row>
    <row r="23" spans="1:11" x14ac:dyDescent="0.25">
      <c r="A23" s="6" t="s">
        <v>46</v>
      </c>
      <c r="B23" s="202"/>
      <c r="C23" s="10">
        <v>0</v>
      </c>
      <c r="D23" s="10">
        <v>0</v>
      </c>
      <c r="E23" s="10">
        <v>0</v>
      </c>
      <c r="F23" s="298">
        <v>0</v>
      </c>
      <c r="G23" s="310">
        <v>0</v>
      </c>
      <c r="H23" s="10">
        <v>0</v>
      </c>
      <c r="I23" s="10">
        <v>0</v>
      </c>
      <c r="J23" s="298">
        <v>0</v>
      </c>
      <c r="K23" s="310">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307">
        <v>44</v>
      </c>
      <c r="D25" s="307">
        <v>50</v>
      </c>
      <c r="E25" s="307">
        <v>108</v>
      </c>
      <c r="F25" s="307">
        <v>148</v>
      </c>
      <c r="G25" s="313">
        <v>155</v>
      </c>
      <c r="H25" s="314">
        <v>248</v>
      </c>
      <c r="I25" s="314">
        <v>387</v>
      </c>
      <c r="J25" s="314">
        <v>582</v>
      </c>
      <c r="K25" s="315">
        <v>861</v>
      </c>
    </row>
    <row r="26" spans="1:11" x14ac:dyDescent="0.25">
      <c r="A26" s="6" t="s">
        <v>49</v>
      </c>
      <c r="B26" s="202"/>
      <c r="C26" s="12">
        <f t="shared" ref="C26:K26" si="2">+(C25/C20)</f>
        <v>1.9518254003460054E-3</v>
      </c>
      <c r="D26" s="12">
        <f t="shared" si="2"/>
        <v>2.1658147795200556E-3</v>
      </c>
      <c r="E26" s="12">
        <f t="shared" si="2"/>
        <v>4.6579832657638234E-3</v>
      </c>
      <c r="F26" s="12">
        <f t="shared" si="2"/>
        <v>6.1051068393696891E-3</v>
      </c>
      <c r="G26" s="12">
        <f t="shared" si="2"/>
        <v>6.3054267350093566E-3</v>
      </c>
      <c r="H26" s="12">
        <f t="shared" si="2"/>
        <v>1.010389081279283E-2</v>
      </c>
      <c r="I26" s="12">
        <f t="shared" si="2"/>
        <v>1.581786969672198E-2</v>
      </c>
      <c r="J26" s="12">
        <f t="shared" si="2"/>
        <v>2.3044029141590119E-2</v>
      </c>
      <c r="K26" s="12">
        <f t="shared" si="2"/>
        <v>3.4692561850269962E-2</v>
      </c>
    </row>
    <row r="27" spans="1:11" x14ac:dyDescent="0.25">
      <c r="A27" s="203" t="s">
        <v>50</v>
      </c>
      <c r="B27" s="20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54" t="s">
        <v>3545</v>
      </c>
      <c r="B29" s="39"/>
      <c r="C29" s="10">
        <v>22499</v>
      </c>
      <c r="D29" s="10">
        <v>23036</v>
      </c>
      <c r="E29" s="10">
        <v>23078</v>
      </c>
      <c r="F29" s="10">
        <v>24094</v>
      </c>
      <c r="G29" s="10">
        <v>24427</v>
      </c>
      <c r="H29" s="299">
        <v>24297</v>
      </c>
      <c r="I29" s="299">
        <v>24079</v>
      </c>
      <c r="J29" s="299">
        <v>24674</v>
      </c>
      <c r="K29" s="299">
        <v>23957</v>
      </c>
    </row>
    <row r="30" spans="1:11" x14ac:dyDescent="0.25">
      <c r="A30" s="39" t="s">
        <v>1436</v>
      </c>
      <c r="B30" s="39" t="s">
        <v>3526</v>
      </c>
      <c r="C30" s="307">
        <v>44</v>
      </c>
      <c r="D30" s="307">
        <v>50</v>
      </c>
      <c r="E30" s="307">
        <v>108</v>
      </c>
      <c r="F30" s="307">
        <v>148</v>
      </c>
      <c r="G30" s="313">
        <v>155</v>
      </c>
      <c r="H30" s="316">
        <v>248</v>
      </c>
      <c r="I30" s="316">
        <v>387</v>
      </c>
      <c r="J30" s="316">
        <v>582</v>
      </c>
      <c r="K30" s="327">
        <v>861</v>
      </c>
    </row>
    <row r="31" spans="1:11" x14ac:dyDescent="0.25">
      <c r="A31" s="59" t="s">
        <v>53</v>
      </c>
      <c r="B31" s="59"/>
      <c r="C31" s="160">
        <v>22543</v>
      </c>
      <c r="D31" s="160">
        <v>23086</v>
      </c>
      <c r="E31" s="160">
        <v>23186</v>
      </c>
      <c r="F31" s="300">
        <v>24242</v>
      </c>
      <c r="G31" s="301">
        <v>24582</v>
      </c>
      <c r="H31" s="317">
        <v>24545</v>
      </c>
      <c r="I31" s="317">
        <v>24466</v>
      </c>
      <c r="J31" s="317">
        <v>25256</v>
      </c>
      <c r="K31" s="317">
        <v>24818</v>
      </c>
    </row>
    <row r="32" spans="1:11" x14ac:dyDescent="0.25">
      <c r="A32" s="294"/>
      <c r="B32" s="294"/>
      <c r="C32" s="294"/>
      <c r="D32" s="294"/>
      <c r="E32" s="294"/>
      <c r="F32" s="294"/>
      <c r="G32" s="294"/>
      <c r="H32" s="294"/>
      <c r="I32" s="294"/>
      <c r="J32" s="294"/>
      <c r="K32" s="294"/>
    </row>
    <row r="33" spans="1:11" x14ac:dyDescent="0.25">
      <c r="A33" s="294"/>
      <c r="B33" s="294"/>
      <c r="C33" s="294"/>
      <c r="D33" s="294"/>
      <c r="E33" s="294"/>
      <c r="F33" s="294"/>
      <c r="G33" s="294"/>
      <c r="H33" s="294"/>
      <c r="I33" s="294"/>
      <c r="J33" s="294"/>
      <c r="K33" s="294"/>
    </row>
    <row r="34" spans="1:11" x14ac:dyDescent="0.25">
      <c r="A34" s="294"/>
      <c r="B34" s="294"/>
      <c r="C34" s="294"/>
      <c r="D34" s="294"/>
      <c r="E34" s="294"/>
      <c r="F34" s="294"/>
      <c r="G34" s="294"/>
      <c r="H34" s="294"/>
      <c r="I34" s="294"/>
      <c r="J34" s="294"/>
      <c r="K34" s="294"/>
    </row>
    <row r="35" spans="1:11" x14ac:dyDescent="0.25">
      <c r="A35" s="294"/>
      <c r="B35" s="294"/>
      <c r="C35" s="294"/>
      <c r="D35" s="294"/>
      <c r="E35" s="294"/>
      <c r="F35" s="294"/>
      <c r="G35" s="294"/>
      <c r="H35" s="294"/>
      <c r="I35" s="294"/>
      <c r="J35" s="294"/>
      <c r="K35" s="294"/>
    </row>
    <row r="36" spans="1:11" x14ac:dyDescent="0.25">
      <c r="A36" s="294"/>
      <c r="B36" s="294"/>
      <c r="C36" s="294"/>
      <c r="D36" s="294"/>
      <c r="E36" s="294"/>
      <c r="F36" s="294"/>
      <c r="G36" s="294"/>
      <c r="H36" s="294"/>
      <c r="I36" s="294"/>
      <c r="J36" s="294"/>
      <c r="K36" s="294"/>
    </row>
    <row r="37" spans="1:11" x14ac:dyDescent="0.25">
      <c r="G37" s="294"/>
      <c r="H37" s="294"/>
      <c r="I37" s="294"/>
      <c r="J37" s="294"/>
      <c r="K37"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5:K5" xr:uid="{00000000-0002-0000-3601-000000000000}">
      <formula1>Format</formula1>
    </dataValidation>
  </dataValidations>
  <pageMargins left="0.7" right="0.7" top="0.75" bottom="0.75" header="0.3" footer="0.3"/>
  <pageSetup paperSize="9" scale="88" fitToHeight="0" orientation="landscape"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tabColor rgb="FFFFFF00"/>
    <pageSetUpPr fitToPage="1"/>
  </sheetPr>
  <dimension ref="A1:K37"/>
  <sheetViews>
    <sheetView topLeftCell="A4" workbookViewId="0">
      <selection activeCell="I19" sqref="I19:K26"/>
    </sheetView>
  </sheetViews>
  <sheetFormatPr defaultRowHeight="15" x14ac:dyDescent="0.25"/>
  <cols>
    <col min="1" max="1" width="40.140625" customWidth="1"/>
    <col min="2" max="2" width="41.28515625" customWidth="1"/>
    <col min="3" max="11" width="8" customWidth="1"/>
  </cols>
  <sheetData>
    <row r="1" spans="1:11" ht="18.75" x14ac:dyDescent="0.25">
      <c r="A1" s="200" t="s">
        <v>0</v>
      </c>
      <c r="G1" s="292"/>
    </row>
    <row r="3" spans="1:11" x14ac:dyDescent="0.25">
      <c r="A3" s="201" t="s">
        <v>1</v>
      </c>
      <c r="B3" s="678" t="s">
        <v>3546</v>
      </c>
      <c r="C3" s="678"/>
      <c r="D3" s="678"/>
      <c r="E3" s="678"/>
      <c r="F3" s="678"/>
      <c r="G3" s="678"/>
      <c r="H3" s="678"/>
      <c r="I3" s="678"/>
      <c r="J3" s="678"/>
      <c r="K3" s="678"/>
    </row>
    <row r="4" spans="1:11" x14ac:dyDescent="0.25">
      <c r="A4" s="6" t="s">
        <v>2</v>
      </c>
      <c r="B4" s="674" t="s">
        <v>3547</v>
      </c>
      <c r="C4" s="674"/>
      <c r="D4" s="674"/>
      <c r="E4" s="674"/>
      <c r="F4" s="674"/>
      <c r="G4" s="674"/>
      <c r="H4" s="674"/>
      <c r="I4" s="674"/>
      <c r="J4" s="674"/>
      <c r="K4" s="674"/>
    </row>
    <row r="5" spans="1:11" x14ac:dyDescent="0.25">
      <c r="A5" s="6" t="s">
        <v>5</v>
      </c>
      <c r="B5" s="674" t="s">
        <v>16</v>
      </c>
      <c r="C5" s="674"/>
      <c r="D5" s="674"/>
      <c r="E5" s="674"/>
      <c r="F5" s="674"/>
      <c r="G5" s="674"/>
      <c r="H5" s="674"/>
      <c r="I5" s="674"/>
      <c r="J5" s="674"/>
      <c r="K5" s="674"/>
    </row>
    <row r="6" spans="1:11" x14ac:dyDescent="0.25">
      <c r="A6" s="6" t="s">
        <v>8</v>
      </c>
      <c r="B6" s="674" t="s">
        <v>3548</v>
      </c>
      <c r="C6" s="674"/>
      <c r="D6" s="674"/>
      <c r="E6" s="674"/>
      <c r="F6" s="674"/>
      <c r="G6" s="674"/>
      <c r="H6" s="674"/>
      <c r="I6" s="674"/>
      <c r="J6" s="674"/>
      <c r="K6" s="674"/>
    </row>
    <row r="7" spans="1:11" x14ac:dyDescent="0.25">
      <c r="A7" s="6" t="s">
        <v>11</v>
      </c>
      <c r="B7" s="674" t="s">
        <v>3549</v>
      </c>
      <c r="C7" s="674"/>
      <c r="D7" s="674"/>
      <c r="E7" s="674"/>
      <c r="F7" s="674"/>
      <c r="G7" s="674"/>
      <c r="H7" s="674"/>
      <c r="I7" s="674"/>
      <c r="J7" s="674"/>
      <c r="K7" s="674"/>
    </row>
    <row r="8" spans="1:11" x14ac:dyDescent="0.25">
      <c r="A8" s="6" t="s">
        <v>13</v>
      </c>
      <c r="B8" s="676" t="s">
        <v>3541</v>
      </c>
      <c r="C8" s="676"/>
      <c r="D8" s="676"/>
      <c r="E8" s="676"/>
      <c r="F8" s="676"/>
      <c r="G8" s="676"/>
      <c r="H8" s="676"/>
      <c r="I8" s="676"/>
      <c r="J8" s="676"/>
      <c r="K8" s="676"/>
    </row>
    <row r="9" spans="1:11" x14ac:dyDescent="0.25">
      <c r="A9" s="6" t="s">
        <v>15</v>
      </c>
      <c r="B9" s="674" t="s">
        <v>54</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3519</v>
      </c>
      <c r="B12" s="674" t="s">
        <v>31</v>
      </c>
      <c r="C12" s="674"/>
      <c r="D12" s="674"/>
      <c r="E12" s="674"/>
      <c r="F12" s="674"/>
      <c r="G12" s="674"/>
      <c r="H12" s="674"/>
      <c r="I12" s="674"/>
      <c r="J12" s="674"/>
      <c r="K12" s="674"/>
    </row>
    <row r="13" spans="1:11" x14ac:dyDescent="0.25">
      <c r="A13" s="6" t="s">
        <v>26</v>
      </c>
      <c r="B13" s="674" t="s">
        <v>3550</v>
      </c>
      <c r="C13" s="674"/>
      <c r="D13" s="674"/>
      <c r="E13" s="674"/>
      <c r="F13" s="674"/>
      <c r="G13" s="674"/>
      <c r="H13" s="674"/>
      <c r="I13" s="674"/>
      <c r="J13" s="674"/>
      <c r="K13" s="674"/>
    </row>
    <row r="14" spans="1:11" x14ac:dyDescent="0.25">
      <c r="A14" s="6" t="s">
        <v>3521</v>
      </c>
      <c r="B14" s="756"/>
      <c r="C14" s="756"/>
      <c r="D14" s="756"/>
      <c r="E14" s="756"/>
      <c r="F14" s="756"/>
      <c r="G14" s="756"/>
      <c r="H14" s="756"/>
      <c r="I14" s="756"/>
      <c r="J14" s="756"/>
      <c r="K14" s="756"/>
    </row>
    <row r="15" spans="1:11" x14ac:dyDescent="0.25">
      <c r="A15" s="6" t="s">
        <v>30</v>
      </c>
      <c r="B15" s="674" t="s">
        <v>3543</v>
      </c>
      <c r="C15" s="674"/>
      <c r="D15" s="674"/>
      <c r="E15" s="674"/>
      <c r="F15" s="674"/>
      <c r="G15" s="674"/>
      <c r="H15" s="674"/>
      <c r="I15" s="674"/>
      <c r="J15" s="674"/>
      <c r="K15" s="674"/>
    </row>
    <row r="16" spans="1:11" x14ac:dyDescent="0.25">
      <c r="A16" s="6" t="s">
        <v>32</v>
      </c>
      <c r="B16" s="674" t="s">
        <v>3551</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3552</v>
      </c>
      <c r="C18" s="674"/>
      <c r="D18" s="674"/>
      <c r="E18" s="674"/>
      <c r="F18" s="674"/>
      <c r="G18" s="674"/>
      <c r="H18" s="674"/>
      <c r="I18" s="674"/>
      <c r="J18" s="674"/>
      <c r="K18" s="674"/>
    </row>
    <row r="19" spans="1:11" x14ac:dyDescent="0.25">
      <c r="A19" s="7" t="s">
        <v>37</v>
      </c>
      <c r="B19" s="322"/>
      <c r="C19" s="8" t="s">
        <v>1433</v>
      </c>
      <c r="D19" s="8" t="s">
        <v>137</v>
      </c>
      <c r="E19" s="8" t="s">
        <v>138</v>
      </c>
      <c r="F19" s="8" t="s">
        <v>139</v>
      </c>
      <c r="G19" s="293" t="s">
        <v>38</v>
      </c>
      <c r="H19" s="293" t="s">
        <v>39</v>
      </c>
      <c r="I19" s="293" t="s">
        <v>40</v>
      </c>
      <c r="J19" s="293" t="s">
        <v>41</v>
      </c>
      <c r="K19" s="293" t="s">
        <v>42</v>
      </c>
    </row>
    <row r="20" spans="1:11" x14ac:dyDescent="0.25">
      <c r="A20" s="6" t="s">
        <v>43</v>
      </c>
      <c r="B20" s="202"/>
      <c r="C20" s="10">
        <v>22543</v>
      </c>
      <c r="D20" s="10">
        <v>23086</v>
      </c>
      <c r="E20" s="10">
        <v>23186</v>
      </c>
      <c r="F20" s="298">
        <v>24242</v>
      </c>
      <c r="G20" s="310">
        <v>24582</v>
      </c>
      <c r="H20" s="299">
        <v>24545</v>
      </c>
      <c r="I20" s="299">
        <v>24466</v>
      </c>
      <c r="J20" s="311">
        <v>25256</v>
      </c>
      <c r="K20" s="312">
        <v>24818</v>
      </c>
    </row>
    <row r="21" spans="1:11" x14ac:dyDescent="0.25">
      <c r="A21" s="6" t="s">
        <v>44</v>
      </c>
      <c r="B21" s="202"/>
      <c r="C21" s="10">
        <f t="shared" ref="C21:H21" si="0">+(C20-C25)</f>
        <v>11016</v>
      </c>
      <c r="D21" s="10">
        <f t="shared" si="0"/>
        <v>10666</v>
      </c>
      <c r="E21" s="10">
        <f t="shared" si="0"/>
        <v>9588</v>
      </c>
      <c r="F21" s="10">
        <f t="shared" si="0"/>
        <v>8269</v>
      </c>
      <c r="G21" s="10">
        <f t="shared" si="0"/>
        <v>7351</v>
      </c>
      <c r="H21" s="10">
        <f t="shared" si="0"/>
        <v>3112</v>
      </c>
      <c r="I21" s="10" t="s">
        <v>1542</v>
      </c>
      <c r="J21" s="10" t="s">
        <v>1542</v>
      </c>
      <c r="K21" s="10" t="s">
        <v>1542</v>
      </c>
    </row>
    <row r="22" spans="1:11" x14ac:dyDescent="0.25">
      <c r="A22" s="6" t="s">
        <v>45</v>
      </c>
      <c r="B22" s="202"/>
      <c r="C22" s="12">
        <f>C21/C20</f>
        <v>0.48866610477753625</v>
      </c>
      <c r="D22" s="12">
        <f t="shared" ref="D22:H22" si="1">D21/D20</f>
        <v>0.46201160876721825</v>
      </c>
      <c r="E22" s="12">
        <f t="shared" si="1"/>
        <v>0.41352540326058829</v>
      </c>
      <c r="F22" s="12">
        <f t="shared" si="1"/>
        <v>0.34110221928883755</v>
      </c>
      <c r="G22" s="12">
        <f t="shared" si="1"/>
        <v>0.29903994792937921</v>
      </c>
      <c r="H22" s="12">
        <f t="shared" si="1"/>
        <v>0.12678753310246485</v>
      </c>
      <c r="I22" s="12"/>
      <c r="J22" s="12"/>
      <c r="K22" s="12"/>
    </row>
    <row r="23" spans="1:11" x14ac:dyDescent="0.25">
      <c r="A23" s="6" t="s">
        <v>46</v>
      </c>
      <c r="B23" s="202"/>
      <c r="C23" s="10">
        <v>0</v>
      </c>
      <c r="D23" s="10">
        <v>0</v>
      </c>
      <c r="E23" s="10">
        <v>0</v>
      </c>
      <c r="F23" s="298">
        <v>0</v>
      </c>
      <c r="G23" s="310">
        <v>0</v>
      </c>
      <c r="H23" s="10">
        <v>0</v>
      </c>
      <c r="I23" s="10">
        <v>0</v>
      </c>
      <c r="J23" s="298">
        <v>0</v>
      </c>
      <c r="K23" s="310">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35">
        <v>11527</v>
      </c>
      <c r="D25" s="235">
        <v>12420</v>
      </c>
      <c r="E25" s="235">
        <v>13598</v>
      </c>
      <c r="F25" s="235">
        <v>15973</v>
      </c>
      <c r="G25" s="235">
        <v>17231</v>
      </c>
      <c r="H25" s="316">
        <v>21433</v>
      </c>
      <c r="I25" s="316">
        <v>24460</v>
      </c>
      <c r="J25" s="316">
        <v>25250</v>
      </c>
      <c r="K25" s="327">
        <v>24817</v>
      </c>
    </row>
    <row r="26" spans="1:11" x14ac:dyDescent="0.25">
      <c r="A26" s="6" t="s">
        <v>49</v>
      </c>
      <c r="B26" s="202"/>
      <c r="C26" s="12">
        <f t="shared" ref="C26:K26" si="2">+(C25/C20)</f>
        <v>0.51133389522246375</v>
      </c>
      <c r="D26" s="12">
        <f t="shared" si="2"/>
        <v>0.53798839123278175</v>
      </c>
      <c r="E26" s="12">
        <f t="shared" si="2"/>
        <v>0.58647459673941171</v>
      </c>
      <c r="F26" s="12">
        <f t="shared" si="2"/>
        <v>0.65889778071116245</v>
      </c>
      <c r="G26" s="12">
        <f t="shared" si="2"/>
        <v>0.70096005207062073</v>
      </c>
      <c r="H26" s="12">
        <f t="shared" si="2"/>
        <v>0.87321246689753518</v>
      </c>
      <c r="I26" s="12">
        <f t="shared" si="2"/>
        <v>0.99975476171012834</v>
      </c>
      <c r="J26" s="12">
        <f t="shared" si="2"/>
        <v>0.9997624326892619</v>
      </c>
      <c r="K26" s="12">
        <f t="shared" si="2"/>
        <v>0.99995970666451772</v>
      </c>
    </row>
    <row r="27" spans="1:11" x14ac:dyDescent="0.25">
      <c r="A27" s="203" t="s">
        <v>50</v>
      </c>
      <c r="B27" s="20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54" t="s">
        <v>3553</v>
      </c>
      <c r="B29" s="306"/>
      <c r="C29" s="328">
        <v>11016</v>
      </c>
      <c r="D29" s="328">
        <v>10666</v>
      </c>
      <c r="E29" s="328">
        <v>9588</v>
      </c>
      <c r="F29" s="328">
        <v>8269</v>
      </c>
      <c r="G29" s="328">
        <v>7351</v>
      </c>
      <c r="H29" s="316">
        <v>3112</v>
      </c>
      <c r="I29" s="316" t="s">
        <v>1542</v>
      </c>
      <c r="J29" s="316" t="s">
        <v>1542</v>
      </c>
      <c r="K29" s="316" t="s">
        <v>1542</v>
      </c>
    </row>
    <row r="30" spans="1:11" x14ac:dyDescent="0.25">
      <c r="A30" s="54" t="s">
        <v>1436</v>
      </c>
      <c r="B30" s="39" t="s">
        <v>3526</v>
      </c>
      <c r="C30" s="235">
        <v>11527</v>
      </c>
      <c r="D30" s="235">
        <v>12420</v>
      </c>
      <c r="E30" s="235">
        <v>13598</v>
      </c>
      <c r="F30" s="235">
        <v>15973</v>
      </c>
      <c r="G30" s="235">
        <v>17231</v>
      </c>
      <c r="H30" s="316">
        <v>21433</v>
      </c>
      <c r="I30" s="316" t="s">
        <v>10806</v>
      </c>
      <c r="J30" s="316" t="s">
        <v>10806</v>
      </c>
      <c r="K30" s="316" t="s">
        <v>10806</v>
      </c>
    </row>
    <row r="31" spans="1:11" x14ac:dyDescent="0.25">
      <c r="A31" s="6" t="s">
        <v>53</v>
      </c>
      <c r="B31" s="294"/>
      <c r="C31" s="160">
        <v>22543</v>
      </c>
      <c r="D31" s="160">
        <v>23086</v>
      </c>
      <c r="E31" s="160">
        <v>23186</v>
      </c>
      <c r="F31" s="300">
        <v>24242</v>
      </c>
      <c r="G31" s="301">
        <v>24582</v>
      </c>
      <c r="H31" s="317">
        <v>24545</v>
      </c>
      <c r="I31" s="317">
        <v>24466</v>
      </c>
      <c r="J31" s="317">
        <v>25256</v>
      </c>
      <c r="K31" s="317">
        <v>24818</v>
      </c>
    </row>
    <row r="32" spans="1:11" x14ac:dyDescent="0.25">
      <c r="A32" s="294"/>
      <c r="B32" s="294"/>
      <c r="C32" s="294"/>
      <c r="D32" s="294"/>
      <c r="E32" s="294"/>
      <c r="F32" s="294"/>
      <c r="G32" s="294"/>
      <c r="H32" s="294"/>
      <c r="I32" s="294"/>
      <c r="J32" s="294"/>
      <c r="K32" s="294"/>
    </row>
    <row r="33" spans="1:11" x14ac:dyDescent="0.25">
      <c r="A33" s="294"/>
      <c r="B33" s="294"/>
      <c r="C33" s="294"/>
      <c r="D33" s="294"/>
      <c r="E33" s="294"/>
      <c r="F33" s="294"/>
      <c r="G33" s="294"/>
      <c r="H33" s="294"/>
      <c r="I33" s="294"/>
      <c r="J33" s="294"/>
      <c r="K33" s="294"/>
    </row>
    <row r="34" spans="1:11" x14ac:dyDescent="0.25">
      <c r="A34" s="294"/>
      <c r="B34" s="294"/>
      <c r="C34" s="294"/>
      <c r="D34" s="294"/>
      <c r="E34" s="294"/>
      <c r="F34" s="294"/>
      <c r="G34" s="294"/>
      <c r="H34" s="294"/>
      <c r="I34" s="294"/>
      <c r="J34" s="294"/>
      <c r="K34" s="294"/>
    </row>
    <row r="35" spans="1:11" x14ac:dyDescent="0.25">
      <c r="A35" s="294"/>
      <c r="B35" s="294"/>
      <c r="C35" s="294"/>
      <c r="D35" s="294"/>
      <c r="E35" s="294"/>
      <c r="F35" s="294"/>
      <c r="G35" s="294"/>
      <c r="H35" s="294"/>
      <c r="I35" s="294"/>
      <c r="J35" s="294"/>
      <c r="K35" s="294"/>
    </row>
    <row r="36" spans="1:11" x14ac:dyDescent="0.25">
      <c r="A36" s="294"/>
      <c r="B36" s="294"/>
      <c r="C36" s="294"/>
      <c r="D36" s="294"/>
      <c r="E36" s="294"/>
      <c r="F36" s="294"/>
      <c r="G36" s="294"/>
      <c r="H36" s="294"/>
      <c r="I36" s="294"/>
      <c r="J36" s="294"/>
      <c r="K36" s="294"/>
    </row>
    <row r="37" spans="1:11" x14ac:dyDescent="0.25">
      <c r="G37" s="294"/>
      <c r="H37" s="294"/>
      <c r="I37" s="294"/>
      <c r="J37" s="294"/>
      <c r="K37"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5:K5" xr:uid="{00000000-0002-0000-3701-000000000000}">
      <formula1>Format</formula1>
    </dataValidation>
  </dataValidations>
  <pageMargins left="0.7" right="0.7" top="0.75" bottom="0.75" header="0.3" footer="0.3"/>
  <pageSetup paperSize="9" scale="90" fitToHeight="0" orientation="landscape"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tabColor rgb="FFFFFF00"/>
    <pageSetUpPr fitToPage="1"/>
  </sheetPr>
  <dimension ref="A1:K32"/>
  <sheetViews>
    <sheetView topLeftCell="A10" workbookViewId="0">
      <selection activeCell="O27" sqref="O27"/>
    </sheetView>
  </sheetViews>
  <sheetFormatPr defaultRowHeight="15" x14ac:dyDescent="0.25"/>
  <cols>
    <col min="1" max="1" width="40" customWidth="1"/>
    <col min="2" max="2" width="41.28515625" customWidth="1"/>
    <col min="3" max="11" width="8" customWidth="1"/>
  </cols>
  <sheetData>
    <row r="1" spans="1:11" ht="18.75" x14ac:dyDescent="0.25">
      <c r="A1" s="200" t="s">
        <v>0</v>
      </c>
      <c r="G1" s="292"/>
    </row>
    <row r="3" spans="1:11" x14ac:dyDescent="0.25">
      <c r="A3" s="201" t="s">
        <v>1</v>
      </c>
      <c r="B3" s="678" t="s">
        <v>3554</v>
      </c>
      <c r="C3" s="678"/>
      <c r="D3" s="678"/>
      <c r="E3" s="678"/>
      <c r="F3" s="678"/>
      <c r="G3" s="678"/>
      <c r="H3" s="678"/>
      <c r="I3" s="678"/>
      <c r="J3" s="678"/>
      <c r="K3" s="678"/>
    </row>
    <row r="4" spans="1:11" x14ac:dyDescent="0.25">
      <c r="A4" s="6" t="s">
        <v>2</v>
      </c>
      <c r="B4" s="674" t="s">
        <v>3555</v>
      </c>
      <c r="C4" s="674"/>
      <c r="D4" s="674"/>
      <c r="E4" s="674"/>
      <c r="F4" s="674"/>
      <c r="G4" s="674"/>
      <c r="H4" s="674"/>
      <c r="I4" s="674"/>
      <c r="J4" s="674"/>
      <c r="K4" s="674"/>
    </row>
    <row r="5" spans="1:11" x14ac:dyDescent="0.25">
      <c r="A5" s="6" t="s">
        <v>5</v>
      </c>
      <c r="B5" s="674" t="s">
        <v>16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4" t="s">
        <v>3556</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54</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3522</v>
      </c>
      <c r="C11" s="676"/>
      <c r="D11" s="676"/>
      <c r="E11" s="676"/>
      <c r="F11" s="676"/>
      <c r="G11" s="676"/>
      <c r="H11" s="676"/>
      <c r="I11" s="676"/>
      <c r="J11" s="676"/>
      <c r="K11" s="676"/>
    </row>
    <row r="12" spans="1:11" x14ac:dyDescent="0.25">
      <c r="A12" s="6" t="s">
        <v>3519</v>
      </c>
      <c r="B12" s="674" t="s">
        <v>34</v>
      </c>
      <c r="C12" s="674"/>
      <c r="D12" s="674"/>
      <c r="E12" s="674"/>
      <c r="F12" s="674"/>
      <c r="G12" s="674"/>
      <c r="H12" s="674"/>
      <c r="I12" s="674"/>
      <c r="J12" s="674"/>
      <c r="K12" s="674"/>
    </row>
    <row r="13" spans="1:11" x14ac:dyDescent="0.25">
      <c r="A13" s="6" t="s">
        <v>26</v>
      </c>
      <c r="B13" s="674" t="s">
        <v>3557</v>
      </c>
      <c r="C13" s="674"/>
      <c r="D13" s="674"/>
      <c r="E13" s="674"/>
      <c r="F13" s="674"/>
      <c r="G13" s="674"/>
      <c r="H13" s="674"/>
      <c r="I13" s="674"/>
      <c r="J13" s="674"/>
      <c r="K13" s="674"/>
    </row>
    <row r="14" spans="1:11" x14ac:dyDescent="0.25">
      <c r="A14" s="6" t="s">
        <v>3521</v>
      </c>
      <c r="B14" s="674" t="s">
        <v>3558</v>
      </c>
      <c r="C14" s="674"/>
      <c r="D14" s="674"/>
      <c r="E14" s="674"/>
      <c r="F14" s="674"/>
      <c r="G14" s="674"/>
      <c r="H14" s="674"/>
      <c r="I14" s="674"/>
      <c r="J14" s="674"/>
      <c r="K14" s="674"/>
    </row>
    <row r="15" spans="1:11" x14ac:dyDescent="0.25">
      <c r="A15" s="6" t="s">
        <v>30</v>
      </c>
      <c r="B15" s="676" t="s">
        <v>3522</v>
      </c>
      <c r="C15" s="676"/>
      <c r="D15" s="676"/>
      <c r="E15" s="676"/>
      <c r="F15" s="676"/>
      <c r="G15" s="676"/>
      <c r="H15" s="676"/>
      <c r="I15" s="676"/>
      <c r="J15" s="676"/>
      <c r="K15" s="676"/>
    </row>
    <row r="16" spans="1:11" x14ac:dyDescent="0.25">
      <c r="A16" s="6" t="s">
        <v>32</v>
      </c>
      <c r="B16" s="674" t="s">
        <v>676</v>
      </c>
      <c r="C16" s="674"/>
      <c r="D16" s="674"/>
      <c r="E16" s="674"/>
      <c r="F16" s="674"/>
      <c r="G16" s="674"/>
      <c r="H16" s="674"/>
      <c r="I16" s="674"/>
      <c r="J16" s="674"/>
      <c r="K16" s="674"/>
    </row>
    <row r="17" spans="1:11" x14ac:dyDescent="0.25">
      <c r="A17" s="6" t="s">
        <v>35</v>
      </c>
      <c r="B17" s="759" t="s">
        <v>9</v>
      </c>
      <c r="C17" s="759"/>
      <c r="D17" s="759"/>
      <c r="E17" s="759"/>
      <c r="F17" s="759"/>
      <c r="G17" s="756"/>
      <c r="H17" s="756"/>
      <c r="I17" s="756"/>
      <c r="J17" s="756"/>
      <c r="K17" s="756"/>
    </row>
    <row r="18" spans="1:11" x14ac:dyDescent="0.25">
      <c r="A18" s="6" t="s">
        <v>36</v>
      </c>
      <c r="B18" s="674" t="s">
        <v>3556</v>
      </c>
      <c r="C18" s="674"/>
      <c r="D18" s="674"/>
      <c r="E18" s="674"/>
      <c r="F18" s="674"/>
      <c r="G18" s="674"/>
      <c r="H18" s="674"/>
      <c r="I18" s="674"/>
      <c r="J18" s="674"/>
      <c r="K18" s="674"/>
    </row>
    <row r="19" spans="1:11" x14ac:dyDescent="0.25">
      <c r="A19" s="7" t="s">
        <v>37</v>
      </c>
      <c r="B19" s="221"/>
      <c r="C19" s="8" t="s">
        <v>1433</v>
      </c>
      <c r="D19" s="8" t="s">
        <v>137</v>
      </c>
      <c r="E19" s="8" t="s">
        <v>138</v>
      </c>
      <c r="F19" s="8" t="s">
        <v>139</v>
      </c>
      <c r="G19" s="293" t="s">
        <v>38</v>
      </c>
      <c r="H19" s="293" t="s">
        <v>39</v>
      </c>
      <c r="I19" s="293" t="s">
        <v>40</v>
      </c>
      <c r="J19" s="293" t="s">
        <v>41</v>
      </c>
      <c r="K19" s="293" t="s">
        <v>42</v>
      </c>
    </row>
    <row r="20" spans="1:11" x14ac:dyDescent="0.25">
      <c r="A20" s="6" t="s">
        <v>43</v>
      </c>
      <c r="B20" s="202"/>
      <c r="C20" s="10">
        <v>22543</v>
      </c>
      <c r="D20" s="10">
        <v>23086</v>
      </c>
      <c r="E20" s="10">
        <v>23186</v>
      </c>
      <c r="F20" s="298">
        <v>24242</v>
      </c>
      <c r="G20" s="310">
        <v>24582</v>
      </c>
      <c r="H20" s="299">
        <v>24545</v>
      </c>
      <c r="I20" s="299">
        <v>24466</v>
      </c>
      <c r="J20" s="311">
        <v>25256</v>
      </c>
      <c r="K20" s="312">
        <v>24818</v>
      </c>
    </row>
    <row r="21" spans="1:11" x14ac:dyDescent="0.25">
      <c r="A21" s="6" t="s">
        <v>44</v>
      </c>
      <c r="B21" s="202"/>
      <c r="C21" s="10">
        <f t="shared" ref="C21:H21" si="0">+(C20-C25)</f>
        <v>11016</v>
      </c>
      <c r="D21" s="10">
        <f t="shared" si="0"/>
        <v>10664</v>
      </c>
      <c r="E21" s="10">
        <f t="shared" si="0"/>
        <v>9586</v>
      </c>
      <c r="F21" s="10">
        <f t="shared" si="0"/>
        <v>8253</v>
      </c>
      <c r="G21" s="10">
        <f t="shared" si="0"/>
        <v>7340</v>
      </c>
      <c r="H21" s="10">
        <f t="shared" si="0"/>
        <v>3110</v>
      </c>
      <c r="I21" s="645" t="s">
        <v>1542</v>
      </c>
      <c r="J21" s="645" t="s">
        <v>1542</v>
      </c>
      <c r="K21" s="645" t="s">
        <v>1542</v>
      </c>
    </row>
    <row r="22" spans="1:11" x14ac:dyDescent="0.25">
      <c r="A22" s="6" t="s">
        <v>45</v>
      </c>
      <c r="B22" s="202"/>
      <c r="C22" s="12">
        <f>C21/C20</f>
        <v>0.48866610477753625</v>
      </c>
      <c r="D22" s="12">
        <f t="shared" ref="D22:H22" si="1">D21/D20</f>
        <v>0.46192497617603745</v>
      </c>
      <c r="E22" s="12">
        <f t="shared" si="1"/>
        <v>0.41343914431122231</v>
      </c>
      <c r="F22" s="12">
        <f t="shared" si="1"/>
        <v>0.34044220773863543</v>
      </c>
      <c r="G22" s="12">
        <f t="shared" si="1"/>
        <v>0.29859246603205597</v>
      </c>
      <c r="H22" s="12">
        <f t="shared" si="1"/>
        <v>0.12670605011203911</v>
      </c>
      <c r="I22" s="646"/>
      <c r="J22" s="646"/>
      <c r="K22" s="646"/>
    </row>
    <row r="23" spans="1:11" x14ac:dyDescent="0.25">
      <c r="A23" s="6" t="s">
        <v>46</v>
      </c>
      <c r="B23" s="329" t="s">
        <v>3559</v>
      </c>
      <c r="C23" s="10">
        <v>0</v>
      </c>
      <c r="D23" s="10">
        <v>0</v>
      </c>
      <c r="E23" s="10">
        <v>0</v>
      </c>
      <c r="F23" s="298">
        <v>0</v>
      </c>
      <c r="G23" s="310">
        <v>0</v>
      </c>
      <c r="H23" s="10">
        <v>0</v>
      </c>
      <c r="I23" s="645">
        <v>0</v>
      </c>
      <c r="J23" s="298">
        <v>0</v>
      </c>
      <c r="K23" s="310">
        <v>0</v>
      </c>
    </row>
    <row r="24" spans="1:11" x14ac:dyDescent="0.25">
      <c r="A24" s="6" t="s">
        <v>47</v>
      </c>
      <c r="B24" s="202"/>
      <c r="C24" s="12">
        <v>0</v>
      </c>
      <c r="D24" s="12">
        <v>0</v>
      </c>
      <c r="E24" s="12">
        <v>0</v>
      </c>
      <c r="F24" s="12">
        <v>0</v>
      </c>
      <c r="G24" s="12">
        <v>0</v>
      </c>
      <c r="H24" s="12">
        <v>0</v>
      </c>
      <c r="I24" s="646">
        <v>0</v>
      </c>
      <c r="J24" s="646">
        <v>0</v>
      </c>
      <c r="K24" s="646">
        <v>0</v>
      </c>
    </row>
    <row r="25" spans="1:11" x14ac:dyDescent="0.25">
      <c r="A25" s="6" t="s">
        <v>48</v>
      </c>
      <c r="B25" s="202"/>
      <c r="C25" s="235">
        <v>11527</v>
      </c>
      <c r="D25" s="235">
        <v>12422</v>
      </c>
      <c r="E25" s="235">
        <v>13600</v>
      </c>
      <c r="F25" s="235">
        <v>15989</v>
      </c>
      <c r="G25" s="235">
        <v>17242</v>
      </c>
      <c r="H25" s="316">
        <v>21435</v>
      </c>
      <c r="I25" s="316">
        <v>24460</v>
      </c>
      <c r="J25" s="316">
        <v>25250</v>
      </c>
      <c r="K25" s="327">
        <v>24817</v>
      </c>
    </row>
    <row r="26" spans="1:11" x14ac:dyDescent="0.25">
      <c r="A26" s="6" t="s">
        <v>49</v>
      </c>
      <c r="B26" s="202"/>
      <c r="C26" s="12">
        <f t="shared" ref="C26:K26" si="2">+(C25/C20)</f>
        <v>0.51133389522246375</v>
      </c>
      <c r="D26" s="12">
        <f t="shared" si="2"/>
        <v>0.53807502382396255</v>
      </c>
      <c r="E26" s="12">
        <f t="shared" si="2"/>
        <v>0.58656085568877769</v>
      </c>
      <c r="F26" s="12">
        <f t="shared" si="2"/>
        <v>0.65955779226136457</v>
      </c>
      <c r="G26" s="12">
        <f t="shared" si="2"/>
        <v>0.70140753396794397</v>
      </c>
      <c r="H26" s="12">
        <f t="shared" si="2"/>
        <v>0.87329394988796094</v>
      </c>
      <c r="I26" s="646">
        <f t="shared" si="2"/>
        <v>0.99975476171012834</v>
      </c>
      <c r="J26" s="646">
        <f t="shared" si="2"/>
        <v>0.9997624326892619</v>
      </c>
      <c r="K26" s="646">
        <f t="shared" si="2"/>
        <v>0.99995970666451772</v>
      </c>
    </row>
    <row r="27" spans="1:11" x14ac:dyDescent="0.25">
      <c r="A27" s="203" t="s">
        <v>50</v>
      </c>
      <c r="B27" s="20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54" t="s">
        <v>3560</v>
      </c>
      <c r="B29" s="294"/>
      <c r="C29" s="235">
        <v>11016</v>
      </c>
      <c r="D29" s="235">
        <v>10664</v>
      </c>
      <c r="E29" s="235">
        <v>9586</v>
      </c>
      <c r="F29" s="235">
        <v>8253</v>
      </c>
      <c r="G29" s="235">
        <v>7340</v>
      </c>
      <c r="H29" s="316">
        <v>3110</v>
      </c>
      <c r="I29" s="316" t="s">
        <v>1542</v>
      </c>
      <c r="J29" s="316" t="s">
        <v>1542</v>
      </c>
      <c r="K29" s="316" t="s">
        <v>1542</v>
      </c>
    </row>
    <row r="30" spans="1:11" x14ac:dyDescent="0.25">
      <c r="A30" s="54" t="s">
        <v>1436</v>
      </c>
      <c r="B30" s="39" t="s">
        <v>3526</v>
      </c>
      <c r="C30" s="235">
        <v>11527</v>
      </c>
      <c r="D30" s="235">
        <v>12422</v>
      </c>
      <c r="E30" s="235">
        <v>13600</v>
      </c>
      <c r="F30" s="235">
        <v>15989</v>
      </c>
      <c r="G30" s="235">
        <v>17242</v>
      </c>
      <c r="H30" s="316">
        <v>21435</v>
      </c>
      <c r="I30" s="316" t="s">
        <v>10806</v>
      </c>
      <c r="J30" s="316" t="s">
        <v>10806</v>
      </c>
      <c r="K30" s="316" t="s">
        <v>10806</v>
      </c>
    </row>
    <row r="31" spans="1:11" x14ac:dyDescent="0.25">
      <c r="A31" s="59" t="s">
        <v>53</v>
      </c>
      <c r="B31" s="294"/>
      <c r="C31" s="160">
        <v>22543</v>
      </c>
      <c r="D31" s="160">
        <v>23086</v>
      </c>
      <c r="E31" s="160">
        <v>23186</v>
      </c>
      <c r="F31" s="300">
        <v>24242</v>
      </c>
      <c r="G31" s="301">
        <v>24582</v>
      </c>
      <c r="H31" s="319">
        <v>24545</v>
      </c>
      <c r="I31" s="319">
        <v>24466</v>
      </c>
      <c r="J31" s="320">
        <v>25256</v>
      </c>
      <c r="K31" s="321">
        <v>24818</v>
      </c>
    </row>
    <row r="32" spans="1:11" x14ac:dyDescent="0.25">
      <c r="A32" s="33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5:K5" xr:uid="{00000000-0002-0000-3801-000000000000}">
      <formula1>Format</formula1>
    </dataValidation>
  </dataValidations>
  <pageMargins left="0.7" right="0.7" top="0.75" bottom="0.75" header="0.3" footer="0.3"/>
  <pageSetup paperSize="9" scale="90" fitToHeight="0" orientation="landscape"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tabColor rgb="FFFFFF00"/>
    <pageSetUpPr fitToPage="1"/>
  </sheetPr>
  <dimension ref="A1:N36"/>
  <sheetViews>
    <sheetView topLeftCell="A10" workbookViewId="0">
      <selection activeCell="L29" sqref="L29"/>
    </sheetView>
  </sheetViews>
  <sheetFormatPr defaultRowHeight="15" x14ac:dyDescent="0.25"/>
  <cols>
    <col min="1" max="1" width="40.5703125" customWidth="1"/>
    <col min="2" max="2" width="54.28515625" customWidth="1"/>
    <col min="3" max="11" width="8" customWidth="1"/>
    <col min="14" max="14" width="18.7109375" bestFit="1" customWidth="1"/>
  </cols>
  <sheetData>
    <row r="1" spans="1:14" ht="18.75" x14ac:dyDescent="0.25">
      <c r="A1" s="200" t="s">
        <v>0</v>
      </c>
      <c r="G1" s="292"/>
    </row>
    <row r="3" spans="1:14" x14ac:dyDescent="0.25">
      <c r="A3" s="201" t="s">
        <v>1</v>
      </c>
      <c r="B3" s="678" t="s">
        <v>3561</v>
      </c>
      <c r="C3" s="678"/>
      <c r="D3" s="678"/>
      <c r="E3" s="678"/>
      <c r="F3" s="678"/>
      <c r="G3" s="678"/>
      <c r="H3" s="678"/>
      <c r="I3" s="678"/>
      <c r="J3" s="678"/>
      <c r="K3" s="678"/>
    </row>
    <row r="4" spans="1:14" x14ac:dyDescent="0.25">
      <c r="A4" s="6" t="s">
        <v>2</v>
      </c>
      <c r="B4" s="674" t="s">
        <v>3562</v>
      </c>
      <c r="C4" s="674"/>
      <c r="D4" s="674"/>
      <c r="E4" s="674"/>
      <c r="F4" s="674"/>
      <c r="G4" s="674"/>
      <c r="H4" s="674"/>
      <c r="I4" s="674"/>
      <c r="J4" s="674"/>
      <c r="K4" s="674"/>
    </row>
    <row r="5" spans="1:14" x14ac:dyDescent="0.25">
      <c r="A5" s="6" t="s">
        <v>5</v>
      </c>
      <c r="B5" s="674" t="s">
        <v>16</v>
      </c>
      <c r="C5" s="674"/>
      <c r="D5" s="674"/>
      <c r="E5" s="674"/>
      <c r="F5" s="674"/>
      <c r="G5" s="674"/>
      <c r="H5" s="674"/>
      <c r="I5" s="674"/>
      <c r="J5" s="674"/>
      <c r="K5" s="674"/>
    </row>
    <row r="6" spans="1:14" x14ac:dyDescent="0.25">
      <c r="A6" s="6" t="s">
        <v>8</v>
      </c>
      <c r="B6" s="674" t="s">
        <v>9</v>
      </c>
      <c r="C6" s="674"/>
      <c r="D6" s="674"/>
      <c r="E6" s="674"/>
      <c r="F6" s="674"/>
      <c r="G6" s="674"/>
      <c r="H6" s="674"/>
      <c r="I6" s="674"/>
      <c r="J6" s="674"/>
      <c r="K6" s="674"/>
    </row>
    <row r="7" spans="1:14" x14ac:dyDescent="0.25">
      <c r="A7" s="6" t="s">
        <v>11</v>
      </c>
      <c r="B7" s="674" t="s">
        <v>3563</v>
      </c>
      <c r="C7" s="674"/>
      <c r="D7" s="674"/>
      <c r="E7" s="674"/>
      <c r="F7" s="674"/>
      <c r="G7" s="674"/>
      <c r="H7" s="674"/>
      <c r="I7" s="674"/>
      <c r="J7" s="674"/>
      <c r="K7" s="674"/>
      <c r="M7" s="331"/>
      <c r="N7" s="331"/>
    </row>
    <row r="8" spans="1:14" x14ac:dyDescent="0.25">
      <c r="A8" s="6" t="s">
        <v>13</v>
      </c>
      <c r="B8" s="680" t="s">
        <v>9</v>
      </c>
      <c r="C8" s="680"/>
      <c r="D8" s="680"/>
      <c r="E8" s="680"/>
      <c r="F8" s="680"/>
      <c r="G8" s="676"/>
      <c r="H8" s="676"/>
      <c r="I8" s="676"/>
      <c r="J8" s="676"/>
      <c r="K8" s="676"/>
      <c r="M8" s="118"/>
    </row>
    <row r="9" spans="1:14" x14ac:dyDescent="0.25">
      <c r="A9" s="6" t="s">
        <v>15</v>
      </c>
      <c r="B9" s="674" t="s">
        <v>54</v>
      </c>
      <c r="C9" s="674"/>
      <c r="D9" s="674"/>
      <c r="E9" s="674"/>
      <c r="F9" s="674"/>
      <c r="G9" s="674"/>
      <c r="H9" s="674"/>
      <c r="I9" s="674"/>
      <c r="J9" s="674"/>
      <c r="K9" s="674"/>
      <c r="M9" s="118"/>
    </row>
    <row r="10" spans="1:14" x14ac:dyDescent="0.25">
      <c r="A10" s="6" t="s">
        <v>17</v>
      </c>
      <c r="B10" s="674" t="s">
        <v>18</v>
      </c>
      <c r="C10" s="674"/>
      <c r="D10" s="674"/>
      <c r="E10" s="674"/>
      <c r="F10" s="674"/>
      <c r="G10" s="674"/>
      <c r="H10" s="674"/>
      <c r="I10" s="674"/>
      <c r="J10" s="674"/>
      <c r="K10" s="674"/>
      <c r="M10" s="118"/>
    </row>
    <row r="11" spans="1:14" x14ac:dyDescent="0.25">
      <c r="A11" s="6" t="s">
        <v>19</v>
      </c>
      <c r="B11" s="676" t="s">
        <v>70</v>
      </c>
      <c r="C11" s="676"/>
      <c r="D11" s="676"/>
      <c r="E11" s="676"/>
      <c r="F11" s="676"/>
      <c r="G11" s="676"/>
      <c r="H11" s="676"/>
      <c r="I11" s="676"/>
      <c r="J11" s="676"/>
      <c r="K11" s="676"/>
      <c r="M11" s="118"/>
    </row>
    <row r="12" spans="1:14" x14ac:dyDescent="0.25">
      <c r="A12" s="6" t="s">
        <v>3519</v>
      </c>
      <c r="B12" s="674" t="s">
        <v>3564</v>
      </c>
      <c r="C12" s="674"/>
      <c r="D12" s="674"/>
      <c r="E12" s="674"/>
      <c r="F12" s="674"/>
      <c r="G12" s="674"/>
      <c r="H12" s="674"/>
      <c r="I12" s="674"/>
      <c r="J12" s="674"/>
      <c r="K12" s="674"/>
      <c r="M12" s="118"/>
    </row>
    <row r="13" spans="1:14" x14ac:dyDescent="0.25">
      <c r="A13" s="6" t="s">
        <v>26</v>
      </c>
      <c r="B13" s="675" t="s">
        <v>9</v>
      </c>
      <c r="C13" s="675"/>
      <c r="D13" s="675"/>
      <c r="E13" s="675"/>
      <c r="F13" s="675"/>
      <c r="G13" s="674"/>
      <c r="H13" s="674"/>
      <c r="I13" s="674"/>
      <c r="J13" s="674"/>
      <c r="K13" s="674"/>
      <c r="M13" s="118"/>
    </row>
    <row r="14" spans="1:14" x14ac:dyDescent="0.25">
      <c r="A14" s="6" t="s">
        <v>3521</v>
      </c>
      <c r="B14" s="756"/>
      <c r="C14" s="756"/>
      <c r="D14" s="756"/>
      <c r="E14" s="756"/>
      <c r="F14" s="756"/>
      <c r="G14" s="756"/>
      <c r="H14" s="756"/>
      <c r="I14" s="756"/>
      <c r="J14" s="756"/>
      <c r="K14" s="756"/>
    </row>
    <row r="15" spans="1:14" x14ac:dyDescent="0.25">
      <c r="A15" s="6" t="s">
        <v>30</v>
      </c>
      <c r="B15" s="674" t="s">
        <v>3543</v>
      </c>
      <c r="C15" s="674"/>
      <c r="D15" s="674"/>
      <c r="E15" s="674"/>
      <c r="F15" s="674"/>
      <c r="G15" s="674"/>
      <c r="H15" s="674"/>
      <c r="I15" s="674"/>
      <c r="J15" s="674"/>
      <c r="K15" s="674"/>
    </row>
    <row r="16" spans="1:14" x14ac:dyDescent="0.25">
      <c r="A16" s="6" t="s">
        <v>32</v>
      </c>
      <c r="B16" s="674" t="s">
        <v>677</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332"/>
      <c r="C19" s="8" t="s">
        <v>1433</v>
      </c>
      <c r="D19" s="8" t="s">
        <v>137</v>
      </c>
      <c r="E19" s="8" t="s">
        <v>138</v>
      </c>
      <c r="F19" s="8" t="s">
        <v>139</v>
      </c>
      <c r="G19" s="293" t="s">
        <v>38</v>
      </c>
      <c r="H19" s="293" t="s">
        <v>39</v>
      </c>
      <c r="I19" s="293" t="s">
        <v>40</v>
      </c>
      <c r="J19" s="293" t="s">
        <v>41</v>
      </c>
      <c r="K19" s="293" t="s">
        <v>42</v>
      </c>
    </row>
    <row r="20" spans="1:11" x14ac:dyDescent="0.25">
      <c r="A20" s="6" t="s">
        <v>43</v>
      </c>
      <c r="B20" s="202"/>
      <c r="C20" s="10">
        <v>22543</v>
      </c>
      <c r="D20" s="10">
        <v>23086</v>
      </c>
      <c r="E20" s="10">
        <v>23186</v>
      </c>
      <c r="F20" s="298">
        <v>24242</v>
      </c>
      <c r="G20" s="310">
        <v>24582</v>
      </c>
      <c r="H20" s="299">
        <v>24545</v>
      </c>
      <c r="I20" s="299">
        <v>24466</v>
      </c>
      <c r="J20" s="333">
        <v>25256</v>
      </c>
      <c r="K20" s="334">
        <v>24818</v>
      </c>
    </row>
    <row r="21" spans="1:11" x14ac:dyDescent="0.25">
      <c r="A21" s="6" t="s">
        <v>44</v>
      </c>
      <c r="B21" s="202"/>
      <c r="C21" s="10">
        <f t="shared" ref="C21:K21" si="0">+(C20-C25)</f>
        <v>11526</v>
      </c>
      <c r="D21" s="10">
        <f t="shared" si="0"/>
        <v>12422</v>
      </c>
      <c r="E21" s="10">
        <f t="shared" si="0"/>
        <v>13475</v>
      </c>
      <c r="F21" s="10">
        <f t="shared" si="0"/>
        <v>15688</v>
      </c>
      <c r="G21" s="10">
        <f t="shared" si="0"/>
        <v>16908</v>
      </c>
      <c r="H21" s="10">
        <f t="shared" si="0"/>
        <v>6477</v>
      </c>
      <c r="I21" s="10">
        <f t="shared" si="0"/>
        <v>44</v>
      </c>
      <c r="J21" s="10">
        <f t="shared" si="0"/>
        <v>42</v>
      </c>
      <c r="K21" s="10">
        <f t="shared" si="0"/>
        <v>36</v>
      </c>
    </row>
    <row r="22" spans="1:11" x14ac:dyDescent="0.25">
      <c r="A22" s="6" t="s">
        <v>45</v>
      </c>
      <c r="B22" s="202"/>
      <c r="C22" s="12">
        <f>C21/C20</f>
        <v>0.51128953555427403</v>
      </c>
      <c r="D22" s="12">
        <f t="shared" ref="D22:K22" si="1">D21/D20</f>
        <v>0.53807502382396255</v>
      </c>
      <c r="E22" s="12">
        <f t="shared" si="1"/>
        <v>0.58116967135340292</v>
      </c>
      <c r="F22" s="12">
        <f t="shared" si="1"/>
        <v>0.64714132497318699</v>
      </c>
      <c r="G22" s="12">
        <f t="shared" si="1"/>
        <v>0.68782035635831096</v>
      </c>
      <c r="H22" s="12">
        <f t="shared" si="1"/>
        <v>0.26388266449378694</v>
      </c>
      <c r="I22" s="12">
        <f t="shared" si="1"/>
        <v>1.7984141257254966E-3</v>
      </c>
      <c r="J22" s="12">
        <f t="shared" si="1"/>
        <v>1.6629711751662971E-3</v>
      </c>
      <c r="K22" s="12">
        <f t="shared" si="1"/>
        <v>1.4505600773632042E-3</v>
      </c>
    </row>
    <row r="23" spans="1:11" x14ac:dyDescent="0.25">
      <c r="A23" s="6" t="s">
        <v>46</v>
      </c>
      <c r="B23" s="202"/>
      <c r="C23" s="10">
        <v>0</v>
      </c>
      <c r="D23" s="10">
        <v>0</v>
      </c>
      <c r="E23" s="10">
        <v>0</v>
      </c>
      <c r="F23" s="298">
        <v>0</v>
      </c>
      <c r="G23" s="310">
        <v>0</v>
      </c>
      <c r="H23" s="10">
        <v>0</v>
      </c>
      <c r="I23" s="10">
        <v>0</v>
      </c>
      <c r="J23" s="298">
        <v>0</v>
      </c>
      <c r="K23" s="310">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328">
        <v>11017</v>
      </c>
      <c r="D25" s="328">
        <v>10664</v>
      </c>
      <c r="E25" s="328">
        <v>9711</v>
      </c>
      <c r="F25" s="328">
        <v>8554</v>
      </c>
      <c r="G25" s="335">
        <v>7674</v>
      </c>
      <c r="H25" s="316">
        <v>18068</v>
      </c>
      <c r="I25" s="316">
        <v>24422</v>
      </c>
      <c r="J25" s="316">
        <v>25214</v>
      </c>
      <c r="K25" s="327">
        <v>24782</v>
      </c>
    </row>
    <row r="26" spans="1:11" x14ac:dyDescent="0.25">
      <c r="A26" s="6" t="s">
        <v>49</v>
      </c>
      <c r="B26" s="202"/>
      <c r="C26" s="12">
        <f t="shared" ref="C26:K26" si="2">+(C25/C20)</f>
        <v>0.48871046444572597</v>
      </c>
      <c r="D26" s="12">
        <f t="shared" si="2"/>
        <v>0.46192497617603745</v>
      </c>
      <c r="E26" s="12">
        <f t="shared" si="2"/>
        <v>0.41883032864659708</v>
      </c>
      <c r="F26" s="12">
        <f t="shared" si="2"/>
        <v>0.35285867502681295</v>
      </c>
      <c r="G26" s="12">
        <f t="shared" si="2"/>
        <v>0.31217964364168904</v>
      </c>
      <c r="H26" s="12">
        <f t="shared" si="2"/>
        <v>0.73611733550621306</v>
      </c>
      <c r="I26" s="12">
        <f t="shared" si="2"/>
        <v>0.99820158587427454</v>
      </c>
      <c r="J26" s="12">
        <f t="shared" si="2"/>
        <v>0.99833702882483366</v>
      </c>
      <c r="K26" s="12">
        <f t="shared" si="2"/>
        <v>0.99854943992263678</v>
      </c>
    </row>
    <row r="27" spans="1:11" x14ac:dyDescent="0.25">
      <c r="A27" s="203" t="s">
        <v>50</v>
      </c>
      <c r="B27" s="20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36" t="s">
        <v>58</v>
      </c>
      <c r="B29" s="337" t="s">
        <v>3565</v>
      </c>
      <c r="C29" s="164">
        <v>10986</v>
      </c>
      <c r="D29" s="164">
        <v>11783</v>
      </c>
      <c r="E29" s="164">
        <v>12928</v>
      </c>
      <c r="F29" s="164">
        <v>15175</v>
      </c>
      <c r="G29" s="164">
        <v>16317</v>
      </c>
      <c r="H29" s="316">
        <v>6087</v>
      </c>
      <c r="I29" s="327" t="s">
        <v>2925</v>
      </c>
      <c r="J29" s="316" t="s">
        <v>10806</v>
      </c>
      <c r="K29" s="316" t="s">
        <v>10806</v>
      </c>
    </row>
    <row r="30" spans="1:11" x14ac:dyDescent="0.25">
      <c r="A30" s="336" t="s">
        <v>59</v>
      </c>
      <c r="B30" s="337" t="s">
        <v>3566</v>
      </c>
      <c r="C30" s="164">
        <v>540</v>
      </c>
      <c r="D30" s="164">
        <v>639</v>
      </c>
      <c r="E30" s="164">
        <v>547</v>
      </c>
      <c r="F30" s="164">
        <v>513</v>
      </c>
      <c r="G30" s="164">
        <v>591</v>
      </c>
      <c r="H30" s="316">
        <v>390</v>
      </c>
      <c r="I30" s="327" t="s">
        <v>1542</v>
      </c>
      <c r="J30" s="316" t="s">
        <v>1542</v>
      </c>
      <c r="K30" s="316" t="s">
        <v>1542</v>
      </c>
    </row>
    <row r="31" spans="1:11" x14ac:dyDescent="0.25">
      <c r="A31" s="54" t="s">
        <v>1436</v>
      </c>
      <c r="B31" s="54" t="s">
        <v>1436</v>
      </c>
      <c r="C31" s="164">
        <v>11017</v>
      </c>
      <c r="D31" s="164">
        <v>10664</v>
      </c>
      <c r="E31" s="164">
        <v>9711</v>
      </c>
      <c r="F31" s="164">
        <v>8554</v>
      </c>
      <c r="G31" s="164">
        <v>7674</v>
      </c>
      <c r="H31" s="316">
        <v>18068</v>
      </c>
      <c r="I31" s="316">
        <v>24422</v>
      </c>
      <c r="J31" s="316">
        <v>25214</v>
      </c>
      <c r="K31" s="316">
        <v>24782</v>
      </c>
    </row>
    <row r="32" spans="1:11" x14ac:dyDescent="0.25">
      <c r="A32" t="s">
        <v>53</v>
      </c>
      <c r="C32" s="160">
        <v>22543</v>
      </c>
      <c r="D32" s="160">
        <v>23086</v>
      </c>
      <c r="E32" s="160">
        <v>23186</v>
      </c>
      <c r="F32" s="300">
        <v>24242</v>
      </c>
      <c r="G32" s="301">
        <v>24582</v>
      </c>
      <c r="H32" s="317">
        <v>24545</v>
      </c>
      <c r="I32" s="317">
        <v>24466</v>
      </c>
      <c r="J32" s="317">
        <v>25256</v>
      </c>
      <c r="K32" s="317">
        <v>24818</v>
      </c>
    </row>
    <row r="36" spans="7:11" x14ac:dyDescent="0.25">
      <c r="G36" s="338"/>
      <c r="H36" s="338"/>
      <c r="I36" s="338"/>
      <c r="J36" s="338"/>
      <c r="K36" s="217"/>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5:K5" xr:uid="{00000000-0002-0000-3901-000000000000}">
      <formula1>Format</formula1>
    </dataValidation>
  </dataValidations>
  <pageMargins left="0.7" right="0.7" top="0.75" bottom="0.75" header="0.3" footer="0.3"/>
  <pageSetup paperSize="9" scale="82" fitToHeight="0" orientation="landscape"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tabColor rgb="FFFFFF00"/>
  </sheetPr>
  <dimension ref="A1:K47"/>
  <sheetViews>
    <sheetView topLeftCell="A11" workbookViewId="0">
      <selection activeCell="M29" sqref="M29"/>
    </sheetView>
  </sheetViews>
  <sheetFormatPr defaultRowHeight="15" x14ac:dyDescent="0.25"/>
  <cols>
    <col min="1" max="1" width="36.85546875" customWidth="1"/>
    <col min="2" max="2" width="52.5703125" customWidth="1"/>
    <col min="3" max="11" width="8" customWidth="1"/>
  </cols>
  <sheetData>
    <row r="1" spans="1:11" ht="18.75" x14ac:dyDescent="0.25">
      <c r="A1" s="192" t="s">
        <v>0</v>
      </c>
      <c r="B1" s="2"/>
      <c r="C1" s="2"/>
      <c r="D1" s="2"/>
      <c r="E1" s="2"/>
      <c r="F1" s="2"/>
      <c r="G1" s="292"/>
      <c r="H1" s="3"/>
      <c r="I1" s="3"/>
      <c r="J1" s="3"/>
      <c r="K1" s="2"/>
    </row>
    <row r="2" spans="1:11" x14ac:dyDescent="0.25">
      <c r="A2" s="2"/>
      <c r="B2" s="227"/>
      <c r="C2" s="227"/>
      <c r="D2" s="227"/>
      <c r="E2" s="227"/>
      <c r="F2" s="227"/>
      <c r="G2" s="227"/>
      <c r="H2" s="227"/>
      <c r="I2" s="227"/>
      <c r="J2" s="227"/>
      <c r="K2" s="2"/>
    </row>
    <row r="3" spans="1:11" x14ac:dyDescent="0.25">
      <c r="A3" s="5" t="s">
        <v>1</v>
      </c>
      <c r="B3" s="702" t="s">
        <v>3567</v>
      </c>
      <c r="C3" s="702"/>
      <c r="D3" s="702"/>
      <c r="E3" s="702"/>
      <c r="F3" s="702"/>
      <c r="G3" s="702"/>
      <c r="H3" s="702"/>
      <c r="I3" s="702"/>
      <c r="J3" s="702"/>
      <c r="K3" s="702"/>
    </row>
    <row r="4" spans="1:11" x14ac:dyDescent="0.25">
      <c r="A4" s="113" t="s">
        <v>2</v>
      </c>
      <c r="B4" s="674" t="s">
        <v>3568</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4" t="s">
        <v>3563</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54</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3564</v>
      </c>
      <c r="C12" s="674"/>
      <c r="D12" s="674"/>
      <c r="E12" s="674"/>
      <c r="F12" s="674"/>
      <c r="G12" s="674"/>
      <c r="H12" s="674"/>
      <c r="I12" s="674"/>
      <c r="J12" s="674"/>
      <c r="K12" s="674"/>
    </row>
    <row r="13" spans="1:11" x14ac:dyDescent="0.25">
      <c r="A13" s="6" t="s">
        <v>26</v>
      </c>
      <c r="B13" s="674" t="s">
        <v>677</v>
      </c>
      <c r="C13" s="674"/>
      <c r="D13" s="674"/>
      <c r="E13" s="674"/>
      <c r="F13" s="674"/>
      <c r="G13" s="674"/>
      <c r="H13" s="674"/>
      <c r="I13" s="674"/>
      <c r="J13" s="674"/>
      <c r="K13" s="674"/>
    </row>
    <row r="14" spans="1:11" x14ac:dyDescent="0.25">
      <c r="A14" s="6" t="s">
        <v>28</v>
      </c>
      <c r="B14" s="756"/>
      <c r="C14" s="756"/>
      <c r="D14" s="756"/>
      <c r="E14" s="756"/>
      <c r="F14" s="756"/>
      <c r="G14" s="756"/>
      <c r="H14" s="756"/>
      <c r="I14" s="756"/>
      <c r="J14" s="756"/>
      <c r="K14" s="756"/>
    </row>
    <row r="15" spans="1:11" x14ac:dyDescent="0.25">
      <c r="A15" s="6" t="s">
        <v>30</v>
      </c>
      <c r="B15" s="674" t="s">
        <v>3569</v>
      </c>
      <c r="C15" s="674"/>
      <c r="D15" s="674"/>
      <c r="E15" s="674"/>
      <c r="F15" s="674"/>
      <c r="G15" s="674"/>
      <c r="H15" s="674"/>
      <c r="I15" s="674"/>
      <c r="J15" s="674"/>
      <c r="K15" s="674"/>
    </row>
    <row r="16" spans="1:11" x14ac:dyDescent="0.25">
      <c r="A16" s="6" t="s">
        <v>32</v>
      </c>
      <c r="B16" s="674" t="s">
        <v>678</v>
      </c>
      <c r="C16" s="674"/>
      <c r="D16" s="674"/>
      <c r="E16" s="674"/>
      <c r="F16" s="674"/>
      <c r="G16" s="674"/>
      <c r="H16" s="674"/>
      <c r="I16" s="674"/>
      <c r="J16" s="674"/>
      <c r="K16" s="674"/>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22543</v>
      </c>
      <c r="D20" s="10">
        <v>23086</v>
      </c>
      <c r="E20" s="10">
        <v>23186</v>
      </c>
      <c r="F20" s="298">
        <v>24242</v>
      </c>
      <c r="G20" s="310">
        <v>24582</v>
      </c>
      <c r="H20" s="299">
        <v>24545</v>
      </c>
      <c r="I20" s="299">
        <v>24466</v>
      </c>
      <c r="J20" s="299">
        <v>25256</v>
      </c>
      <c r="K20" s="299">
        <v>24818</v>
      </c>
    </row>
    <row r="21" spans="1:11" x14ac:dyDescent="0.25">
      <c r="A21" s="6" t="s">
        <v>44</v>
      </c>
      <c r="B21" s="2"/>
      <c r="C21" s="10">
        <f t="shared" ref="C21:K21" si="0">C20-C25</f>
        <v>11526</v>
      </c>
      <c r="D21" s="10">
        <f t="shared" si="0"/>
        <v>12422</v>
      </c>
      <c r="E21" s="10">
        <f t="shared" si="0"/>
        <v>13475</v>
      </c>
      <c r="F21" s="10">
        <f t="shared" si="0"/>
        <v>15688</v>
      </c>
      <c r="G21" s="10">
        <f t="shared" si="0"/>
        <v>16908</v>
      </c>
      <c r="H21" s="10">
        <f t="shared" si="0"/>
        <v>6486</v>
      </c>
      <c r="I21" s="10">
        <f t="shared" si="0"/>
        <v>60</v>
      </c>
      <c r="J21" s="10">
        <f t="shared" si="0"/>
        <v>49</v>
      </c>
      <c r="K21" s="10">
        <f t="shared" si="0"/>
        <v>44</v>
      </c>
    </row>
    <row r="22" spans="1:11" x14ac:dyDescent="0.25">
      <c r="A22" s="6" t="s">
        <v>45</v>
      </c>
      <c r="B22" s="2"/>
      <c r="C22" s="12">
        <f t="shared" ref="C22:K22" si="1">C21/C20</f>
        <v>0.51128953555427403</v>
      </c>
      <c r="D22" s="12">
        <f t="shared" si="1"/>
        <v>0.53807502382396255</v>
      </c>
      <c r="E22" s="12">
        <f t="shared" si="1"/>
        <v>0.58116967135340292</v>
      </c>
      <c r="F22" s="12">
        <f t="shared" si="1"/>
        <v>0.64714132497318699</v>
      </c>
      <c r="G22" s="12">
        <f t="shared" si="1"/>
        <v>0.68782035635831096</v>
      </c>
      <c r="H22" s="12">
        <f t="shared" si="1"/>
        <v>0.26424933795070277</v>
      </c>
      <c r="I22" s="12">
        <f t="shared" si="1"/>
        <v>2.4523828987165863E-3</v>
      </c>
      <c r="J22" s="12">
        <f t="shared" si="1"/>
        <v>1.9401330376940134E-3</v>
      </c>
      <c r="K22" s="12">
        <f t="shared" si="1"/>
        <v>1.7729067612216938E-3</v>
      </c>
    </row>
    <row r="23" spans="1:11" x14ac:dyDescent="0.25">
      <c r="A23" s="6" t="s">
        <v>46</v>
      </c>
      <c r="B23" s="2"/>
      <c r="C23" s="10">
        <v>0</v>
      </c>
      <c r="D23" s="10">
        <v>0</v>
      </c>
      <c r="E23" s="10">
        <v>0</v>
      </c>
      <c r="F23" s="9">
        <v>0</v>
      </c>
      <c r="G23" s="9">
        <v>0</v>
      </c>
      <c r="H23" s="10">
        <v>0</v>
      </c>
      <c r="I23" s="10">
        <v>0</v>
      </c>
      <c r="J23" s="9">
        <v>0</v>
      </c>
      <c r="K23" s="9">
        <v>0</v>
      </c>
    </row>
    <row r="24" spans="1:11"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1" x14ac:dyDescent="0.25">
      <c r="A25" s="6" t="s">
        <v>48</v>
      </c>
      <c r="B25" s="2"/>
      <c r="C25" s="328">
        <v>11017</v>
      </c>
      <c r="D25" s="328">
        <v>10664</v>
      </c>
      <c r="E25" s="328">
        <v>9711</v>
      </c>
      <c r="F25" s="328">
        <v>8554</v>
      </c>
      <c r="G25" s="335">
        <v>7674</v>
      </c>
      <c r="H25" s="299">
        <v>18059</v>
      </c>
      <c r="I25" s="299">
        <v>24406</v>
      </c>
      <c r="J25" s="339">
        <v>25207</v>
      </c>
      <c r="K25" s="339">
        <v>24774</v>
      </c>
    </row>
    <row r="26" spans="1:11" x14ac:dyDescent="0.25">
      <c r="A26" s="6" t="s">
        <v>49</v>
      </c>
      <c r="B26" s="2"/>
      <c r="C26" s="12">
        <f t="shared" ref="C26:K26" si="3">C25/C20</f>
        <v>0.48871046444572597</v>
      </c>
      <c r="D26" s="12">
        <f t="shared" si="3"/>
        <v>0.46192497617603745</v>
      </c>
      <c r="E26" s="12">
        <f t="shared" si="3"/>
        <v>0.41883032864659708</v>
      </c>
      <c r="F26" s="12">
        <f t="shared" si="3"/>
        <v>0.35285867502681295</v>
      </c>
      <c r="G26" s="12">
        <f t="shared" si="3"/>
        <v>0.31217964364168904</v>
      </c>
      <c r="H26" s="12">
        <f t="shared" si="3"/>
        <v>0.73575066204929718</v>
      </c>
      <c r="I26" s="12">
        <f t="shared" si="3"/>
        <v>0.99754761710128337</v>
      </c>
      <c r="J26" s="12">
        <f t="shared" si="3"/>
        <v>0.99805986696230597</v>
      </c>
      <c r="K26" s="12">
        <f t="shared" si="3"/>
        <v>0.99822709323877834</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9" t="s">
        <v>3566</v>
      </c>
      <c r="B29" s="234"/>
      <c r="C29" s="164">
        <v>540</v>
      </c>
      <c r="D29" s="164">
        <v>639</v>
      </c>
      <c r="E29" s="164">
        <v>547</v>
      </c>
      <c r="F29" s="164">
        <v>513</v>
      </c>
      <c r="G29" s="164">
        <v>591</v>
      </c>
      <c r="H29" s="314">
        <v>390</v>
      </c>
      <c r="I29" s="315" t="s">
        <v>1542</v>
      </c>
      <c r="J29" s="314" t="s">
        <v>1542</v>
      </c>
      <c r="K29" s="314" t="s">
        <v>1542</v>
      </c>
    </row>
    <row r="30" spans="1:11" x14ac:dyDescent="0.25">
      <c r="A30" s="39" t="s">
        <v>3565</v>
      </c>
      <c r="B30" s="234"/>
      <c r="C30" s="164">
        <v>10986</v>
      </c>
      <c r="D30" s="164">
        <v>11783</v>
      </c>
      <c r="E30" s="164">
        <v>12928</v>
      </c>
      <c r="F30" s="164">
        <v>15175</v>
      </c>
      <c r="G30" s="164">
        <v>16317</v>
      </c>
      <c r="H30" s="314">
        <v>6096</v>
      </c>
      <c r="I30" s="315" t="s">
        <v>10806</v>
      </c>
      <c r="J30" s="314" t="s">
        <v>10806</v>
      </c>
      <c r="K30" s="314" t="s">
        <v>10806</v>
      </c>
    </row>
    <row r="31" spans="1:11" x14ac:dyDescent="0.25">
      <c r="A31" s="39" t="s">
        <v>1436</v>
      </c>
      <c r="B31" s="234" t="s">
        <v>1436</v>
      </c>
      <c r="C31" s="164">
        <v>11017</v>
      </c>
      <c r="D31" s="164">
        <v>10664</v>
      </c>
      <c r="E31" s="164">
        <v>9711</v>
      </c>
      <c r="F31" s="164">
        <v>8554</v>
      </c>
      <c r="G31" s="164">
        <v>7674</v>
      </c>
      <c r="H31" s="314">
        <v>18059</v>
      </c>
      <c r="I31" s="314">
        <v>24406</v>
      </c>
      <c r="J31" s="314">
        <v>25207</v>
      </c>
      <c r="K31" s="314">
        <v>24774</v>
      </c>
    </row>
    <row r="32" spans="1:11" x14ac:dyDescent="0.25">
      <c r="A32" s="59" t="s">
        <v>1440</v>
      </c>
      <c r="B32" s="16"/>
      <c r="C32" s="160">
        <v>22543</v>
      </c>
      <c r="D32" s="160">
        <v>23086</v>
      </c>
      <c r="E32" s="160">
        <v>23186</v>
      </c>
      <c r="F32" s="300">
        <v>24242</v>
      </c>
      <c r="G32" s="301">
        <v>24582</v>
      </c>
      <c r="H32" s="340">
        <v>24545</v>
      </c>
      <c r="I32" s="340">
        <v>24466</v>
      </c>
      <c r="J32" s="340">
        <v>25256</v>
      </c>
      <c r="K32" s="340">
        <v>24818</v>
      </c>
    </row>
    <row r="46" spans="1:11" x14ac:dyDescent="0.25">
      <c r="A46" s="132"/>
      <c r="B46" s="132"/>
      <c r="C46" s="132"/>
      <c r="D46" s="132"/>
      <c r="E46" s="132"/>
      <c r="F46" s="132"/>
      <c r="G46" s="132"/>
      <c r="H46" s="132"/>
      <c r="I46" s="132"/>
      <c r="J46" s="132"/>
      <c r="K46" s="132"/>
    </row>
    <row r="47" spans="1:11" x14ac:dyDescent="0.25">
      <c r="G47" s="705"/>
      <c r="H47" s="705"/>
      <c r="I47" s="705"/>
      <c r="J47" s="705"/>
      <c r="K47" s="705"/>
    </row>
  </sheetData>
  <mergeCells count="18">
    <mergeCell ref="B8:K8"/>
    <mergeCell ref="B3:K3"/>
    <mergeCell ref="B4:K4"/>
    <mergeCell ref="B5:K5"/>
    <mergeCell ref="B6:K6"/>
    <mergeCell ref="B7:K7"/>
    <mergeCell ref="G47:K47"/>
    <mergeCell ref="B9:K9"/>
    <mergeCell ref="B10:K10"/>
    <mergeCell ref="B11:K11"/>
    <mergeCell ref="B12:K12"/>
    <mergeCell ref="B13:K13"/>
    <mergeCell ref="B14:K14"/>
    <mergeCell ref="B15:K15"/>
    <mergeCell ref="B16:K16"/>
    <mergeCell ref="B17:K17"/>
    <mergeCell ref="B18:K18"/>
    <mergeCell ref="C27:K27"/>
  </mergeCells>
  <dataValidations count="1">
    <dataValidation type="list" allowBlank="1" showInputMessage="1" showErrorMessage="1" sqref="B5:K5" xr:uid="{00000000-0002-0000-3A01-000000000000}">
      <formula1>Formattemp</formula1>
    </dataValidation>
  </dataValidations>
  <pageMargins left="0.7" right="0.7" top="0.75" bottom="0.75" header="0.3" footer="0.3"/>
  <pageSetup paperSize="9" orientation="landscape"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tabColor rgb="FFFFFF00"/>
  </sheetPr>
  <dimension ref="A1:AE34"/>
  <sheetViews>
    <sheetView workbookViewId="0">
      <pane xSplit="1" ySplit="2" topLeftCell="B15" activePane="bottomRight" state="frozen"/>
      <selection activeCell="B10" sqref="B10:K10"/>
      <selection pane="topRight" activeCell="B10" sqref="B10:K10"/>
      <selection pane="bottomLeft" activeCell="B10" sqref="B10:K10"/>
      <selection pane="bottomRight" activeCell="F44" sqref="F44"/>
    </sheetView>
  </sheetViews>
  <sheetFormatPr defaultColWidth="9.140625" defaultRowHeight="15" x14ac:dyDescent="0.25"/>
  <cols>
    <col min="1" max="1" width="36.85546875" style="2" customWidth="1"/>
    <col min="2" max="2" width="67.7109375" style="2" customWidth="1"/>
    <col min="3" max="6" width="8.85546875" style="2" customWidth="1"/>
    <col min="7" max="11" width="8" style="2" customWidth="1"/>
    <col min="12" max="14" width="8.140625" style="2" customWidth="1"/>
    <col min="15" max="15" width="41.42578125" style="2" bestFit="1" customWidth="1"/>
    <col min="16" max="27" width="8.140625" style="2" customWidth="1"/>
    <col min="28" max="29" width="9.140625" style="2"/>
    <col min="30" max="30" width="24" style="2" bestFit="1" customWidth="1"/>
    <col min="31" max="16384" width="9.140625" style="2"/>
  </cols>
  <sheetData>
    <row r="1" spans="1:31" ht="18.75" x14ac:dyDescent="0.25">
      <c r="A1" s="192" t="s">
        <v>0</v>
      </c>
      <c r="G1" s="297"/>
      <c r="I1" s="3"/>
      <c r="J1" s="3"/>
    </row>
    <row r="2" spans="1:31" ht="14.25" customHeight="1" x14ac:dyDescent="0.25">
      <c r="B2" s="227"/>
      <c r="C2" s="227"/>
      <c r="D2" s="227"/>
      <c r="E2" s="227"/>
      <c r="F2" s="227"/>
      <c r="G2" s="227"/>
      <c r="H2" s="227"/>
      <c r="I2" s="227"/>
      <c r="J2" s="227"/>
    </row>
    <row r="3" spans="1:31" ht="14.25" customHeight="1" x14ac:dyDescent="0.25">
      <c r="A3" s="5" t="s">
        <v>1</v>
      </c>
      <c r="B3" s="702" t="s">
        <v>3570</v>
      </c>
      <c r="C3" s="702"/>
      <c r="D3" s="702"/>
      <c r="E3" s="702"/>
      <c r="F3" s="702"/>
      <c r="G3" s="702"/>
      <c r="H3" s="702"/>
      <c r="I3" s="702"/>
      <c r="J3" s="702"/>
      <c r="K3" s="702"/>
    </row>
    <row r="4" spans="1:31" ht="14.25" customHeight="1" x14ac:dyDescent="0.25">
      <c r="A4" s="6" t="s">
        <v>2</v>
      </c>
      <c r="B4" s="704" t="s">
        <v>3571</v>
      </c>
      <c r="C4" s="704"/>
      <c r="D4" s="704"/>
      <c r="E4" s="704"/>
      <c r="F4" s="704"/>
      <c r="G4" s="704"/>
      <c r="H4" s="704"/>
      <c r="I4" s="704"/>
      <c r="J4" s="704"/>
      <c r="K4" s="704"/>
    </row>
    <row r="5" spans="1:31" ht="14.25" customHeight="1" x14ac:dyDescent="0.25">
      <c r="A5" s="6" t="s">
        <v>5</v>
      </c>
      <c r="B5" s="699" t="s">
        <v>16</v>
      </c>
      <c r="C5" s="699"/>
      <c r="D5" s="699"/>
      <c r="E5" s="699"/>
      <c r="F5" s="699"/>
      <c r="G5" s="699"/>
      <c r="H5" s="699"/>
      <c r="I5" s="699"/>
      <c r="J5" s="699"/>
      <c r="K5" s="699"/>
    </row>
    <row r="6" spans="1:31" ht="14.25" customHeight="1" x14ac:dyDescent="0.25">
      <c r="A6" s="6" t="s">
        <v>8</v>
      </c>
      <c r="B6" s="688" t="s">
        <v>9</v>
      </c>
      <c r="C6" s="688"/>
      <c r="D6" s="688"/>
      <c r="E6" s="688"/>
      <c r="F6" s="688"/>
      <c r="G6" s="688"/>
      <c r="H6" s="688"/>
      <c r="I6" s="688"/>
      <c r="J6" s="688"/>
      <c r="K6" s="688"/>
      <c r="N6" s="2" t="s">
        <v>57</v>
      </c>
      <c r="O6" s="2" t="s">
        <v>2</v>
      </c>
      <c r="AD6" s="2" t="s">
        <v>3</v>
      </c>
      <c r="AE6" s="2" t="s">
        <v>4</v>
      </c>
    </row>
    <row r="7" spans="1:31" ht="14.25" customHeight="1" x14ac:dyDescent="0.25">
      <c r="A7" s="6" t="s">
        <v>11</v>
      </c>
      <c r="B7" s="688" t="s">
        <v>3572</v>
      </c>
      <c r="C7" s="688"/>
      <c r="D7" s="688"/>
      <c r="E7" s="688"/>
      <c r="F7" s="688"/>
      <c r="G7" s="688"/>
      <c r="H7" s="688"/>
      <c r="I7" s="688"/>
      <c r="J7" s="688"/>
      <c r="K7" s="688"/>
      <c r="N7" s="131" t="s">
        <v>58</v>
      </c>
      <c r="O7" s="2" t="s">
        <v>3573</v>
      </c>
      <c r="AE7" s="2" t="s">
        <v>7</v>
      </c>
    </row>
    <row r="8" spans="1:31" ht="14.25" customHeight="1" x14ac:dyDescent="0.25">
      <c r="A8" s="6" t="s">
        <v>13</v>
      </c>
      <c r="B8" s="688" t="s">
        <v>9</v>
      </c>
      <c r="C8" s="688"/>
      <c r="D8" s="688"/>
      <c r="E8" s="688"/>
      <c r="F8" s="688"/>
      <c r="G8" s="688"/>
      <c r="H8" s="688"/>
      <c r="I8" s="688"/>
      <c r="J8" s="688"/>
      <c r="K8" s="688"/>
      <c r="N8" s="131" t="s">
        <v>59</v>
      </c>
      <c r="O8" s="2" t="s">
        <v>3574</v>
      </c>
      <c r="AE8" s="2" t="s">
        <v>10</v>
      </c>
    </row>
    <row r="9" spans="1:31" ht="14.25" customHeight="1" x14ac:dyDescent="0.25">
      <c r="A9" s="6" t="s">
        <v>15</v>
      </c>
      <c r="B9" s="699" t="s">
        <v>3575</v>
      </c>
      <c r="C9" s="699"/>
      <c r="D9" s="699"/>
      <c r="E9" s="699"/>
      <c r="F9" s="699"/>
      <c r="G9" s="699"/>
      <c r="H9" s="699"/>
      <c r="I9" s="699"/>
      <c r="J9" s="699"/>
      <c r="K9" s="699"/>
      <c r="N9" s="131" t="s">
        <v>60</v>
      </c>
      <c r="O9" s="2" t="s">
        <v>3576</v>
      </c>
      <c r="AE9" s="2" t="s">
        <v>12</v>
      </c>
    </row>
    <row r="10" spans="1:31" ht="14.25" customHeight="1" x14ac:dyDescent="0.25">
      <c r="A10" s="6" t="s">
        <v>17</v>
      </c>
      <c r="B10" s="699" t="s">
        <v>18</v>
      </c>
      <c r="C10" s="699"/>
      <c r="D10" s="699"/>
      <c r="E10" s="699"/>
      <c r="F10" s="699"/>
      <c r="G10" s="699"/>
      <c r="H10" s="699"/>
      <c r="I10" s="699"/>
      <c r="J10" s="699"/>
      <c r="K10" s="699"/>
      <c r="N10" s="131" t="s">
        <v>61</v>
      </c>
      <c r="O10" s="2" t="s">
        <v>3577</v>
      </c>
      <c r="AE10" s="2" t="s">
        <v>14</v>
      </c>
    </row>
    <row r="11" spans="1:31" ht="14.25" customHeight="1" x14ac:dyDescent="0.25">
      <c r="A11" s="6" t="s">
        <v>19</v>
      </c>
      <c r="B11" s="699" t="s">
        <v>20</v>
      </c>
      <c r="C11" s="699"/>
      <c r="D11" s="699"/>
      <c r="E11" s="699"/>
      <c r="F11" s="699"/>
      <c r="G11" s="699"/>
      <c r="H11" s="699"/>
      <c r="I11" s="699"/>
      <c r="J11" s="699"/>
      <c r="K11" s="699"/>
      <c r="N11" s="131" t="s">
        <v>62</v>
      </c>
      <c r="O11" s="2" t="s">
        <v>3578</v>
      </c>
      <c r="AE11" s="2" t="s">
        <v>16</v>
      </c>
    </row>
    <row r="12" spans="1:31" ht="14.25" customHeight="1" x14ac:dyDescent="0.25">
      <c r="A12" s="6" t="s">
        <v>22</v>
      </c>
      <c r="B12" s="688" t="s">
        <v>23</v>
      </c>
      <c r="C12" s="688"/>
      <c r="D12" s="688"/>
      <c r="E12" s="688"/>
      <c r="F12" s="688"/>
      <c r="G12" s="688"/>
      <c r="H12" s="688"/>
      <c r="I12" s="688"/>
      <c r="J12" s="688"/>
      <c r="K12" s="688"/>
      <c r="N12" s="131" t="s">
        <v>77</v>
      </c>
      <c r="O12" s="2" t="s">
        <v>2428</v>
      </c>
      <c r="AE12" s="2" t="s">
        <v>6</v>
      </c>
    </row>
    <row r="13" spans="1:31" ht="14.25" customHeight="1" x14ac:dyDescent="0.25">
      <c r="A13" s="6" t="s">
        <v>26</v>
      </c>
      <c r="B13" s="699" t="s">
        <v>680</v>
      </c>
      <c r="C13" s="699"/>
      <c r="D13" s="699"/>
      <c r="E13" s="699"/>
      <c r="F13" s="699"/>
      <c r="G13" s="699"/>
      <c r="H13" s="699"/>
      <c r="I13" s="699"/>
      <c r="J13" s="699"/>
      <c r="K13" s="699"/>
      <c r="N13" s="131"/>
      <c r="AE13" s="2" t="s">
        <v>21</v>
      </c>
    </row>
    <row r="14" spans="1:31" ht="14.25" customHeight="1" x14ac:dyDescent="0.25">
      <c r="A14" s="6" t="s">
        <v>28</v>
      </c>
      <c r="B14" s="688" t="s">
        <v>3579</v>
      </c>
      <c r="C14" s="688"/>
      <c r="D14" s="688"/>
      <c r="E14" s="688"/>
      <c r="F14" s="688"/>
      <c r="G14" s="688"/>
      <c r="H14" s="688"/>
      <c r="I14" s="688"/>
      <c r="J14" s="688"/>
      <c r="K14" s="688"/>
      <c r="N14" s="131"/>
      <c r="AD14" s="2" t="s">
        <v>24</v>
      </c>
      <c r="AE14" s="2" t="s">
        <v>25</v>
      </c>
    </row>
    <row r="15" spans="1:31" ht="14.25" customHeight="1" x14ac:dyDescent="0.25">
      <c r="A15" s="6" t="s">
        <v>30</v>
      </c>
      <c r="B15" s="688" t="s">
        <v>3580</v>
      </c>
      <c r="C15" s="688"/>
      <c r="D15" s="688"/>
      <c r="E15" s="688"/>
      <c r="F15" s="688"/>
      <c r="G15" s="688"/>
      <c r="H15" s="688"/>
      <c r="I15" s="688"/>
      <c r="J15" s="688"/>
      <c r="K15" s="688"/>
      <c r="N15" s="131"/>
      <c r="AE15" s="2" t="s">
        <v>18</v>
      </c>
    </row>
    <row r="16" spans="1:31" ht="14.25" customHeight="1" x14ac:dyDescent="0.25">
      <c r="A16" s="6" t="s">
        <v>32</v>
      </c>
      <c r="B16" s="699" t="s">
        <v>679</v>
      </c>
      <c r="C16" s="699"/>
      <c r="D16" s="699"/>
      <c r="E16" s="699"/>
      <c r="F16" s="699"/>
      <c r="G16" s="699"/>
      <c r="H16" s="699"/>
      <c r="I16" s="699"/>
      <c r="J16" s="699"/>
      <c r="K16" s="699"/>
      <c r="N16" s="131"/>
      <c r="AD16" s="2" t="s">
        <v>29</v>
      </c>
      <c r="AE16" s="2" t="s">
        <v>23</v>
      </c>
    </row>
    <row r="17" spans="1:31" ht="14.25" customHeight="1" x14ac:dyDescent="0.25">
      <c r="A17" s="6" t="s">
        <v>35</v>
      </c>
      <c r="B17" s="688" t="s">
        <v>9</v>
      </c>
      <c r="C17" s="688"/>
      <c r="D17" s="688"/>
      <c r="E17" s="688"/>
      <c r="F17" s="688"/>
      <c r="G17" s="688"/>
      <c r="H17" s="688"/>
      <c r="I17" s="688"/>
      <c r="J17" s="688"/>
      <c r="K17" s="688"/>
      <c r="N17" s="131"/>
      <c r="AE17" s="2" t="s">
        <v>31</v>
      </c>
    </row>
    <row r="18" spans="1:31" ht="14.25" customHeight="1" x14ac:dyDescent="0.25">
      <c r="A18" s="6" t="s">
        <v>36</v>
      </c>
      <c r="B18" s="699" t="s">
        <v>3581</v>
      </c>
      <c r="C18" s="699"/>
      <c r="D18" s="699"/>
      <c r="E18" s="699"/>
      <c r="F18" s="699"/>
      <c r="G18" s="699"/>
      <c r="H18" s="699"/>
      <c r="I18" s="699"/>
      <c r="J18" s="699"/>
      <c r="K18" s="699"/>
      <c r="AE18" s="2" t="s">
        <v>34</v>
      </c>
    </row>
    <row r="19" spans="1:31" ht="14.25" customHeight="1" x14ac:dyDescent="0.25">
      <c r="A19" s="7" t="s">
        <v>37</v>
      </c>
      <c r="C19" s="8" t="s">
        <v>1433</v>
      </c>
      <c r="D19" s="8" t="s">
        <v>137</v>
      </c>
      <c r="E19" s="8" t="s">
        <v>138</v>
      </c>
      <c r="F19" s="8" t="s">
        <v>139</v>
      </c>
      <c r="G19" s="293" t="s">
        <v>38</v>
      </c>
      <c r="H19" s="293" t="s">
        <v>39</v>
      </c>
      <c r="I19" s="293" t="s">
        <v>40</v>
      </c>
      <c r="J19" s="293" t="s">
        <v>41</v>
      </c>
      <c r="K19" s="293"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2">
        <v>22543</v>
      </c>
      <c r="D20" s="2">
        <v>23086</v>
      </c>
      <c r="E20" s="2">
        <v>23186</v>
      </c>
      <c r="F20" s="2">
        <v>24240</v>
      </c>
      <c r="G20" s="10">
        <v>24582</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2">
        <v>660</v>
      </c>
      <c r="D21" s="2">
        <v>763</v>
      </c>
      <c r="E21" s="2">
        <v>641</v>
      </c>
      <c r="F21" s="2">
        <v>0</v>
      </c>
      <c r="G21" s="10">
        <f>G20-G25</f>
        <v>0</v>
      </c>
      <c r="H21" s="10">
        <f>H20-H25</f>
        <v>0</v>
      </c>
      <c r="I21" s="10">
        <f>I20-I25</f>
        <v>0</v>
      </c>
      <c r="J21" s="10">
        <f>J20-J25</f>
        <v>0</v>
      </c>
      <c r="K21" s="10">
        <f>K20-K25</f>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0">C21/C20</f>
        <v>2.9277381005190083E-2</v>
      </c>
      <c r="D22" s="12">
        <f t="shared" si="0"/>
        <v>3.3050333535476047E-2</v>
      </c>
      <c r="E22" s="12">
        <f t="shared" si="0"/>
        <v>2.764599327180195E-2</v>
      </c>
      <c r="F22" s="12">
        <f t="shared" si="0"/>
        <v>0</v>
      </c>
      <c r="G22" s="12">
        <f>G21/G20</f>
        <v>0</v>
      </c>
      <c r="H22" s="12">
        <f>H21/H20</f>
        <v>0</v>
      </c>
      <c r="I22" s="12">
        <f>I21/I20</f>
        <v>0</v>
      </c>
      <c r="J22" s="12">
        <f>J21/J20</f>
        <v>0</v>
      </c>
      <c r="K22" s="12">
        <f>K21/K20</f>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2">
        <v>0</v>
      </c>
      <c r="D23" s="2">
        <v>0</v>
      </c>
      <c r="E23" s="2">
        <v>0</v>
      </c>
      <c r="F23" s="2">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1">C23/C20</f>
        <v>0</v>
      </c>
      <c r="D24" s="12">
        <f t="shared" si="1"/>
        <v>0</v>
      </c>
      <c r="E24" s="12">
        <f t="shared" si="1"/>
        <v>0</v>
      </c>
      <c r="F24" s="12">
        <f t="shared" si="1"/>
        <v>0</v>
      </c>
      <c r="G24" s="12">
        <f>G23/G20</f>
        <v>0</v>
      </c>
      <c r="H24" s="12">
        <f>H23/H20</f>
        <v>0</v>
      </c>
      <c r="I24" s="12">
        <f>I23/I20</f>
        <v>0</v>
      </c>
      <c r="J24" s="12">
        <f>J23/J20</f>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2">
        <v>21883</v>
      </c>
      <c r="D25" s="2">
        <v>22323</v>
      </c>
      <c r="E25" s="2">
        <v>22545</v>
      </c>
      <c r="F25" s="2">
        <v>0</v>
      </c>
      <c r="G25" s="10">
        <v>24582</v>
      </c>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2">C25/C20</f>
        <v>0.97072261899480994</v>
      </c>
      <c r="D26" s="12">
        <f t="shared" si="2"/>
        <v>0.96694966646452396</v>
      </c>
      <c r="E26" s="12">
        <f t="shared" si="2"/>
        <v>0.97235400672819805</v>
      </c>
      <c r="F26" s="12">
        <f t="shared" si="2"/>
        <v>0</v>
      </c>
      <c r="G26" s="12">
        <f>G25/G20</f>
        <v>1</v>
      </c>
      <c r="H26" s="12">
        <f>H25/H20</f>
        <v>1</v>
      </c>
      <c r="I26" s="12">
        <f>I25/I20</f>
        <v>1</v>
      </c>
      <c r="J26" s="12">
        <f>J25/J20</f>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8" t="s">
        <v>1433</v>
      </c>
      <c r="D28" s="8" t="s">
        <v>137</v>
      </c>
      <c r="E28" s="8" t="s">
        <v>138</v>
      </c>
      <c r="F28" s="8" t="s">
        <v>139</v>
      </c>
      <c r="G28" s="293" t="s">
        <v>38</v>
      </c>
      <c r="H28" s="293" t="s">
        <v>39</v>
      </c>
      <c r="I28" s="293" t="s">
        <v>40</v>
      </c>
      <c r="J28" s="293" t="s">
        <v>41</v>
      </c>
      <c r="K28" s="293"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2" t="s">
        <v>58</v>
      </c>
      <c r="B29" s="234" t="s">
        <v>3582</v>
      </c>
      <c r="C29" s="134">
        <v>482</v>
      </c>
      <c r="D29" s="134">
        <v>551</v>
      </c>
      <c r="E29" s="134">
        <v>468</v>
      </c>
      <c r="F29" s="134">
        <v>0</v>
      </c>
      <c r="G29" s="10">
        <v>0</v>
      </c>
      <c r="H29" s="10">
        <v>0</v>
      </c>
      <c r="I29" s="10">
        <v>0</v>
      </c>
      <c r="J29" s="9">
        <v>0</v>
      </c>
      <c r="K29" s="9">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2" t="s">
        <v>59</v>
      </c>
      <c r="B30" s="234" t="s">
        <v>3583</v>
      </c>
      <c r="C30" s="134">
        <v>155</v>
      </c>
      <c r="D30" s="134">
        <v>188</v>
      </c>
      <c r="E30" s="134">
        <v>139</v>
      </c>
      <c r="F30" s="134">
        <v>0</v>
      </c>
      <c r="G30" s="10">
        <v>0</v>
      </c>
      <c r="H30" s="10">
        <v>0</v>
      </c>
      <c r="I30" s="10">
        <v>0</v>
      </c>
      <c r="J30" s="9">
        <v>0</v>
      </c>
      <c r="K30" s="9">
        <v>0</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2" t="s">
        <v>60</v>
      </c>
      <c r="B31" s="234" t="s">
        <v>3584</v>
      </c>
      <c r="C31" s="134">
        <v>10</v>
      </c>
      <c r="D31" s="134" t="s">
        <v>1542</v>
      </c>
      <c r="E31" s="134">
        <v>10</v>
      </c>
      <c r="F31" s="134">
        <v>0</v>
      </c>
      <c r="G31" s="10">
        <v>0</v>
      </c>
      <c r="H31" s="10">
        <v>0</v>
      </c>
      <c r="I31" s="10">
        <v>0</v>
      </c>
      <c r="J31" s="9">
        <v>0</v>
      </c>
      <c r="K31" s="9">
        <v>0</v>
      </c>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2" t="s">
        <v>61</v>
      </c>
      <c r="B32" s="234" t="s">
        <v>3585</v>
      </c>
      <c r="C32" s="134" t="s">
        <v>1542</v>
      </c>
      <c r="D32" s="134" t="s">
        <v>10806</v>
      </c>
      <c r="E32" s="134">
        <v>10</v>
      </c>
      <c r="F32" s="134">
        <v>0</v>
      </c>
      <c r="G32" s="10">
        <v>0</v>
      </c>
      <c r="H32" s="10">
        <v>0</v>
      </c>
      <c r="I32" s="10">
        <v>0</v>
      </c>
      <c r="J32" s="9">
        <v>0</v>
      </c>
      <c r="K32" s="9">
        <v>0</v>
      </c>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2" t="s">
        <v>62</v>
      </c>
      <c r="B33" s="234" t="s">
        <v>3586</v>
      </c>
      <c r="C33" s="134" t="s">
        <v>1542</v>
      </c>
      <c r="D33" s="134">
        <v>12</v>
      </c>
      <c r="E33" s="134">
        <v>14</v>
      </c>
      <c r="F33" s="134">
        <v>0</v>
      </c>
      <c r="G33" s="10">
        <v>0</v>
      </c>
      <c r="H33" s="10">
        <v>0</v>
      </c>
      <c r="I33" s="10">
        <v>0</v>
      </c>
      <c r="J33" s="9">
        <v>0</v>
      </c>
      <c r="K33" s="9">
        <v>0</v>
      </c>
      <c r="L33" s="11"/>
      <c r="M33" s="11"/>
      <c r="N33" s="11"/>
      <c r="O33" s="11"/>
      <c r="P33" s="11"/>
      <c r="Q33" s="11"/>
      <c r="R33" s="11"/>
      <c r="S33" s="11"/>
      <c r="T33" s="9"/>
      <c r="U33" s="9"/>
      <c r="V33" s="9"/>
      <c r="W33" s="9"/>
      <c r="X33" s="9"/>
      <c r="Y33" s="9"/>
      <c r="Z33" s="9"/>
      <c r="AA33" s="9"/>
      <c r="AB33" s="9"/>
      <c r="AC33" s="9"/>
      <c r="AD33" s="9"/>
      <c r="AE33" s="9"/>
    </row>
    <row r="34" spans="1:31" s="19" customFormat="1" ht="13.5" customHeight="1" x14ac:dyDescent="0.25">
      <c r="A34" s="19" t="s">
        <v>53</v>
      </c>
      <c r="C34" s="20">
        <f t="shared" ref="C34:F34" si="3">SUM(C29:C33)</f>
        <v>647</v>
      </c>
      <c r="D34" s="20">
        <f t="shared" si="3"/>
        <v>751</v>
      </c>
      <c r="E34" s="20">
        <f t="shared" si="3"/>
        <v>641</v>
      </c>
      <c r="F34" s="20">
        <f t="shared" si="3"/>
        <v>0</v>
      </c>
      <c r="G34" s="20">
        <f>SUM(G29:G33)</f>
        <v>0</v>
      </c>
      <c r="H34" s="20">
        <f>SUM(H29:H33)</f>
        <v>0</v>
      </c>
      <c r="I34" s="20">
        <f>SUM(I29:I33)</f>
        <v>0</v>
      </c>
      <c r="J34" s="20">
        <f>SUM(J29:J33)</f>
        <v>0</v>
      </c>
      <c r="K34" s="20">
        <f>SUM(K29:K33)</f>
        <v>0</v>
      </c>
      <c r="L34" s="20"/>
      <c r="M34" s="20"/>
      <c r="N34" s="20"/>
      <c r="O34" s="20"/>
      <c r="P34" s="20"/>
      <c r="Q34" s="20"/>
      <c r="R34" s="20"/>
      <c r="S34" s="20"/>
      <c r="T34" s="21"/>
      <c r="U34" s="21"/>
      <c r="V34" s="21"/>
      <c r="W34" s="21"/>
      <c r="X34" s="21"/>
      <c r="Y34" s="21"/>
      <c r="Z34" s="21"/>
      <c r="AA34" s="21"/>
      <c r="AB34" s="21"/>
      <c r="AC34" s="21"/>
      <c r="AD34" s="21"/>
      <c r="AE34" s="2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3">
    <dataValidation type="list" allowBlank="1" showInputMessage="1" showErrorMessage="1" sqref="B5:K5" xr:uid="{00000000-0002-0000-3B01-000000000000}">
      <formula1>$AE$6:$AE$13</formula1>
    </dataValidation>
    <dataValidation type="list" allowBlank="1" showInputMessage="1" showErrorMessage="1" sqref="B10:K10" xr:uid="{00000000-0002-0000-3B01-000001000000}">
      <formula1>$AE$14:$AE$15</formula1>
    </dataValidation>
    <dataValidation type="list" allowBlank="1" showInputMessage="1" showErrorMessage="1" sqref="B12:K12" xr:uid="{00000000-0002-0000-3B01-000002000000}">
      <formula1>$AE$16:$AE$18</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tabColor rgb="FFFFFF00"/>
  </sheetPr>
  <dimension ref="A1:AE34"/>
  <sheetViews>
    <sheetView workbookViewId="0">
      <pane xSplit="1" ySplit="2" topLeftCell="B15" activePane="bottomRight" state="frozen"/>
      <selection activeCell="B10" sqref="B10:K10"/>
      <selection pane="topRight" activeCell="B10" sqref="B10:K10"/>
      <selection pane="bottomLeft" activeCell="B10" sqref="B10:K10"/>
      <selection pane="bottomRight" activeCell="K35" sqref="K35"/>
    </sheetView>
  </sheetViews>
  <sheetFormatPr defaultColWidth="9.140625" defaultRowHeight="15" x14ac:dyDescent="0.25"/>
  <cols>
    <col min="1" max="1" width="37" style="2" customWidth="1"/>
    <col min="2" max="2" width="67.7109375" style="2" customWidth="1"/>
    <col min="3" max="6" width="8.85546875" style="2" customWidth="1"/>
    <col min="7" max="11" width="8" style="2" customWidth="1"/>
    <col min="12" max="27" width="8.140625" style="2" customWidth="1"/>
    <col min="28" max="29" width="9.140625" style="2"/>
    <col min="30" max="30" width="24" style="2" bestFit="1" customWidth="1"/>
    <col min="31" max="16384" width="9.140625" style="2"/>
  </cols>
  <sheetData>
    <row r="1" spans="1:31" ht="18.75" x14ac:dyDescent="0.25">
      <c r="A1" s="192" t="s">
        <v>0</v>
      </c>
      <c r="G1" s="297"/>
      <c r="I1" s="3"/>
      <c r="J1" s="3"/>
    </row>
    <row r="2" spans="1:31" ht="14.25" customHeight="1" x14ac:dyDescent="0.25">
      <c r="B2" s="227"/>
      <c r="C2" s="227"/>
      <c r="D2" s="227"/>
      <c r="E2" s="227"/>
      <c r="F2" s="227"/>
      <c r="G2" s="227"/>
      <c r="H2" s="227"/>
      <c r="I2" s="227"/>
      <c r="J2" s="227"/>
    </row>
    <row r="3" spans="1:31" ht="14.25" customHeight="1" x14ac:dyDescent="0.25">
      <c r="A3" s="5" t="s">
        <v>1</v>
      </c>
      <c r="B3" s="702" t="s">
        <v>3587</v>
      </c>
      <c r="C3" s="702"/>
      <c r="D3" s="702"/>
      <c r="E3" s="702"/>
      <c r="F3" s="702"/>
      <c r="G3" s="702"/>
      <c r="H3" s="702"/>
      <c r="I3" s="702"/>
      <c r="J3" s="702"/>
      <c r="K3" s="702"/>
    </row>
    <row r="4" spans="1:31" ht="14.25" customHeight="1" x14ac:dyDescent="0.25">
      <c r="A4" s="6" t="s">
        <v>2</v>
      </c>
      <c r="B4" s="341" t="s">
        <v>3588</v>
      </c>
      <c r="C4" s="341"/>
      <c r="D4" s="341"/>
      <c r="E4" s="341"/>
      <c r="F4" s="341"/>
      <c r="G4" s="341"/>
      <c r="H4" s="341"/>
      <c r="I4" s="341"/>
      <c r="J4" s="341"/>
      <c r="K4" s="341"/>
    </row>
    <row r="5" spans="1:31" ht="14.25" customHeight="1" x14ac:dyDescent="0.25">
      <c r="A5" s="6" t="s">
        <v>5</v>
      </c>
      <c r="B5" s="699" t="s">
        <v>6</v>
      </c>
      <c r="C5" s="699"/>
      <c r="D5" s="699"/>
      <c r="E5" s="699"/>
      <c r="F5" s="699"/>
      <c r="G5" s="699"/>
      <c r="H5" s="699"/>
      <c r="I5" s="699"/>
      <c r="J5" s="699"/>
      <c r="K5" s="699"/>
    </row>
    <row r="6" spans="1:31" ht="14.25" customHeight="1" x14ac:dyDescent="0.25">
      <c r="A6" s="6" t="s">
        <v>8</v>
      </c>
      <c r="B6" s="688" t="s">
        <v>9</v>
      </c>
      <c r="C6" s="688"/>
      <c r="D6" s="688"/>
      <c r="E6" s="688"/>
      <c r="F6" s="688"/>
      <c r="G6" s="688"/>
      <c r="H6" s="688"/>
      <c r="I6" s="688"/>
      <c r="J6" s="688"/>
      <c r="K6" s="688"/>
      <c r="AD6" s="2" t="s">
        <v>3</v>
      </c>
      <c r="AE6" s="2" t="s">
        <v>4</v>
      </c>
    </row>
    <row r="7" spans="1:31" ht="14.25" customHeight="1" x14ac:dyDescent="0.25">
      <c r="A7" s="6" t="s">
        <v>11</v>
      </c>
      <c r="B7" s="688" t="s">
        <v>3572</v>
      </c>
      <c r="C7" s="688"/>
      <c r="D7" s="688"/>
      <c r="E7" s="688"/>
      <c r="F7" s="688"/>
      <c r="G7" s="688"/>
      <c r="H7" s="688"/>
      <c r="I7" s="688"/>
      <c r="J7" s="688"/>
      <c r="K7" s="688"/>
      <c r="AE7" s="2" t="s">
        <v>7</v>
      </c>
    </row>
    <row r="8" spans="1:31" ht="14.25" customHeight="1" x14ac:dyDescent="0.25">
      <c r="A8" s="6" t="s">
        <v>13</v>
      </c>
      <c r="B8" s="688" t="s">
        <v>9</v>
      </c>
      <c r="C8" s="688"/>
      <c r="D8" s="688"/>
      <c r="E8" s="688"/>
      <c r="F8" s="688"/>
      <c r="G8" s="688"/>
      <c r="H8" s="688"/>
      <c r="I8" s="688"/>
      <c r="J8" s="688"/>
      <c r="K8" s="688"/>
      <c r="AE8" s="2" t="s">
        <v>10</v>
      </c>
    </row>
    <row r="9" spans="1:31" ht="14.25" customHeight="1" x14ac:dyDescent="0.25">
      <c r="A9" s="6" t="s">
        <v>15</v>
      </c>
      <c r="B9" s="699" t="s">
        <v>3575</v>
      </c>
      <c r="C9" s="699"/>
      <c r="D9" s="699"/>
      <c r="E9" s="699"/>
      <c r="F9" s="699"/>
      <c r="G9" s="699"/>
      <c r="H9" s="699"/>
      <c r="I9" s="699"/>
      <c r="J9" s="699"/>
      <c r="K9" s="699"/>
      <c r="AE9" s="2" t="s">
        <v>12</v>
      </c>
    </row>
    <row r="10" spans="1:31" ht="14.25" customHeight="1" x14ac:dyDescent="0.25">
      <c r="A10" s="6" t="s">
        <v>17</v>
      </c>
      <c r="B10" s="699" t="s">
        <v>18</v>
      </c>
      <c r="C10" s="699"/>
      <c r="D10" s="699"/>
      <c r="E10" s="699"/>
      <c r="F10" s="699"/>
      <c r="G10" s="699"/>
      <c r="H10" s="699"/>
      <c r="I10" s="699"/>
      <c r="J10" s="699"/>
      <c r="K10" s="699"/>
      <c r="AE10" s="2" t="s">
        <v>14</v>
      </c>
    </row>
    <row r="11" spans="1:31" ht="14.25" customHeight="1" x14ac:dyDescent="0.25">
      <c r="A11" s="6" t="s">
        <v>19</v>
      </c>
      <c r="B11" s="699" t="s">
        <v>3589</v>
      </c>
      <c r="C11" s="699"/>
      <c r="D11" s="699"/>
      <c r="E11" s="699"/>
      <c r="F11" s="699"/>
      <c r="G11" s="699"/>
      <c r="H11" s="699"/>
      <c r="I11" s="699"/>
      <c r="J11" s="699"/>
      <c r="K11" s="699"/>
      <c r="AE11" s="2" t="s">
        <v>16</v>
      </c>
    </row>
    <row r="12" spans="1:31" ht="14.25" customHeight="1" x14ac:dyDescent="0.25">
      <c r="A12" s="6" t="s">
        <v>22</v>
      </c>
      <c r="B12" s="688" t="s">
        <v>23</v>
      </c>
      <c r="C12" s="688"/>
      <c r="D12" s="688"/>
      <c r="E12" s="688"/>
      <c r="F12" s="688"/>
      <c r="G12" s="688"/>
      <c r="H12" s="688"/>
      <c r="I12" s="688"/>
      <c r="J12" s="688"/>
      <c r="K12" s="688"/>
      <c r="AE12" s="2" t="s">
        <v>6</v>
      </c>
    </row>
    <row r="13" spans="1:31" ht="14.25" customHeight="1" x14ac:dyDescent="0.25">
      <c r="A13" s="6" t="s">
        <v>26</v>
      </c>
      <c r="B13" s="699" t="s">
        <v>679</v>
      </c>
      <c r="C13" s="699"/>
      <c r="D13" s="699"/>
      <c r="E13" s="699"/>
      <c r="F13" s="699"/>
      <c r="G13" s="699"/>
      <c r="H13" s="699"/>
      <c r="I13" s="699"/>
      <c r="J13" s="699"/>
      <c r="K13" s="699"/>
      <c r="AE13" s="2" t="s">
        <v>21</v>
      </c>
    </row>
    <row r="14" spans="1:31" ht="14.25" customHeight="1" x14ac:dyDescent="0.25">
      <c r="A14" s="6" t="s">
        <v>28</v>
      </c>
      <c r="B14" s="688" t="s">
        <v>3590</v>
      </c>
      <c r="C14" s="688"/>
      <c r="D14" s="688"/>
      <c r="E14" s="688"/>
      <c r="F14" s="688"/>
      <c r="G14" s="688"/>
      <c r="H14" s="688"/>
      <c r="I14" s="688"/>
      <c r="J14" s="688"/>
      <c r="K14" s="688"/>
      <c r="AD14" s="2" t="s">
        <v>24</v>
      </c>
      <c r="AE14" s="2" t="s">
        <v>25</v>
      </c>
    </row>
    <row r="15" spans="1:31" ht="14.25" customHeight="1" x14ac:dyDescent="0.25">
      <c r="A15" s="6" t="s">
        <v>30</v>
      </c>
      <c r="B15" s="688" t="s">
        <v>3580</v>
      </c>
      <c r="C15" s="688"/>
      <c r="D15" s="688"/>
      <c r="E15" s="688"/>
      <c r="F15" s="688"/>
      <c r="G15" s="688"/>
      <c r="H15" s="688"/>
      <c r="I15" s="688"/>
      <c r="J15" s="688"/>
      <c r="K15" s="688"/>
      <c r="AE15" s="2" t="s">
        <v>18</v>
      </c>
    </row>
    <row r="16" spans="1:31" ht="14.25" customHeight="1" x14ac:dyDescent="0.25">
      <c r="A16" s="6" t="s">
        <v>32</v>
      </c>
      <c r="B16" s="699" t="s">
        <v>680</v>
      </c>
      <c r="C16" s="699"/>
      <c r="D16" s="699"/>
      <c r="E16" s="699"/>
      <c r="F16" s="699"/>
      <c r="G16" s="699"/>
      <c r="H16" s="699"/>
      <c r="I16" s="699"/>
      <c r="J16" s="699"/>
      <c r="K16" s="699"/>
      <c r="AD16" s="2" t="s">
        <v>29</v>
      </c>
      <c r="AE16" s="2" t="s">
        <v>23</v>
      </c>
    </row>
    <row r="17" spans="1:31" ht="14.25" customHeight="1" x14ac:dyDescent="0.25">
      <c r="A17" s="6" t="s">
        <v>35</v>
      </c>
      <c r="B17" s="714" t="s">
        <v>9</v>
      </c>
      <c r="C17" s="714"/>
      <c r="D17" s="714"/>
      <c r="E17" s="714"/>
      <c r="F17" s="714"/>
      <c r="G17" s="714"/>
      <c r="H17" s="714"/>
      <c r="I17" s="714"/>
      <c r="J17" s="714"/>
      <c r="K17" s="714"/>
      <c r="AE17" s="2" t="s">
        <v>31</v>
      </c>
    </row>
    <row r="18" spans="1:31" s="342" customFormat="1" ht="116.25" customHeight="1" x14ac:dyDescent="0.25">
      <c r="A18" s="113" t="s">
        <v>36</v>
      </c>
      <c r="B18" s="760" t="s">
        <v>3591</v>
      </c>
      <c r="C18" s="760"/>
      <c r="D18" s="760"/>
      <c r="E18" s="760"/>
      <c r="F18" s="760"/>
      <c r="G18" s="760"/>
      <c r="H18" s="760"/>
      <c r="I18" s="760"/>
      <c r="J18" s="760"/>
      <c r="K18" s="760"/>
      <c r="AE18" s="342" t="s">
        <v>34</v>
      </c>
    </row>
    <row r="19" spans="1:31" ht="14.25" customHeight="1" x14ac:dyDescent="0.25">
      <c r="A19" s="7" t="s">
        <v>37</v>
      </c>
      <c r="C19" s="8" t="s">
        <v>1433</v>
      </c>
      <c r="D19" s="8" t="s">
        <v>137</v>
      </c>
      <c r="E19" s="8" t="s">
        <v>138</v>
      </c>
      <c r="F19" s="8" t="s">
        <v>139</v>
      </c>
      <c r="G19" s="293" t="s">
        <v>38</v>
      </c>
      <c r="H19" s="293" t="s">
        <v>39</v>
      </c>
      <c r="I19" s="293" t="s">
        <v>40</v>
      </c>
      <c r="J19" s="293" t="s">
        <v>41</v>
      </c>
      <c r="K19" s="293"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2">
        <v>22543</v>
      </c>
      <c r="D20" s="2">
        <v>23086</v>
      </c>
      <c r="E20" s="2">
        <v>23186</v>
      </c>
      <c r="F20" s="2">
        <v>24240</v>
      </c>
      <c r="G20" s="10">
        <v>24582</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2">
        <v>660</v>
      </c>
      <c r="D21" s="2">
        <v>763</v>
      </c>
      <c r="E21" s="2">
        <v>641</v>
      </c>
      <c r="F21" s="2">
        <v>0</v>
      </c>
      <c r="G21" s="10">
        <f>G20-G25</f>
        <v>0</v>
      </c>
      <c r="H21" s="10">
        <f>H20-H25</f>
        <v>0</v>
      </c>
      <c r="I21" s="10">
        <f>I20-I25</f>
        <v>0</v>
      </c>
      <c r="J21" s="10">
        <f>J20-J25</f>
        <v>0</v>
      </c>
      <c r="K21" s="10">
        <f>K20-K25</f>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0">C21/C20</f>
        <v>2.9277381005190083E-2</v>
      </c>
      <c r="D22" s="12">
        <f t="shared" si="0"/>
        <v>3.3050333535476047E-2</v>
      </c>
      <c r="E22" s="12">
        <f t="shared" si="0"/>
        <v>2.764599327180195E-2</v>
      </c>
      <c r="F22" s="12">
        <f t="shared" si="0"/>
        <v>0</v>
      </c>
      <c r="G22" s="12">
        <f>G21/G20</f>
        <v>0</v>
      </c>
      <c r="H22" s="12">
        <f>H21/H20</f>
        <v>0</v>
      </c>
      <c r="I22" s="12">
        <f>I21/I20</f>
        <v>0</v>
      </c>
      <c r="J22" s="12">
        <f>J21/J20</f>
        <v>0</v>
      </c>
      <c r="K22" s="12">
        <f>K21/K20</f>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B23" s="80"/>
      <c r="C23" s="2">
        <v>0</v>
      </c>
      <c r="D23" s="2">
        <v>0</v>
      </c>
      <c r="E23" s="2">
        <v>0</v>
      </c>
      <c r="F23" s="2">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B24" s="80"/>
      <c r="C24" s="12">
        <f t="shared" ref="C24:F24" si="1">C23/C20</f>
        <v>0</v>
      </c>
      <c r="D24" s="12">
        <f t="shared" si="1"/>
        <v>0</v>
      </c>
      <c r="E24" s="12">
        <f t="shared" si="1"/>
        <v>0</v>
      </c>
      <c r="F24" s="12">
        <f t="shared" si="1"/>
        <v>0</v>
      </c>
      <c r="G24" s="12">
        <f>G23/G20</f>
        <v>0</v>
      </c>
      <c r="H24" s="12">
        <f>H23/H20</f>
        <v>0</v>
      </c>
      <c r="I24" s="12">
        <f>I23/I20</f>
        <v>0</v>
      </c>
      <c r="J24" s="12">
        <f>J23/J20</f>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B25" s="80"/>
      <c r="C25" s="2">
        <v>21883</v>
      </c>
      <c r="D25" s="2">
        <v>22323</v>
      </c>
      <c r="E25" s="2">
        <v>22545</v>
      </c>
      <c r="F25" s="2">
        <v>0</v>
      </c>
      <c r="G25" s="10">
        <v>24582</v>
      </c>
      <c r="H25" s="10">
        <v>24545</v>
      </c>
      <c r="I25" s="10">
        <v>24466</v>
      </c>
      <c r="J25" s="11">
        <v>25256</v>
      </c>
      <c r="K25" s="11">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2">C25/C20</f>
        <v>0.97072261899480994</v>
      </c>
      <c r="D26" s="12">
        <f t="shared" si="2"/>
        <v>0.96694966646452396</v>
      </c>
      <c r="E26" s="12">
        <f t="shared" si="2"/>
        <v>0.97235400672819805</v>
      </c>
      <c r="F26" s="12">
        <f t="shared" si="2"/>
        <v>0</v>
      </c>
      <c r="G26" s="12">
        <f>G25/G20</f>
        <v>1</v>
      </c>
      <c r="H26" s="12">
        <f>H25/H20</f>
        <v>1</v>
      </c>
      <c r="I26" s="12">
        <f>I25/I20</f>
        <v>1</v>
      </c>
      <c r="J26" s="12">
        <f>J25/J20</f>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8" t="s">
        <v>1433</v>
      </c>
      <c r="D28" s="8" t="s">
        <v>137</v>
      </c>
      <c r="E28" s="8" t="s">
        <v>138</v>
      </c>
      <c r="F28" s="8" t="s">
        <v>139</v>
      </c>
      <c r="G28" s="293" t="s">
        <v>38</v>
      </c>
      <c r="H28" s="293" t="s">
        <v>39</v>
      </c>
      <c r="I28" s="293" t="s">
        <v>40</v>
      </c>
      <c r="J28" s="293" t="s">
        <v>41</v>
      </c>
      <c r="K28" s="293"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34" t="s">
        <v>3582</v>
      </c>
      <c r="B29" s="234" t="s">
        <v>3592</v>
      </c>
      <c r="C29" s="134">
        <v>482</v>
      </c>
      <c r="D29" s="134">
        <v>551</v>
      </c>
      <c r="E29" s="134">
        <v>468</v>
      </c>
      <c r="F29" s="134">
        <v>0</v>
      </c>
      <c r="G29" s="10">
        <v>0</v>
      </c>
      <c r="H29" s="10">
        <v>0</v>
      </c>
      <c r="I29" s="10">
        <v>0</v>
      </c>
      <c r="J29" s="9">
        <v>0</v>
      </c>
      <c r="K29" s="9">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34" t="s">
        <v>3583</v>
      </c>
      <c r="B30" s="234" t="s">
        <v>3592</v>
      </c>
      <c r="C30" s="134">
        <v>155</v>
      </c>
      <c r="D30" s="134">
        <v>188</v>
      </c>
      <c r="E30" s="134">
        <v>139</v>
      </c>
      <c r="F30" s="134">
        <v>0</v>
      </c>
      <c r="G30" s="10">
        <v>0</v>
      </c>
      <c r="H30" s="10">
        <v>0</v>
      </c>
      <c r="I30" s="10">
        <v>0</v>
      </c>
      <c r="J30" s="9">
        <v>0</v>
      </c>
      <c r="K30" s="9">
        <v>0</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34" t="s">
        <v>3584</v>
      </c>
      <c r="B31" s="234" t="s">
        <v>3592</v>
      </c>
      <c r="C31" s="134">
        <v>10</v>
      </c>
      <c r="D31" s="134" t="s">
        <v>1542</v>
      </c>
      <c r="E31" s="134">
        <v>10</v>
      </c>
      <c r="F31" s="134">
        <v>0</v>
      </c>
      <c r="G31" s="10">
        <v>0</v>
      </c>
      <c r="H31" s="10">
        <v>0</v>
      </c>
      <c r="I31" s="10">
        <v>0</v>
      </c>
      <c r="J31" s="9">
        <v>0</v>
      </c>
      <c r="K31" s="9">
        <v>0</v>
      </c>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34" t="s">
        <v>3585</v>
      </c>
      <c r="B32" s="234" t="s">
        <v>3593</v>
      </c>
      <c r="C32" s="134" t="s">
        <v>1542</v>
      </c>
      <c r="D32" s="134" t="s">
        <v>10806</v>
      </c>
      <c r="E32" s="134">
        <v>10</v>
      </c>
      <c r="F32" s="134">
        <v>0</v>
      </c>
      <c r="G32" s="10">
        <v>0</v>
      </c>
      <c r="H32" s="10">
        <v>0</v>
      </c>
      <c r="I32" s="10">
        <v>0</v>
      </c>
      <c r="J32" s="9">
        <v>0</v>
      </c>
      <c r="K32" s="9">
        <v>0</v>
      </c>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34" t="s">
        <v>3586</v>
      </c>
      <c r="B33" s="234" t="s">
        <v>3586</v>
      </c>
      <c r="C33" s="134" t="s">
        <v>1542</v>
      </c>
      <c r="D33" s="134">
        <v>12</v>
      </c>
      <c r="E33" s="134">
        <v>14</v>
      </c>
      <c r="F33" s="134">
        <v>0</v>
      </c>
      <c r="G33" s="10">
        <v>0</v>
      </c>
      <c r="H33" s="10">
        <v>0</v>
      </c>
      <c r="I33" s="10">
        <v>0</v>
      </c>
      <c r="J33" s="9">
        <v>0</v>
      </c>
      <c r="K33" s="9">
        <v>0</v>
      </c>
      <c r="L33" s="11"/>
      <c r="M33" s="11"/>
      <c r="N33" s="11"/>
      <c r="O33" s="11"/>
      <c r="P33" s="11"/>
      <c r="Q33" s="11"/>
      <c r="R33" s="11"/>
      <c r="S33" s="11"/>
      <c r="T33" s="9"/>
      <c r="U33" s="9"/>
      <c r="V33" s="9"/>
      <c r="W33" s="9"/>
      <c r="X33" s="9"/>
      <c r="Y33" s="9"/>
      <c r="Z33" s="9"/>
      <c r="AA33" s="9"/>
      <c r="AB33" s="9"/>
      <c r="AC33" s="9"/>
      <c r="AD33" s="9"/>
      <c r="AE33" s="9"/>
    </row>
    <row r="34" spans="1:31" s="19" customFormat="1" ht="13.5" customHeight="1" x14ac:dyDescent="0.25">
      <c r="A34" s="343" t="s">
        <v>53</v>
      </c>
      <c r="B34" s="343"/>
      <c r="C34" s="20">
        <f t="shared" ref="C34:F34" si="3">SUM(C29:C33)</f>
        <v>647</v>
      </c>
      <c r="D34" s="20">
        <f t="shared" si="3"/>
        <v>751</v>
      </c>
      <c r="E34" s="20">
        <f t="shared" si="3"/>
        <v>641</v>
      </c>
      <c r="F34" s="20">
        <f t="shared" si="3"/>
        <v>0</v>
      </c>
      <c r="G34" s="20">
        <f>SUM(G29:G33)</f>
        <v>0</v>
      </c>
      <c r="H34" s="20">
        <f>SUM(H29:H33)</f>
        <v>0</v>
      </c>
      <c r="I34" s="20">
        <f>SUM(I29:I33)</f>
        <v>0</v>
      </c>
      <c r="J34" s="20">
        <f>SUM(J29:J33)</f>
        <v>0</v>
      </c>
      <c r="K34" s="20">
        <f>SUM(K29:K33)</f>
        <v>0</v>
      </c>
      <c r="L34" s="20"/>
      <c r="M34" s="20"/>
      <c r="N34" s="20"/>
      <c r="O34" s="20"/>
      <c r="P34" s="20"/>
      <c r="Q34" s="20"/>
      <c r="R34" s="20"/>
      <c r="S34" s="20"/>
      <c r="T34" s="21"/>
      <c r="U34" s="21"/>
      <c r="V34" s="21"/>
      <c r="W34" s="21"/>
      <c r="X34" s="21"/>
      <c r="Y34" s="21"/>
      <c r="Z34" s="21"/>
      <c r="AA34" s="21"/>
      <c r="AB34" s="21"/>
      <c r="AC34" s="21"/>
      <c r="AD34" s="21"/>
      <c r="AE34" s="21"/>
    </row>
  </sheetData>
  <mergeCells count="16">
    <mergeCell ref="B9:K9"/>
    <mergeCell ref="B3:K3"/>
    <mergeCell ref="B5:K5"/>
    <mergeCell ref="B6:K6"/>
    <mergeCell ref="B7:K7"/>
    <mergeCell ref="B8:K8"/>
    <mergeCell ref="B16:K16"/>
    <mergeCell ref="B17:K17"/>
    <mergeCell ref="B18:K18"/>
    <mergeCell ref="C27:K27"/>
    <mergeCell ref="B10:K10"/>
    <mergeCell ref="B11:K11"/>
    <mergeCell ref="B12:K12"/>
    <mergeCell ref="B13:K13"/>
    <mergeCell ref="B14:K14"/>
    <mergeCell ref="B15:K15"/>
  </mergeCells>
  <dataValidations count="3">
    <dataValidation type="list" allowBlank="1" showInputMessage="1" showErrorMessage="1" sqref="B5:K5" xr:uid="{00000000-0002-0000-3C01-000000000000}">
      <formula1>$AE$6:$AE$13</formula1>
    </dataValidation>
    <dataValidation type="list" allowBlank="1" showInputMessage="1" showErrorMessage="1" sqref="B10:K10" xr:uid="{00000000-0002-0000-3C01-000001000000}">
      <formula1>$AE$14:$AE$15</formula1>
    </dataValidation>
    <dataValidation type="list" allowBlank="1" showInputMessage="1" showErrorMessage="1" sqref="B12:K12" xr:uid="{00000000-0002-0000-3C01-000002000000}">
      <formula1>$AE$16:$AE$18</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tabColor rgb="FFFFFF00"/>
    <pageSetUpPr fitToPage="1"/>
  </sheetPr>
  <dimension ref="A1:P40"/>
  <sheetViews>
    <sheetView topLeftCell="A7" workbookViewId="0">
      <selection activeCell="B10" sqref="B10:K10"/>
    </sheetView>
  </sheetViews>
  <sheetFormatPr defaultRowHeight="15" x14ac:dyDescent="0.25"/>
  <cols>
    <col min="1" max="1" width="36.85546875" customWidth="1"/>
    <col min="2" max="2" width="54.7109375" customWidth="1"/>
    <col min="3" max="6" width="8.85546875" customWidth="1"/>
    <col min="7" max="11" width="8" style="39" customWidth="1"/>
    <col min="16" max="16" width="29" bestFit="1" customWidth="1"/>
  </cols>
  <sheetData>
    <row r="1" spans="1:16" ht="18.75" x14ac:dyDescent="0.25">
      <c r="A1" s="192" t="s">
        <v>0</v>
      </c>
      <c r="B1" s="2"/>
      <c r="C1" s="2"/>
      <c r="D1" s="2"/>
      <c r="E1" s="2"/>
      <c r="F1" s="2"/>
      <c r="G1" s="297"/>
      <c r="H1" s="2"/>
      <c r="I1" s="3"/>
      <c r="J1" s="3"/>
      <c r="K1" s="2"/>
    </row>
    <row r="2" spans="1:16" x14ac:dyDescent="0.25">
      <c r="A2" s="2"/>
      <c r="B2" s="227"/>
      <c r="C2" s="227"/>
      <c r="D2" s="227"/>
      <c r="E2" s="227"/>
      <c r="F2" s="227"/>
      <c r="G2" s="227"/>
      <c r="H2" s="227"/>
      <c r="I2" s="227"/>
      <c r="J2" s="227"/>
      <c r="K2" s="2"/>
    </row>
    <row r="3" spans="1:16" x14ac:dyDescent="0.25">
      <c r="A3" s="5" t="s">
        <v>1</v>
      </c>
      <c r="B3" s="758" t="s">
        <v>3594</v>
      </c>
      <c r="C3" s="758"/>
      <c r="D3" s="758"/>
      <c r="E3" s="758"/>
      <c r="F3" s="758"/>
      <c r="G3" s="758"/>
      <c r="H3" s="758"/>
      <c r="I3" s="758"/>
      <c r="J3" s="758"/>
      <c r="K3" s="758"/>
    </row>
    <row r="4" spans="1:16" x14ac:dyDescent="0.25">
      <c r="A4" s="6" t="s">
        <v>2</v>
      </c>
      <c r="B4" s="755" t="s">
        <v>3595</v>
      </c>
      <c r="C4" s="755"/>
      <c r="D4" s="755"/>
      <c r="E4" s="755"/>
      <c r="F4" s="755"/>
      <c r="G4" s="755"/>
      <c r="H4" s="755"/>
      <c r="I4" s="755"/>
      <c r="J4" s="755"/>
      <c r="K4" s="755"/>
    </row>
    <row r="5" spans="1:16" x14ac:dyDescent="0.25">
      <c r="A5" s="6" t="s">
        <v>5</v>
      </c>
      <c r="B5" s="755" t="s">
        <v>6</v>
      </c>
      <c r="C5" s="755"/>
      <c r="D5" s="755"/>
      <c r="E5" s="755"/>
      <c r="F5" s="755"/>
      <c r="G5" s="755"/>
      <c r="H5" s="755"/>
      <c r="I5" s="755"/>
      <c r="J5" s="755"/>
      <c r="K5" s="755"/>
    </row>
    <row r="6" spans="1:16" x14ac:dyDescent="0.25">
      <c r="A6" s="6" t="s">
        <v>8</v>
      </c>
      <c r="B6" s="757" t="s">
        <v>9</v>
      </c>
      <c r="C6" s="757"/>
      <c r="D6" s="757"/>
      <c r="E6" s="757"/>
      <c r="F6" s="757"/>
      <c r="G6" s="755"/>
      <c r="H6" s="755"/>
      <c r="I6" s="755"/>
      <c r="J6" s="755"/>
      <c r="K6" s="755"/>
      <c r="O6" s="331" t="s">
        <v>57</v>
      </c>
      <c r="P6" s="331" t="s">
        <v>2</v>
      </c>
    </row>
    <row r="7" spans="1:16" x14ac:dyDescent="0.25">
      <c r="A7" s="6" t="s">
        <v>11</v>
      </c>
      <c r="B7" s="756" t="s">
        <v>9</v>
      </c>
      <c r="C7" s="756"/>
      <c r="D7" s="756"/>
      <c r="E7" s="756"/>
      <c r="F7" s="756"/>
      <c r="G7" s="756"/>
      <c r="H7" s="756"/>
      <c r="I7" s="756"/>
      <c r="J7" s="756"/>
      <c r="K7" s="756"/>
      <c r="O7" s="118" t="s">
        <v>1955</v>
      </c>
      <c r="P7" t="s">
        <v>1891</v>
      </c>
    </row>
    <row r="8" spans="1:16" x14ac:dyDescent="0.25">
      <c r="A8" s="6" t="s">
        <v>13</v>
      </c>
      <c r="B8" s="757" t="s">
        <v>9</v>
      </c>
      <c r="C8" s="757"/>
      <c r="D8" s="757"/>
      <c r="E8" s="757"/>
      <c r="F8" s="757"/>
      <c r="G8" s="755"/>
      <c r="H8" s="755"/>
      <c r="I8" s="755"/>
      <c r="J8" s="755"/>
      <c r="K8" s="755"/>
      <c r="O8" s="118" t="s">
        <v>58</v>
      </c>
      <c r="P8" t="s">
        <v>3596</v>
      </c>
    </row>
    <row r="9" spans="1:16" x14ac:dyDescent="0.25">
      <c r="A9" s="6" t="s">
        <v>15</v>
      </c>
      <c r="B9" s="755" t="s">
        <v>54</v>
      </c>
      <c r="C9" s="755"/>
      <c r="D9" s="755"/>
      <c r="E9" s="755"/>
      <c r="F9" s="755"/>
      <c r="G9" s="755"/>
      <c r="H9" s="755"/>
      <c r="I9" s="755"/>
      <c r="J9" s="755"/>
      <c r="K9" s="755"/>
      <c r="O9" s="118" t="s">
        <v>59</v>
      </c>
      <c r="P9" t="s">
        <v>3597</v>
      </c>
    </row>
    <row r="10" spans="1:16" x14ac:dyDescent="0.25">
      <c r="A10" s="6" t="s">
        <v>17</v>
      </c>
      <c r="B10" s="755" t="s">
        <v>18</v>
      </c>
      <c r="C10" s="755"/>
      <c r="D10" s="755"/>
      <c r="E10" s="755"/>
      <c r="F10" s="755"/>
      <c r="G10" s="755"/>
      <c r="H10" s="755"/>
      <c r="I10" s="755"/>
      <c r="J10" s="755"/>
      <c r="K10" s="755"/>
      <c r="O10" s="118" t="s">
        <v>60</v>
      </c>
      <c r="P10" t="s">
        <v>3598</v>
      </c>
    </row>
    <row r="11" spans="1:16" x14ac:dyDescent="0.25">
      <c r="A11" s="6" t="s">
        <v>19</v>
      </c>
      <c r="B11" s="755" t="s">
        <v>70</v>
      </c>
      <c r="C11" s="755"/>
      <c r="D11" s="755"/>
      <c r="E11" s="755"/>
      <c r="F11" s="755"/>
      <c r="G11" s="755"/>
      <c r="H11" s="755"/>
      <c r="I11" s="755"/>
      <c r="J11" s="755"/>
      <c r="K11" s="755"/>
      <c r="O11" s="118" t="s">
        <v>61</v>
      </c>
      <c r="P11" t="s">
        <v>3599</v>
      </c>
    </row>
    <row r="12" spans="1:16" x14ac:dyDescent="0.25">
      <c r="A12" s="6" t="s">
        <v>22</v>
      </c>
      <c r="B12" s="714" t="s">
        <v>23</v>
      </c>
      <c r="C12" s="714"/>
      <c r="D12" s="714"/>
      <c r="E12" s="714"/>
      <c r="F12" s="714"/>
      <c r="G12" s="714"/>
      <c r="H12" s="714"/>
      <c r="I12" s="714"/>
      <c r="J12" s="714"/>
      <c r="K12" s="714"/>
      <c r="O12" s="118" t="s">
        <v>62</v>
      </c>
      <c r="P12" t="s">
        <v>3600</v>
      </c>
    </row>
    <row r="13" spans="1:16" x14ac:dyDescent="0.25">
      <c r="A13" s="6" t="s">
        <v>26</v>
      </c>
      <c r="B13" s="757" t="s">
        <v>9</v>
      </c>
      <c r="C13" s="757"/>
      <c r="D13" s="757"/>
      <c r="E13" s="757"/>
      <c r="F13" s="757"/>
      <c r="G13" s="755"/>
      <c r="H13" s="755"/>
      <c r="I13" s="755"/>
      <c r="J13" s="755"/>
      <c r="K13" s="755"/>
      <c r="O13" s="118" t="s">
        <v>77</v>
      </c>
      <c r="P13" t="s">
        <v>3601</v>
      </c>
    </row>
    <row r="14" spans="1:16" x14ac:dyDescent="0.25">
      <c r="A14" s="6" t="s">
        <v>28</v>
      </c>
      <c r="B14" s="756" t="s">
        <v>3602</v>
      </c>
      <c r="C14" s="756"/>
      <c r="D14" s="756"/>
      <c r="E14" s="756"/>
      <c r="F14" s="756"/>
      <c r="G14" s="756"/>
      <c r="H14" s="756"/>
      <c r="I14" s="756"/>
      <c r="J14" s="756"/>
      <c r="K14" s="756"/>
      <c r="O14" s="118" t="s">
        <v>1963</v>
      </c>
      <c r="P14" t="s">
        <v>3603</v>
      </c>
    </row>
    <row r="15" spans="1:16" x14ac:dyDescent="0.25">
      <c r="A15" s="6" t="s">
        <v>30</v>
      </c>
      <c r="B15" s="713" t="s">
        <v>3604</v>
      </c>
      <c r="C15" s="713"/>
      <c r="D15" s="713"/>
      <c r="E15" s="713"/>
      <c r="F15" s="713"/>
      <c r="G15" s="714"/>
      <c r="H15" s="714"/>
      <c r="I15" s="714"/>
      <c r="J15" s="714"/>
      <c r="K15" s="714"/>
      <c r="O15" s="118" t="s">
        <v>1965</v>
      </c>
      <c r="P15" t="s">
        <v>3605</v>
      </c>
    </row>
    <row r="16" spans="1:16" x14ac:dyDescent="0.25">
      <c r="A16" s="6" t="s">
        <v>32</v>
      </c>
      <c r="B16" s="755" t="s">
        <v>1308</v>
      </c>
      <c r="C16" s="755"/>
      <c r="D16" s="755"/>
      <c r="E16" s="755"/>
      <c r="F16" s="755"/>
      <c r="G16" s="755"/>
      <c r="H16" s="755"/>
      <c r="I16" s="755"/>
      <c r="J16" s="755"/>
      <c r="K16" s="755"/>
      <c r="O16" s="118" t="s">
        <v>1967</v>
      </c>
      <c r="P16" t="s">
        <v>3606</v>
      </c>
    </row>
    <row r="17" spans="1:16" x14ac:dyDescent="0.25">
      <c r="A17" s="6" t="s">
        <v>35</v>
      </c>
      <c r="B17" s="713" t="s">
        <v>9</v>
      </c>
      <c r="C17" s="713"/>
      <c r="D17" s="713"/>
      <c r="E17" s="713"/>
      <c r="F17" s="713"/>
      <c r="G17" s="714"/>
      <c r="H17" s="714"/>
      <c r="I17" s="714"/>
      <c r="J17" s="714"/>
      <c r="K17" s="714"/>
      <c r="O17" s="118" t="s">
        <v>1968</v>
      </c>
      <c r="P17" t="s">
        <v>3607</v>
      </c>
    </row>
    <row r="18" spans="1:16" x14ac:dyDescent="0.25">
      <c r="A18" s="6" t="s">
        <v>36</v>
      </c>
      <c r="B18" s="753" t="s">
        <v>9</v>
      </c>
      <c r="C18" s="753"/>
      <c r="D18" s="753"/>
      <c r="E18" s="753"/>
      <c r="F18" s="753"/>
      <c r="G18" s="754"/>
      <c r="H18" s="754"/>
      <c r="I18" s="754"/>
      <c r="J18" s="754"/>
      <c r="K18" s="754"/>
      <c r="O18" s="118" t="s">
        <v>1970</v>
      </c>
      <c r="P18" t="s">
        <v>3608</v>
      </c>
    </row>
    <row r="19" spans="1:16" x14ac:dyDescent="0.25">
      <c r="A19" s="7" t="s">
        <v>37</v>
      </c>
      <c r="B19" s="2"/>
      <c r="C19" s="8" t="s">
        <v>1433</v>
      </c>
      <c r="D19" s="8" t="s">
        <v>137</v>
      </c>
      <c r="E19" s="8" t="s">
        <v>138</v>
      </c>
      <c r="F19" s="8" t="s">
        <v>139</v>
      </c>
      <c r="G19" s="293" t="s">
        <v>38</v>
      </c>
      <c r="H19" s="293" t="s">
        <v>39</v>
      </c>
      <c r="I19" s="293" t="s">
        <v>40</v>
      </c>
      <c r="J19" s="293" t="s">
        <v>41</v>
      </c>
      <c r="K19" s="293" t="s">
        <v>42</v>
      </c>
      <c r="O19" s="118" t="s">
        <v>1994</v>
      </c>
      <c r="P19" t="s">
        <v>1900</v>
      </c>
    </row>
    <row r="20" spans="1:16" x14ac:dyDescent="0.25">
      <c r="A20" s="6" t="s">
        <v>43</v>
      </c>
      <c r="B20" s="2"/>
      <c r="C20" s="2">
        <v>45085</v>
      </c>
      <c r="D20" s="2">
        <v>46167</v>
      </c>
      <c r="E20" s="2">
        <v>46363</v>
      </c>
      <c r="F20" s="2">
        <v>48474</v>
      </c>
      <c r="G20" s="10">
        <v>48926</v>
      </c>
      <c r="H20" s="10">
        <v>47853</v>
      </c>
      <c r="I20" s="10">
        <v>48028</v>
      </c>
      <c r="J20" s="11">
        <v>49958</v>
      </c>
      <c r="K20" s="11">
        <v>49307</v>
      </c>
      <c r="O20" s="118" t="s">
        <v>2010</v>
      </c>
      <c r="P20" t="s">
        <v>3609</v>
      </c>
    </row>
    <row r="21" spans="1:16" x14ac:dyDescent="0.25">
      <c r="A21" s="6" t="s">
        <v>44</v>
      </c>
      <c r="B21" s="2"/>
      <c r="C21" s="2">
        <v>45085</v>
      </c>
      <c r="D21" s="2">
        <v>46167</v>
      </c>
      <c r="E21" s="2">
        <v>46363</v>
      </c>
      <c r="F21" s="2">
        <v>48474</v>
      </c>
      <c r="G21" s="10">
        <f>G20-G25</f>
        <v>48926</v>
      </c>
      <c r="H21" s="10">
        <f>H20-H25</f>
        <v>47853</v>
      </c>
      <c r="I21" s="10">
        <f>I20-I25</f>
        <v>48028</v>
      </c>
      <c r="J21" s="10">
        <f>J20-J25</f>
        <v>49958</v>
      </c>
      <c r="K21" s="10">
        <f>K20-K25</f>
        <v>49307</v>
      </c>
      <c r="O21" s="118" t="s">
        <v>2012</v>
      </c>
      <c r="P21" t="s">
        <v>3610</v>
      </c>
    </row>
    <row r="22" spans="1:16" x14ac:dyDescent="0.25">
      <c r="A22" s="6" t="s">
        <v>45</v>
      </c>
      <c r="B22" s="2"/>
      <c r="C22" s="12">
        <f t="shared" ref="C22:K22" si="0">C21/C20</f>
        <v>1</v>
      </c>
      <c r="D22" s="12">
        <f t="shared" si="0"/>
        <v>1</v>
      </c>
      <c r="E22" s="12">
        <f t="shared" si="0"/>
        <v>1</v>
      </c>
      <c r="F22" s="12">
        <f t="shared" si="0"/>
        <v>1</v>
      </c>
      <c r="G22" s="12">
        <f t="shared" si="0"/>
        <v>1</v>
      </c>
      <c r="H22" s="12">
        <f t="shared" si="0"/>
        <v>1</v>
      </c>
      <c r="I22" s="12">
        <f t="shared" si="0"/>
        <v>1</v>
      </c>
      <c r="J22" s="12">
        <f t="shared" si="0"/>
        <v>1</v>
      </c>
      <c r="K22" s="12">
        <f t="shared" si="0"/>
        <v>1</v>
      </c>
      <c r="O22" s="118"/>
    </row>
    <row r="23" spans="1:16" x14ac:dyDescent="0.25">
      <c r="A23" s="6" t="s">
        <v>46</v>
      </c>
      <c r="B23" s="2"/>
      <c r="C23" s="10">
        <v>0</v>
      </c>
      <c r="D23" s="10">
        <v>0</v>
      </c>
      <c r="E23" s="10">
        <v>0</v>
      </c>
      <c r="F23" s="10">
        <v>0</v>
      </c>
      <c r="G23" s="10">
        <v>0</v>
      </c>
      <c r="H23" s="10">
        <v>0</v>
      </c>
      <c r="I23" s="10">
        <v>0</v>
      </c>
      <c r="J23" s="9">
        <v>0</v>
      </c>
      <c r="K23" s="9">
        <v>0</v>
      </c>
      <c r="O23" s="118"/>
    </row>
    <row r="24" spans="1:16" x14ac:dyDescent="0.25">
      <c r="A24" s="6" t="s">
        <v>47</v>
      </c>
      <c r="B24" s="2"/>
      <c r="C24" s="12">
        <f t="shared" ref="C24:K24" si="1">C23/C20</f>
        <v>0</v>
      </c>
      <c r="D24" s="12">
        <f t="shared" si="1"/>
        <v>0</v>
      </c>
      <c r="E24" s="12">
        <f t="shared" si="1"/>
        <v>0</v>
      </c>
      <c r="F24" s="12">
        <f t="shared" si="1"/>
        <v>0</v>
      </c>
      <c r="G24" s="12">
        <f t="shared" si="1"/>
        <v>0</v>
      </c>
      <c r="H24" s="12">
        <f t="shared" si="1"/>
        <v>0</v>
      </c>
      <c r="I24" s="12">
        <f t="shared" si="1"/>
        <v>0</v>
      </c>
      <c r="J24" s="12">
        <f t="shared" si="1"/>
        <v>0</v>
      </c>
      <c r="K24" s="12">
        <f t="shared" si="1"/>
        <v>0</v>
      </c>
    </row>
    <row r="25" spans="1:16" x14ac:dyDescent="0.25">
      <c r="A25" s="6" t="s">
        <v>48</v>
      </c>
      <c r="B25" s="2"/>
      <c r="C25" s="10">
        <v>0</v>
      </c>
      <c r="D25" s="10">
        <v>0</v>
      </c>
      <c r="E25" s="10">
        <v>0</v>
      </c>
      <c r="F25" s="10">
        <v>0</v>
      </c>
      <c r="G25" s="10">
        <v>0</v>
      </c>
      <c r="H25" s="10">
        <v>0</v>
      </c>
      <c r="I25" s="10">
        <v>0</v>
      </c>
      <c r="J25" s="9">
        <v>0</v>
      </c>
      <c r="K25" s="9">
        <v>0</v>
      </c>
    </row>
    <row r="26" spans="1:16" x14ac:dyDescent="0.25">
      <c r="A26" s="6" t="s">
        <v>49</v>
      </c>
      <c r="B26" s="2"/>
      <c r="C26" s="12">
        <f t="shared" ref="C26:K26" si="2">C25/C20</f>
        <v>0</v>
      </c>
      <c r="D26" s="12">
        <f t="shared" si="2"/>
        <v>0</v>
      </c>
      <c r="E26" s="12">
        <f t="shared" si="2"/>
        <v>0</v>
      </c>
      <c r="F26" s="12">
        <f t="shared" si="2"/>
        <v>0</v>
      </c>
      <c r="G26" s="12">
        <f t="shared" si="2"/>
        <v>0</v>
      </c>
      <c r="H26" s="12">
        <f t="shared" si="2"/>
        <v>0</v>
      </c>
      <c r="I26" s="12">
        <f t="shared" si="2"/>
        <v>0</v>
      </c>
      <c r="J26" s="12">
        <f t="shared" si="2"/>
        <v>0</v>
      </c>
      <c r="K26" s="12">
        <f t="shared" si="2"/>
        <v>0</v>
      </c>
    </row>
    <row r="27" spans="1:16" x14ac:dyDescent="0.25">
      <c r="A27" s="7" t="s">
        <v>50</v>
      </c>
      <c r="B27" s="2"/>
      <c r="C27" s="677" t="s">
        <v>51</v>
      </c>
      <c r="D27" s="677"/>
      <c r="E27" s="677"/>
      <c r="F27" s="677"/>
      <c r="G27" s="677"/>
      <c r="H27" s="677"/>
      <c r="I27" s="677"/>
      <c r="J27" s="677"/>
      <c r="K27" s="677"/>
    </row>
    <row r="28" spans="1:16" x14ac:dyDescent="0.25">
      <c r="A28" s="15" t="s">
        <v>52</v>
      </c>
      <c r="B28" s="16" t="s">
        <v>2</v>
      </c>
      <c r="C28" s="8" t="s">
        <v>1433</v>
      </c>
      <c r="D28" s="8" t="s">
        <v>137</v>
      </c>
      <c r="E28" s="8" t="s">
        <v>138</v>
      </c>
      <c r="F28" s="8" t="s">
        <v>139</v>
      </c>
      <c r="G28" s="293" t="s">
        <v>38</v>
      </c>
      <c r="H28" s="293" t="s">
        <v>39</v>
      </c>
      <c r="I28" s="293" t="s">
        <v>40</v>
      </c>
      <c r="J28" s="293" t="s">
        <v>41</v>
      </c>
      <c r="K28" s="293" t="s">
        <v>42</v>
      </c>
    </row>
    <row r="29" spans="1:16" x14ac:dyDescent="0.25">
      <c r="A29" s="294" t="s">
        <v>67</v>
      </c>
      <c r="B29" s="230" t="s">
        <v>18</v>
      </c>
      <c r="C29" s="39">
        <v>22543</v>
      </c>
      <c r="D29" s="39">
        <v>23084</v>
      </c>
      <c r="E29" s="39">
        <v>23183</v>
      </c>
      <c r="F29" s="39">
        <v>24237</v>
      </c>
      <c r="G29" s="39">
        <v>24580</v>
      </c>
      <c r="H29" s="39">
        <v>24527</v>
      </c>
      <c r="I29" s="39">
        <v>24441</v>
      </c>
      <c r="J29" s="39">
        <v>25229</v>
      </c>
      <c r="K29" s="39">
        <v>24753</v>
      </c>
    </row>
    <row r="30" spans="1:16" x14ac:dyDescent="0.25">
      <c r="A30" s="294" t="s">
        <v>66</v>
      </c>
      <c r="B30" s="230" t="s">
        <v>25</v>
      </c>
      <c r="C30" s="39">
        <v>22542</v>
      </c>
      <c r="D30" s="39">
        <v>23083</v>
      </c>
      <c r="E30" s="39">
        <v>23180</v>
      </c>
      <c r="F30" s="39">
        <v>24237</v>
      </c>
      <c r="G30" s="39">
        <v>24346</v>
      </c>
      <c r="H30" s="39">
        <v>23326</v>
      </c>
      <c r="I30" s="39">
        <v>23587</v>
      </c>
      <c r="J30" s="39">
        <v>24729</v>
      </c>
      <c r="K30" s="39">
        <v>24554</v>
      </c>
    </row>
    <row r="31" spans="1:16" x14ac:dyDescent="0.25">
      <c r="A31" s="343" t="s">
        <v>1440</v>
      </c>
      <c r="B31" s="230"/>
      <c r="C31" s="59">
        <v>45085</v>
      </c>
      <c r="D31" s="59">
        <v>46167</v>
      </c>
      <c r="E31" s="59">
        <v>46363</v>
      </c>
      <c r="F31" s="59">
        <v>48474</v>
      </c>
      <c r="G31" s="59">
        <v>48926</v>
      </c>
      <c r="H31" s="59">
        <v>47853</v>
      </c>
      <c r="I31" s="59">
        <v>48028</v>
      </c>
      <c r="J31" s="59">
        <v>49958</v>
      </c>
      <c r="K31" s="59">
        <v>49307</v>
      </c>
    </row>
    <row r="32" spans="1:16" x14ac:dyDescent="0.25">
      <c r="A32" s="2"/>
      <c r="B32" s="234"/>
      <c r="C32" s="234"/>
      <c r="D32" s="234"/>
      <c r="E32" s="234"/>
      <c r="F32" s="234"/>
      <c r="G32" s="18"/>
      <c r="H32" s="11"/>
      <c r="I32" s="11"/>
      <c r="J32" s="11"/>
      <c r="K32" s="11"/>
    </row>
    <row r="33" spans="1:11" x14ac:dyDescent="0.25">
      <c r="A33" s="2"/>
      <c r="B33" s="234"/>
      <c r="C33" s="234"/>
      <c r="D33" s="234"/>
      <c r="E33" s="234"/>
      <c r="F33" s="234"/>
      <c r="G33" s="18"/>
      <c r="H33" s="11"/>
      <c r="I33" s="11"/>
      <c r="J33" s="11"/>
      <c r="K33" s="11"/>
    </row>
    <row r="34" spans="1:11" x14ac:dyDescent="0.25">
      <c r="A34" s="2"/>
      <c r="B34" s="234"/>
      <c r="C34" s="234"/>
      <c r="D34" s="234"/>
      <c r="E34" s="234"/>
      <c r="F34" s="234"/>
      <c r="G34" s="18"/>
      <c r="H34" s="11"/>
      <c r="I34" s="11"/>
      <c r="J34" s="11"/>
      <c r="K34" s="11"/>
    </row>
    <row r="35" spans="1:11" x14ac:dyDescent="0.25">
      <c r="A35" s="2"/>
      <c r="B35" s="234"/>
      <c r="C35" s="234"/>
      <c r="D35" s="234"/>
      <c r="E35" s="234"/>
      <c r="F35" s="234"/>
      <c r="G35" s="18"/>
      <c r="H35" s="11"/>
      <c r="I35" s="11"/>
      <c r="J35" s="11"/>
      <c r="K35" s="11"/>
    </row>
    <row r="36" spans="1:11" x14ac:dyDescent="0.25">
      <c r="A36" s="2"/>
      <c r="B36" s="234"/>
      <c r="C36" s="234"/>
      <c r="D36" s="234"/>
      <c r="E36" s="234"/>
      <c r="F36" s="234"/>
      <c r="G36" s="18"/>
      <c r="H36" s="11"/>
      <c r="I36" s="11"/>
      <c r="J36" s="11"/>
      <c r="K36" s="11"/>
    </row>
    <row r="37" spans="1:11" x14ac:dyDescent="0.25">
      <c r="A37" s="2"/>
      <c r="B37" s="234"/>
      <c r="C37" s="234"/>
      <c r="D37" s="234"/>
      <c r="E37" s="234"/>
      <c r="F37" s="234"/>
      <c r="G37" s="18"/>
      <c r="H37" s="11"/>
      <c r="I37" s="11"/>
      <c r="J37" s="11"/>
      <c r="K37" s="11"/>
    </row>
    <row r="38" spans="1:11" x14ac:dyDescent="0.25">
      <c r="A38" s="2"/>
      <c r="B38" s="234"/>
      <c r="C38" s="234"/>
      <c r="D38" s="234"/>
      <c r="E38" s="234"/>
      <c r="F38" s="234"/>
      <c r="G38" s="18"/>
      <c r="H38" s="11"/>
      <c r="I38" s="11"/>
      <c r="J38" s="11"/>
      <c r="K38" s="11"/>
    </row>
    <row r="39" spans="1:11" x14ac:dyDescent="0.25">
      <c r="A39" s="2"/>
      <c r="B39" s="234"/>
      <c r="C39" s="234"/>
      <c r="D39" s="234"/>
      <c r="E39" s="234"/>
      <c r="F39" s="234"/>
      <c r="G39" s="18"/>
      <c r="H39" s="11"/>
      <c r="I39" s="11"/>
      <c r="J39" s="11"/>
      <c r="K39" s="11"/>
    </row>
    <row r="40" spans="1:11" x14ac:dyDescent="0.25">
      <c r="A40" s="2"/>
      <c r="B40" s="2"/>
      <c r="C40" s="2"/>
      <c r="D40" s="2"/>
      <c r="E40" s="2"/>
      <c r="F40" s="2"/>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tabColor rgb="FFFFFF00"/>
    <pageSetUpPr fitToPage="1"/>
  </sheetPr>
  <dimension ref="A1:M480"/>
  <sheetViews>
    <sheetView topLeftCell="A461" workbookViewId="0">
      <selection activeCell="H251" sqref="H251"/>
    </sheetView>
  </sheetViews>
  <sheetFormatPr defaultRowHeight="15" x14ac:dyDescent="0.25"/>
  <cols>
    <col min="1" max="1" width="40.85546875" customWidth="1"/>
    <col min="2" max="2" width="55.5703125" customWidth="1"/>
    <col min="3" max="6" width="8.85546875" customWidth="1"/>
    <col min="7" max="11" width="8" style="39" customWidth="1"/>
    <col min="12" max="12" width="7.42578125" customWidth="1"/>
    <col min="13" max="13" width="23.7109375"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3611</v>
      </c>
      <c r="C3" s="758"/>
      <c r="D3" s="758"/>
      <c r="E3" s="758"/>
      <c r="F3" s="758"/>
      <c r="G3" s="758"/>
      <c r="H3" s="758"/>
      <c r="I3" s="758"/>
      <c r="J3" s="758"/>
      <c r="K3" s="758"/>
    </row>
    <row r="4" spans="1:11" x14ac:dyDescent="0.25">
      <c r="A4" s="6" t="s">
        <v>2</v>
      </c>
      <c r="B4" s="755" t="s">
        <v>3612</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9</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ht="31.5" customHeight="1" x14ac:dyDescent="0.25">
      <c r="A9" s="113" t="s">
        <v>15</v>
      </c>
      <c r="B9" s="761" t="s">
        <v>3613</v>
      </c>
      <c r="C9" s="761"/>
      <c r="D9" s="761"/>
      <c r="E9" s="761"/>
      <c r="F9" s="761"/>
      <c r="G9" s="761"/>
      <c r="H9" s="761"/>
      <c r="I9" s="761"/>
      <c r="J9" s="761"/>
      <c r="K9" s="761"/>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3614</v>
      </c>
      <c r="C13" s="757"/>
      <c r="D13" s="757"/>
      <c r="E13" s="757"/>
      <c r="F13" s="757"/>
      <c r="G13" s="755"/>
      <c r="H13" s="755"/>
      <c r="I13" s="755"/>
      <c r="J13" s="755"/>
      <c r="K13" s="755"/>
    </row>
    <row r="14" spans="1:11" x14ac:dyDescent="0.25">
      <c r="A14" s="6" t="s">
        <v>28</v>
      </c>
      <c r="B14" s="756" t="s">
        <v>3614</v>
      </c>
      <c r="C14" s="756"/>
      <c r="D14" s="756"/>
      <c r="E14" s="756"/>
      <c r="F14" s="756"/>
      <c r="G14" s="756"/>
      <c r="H14" s="756"/>
      <c r="I14" s="756"/>
      <c r="J14" s="756"/>
      <c r="K14" s="756"/>
    </row>
    <row r="15" spans="1:11" x14ac:dyDescent="0.25">
      <c r="A15" s="6" t="s">
        <v>30</v>
      </c>
      <c r="B15" s="713" t="s">
        <v>3604</v>
      </c>
      <c r="C15" s="713"/>
      <c r="D15" s="713"/>
      <c r="E15" s="713"/>
      <c r="F15" s="713"/>
      <c r="G15" s="714"/>
      <c r="H15" s="714"/>
      <c r="I15" s="714"/>
      <c r="J15" s="714"/>
      <c r="K15" s="714"/>
    </row>
    <row r="16" spans="1:11" x14ac:dyDescent="0.25">
      <c r="A16" s="6" t="s">
        <v>32</v>
      </c>
      <c r="B16" s="755" t="s">
        <v>1314</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211982</v>
      </c>
      <c r="D20" s="2">
        <v>218066</v>
      </c>
      <c r="E20" s="2">
        <v>199872</v>
      </c>
      <c r="F20" s="2">
        <v>192766</v>
      </c>
      <c r="G20" s="10">
        <v>200260</v>
      </c>
      <c r="H20" s="10">
        <v>193460</v>
      </c>
      <c r="I20" s="10">
        <v>195685</v>
      </c>
      <c r="J20" s="11">
        <v>205837</v>
      </c>
      <c r="K20" s="11">
        <v>204779</v>
      </c>
    </row>
    <row r="21" spans="1:11" x14ac:dyDescent="0.25">
      <c r="A21" s="6" t="s">
        <v>44</v>
      </c>
      <c r="B21" s="2"/>
      <c r="C21" s="2">
        <f t="shared" ref="C21:K21" si="0">C20-C25</f>
        <v>211977</v>
      </c>
      <c r="D21" s="2">
        <f t="shared" si="0"/>
        <v>218063</v>
      </c>
      <c r="E21" s="2">
        <f t="shared" si="0"/>
        <v>199811</v>
      </c>
      <c r="F21" s="2">
        <f t="shared" si="0"/>
        <v>192688</v>
      </c>
      <c r="G21" s="10">
        <f t="shared" si="0"/>
        <v>200258</v>
      </c>
      <c r="H21" s="10">
        <f t="shared" si="0"/>
        <v>193446</v>
      </c>
      <c r="I21" s="10">
        <f t="shared" si="0"/>
        <v>195676</v>
      </c>
      <c r="J21" s="10">
        <f t="shared" si="0"/>
        <v>205829</v>
      </c>
      <c r="K21" s="10">
        <f t="shared" si="0"/>
        <v>204773</v>
      </c>
    </row>
    <row r="22" spans="1:11" x14ac:dyDescent="0.25">
      <c r="A22" s="6" t="s">
        <v>45</v>
      </c>
      <c r="B22" s="2"/>
      <c r="C22" s="12">
        <f t="shared" ref="C22:K22" si="1">C21/C20</f>
        <v>0.99997641309167762</v>
      </c>
      <c r="D22" s="12">
        <f t="shared" si="1"/>
        <v>0.99998624269716507</v>
      </c>
      <c r="E22" s="12">
        <f t="shared" si="1"/>
        <v>0.99969480467499194</v>
      </c>
      <c r="F22" s="12">
        <f t="shared" si="1"/>
        <v>0.9995953643277341</v>
      </c>
      <c r="G22" s="12">
        <f t="shared" si="1"/>
        <v>0.99999001298312196</v>
      </c>
      <c r="H22" s="12">
        <f t="shared" si="1"/>
        <v>0.99992763361935288</v>
      </c>
      <c r="I22" s="12">
        <f t="shared" si="1"/>
        <v>0.99995400771648313</v>
      </c>
      <c r="J22" s="12">
        <f t="shared" si="1"/>
        <v>0.99996113429558342</v>
      </c>
      <c r="K22" s="12">
        <f t="shared" si="1"/>
        <v>0.99997070012061784</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1" x14ac:dyDescent="0.25">
      <c r="A25" s="6" t="s">
        <v>48</v>
      </c>
      <c r="B25" s="2"/>
      <c r="C25" s="2">
        <v>5</v>
      </c>
      <c r="D25" s="2">
        <v>3</v>
      </c>
      <c r="E25" s="2">
        <v>61</v>
      </c>
      <c r="F25" s="2">
        <v>78</v>
      </c>
      <c r="G25" s="10">
        <v>2</v>
      </c>
      <c r="H25" s="10">
        <v>14</v>
      </c>
      <c r="I25" s="10">
        <v>9</v>
      </c>
      <c r="J25" s="9">
        <v>8</v>
      </c>
      <c r="K25" s="9">
        <v>6</v>
      </c>
    </row>
    <row r="26" spans="1:11" x14ac:dyDescent="0.25">
      <c r="A26" s="6" t="s">
        <v>49</v>
      </c>
      <c r="B26" s="2"/>
      <c r="C26" s="12">
        <f t="shared" ref="C26:K26" si="3">C25/C20</f>
        <v>2.3586908322404732E-5</v>
      </c>
      <c r="D26" s="12">
        <f t="shared" si="3"/>
        <v>1.3757302834921538E-5</v>
      </c>
      <c r="E26" s="12">
        <f t="shared" si="3"/>
        <v>3.0519532500800512E-4</v>
      </c>
      <c r="F26" s="12">
        <f t="shared" si="3"/>
        <v>4.0463567226585602E-4</v>
      </c>
      <c r="G26" s="12">
        <f t="shared" si="3"/>
        <v>9.9870168780585239E-6</v>
      </c>
      <c r="H26" s="12">
        <f t="shared" si="3"/>
        <v>7.2366380647162205E-5</v>
      </c>
      <c r="I26" s="12">
        <f t="shared" si="3"/>
        <v>4.5992283516876611E-5</v>
      </c>
      <c r="J26" s="12">
        <f t="shared" si="3"/>
        <v>3.8865704416601487E-5</v>
      </c>
      <c r="K26" s="12">
        <f t="shared" si="3"/>
        <v>2.929987938216321E-5</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44" t="s">
        <v>3615</v>
      </c>
      <c r="B29" s="16"/>
      <c r="C29" s="752" t="s">
        <v>10807</v>
      </c>
      <c r="D29" s="705"/>
      <c r="E29" s="705"/>
      <c r="F29" s="705"/>
      <c r="G29" s="705"/>
      <c r="H29" s="705"/>
      <c r="I29" s="705"/>
      <c r="J29" s="705"/>
      <c r="K29" s="705"/>
    </row>
    <row r="30" spans="1:11" x14ac:dyDescent="0.25">
      <c r="A30" s="294" t="s">
        <v>3616</v>
      </c>
      <c r="B30" s="230"/>
      <c r="C30" s="295" t="s">
        <v>1542</v>
      </c>
      <c r="D30" s="295" t="s">
        <v>1542</v>
      </c>
      <c r="E30" s="295" t="s">
        <v>1542</v>
      </c>
      <c r="F30" s="647">
        <v>116</v>
      </c>
      <c r="G30" s="295">
        <v>253</v>
      </c>
      <c r="H30" s="295">
        <v>235</v>
      </c>
      <c r="I30" s="295">
        <v>228</v>
      </c>
      <c r="J30" s="295">
        <v>192</v>
      </c>
      <c r="K30" s="295">
        <v>192</v>
      </c>
    </row>
    <row r="31" spans="1:11" x14ac:dyDescent="0.25">
      <c r="A31" s="294" t="s">
        <v>3617</v>
      </c>
      <c r="B31" s="230"/>
      <c r="C31" s="295" t="s">
        <v>1542</v>
      </c>
      <c r="D31" s="295" t="s">
        <v>1542</v>
      </c>
      <c r="E31" s="295" t="s">
        <v>1542</v>
      </c>
      <c r="F31" s="647">
        <v>57</v>
      </c>
      <c r="G31" s="295">
        <v>124</v>
      </c>
      <c r="H31" s="295">
        <v>142</v>
      </c>
      <c r="I31" s="295">
        <v>113</v>
      </c>
      <c r="J31" s="295">
        <v>138</v>
      </c>
      <c r="K31" s="295">
        <v>134</v>
      </c>
    </row>
    <row r="32" spans="1:11" x14ac:dyDescent="0.25">
      <c r="A32" s="294" t="s">
        <v>3618</v>
      </c>
      <c r="B32" s="230"/>
      <c r="C32" s="752" t="s">
        <v>10807</v>
      </c>
      <c r="D32" s="705"/>
      <c r="E32" s="705"/>
      <c r="F32" s="705"/>
      <c r="G32" s="705"/>
      <c r="H32" s="705"/>
      <c r="I32" s="705"/>
      <c r="J32" s="705"/>
      <c r="K32" s="705"/>
    </row>
    <row r="33" spans="1:11" x14ac:dyDescent="0.25">
      <c r="A33" s="294" t="s">
        <v>3619</v>
      </c>
      <c r="B33" s="230"/>
      <c r="C33" s="295" t="s">
        <v>1542</v>
      </c>
      <c r="D33" s="295" t="s">
        <v>1542</v>
      </c>
      <c r="E33" s="295" t="s">
        <v>1542</v>
      </c>
      <c r="F33">
        <v>468</v>
      </c>
      <c r="G33" s="295">
        <v>919</v>
      </c>
      <c r="H33" s="295">
        <v>1016</v>
      </c>
      <c r="I33" s="295">
        <v>1030</v>
      </c>
      <c r="J33" s="295">
        <v>976</v>
      </c>
      <c r="K33" s="295">
        <v>819</v>
      </c>
    </row>
    <row r="34" spans="1:11" x14ac:dyDescent="0.25">
      <c r="A34" s="294" t="s">
        <v>3620</v>
      </c>
      <c r="B34" s="230"/>
      <c r="C34">
        <v>962</v>
      </c>
      <c r="D34">
        <v>1033</v>
      </c>
      <c r="E34">
        <v>1069</v>
      </c>
      <c r="F34">
        <v>1169</v>
      </c>
      <c r="G34" s="295">
        <v>1296</v>
      </c>
      <c r="H34" s="295">
        <v>1250</v>
      </c>
      <c r="I34" s="295">
        <v>1341</v>
      </c>
      <c r="J34" s="295">
        <v>1452</v>
      </c>
      <c r="K34" s="295">
        <v>1636</v>
      </c>
    </row>
    <row r="35" spans="1:11" x14ac:dyDescent="0.25">
      <c r="A35" s="294" t="s">
        <v>3406</v>
      </c>
      <c r="B35" s="230"/>
      <c r="C35">
        <v>2153</v>
      </c>
      <c r="D35">
        <v>2162</v>
      </c>
      <c r="E35">
        <v>2189</v>
      </c>
      <c r="F35">
        <v>2192</v>
      </c>
      <c r="G35" s="295">
        <v>2652</v>
      </c>
      <c r="H35" s="295">
        <v>2471</v>
      </c>
      <c r="I35" s="295">
        <v>2435</v>
      </c>
      <c r="J35" s="295">
        <v>2550</v>
      </c>
      <c r="K35" s="295">
        <v>2341</v>
      </c>
    </row>
    <row r="36" spans="1:11" x14ac:dyDescent="0.25">
      <c r="A36" s="294" t="s">
        <v>3621</v>
      </c>
      <c r="B36" s="230"/>
      <c r="C36">
        <v>73</v>
      </c>
      <c r="D36">
        <v>78</v>
      </c>
      <c r="E36">
        <v>74</v>
      </c>
      <c r="F36">
        <v>91</v>
      </c>
      <c r="G36" s="295">
        <v>94</v>
      </c>
      <c r="H36" s="295">
        <v>130</v>
      </c>
      <c r="I36" s="295">
        <v>43</v>
      </c>
      <c r="J36" s="295" t="s">
        <v>1542</v>
      </c>
      <c r="K36" s="295" t="s">
        <v>1542</v>
      </c>
    </row>
    <row r="37" spans="1:11" x14ac:dyDescent="0.25">
      <c r="A37" s="294" t="s">
        <v>3622</v>
      </c>
      <c r="B37" s="230"/>
      <c r="C37">
        <v>54</v>
      </c>
      <c r="D37">
        <v>74</v>
      </c>
      <c r="E37">
        <v>71</v>
      </c>
      <c r="F37">
        <v>81</v>
      </c>
      <c r="G37" s="295">
        <v>103</v>
      </c>
      <c r="H37" s="295">
        <v>146</v>
      </c>
      <c r="I37" s="295">
        <v>39</v>
      </c>
      <c r="J37" s="295" t="s">
        <v>1542</v>
      </c>
      <c r="K37" s="295" t="s">
        <v>1542</v>
      </c>
    </row>
    <row r="38" spans="1:11" x14ac:dyDescent="0.25">
      <c r="A38" s="294" t="s">
        <v>3623</v>
      </c>
      <c r="B38" s="230"/>
      <c r="C38">
        <v>17</v>
      </c>
      <c r="D38">
        <v>21</v>
      </c>
      <c r="E38">
        <v>16</v>
      </c>
      <c r="F38">
        <v>17</v>
      </c>
      <c r="G38" s="295">
        <v>30</v>
      </c>
      <c r="H38" s="295">
        <v>31</v>
      </c>
      <c r="I38" s="295">
        <v>11</v>
      </c>
      <c r="J38" s="295" t="s">
        <v>1542</v>
      </c>
      <c r="K38" s="295" t="s">
        <v>1542</v>
      </c>
    </row>
    <row r="39" spans="1:11" x14ac:dyDescent="0.25">
      <c r="A39" s="294" t="s">
        <v>3624</v>
      </c>
      <c r="B39" s="230"/>
      <c r="C39" s="295" t="s">
        <v>1542</v>
      </c>
      <c r="D39" s="295" t="s">
        <v>1542</v>
      </c>
      <c r="E39" s="295" t="s">
        <v>1542</v>
      </c>
      <c r="F39" s="295" t="s">
        <v>1542</v>
      </c>
      <c r="G39" s="295" t="s">
        <v>1542</v>
      </c>
      <c r="H39" s="295" t="s">
        <v>1542</v>
      </c>
      <c r="I39" s="295">
        <v>214</v>
      </c>
      <c r="J39" s="295">
        <v>300</v>
      </c>
      <c r="K39" s="295">
        <v>301</v>
      </c>
    </row>
    <row r="40" spans="1:11" x14ac:dyDescent="0.25">
      <c r="A40" s="294" t="s">
        <v>3411</v>
      </c>
      <c r="B40" s="230"/>
      <c r="C40" s="295" t="s">
        <v>1542</v>
      </c>
      <c r="D40" s="295" t="s">
        <v>1542</v>
      </c>
      <c r="E40">
        <v>13</v>
      </c>
      <c r="F40">
        <v>14</v>
      </c>
      <c r="G40" s="295">
        <v>15</v>
      </c>
      <c r="H40" s="295">
        <v>21</v>
      </c>
      <c r="I40" s="295" t="s">
        <v>1542</v>
      </c>
      <c r="J40" s="295" t="s">
        <v>1542</v>
      </c>
      <c r="K40" s="295" t="s">
        <v>1542</v>
      </c>
    </row>
    <row r="41" spans="1:11" x14ac:dyDescent="0.25">
      <c r="A41" s="294" t="s">
        <v>3625</v>
      </c>
      <c r="B41" s="80"/>
      <c r="C41">
        <v>1788</v>
      </c>
      <c r="D41">
        <v>2021</v>
      </c>
      <c r="E41">
        <v>1997</v>
      </c>
      <c r="F41">
        <v>2056</v>
      </c>
      <c r="G41" s="295">
        <v>2164</v>
      </c>
      <c r="H41" s="295">
        <v>2197</v>
      </c>
      <c r="I41" s="295">
        <v>2284</v>
      </c>
      <c r="J41" s="295">
        <v>2837</v>
      </c>
      <c r="K41" s="295">
        <v>2998</v>
      </c>
    </row>
    <row r="42" spans="1:11" x14ac:dyDescent="0.25">
      <c r="A42" s="294" t="s">
        <v>3626</v>
      </c>
      <c r="B42" s="80"/>
      <c r="C42" s="752" t="s">
        <v>10807</v>
      </c>
      <c r="D42" s="705"/>
      <c r="E42" s="705"/>
      <c r="F42" s="705"/>
      <c r="G42" s="705"/>
      <c r="H42" s="705"/>
      <c r="I42" s="705"/>
      <c r="J42" s="705"/>
      <c r="K42" s="705"/>
    </row>
    <row r="43" spans="1:11" x14ac:dyDescent="0.25">
      <c r="A43" s="294" t="s">
        <v>3627</v>
      </c>
      <c r="B43" s="80"/>
      <c r="C43">
        <v>100</v>
      </c>
      <c r="D43">
        <v>98</v>
      </c>
      <c r="E43">
        <v>86</v>
      </c>
      <c r="F43">
        <v>34</v>
      </c>
      <c r="G43" s="295" t="s">
        <v>1542</v>
      </c>
      <c r="H43" s="295" t="s">
        <v>1542</v>
      </c>
      <c r="I43" s="295" t="s">
        <v>1542</v>
      </c>
      <c r="J43" s="295" t="s">
        <v>1542</v>
      </c>
      <c r="K43" s="295" t="s">
        <v>1542</v>
      </c>
    </row>
    <row r="44" spans="1:11" x14ac:dyDescent="0.25">
      <c r="A44" s="294" t="s">
        <v>3628</v>
      </c>
      <c r="B44" s="294"/>
      <c r="C44" s="295" t="s">
        <v>1542</v>
      </c>
      <c r="D44" s="295" t="s">
        <v>1542</v>
      </c>
      <c r="E44" s="295" t="s">
        <v>1542</v>
      </c>
      <c r="F44" s="295" t="s">
        <v>1542</v>
      </c>
      <c r="G44" s="295">
        <v>1683</v>
      </c>
      <c r="H44" s="295">
        <v>1734</v>
      </c>
      <c r="I44" s="295">
        <v>1653</v>
      </c>
      <c r="J44" s="295">
        <v>1738</v>
      </c>
      <c r="K44" s="295">
        <v>1676</v>
      </c>
    </row>
    <row r="45" spans="1:11" x14ac:dyDescent="0.25">
      <c r="A45" s="294" t="s">
        <v>3629</v>
      </c>
      <c r="B45" s="294"/>
      <c r="C45" s="295" t="s">
        <v>1542</v>
      </c>
      <c r="D45" s="295" t="s">
        <v>1542</v>
      </c>
      <c r="E45">
        <v>118</v>
      </c>
      <c r="F45">
        <v>165</v>
      </c>
      <c r="G45" s="295">
        <v>106</v>
      </c>
      <c r="H45" s="295">
        <v>95</v>
      </c>
      <c r="I45" s="295">
        <v>83</v>
      </c>
      <c r="J45" s="295">
        <v>119</v>
      </c>
      <c r="K45" s="295">
        <v>149</v>
      </c>
    </row>
    <row r="46" spans="1:11" x14ac:dyDescent="0.25">
      <c r="A46" s="294" t="s">
        <v>3630</v>
      </c>
      <c r="B46" s="294"/>
      <c r="C46">
        <v>618</v>
      </c>
      <c r="D46">
        <v>581</v>
      </c>
      <c r="E46">
        <v>533</v>
      </c>
      <c r="F46">
        <v>521</v>
      </c>
      <c r="G46" s="295" t="s">
        <v>1542</v>
      </c>
      <c r="H46" s="295" t="s">
        <v>1542</v>
      </c>
      <c r="I46" s="295" t="s">
        <v>1542</v>
      </c>
      <c r="J46" s="295" t="s">
        <v>1542</v>
      </c>
      <c r="K46" s="295" t="s">
        <v>1542</v>
      </c>
    </row>
    <row r="47" spans="1:11" x14ac:dyDescent="0.25">
      <c r="A47" s="294" t="s">
        <v>3631</v>
      </c>
      <c r="B47" s="294"/>
      <c r="C47">
        <v>880</v>
      </c>
      <c r="D47">
        <v>1752</v>
      </c>
      <c r="E47">
        <v>1595</v>
      </c>
      <c r="F47">
        <v>1529</v>
      </c>
      <c r="G47" s="295">
        <v>1892</v>
      </c>
      <c r="H47" s="295">
        <v>1943</v>
      </c>
      <c r="I47" s="295">
        <v>1869</v>
      </c>
      <c r="J47" s="295">
        <v>2215</v>
      </c>
      <c r="K47" s="295">
        <v>2226</v>
      </c>
    </row>
    <row r="48" spans="1:11" x14ac:dyDescent="0.25">
      <c r="A48" s="294" t="s">
        <v>3632</v>
      </c>
      <c r="B48" s="294"/>
      <c r="C48">
        <v>739</v>
      </c>
      <c r="D48">
        <v>878</v>
      </c>
      <c r="E48">
        <v>817</v>
      </c>
      <c r="F48">
        <v>775</v>
      </c>
      <c r="G48" s="295" t="s">
        <v>1542</v>
      </c>
      <c r="H48" s="295" t="s">
        <v>1542</v>
      </c>
      <c r="I48" s="295" t="s">
        <v>1542</v>
      </c>
      <c r="J48" s="295" t="s">
        <v>1542</v>
      </c>
      <c r="K48" s="295" t="s">
        <v>1542</v>
      </c>
    </row>
    <row r="49" spans="1:11" x14ac:dyDescent="0.25">
      <c r="A49" s="294" t="s">
        <v>3633</v>
      </c>
      <c r="B49" s="294"/>
      <c r="C49">
        <v>168</v>
      </c>
      <c r="D49">
        <v>363</v>
      </c>
      <c r="E49">
        <v>390</v>
      </c>
      <c r="F49">
        <v>367</v>
      </c>
      <c r="G49" s="295">
        <v>430</v>
      </c>
      <c r="H49" s="295">
        <v>451</v>
      </c>
      <c r="I49" s="295">
        <v>416</v>
      </c>
      <c r="J49" s="295">
        <v>303</v>
      </c>
      <c r="K49" s="295">
        <v>235</v>
      </c>
    </row>
    <row r="50" spans="1:11" x14ac:dyDescent="0.25">
      <c r="A50" s="294" t="s">
        <v>3634</v>
      </c>
      <c r="B50" s="294"/>
      <c r="C50">
        <v>43</v>
      </c>
      <c r="D50">
        <v>61</v>
      </c>
      <c r="E50">
        <v>28</v>
      </c>
      <c r="F50">
        <v>41</v>
      </c>
      <c r="G50" s="295" t="s">
        <v>1542</v>
      </c>
      <c r="H50" s="295" t="s">
        <v>1542</v>
      </c>
      <c r="I50" s="295" t="s">
        <v>1542</v>
      </c>
      <c r="J50" s="295" t="s">
        <v>1542</v>
      </c>
      <c r="K50" s="295" t="s">
        <v>1542</v>
      </c>
    </row>
    <row r="51" spans="1:11" x14ac:dyDescent="0.25">
      <c r="A51" s="294" t="s">
        <v>3635</v>
      </c>
      <c r="B51" s="294"/>
      <c r="C51" s="295" t="s">
        <v>1542</v>
      </c>
      <c r="D51" s="295" t="s">
        <v>1542</v>
      </c>
      <c r="E51" s="295" t="s">
        <v>1542</v>
      </c>
      <c r="F51" s="295" t="s">
        <v>1542</v>
      </c>
      <c r="G51" s="295">
        <v>15</v>
      </c>
      <c r="H51" s="295">
        <v>18</v>
      </c>
      <c r="I51" s="295" t="s">
        <v>1542</v>
      </c>
      <c r="J51" s="295">
        <v>20</v>
      </c>
      <c r="K51" s="295">
        <v>12</v>
      </c>
    </row>
    <row r="52" spans="1:11" x14ac:dyDescent="0.25">
      <c r="A52" s="294" t="s">
        <v>3636</v>
      </c>
      <c r="B52" s="294"/>
      <c r="C52" s="295" t="s">
        <v>1542</v>
      </c>
      <c r="D52" s="295" t="s">
        <v>1542</v>
      </c>
      <c r="E52" s="295" t="s">
        <v>1542</v>
      </c>
      <c r="F52" s="295" t="s">
        <v>1542</v>
      </c>
      <c r="G52" s="295">
        <v>31</v>
      </c>
      <c r="H52" s="295">
        <v>63</v>
      </c>
      <c r="I52" s="295">
        <v>43</v>
      </c>
      <c r="J52" s="295">
        <v>53</v>
      </c>
      <c r="K52" s="295">
        <v>43</v>
      </c>
    </row>
    <row r="53" spans="1:11" x14ac:dyDescent="0.25">
      <c r="A53" s="294" t="s">
        <v>3637</v>
      </c>
      <c r="B53" s="294"/>
      <c r="C53" s="752" t="s">
        <v>10807</v>
      </c>
      <c r="D53" s="705"/>
      <c r="E53" s="705"/>
      <c r="F53" s="705"/>
      <c r="G53" s="705"/>
      <c r="H53" s="705"/>
      <c r="I53" s="705"/>
      <c r="J53" s="705"/>
      <c r="K53" s="705"/>
    </row>
    <row r="54" spans="1:11" x14ac:dyDescent="0.25">
      <c r="A54" s="294" t="s">
        <v>3638</v>
      </c>
      <c r="B54" s="294"/>
      <c r="C54">
        <v>18</v>
      </c>
      <c r="D54">
        <v>37</v>
      </c>
      <c r="E54">
        <v>35</v>
      </c>
      <c r="F54">
        <v>36</v>
      </c>
      <c r="G54" s="647" t="s">
        <v>1542</v>
      </c>
      <c r="H54" s="647" t="s">
        <v>1542</v>
      </c>
      <c r="I54" s="647" t="s">
        <v>1542</v>
      </c>
      <c r="J54" s="647" t="s">
        <v>1542</v>
      </c>
      <c r="K54" s="647" t="s">
        <v>1542</v>
      </c>
    </row>
    <row r="55" spans="1:11" x14ac:dyDescent="0.25">
      <c r="A55" s="294" t="s">
        <v>3639</v>
      </c>
      <c r="B55" s="294"/>
      <c r="C55" s="752" t="s">
        <v>10807</v>
      </c>
      <c r="D55" s="705"/>
      <c r="E55" s="705"/>
      <c r="F55" s="705"/>
      <c r="G55" s="705"/>
      <c r="H55" s="705"/>
      <c r="I55" s="705"/>
      <c r="J55" s="705"/>
      <c r="K55" s="705"/>
    </row>
    <row r="56" spans="1:11" x14ac:dyDescent="0.25">
      <c r="A56" s="294" t="s">
        <v>3640</v>
      </c>
      <c r="B56" s="294"/>
      <c r="C56">
        <v>276</v>
      </c>
      <c r="D56">
        <v>211</v>
      </c>
      <c r="E56">
        <v>94</v>
      </c>
      <c r="F56" s="647" t="s">
        <v>1542</v>
      </c>
      <c r="G56" s="647" t="s">
        <v>1542</v>
      </c>
      <c r="H56" s="647" t="s">
        <v>1542</v>
      </c>
      <c r="I56" s="647" t="s">
        <v>1542</v>
      </c>
      <c r="J56" s="647" t="s">
        <v>1542</v>
      </c>
      <c r="K56" s="647" t="s">
        <v>1542</v>
      </c>
    </row>
    <row r="57" spans="1:11" x14ac:dyDescent="0.25">
      <c r="A57" s="294" t="s">
        <v>3641</v>
      </c>
      <c r="B57" s="294"/>
      <c r="C57" s="752" t="s">
        <v>10807</v>
      </c>
      <c r="D57" s="705"/>
      <c r="E57" s="705"/>
      <c r="F57" s="705"/>
      <c r="G57" s="705"/>
      <c r="H57" s="705"/>
      <c r="I57" s="705"/>
      <c r="J57" s="705"/>
      <c r="K57" s="705"/>
    </row>
    <row r="58" spans="1:11" x14ac:dyDescent="0.25">
      <c r="A58" s="294" t="s">
        <v>3642</v>
      </c>
      <c r="B58" s="294"/>
      <c r="C58" s="752" t="s">
        <v>10807</v>
      </c>
      <c r="D58" s="705"/>
      <c r="E58" s="705"/>
      <c r="F58" s="705"/>
      <c r="G58" s="705"/>
      <c r="H58" s="705"/>
      <c r="I58" s="705"/>
      <c r="J58" s="705"/>
      <c r="K58" s="705"/>
    </row>
    <row r="59" spans="1:11" x14ac:dyDescent="0.25">
      <c r="A59" s="294" t="s">
        <v>3643</v>
      </c>
      <c r="B59" s="294"/>
      <c r="C59" s="752" t="s">
        <v>10807</v>
      </c>
      <c r="D59" s="705"/>
      <c r="E59" s="705"/>
      <c r="F59" s="705"/>
      <c r="G59" s="705"/>
      <c r="H59" s="705"/>
      <c r="I59" s="705"/>
      <c r="J59" s="705"/>
      <c r="K59" s="705"/>
    </row>
    <row r="60" spans="1:11" x14ac:dyDescent="0.25">
      <c r="A60" s="294" t="s">
        <v>3644</v>
      </c>
      <c r="B60" s="294"/>
      <c r="C60" s="752" t="s">
        <v>10807</v>
      </c>
      <c r="D60" s="705"/>
      <c r="E60" s="705"/>
      <c r="F60" s="705"/>
      <c r="G60" s="705"/>
      <c r="H60" s="705"/>
      <c r="I60" s="705"/>
      <c r="J60" s="705"/>
      <c r="K60" s="705"/>
    </row>
    <row r="61" spans="1:11" x14ac:dyDescent="0.25">
      <c r="A61" s="294" t="s">
        <v>3645</v>
      </c>
      <c r="B61" s="294"/>
      <c r="C61" s="752" t="s">
        <v>10807</v>
      </c>
      <c r="D61" s="705"/>
      <c r="E61" s="705"/>
      <c r="F61" s="705"/>
      <c r="G61" s="705"/>
      <c r="H61" s="705"/>
      <c r="I61" s="705"/>
      <c r="J61" s="705"/>
      <c r="K61" s="705"/>
    </row>
    <row r="62" spans="1:11" x14ac:dyDescent="0.25">
      <c r="A62" s="294" t="s">
        <v>3646</v>
      </c>
      <c r="B62" s="294"/>
      <c r="C62">
        <v>10</v>
      </c>
      <c r="D62">
        <v>11</v>
      </c>
      <c r="E62" s="295" t="s">
        <v>1542</v>
      </c>
      <c r="F62" s="295" t="s">
        <v>1542</v>
      </c>
      <c r="G62" s="647" t="s">
        <v>1542</v>
      </c>
      <c r="H62" s="647" t="s">
        <v>1542</v>
      </c>
      <c r="I62" s="647" t="s">
        <v>1542</v>
      </c>
      <c r="J62" s="647" t="s">
        <v>1542</v>
      </c>
      <c r="K62" s="647" t="s">
        <v>1542</v>
      </c>
    </row>
    <row r="63" spans="1:11" x14ac:dyDescent="0.25">
      <c r="A63" s="294" t="s">
        <v>3647</v>
      </c>
      <c r="B63" s="294"/>
      <c r="C63" s="647" t="s">
        <v>1542</v>
      </c>
      <c r="D63" s="647" t="s">
        <v>1542</v>
      </c>
      <c r="E63" s="647" t="s">
        <v>1542</v>
      </c>
      <c r="F63">
        <v>205</v>
      </c>
      <c r="G63" s="295">
        <v>449</v>
      </c>
      <c r="H63" s="295">
        <v>390</v>
      </c>
      <c r="I63" s="295">
        <v>491</v>
      </c>
      <c r="J63" s="295">
        <v>534</v>
      </c>
      <c r="K63" s="295">
        <v>430</v>
      </c>
    </row>
    <row r="64" spans="1:11" x14ac:dyDescent="0.25">
      <c r="A64" s="294" t="s">
        <v>3648</v>
      </c>
      <c r="B64" s="294"/>
      <c r="C64">
        <v>534</v>
      </c>
      <c r="D64">
        <v>478</v>
      </c>
      <c r="E64">
        <v>394</v>
      </c>
      <c r="F64">
        <v>160</v>
      </c>
      <c r="G64" s="647" t="s">
        <v>1542</v>
      </c>
      <c r="H64" s="647" t="s">
        <v>1542</v>
      </c>
      <c r="I64" s="647" t="s">
        <v>1542</v>
      </c>
      <c r="J64" s="647" t="s">
        <v>1542</v>
      </c>
      <c r="K64" s="647" t="s">
        <v>1542</v>
      </c>
    </row>
    <row r="65" spans="1:11" x14ac:dyDescent="0.25">
      <c r="A65" s="294" t="s">
        <v>3649</v>
      </c>
      <c r="B65" s="294"/>
      <c r="C65">
        <v>239</v>
      </c>
      <c r="D65" s="295" t="s">
        <v>1542</v>
      </c>
      <c r="E65" s="295" t="s">
        <v>1542</v>
      </c>
      <c r="F65" s="647" t="s">
        <v>1542</v>
      </c>
      <c r="G65" s="647" t="s">
        <v>1542</v>
      </c>
      <c r="H65" s="647" t="s">
        <v>1542</v>
      </c>
      <c r="I65" s="647" t="s">
        <v>1542</v>
      </c>
      <c r="J65" s="647" t="s">
        <v>1542</v>
      </c>
      <c r="K65" s="295" t="s">
        <v>1542</v>
      </c>
    </row>
    <row r="66" spans="1:11" x14ac:dyDescent="0.25">
      <c r="A66" s="294" t="s">
        <v>3650</v>
      </c>
      <c r="B66" s="294"/>
      <c r="C66" s="752" t="s">
        <v>10807</v>
      </c>
      <c r="D66" s="705"/>
      <c r="E66" s="705"/>
      <c r="F66" s="705"/>
      <c r="G66" s="705"/>
      <c r="H66" s="705"/>
      <c r="I66" s="705"/>
      <c r="J66" s="705"/>
      <c r="K66" s="705"/>
    </row>
    <row r="67" spans="1:11" x14ac:dyDescent="0.25">
      <c r="A67" s="294" t="s">
        <v>3651</v>
      </c>
      <c r="B67" s="294"/>
      <c r="C67" s="752" t="s">
        <v>10807</v>
      </c>
      <c r="D67" s="705"/>
      <c r="E67" s="705"/>
      <c r="F67" s="705"/>
      <c r="G67" s="705"/>
      <c r="H67" s="705"/>
      <c r="I67" s="705"/>
      <c r="J67" s="705"/>
      <c r="K67" s="705"/>
    </row>
    <row r="68" spans="1:11" x14ac:dyDescent="0.25">
      <c r="A68" s="294" t="s">
        <v>3652</v>
      </c>
      <c r="B68" s="294"/>
      <c r="C68" s="752" t="s">
        <v>10807</v>
      </c>
      <c r="D68" s="705"/>
      <c r="E68" s="705"/>
      <c r="F68" s="705"/>
      <c r="G68" s="705"/>
      <c r="H68" s="705"/>
      <c r="I68" s="705"/>
      <c r="J68" s="705"/>
      <c r="K68" s="705"/>
    </row>
    <row r="69" spans="1:11" x14ac:dyDescent="0.25">
      <c r="A69" s="294" t="s">
        <v>3653</v>
      </c>
      <c r="B69" s="294"/>
      <c r="C69">
        <v>40</v>
      </c>
      <c r="D69">
        <v>36</v>
      </c>
      <c r="E69">
        <v>16</v>
      </c>
      <c r="F69">
        <v>23</v>
      </c>
      <c r="G69" s="295">
        <v>22</v>
      </c>
      <c r="H69" s="295">
        <v>35</v>
      </c>
      <c r="I69" s="295">
        <v>32</v>
      </c>
      <c r="J69" s="295">
        <v>20</v>
      </c>
      <c r="K69" s="295">
        <v>18</v>
      </c>
    </row>
    <row r="70" spans="1:11" x14ac:dyDescent="0.25">
      <c r="A70" s="294" t="s">
        <v>1894</v>
      </c>
      <c r="B70" s="294"/>
      <c r="C70">
        <v>2815</v>
      </c>
      <c r="D70">
        <v>2808</v>
      </c>
      <c r="E70">
        <v>3070</v>
      </c>
      <c r="F70">
        <v>3266</v>
      </c>
      <c r="G70" s="295">
        <v>3666</v>
      </c>
      <c r="H70" s="295">
        <v>3543</v>
      </c>
      <c r="I70" s="295">
        <v>3530</v>
      </c>
      <c r="J70" s="295">
        <v>4012</v>
      </c>
      <c r="K70" s="295">
        <v>3858</v>
      </c>
    </row>
    <row r="71" spans="1:11" x14ac:dyDescent="0.25">
      <c r="A71" s="294" t="s">
        <v>3654</v>
      </c>
      <c r="B71" s="294"/>
      <c r="C71">
        <v>38</v>
      </c>
      <c r="D71">
        <v>82</v>
      </c>
      <c r="E71">
        <v>25</v>
      </c>
      <c r="F71" s="647" t="s">
        <v>1542</v>
      </c>
      <c r="G71" s="647" t="s">
        <v>1542</v>
      </c>
      <c r="H71" s="647" t="s">
        <v>1542</v>
      </c>
      <c r="I71" s="647" t="s">
        <v>1542</v>
      </c>
      <c r="J71" s="647" t="s">
        <v>1542</v>
      </c>
      <c r="K71" s="295" t="s">
        <v>1542</v>
      </c>
    </row>
    <row r="72" spans="1:11" x14ac:dyDescent="0.25">
      <c r="A72" s="294" t="s">
        <v>3655</v>
      </c>
      <c r="B72" s="294"/>
      <c r="C72">
        <v>1505</v>
      </c>
      <c r="D72">
        <v>1334</v>
      </c>
      <c r="E72">
        <v>460</v>
      </c>
      <c r="F72" s="647" t="s">
        <v>1542</v>
      </c>
      <c r="G72" s="647" t="s">
        <v>1542</v>
      </c>
      <c r="H72" s="647" t="s">
        <v>1542</v>
      </c>
      <c r="I72" s="647" t="s">
        <v>1542</v>
      </c>
      <c r="J72" s="647" t="s">
        <v>1542</v>
      </c>
      <c r="K72" s="295" t="s">
        <v>1542</v>
      </c>
    </row>
    <row r="73" spans="1:11" x14ac:dyDescent="0.25">
      <c r="A73" s="294" t="s">
        <v>3656</v>
      </c>
      <c r="B73" s="294"/>
      <c r="C73">
        <v>1354</v>
      </c>
      <c r="D73">
        <v>291</v>
      </c>
      <c r="E73">
        <v>137</v>
      </c>
      <c r="F73" s="647" t="s">
        <v>1542</v>
      </c>
      <c r="G73" s="647" t="s">
        <v>1542</v>
      </c>
      <c r="H73" s="647" t="s">
        <v>1542</v>
      </c>
      <c r="I73" s="647" t="s">
        <v>1542</v>
      </c>
      <c r="J73" s="647" t="s">
        <v>1542</v>
      </c>
      <c r="K73" s="295" t="s">
        <v>1542</v>
      </c>
    </row>
    <row r="74" spans="1:11" x14ac:dyDescent="0.25">
      <c r="A74" s="294" t="s">
        <v>3657</v>
      </c>
      <c r="B74" s="294"/>
      <c r="C74">
        <v>53</v>
      </c>
      <c r="D74" s="295" t="s">
        <v>1542</v>
      </c>
      <c r="E74" s="295" t="s">
        <v>1542</v>
      </c>
      <c r="F74" s="647" t="s">
        <v>1542</v>
      </c>
      <c r="G74" s="647" t="s">
        <v>1542</v>
      </c>
      <c r="H74" s="647" t="s">
        <v>1542</v>
      </c>
      <c r="I74" s="647" t="s">
        <v>1542</v>
      </c>
      <c r="J74" s="647" t="s">
        <v>1542</v>
      </c>
      <c r="K74" s="295" t="s">
        <v>1542</v>
      </c>
    </row>
    <row r="75" spans="1:11" x14ac:dyDescent="0.25">
      <c r="A75" s="294" t="s">
        <v>3658</v>
      </c>
      <c r="B75" s="294"/>
      <c r="C75" s="752" t="s">
        <v>10807</v>
      </c>
      <c r="D75" s="705"/>
      <c r="E75" s="705"/>
      <c r="F75" s="705"/>
      <c r="G75" s="705"/>
      <c r="H75" s="705"/>
      <c r="I75" s="705"/>
      <c r="J75" s="705"/>
      <c r="K75" s="705"/>
    </row>
    <row r="76" spans="1:11" x14ac:dyDescent="0.25">
      <c r="A76" s="294" t="s">
        <v>3659</v>
      </c>
      <c r="B76" s="294"/>
      <c r="C76" s="752" t="s">
        <v>10807</v>
      </c>
      <c r="D76" s="705"/>
      <c r="E76" s="705"/>
      <c r="F76" s="705"/>
      <c r="G76" s="705"/>
      <c r="H76" s="705"/>
      <c r="I76" s="705"/>
      <c r="J76" s="705"/>
      <c r="K76" s="705"/>
    </row>
    <row r="77" spans="1:11" x14ac:dyDescent="0.25">
      <c r="A77" s="294" t="s">
        <v>3660</v>
      </c>
      <c r="B77" s="294"/>
      <c r="C77">
        <v>2269</v>
      </c>
      <c r="D77">
        <v>2473</v>
      </c>
      <c r="E77">
        <v>2287</v>
      </c>
      <c r="F77">
        <v>2298</v>
      </c>
      <c r="G77" s="295">
        <v>516</v>
      </c>
      <c r="H77" s="295">
        <v>85</v>
      </c>
      <c r="I77" s="295">
        <v>76</v>
      </c>
      <c r="J77" s="295">
        <v>105</v>
      </c>
      <c r="K77" s="295">
        <v>79</v>
      </c>
    </row>
    <row r="78" spans="1:11" x14ac:dyDescent="0.25">
      <c r="A78" s="294" t="s">
        <v>3661</v>
      </c>
      <c r="B78" s="294"/>
      <c r="C78">
        <v>2240</v>
      </c>
      <c r="D78">
        <v>2245</v>
      </c>
      <c r="E78">
        <v>2193</v>
      </c>
      <c r="F78">
        <v>2307</v>
      </c>
      <c r="G78" s="295">
        <v>2535</v>
      </c>
      <c r="H78" s="295">
        <v>2438</v>
      </c>
      <c r="I78" s="295">
        <v>2380</v>
      </c>
      <c r="J78" s="295">
        <v>2603</v>
      </c>
      <c r="K78" s="295">
        <v>2523</v>
      </c>
    </row>
    <row r="79" spans="1:11" x14ac:dyDescent="0.25">
      <c r="A79" s="294" t="s">
        <v>3662</v>
      </c>
      <c r="B79" s="294"/>
      <c r="C79">
        <v>1406</v>
      </c>
      <c r="D79">
        <v>1538</v>
      </c>
      <c r="E79">
        <v>1683</v>
      </c>
      <c r="F79">
        <v>1754</v>
      </c>
      <c r="G79" s="295">
        <v>2141</v>
      </c>
      <c r="H79" s="295">
        <v>2194</v>
      </c>
      <c r="I79" s="295">
        <v>2465</v>
      </c>
      <c r="J79" s="295">
        <v>2705</v>
      </c>
      <c r="K79" s="295">
        <v>2839</v>
      </c>
    </row>
    <row r="80" spans="1:11" x14ac:dyDescent="0.25">
      <c r="A80" s="294" t="s">
        <v>3663</v>
      </c>
      <c r="B80" s="294"/>
      <c r="C80">
        <v>2255</v>
      </c>
      <c r="D80">
        <v>2411</v>
      </c>
      <c r="E80">
        <v>2237</v>
      </c>
      <c r="F80">
        <v>2226</v>
      </c>
      <c r="G80" s="295">
        <v>2265</v>
      </c>
      <c r="H80" s="295">
        <v>2065</v>
      </c>
      <c r="I80" s="295">
        <v>2029</v>
      </c>
      <c r="J80" s="295">
        <v>1953</v>
      </c>
      <c r="K80" s="295">
        <v>1900</v>
      </c>
    </row>
    <row r="81" spans="1:11" x14ac:dyDescent="0.25">
      <c r="A81" s="294" t="s">
        <v>3664</v>
      </c>
      <c r="B81" s="294"/>
      <c r="C81">
        <v>56</v>
      </c>
      <c r="D81" s="295" t="s">
        <v>1542</v>
      </c>
      <c r="E81" s="295" t="s">
        <v>1542</v>
      </c>
      <c r="F81" s="647" t="s">
        <v>1542</v>
      </c>
      <c r="G81" s="647" t="s">
        <v>1542</v>
      </c>
      <c r="H81" s="647" t="s">
        <v>1542</v>
      </c>
      <c r="I81" s="647" t="s">
        <v>1542</v>
      </c>
      <c r="J81" s="647" t="s">
        <v>1542</v>
      </c>
      <c r="K81" s="295" t="s">
        <v>1542</v>
      </c>
    </row>
    <row r="82" spans="1:11" x14ac:dyDescent="0.25">
      <c r="A82" s="294" t="s">
        <v>3665</v>
      </c>
      <c r="B82" s="294"/>
      <c r="C82">
        <v>44</v>
      </c>
      <c r="D82" s="295" t="s">
        <v>1542</v>
      </c>
      <c r="E82" s="295" t="s">
        <v>1542</v>
      </c>
      <c r="F82" s="647" t="s">
        <v>1542</v>
      </c>
      <c r="G82" s="647" t="s">
        <v>1542</v>
      </c>
      <c r="H82" s="647" t="s">
        <v>1542</v>
      </c>
      <c r="I82" s="647" t="s">
        <v>1542</v>
      </c>
      <c r="J82" s="647" t="s">
        <v>1542</v>
      </c>
      <c r="K82" s="295" t="s">
        <v>1542</v>
      </c>
    </row>
    <row r="83" spans="1:11" x14ac:dyDescent="0.25">
      <c r="A83" s="294" t="s">
        <v>3666</v>
      </c>
      <c r="B83" s="294"/>
      <c r="C83">
        <v>16</v>
      </c>
      <c r="D83">
        <v>19</v>
      </c>
      <c r="E83" s="295" t="s">
        <v>1542</v>
      </c>
      <c r="F83" s="647" t="s">
        <v>1542</v>
      </c>
      <c r="G83" s="647" t="s">
        <v>1542</v>
      </c>
      <c r="H83" s="647" t="s">
        <v>1542</v>
      </c>
      <c r="I83" s="647" t="s">
        <v>1542</v>
      </c>
      <c r="J83" s="647" t="s">
        <v>1542</v>
      </c>
      <c r="K83" s="295" t="s">
        <v>1542</v>
      </c>
    </row>
    <row r="84" spans="1:11" x14ac:dyDescent="0.25">
      <c r="A84" s="294" t="s">
        <v>3667</v>
      </c>
      <c r="B84" s="294"/>
      <c r="C84" s="295" t="s">
        <v>1542</v>
      </c>
      <c r="D84" s="295" t="s">
        <v>1542</v>
      </c>
      <c r="E84">
        <v>23</v>
      </c>
      <c r="F84">
        <v>14</v>
      </c>
      <c r="G84" s="295">
        <v>13</v>
      </c>
      <c r="H84" s="295">
        <v>10</v>
      </c>
      <c r="I84" s="295" t="s">
        <v>1542</v>
      </c>
      <c r="J84" s="295" t="s">
        <v>1542</v>
      </c>
      <c r="K84" s="295" t="s">
        <v>1542</v>
      </c>
    </row>
    <row r="85" spans="1:11" x14ac:dyDescent="0.25">
      <c r="A85" s="294" t="s">
        <v>3668</v>
      </c>
      <c r="B85" s="294"/>
      <c r="C85" s="752" t="s">
        <v>10807</v>
      </c>
      <c r="D85" s="705"/>
      <c r="E85" s="705"/>
      <c r="F85" s="705"/>
      <c r="G85" s="705"/>
      <c r="H85" s="705"/>
      <c r="I85" s="705"/>
      <c r="J85" s="705"/>
      <c r="K85" s="705"/>
    </row>
    <row r="86" spans="1:11" x14ac:dyDescent="0.25">
      <c r="A86" s="294" t="s">
        <v>3669</v>
      </c>
      <c r="B86" s="294"/>
      <c r="C86" s="752" t="s">
        <v>10807</v>
      </c>
      <c r="D86" s="705"/>
      <c r="E86" s="705"/>
      <c r="F86" s="705"/>
      <c r="G86" s="705"/>
      <c r="H86" s="705"/>
      <c r="I86" s="705"/>
      <c r="J86" s="705"/>
      <c r="K86" s="705"/>
    </row>
    <row r="87" spans="1:11" x14ac:dyDescent="0.25">
      <c r="A87" s="294" t="s">
        <v>3670</v>
      </c>
      <c r="B87" s="294"/>
      <c r="C87" s="752" t="s">
        <v>10807</v>
      </c>
      <c r="D87" s="705"/>
      <c r="E87" s="705"/>
      <c r="F87" s="705"/>
      <c r="G87" s="705"/>
      <c r="H87" s="705"/>
      <c r="I87" s="705"/>
      <c r="J87" s="705"/>
      <c r="K87" s="705"/>
    </row>
    <row r="88" spans="1:11" x14ac:dyDescent="0.25">
      <c r="A88" s="294" t="s">
        <v>3609</v>
      </c>
      <c r="B88" s="294"/>
      <c r="C88" s="295" t="s">
        <v>1542</v>
      </c>
      <c r="D88" s="295" t="s">
        <v>1542</v>
      </c>
      <c r="E88" s="295" t="s">
        <v>1542</v>
      </c>
      <c r="F88" s="647" t="s">
        <v>1542</v>
      </c>
      <c r="G88" s="295">
        <v>798</v>
      </c>
      <c r="H88" s="295">
        <v>951</v>
      </c>
      <c r="I88" s="295">
        <v>853</v>
      </c>
      <c r="J88" s="295">
        <v>714</v>
      </c>
      <c r="K88" s="295">
        <v>403</v>
      </c>
    </row>
    <row r="89" spans="1:11" x14ac:dyDescent="0.25">
      <c r="A89" s="294" t="s">
        <v>3671</v>
      </c>
      <c r="B89" s="294"/>
      <c r="C89">
        <v>888</v>
      </c>
      <c r="D89">
        <v>959</v>
      </c>
      <c r="E89">
        <v>971</v>
      </c>
      <c r="F89">
        <v>485</v>
      </c>
      <c r="G89" s="647" t="s">
        <v>1542</v>
      </c>
      <c r="H89" s="647" t="s">
        <v>1542</v>
      </c>
      <c r="I89" s="647" t="s">
        <v>1542</v>
      </c>
      <c r="J89" s="647" t="s">
        <v>1542</v>
      </c>
      <c r="K89" s="295" t="s">
        <v>1542</v>
      </c>
    </row>
    <row r="90" spans="1:11" x14ac:dyDescent="0.25">
      <c r="A90" s="294" t="s">
        <v>3672</v>
      </c>
      <c r="B90" s="294"/>
      <c r="C90">
        <v>112</v>
      </c>
      <c r="D90">
        <v>119</v>
      </c>
      <c r="E90">
        <v>113</v>
      </c>
      <c r="F90">
        <v>53</v>
      </c>
      <c r="G90" s="647" t="s">
        <v>1542</v>
      </c>
      <c r="H90" s="647" t="s">
        <v>1542</v>
      </c>
      <c r="I90" s="647" t="s">
        <v>1542</v>
      </c>
      <c r="J90" s="647" t="s">
        <v>1542</v>
      </c>
      <c r="K90" s="295" t="s">
        <v>1542</v>
      </c>
    </row>
    <row r="91" spans="1:11" x14ac:dyDescent="0.25">
      <c r="A91" s="294" t="s">
        <v>3673</v>
      </c>
      <c r="B91" s="294"/>
      <c r="C91">
        <v>27</v>
      </c>
      <c r="D91" s="295" t="s">
        <v>1542</v>
      </c>
      <c r="E91" s="647" t="s">
        <v>1542</v>
      </c>
      <c r="F91" s="647" t="s">
        <v>1542</v>
      </c>
      <c r="G91" s="647" t="s">
        <v>1542</v>
      </c>
      <c r="H91" s="647" t="s">
        <v>1542</v>
      </c>
      <c r="I91" s="647" t="s">
        <v>1542</v>
      </c>
      <c r="J91" s="647" t="s">
        <v>1542</v>
      </c>
      <c r="K91" s="295" t="s">
        <v>1542</v>
      </c>
    </row>
    <row r="92" spans="1:11" x14ac:dyDescent="0.25">
      <c r="A92" s="294" t="s">
        <v>3674</v>
      </c>
      <c r="B92" s="294"/>
      <c r="C92">
        <v>15</v>
      </c>
      <c r="D92">
        <v>16</v>
      </c>
      <c r="E92">
        <v>14</v>
      </c>
      <c r="F92" s="295" t="s">
        <v>1542</v>
      </c>
      <c r="G92" s="647" t="s">
        <v>1542</v>
      </c>
      <c r="H92" s="647" t="s">
        <v>1542</v>
      </c>
      <c r="I92" s="647" t="s">
        <v>1542</v>
      </c>
      <c r="J92" s="647" t="s">
        <v>1542</v>
      </c>
      <c r="K92" s="295" t="s">
        <v>1542</v>
      </c>
    </row>
    <row r="93" spans="1:11" x14ac:dyDescent="0.25">
      <c r="A93" s="294" t="s">
        <v>3599</v>
      </c>
      <c r="B93" s="294"/>
      <c r="C93">
        <v>161</v>
      </c>
      <c r="D93">
        <v>212</v>
      </c>
      <c r="E93">
        <v>232</v>
      </c>
      <c r="F93">
        <v>217</v>
      </c>
      <c r="G93" s="295">
        <v>259</v>
      </c>
      <c r="H93" s="295">
        <v>243</v>
      </c>
      <c r="I93" s="295">
        <v>306</v>
      </c>
      <c r="J93" s="295">
        <v>471</v>
      </c>
      <c r="K93" s="295">
        <v>430</v>
      </c>
    </row>
    <row r="94" spans="1:11" x14ac:dyDescent="0.25">
      <c r="A94" s="294" t="s">
        <v>3675</v>
      </c>
      <c r="B94" s="294"/>
      <c r="C94" s="752" t="s">
        <v>10807</v>
      </c>
      <c r="D94" s="705"/>
      <c r="E94" s="705"/>
      <c r="F94" s="705"/>
      <c r="G94" s="705"/>
      <c r="H94" s="705"/>
      <c r="I94" s="705"/>
      <c r="J94" s="705"/>
      <c r="K94" s="705"/>
    </row>
    <row r="95" spans="1:11" x14ac:dyDescent="0.25">
      <c r="A95" s="294" t="s">
        <v>3605</v>
      </c>
      <c r="B95" s="294"/>
      <c r="C95">
        <v>446</v>
      </c>
      <c r="D95">
        <v>454</v>
      </c>
      <c r="E95">
        <v>530</v>
      </c>
      <c r="F95">
        <v>517</v>
      </c>
      <c r="G95" s="295">
        <v>682</v>
      </c>
      <c r="H95" s="295">
        <v>597</v>
      </c>
      <c r="I95" s="295">
        <v>566</v>
      </c>
      <c r="J95" s="295">
        <v>616</v>
      </c>
      <c r="K95" s="295">
        <v>596</v>
      </c>
    </row>
    <row r="96" spans="1:11" x14ac:dyDescent="0.25">
      <c r="A96" s="294" t="s">
        <v>3676</v>
      </c>
      <c r="B96" s="294"/>
      <c r="C96" s="295" t="s">
        <v>1542</v>
      </c>
      <c r="D96" s="295" t="s">
        <v>1542</v>
      </c>
      <c r="E96">
        <v>32</v>
      </c>
      <c r="F96">
        <v>44</v>
      </c>
      <c r="G96" s="295">
        <v>34</v>
      </c>
      <c r="H96" s="295">
        <v>34</v>
      </c>
      <c r="I96" s="295">
        <v>56</v>
      </c>
      <c r="J96" s="295">
        <v>68</v>
      </c>
      <c r="K96" s="295">
        <v>66</v>
      </c>
    </row>
    <row r="97" spans="1:11" x14ac:dyDescent="0.25">
      <c r="A97" s="294" t="s">
        <v>3677</v>
      </c>
      <c r="B97" s="294"/>
      <c r="C97">
        <v>190</v>
      </c>
      <c r="D97">
        <v>199</v>
      </c>
      <c r="E97">
        <v>213</v>
      </c>
      <c r="F97">
        <v>95</v>
      </c>
      <c r="G97" s="647" t="s">
        <v>1542</v>
      </c>
      <c r="H97" s="647" t="s">
        <v>1542</v>
      </c>
      <c r="I97" s="647" t="s">
        <v>1542</v>
      </c>
      <c r="J97" s="647" t="s">
        <v>1542</v>
      </c>
      <c r="K97" s="295" t="s">
        <v>1542</v>
      </c>
    </row>
    <row r="98" spans="1:11" x14ac:dyDescent="0.25">
      <c r="A98" s="294" t="s">
        <v>3678</v>
      </c>
      <c r="B98" s="294"/>
      <c r="C98">
        <v>138</v>
      </c>
      <c r="D98">
        <v>133</v>
      </c>
      <c r="E98">
        <v>68</v>
      </c>
      <c r="F98">
        <v>37</v>
      </c>
      <c r="G98" s="647" t="s">
        <v>1542</v>
      </c>
      <c r="H98" s="647" t="s">
        <v>1542</v>
      </c>
      <c r="I98" s="647" t="s">
        <v>1542</v>
      </c>
      <c r="J98" s="647" t="s">
        <v>1542</v>
      </c>
      <c r="K98" s="295" t="s">
        <v>1542</v>
      </c>
    </row>
    <row r="99" spans="1:11" x14ac:dyDescent="0.25">
      <c r="A99" s="294" t="s">
        <v>3596</v>
      </c>
      <c r="B99" s="294"/>
      <c r="C99">
        <v>1166</v>
      </c>
      <c r="D99">
        <v>1155</v>
      </c>
      <c r="E99">
        <v>1203</v>
      </c>
      <c r="F99">
        <v>1194</v>
      </c>
      <c r="G99" s="295">
        <v>1332</v>
      </c>
      <c r="H99" s="295">
        <v>1240</v>
      </c>
      <c r="I99" s="295">
        <v>1293</v>
      </c>
      <c r="J99" s="295">
        <v>1367</v>
      </c>
      <c r="K99" s="295">
        <v>1337</v>
      </c>
    </row>
    <row r="100" spans="1:11" x14ac:dyDescent="0.25">
      <c r="A100" s="294" t="s">
        <v>3679</v>
      </c>
      <c r="B100" s="294"/>
      <c r="C100">
        <v>720</v>
      </c>
      <c r="D100">
        <v>707</v>
      </c>
      <c r="E100">
        <v>682</v>
      </c>
      <c r="F100">
        <v>615</v>
      </c>
      <c r="G100" s="295">
        <v>664</v>
      </c>
      <c r="H100" s="295">
        <v>496</v>
      </c>
      <c r="I100" s="295">
        <v>638</v>
      </c>
      <c r="J100" s="295">
        <v>505</v>
      </c>
      <c r="K100" s="295">
        <v>488</v>
      </c>
    </row>
    <row r="101" spans="1:11" x14ac:dyDescent="0.25">
      <c r="A101" s="294" t="s">
        <v>3680</v>
      </c>
      <c r="B101" s="294"/>
      <c r="C101">
        <v>81</v>
      </c>
      <c r="D101" s="295" t="s">
        <v>1542</v>
      </c>
      <c r="E101" s="647" t="s">
        <v>1542</v>
      </c>
      <c r="F101" s="647" t="s">
        <v>1542</v>
      </c>
      <c r="G101" s="647" t="s">
        <v>1542</v>
      </c>
      <c r="H101" s="647" t="s">
        <v>1542</v>
      </c>
      <c r="I101" s="647" t="s">
        <v>1542</v>
      </c>
      <c r="J101" s="647" t="s">
        <v>1542</v>
      </c>
      <c r="K101" s="295" t="s">
        <v>1542</v>
      </c>
    </row>
    <row r="102" spans="1:11" x14ac:dyDescent="0.25">
      <c r="A102" s="294" t="s">
        <v>3603</v>
      </c>
      <c r="B102" s="294"/>
      <c r="C102">
        <v>182</v>
      </c>
      <c r="D102">
        <v>131</v>
      </c>
      <c r="E102">
        <v>124</v>
      </c>
      <c r="F102">
        <v>123</v>
      </c>
      <c r="G102" s="295">
        <v>103</v>
      </c>
      <c r="H102" s="295">
        <v>51</v>
      </c>
      <c r="I102" s="295">
        <v>48</v>
      </c>
      <c r="J102" s="295">
        <v>55</v>
      </c>
      <c r="K102" s="295">
        <v>50</v>
      </c>
    </row>
    <row r="103" spans="1:11" x14ac:dyDescent="0.25">
      <c r="A103" s="294" t="s">
        <v>3681</v>
      </c>
      <c r="B103" s="294"/>
      <c r="C103">
        <v>12</v>
      </c>
      <c r="D103">
        <v>12</v>
      </c>
      <c r="E103">
        <v>11</v>
      </c>
      <c r="F103" s="295" t="s">
        <v>1542</v>
      </c>
      <c r="G103" s="647" t="s">
        <v>1542</v>
      </c>
      <c r="H103" s="647" t="s">
        <v>1542</v>
      </c>
      <c r="I103" s="647" t="s">
        <v>1542</v>
      </c>
      <c r="J103" s="647" t="s">
        <v>1542</v>
      </c>
      <c r="K103" s="295" t="s">
        <v>1542</v>
      </c>
    </row>
    <row r="104" spans="1:11" x14ac:dyDescent="0.25">
      <c r="A104" s="294" t="s">
        <v>3417</v>
      </c>
      <c r="B104" s="294"/>
      <c r="C104" s="647" t="s">
        <v>1542</v>
      </c>
      <c r="D104" s="647" t="s">
        <v>1542</v>
      </c>
      <c r="E104">
        <v>342</v>
      </c>
      <c r="F104">
        <v>358</v>
      </c>
      <c r="G104" s="295">
        <v>423</v>
      </c>
      <c r="H104" s="295">
        <v>383</v>
      </c>
      <c r="I104" s="295">
        <v>379</v>
      </c>
      <c r="J104" s="295">
        <v>412</v>
      </c>
      <c r="K104" s="295">
        <v>413</v>
      </c>
    </row>
    <row r="105" spans="1:11" x14ac:dyDescent="0.25">
      <c r="A105" s="294" t="s">
        <v>3682</v>
      </c>
      <c r="B105" s="294"/>
      <c r="C105">
        <v>246</v>
      </c>
      <c r="D105">
        <v>277</v>
      </c>
      <c r="E105">
        <v>261</v>
      </c>
      <c r="F105">
        <v>90</v>
      </c>
      <c r="G105" s="647" t="s">
        <v>1542</v>
      </c>
      <c r="H105" s="647" t="s">
        <v>1542</v>
      </c>
      <c r="I105" s="647" t="s">
        <v>1542</v>
      </c>
      <c r="J105" s="647" t="s">
        <v>1542</v>
      </c>
      <c r="K105" s="295" t="s">
        <v>1542</v>
      </c>
    </row>
    <row r="106" spans="1:11" x14ac:dyDescent="0.25">
      <c r="A106" s="294" t="s">
        <v>3683</v>
      </c>
      <c r="B106" s="294"/>
      <c r="C106">
        <v>45</v>
      </c>
      <c r="D106">
        <v>57</v>
      </c>
      <c r="E106" s="295" t="s">
        <v>1542</v>
      </c>
      <c r="F106" s="295" t="s">
        <v>1542</v>
      </c>
      <c r="G106" s="647" t="s">
        <v>1542</v>
      </c>
      <c r="H106" s="647" t="s">
        <v>1542</v>
      </c>
      <c r="I106" s="647" t="s">
        <v>1542</v>
      </c>
      <c r="J106" s="647" t="s">
        <v>1542</v>
      </c>
      <c r="K106" s="295" t="s">
        <v>1542</v>
      </c>
    </row>
    <row r="107" spans="1:11" x14ac:dyDescent="0.25">
      <c r="A107" s="294" t="s">
        <v>3684</v>
      </c>
      <c r="B107" s="294"/>
      <c r="C107">
        <v>175</v>
      </c>
      <c r="D107">
        <v>207</v>
      </c>
      <c r="E107">
        <v>27</v>
      </c>
      <c r="F107" s="295" t="s">
        <v>1542</v>
      </c>
      <c r="G107" s="647" t="s">
        <v>1542</v>
      </c>
      <c r="H107" s="647" t="s">
        <v>1542</v>
      </c>
      <c r="I107" s="647" t="s">
        <v>1542</v>
      </c>
      <c r="J107" s="647" t="s">
        <v>1542</v>
      </c>
      <c r="K107" s="295" t="s">
        <v>1542</v>
      </c>
    </row>
    <row r="108" spans="1:11" x14ac:dyDescent="0.25">
      <c r="A108" s="294" t="s">
        <v>3685</v>
      </c>
      <c r="B108" s="294"/>
      <c r="C108" s="295" t="s">
        <v>1542</v>
      </c>
      <c r="D108" s="295" t="s">
        <v>1542</v>
      </c>
      <c r="E108" s="295" t="s">
        <v>1542</v>
      </c>
      <c r="F108" s="295" t="s">
        <v>1542</v>
      </c>
      <c r="G108" s="295">
        <v>11</v>
      </c>
      <c r="H108" s="295">
        <v>17</v>
      </c>
      <c r="I108" s="295">
        <v>15</v>
      </c>
      <c r="J108" s="295">
        <v>14</v>
      </c>
      <c r="K108" s="295" t="s">
        <v>1542</v>
      </c>
    </row>
    <row r="109" spans="1:11" x14ac:dyDescent="0.25">
      <c r="A109" s="294" t="s">
        <v>3686</v>
      </c>
      <c r="B109" s="294"/>
      <c r="C109" s="295" t="s">
        <v>1542</v>
      </c>
      <c r="D109" s="295" t="s">
        <v>1542</v>
      </c>
      <c r="E109">
        <v>48</v>
      </c>
      <c r="F109">
        <v>58</v>
      </c>
      <c r="G109" s="295">
        <v>101</v>
      </c>
      <c r="H109" s="295">
        <v>98</v>
      </c>
      <c r="I109" s="295">
        <v>112</v>
      </c>
      <c r="J109" s="295">
        <v>152</v>
      </c>
      <c r="K109" s="295">
        <v>218</v>
      </c>
    </row>
    <row r="110" spans="1:11" x14ac:dyDescent="0.25">
      <c r="A110" s="294" t="s">
        <v>3687</v>
      </c>
      <c r="B110" s="294"/>
      <c r="C110">
        <v>26</v>
      </c>
      <c r="D110">
        <v>13</v>
      </c>
      <c r="E110">
        <v>12</v>
      </c>
      <c r="F110" s="295" t="s">
        <v>1542</v>
      </c>
      <c r="G110" s="647" t="s">
        <v>1542</v>
      </c>
      <c r="H110" s="647" t="s">
        <v>1542</v>
      </c>
      <c r="I110" s="647" t="s">
        <v>1542</v>
      </c>
      <c r="J110" s="647" t="s">
        <v>1542</v>
      </c>
      <c r="K110" s="295" t="s">
        <v>1542</v>
      </c>
    </row>
    <row r="111" spans="1:11" x14ac:dyDescent="0.25">
      <c r="A111" s="294" t="s">
        <v>3688</v>
      </c>
      <c r="B111" s="294"/>
      <c r="C111">
        <v>1401</v>
      </c>
      <c r="D111">
        <v>1650</v>
      </c>
      <c r="E111">
        <v>1517</v>
      </c>
      <c r="F111">
        <v>1409</v>
      </c>
      <c r="G111" s="647" t="s">
        <v>1542</v>
      </c>
      <c r="H111" s="647" t="s">
        <v>1542</v>
      </c>
      <c r="I111" s="647" t="s">
        <v>1542</v>
      </c>
      <c r="J111" s="647" t="s">
        <v>1542</v>
      </c>
      <c r="K111" s="295" t="s">
        <v>1542</v>
      </c>
    </row>
    <row r="112" spans="1:11" x14ac:dyDescent="0.25">
      <c r="A112" s="294" t="s">
        <v>3689</v>
      </c>
      <c r="B112" s="294"/>
      <c r="C112" s="295" t="s">
        <v>1542</v>
      </c>
      <c r="D112" s="295" t="s">
        <v>1542</v>
      </c>
      <c r="E112" s="295" t="s">
        <v>1542</v>
      </c>
      <c r="F112" s="295" t="s">
        <v>1542</v>
      </c>
      <c r="G112" s="647" t="s">
        <v>1542</v>
      </c>
      <c r="H112" s="647" t="s">
        <v>1542</v>
      </c>
      <c r="I112" s="647" t="s">
        <v>1542</v>
      </c>
      <c r="J112" s="647" t="s">
        <v>1542</v>
      </c>
      <c r="K112" s="295" t="s">
        <v>1542</v>
      </c>
    </row>
    <row r="113" spans="1:11" x14ac:dyDescent="0.25">
      <c r="A113" s="294" t="s">
        <v>3690</v>
      </c>
      <c r="B113" s="294"/>
      <c r="C113" s="295" t="s">
        <v>1542</v>
      </c>
      <c r="D113" s="295" t="s">
        <v>1542</v>
      </c>
      <c r="E113" s="295" t="s">
        <v>1542</v>
      </c>
      <c r="F113">
        <v>18</v>
      </c>
      <c r="G113" s="295">
        <v>54</v>
      </c>
      <c r="H113" s="295">
        <v>54</v>
      </c>
      <c r="I113" s="295">
        <v>48</v>
      </c>
      <c r="J113" s="295">
        <v>58</v>
      </c>
      <c r="K113" s="295">
        <v>66</v>
      </c>
    </row>
    <row r="114" spans="1:11" x14ac:dyDescent="0.25">
      <c r="A114" s="294" t="s">
        <v>3691</v>
      </c>
      <c r="B114" s="294"/>
      <c r="C114" s="295" t="s">
        <v>1542</v>
      </c>
      <c r="D114" s="295" t="s">
        <v>1542</v>
      </c>
      <c r="E114" s="295" t="s">
        <v>1542</v>
      </c>
      <c r="F114" s="295" t="s">
        <v>1542</v>
      </c>
      <c r="G114" s="295" t="s">
        <v>1542</v>
      </c>
      <c r="H114" s="295" t="s">
        <v>1542</v>
      </c>
      <c r="I114" s="295" t="s">
        <v>1542</v>
      </c>
      <c r="J114" s="295" t="s">
        <v>1542</v>
      </c>
      <c r="K114" s="295" t="s">
        <v>1542</v>
      </c>
    </row>
    <row r="115" spans="1:11" x14ac:dyDescent="0.25">
      <c r="A115" s="294" t="s">
        <v>3692</v>
      </c>
      <c r="B115" s="294"/>
      <c r="C115" s="295" t="s">
        <v>1542</v>
      </c>
      <c r="D115" s="295" t="s">
        <v>1542</v>
      </c>
      <c r="E115" s="295" t="s">
        <v>1542</v>
      </c>
      <c r="F115" s="295" t="s">
        <v>1542</v>
      </c>
      <c r="G115" s="295" t="s">
        <v>1542</v>
      </c>
      <c r="H115" s="295" t="s">
        <v>1542</v>
      </c>
      <c r="I115" s="295" t="s">
        <v>1542</v>
      </c>
      <c r="J115" s="295" t="s">
        <v>1542</v>
      </c>
      <c r="K115" s="295" t="s">
        <v>1542</v>
      </c>
    </row>
    <row r="116" spans="1:11" x14ac:dyDescent="0.25">
      <c r="A116" s="294" t="s">
        <v>3693</v>
      </c>
      <c r="B116" s="294"/>
      <c r="C116" s="295" t="s">
        <v>1542</v>
      </c>
      <c r="D116">
        <v>14</v>
      </c>
      <c r="E116">
        <v>10</v>
      </c>
      <c r="F116">
        <v>12</v>
      </c>
      <c r="G116" s="295">
        <v>10</v>
      </c>
      <c r="H116" s="295" t="s">
        <v>1542</v>
      </c>
      <c r="I116" s="295">
        <v>13</v>
      </c>
      <c r="J116" s="295">
        <v>21</v>
      </c>
      <c r="K116" s="295">
        <v>19</v>
      </c>
    </row>
    <row r="117" spans="1:11" x14ac:dyDescent="0.25">
      <c r="A117" s="294" t="s">
        <v>3694</v>
      </c>
      <c r="B117" s="294"/>
      <c r="C117" s="295" t="s">
        <v>1542</v>
      </c>
      <c r="D117" s="295" t="s">
        <v>1542</v>
      </c>
      <c r="E117" s="295" t="s">
        <v>1542</v>
      </c>
      <c r="F117" s="295" t="s">
        <v>1542</v>
      </c>
      <c r="G117" s="295" t="s">
        <v>1542</v>
      </c>
      <c r="H117" s="295">
        <v>18</v>
      </c>
      <c r="I117" s="295">
        <v>16</v>
      </c>
      <c r="J117" s="295">
        <v>15</v>
      </c>
      <c r="K117" s="295">
        <v>19</v>
      </c>
    </row>
    <row r="118" spans="1:11" x14ac:dyDescent="0.25">
      <c r="A118" s="294" t="s">
        <v>3695</v>
      </c>
      <c r="B118" s="294"/>
      <c r="C118">
        <v>26</v>
      </c>
      <c r="D118" s="295" t="s">
        <v>1542</v>
      </c>
      <c r="E118" s="295" t="s">
        <v>1542</v>
      </c>
      <c r="F118" s="295" t="s">
        <v>1542</v>
      </c>
      <c r="G118" s="647" t="s">
        <v>1542</v>
      </c>
      <c r="H118" s="647" t="s">
        <v>1542</v>
      </c>
      <c r="I118" s="647" t="s">
        <v>1542</v>
      </c>
      <c r="J118" s="647" t="s">
        <v>1542</v>
      </c>
      <c r="K118" s="295" t="s">
        <v>1542</v>
      </c>
    </row>
    <row r="119" spans="1:11" x14ac:dyDescent="0.25">
      <c r="A119" s="294" t="s">
        <v>3696</v>
      </c>
      <c r="B119" s="294"/>
      <c r="C119" s="295" t="s">
        <v>1542</v>
      </c>
      <c r="D119" s="295" t="s">
        <v>1542</v>
      </c>
      <c r="E119">
        <v>20</v>
      </c>
      <c r="F119">
        <v>19</v>
      </c>
      <c r="G119" s="295">
        <v>18</v>
      </c>
      <c r="H119" s="295">
        <v>23</v>
      </c>
      <c r="I119" s="295">
        <v>17</v>
      </c>
      <c r="J119" s="295">
        <v>18</v>
      </c>
      <c r="K119" s="295">
        <v>25</v>
      </c>
    </row>
    <row r="120" spans="1:11" x14ac:dyDescent="0.25">
      <c r="A120" s="294" t="s">
        <v>3697</v>
      </c>
      <c r="B120" s="294"/>
      <c r="C120">
        <v>24</v>
      </c>
      <c r="D120">
        <v>15</v>
      </c>
      <c r="E120" s="295" t="s">
        <v>1542</v>
      </c>
      <c r="F120" s="295" t="s">
        <v>1542</v>
      </c>
      <c r="G120" s="647" t="s">
        <v>1542</v>
      </c>
      <c r="H120" s="647" t="s">
        <v>1542</v>
      </c>
      <c r="I120" s="647" t="s">
        <v>1542</v>
      </c>
      <c r="J120" s="647" t="s">
        <v>1542</v>
      </c>
      <c r="K120" s="295" t="s">
        <v>1542</v>
      </c>
    </row>
    <row r="121" spans="1:11" x14ac:dyDescent="0.25">
      <c r="A121" s="294" t="s">
        <v>3698</v>
      </c>
      <c r="B121" s="294"/>
      <c r="C121">
        <v>8847</v>
      </c>
      <c r="D121">
        <v>9166</v>
      </c>
      <c r="E121">
        <v>9272</v>
      </c>
      <c r="F121">
        <v>9534</v>
      </c>
      <c r="G121" s="295">
        <v>10394</v>
      </c>
      <c r="H121" s="295">
        <v>6977</v>
      </c>
      <c r="I121" s="295">
        <v>10463</v>
      </c>
      <c r="J121" s="295">
        <v>10944</v>
      </c>
      <c r="K121" s="295">
        <v>11109</v>
      </c>
    </row>
    <row r="122" spans="1:11" x14ac:dyDescent="0.25">
      <c r="A122" s="294" t="s">
        <v>3607</v>
      </c>
      <c r="B122" s="294"/>
      <c r="C122">
        <v>688</v>
      </c>
      <c r="D122">
        <v>778</v>
      </c>
      <c r="E122">
        <v>802</v>
      </c>
      <c r="F122">
        <v>763</v>
      </c>
      <c r="G122" s="295">
        <v>779</v>
      </c>
      <c r="H122" s="295">
        <v>730</v>
      </c>
      <c r="I122" s="295">
        <v>749</v>
      </c>
      <c r="J122" s="295">
        <v>648</v>
      </c>
      <c r="K122" s="295">
        <v>611</v>
      </c>
    </row>
    <row r="123" spans="1:11" x14ac:dyDescent="0.25">
      <c r="A123" s="294" t="s">
        <v>3699</v>
      </c>
      <c r="B123" s="294"/>
      <c r="C123">
        <v>181</v>
      </c>
      <c r="D123">
        <v>147</v>
      </c>
      <c r="E123">
        <v>170</v>
      </c>
      <c r="F123">
        <v>162</v>
      </c>
      <c r="G123" s="295">
        <v>173</v>
      </c>
      <c r="H123" s="295">
        <v>158</v>
      </c>
      <c r="I123" s="295">
        <v>123</v>
      </c>
      <c r="J123" s="295">
        <v>122</v>
      </c>
      <c r="K123" s="295">
        <v>95</v>
      </c>
    </row>
    <row r="124" spans="1:11" x14ac:dyDescent="0.25">
      <c r="A124" s="294" t="s">
        <v>3700</v>
      </c>
      <c r="B124" s="294"/>
      <c r="C124" s="752" t="s">
        <v>10807</v>
      </c>
      <c r="D124" s="705"/>
      <c r="E124" s="705"/>
      <c r="F124" s="705"/>
      <c r="G124" s="705"/>
      <c r="H124" s="705"/>
      <c r="I124" s="705"/>
      <c r="J124" s="705"/>
      <c r="K124" s="705"/>
    </row>
    <row r="125" spans="1:11" x14ac:dyDescent="0.25">
      <c r="A125" s="294" t="s">
        <v>3701</v>
      </c>
      <c r="B125" s="294"/>
      <c r="C125">
        <v>14</v>
      </c>
      <c r="D125">
        <v>31</v>
      </c>
      <c r="E125">
        <v>23</v>
      </c>
      <c r="F125" s="295" t="s">
        <v>1542</v>
      </c>
      <c r="G125" s="647" t="s">
        <v>1542</v>
      </c>
      <c r="H125" s="647" t="s">
        <v>1542</v>
      </c>
      <c r="I125" s="647" t="s">
        <v>1542</v>
      </c>
      <c r="J125" s="647" t="s">
        <v>1542</v>
      </c>
      <c r="K125" s="295" t="s">
        <v>1542</v>
      </c>
    </row>
    <row r="126" spans="1:11" x14ac:dyDescent="0.25">
      <c r="A126" s="294" t="s">
        <v>3702</v>
      </c>
      <c r="B126" s="294"/>
      <c r="C126">
        <v>10703</v>
      </c>
      <c r="D126">
        <v>11165</v>
      </c>
      <c r="E126">
        <v>11155</v>
      </c>
      <c r="F126">
        <v>9883</v>
      </c>
      <c r="G126" s="647" t="s">
        <v>1542</v>
      </c>
      <c r="H126" s="647" t="s">
        <v>1542</v>
      </c>
      <c r="I126" s="647" t="s">
        <v>1542</v>
      </c>
      <c r="J126" s="647" t="s">
        <v>1542</v>
      </c>
      <c r="K126" s="295" t="s">
        <v>1542</v>
      </c>
    </row>
    <row r="127" spans="1:11" x14ac:dyDescent="0.25">
      <c r="A127" s="294" t="s">
        <v>3703</v>
      </c>
      <c r="B127" s="294"/>
      <c r="C127" s="752" t="s">
        <v>10807</v>
      </c>
      <c r="D127" s="705"/>
      <c r="E127" s="705"/>
      <c r="F127" s="705"/>
      <c r="G127" s="705"/>
      <c r="H127" s="705"/>
      <c r="I127" s="705"/>
      <c r="J127" s="705"/>
      <c r="K127" s="705"/>
    </row>
    <row r="128" spans="1:11" x14ac:dyDescent="0.25">
      <c r="A128" s="294" t="s">
        <v>3704</v>
      </c>
      <c r="B128" s="294"/>
      <c r="C128">
        <v>6045</v>
      </c>
      <c r="D128">
        <v>6630</v>
      </c>
      <c r="E128">
        <v>6598</v>
      </c>
      <c r="F128">
        <v>6734</v>
      </c>
      <c r="G128" s="295">
        <v>7739</v>
      </c>
      <c r="H128" s="295">
        <v>7540</v>
      </c>
      <c r="I128" s="295">
        <v>7463</v>
      </c>
      <c r="J128" s="295">
        <v>7706</v>
      </c>
      <c r="K128" s="295">
        <v>7808</v>
      </c>
    </row>
    <row r="129" spans="1:11" x14ac:dyDescent="0.25">
      <c r="A129" s="294" t="s">
        <v>3598</v>
      </c>
      <c r="B129" s="294"/>
      <c r="C129">
        <v>496</v>
      </c>
      <c r="D129">
        <v>547</v>
      </c>
      <c r="E129">
        <v>543</v>
      </c>
      <c r="F129">
        <v>516</v>
      </c>
      <c r="G129" s="295">
        <v>700</v>
      </c>
      <c r="H129" s="295">
        <v>749</v>
      </c>
      <c r="I129" s="295">
        <v>806</v>
      </c>
      <c r="J129" s="295">
        <v>932</v>
      </c>
      <c r="K129" s="295">
        <v>964</v>
      </c>
    </row>
    <row r="130" spans="1:11" x14ac:dyDescent="0.25">
      <c r="A130" s="294" t="s">
        <v>3600</v>
      </c>
      <c r="B130" s="294"/>
      <c r="C130">
        <v>3660</v>
      </c>
      <c r="D130">
        <v>3887</v>
      </c>
      <c r="E130">
        <v>3491</v>
      </c>
      <c r="F130">
        <v>3498</v>
      </c>
      <c r="G130" s="295">
        <v>861</v>
      </c>
      <c r="H130" s="647" t="s">
        <v>1542</v>
      </c>
      <c r="I130" s="647" t="s">
        <v>1542</v>
      </c>
      <c r="J130" s="647" t="s">
        <v>1542</v>
      </c>
      <c r="K130" s="295" t="s">
        <v>1542</v>
      </c>
    </row>
    <row r="131" spans="1:11" x14ac:dyDescent="0.25">
      <c r="A131" s="294" t="s">
        <v>3610</v>
      </c>
      <c r="B131" s="294"/>
      <c r="C131" t="s">
        <v>1542</v>
      </c>
      <c r="D131" t="s">
        <v>1542</v>
      </c>
      <c r="E131" t="s">
        <v>1542</v>
      </c>
      <c r="F131" t="s">
        <v>1542</v>
      </c>
      <c r="G131" s="295">
        <v>3113</v>
      </c>
      <c r="H131" s="295">
        <v>3942</v>
      </c>
      <c r="I131" s="295">
        <v>3711</v>
      </c>
      <c r="J131" s="295">
        <v>3412</v>
      </c>
      <c r="K131" s="295">
        <v>3201</v>
      </c>
    </row>
    <row r="132" spans="1:11" x14ac:dyDescent="0.25">
      <c r="A132" s="294" t="s">
        <v>3705</v>
      </c>
      <c r="B132" s="294"/>
      <c r="C132" s="752" t="s">
        <v>10807</v>
      </c>
      <c r="D132" s="705"/>
      <c r="E132" s="705"/>
      <c r="F132" s="705"/>
      <c r="G132" s="705"/>
      <c r="H132" s="705"/>
      <c r="I132" s="705"/>
      <c r="J132" s="705"/>
      <c r="K132" s="705"/>
    </row>
    <row r="133" spans="1:11" x14ac:dyDescent="0.25">
      <c r="A133" s="294" t="s">
        <v>3706</v>
      </c>
      <c r="B133" s="294"/>
      <c r="C133">
        <v>12</v>
      </c>
      <c r="D133">
        <v>12</v>
      </c>
      <c r="E133">
        <v>16</v>
      </c>
      <c r="F133">
        <v>15</v>
      </c>
      <c r="G133" s="295">
        <v>15</v>
      </c>
      <c r="H133" s="295" t="s">
        <v>10816</v>
      </c>
      <c r="I133" s="295">
        <v>12</v>
      </c>
      <c r="J133" s="295">
        <v>16</v>
      </c>
      <c r="K133" s="295">
        <v>18</v>
      </c>
    </row>
    <row r="134" spans="1:11" x14ac:dyDescent="0.25">
      <c r="A134" s="294" t="s">
        <v>3707</v>
      </c>
      <c r="B134" s="294"/>
      <c r="C134" s="752" t="s">
        <v>10807</v>
      </c>
      <c r="D134" s="705"/>
      <c r="E134" s="705"/>
      <c r="F134" s="705"/>
      <c r="G134" s="705"/>
      <c r="H134" s="705"/>
      <c r="I134" s="705"/>
      <c r="J134" s="705"/>
      <c r="K134" s="705"/>
    </row>
    <row r="135" spans="1:11" x14ac:dyDescent="0.25">
      <c r="A135" s="294" t="s">
        <v>3708</v>
      </c>
      <c r="B135" s="294"/>
      <c r="C135">
        <v>430</v>
      </c>
      <c r="D135">
        <v>149</v>
      </c>
      <c r="E135" t="s">
        <v>1542</v>
      </c>
      <c r="F135" t="s">
        <v>1542</v>
      </c>
      <c r="G135" s="295" t="s">
        <v>1542</v>
      </c>
      <c r="H135" s="295" t="s">
        <v>1542</v>
      </c>
      <c r="I135" s="295" t="s">
        <v>1542</v>
      </c>
      <c r="J135" s="295" t="s">
        <v>1542</v>
      </c>
      <c r="K135" s="295" t="s">
        <v>1542</v>
      </c>
    </row>
    <row r="136" spans="1:11" x14ac:dyDescent="0.25">
      <c r="A136" s="294" t="s">
        <v>3709</v>
      </c>
      <c r="B136" s="294"/>
      <c r="C136">
        <v>428</v>
      </c>
      <c r="D136">
        <v>386</v>
      </c>
      <c r="E136">
        <v>325</v>
      </c>
      <c r="F136">
        <v>352</v>
      </c>
      <c r="G136" s="295">
        <v>362</v>
      </c>
      <c r="H136" s="295">
        <v>352</v>
      </c>
      <c r="I136" s="295">
        <v>317</v>
      </c>
      <c r="J136" s="295">
        <v>341</v>
      </c>
      <c r="K136" s="295">
        <v>327</v>
      </c>
    </row>
    <row r="137" spans="1:11" x14ac:dyDescent="0.25">
      <c r="A137" s="294" t="s">
        <v>3710</v>
      </c>
      <c r="B137" s="294"/>
      <c r="C137">
        <v>822</v>
      </c>
      <c r="D137">
        <v>771</v>
      </c>
      <c r="E137">
        <v>741</v>
      </c>
      <c r="F137">
        <v>402</v>
      </c>
      <c r="G137" s="295" t="s">
        <v>1542</v>
      </c>
      <c r="H137" s="295" t="s">
        <v>1542</v>
      </c>
      <c r="I137" s="295" t="s">
        <v>1542</v>
      </c>
      <c r="J137" s="295" t="s">
        <v>1542</v>
      </c>
      <c r="K137" s="295" t="s">
        <v>1542</v>
      </c>
    </row>
    <row r="138" spans="1:11" x14ac:dyDescent="0.25">
      <c r="A138" s="294" t="s">
        <v>3711</v>
      </c>
      <c r="B138" s="294"/>
      <c r="C138" s="647" t="s">
        <v>1542</v>
      </c>
      <c r="D138" s="295" t="s">
        <v>1542</v>
      </c>
      <c r="E138" s="295" t="s">
        <v>1542</v>
      </c>
      <c r="F138">
        <v>247</v>
      </c>
      <c r="G138" s="295">
        <v>443</v>
      </c>
      <c r="H138" s="295">
        <v>232</v>
      </c>
      <c r="I138" s="295">
        <v>158</v>
      </c>
      <c r="J138" s="295">
        <v>116</v>
      </c>
      <c r="K138" s="295">
        <v>87</v>
      </c>
    </row>
    <row r="139" spans="1:11" x14ac:dyDescent="0.25">
      <c r="A139" s="294" t="s">
        <v>3712</v>
      </c>
      <c r="B139" s="294"/>
      <c r="C139">
        <v>135</v>
      </c>
      <c r="D139">
        <v>185</v>
      </c>
      <c r="E139">
        <v>177</v>
      </c>
      <c r="F139">
        <v>235</v>
      </c>
      <c r="G139" s="295">
        <v>256</v>
      </c>
      <c r="H139" s="295">
        <v>249</v>
      </c>
      <c r="I139" s="295">
        <v>240</v>
      </c>
      <c r="J139" s="295">
        <v>228</v>
      </c>
      <c r="K139" s="295">
        <v>222</v>
      </c>
    </row>
    <row r="140" spans="1:11" x14ac:dyDescent="0.25">
      <c r="A140" s="294" t="s">
        <v>3713</v>
      </c>
      <c r="B140" s="294"/>
      <c r="C140" s="752" t="s">
        <v>10807</v>
      </c>
      <c r="D140" s="705"/>
      <c r="E140" s="705"/>
      <c r="F140" s="705"/>
      <c r="G140" s="705"/>
      <c r="H140" s="705"/>
      <c r="I140" s="705"/>
      <c r="J140" s="705"/>
      <c r="K140" s="705"/>
    </row>
    <row r="141" spans="1:11" x14ac:dyDescent="0.25">
      <c r="A141" s="294" t="s">
        <v>3714</v>
      </c>
      <c r="B141" s="294"/>
      <c r="C141">
        <v>344</v>
      </c>
      <c r="D141">
        <v>367</v>
      </c>
      <c r="E141">
        <v>48</v>
      </c>
      <c r="F141" t="s">
        <v>1542</v>
      </c>
      <c r="G141" s="295" t="s">
        <v>1542</v>
      </c>
      <c r="H141" s="295" t="s">
        <v>1542</v>
      </c>
      <c r="I141" s="295" t="s">
        <v>1542</v>
      </c>
      <c r="J141" s="295" t="s">
        <v>1542</v>
      </c>
      <c r="K141" s="295" t="s">
        <v>1542</v>
      </c>
    </row>
    <row r="142" spans="1:11" x14ac:dyDescent="0.25">
      <c r="A142" s="294" t="s">
        <v>3715</v>
      </c>
      <c r="B142" s="294"/>
      <c r="C142">
        <v>83</v>
      </c>
      <c r="D142">
        <v>70</v>
      </c>
      <c r="E142">
        <v>17</v>
      </c>
      <c r="F142" t="s">
        <v>1542</v>
      </c>
      <c r="G142" s="295" t="s">
        <v>1542</v>
      </c>
      <c r="H142" s="295" t="s">
        <v>1542</v>
      </c>
      <c r="I142" s="295" t="s">
        <v>1542</v>
      </c>
      <c r="J142" s="295" t="s">
        <v>1542</v>
      </c>
      <c r="K142" s="295" t="s">
        <v>1542</v>
      </c>
    </row>
    <row r="143" spans="1:11" x14ac:dyDescent="0.25">
      <c r="A143" s="294" t="s">
        <v>3716</v>
      </c>
      <c r="B143" s="294"/>
      <c r="C143">
        <v>68</v>
      </c>
      <c r="D143">
        <v>51</v>
      </c>
      <c r="E143" s="295" t="s">
        <v>1542</v>
      </c>
      <c r="F143" t="s">
        <v>1542</v>
      </c>
      <c r="G143" s="295">
        <v>568</v>
      </c>
      <c r="H143" s="295">
        <v>611</v>
      </c>
      <c r="I143" s="295">
        <v>549</v>
      </c>
      <c r="J143" s="295">
        <v>539</v>
      </c>
      <c r="K143" s="295">
        <v>647</v>
      </c>
    </row>
    <row r="144" spans="1:11" x14ac:dyDescent="0.25">
      <c r="A144" s="294" t="s">
        <v>3717</v>
      </c>
      <c r="B144" s="294"/>
      <c r="C144">
        <v>31</v>
      </c>
      <c r="D144">
        <v>25</v>
      </c>
      <c r="E144" s="295" t="s">
        <v>1542</v>
      </c>
      <c r="F144" t="s">
        <v>1542</v>
      </c>
      <c r="G144" s="295" t="s">
        <v>1542</v>
      </c>
      <c r="H144" s="295" t="s">
        <v>1542</v>
      </c>
      <c r="I144" s="295" t="s">
        <v>1542</v>
      </c>
      <c r="J144" s="295" t="s">
        <v>1542</v>
      </c>
      <c r="K144" s="295" t="s">
        <v>1542</v>
      </c>
    </row>
    <row r="145" spans="1:11" x14ac:dyDescent="0.25">
      <c r="A145" s="294" t="s">
        <v>3718</v>
      </c>
      <c r="B145" s="294"/>
      <c r="C145" s="647" t="s">
        <v>1542</v>
      </c>
      <c r="D145" s="647" t="s">
        <v>1542</v>
      </c>
      <c r="E145">
        <v>376</v>
      </c>
      <c r="F145">
        <v>447</v>
      </c>
      <c r="G145" s="295" t="s">
        <v>1542</v>
      </c>
      <c r="H145" s="295" t="s">
        <v>1542</v>
      </c>
      <c r="I145" s="295" t="s">
        <v>1542</v>
      </c>
      <c r="J145" s="295" t="s">
        <v>1542</v>
      </c>
      <c r="K145" s="295" t="s">
        <v>1542</v>
      </c>
    </row>
    <row r="146" spans="1:11" x14ac:dyDescent="0.25">
      <c r="A146" s="294" t="s">
        <v>3719</v>
      </c>
      <c r="B146" s="294"/>
      <c r="C146">
        <v>152</v>
      </c>
      <c r="D146">
        <v>139</v>
      </c>
      <c r="E146">
        <v>39</v>
      </c>
      <c r="F146" t="s">
        <v>1542</v>
      </c>
      <c r="G146" s="295" t="s">
        <v>1542</v>
      </c>
      <c r="H146" s="295" t="s">
        <v>1542</v>
      </c>
      <c r="I146" s="295" t="s">
        <v>1542</v>
      </c>
      <c r="J146" s="295" t="s">
        <v>1542</v>
      </c>
      <c r="K146" s="295" t="s">
        <v>1542</v>
      </c>
    </row>
    <row r="147" spans="1:11" x14ac:dyDescent="0.25">
      <c r="A147" s="294" t="s">
        <v>3720</v>
      </c>
      <c r="B147" s="294"/>
      <c r="C147">
        <v>298</v>
      </c>
      <c r="D147">
        <v>285</v>
      </c>
      <c r="E147">
        <v>65</v>
      </c>
      <c r="F147" t="s">
        <v>1542</v>
      </c>
      <c r="G147" s="295" t="s">
        <v>1542</v>
      </c>
      <c r="H147" s="295" t="s">
        <v>1542</v>
      </c>
      <c r="I147" s="295" t="s">
        <v>1542</v>
      </c>
      <c r="J147" s="295" t="s">
        <v>1542</v>
      </c>
      <c r="K147" s="295" t="s">
        <v>1542</v>
      </c>
    </row>
    <row r="148" spans="1:11" x14ac:dyDescent="0.25">
      <c r="A148" s="294" t="s">
        <v>3721</v>
      </c>
      <c r="B148" s="294"/>
      <c r="C148" s="752" t="s">
        <v>10807</v>
      </c>
      <c r="D148" s="705"/>
      <c r="E148" s="705"/>
      <c r="F148" s="705"/>
      <c r="G148" s="705"/>
      <c r="H148" s="705"/>
      <c r="I148" s="705"/>
      <c r="J148" s="705"/>
      <c r="K148" s="705"/>
    </row>
    <row r="149" spans="1:11" x14ac:dyDescent="0.25">
      <c r="A149" s="294" t="s">
        <v>3722</v>
      </c>
      <c r="B149" s="294"/>
      <c r="C149">
        <v>69</v>
      </c>
      <c r="D149">
        <v>51</v>
      </c>
      <c r="E149">
        <v>30</v>
      </c>
      <c r="F149">
        <v>64</v>
      </c>
      <c r="G149" s="295">
        <v>36</v>
      </c>
      <c r="H149" s="295">
        <v>60</v>
      </c>
      <c r="I149" s="295">
        <v>98</v>
      </c>
      <c r="J149" s="295">
        <v>74</v>
      </c>
      <c r="K149" s="295">
        <v>60</v>
      </c>
    </row>
    <row r="150" spans="1:11" x14ac:dyDescent="0.25">
      <c r="A150" s="294" t="s">
        <v>3723</v>
      </c>
      <c r="B150" s="294"/>
      <c r="C150">
        <v>16</v>
      </c>
      <c r="D150">
        <v>21</v>
      </c>
      <c r="E150">
        <v>19</v>
      </c>
      <c r="F150">
        <v>16</v>
      </c>
      <c r="G150" s="39" t="s">
        <v>1542</v>
      </c>
      <c r="H150" s="39" t="s">
        <v>1542</v>
      </c>
      <c r="I150" s="39" t="s">
        <v>1542</v>
      </c>
      <c r="J150" s="39" t="s">
        <v>1542</v>
      </c>
      <c r="K150" s="39" t="s">
        <v>1542</v>
      </c>
    </row>
    <row r="151" spans="1:11" x14ac:dyDescent="0.25">
      <c r="A151" s="294" t="s">
        <v>3724</v>
      </c>
      <c r="B151" s="294"/>
      <c r="C151" s="752" t="s">
        <v>10807</v>
      </c>
      <c r="D151" s="705"/>
      <c r="E151" s="705"/>
      <c r="F151" s="705"/>
      <c r="G151" s="705"/>
      <c r="H151" s="705"/>
      <c r="I151" s="705"/>
      <c r="J151" s="705"/>
      <c r="K151" s="705"/>
    </row>
    <row r="152" spans="1:11" x14ac:dyDescent="0.25">
      <c r="A152" s="294" t="s">
        <v>3725</v>
      </c>
      <c r="B152" s="294"/>
      <c r="C152">
        <v>39</v>
      </c>
      <c r="D152">
        <v>26</v>
      </c>
      <c r="E152">
        <v>19</v>
      </c>
      <c r="F152">
        <v>23</v>
      </c>
      <c r="G152" s="295">
        <v>703</v>
      </c>
      <c r="H152" s="295">
        <v>603</v>
      </c>
      <c r="I152" s="295">
        <v>548</v>
      </c>
      <c r="J152" s="295">
        <v>414</v>
      </c>
      <c r="K152" s="295">
        <v>336</v>
      </c>
    </row>
    <row r="153" spans="1:11" x14ac:dyDescent="0.25">
      <c r="A153" s="294" t="s">
        <v>3726</v>
      </c>
      <c r="B153" s="294"/>
      <c r="D153">
        <v>528</v>
      </c>
      <c r="E153">
        <v>783</v>
      </c>
      <c r="F153">
        <v>778</v>
      </c>
      <c r="G153" s="295" t="s">
        <v>1542</v>
      </c>
      <c r="H153" s="295" t="s">
        <v>1542</v>
      </c>
      <c r="I153" s="295" t="s">
        <v>1542</v>
      </c>
      <c r="J153" s="295" t="s">
        <v>1542</v>
      </c>
      <c r="K153" s="295" t="s">
        <v>1542</v>
      </c>
    </row>
    <row r="154" spans="1:11" x14ac:dyDescent="0.25">
      <c r="A154" s="294" t="s">
        <v>3727</v>
      </c>
      <c r="B154" s="294"/>
      <c r="C154">
        <v>297</v>
      </c>
      <c r="D154">
        <v>97</v>
      </c>
      <c r="E154" t="s">
        <v>1542</v>
      </c>
      <c r="F154" t="s">
        <v>1542</v>
      </c>
      <c r="G154" s="295" t="s">
        <v>1542</v>
      </c>
      <c r="H154" s="295" t="s">
        <v>1542</v>
      </c>
      <c r="I154" s="295" t="s">
        <v>1542</v>
      </c>
      <c r="J154" s="295" t="s">
        <v>1542</v>
      </c>
      <c r="K154" s="295" t="s">
        <v>1542</v>
      </c>
    </row>
    <row r="155" spans="1:11" x14ac:dyDescent="0.25">
      <c r="A155" s="294" t="s">
        <v>3728</v>
      </c>
      <c r="B155" s="294"/>
      <c r="C155">
        <v>177</v>
      </c>
      <c r="D155">
        <v>59</v>
      </c>
      <c r="E155" s="655" t="s">
        <v>1542</v>
      </c>
      <c r="F155" s="655" t="s">
        <v>1542</v>
      </c>
      <c r="G155" s="295" t="s">
        <v>1542</v>
      </c>
      <c r="H155" s="295" t="s">
        <v>1542</v>
      </c>
      <c r="I155" s="295" t="s">
        <v>1542</v>
      </c>
      <c r="J155" s="295" t="s">
        <v>1542</v>
      </c>
      <c r="K155" s="295" t="s">
        <v>1542</v>
      </c>
    </row>
    <row r="156" spans="1:11" x14ac:dyDescent="0.25">
      <c r="A156" s="294" t="s">
        <v>3729</v>
      </c>
      <c r="B156" s="294"/>
      <c r="C156">
        <v>29</v>
      </c>
      <c r="D156" s="295" t="s">
        <v>1542</v>
      </c>
      <c r="E156" s="655" t="s">
        <v>1542</v>
      </c>
      <c r="F156" s="655" t="s">
        <v>1542</v>
      </c>
      <c r="G156" s="295" t="s">
        <v>1542</v>
      </c>
      <c r="H156" s="295" t="s">
        <v>1542</v>
      </c>
      <c r="I156" s="295" t="s">
        <v>1542</v>
      </c>
      <c r="J156" s="295" t="s">
        <v>1542</v>
      </c>
      <c r="K156" s="295" t="s">
        <v>1542</v>
      </c>
    </row>
    <row r="157" spans="1:11" x14ac:dyDescent="0.25">
      <c r="A157" s="294" t="s">
        <v>3730</v>
      </c>
      <c r="B157" s="294"/>
      <c r="C157">
        <v>11</v>
      </c>
      <c r="D157" s="295" t="s">
        <v>1542</v>
      </c>
      <c r="E157" s="655" t="s">
        <v>1542</v>
      </c>
      <c r="F157" s="655" t="s">
        <v>1542</v>
      </c>
      <c r="G157" s="295" t="s">
        <v>1542</v>
      </c>
      <c r="H157" s="295" t="s">
        <v>1542</v>
      </c>
      <c r="I157" s="295" t="s">
        <v>1542</v>
      </c>
      <c r="J157" s="295" t="s">
        <v>1542</v>
      </c>
      <c r="K157" s="295" t="s">
        <v>1542</v>
      </c>
    </row>
    <row r="158" spans="1:11" x14ac:dyDescent="0.25">
      <c r="A158" s="294" t="s">
        <v>3731</v>
      </c>
      <c r="B158" s="294"/>
      <c r="C158">
        <v>158</v>
      </c>
      <c r="D158">
        <v>167</v>
      </c>
      <c r="E158">
        <v>30</v>
      </c>
      <c r="F158" s="655" t="s">
        <v>1542</v>
      </c>
      <c r="G158" s="295" t="s">
        <v>1542</v>
      </c>
      <c r="H158" s="295" t="s">
        <v>1542</v>
      </c>
      <c r="I158" s="295" t="s">
        <v>1542</v>
      </c>
      <c r="J158" s="295" t="s">
        <v>1542</v>
      </c>
      <c r="K158" s="295" t="s">
        <v>1542</v>
      </c>
    </row>
    <row r="159" spans="1:11" x14ac:dyDescent="0.25">
      <c r="A159" s="294" t="s">
        <v>3732</v>
      </c>
      <c r="B159" s="294"/>
      <c r="C159" s="295" t="s">
        <v>1542</v>
      </c>
      <c r="D159" s="295" t="s">
        <v>1542</v>
      </c>
      <c r="E159" s="295" t="s">
        <v>1542</v>
      </c>
      <c r="F159" s="295" t="s">
        <v>1542</v>
      </c>
      <c r="G159" s="295">
        <v>11</v>
      </c>
      <c r="H159" s="295">
        <v>11</v>
      </c>
      <c r="I159" s="295">
        <v>17</v>
      </c>
      <c r="J159" s="295">
        <v>27</v>
      </c>
      <c r="K159" s="295">
        <v>15</v>
      </c>
    </row>
    <row r="160" spans="1:11" x14ac:dyDescent="0.25">
      <c r="A160" s="294" t="s">
        <v>3733</v>
      </c>
      <c r="B160" s="294"/>
      <c r="C160" s="752" t="s">
        <v>10807</v>
      </c>
      <c r="D160" s="705"/>
      <c r="E160" s="705"/>
      <c r="F160" s="705"/>
      <c r="G160" s="705"/>
      <c r="H160" s="705"/>
      <c r="I160" s="705"/>
      <c r="J160" s="705"/>
      <c r="K160" s="705"/>
    </row>
    <row r="161" spans="1:12" x14ac:dyDescent="0.25">
      <c r="A161" s="294" t="s">
        <v>3048</v>
      </c>
      <c r="B161" s="294"/>
      <c r="C161">
        <v>18</v>
      </c>
      <c r="D161" s="295" t="s">
        <v>1542</v>
      </c>
      <c r="E161">
        <v>17</v>
      </c>
      <c r="F161">
        <v>16</v>
      </c>
      <c r="G161" s="295">
        <v>10</v>
      </c>
      <c r="H161" s="295">
        <v>18</v>
      </c>
      <c r="I161" s="295">
        <v>18</v>
      </c>
      <c r="J161" s="295">
        <v>21</v>
      </c>
      <c r="K161" s="295">
        <v>37</v>
      </c>
    </row>
    <row r="162" spans="1:12" x14ac:dyDescent="0.25">
      <c r="A162" s="294" t="s">
        <v>3734</v>
      </c>
      <c r="B162" s="294"/>
      <c r="C162" s="752" t="s">
        <v>10807</v>
      </c>
      <c r="D162" s="705"/>
      <c r="E162" s="705"/>
      <c r="F162" s="705"/>
      <c r="G162" s="705"/>
      <c r="H162" s="705"/>
      <c r="I162" s="705"/>
      <c r="J162" s="705"/>
      <c r="K162" s="705"/>
    </row>
    <row r="163" spans="1:12" x14ac:dyDescent="0.25">
      <c r="A163" s="294" t="s">
        <v>3735</v>
      </c>
      <c r="B163" s="294"/>
      <c r="C163" s="752" t="s">
        <v>10807</v>
      </c>
      <c r="D163" s="705"/>
      <c r="E163" s="705"/>
      <c r="F163" s="705"/>
      <c r="G163" s="705"/>
      <c r="H163" s="705"/>
      <c r="I163" s="705"/>
      <c r="J163" s="705"/>
      <c r="K163" s="705"/>
    </row>
    <row r="164" spans="1:12" x14ac:dyDescent="0.25">
      <c r="A164" s="294" t="s">
        <v>3736</v>
      </c>
      <c r="B164" s="294"/>
      <c r="C164" s="752" t="s">
        <v>10807</v>
      </c>
      <c r="D164" s="705"/>
      <c r="E164" s="705"/>
      <c r="F164" s="705"/>
      <c r="G164" s="705"/>
      <c r="H164" s="705"/>
      <c r="I164" s="705"/>
      <c r="J164" s="705"/>
      <c r="K164" s="705"/>
    </row>
    <row r="165" spans="1:12" x14ac:dyDescent="0.25">
      <c r="A165" s="294" t="s">
        <v>3737</v>
      </c>
      <c r="B165" s="294"/>
      <c r="C165" s="752" t="s">
        <v>10807</v>
      </c>
      <c r="D165" s="705"/>
      <c r="E165" s="705"/>
      <c r="F165" s="705"/>
      <c r="G165" s="705"/>
      <c r="H165" s="705"/>
      <c r="I165" s="705"/>
      <c r="J165" s="705"/>
      <c r="K165" s="705"/>
    </row>
    <row r="166" spans="1:12" x14ac:dyDescent="0.25">
      <c r="A166" s="294" t="s">
        <v>3738</v>
      </c>
      <c r="B166" s="294"/>
      <c r="C166">
        <v>51</v>
      </c>
      <c r="D166">
        <v>15</v>
      </c>
      <c r="E166" s="655" t="s">
        <v>1542</v>
      </c>
      <c r="F166" s="655" t="s">
        <v>1542</v>
      </c>
      <c r="G166" s="295" t="s">
        <v>1542</v>
      </c>
      <c r="H166" s="295" t="s">
        <v>1542</v>
      </c>
      <c r="I166" s="295" t="s">
        <v>1542</v>
      </c>
      <c r="J166" s="295" t="s">
        <v>1542</v>
      </c>
      <c r="K166" s="295" t="s">
        <v>1542</v>
      </c>
      <c r="L166" s="655"/>
    </row>
    <row r="167" spans="1:12" x14ac:dyDescent="0.25">
      <c r="A167" s="294" t="s">
        <v>3739</v>
      </c>
      <c r="B167" s="294"/>
      <c r="C167">
        <v>7707</v>
      </c>
      <c r="D167">
        <v>8240</v>
      </c>
      <c r="E167">
        <v>8234</v>
      </c>
      <c r="F167">
        <v>8390</v>
      </c>
      <c r="G167" s="295">
        <v>9456</v>
      </c>
      <c r="H167" s="295">
        <v>9611</v>
      </c>
      <c r="I167" s="295">
        <v>9499</v>
      </c>
      <c r="J167" s="295">
        <v>9868</v>
      </c>
      <c r="K167" s="295">
        <v>10183</v>
      </c>
    </row>
    <row r="168" spans="1:12" x14ac:dyDescent="0.25">
      <c r="A168" s="294" t="s">
        <v>3740</v>
      </c>
      <c r="B168" s="294"/>
      <c r="C168">
        <v>1630</v>
      </c>
      <c r="D168">
        <v>1689</v>
      </c>
      <c r="E168">
        <v>1713</v>
      </c>
      <c r="F168">
        <v>1724</v>
      </c>
      <c r="G168" s="295">
        <v>1898</v>
      </c>
      <c r="H168" s="295">
        <v>2129</v>
      </c>
      <c r="I168" s="295">
        <v>2183</v>
      </c>
      <c r="J168" s="295">
        <v>2407</v>
      </c>
      <c r="K168" s="295">
        <v>2568</v>
      </c>
    </row>
    <row r="169" spans="1:12" x14ac:dyDescent="0.25">
      <c r="A169" s="294" t="s">
        <v>3741</v>
      </c>
      <c r="B169" s="294"/>
      <c r="C169" s="752" t="s">
        <v>10807</v>
      </c>
      <c r="D169" s="705"/>
      <c r="E169" s="705"/>
      <c r="F169" s="705"/>
      <c r="G169" s="705"/>
      <c r="H169" s="705"/>
      <c r="I169" s="705"/>
      <c r="J169" s="705"/>
      <c r="K169" s="705"/>
    </row>
    <row r="170" spans="1:12" x14ac:dyDescent="0.25">
      <c r="A170" s="294" t="s">
        <v>3742</v>
      </c>
      <c r="B170" s="294"/>
      <c r="C170" s="752" t="s">
        <v>10807</v>
      </c>
      <c r="D170" s="705"/>
      <c r="E170" s="705"/>
      <c r="F170" s="705"/>
      <c r="G170" s="705"/>
      <c r="H170" s="705"/>
      <c r="I170" s="705"/>
      <c r="J170" s="705"/>
      <c r="K170" s="705"/>
    </row>
    <row r="171" spans="1:12" x14ac:dyDescent="0.25">
      <c r="A171" s="294" t="s">
        <v>3743</v>
      </c>
      <c r="B171" s="294"/>
      <c r="C171" s="752" t="s">
        <v>10807</v>
      </c>
      <c r="D171" s="705"/>
      <c r="E171" s="705"/>
      <c r="F171" s="705"/>
      <c r="G171" s="705"/>
      <c r="H171" s="705"/>
      <c r="I171" s="705"/>
      <c r="J171" s="705"/>
      <c r="K171" s="705"/>
    </row>
    <row r="172" spans="1:12" x14ac:dyDescent="0.25">
      <c r="A172" s="294" t="s">
        <v>3744</v>
      </c>
      <c r="B172" s="294"/>
      <c r="C172" s="752" t="s">
        <v>10807</v>
      </c>
      <c r="D172" s="705"/>
      <c r="E172" s="705"/>
      <c r="F172" s="705"/>
      <c r="G172" s="705"/>
      <c r="H172" s="705"/>
      <c r="I172" s="705"/>
      <c r="J172" s="705"/>
      <c r="K172" s="705"/>
    </row>
    <row r="173" spans="1:12" x14ac:dyDescent="0.25">
      <c r="A173" s="294" t="s">
        <v>3318</v>
      </c>
      <c r="B173" s="294"/>
      <c r="C173">
        <v>46</v>
      </c>
      <c r="D173">
        <v>49</v>
      </c>
      <c r="E173">
        <v>38</v>
      </c>
      <c r="F173">
        <v>13</v>
      </c>
      <c r="G173" s="295" t="s">
        <v>1542</v>
      </c>
      <c r="H173" s="295" t="s">
        <v>1542</v>
      </c>
      <c r="I173" s="295" t="s">
        <v>1542</v>
      </c>
      <c r="J173" s="295" t="s">
        <v>1542</v>
      </c>
      <c r="K173" s="295" t="s">
        <v>1542</v>
      </c>
    </row>
    <row r="174" spans="1:12" x14ac:dyDescent="0.25">
      <c r="A174" s="294" t="s">
        <v>3429</v>
      </c>
      <c r="B174" s="294"/>
      <c r="C174">
        <v>1937</v>
      </c>
      <c r="D174">
        <v>2033</v>
      </c>
      <c r="E174">
        <v>2066</v>
      </c>
      <c r="F174">
        <v>1950</v>
      </c>
      <c r="G174" s="295">
        <v>2254</v>
      </c>
      <c r="H174" s="295">
        <v>2500</v>
      </c>
      <c r="I174" s="295">
        <v>2331</v>
      </c>
      <c r="J174" s="295">
        <v>2370</v>
      </c>
      <c r="K174" s="295">
        <v>2537</v>
      </c>
    </row>
    <row r="175" spans="1:12" x14ac:dyDescent="0.25">
      <c r="A175" s="294" t="s">
        <v>3745</v>
      </c>
      <c r="B175" s="294"/>
      <c r="C175">
        <v>73</v>
      </c>
      <c r="D175">
        <v>80</v>
      </c>
      <c r="E175">
        <v>48</v>
      </c>
      <c r="F175" s="647" t="s">
        <v>1542</v>
      </c>
      <c r="G175" s="295" t="s">
        <v>1542</v>
      </c>
      <c r="H175" s="295" t="s">
        <v>1542</v>
      </c>
      <c r="I175" s="295" t="s">
        <v>1542</v>
      </c>
      <c r="J175" s="295" t="s">
        <v>1542</v>
      </c>
      <c r="K175" s="295" t="s">
        <v>1542</v>
      </c>
    </row>
    <row r="176" spans="1:12" x14ac:dyDescent="0.25">
      <c r="A176" s="294" t="s">
        <v>3746</v>
      </c>
      <c r="B176" s="294"/>
      <c r="C176">
        <v>223</v>
      </c>
      <c r="D176">
        <v>189</v>
      </c>
      <c r="E176">
        <v>164</v>
      </c>
      <c r="F176">
        <v>165</v>
      </c>
      <c r="G176" s="295">
        <v>154</v>
      </c>
      <c r="H176" s="295">
        <v>147</v>
      </c>
      <c r="I176" s="295">
        <v>130</v>
      </c>
      <c r="J176" s="295">
        <v>123</v>
      </c>
      <c r="K176" s="295">
        <v>96</v>
      </c>
    </row>
    <row r="177" spans="1:11" x14ac:dyDescent="0.25">
      <c r="A177" s="294" t="s">
        <v>3747</v>
      </c>
      <c r="B177" s="294"/>
      <c r="C177">
        <v>171</v>
      </c>
      <c r="D177">
        <v>141</v>
      </c>
      <c r="E177">
        <v>118</v>
      </c>
      <c r="F177">
        <v>123</v>
      </c>
      <c r="G177" s="295">
        <v>160</v>
      </c>
      <c r="H177" s="295">
        <v>171</v>
      </c>
      <c r="I177" s="295">
        <v>121</v>
      </c>
      <c r="J177" s="295">
        <v>125</v>
      </c>
      <c r="K177" s="295">
        <v>95</v>
      </c>
    </row>
    <row r="178" spans="1:11" x14ac:dyDescent="0.25">
      <c r="A178" s="294" t="s">
        <v>3748</v>
      </c>
      <c r="B178" s="294"/>
      <c r="C178">
        <v>59</v>
      </c>
      <c r="D178">
        <v>62</v>
      </c>
      <c r="E178">
        <v>74</v>
      </c>
      <c r="F178">
        <v>61</v>
      </c>
      <c r="G178" s="295">
        <v>61</v>
      </c>
      <c r="H178" s="295">
        <v>82</v>
      </c>
      <c r="I178" s="295">
        <v>72</v>
      </c>
      <c r="J178" s="295">
        <v>88</v>
      </c>
      <c r="K178" s="295">
        <v>79</v>
      </c>
    </row>
    <row r="179" spans="1:11" x14ac:dyDescent="0.25">
      <c r="A179" s="294" t="s">
        <v>3749</v>
      </c>
      <c r="B179" s="294"/>
      <c r="C179" s="752" t="s">
        <v>10807</v>
      </c>
      <c r="D179" s="705"/>
      <c r="E179" s="705"/>
      <c r="F179" s="705"/>
      <c r="G179" s="705"/>
      <c r="H179" s="705"/>
      <c r="I179" s="705"/>
      <c r="J179" s="705"/>
      <c r="K179" s="705"/>
    </row>
    <row r="180" spans="1:11" x14ac:dyDescent="0.25">
      <c r="A180" s="294" t="s">
        <v>3431</v>
      </c>
      <c r="B180" s="294"/>
      <c r="C180" s="752" t="s">
        <v>10807</v>
      </c>
      <c r="D180" s="705"/>
      <c r="E180" s="705"/>
      <c r="F180" s="705"/>
      <c r="G180" s="705"/>
      <c r="H180" s="705"/>
      <c r="I180" s="705"/>
      <c r="J180" s="705"/>
      <c r="K180" s="705"/>
    </row>
    <row r="181" spans="1:11" x14ac:dyDescent="0.25">
      <c r="A181" s="294" t="s">
        <v>3750</v>
      </c>
      <c r="B181" s="294"/>
      <c r="C181">
        <v>42</v>
      </c>
      <c r="D181">
        <v>21</v>
      </c>
      <c r="E181" s="295" t="s">
        <v>1542</v>
      </c>
      <c r="F181" s="295" t="s">
        <v>1542</v>
      </c>
      <c r="G181" s="295">
        <v>33</v>
      </c>
      <c r="H181" s="295">
        <v>35</v>
      </c>
      <c r="I181" s="295">
        <v>32</v>
      </c>
      <c r="J181" s="295">
        <v>35</v>
      </c>
      <c r="K181" s="295">
        <v>30</v>
      </c>
    </row>
    <row r="182" spans="1:11" x14ac:dyDescent="0.25">
      <c r="A182" s="294" t="s">
        <v>3751</v>
      </c>
      <c r="B182" s="294"/>
      <c r="C182">
        <v>20</v>
      </c>
      <c r="D182" s="295" t="s">
        <v>1542</v>
      </c>
      <c r="E182" s="647" t="s">
        <v>1542</v>
      </c>
      <c r="F182" s="647" t="s">
        <v>1542</v>
      </c>
      <c r="G182" s="295" t="s">
        <v>1542</v>
      </c>
      <c r="H182" s="295" t="s">
        <v>1542</v>
      </c>
      <c r="I182" s="295" t="s">
        <v>1542</v>
      </c>
      <c r="J182" s="295" t="s">
        <v>1542</v>
      </c>
      <c r="K182" s="295" t="s">
        <v>1542</v>
      </c>
    </row>
    <row r="183" spans="1:11" x14ac:dyDescent="0.25">
      <c r="A183" s="294" t="s">
        <v>3752</v>
      </c>
      <c r="B183" s="294"/>
      <c r="C183" s="752" t="s">
        <v>10807</v>
      </c>
      <c r="D183" s="705"/>
      <c r="E183" s="705"/>
      <c r="F183" s="705"/>
      <c r="G183" s="705"/>
      <c r="H183" s="705"/>
      <c r="I183" s="705"/>
      <c r="J183" s="705"/>
      <c r="K183" s="705"/>
    </row>
    <row r="184" spans="1:11" x14ac:dyDescent="0.25">
      <c r="A184" s="294" t="s">
        <v>3753</v>
      </c>
      <c r="B184" s="294"/>
      <c r="C184" s="647" t="s">
        <v>1542</v>
      </c>
      <c r="D184">
        <v>19</v>
      </c>
      <c r="E184">
        <v>12</v>
      </c>
      <c r="F184">
        <v>17</v>
      </c>
      <c r="G184" s="295" t="s">
        <v>1542</v>
      </c>
      <c r="H184" s="295" t="s">
        <v>1542</v>
      </c>
      <c r="I184" s="295" t="s">
        <v>1542</v>
      </c>
      <c r="J184" s="295" t="s">
        <v>1542</v>
      </c>
      <c r="K184" s="295" t="s">
        <v>1542</v>
      </c>
    </row>
    <row r="185" spans="1:11" x14ac:dyDescent="0.25">
      <c r="A185" s="294" t="s">
        <v>3754</v>
      </c>
      <c r="B185" s="294"/>
      <c r="C185" s="752" t="s">
        <v>10807</v>
      </c>
      <c r="D185" s="705"/>
      <c r="E185" s="705"/>
      <c r="F185" s="705"/>
      <c r="G185" s="705"/>
      <c r="H185" s="705"/>
      <c r="I185" s="705"/>
      <c r="J185" s="705"/>
      <c r="K185" s="705"/>
    </row>
    <row r="186" spans="1:11" x14ac:dyDescent="0.25">
      <c r="A186" s="294" t="s">
        <v>3755</v>
      </c>
      <c r="B186" s="294"/>
      <c r="C186">
        <v>6415</v>
      </c>
      <c r="D186">
        <v>6255</v>
      </c>
      <c r="E186">
        <v>5862</v>
      </c>
      <c r="F186">
        <v>6323</v>
      </c>
      <c r="G186" s="295">
        <v>6936</v>
      </c>
      <c r="H186" s="295">
        <v>6465</v>
      </c>
      <c r="I186" s="295">
        <v>6305</v>
      </c>
      <c r="J186" s="295">
        <v>6383</v>
      </c>
      <c r="K186" s="295">
        <v>6013</v>
      </c>
    </row>
    <row r="187" spans="1:11" x14ac:dyDescent="0.25">
      <c r="A187" s="294" t="s">
        <v>3756</v>
      </c>
      <c r="B187" s="294"/>
      <c r="E187">
        <v>144</v>
      </c>
      <c r="F187">
        <v>151</v>
      </c>
      <c r="G187" s="295">
        <v>176</v>
      </c>
      <c r="H187" s="295">
        <v>162</v>
      </c>
      <c r="I187" s="295">
        <v>186</v>
      </c>
      <c r="J187" s="295">
        <v>185</v>
      </c>
      <c r="K187" s="295">
        <v>175</v>
      </c>
    </row>
    <row r="188" spans="1:11" x14ac:dyDescent="0.25">
      <c r="A188" s="294" t="s">
        <v>3757</v>
      </c>
      <c r="B188" s="294"/>
      <c r="C188" s="295" t="s">
        <v>1542</v>
      </c>
      <c r="D188" s="295" t="s">
        <v>1542</v>
      </c>
      <c r="E188" s="295" t="s">
        <v>1542</v>
      </c>
      <c r="F188" s="647" t="s">
        <v>1542</v>
      </c>
      <c r="G188" s="295" t="s">
        <v>1542</v>
      </c>
      <c r="H188" s="295" t="s">
        <v>1542</v>
      </c>
      <c r="I188" s="295" t="s">
        <v>1542</v>
      </c>
      <c r="J188" s="295" t="s">
        <v>1542</v>
      </c>
      <c r="K188" s="295" t="s">
        <v>1542</v>
      </c>
    </row>
    <row r="189" spans="1:11" x14ac:dyDescent="0.25">
      <c r="A189" s="294" t="s">
        <v>3758</v>
      </c>
      <c r="B189" s="294"/>
      <c r="C189" s="295" t="s">
        <v>1542</v>
      </c>
      <c r="D189" s="295" t="s">
        <v>1542</v>
      </c>
      <c r="E189" s="295" t="s">
        <v>1542</v>
      </c>
      <c r="F189" s="647" t="s">
        <v>1542</v>
      </c>
      <c r="G189" s="295" t="s">
        <v>1542</v>
      </c>
      <c r="H189" s="295" t="s">
        <v>1542</v>
      </c>
      <c r="I189" s="295" t="s">
        <v>1542</v>
      </c>
      <c r="J189" s="295" t="s">
        <v>1542</v>
      </c>
      <c r="K189" s="295" t="s">
        <v>1542</v>
      </c>
    </row>
    <row r="190" spans="1:11" x14ac:dyDescent="0.25">
      <c r="A190" s="294" t="s">
        <v>3759</v>
      </c>
      <c r="B190" s="294"/>
      <c r="C190">
        <v>22</v>
      </c>
      <c r="D190">
        <v>13</v>
      </c>
      <c r="E190">
        <v>11</v>
      </c>
      <c r="F190" s="647" t="s">
        <v>1542</v>
      </c>
      <c r="G190" s="295" t="s">
        <v>1542</v>
      </c>
      <c r="H190" s="295" t="s">
        <v>1542</v>
      </c>
      <c r="I190" s="295" t="s">
        <v>1542</v>
      </c>
      <c r="J190" s="295" t="s">
        <v>1542</v>
      </c>
      <c r="K190" s="295" t="s">
        <v>1542</v>
      </c>
    </row>
    <row r="191" spans="1:11" x14ac:dyDescent="0.25">
      <c r="A191" s="294" t="s">
        <v>3760</v>
      </c>
      <c r="B191" s="294"/>
      <c r="C191" s="655" t="s">
        <v>1542</v>
      </c>
      <c r="D191" s="295" t="s">
        <v>1542</v>
      </c>
      <c r="E191">
        <v>44</v>
      </c>
      <c r="F191">
        <v>62</v>
      </c>
      <c r="G191" s="295">
        <v>65</v>
      </c>
      <c r="H191" s="295">
        <v>65</v>
      </c>
      <c r="I191" s="295">
        <v>83</v>
      </c>
      <c r="J191" s="295">
        <v>60</v>
      </c>
      <c r="K191" s="295">
        <v>65</v>
      </c>
    </row>
    <row r="192" spans="1:11" x14ac:dyDescent="0.25">
      <c r="A192" s="294" t="s">
        <v>3761</v>
      </c>
      <c r="B192" s="294"/>
      <c r="C192">
        <v>90</v>
      </c>
      <c r="D192">
        <v>92</v>
      </c>
      <c r="E192">
        <v>83</v>
      </c>
      <c r="F192">
        <v>69</v>
      </c>
      <c r="G192" s="295">
        <v>80</v>
      </c>
      <c r="H192" s="295">
        <v>69</v>
      </c>
      <c r="I192" s="295">
        <v>76</v>
      </c>
      <c r="J192" s="295">
        <v>68</v>
      </c>
      <c r="K192" s="295">
        <v>55</v>
      </c>
    </row>
    <row r="193" spans="1:11" x14ac:dyDescent="0.25">
      <c r="A193" s="294" t="s">
        <v>3762</v>
      </c>
      <c r="B193" s="294"/>
      <c r="C193" s="752" t="s">
        <v>10807</v>
      </c>
      <c r="D193" s="705"/>
      <c r="E193" s="705"/>
      <c r="F193" s="705"/>
      <c r="G193" s="705"/>
      <c r="H193" s="705"/>
      <c r="I193" s="705"/>
      <c r="J193" s="705"/>
      <c r="K193" s="705"/>
    </row>
    <row r="194" spans="1:11" x14ac:dyDescent="0.25">
      <c r="A194" s="294" t="s">
        <v>3763</v>
      </c>
      <c r="B194" s="294"/>
      <c r="C194">
        <v>32</v>
      </c>
      <c r="D194">
        <v>15</v>
      </c>
      <c r="E194" s="295" t="s">
        <v>1542</v>
      </c>
      <c r="F194" s="647" t="s">
        <v>1542</v>
      </c>
      <c r="G194" s="295" t="s">
        <v>1542</v>
      </c>
      <c r="H194" s="295" t="s">
        <v>1542</v>
      </c>
      <c r="I194" s="295" t="s">
        <v>1542</v>
      </c>
      <c r="J194" s="295" t="s">
        <v>1542</v>
      </c>
      <c r="K194" s="295" t="s">
        <v>1542</v>
      </c>
    </row>
    <row r="195" spans="1:11" x14ac:dyDescent="0.25">
      <c r="A195" s="294" t="s">
        <v>3764</v>
      </c>
      <c r="B195" s="294"/>
      <c r="C195">
        <v>20</v>
      </c>
      <c r="D195" s="295" t="s">
        <v>1542</v>
      </c>
      <c r="E195" s="295" t="s">
        <v>1542</v>
      </c>
      <c r="F195" s="647" t="s">
        <v>1542</v>
      </c>
      <c r="G195" s="295" t="s">
        <v>1542</v>
      </c>
      <c r="H195" s="295" t="s">
        <v>1542</v>
      </c>
      <c r="I195" s="295" t="s">
        <v>1542</v>
      </c>
      <c r="J195" s="295" t="s">
        <v>1542</v>
      </c>
      <c r="K195" s="295" t="s">
        <v>1542</v>
      </c>
    </row>
    <row r="196" spans="1:11" x14ac:dyDescent="0.25">
      <c r="A196" s="294" t="s">
        <v>3765</v>
      </c>
      <c r="B196" s="294"/>
      <c r="C196">
        <v>292</v>
      </c>
      <c r="D196">
        <v>106</v>
      </c>
      <c r="E196" s="295" t="s">
        <v>1542</v>
      </c>
      <c r="F196" s="647" t="s">
        <v>1542</v>
      </c>
      <c r="G196" s="295" t="s">
        <v>1542</v>
      </c>
      <c r="H196" s="295" t="s">
        <v>1542</v>
      </c>
      <c r="I196" s="295" t="s">
        <v>1542</v>
      </c>
      <c r="J196" s="295" t="s">
        <v>1542</v>
      </c>
      <c r="K196" s="295" t="s">
        <v>1542</v>
      </c>
    </row>
    <row r="197" spans="1:11" x14ac:dyDescent="0.25">
      <c r="A197" s="294" t="s">
        <v>3766</v>
      </c>
      <c r="B197" s="294"/>
      <c r="C197">
        <v>105</v>
      </c>
      <c r="D197">
        <v>53</v>
      </c>
      <c r="E197" s="295" t="s">
        <v>1542</v>
      </c>
      <c r="F197" s="647" t="s">
        <v>1542</v>
      </c>
      <c r="G197" s="295" t="s">
        <v>1542</v>
      </c>
      <c r="H197" s="295" t="s">
        <v>1542</v>
      </c>
      <c r="I197" s="295" t="s">
        <v>1542</v>
      </c>
      <c r="J197" s="295" t="s">
        <v>1542</v>
      </c>
      <c r="K197" s="295" t="s">
        <v>1542</v>
      </c>
    </row>
    <row r="198" spans="1:11" x14ac:dyDescent="0.25">
      <c r="A198" s="294" t="s">
        <v>3767</v>
      </c>
      <c r="B198" s="294"/>
      <c r="C198">
        <v>426</v>
      </c>
      <c r="D198">
        <v>128</v>
      </c>
      <c r="E198" s="295" t="s">
        <v>1542</v>
      </c>
      <c r="F198" s="647" t="s">
        <v>1542</v>
      </c>
      <c r="G198" s="295" t="s">
        <v>1542</v>
      </c>
      <c r="H198" s="295" t="s">
        <v>1542</v>
      </c>
      <c r="I198" s="295" t="s">
        <v>1542</v>
      </c>
      <c r="J198" s="295" t="s">
        <v>1542</v>
      </c>
      <c r="K198" s="295" t="s">
        <v>1542</v>
      </c>
    </row>
    <row r="199" spans="1:11" x14ac:dyDescent="0.25">
      <c r="A199" s="294" t="s">
        <v>3768</v>
      </c>
      <c r="B199" s="294"/>
      <c r="C199">
        <v>302</v>
      </c>
      <c r="D199">
        <v>108</v>
      </c>
      <c r="E199" s="295" t="s">
        <v>1542</v>
      </c>
      <c r="F199" s="647" t="s">
        <v>1542</v>
      </c>
      <c r="G199" s="295" t="s">
        <v>1542</v>
      </c>
      <c r="H199" s="295" t="s">
        <v>1542</v>
      </c>
      <c r="I199" s="295" t="s">
        <v>1542</v>
      </c>
      <c r="J199" s="295" t="s">
        <v>1542</v>
      </c>
      <c r="K199" s="295" t="s">
        <v>1542</v>
      </c>
    </row>
    <row r="200" spans="1:11" x14ac:dyDescent="0.25">
      <c r="A200" s="294" t="s">
        <v>3769</v>
      </c>
      <c r="B200" s="294"/>
      <c r="C200" s="295" t="s">
        <v>1542</v>
      </c>
      <c r="D200">
        <v>328</v>
      </c>
      <c r="E200">
        <v>440</v>
      </c>
      <c r="F200">
        <v>458</v>
      </c>
      <c r="G200" s="295">
        <v>449</v>
      </c>
      <c r="H200" s="295">
        <v>370</v>
      </c>
      <c r="I200" s="295">
        <v>341</v>
      </c>
      <c r="J200" s="295">
        <v>272</v>
      </c>
      <c r="K200" s="295">
        <v>244</v>
      </c>
    </row>
    <row r="201" spans="1:11" x14ac:dyDescent="0.25">
      <c r="A201" s="294" t="s">
        <v>3770</v>
      </c>
      <c r="B201" s="294"/>
      <c r="C201" s="295" t="s">
        <v>1542</v>
      </c>
      <c r="D201" s="295" t="s">
        <v>1542</v>
      </c>
      <c r="E201">
        <v>18</v>
      </c>
      <c r="F201">
        <v>14</v>
      </c>
      <c r="G201" s="295">
        <v>42</v>
      </c>
      <c r="H201" s="295">
        <v>54</v>
      </c>
      <c r="I201" s="295">
        <v>43</v>
      </c>
      <c r="J201" s="295">
        <v>48</v>
      </c>
      <c r="K201" s="295">
        <v>38</v>
      </c>
    </row>
    <row r="202" spans="1:11" x14ac:dyDescent="0.25">
      <c r="A202" s="294" t="s">
        <v>3771</v>
      </c>
      <c r="B202" s="294"/>
      <c r="C202">
        <v>16</v>
      </c>
      <c r="D202">
        <v>24</v>
      </c>
      <c r="E202">
        <v>23</v>
      </c>
      <c r="F202">
        <v>38</v>
      </c>
      <c r="G202" s="295">
        <v>36</v>
      </c>
      <c r="H202" s="295">
        <v>49</v>
      </c>
      <c r="I202" s="295">
        <v>39</v>
      </c>
      <c r="J202" s="295">
        <v>59</v>
      </c>
      <c r="K202" s="295">
        <v>47</v>
      </c>
    </row>
    <row r="203" spans="1:11" x14ac:dyDescent="0.25">
      <c r="A203" s="294" t="s">
        <v>3772</v>
      </c>
      <c r="B203" s="294"/>
      <c r="C203">
        <v>13</v>
      </c>
      <c r="D203" s="295" t="s">
        <v>1542</v>
      </c>
      <c r="E203" s="295" t="s">
        <v>1542</v>
      </c>
      <c r="F203" s="647" t="s">
        <v>1542</v>
      </c>
      <c r="G203" s="295" t="s">
        <v>1542</v>
      </c>
      <c r="H203" s="295" t="s">
        <v>1542</v>
      </c>
      <c r="I203" s="295" t="s">
        <v>1542</v>
      </c>
      <c r="J203" s="295" t="s">
        <v>1542</v>
      </c>
      <c r="K203" s="295" t="s">
        <v>1542</v>
      </c>
    </row>
    <row r="204" spans="1:11" x14ac:dyDescent="0.25">
      <c r="A204" s="294" t="s">
        <v>3773</v>
      </c>
      <c r="B204" s="294"/>
      <c r="C204">
        <v>104</v>
      </c>
      <c r="D204">
        <v>108</v>
      </c>
      <c r="E204">
        <v>108</v>
      </c>
      <c r="F204">
        <v>49</v>
      </c>
      <c r="G204" s="295" t="s">
        <v>1542</v>
      </c>
      <c r="H204" s="295" t="s">
        <v>1542</v>
      </c>
      <c r="I204" s="295" t="s">
        <v>1542</v>
      </c>
      <c r="J204" s="295" t="s">
        <v>1542</v>
      </c>
      <c r="K204" s="295" t="s">
        <v>1542</v>
      </c>
    </row>
    <row r="205" spans="1:11" x14ac:dyDescent="0.25">
      <c r="A205" s="294" t="s">
        <v>3774</v>
      </c>
      <c r="B205" s="294"/>
      <c r="C205">
        <v>52</v>
      </c>
      <c r="D205">
        <v>63</v>
      </c>
      <c r="E205">
        <v>58</v>
      </c>
      <c r="F205">
        <v>33</v>
      </c>
      <c r="G205" s="295" t="s">
        <v>1542</v>
      </c>
      <c r="H205" s="295" t="s">
        <v>1542</v>
      </c>
      <c r="I205" s="295" t="s">
        <v>1542</v>
      </c>
      <c r="J205" s="295" t="s">
        <v>1542</v>
      </c>
      <c r="K205" s="295" t="s">
        <v>1542</v>
      </c>
    </row>
    <row r="206" spans="1:11" x14ac:dyDescent="0.25">
      <c r="A206" s="294" t="s">
        <v>3775</v>
      </c>
      <c r="B206" s="294"/>
      <c r="C206">
        <v>473</v>
      </c>
      <c r="D206">
        <v>410</v>
      </c>
      <c r="E206">
        <v>393</v>
      </c>
      <c r="F206">
        <v>181</v>
      </c>
      <c r="G206" s="295" t="s">
        <v>1542</v>
      </c>
      <c r="H206" s="295" t="s">
        <v>1542</v>
      </c>
      <c r="I206" s="295" t="s">
        <v>1542</v>
      </c>
      <c r="J206" s="295" t="s">
        <v>1542</v>
      </c>
      <c r="K206" s="295" t="s">
        <v>1542</v>
      </c>
    </row>
    <row r="207" spans="1:11" x14ac:dyDescent="0.25">
      <c r="A207" s="294" t="s">
        <v>3776</v>
      </c>
      <c r="B207" s="294"/>
      <c r="C207">
        <v>1024</v>
      </c>
      <c r="D207">
        <v>948</v>
      </c>
      <c r="E207">
        <v>886</v>
      </c>
      <c r="F207">
        <v>840</v>
      </c>
      <c r="G207" s="295">
        <v>767</v>
      </c>
      <c r="H207" s="295">
        <v>690</v>
      </c>
      <c r="I207" s="295">
        <v>609</v>
      </c>
      <c r="J207" s="295">
        <v>414</v>
      </c>
      <c r="K207" s="295">
        <v>112</v>
      </c>
    </row>
    <row r="208" spans="1:11" x14ac:dyDescent="0.25">
      <c r="A208" s="294" t="s">
        <v>3777</v>
      </c>
      <c r="B208" s="294"/>
      <c r="C208">
        <v>308</v>
      </c>
      <c r="D208">
        <v>319</v>
      </c>
      <c r="E208">
        <v>283</v>
      </c>
      <c r="F208">
        <v>283</v>
      </c>
      <c r="G208" s="295">
        <v>328</v>
      </c>
      <c r="H208" s="295">
        <v>391</v>
      </c>
      <c r="I208" s="295">
        <v>329</v>
      </c>
      <c r="J208" s="295">
        <v>355</v>
      </c>
      <c r="K208" s="295">
        <v>331</v>
      </c>
    </row>
    <row r="209" spans="1:11" x14ac:dyDescent="0.25">
      <c r="A209" s="294" t="s">
        <v>3778</v>
      </c>
      <c r="B209" s="294"/>
      <c r="C209">
        <v>6220</v>
      </c>
      <c r="D209">
        <v>5809</v>
      </c>
      <c r="E209">
        <v>5586</v>
      </c>
      <c r="F209">
        <v>6156</v>
      </c>
      <c r="G209" s="295">
        <v>6724</v>
      </c>
      <c r="H209" s="295">
        <v>6253</v>
      </c>
      <c r="I209" s="295">
        <v>6225</v>
      </c>
      <c r="J209" s="295">
        <v>6128</v>
      </c>
      <c r="K209" s="295">
        <v>5804</v>
      </c>
    </row>
    <row r="210" spans="1:11" x14ac:dyDescent="0.25">
      <c r="A210" s="294" t="s">
        <v>3779</v>
      </c>
      <c r="B210" s="294"/>
      <c r="C210" s="295" t="s">
        <v>1542</v>
      </c>
      <c r="D210" s="295" t="s">
        <v>1542</v>
      </c>
      <c r="E210" s="295" t="s">
        <v>1542</v>
      </c>
      <c r="F210" s="295" t="s">
        <v>1542</v>
      </c>
      <c r="G210" s="295">
        <v>17</v>
      </c>
      <c r="H210" s="295">
        <v>12</v>
      </c>
      <c r="I210" s="295">
        <v>11</v>
      </c>
      <c r="J210" s="295">
        <v>18</v>
      </c>
      <c r="K210" s="295">
        <v>15</v>
      </c>
    </row>
    <row r="211" spans="1:11" x14ac:dyDescent="0.25">
      <c r="A211" s="294" t="s">
        <v>3175</v>
      </c>
      <c r="B211" s="294"/>
      <c r="C211" s="752" t="s">
        <v>10807</v>
      </c>
      <c r="D211" s="705"/>
      <c r="E211" s="705"/>
      <c r="F211" s="705"/>
      <c r="G211" s="705"/>
      <c r="H211" s="705"/>
      <c r="I211" s="705"/>
      <c r="J211" s="705"/>
      <c r="K211" s="705"/>
    </row>
    <row r="212" spans="1:11" x14ac:dyDescent="0.25">
      <c r="A212" s="294" t="s">
        <v>3780</v>
      </c>
      <c r="B212" s="294"/>
      <c r="C212" s="752" t="s">
        <v>10807</v>
      </c>
      <c r="D212" s="705"/>
      <c r="E212" s="705"/>
      <c r="F212" s="705"/>
      <c r="G212" s="705"/>
      <c r="H212" s="705"/>
      <c r="I212" s="705"/>
      <c r="J212" s="705"/>
      <c r="K212" s="705"/>
    </row>
    <row r="213" spans="1:11" x14ac:dyDescent="0.25">
      <c r="A213" s="294" t="s">
        <v>3781</v>
      </c>
      <c r="B213" s="294"/>
      <c r="C213" s="752" t="s">
        <v>10807</v>
      </c>
      <c r="D213" s="705"/>
      <c r="E213" s="705"/>
      <c r="F213" s="705"/>
      <c r="G213" s="705"/>
      <c r="H213" s="705"/>
      <c r="I213" s="705"/>
      <c r="J213" s="705"/>
      <c r="K213" s="705"/>
    </row>
    <row r="214" spans="1:11" x14ac:dyDescent="0.25">
      <c r="A214" s="294" t="s">
        <v>3782</v>
      </c>
      <c r="B214" s="294"/>
      <c r="C214">
        <v>113</v>
      </c>
      <c r="D214">
        <v>115</v>
      </c>
      <c r="E214">
        <v>111</v>
      </c>
      <c r="F214">
        <v>47</v>
      </c>
      <c r="G214" s="295" t="s">
        <v>1542</v>
      </c>
      <c r="H214" s="295" t="s">
        <v>1542</v>
      </c>
      <c r="I214" s="295" t="s">
        <v>1542</v>
      </c>
      <c r="J214" s="295" t="s">
        <v>1542</v>
      </c>
      <c r="K214" s="295" t="s">
        <v>1542</v>
      </c>
    </row>
    <row r="215" spans="1:11" x14ac:dyDescent="0.25">
      <c r="A215" s="294" t="s">
        <v>3597</v>
      </c>
      <c r="B215" s="294"/>
      <c r="C215">
        <v>49</v>
      </c>
      <c r="D215">
        <v>45</v>
      </c>
      <c r="E215">
        <v>73</v>
      </c>
      <c r="F215">
        <v>81</v>
      </c>
      <c r="G215" s="295">
        <v>114</v>
      </c>
      <c r="H215" s="295">
        <v>137</v>
      </c>
      <c r="I215" s="295">
        <v>109</v>
      </c>
      <c r="J215" s="295">
        <v>177</v>
      </c>
      <c r="K215" s="295">
        <v>167</v>
      </c>
    </row>
    <row r="216" spans="1:11" x14ac:dyDescent="0.25">
      <c r="A216" s="294" t="s">
        <v>3783</v>
      </c>
      <c r="B216" s="294"/>
      <c r="C216">
        <v>48</v>
      </c>
      <c r="D216" s="295" t="s">
        <v>1542</v>
      </c>
      <c r="E216" s="295" t="s">
        <v>1542</v>
      </c>
      <c r="F216" s="647" t="s">
        <v>1542</v>
      </c>
      <c r="G216" s="295" t="s">
        <v>1542</v>
      </c>
      <c r="H216" s="295" t="s">
        <v>1542</v>
      </c>
      <c r="I216" s="295" t="s">
        <v>1542</v>
      </c>
      <c r="J216" s="295" t="s">
        <v>1542</v>
      </c>
      <c r="K216" s="295" t="s">
        <v>1542</v>
      </c>
    </row>
    <row r="217" spans="1:11" x14ac:dyDescent="0.25">
      <c r="A217" s="294" t="s">
        <v>3784</v>
      </c>
      <c r="B217" s="294"/>
      <c r="C217" s="295" t="s">
        <v>1542</v>
      </c>
      <c r="D217">
        <v>31</v>
      </c>
      <c r="E217">
        <v>37</v>
      </c>
      <c r="F217">
        <v>49</v>
      </c>
      <c r="G217" s="295">
        <v>38</v>
      </c>
      <c r="H217" s="295">
        <v>58</v>
      </c>
      <c r="I217" s="295">
        <v>47</v>
      </c>
      <c r="J217" s="295">
        <v>65</v>
      </c>
      <c r="K217" s="295">
        <v>56</v>
      </c>
    </row>
    <row r="218" spans="1:11" x14ac:dyDescent="0.25">
      <c r="A218" s="294" t="s">
        <v>3785</v>
      </c>
      <c r="B218" s="294"/>
      <c r="C218" s="752" t="s">
        <v>10807</v>
      </c>
      <c r="D218" s="705"/>
      <c r="E218" s="705"/>
      <c r="F218" s="705"/>
      <c r="G218" s="705"/>
      <c r="H218" s="705"/>
      <c r="I218" s="705"/>
      <c r="J218" s="705"/>
      <c r="K218" s="705"/>
    </row>
    <row r="219" spans="1:11" x14ac:dyDescent="0.25">
      <c r="A219" s="294" t="s">
        <v>3786</v>
      </c>
      <c r="B219" s="294"/>
      <c r="C219" s="752" t="s">
        <v>10807</v>
      </c>
      <c r="D219" s="705"/>
      <c r="E219" s="705"/>
      <c r="F219" s="705"/>
      <c r="G219" s="705"/>
      <c r="H219" s="705"/>
      <c r="I219" s="705"/>
      <c r="J219" s="705"/>
      <c r="K219" s="705"/>
    </row>
    <row r="220" spans="1:11" x14ac:dyDescent="0.25">
      <c r="A220" s="294" t="s">
        <v>3787</v>
      </c>
      <c r="B220" s="294"/>
      <c r="C220">
        <v>12</v>
      </c>
      <c r="D220" s="295" t="s">
        <v>1542</v>
      </c>
      <c r="E220" s="295" t="s">
        <v>1542</v>
      </c>
      <c r="F220" s="295" t="s">
        <v>1542</v>
      </c>
      <c r="G220" s="295">
        <v>1414</v>
      </c>
      <c r="H220" s="295">
        <v>827</v>
      </c>
      <c r="I220" s="295">
        <v>482</v>
      </c>
      <c r="J220" s="295">
        <v>489</v>
      </c>
      <c r="K220" s="295">
        <v>557</v>
      </c>
    </row>
    <row r="221" spans="1:11" x14ac:dyDescent="0.25">
      <c r="A221" s="294" t="s">
        <v>3788</v>
      </c>
      <c r="B221" s="294"/>
      <c r="C221" s="752" t="s">
        <v>10807</v>
      </c>
      <c r="D221" s="705"/>
      <c r="E221" s="705"/>
      <c r="F221" s="705"/>
      <c r="G221" s="705"/>
      <c r="H221" s="705"/>
      <c r="I221" s="705"/>
      <c r="J221" s="705"/>
      <c r="K221" s="705"/>
    </row>
    <row r="222" spans="1:11" x14ac:dyDescent="0.25">
      <c r="A222" s="294" t="s">
        <v>3789</v>
      </c>
      <c r="B222" s="294"/>
      <c r="C222">
        <v>936</v>
      </c>
      <c r="D222">
        <v>900</v>
      </c>
      <c r="E222">
        <v>871</v>
      </c>
      <c r="F222">
        <v>882</v>
      </c>
      <c r="G222" s="295">
        <v>1414</v>
      </c>
      <c r="H222" s="295">
        <v>827</v>
      </c>
      <c r="I222" s="295">
        <v>482</v>
      </c>
      <c r="J222" s="295">
        <v>489</v>
      </c>
      <c r="K222" s="295">
        <v>557</v>
      </c>
    </row>
    <row r="223" spans="1:11" x14ac:dyDescent="0.25">
      <c r="A223" s="294" t="s">
        <v>789</v>
      </c>
      <c r="B223" s="294"/>
      <c r="C223" s="752" t="s">
        <v>10807</v>
      </c>
      <c r="D223" s="705"/>
      <c r="E223" s="705"/>
      <c r="F223" s="705"/>
      <c r="G223" s="705"/>
      <c r="H223" s="705"/>
      <c r="I223" s="705"/>
      <c r="J223" s="705"/>
      <c r="K223" s="705"/>
    </row>
    <row r="224" spans="1:11" x14ac:dyDescent="0.25">
      <c r="A224" s="294" t="s">
        <v>3790</v>
      </c>
      <c r="B224" s="294"/>
      <c r="C224" s="752" t="s">
        <v>10807</v>
      </c>
      <c r="D224" s="705"/>
      <c r="E224" s="705"/>
      <c r="F224" s="705"/>
      <c r="G224" s="705"/>
      <c r="H224" s="705"/>
      <c r="I224" s="705"/>
      <c r="J224" s="705"/>
      <c r="K224" s="705"/>
    </row>
    <row r="225" spans="1:11" x14ac:dyDescent="0.25">
      <c r="A225" s="294" t="s">
        <v>3791</v>
      </c>
      <c r="B225" s="294"/>
      <c r="C225" s="295" t="s">
        <v>1542</v>
      </c>
      <c r="D225" s="295" t="s">
        <v>1542</v>
      </c>
      <c r="E225" s="295" t="s">
        <v>1542</v>
      </c>
      <c r="F225">
        <v>75</v>
      </c>
      <c r="G225" s="295">
        <v>129</v>
      </c>
      <c r="H225" s="295">
        <v>132</v>
      </c>
      <c r="I225" s="295">
        <v>127</v>
      </c>
      <c r="J225" s="295">
        <v>146</v>
      </c>
      <c r="K225" s="295">
        <v>146</v>
      </c>
    </row>
    <row r="226" spans="1:11" x14ac:dyDescent="0.25">
      <c r="A226" s="294" t="s">
        <v>3792</v>
      </c>
      <c r="B226" s="294"/>
      <c r="C226">
        <v>82</v>
      </c>
      <c r="D226" s="295" t="s">
        <v>1542</v>
      </c>
      <c r="E226" s="295" t="s">
        <v>1542</v>
      </c>
      <c r="F226" s="295" t="s">
        <v>1542</v>
      </c>
      <c r="G226" s="295" t="s">
        <v>1542</v>
      </c>
      <c r="H226" s="295" t="s">
        <v>1542</v>
      </c>
      <c r="I226" s="295" t="s">
        <v>1542</v>
      </c>
      <c r="J226" s="295" t="s">
        <v>1542</v>
      </c>
      <c r="K226" s="295" t="s">
        <v>1542</v>
      </c>
    </row>
    <row r="227" spans="1:11" x14ac:dyDescent="0.25">
      <c r="A227" s="294" t="s">
        <v>3793</v>
      </c>
      <c r="B227" s="294"/>
      <c r="C227">
        <v>14</v>
      </c>
      <c r="D227" s="295" t="s">
        <v>1542</v>
      </c>
      <c r="E227" s="295" t="s">
        <v>1542</v>
      </c>
      <c r="F227" s="295" t="s">
        <v>1542</v>
      </c>
      <c r="G227" s="295" t="s">
        <v>1542</v>
      </c>
      <c r="H227" s="295" t="s">
        <v>1542</v>
      </c>
      <c r="I227" s="295" t="s">
        <v>1542</v>
      </c>
      <c r="J227" s="295" t="s">
        <v>1542</v>
      </c>
      <c r="K227" s="295" t="s">
        <v>1542</v>
      </c>
    </row>
    <row r="228" spans="1:11" x14ac:dyDescent="0.25">
      <c r="A228" s="294" t="s">
        <v>3794</v>
      </c>
      <c r="B228" s="294"/>
      <c r="C228">
        <v>34</v>
      </c>
      <c r="D228" s="295" t="s">
        <v>1542</v>
      </c>
      <c r="E228" s="295" t="s">
        <v>1542</v>
      </c>
      <c r="F228" s="295" t="s">
        <v>1542</v>
      </c>
      <c r="G228" s="295" t="s">
        <v>1542</v>
      </c>
      <c r="H228" s="295" t="s">
        <v>1542</v>
      </c>
      <c r="I228" s="295" t="s">
        <v>1542</v>
      </c>
      <c r="J228" s="295" t="s">
        <v>1542</v>
      </c>
      <c r="K228" s="295" t="s">
        <v>1542</v>
      </c>
    </row>
    <row r="229" spans="1:11" x14ac:dyDescent="0.25">
      <c r="A229" s="294" t="s">
        <v>3795</v>
      </c>
      <c r="B229" s="294"/>
      <c r="C229">
        <v>25</v>
      </c>
      <c r="D229" s="295" t="s">
        <v>1542</v>
      </c>
      <c r="E229" s="295" t="s">
        <v>1542</v>
      </c>
      <c r="F229" s="295" t="s">
        <v>1542</v>
      </c>
      <c r="G229" s="295" t="s">
        <v>1542</v>
      </c>
      <c r="H229" s="295" t="s">
        <v>1542</v>
      </c>
      <c r="I229" s="295" t="s">
        <v>1542</v>
      </c>
      <c r="J229" s="295" t="s">
        <v>1542</v>
      </c>
      <c r="K229" s="295" t="s">
        <v>1542</v>
      </c>
    </row>
    <row r="230" spans="1:11" x14ac:dyDescent="0.25">
      <c r="A230" s="294" t="s">
        <v>3050</v>
      </c>
      <c r="B230" s="294"/>
      <c r="C230">
        <v>26</v>
      </c>
      <c r="D230">
        <v>24</v>
      </c>
      <c r="E230" s="295" t="s">
        <v>1542</v>
      </c>
      <c r="F230" s="295" t="s">
        <v>1542</v>
      </c>
      <c r="G230" s="295" t="s">
        <v>1542</v>
      </c>
      <c r="H230" s="295" t="s">
        <v>1542</v>
      </c>
      <c r="I230" s="295" t="s">
        <v>1542</v>
      </c>
      <c r="J230" s="295" t="s">
        <v>1542</v>
      </c>
      <c r="K230" s="295" t="s">
        <v>1542</v>
      </c>
    </row>
    <row r="231" spans="1:11" x14ac:dyDescent="0.25">
      <c r="A231" s="294" t="s">
        <v>3796</v>
      </c>
      <c r="B231" s="294"/>
      <c r="C231">
        <v>128</v>
      </c>
      <c r="D231">
        <v>121</v>
      </c>
      <c r="E231">
        <v>139</v>
      </c>
      <c r="F231">
        <v>156</v>
      </c>
      <c r="G231" s="295">
        <v>167</v>
      </c>
      <c r="H231" s="295">
        <v>173</v>
      </c>
      <c r="I231" s="295">
        <v>193</v>
      </c>
      <c r="J231" s="295">
        <v>254</v>
      </c>
      <c r="K231" s="295">
        <v>252</v>
      </c>
    </row>
    <row r="232" spans="1:11" x14ac:dyDescent="0.25">
      <c r="A232" s="294" t="s">
        <v>3797</v>
      </c>
      <c r="B232" s="294"/>
      <c r="C232">
        <v>19</v>
      </c>
      <c r="D232">
        <v>12</v>
      </c>
      <c r="E232">
        <v>51</v>
      </c>
      <c r="F232">
        <v>62</v>
      </c>
      <c r="G232" s="295" t="s">
        <v>1542</v>
      </c>
      <c r="H232" s="295" t="s">
        <v>1542</v>
      </c>
      <c r="I232" s="295" t="s">
        <v>1542</v>
      </c>
      <c r="J232" s="295" t="s">
        <v>1542</v>
      </c>
      <c r="K232" s="295" t="s">
        <v>1542</v>
      </c>
    </row>
    <row r="233" spans="1:11" x14ac:dyDescent="0.25">
      <c r="A233" s="294" t="s">
        <v>3798</v>
      </c>
      <c r="B233" s="294"/>
      <c r="C233" s="752" t="s">
        <v>10807</v>
      </c>
      <c r="D233" s="705"/>
      <c r="E233" s="705"/>
      <c r="F233" s="705"/>
      <c r="G233" s="705"/>
      <c r="H233" s="705"/>
      <c r="I233" s="705"/>
      <c r="J233" s="705"/>
      <c r="K233" s="705"/>
    </row>
    <row r="234" spans="1:11" x14ac:dyDescent="0.25">
      <c r="A234" s="294" t="s">
        <v>3799</v>
      </c>
      <c r="B234" s="294"/>
      <c r="C234">
        <v>10</v>
      </c>
      <c r="D234" s="295" t="s">
        <v>1542</v>
      </c>
      <c r="E234" s="295" t="s">
        <v>1542</v>
      </c>
      <c r="F234" s="295" t="s">
        <v>1542</v>
      </c>
      <c r="G234" s="295" t="s">
        <v>1542</v>
      </c>
      <c r="H234" s="295" t="s">
        <v>1542</v>
      </c>
      <c r="I234" s="295" t="s">
        <v>1542</v>
      </c>
      <c r="J234" s="295" t="s">
        <v>1542</v>
      </c>
      <c r="K234" s="295" t="s">
        <v>1542</v>
      </c>
    </row>
    <row r="235" spans="1:11" x14ac:dyDescent="0.25">
      <c r="A235" s="294" t="s">
        <v>3800</v>
      </c>
      <c r="B235" s="294"/>
      <c r="C235">
        <v>159</v>
      </c>
      <c r="D235">
        <v>146</v>
      </c>
      <c r="E235">
        <v>168</v>
      </c>
      <c r="F235">
        <v>136</v>
      </c>
      <c r="G235" s="295" t="s">
        <v>1542</v>
      </c>
      <c r="H235" s="295" t="s">
        <v>1542</v>
      </c>
      <c r="I235" s="295" t="s">
        <v>1542</v>
      </c>
      <c r="J235" s="295" t="s">
        <v>1542</v>
      </c>
      <c r="K235" s="295" t="s">
        <v>1542</v>
      </c>
    </row>
    <row r="236" spans="1:11" x14ac:dyDescent="0.25">
      <c r="A236" s="294" t="s">
        <v>3801</v>
      </c>
      <c r="B236" s="294"/>
      <c r="C236">
        <v>109</v>
      </c>
      <c r="D236">
        <v>152</v>
      </c>
      <c r="E236">
        <v>161</v>
      </c>
      <c r="F236">
        <v>142</v>
      </c>
      <c r="G236" s="295" t="s">
        <v>1542</v>
      </c>
      <c r="H236" s="295" t="s">
        <v>1542</v>
      </c>
      <c r="I236" s="295" t="s">
        <v>1542</v>
      </c>
      <c r="J236" s="295" t="s">
        <v>1542</v>
      </c>
      <c r="K236" s="295" t="s">
        <v>1542</v>
      </c>
    </row>
    <row r="237" spans="1:11" x14ac:dyDescent="0.25">
      <c r="A237" s="294" t="s">
        <v>3802</v>
      </c>
      <c r="B237" s="294"/>
      <c r="C237">
        <v>11</v>
      </c>
      <c r="D237">
        <v>16</v>
      </c>
      <c r="E237">
        <v>15</v>
      </c>
      <c r="F237">
        <v>21</v>
      </c>
      <c r="G237" s="295" t="s">
        <v>1542</v>
      </c>
      <c r="H237" s="295" t="s">
        <v>1542</v>
      </c>
      <c r="I237" s="295" t="s">
        <v>1542</v>
      </c>
      <c r="J237" s="295" t="s">
        <v>1542</v>
      </c>
      <c r="K237" s="295" t="s">
        <v>1542</v>
      </c>
    </row>
    <row r="238" spans="1:11" x14ac:dyDescent="0.25">
      <c r="A238" s="294" t="s">
        <v>3803</v>
      </c>
      <c r="B238" s="294"/>
      <c r="C238">
        <v>88</v>
      </c>
      <c r="D238" s="295" t="s">
        <v>1542</v>
      </c>
      <c r="E238" s="295" t="s">
        <v>1542</v>
      </c>
      <c r="F238" s="295" t="s">
        <v>1542</v>
      </c>
      <c r="G238" s="295" t="s">
        <v>1542</v>
      </c>
      <c r="H238" s="295" t="s">
        <v>1542</v>
      </c>
      <c r="I238" s="295" t="s">
        <v>1542</v>
      </c>
      <c r="J238" s="295" t="s">
        <v>1542</v>
      </c>
      <c r="K238" s="295" t="s">
        <v>1542</v>
      </c>
    </row>
    <row r="239" spans="1:11" x14ac:dyDescent="0.25">
      <c r="A239" s="294" t="s">
        <v>3804</v>
      </c>
      <c r="B239" s="294"/>
      <c r="C239" s="752" t="s">
        <v>10807</v>
      </c>
      <c r="D239" s="705"/>
      <c r="E239" s="705"/>
      <c r="F239" s="705"/>
      <c r="G239" s="705"/>
      <c r="H239" s="705"/>
      <c r="I239" s="705"/>
      <c r="J239" s="705"/>
      <c r="K239" s="705"/>
    </row>
    <row r="240" spans="1:11" x14ac:dyDescent="0.25">
      <c r="A240" s="294" t="s">
        <v>3805</v>
      </c>
      <c r="B240" s="294"/>
      <c r="C240" s="752" t="s">
        <v>10807</v>
      </c>
      <c r="D240" s="705"/>
      <c r="E240" s="705"/>
      <c r="F240" s="705"/>
      <c r="G240" s="705"/>
      <c r="H240" s="705"/>
      <c r="I240" s="705"/>
      <c r="J240" s="705"/>
      <c r="K240" s="705"/>
    </row>
    <row r="241" spans="1:11" x14ac:dyDescent="0.25">
      <c r="A241" s="294" t="s">
        <v>3806</v>
      </c>
      <c r="B241" s="294"/>
      <c r="C241" s="752" t="s">
        <v>10807</v>
      </c>
      <c r="D241" s="705"/>
      <c r="E241" s="705"/>
      <c r="F241" s="705"/>
      <c r="G241" s="705"/>
      <c r="H241" s="705"/>
      <c r="I241" s="705"/>
      <c r="J241" s="705"/>
      <c r="K241" s="705"/>
    </row>
    <row r="242" spans="1:11" x14ac:dyDescent="0.25">
      <c r="A242" s="294" t="s">
        <v>3807</v>
      </c>
      <c r="B242" s="294"/>
      <c r="C242" s="752" t="s">
        <v>10807</v>
      </c>
      <c r="D242" s="705"/>
      <c r="E242" s="705"/>
      <c r="F242" s="705"/>
      <c r="G242" s="705"/>
      <c r="H242" s="705"/>
      <c r="I242" s="705"/>
      <c r="J242" s="705"/>
      <c r="K242" s="705"/>
    </row>
    <row r="243" spans="1:11" x14ac:dyDescent="0.25">
      <c r="A243" s="294" t="s">
        <v>3808</v>
      </c>
      <c r="B243" s="294"/>
      <c r="C243">
        <v>60</v>
      </c>
      <c r="D243">
        <v>66</v>
      </c>
      <c r="E243">
        <v>49</v>
      </c>
      <c r="F243">
        <v>48</v>
      </c>
      <c r="G243" s="295">
        <v>131</v>
      </c>
      <c r="H243" s="295">
        <v>108</v>
      </c>
      <c r="I243" s="295">
        <v>115</v>
      </c>
      <c r="J243" s="295">
        <v>97</v>
      </c>
      <c r="K243" s="295">
        <v>84</v>
      </c>
    </row>
    <row r="244" spans="1:11" x14ac:dyDescent="0.25">
      <c r="A244" s="294" t="s">
        <v>3809</v>
      </c>
      <c r="B244" s="294"/>
      <c r="C244" s="295" t="s">
        <v>1542</v>
      </c>
      <c r="D244" s="295" t="s">
        <v>1542</v>
      </c>
      <c r="E244">
        <v>40</v>
      </c>
      <c r="F244">
        <v>348</v>
      </c>
      <c r="G244" s="295">
        <v>683</v>
      </c>
      <c r="H244" s="295">
        <v>589</v>
      </c>
      <c r="I244" s="295">
        <v>582</v>
      </c>
      <c r="J244" s="295">
        <v>593</v>
      </c>
      <c r="K244" s="295">
        <v>525</v>
      </c>
    </row>
    <row r="245" spans="1:11" x14ac:dyDescent="0.25">
      <c r="A245" s="294" t="s">
        <v>3810</v>
      </c>
      <c r="B245" s="294"/>
      <c r="C245">
        <v>763</v>
      </c>
      <c r="D245">
        <v>760</v>
      </c>
      <c r="E245">
        <v>792</v>
      </c>
      <c r="F245">
        <v>791</v>
      </c>
      <c r="G245" s="295">
        <v>895</v>
      </c>
      <c r="H245" s="295">
        <v>935</v>
      </c>
      <c r="I245" s="295">
        <v>911</v>
      </c>
      <c r="J245" s="295">
        <v>1000</v>
      </c>
      <c r="K245" s="295">
        <v>1000</v>
      </c>
    </row>
    <row r="246" spans="1:11" x14ac:dyDescent="0.25">
      <c r="A246" s="294" t="s">
        <v>3811</v>
      </c>
      <c r="B246" s="294"/>
      <c r="C246" s="295" t="s">
        <v>1542</v>
      </c>
      <c r="D246" s="295" t="s">
        <v>1542</v>
      </c>
      <c r="E246">
        <v>451</v>
      </c>
      <c r="F246">
        <v>554</v>
      </c>
      <c r="G246" s="295">
        <v>623</v>
      </c>
      <c r="H246" s="295">
        <v>578</v>
      </c>
      <c r="I246" s="295">
        <v>547</v>
      </c>
      <c r="J246" s="295">
        <v>635</v>
      </c>
      <c r="K246" s="295">
        <v>586</v>
      </c>
    </row>
    <row r="247" spans="1:11" x14ac:dyDescent="0.25">
      <c r="A247" s="294" t="s">
        <v>3812</v>
      </c>
      <c r="B247" s="294"/>
      <c r="C247">
        <v>75</v>
      </c>
      <c r="D247">
        <v>75</v>
      </c>
      <c r="E247">
        <v>44</v>
      </c>
      <c r="F247">
        <v>49</v>
      </c>
      <c r="G247" s="295" t="s">
        <v>1542</v>
      </c>
      <c r="H247" s="295" t="s">
        <v>1542</v>
      </c>
      <c r="I247" s="295" t="s">
        <v>1542</v>
      </c>
      <c r="J247" s="295" t="s">
        <v>1542</v>
      </c>
      <c r="K247" s="295" t="s">
        <v>1542</v>
      </c>
    </row>
    <row r="248" spans="1:11" x14ac:dyDescent="0.25">
      <c r="A248" s="294" t="s">
        <v>3813</v>
      </c>
      <c r="B248" s="294"/>
      <c r="C248" s="752" t="s">
        <v>10807</v>
      </c>
      <c r="D248" s="705"/>
      <c r="E248" s="705"/>
      <c r="F248" s="705"/>
      <c r="G248" s="705"/>
      <c r="H248" s="705"/>
      <c r="I248" s="705"/>
      <c r="J248" s="705"/>
      <c r="K248" s="705"/>
    </row>
    <row r="249" spans="1:11" x14ac:dyDescent="0.25">
      <c r="A249" s="294" t="s">
        <v>3814</v>
      </c>
      <c r="B249" s="294"/>
      <c r="C249" s="295" t="s">
        <v>1542</v>
      </c>
      <c r="D249" s="295" t="s">
        <v>1542</v>
      </c>
      <c r="E249" s="295" t="s">
        <v>1542</v>
      </c>
      <c r="F249">
        <v>11</v>
      </c>
      <c r="G249" s="295" t="s">
        <v>1542</v>
      </c>
      <c r="H249" s="295" t="s">
        <v>1542</v>
      </c>
      <c r="I249" s="295" t="s">
        <v>1542</v>
      </c>
      <c r="J249" s="295" t="s">
        <v>1542</v>
      </c>
      <c r="K249" s="295" t="s">
        <v>1542</v>
      </c>
    </row>
    <row r="250" spans="1:11" x14ac:dyDescent="0.25">
      <c r="A250" s="294" t="s">
        <v>3815</v>
      </c>
      <c r="B250" s="294"/>
      <c r="C250">
        <v>601</v>
      </c>
      <c r="D250">
        <v>506</v>
      </c>
      <c r="E250">
        <v>138</v>
      </c>
      <c r="F250">
        <v>40</v>
      </c>
      <c r="G250" s="295" t="s">
        <v>1542</v>
      </c>
      <c r="H250" s="295" t="s">
        <v>1542</v>
      </c>
      <c r="I250" s="295" t="s">
        <v>1542</v>
      </c>
      <c r="J250" s="295" t="s">
        <v>1542</v>
      </c>
      <c r="K250" s="295" t="s">
        <v>1542</v>
      </c>
    </row>
    <row r="251" spans="1:11" x14ac:dyDescent="0.25">
      <c r="A251" s="294" t="s">
        <v>3816</v>
      </c>
      <c r="B251" s="294"/>
      <c r="C251">
        <v>372</v>
      </c>
      <c r="D251">
        <v>441</v>
      </c>
      <c r="E251">
        <v>462</v>
      </c>
      <c r="F251">
        <v>470</v>
      </c>
      <c r="G251" s="295" t="s">
        <v>1542</v>
      </c>
      <c r="H251" s="295" t="s">
        <v>1542</v>
      </c>
      <c r="I251" s="295" t="s">
        <v>1542</v>
      </c>
      <c r="J251" s="295" t="s">
        <v>1542</v>
      </c>
      <c r="K251" s="295" t="s">
        <v>1542</v>
      </c>
    </row>
    <row r="252" spans="1:11" x14ac:dyDescent="0.25">
      <c r="A252" s="294" t="s">
        <v>3817</v>
      </c>
      <c r="B252" s="294"/>
      <c r="C252">
        <v>883</v>
      </c>
      <c r="D252">
        <v>338</v>
      </c>
      <c r="E252" s="295" t="s">
        <v>1542</v>
      </c>
      <c r="F252" s="295" t="s">
        <v>1542</v>
      </c>
      <c r="G252" s="295" t="s">
        <v>1542</v>
      </c>
      <c r="H252" s="295" t="s">
        <v>1542</v>
      </c>
      <c r="I252" s="295" t="s">
        <v>1542</v>
      </c>
      <c r="J252" s="295" t="s">
        <v>1542</v>
      </c>
      <c r="K252" s="295" t="s">
        <v>1542</v>
      </c>
    </row>
    <row r="253" spans="1:11" x14ac:dyDescent="0.25">
      <c r="A253" s="294" t="s">
        <v>3818</v>
      </c>
      <c r="B253" s="294"/>
      <c r="C253" s="752" t="s">
        <v>10807</v>
      </c>
      <c r="D253" s="705"/>
      <c r="E253" s="705"/>
      <c r="F253" s="705"/>
      <c r="G253" s="705"/>
      <c r="H253" s="705"/>
      <c r="I253" s="705"/>
      <c r="J253" s="705"/>
      <c r="K253" s="705"/>
    </row>
    <row r="254" spans="1:11" x14ac:dyDescent="0.25">
      <c r="A254" s="294" t="s">
        <v>3179</v>
      </c>
      <c r="B254" s="294"/>
      <c r="C254">
        <v>43</v>
      </c>
      <c r="D254">
        <v>14</v>
      </c>
      <c r="E254" s="295" t="s">
        <v>1542</v>
      </c>
      <c r="F254" s="295" t="s">
        <v>1542</v>
      </c>
      <c r="G254" s="295" t="s">
        <v>1542</v>
      </c>
      <c r="H254" s="295" t="s">
        <v>1542</v>
      </c>
      <c r="I254" s="295" t="s">
        <v>1542</v>
      </c>
      <c r="J254" s="295" t="s">
        <v>1542</v>
      </c>
      <c r="K254" s="295" t="s">
        <v>1542</v>
      </c>
    </row>
    <row r="255" spans="1:11" x14ac:dyDescent="0.25">
      <c r="A255" s="294" t="s">
        <v>3819</v>
      </c>
      <c r="B255" s="294"/>
      <c r="C255">
        <v>5390</v>
      </c>
      <c r="D255">
        <v>5357</v>
      </c>
      <c r="E255">
        <v>5218</v>
      </c>
      <c r="F255">
        <v>5565</v>
      </c>
      <c r="G255" s="295">
        <v>6013</v>
      </c>
      <c r="H255" s="295">
        <v>6087</v>
      </c>
      <c r="I255" s="295">
        <v>6068</v>
      </c>
      <c r="J255" s="295">
        <v>6430</v>
      </c>
      <c r="K255" s="295">
        <v>6325</v>
      </c>
    </row>
    <row r="256" spans="1:11" x14ac:dyDescent="0.25">
      <c r="A256" s="294" t="s">
        <v>3820</v>
      </c>
      <c r="B256" s="294"/>
      <c r="C256">
        <v>2819</v>
      </c>
      <c r="D256">
        <v>2862</v>
      </c>
      <c r="E256">
        <v>3092</v>
      </c>
      <c r="F256">
        <v>3407</v>
      </c>
      <c r="G256" s="295">
        <v>3745</v>
      </c>
      <c r="H256" s="295">
        <v>4078</v>
      </c>
      <c r="I256" s="295">
        <v>4180</v>
      </c>
      <c r="J256" s="295">
        <v>4747</v>
      </c>
      <c r="K256" s="295">
        <v>4970</v>
      </c>
    </row>
    <row r="257" spans="1:11" x14ac:dyDescent="0.25">
      <c r="A257" s="294" t="s">
        <v>3821</v>
      </c>
      <c r="B257" s="294"/>
      <c r="C257">
        <v>22</v>
      </c>
      <c r="D257">
        <v>18</v>
      </c>
      <c r="E257">
        <v>29</v>
      </c>
      <c r="F257">
        <v>39</v>
      </c>
      <c r="G257" s="295">
        <v>29</v>
      </c>
      <c r="H257" s="295">
        <v>33</v>
      </c>
      <c r="I257" s="295">
        <v>38</v>
      </c>
      <c r="J257" s="295">
        <v>42</v>
      </c>
      <c r="K257" s="295">
        <v>35</v>
      </c>
    </row>
    <row r="258" spans="1:11" x14ac:dyDescent="0.25">
      <c r="A258" s="294" t="s">
        <v>3822</v>
      </c>
      <c r="B258" s="294"/>
      <c r="C258" s="752" t="s">
        <v>10807</v>
      </c>
      <c r="D258" s="705"/>
      <c r="E258" s="705"/>
      <c r="F258" s="705"/>
      <c r="G258" s="705"/>
      <c r="H258" s="705"/>
      <c r="I258" s="705"/>
      <c r="J258" s="705"/>
      <c r="K258" s="705"/>
    </row>
    <row r="259" spans="1:11" x14ac:dyDescent="0.25">
      <c r="A259" s="294" t="s">
        <v>3823</v>
      </c>
      <c r="B259" s="294"/>
      <c r="C259">
        <v>44</v>
      </c>
      <c r="D259">
        <v>24</v>
      </c>
      <c r="E259">
        <v>33</v>
      </c>
      <c r="F259">
        <v>22</v>
      </c>
      <c r="G259" s="295">
        <v>43</v>
      </c>
      <c r="H259" s="295">
        <v>38</v>
      </c>
      <c r="I259" s="295">
        <v>42</v>
      </c>
      <c r="J259" s="295">
        <v>51</v>
      </c>
      <c r="K259" s="295">
        <v>50</v>
      </c>
    </row>
    <row r="260" spans="1:11" x14ac:dyDescent="0.25">
      <c r="A260" s="294" t="s">
        <v>3824</v>
      </c>
      <c r="B260" s="294"/>
      <c r="C260" s="752" t="s">
        <v>10807</v>
      </c>
      <c r="D260" s="705"/>
      <c r="E260" s="705"/>
      <c r="F260" s="705"/>
      <c r="G260" s="705"/>
      <c r="H260" s="705"/>
      <c r="I260" s="705"/>
      <c r="J260" s="705"/>
      <c r="K260" s="705"/>
    </row>
    <row r="261" spans="1:11" x14ac:dyDescent="0.25">
      <c r="A261" s="294" t="s">
        <v>3825</v>
      </c>
      <c r="B261" s="294"/>
      <c r="C261">
        <v>26</v>
      </c>
      <c r="D261" s="295" t="s">
        <v>1542</v>
      </c>
      <c r="E261" s="295" t="s">
        <v>1542</v>
      </c>
      <c r="F261" s="295" t="s">
        <v>1542</v>
      </c>
      <c r="G261" s="295" t="s">
        <v>1542</v>
      </c>
      <c r="H261" s="295" t="s">
        <v>1542</v>
      </c>
      <c r="I261" s="295" t="s">
        <v>1542</v>
      </c>
      <c r="J261" s="295" t="s">
        <v>1542</v>
      </c>
      <c r="K261" s="295" t="s">
        <v>1542</v>
      </c>
    </row>
    <row r="262" spans="1:11" x14ac:dyDescent="0.25">
      <c r="A262" s="294" t="s">
        <v>3826</v>
      </c>
      <c r="B262" s="294"/>
      <c r="C262">
        <v>10</v>
      </c>
      <c r="D262" s="295" t="s">
        <v>1542</v>
      </c>
      <c r="E262" s="295" t="s">
        <v>1542</v>
      </c>
      <c r="F262" s="295" t="s">
        <v>1542</v>
      </c>
      <c r="G262" s="295" t="s">
        <v>1542</v>
      </c>
      <c r="H262" s="295" t="s">
        <v>1542</v>
      </c>
      <c r="I262" s="295" t="s">
        <v>1542</v>
      </c>
      <c r="J262" s="295" t="s">
        <v>1542</v>
      </c>
      <c r="K262" s="295" t="s">
        <v>1542</v>
      </c>
    </row>
    <row r="263" spans="1:11" x14ac:dyDescent="0.25">
      <c r="A263" s="294" t="s">
        <v>3827</v>
      </c>
      <c r="B263" s="294"/>
      <c r="C263" s="752" t="s">
        <v>10807</v>
      </c>
      <c r="D263" s="705"/>
      <c r="E263" s="705"/>
      <c r="F263" s="705"/>
      <c r="G263" s="705"/>
      <c r="H263" s="705"/>
      <c r="I263" s="705"/>
      <c r="J263" s="705"/>
      <c r="K263" s="705"/>
    </row>
    <row r="264" spans="1:11" x14ac:dyDescent="0.25">
      <c r="A264" s="294" t="s">
        <v>3828</v>
      </c>
      <c r="B264" s="294"/>
      <c r="C264">
        <v>164</v>
      </c>
      <c r="D264">
        <v>145</v>
      </c>
      <c r="E264">
        <v>85</v>
      </c>
      <c r="F264" s="295" t="s">
        <v>1542</v>
      </c>
      <c r="G264" s="295" t="s">
        <v>1542</v>
      </c>
      <c r="H264" s="295" t="s">
        <v>1542</v>
      </c>
      <c r="I264" s="295" t="s">
        <v>1542</v>
      </c>
      <c r="J264" s="295" t="s">
        <v>1542</v>
      </c>
      <c r="K264" s="295" t="s">
        <v>1542</v>
      </c>
    </row>
    <row r="265" spans="1:11" x14ac:dyDescent="0.25">
      <c r="A265" s="294" t="s">
        <v>3829</v>
      </c>
      <c r="B265" s="294"/>
      <c r="C265">
        <v>225</v>
      </c>
      <c r="D265">
        <v>181</v>
      </c>
      <c r="E265">
        <v>69</v>
      </c>
      <c r="F265" s="295" t="s">
        <v>1542</v>
      </c>
      <c r="G265" s="295" t="s">
        <v>1542</v>
      </c>
      <c r="H265" s="295" t="s">
        <v>1542</v>
      </c>
      <c r="I265" s="295" t="s">
        <v>1542</v>
      </c>
      <c r="J265" s="295" t="s">
        <v>1542</v>
      </c>
      <c r="K265" s="295" t="s">
        <v>1542</v>
      </c>
    </row>
    <row r="266" spans="1:11" x14ac:dyDescent="0.25">
      <c r="A266" s="294" t="s">
        <v>3830</v>
      </c>
      <c r="B266" s="294"/>
      <c r="C266">
        <v>42</v>
      </c>
      <c r="D266">
        <v>42</v>
      </c>
      <c r="E266">
        <v>17</v>
      </c>
      <c r="F266" s="295" t="s">
        <v>1542</v>
      </c>
      <c r="G266" s="295" t="s">
        <v>1542</v>
      </c>
      <c r="H266" s="295" t="s">
        <v>1542</v>
      </c>
      <c r="I266" s="295" t="s">
        <v>1542</v>
      </c>
      <c r="J266" s="295" t="s">
        <v>1542</v>
      </c>
      <c r="K266" s="295" t="s">
        <v>1542</v>
      </c>
    </row>
    <row r="267" spans="1:11" x14ac:dyDescent="0.25">
      <c r="A267" s="294" t="s">
        <v>3831</v>
      </c>
      <c r="B267" s="294"/>
      <c r="C267">
        <v>59</v>
      </c>
      <c r="D267">
        <v>52</v>
      </c>
      <c r="E267">
        <v>26</v>
      </c>
      <c r="F267" s="295" t="s">
        <v>1542</v>
      </c>
      <c r="G267" s="295" t="s">
        <v>1542</v>
      </c>
      <c r="H267" s="295" t="s">
        <v>1542</v>
      </c>
      <c r="I267" s="295" t="s">
        <v>1542</v>
      </c>
      <c r="J267" s="295" t="s">
        <v>1542</v>
      </c>
      <c r="K267" s="295" t="s">
        <v>1542</v>
      </c>
    </row>
    <row r="268" spans="1:11" x14ac:dyDescent="0.25">
      <c r="A268" s="294" t="s">
        <v>3832</v>
      </c>
      <c r="B268" s="294"/>
      <c r="C268" s="295" t="s">
        <v>1542</v>
      </c>
      <c r="D268" s="295" t="s">
        <v>1542</v>
      </c>
      <c r="E268" s="295" t="s">
        <v>1542</v>
      </c>
      <c r="F268" s="295" t="s">
        <v>1542</v>
      </c>
      <c r="G268" s="295">
        <v>2672</v>
      </c>
      <c r="H268" s="295">
        <v>2664</v>
      </c>
      <c r="I268" s="295">
        <v>2775</v>
      </c>
      <c r="J268" s="295">
        <v>3111</v>
      </c>
      <c r="K268" s="295">
        <v>3174</v>
      </c>
    </row>
    <row r="269" spans="1:11" x14ac:dyDescent="0.25">
      <c r="A269" s="294" t="s">
        <v>3833</v>
      </c>
      <c r="B269" s="294"/>
      <c r="C269">
        <v>496</v>
      </c>
      <c r="D269">
        <v>485</v>
      </c>
      <c r="E269">
        <v>197</v>
      </c>
      <c r="F269" s="295" t="s">
        <v>1542</v>
      </c>
      <c r="G269" s="295">
        <v>1962</v>
      </c>
      <c r="H269" s="295">
        <v>1962</v>
      </c>
      <c r="I269" s="295">
        <v>2101</v>
      </c>
      <c r="J269" s="295">
        <v>2117</v>
      </c>
      <c r="K269" s="295">
        <v>2226</v>
      </c>
    </row>
    <row r="270" spans="1:11" x14ac:dyDescent="0.25">
      <c r="A270" s="294" t="s">
        <v>3834</v>
      </c>
      <c r="B270" s="294"/>
      <c r="C270" s="295" t="s">
        <v>1542</v>
      </c>
      <c r="D270" s="295" t="s">
        <v>1542</v>
      </c>
      <c r="E270" s="295" t="s">
        <v>1542</v>
      </c>
      <c r="F270" s="295" t="s">
        <v>1542</v>
      </c>
      <c r="G270" s="295">
        <v>1305</v>
      </c>
      <c r="H270" s="295">
        <v>1161</v>
      </c>
      <c r="I270" s="295">
        <v>1205</v>
      </c>
      <c r="J270" s="295">
        <v>1110</v>
      </c>
      <c r="K270" s="295">
        <v>983</v>
      </c>
    </row>
    <row r="271" spans="1:11" x14ac:dyDescent="0.25">
      <c r="A271" s="294" t="s">
        <v>3835</v>
      </c>
      <c r="B271" s="294"/>
      <c r="C271">
        <v>11</v>
      </c>
      <c r="D271" s="295" t="s">
        <v>1542</v>
      </c>
      <c r="E271" s="295" t="s">
        <v>1542</v>
      </c>
      <c r="F271" s="295" t="s">
        <v>1542</v>
      </c>
      <c r="G271" s="295" t="s">
        <v>1542</v>
      </c>
      <c r="H271" s="295" t="s">
        <v>1542</v>
      </c>
      <c r="I271" s="295" t="s">
        <v>1542</v>
      </c>
      <c r="J271" s="295" t="s">
        <v>1542</v>
      </c>
      <c r="K271" s="295" t="s">
        <v>1542</v>
      </c>
    </row>
    <row r="272" spans="1:11" x14ac:dyDescent="0.25">
      <c r="A272" s="294" t="s">
        <v>3836</v>
      </c>
      <c r="B272" s="294"/>
      <c r="C272">
        <v>1557</v>
      </c>
      <c r="D272">
        <v>1633</v>
      </c>
      <c r="E272">
        <v>1731</v>
      </c>
      <c r="F272">
        <v>1739</v>
      </c>
      <c r="G272" s="295">
        <v>1962</v>
      </c>
      <c r="H272" s="295">
        <v>1962</v>
      </c>
      <c r="I272" s="295">
        <v>2101</v>
      </c>
      <c r="J272" s="295">
        <v>2117</v>
      </c>
      <c r="K272" s="295">
        <v>2226</v>
      </c>
    </row>
    <row r="273" spans="1:11" x14ac:dyDescent="0.25">
      <c r="A273" s="294" t="s">
        <v>3837</v>
      </c>
      <c r="B273" s="294"/>
      <c r="C273">
        <v>107</v>
      </c>
      <c r="D273" s="647" t="s">
        <v>1542</v>
      </c>
      <c r="E273" s="295" t="s">
        <v>1542</v>
      </c>
      <c r="F273" s="295" t="s">
        <v>1542</v>
      </c>
      <c r="G273" s="295" t="s">
        <v>1542</v>
      </c>
      <c r="H273" s="295" t="s">
        <v>1542</v>
      </c>
      <c r="I273" s="295" t="s">
        <v>1542</v>
      </c>
      <c r="J273" s="295" t="s">
        <v>1542</v>
      </c>
      <c r="K273" s="295" t="s">
        <v>1542</v>
      </c>
    </row>
    <row r="274" spans="1:11" x14ac:dyDescent="0.25">
      <c r="A274" s="294" t="s">
        <v>3838</v>
      </c>
      <c r="B274" s="294"/>
      <c r="C274">
        <v>1188</v>
      </c>
      <c r="D274">
        <v>1163</v>
      </c>
      <c r="E274">
        <v>1179</v>
      </c>
      <c r="F274">
        <v>1105</v>
      </c>
      <c r="G274" s="295">
        <v>1305</v>
      </c>
      <c r="H274" s="295">
        <v>1161</v>
      </c>
      <c r="I274" s="295">
        <v>1205</v>
      </c>
      <c r="J274" s="295">
        <v>1110</v>
      </c>
      <c r="K274" s="295">
        <v>983</v>
      </c>
    </row>
    <row r="275" spans="1:11" x14ac:dyDescent="0.25">
      <c r="A275" s="294" t="s">
        <v>3839</v>
      </c>
      <c r="B275" s="294"/>
      <c r="C275">
        <v>237</v>
      </c>
      <c r="D275">
        <v>233</v>
      </c>
      <c r="E275">
        <v>244</v>
      </c>
      <c r="F275">
        <v>127</v>
      </c>
      <c r="G275" s="295" t="s">
        <v>1542</v>
      </c>
      <c r="H275" s="295" t="s">
        <v>1542</v>
      </c>
      <c r="I275" s="295" t="s">
        <v>1542</v>
      </c>
      <c r="J275" s="295" t="s">
        <v>1542</v>
      </c>
      <c r="K275" s="295" t="s">
        <v>1542</v>
      </c>
    </row>
    <row r="276" spans="1:11" x14ac:dyDescent="0.25">
      <c r="A276" s="294" t="s">
        <v>3840</v>
      </c>
      <c r="B276" s="294"/>
      <c r="C276">
        <v>11</v>
      </c>
      <c r="D276" s="295" t="s">
        <v>1542</v>
      </c>
      <c r="E276" s="295" t="s">
        <v>1542</v>
      </c>
      <c r="F276" s="295" t="s">
        <v>1542</v>
      </c>
      <c r="G276" s="295" t="s">
        <v>1542</v>
      </c>
      <c r="H276" s="295" t="s">
        <v>1542</v>
      </c>
      <c r="I276" s="295" t="s">
        <v>1542</v>
      </c>
      <c r="J276" s="295" t="s">
        <v>1542</v>
      </c>
      <c r="K276" s="295" t="s">
        <v>1542</v>
      </c>
    </row>
    <row r="277" spans="1:11" x14ac:dyDescent="0.25">
      <c r="A277" s="294" t="s">
        <v>3841</v>
      </c>
      <c r="B277" s="294"/>
      <c r="C277" s="752" t="s">
        <v>10807</v>
      </c>
      <c r="D277" s="705"/>
      <c r="E277" s="705"/>
      <c r="F277" s="705"/>
      <c r="G277" s="705"/>
      <c r="H277" s="705"/>
      <c r="I277" s="705"/>
      <c r="J277" s="705"/>
      <c r="K277" s="705"/>
    </row>
    <row r="278" spans="1:11" x14ac:dyDescent="0.25">
      <c r="A278" s="294" t="s">
        <v>3842</v>
      </c>
      <c r="B278" s="294"/>
      <c r="C278">
        <v>628</v>
      </c>
      <c r="D278">
        <v>595</v>
      </c>
      <c r="E278">
        <v>642</v>
      </c>
      <c r="F278">
        <v>304</v>
      </c>
      <c r="G278" s="295" t="s">
        <v>1542</v>
      </c>
      <c r="H278" s="295" t="s">
        <v>1542</v>
      </c>
      <c r="I278" s="295" t="s">
        <v>1542</v>
      </c>
      <c r="J278" s="295" t="s">
        <v>1542</v>
      </c>
      <c r="K278" s="295" t="s">
        <v>1542</v>
      </c>
    </row>
    <row r="279" spans="1:11" x14ac:dyDescent="0.25">
      <c r="A279" s="294" t="s">
        <v>3843</v>
      </c>
      <c r="B279" s="294"/>
      <c r="C279">
        <v>768</v>
      </c>
      <c r="D279">
        <v>704</v>
      </c>
      <c r="E279">
        <v>750</v>
      </c>
      <c r="F279">
        <v>775</v>
      </c>
      <c r="G279" s="295">
        <v>205</v>
      </c>
      <c r="H279" s="295" t="s">
        <v>1542</v>
      </c>
      <c r="I279" s="295" t="s">
        <v>1542</v>
      </c>
      <c r="J279" s="295" t="s">
        <v>1542</v>
      </c>
      <c r="K279" s="295" t="s">
        <v>1542</v>
      </c>
    </row>
    <row r="280" spans="1:11" x14ac:dyDescent="0.25">
      <c r="A280" s="294" t="s">
        <v>3844</v>
      </c>
      <c r="B280" s="294"/>
      <c r="C280">
        <v>10649</v>
      </c>
      <c r="D280">
        <v>8701</v>
      </c>
      <c r="E280">
        <v>51</v>
      </c>
      <c r="F280">
        <v>20</v>
      </c>
      <c r="G280" s="295" t="s">
        <v>1542</v>
      </c>
      <c r="H280" s="295" t="s">
        <v>1542</v>
      </c>
      <c r="I280" s="295" t="s">
        <v>1542</v>
      </c>
      <c r="J280" s="295" t="s">
        <v>1542</v>
      </c>
      <c r="K280" s="295" t="s">
        <v>1542</v>
      </c>
    </row>
    <row r="281" spans="1:11" x14ac:dyDescent="0.25">
      <c r="A281" s="294" t="s">
        <v>3845</v>
      </c>
      <c r="B281" s="294"/>
      <c r="C281" s="752" t="s">
        <v>10807</v>
      </c>
      <c r="D281" s="705"/>
      <c r="E281" s="705"/>
      <c r="F281" s="705"/>
      <c r="G281" s="705"/>
      <c r="H281" s="705"/>
      <c r="I281" s="705"/>
      <c r="J281" s="705"/>
      <c r="K281" s="705"/>
    </row>
    <row r="282" spans="1:11" x14ac:dyDescent="0.25">
      <c r="A282" s="294" t="s">
        <v>3846</v>
      </c>
      <c r="B282" s="294"/>
      <c r="C282">
        <v>266</v>
      </c>
      <c r="D282">
        <v>311</v>
      </c>
      <c r="E282">
        <v>268</v>
      </c>
      <c r="F282">
        <v>247</v>
      </c>
      <c r="G282" s="295">
        <v>367</v>
      </c>
      <c r="H282" s="295">
        <v>377</v>
      </c>
      <c r="I282" s="295">
        <v>299</v>
      </c>
      <c r="J282" s="295">
        <v>227</v>
      </c>
      <c r="K282" s="295">
        <v>201</v>
      </c>
    </row>
    <row r="283" spans="1:11" x14ac:dyDescent="0.25">
      <c r="A283" s="294" t="s">
        <v>3847</v>
      </c>
      <c r="B283" s="294"/>
      <c r="C283">
        <v>21</v>
      </c>
      <c r="D283">
        <v>14</v>
      </c>
      <c r="E283" s="295" t="s">
        <v>1542</v>
      </c>
      <c r="F283" s="295" t="s">
        <v>1542</v>
      </c>
      <c r="G283" s="295" t="s">
        <v>1542</v>
      </c>
      <c r="H283" s="295" t="s">
        <v>1542</v>
      </c>
      <c r="I283" s="295" t="s">
        <v>1542</v>
      </c>
      <c r="J283" s="295" t="s">
        <v>1542</v>
      </c>
      <c r="K283" s="295" t="s">
        <v>1542</v>
      </c>
    </row>
    <row r="284" spans="1:11" x14ac:dyDescent="0.25">
      <c r="A284" s="294" t="s">
        <v>3848</v>
      </c>
      <c r="B284" s="294"/>
      <c r="C284">
        <v>298</v>
      </c>
      <c r="D284">
        <v>104</v>
      </c>
      <c r="E284" s="295" t="s">
        <v>1542</v>
      </c>
      <c r="F284" s="295" t="s">
        <v>1542</v>
      </c>
      <c r="G284" s="295" t="s">
        <v>1542</v>
      </c>
      <c r="H284" s="295" t="s">
        <v>1542</v>
      </c>
      <c r="I284" s="295" t="s">
        <v>1542</v>
      </c>
      <c r="J284" s="295" t="s">
        <v>1542</v>
      </c>
      <c r="K284" s="295" t="s">
        <v>1542</v>
      </c>
    </row>
    <row r="285" spans="1:11" x14ac:dyDescent="0.25">
      <c r="A285" s="294" t="s">
        <v>3849</v>
      </c>
      <c r="B285" s="294"/>
      <c r="C285">
        <v>11</v>
      </c>
      <c r="D285">
        <v>25</v>
      </c>
      <c r="E285">
        <v>24</v>
      </c>
      <c r="F285" s="295" t="s">
        <v>1542</v>
      </c>
      <c r="G285" s="295" t="s">
        <v>1542</v>
      </c>
      <c r="H285" s="295" t="s">
        <v>1542</v>
      </c>
      <c r="I285" s="295" t="s">
        <v>1542</v>
      </c>
      <c r="J285" s="295" t="s">
        <v>1542</v>
      </c>
      <c r="K285" s="295" t="s">
        <v>1542</v>
      </c>
    </row>
    <row r="286" spans="1:11" x14ac:dyDescent="0.25">
      <c r="A286" s="294" t="s">
        <v>3850</v>
      </c>
      <c r="B286" s="294"/>
      <c r="C286">
        <v>38</v>
      </c>
      <c r="D286">
        <v>20</v>
      </c>
      <c r="E286">
        <v>10</v>
      </c>
      <c r="F286" s="295" t="s">
        <v>1542</v>
      </c>
      <c r="G286" s="295" t="s">
        <v>1542</v>
      </c>
      <c r="H286" s="295" t="s">
        <v>1542</v>
      </c>
      <c r="I286" s="295" t="s">
        <v>1542</v>
      </c>
      <c r="J286" s="295" t="s">
        <v>1542</v>
      </c>
      <c r="K286" s="295" t="s">
        <v>1542</v>
      </c>
    </row>
    <row r="287" spans="1:11" x14ac:dyDescent="0.25">
      <c r="A287" s="294" t="s">
        <v>3851</v>
      </c>
      <c r="B287" s="294"/>
      <c r="C287">
        <v>44</v>
      </c>
      <c r="D287">
        <v>30</v>
      </c>
      <c r="E287">
        <v>26</v>
      </c>
      <c r="F287">
        <v>32</v>
      </c>
      <c r="G287" s="295">
        <v>33</v>
      </c>
      <c r="H287" s="295">
        <v>32</v>
      </c>
      <c r="I287" s="295">
        <v>23</v>
      </c>
      <c r="J287" s="295">
        <v>11</v>
      </c>
      <c r="K287" s="295">
        <v>13</v>
      </c>
    </row>
    <row r="288" spans="1:11" x14ac:dyDescent="0.25">
      <c r="A288" s="294" t="s">
        <v>3852</v>
      </c>
      <c r="B288" s="294"/>
      <c r="C288" s="752" t="s">
        <v>10807</v>
      </c>
      <c r="D288" s="705"/>
      <c r="E288" s="705"/>
      <c r="F288" s="705"/>
      <c r="G288" s="705"/>
      <c r="H288" s="705"/>
      <c r="I288" s="705"/>
      <c r="J288" s="705"/>
      <c r="K288" s="705"/>
    </row>
    <row r="289" spans="1:12" x14ac:dyDescent="0.25">
      <c r="A289" s="294" t="s">
        <v>3853</v>
      </c>
      <c r="B289" s="294"/>
      <c r="C289">
        <v>18</v>
      </c>
      <c r="D289">
        <v>17</v>
      </c>
      <c r="E289" s="295" t="s">
        <v>1542</v>
      </c>
      <c r="F289" s="295" t="s">
        <v>1542</v>
      </c>
      <c r="G289" s="295" t="s">
        <v>1542</v>
      </c>
      <c r="H289" s="295" t="s">
        <v>1542</v>
      </c>
      <c r="I289" s="295" t="s">
        <v>1542</v>
      </c>
      <c r="J289" s="295" t="s">
        <v>1542</v>
      </c>
      <c r="K289" s="295" t="s">
        <v>1542</v>
      </c>
    </row>
    <row r="290" spans="1:12" x14ac:dyDescent="0.25">
      <c r="A290" s="294" t="s">
        <v>3854</v>
      </c>
      <c r="B290" s="294"/>
      <c r="C290">
        <v>64</v>
      </c>
      <c r="D290" s="295" t="s">
        <v>1542</v>
      </c>
      <c r="E290" s="295" t="s">
        <v>1542</v>
      </c>
      <c r="F290" s="295" t="s">
        <v>1542</v>
      </c>
      <c r="G290" s="295" t="s">
        <v>1542</v>
      </c>
      <c r="H290" s="295" t="s">
        <v>1542</v>
      </c>
      <c r="I290" s="295" t="s">
        <v>1542</v>
      </c>
      <c r="J290" s="295" t="s">
        <v>1542</v>
      </c>
      <c r="K290" s="295" t="s">
        <v>1542</v>
      </c>
    </row>
    <row r="291" spans="1:12" x14ac:dyDescent="0.25">
      <c r="A291" s="294" t="s">
        <v>3855</v>
      </c>
      <c r="B291" s="294"/>
      <c r="C291" s="295" t="s">
        <v>1542</v>
      </c>
      <c r="D291" s="295" t="s">
        <v>1542</v>
      </c>
      <c r="E291" s="295" t="s">
        <v>1542</v>
      </c>
      <c r="F291">
        <v>84</v>
      </c>
      <c r="G291" s="295">
        <v>172</v>
      </c>
      <c r="H291" s="295">
        <v>138</v>
      </c>
      <c r="I291" s="295">
        <v>140</v>
      </c>
      <c r="J291" s="295">
        <v>209</v>
      </c>
      <c r="K291" s="295">
        <v>211</v>
      </c>
    </row>
    <row r="292" spans="1:12" x14ac:dyDescent="0.25">
      <c r="A292" s="294" t="s">
        <v>3856</v>
      </c>
      <c r="B292" s="294"/>
      <c r="C292">
        <v>55</v>
      </c>
      <c r="D292">
        <v>48</v>
      </c>
      <c r="E292" s="295" t="s">
        <v>1542</v>
      </c>
      <c r="F292" s="295" t="s">
        <v>1542</v>
      </c>
      <c r="G292" s="295" t="s">
        <v>1542</v>
      </c>
      <c r="H292" s="295" t="s">
        <v>1542</v>
      </c>
      <c r="I292" s="295" t="s">
        <v>1542</v>
      </c>
      <c r="J292" s="295" t="s">
        <v>1542</v>
      </c>
      <c r="K292" s="295" t="s">
        <v>1542</v>
      </c>
    </row>
    <row r="293" spans="1:12" x14ac:dyDescent="0.25">
      <c r="A293" s="294" t="s">
        <v>3857</v>
      </c>
      <c r="B293" s="294"/>
      <c r="C293" s="752" t="s">
        <v>10807</v>
      </c>
      <c r="D293" s="705"/>
      <c r="E293" s="705"/>
      <c r="F293" s="705"/>
      <c r="G293" s="705"/>
      <c r="H293" s="705"/>
      <c r="I293" s="705"/>
      <c r="J293" s="705"/>
      <c r="K293" s="705"/>
    </row>
    <row r="294" spans="1:12" x14ac:dyDescent="0.25">
      <c r="A294" s="294" t="s">
        <v>3858</v>
      </c>
      <c r="B294" s="294"/>
      <c r="C294">
        <v>23</v>
      </c>
      <c r="D294">
        <v>25</v>
      </c>
      <c r="E294" s="295" t="s">
        <v>1542</v>
      </c>
      <c r="F294" s="295" t="s">
        <v>1542</v>
      </c>
      <c r="G294" s="295" t="s">
        <v>1542</v>
      </c>
      <c r="H294" s="295" t="s">
        <v>1542</v>
      </c>
      <c r="I294" s="295" t="s">
        <v>1542</v>
      </c>
      <c r="J294" s="295" t="s">
        <v>1542</v>
      </c>
      <c r="K294" s="295" t="s">
        <v>1542</v>
      </c>
    </row>
    <row r="295" spans="1:12" x14ac:dyDescent="0.25">
      <c r="A295" s="294" t="s">
        <v>3859</v>
      </c>
      <c r="B295" s="294"/>
      <c r="C295" s="752" t="s">
        <v>10807</v>
      </c>
      <c r="D295" s="705"/>
      <c r="E295" s="705"/>
      <c r="F295" s="705"/>
      <c r="G295" s="705"/>
      <c r="H295" s="705"/>
      <c r="I295" s="705"/>
      <c r="J295" s="705"/>
      <c r="K295" s="705"/>
    </row>
    <row r="296" spans="1:12" x14ac:dyDescent="0.25">
      <c r="A296" s="294" t="s">
        <v>3860</v>
      </c>
      <c r="B296" s="294"/>
      <c r="C296" s="752" t="s">
        <v>10807</v>
      </c>
      <c r="D296" s="705"/>
      <c r="E296" s="705"/>
      <c r="F296" s="705"/>
      <c r="G296" s="705"/>
      <c r="H296" s="705"/>
      <c r="I296" s="705"/>
      <c r="J296" s="705"/>
      <c r="K296" s="705"/>
    </row>
    <row r="297" spans="1:12" x14ac:dyDescent="0.25">
      <c r="A297" s="294" t="s">
        <v>3861</v>
      </c>
      <c r="B297" s="294"/>
      <c r="C297" s="752" t="s">
        <v>10807</v>
      </c>
      <c r="D297" s="705"/>
      <c r="E297" s="705"/>
      <c r="F297" s="705"/>
      <c r="G297" s="705"/>
      <c r="H297" s="705"/>
      <c r="I297" s="705"/>
      <c r="J297" s="705"/>
      <c r="K297" s="705"/>
    </row>
    <row r="298" spans="1:12" x14ac:dyDescent="0.25">
      <c r="A298" s="294" t="s">
        <v>3862</v>
      </c>
      <c r="B298" s="294"/>
      <c r="C298" s="752" t="s">
        <v>10807</v>
      </c>
      <c r="D298" s="705"/>
      <c r="E298" s="705"/>
      <c r="F298" s="705"/>
      <c r="G298" s="705"/>
      <c r="H298" s="705"/>
      <c r="I298" s="705"/>
      <c r="J298" s="705"/>
      <c r="K298" s="705"/>
    </row>
    <row r="299" spans="1:12" x14ac:dyDescent="0.25">
      <c r="A299" s="294" t="s">
        <v>3863</v>
      </c>
      <c r="B299" s="294"/>
      <c r="C299">
        <v>93</v>
      </c>
      <c r="D299">
        <v>20</v>
      </c>
      <c r="E299" s="295" t="s">
        <v>1542</v>
      </c>
      <c r="F299" s="295" t="s">
        <v>1542</v>
      </c>
      <c r="G299" s="295" t="s">
        <v>1542</v>
      </c>
      <c r="H299" s="295" t="s">
        <v>1542</v>
      </c>
      <c r="I299" s="295" t="s">
        <v>1542</v>
      </c>
      <c r="J299" s="295" t="s">
        <v>1542</v>
      </c>
      <c r="K299" s="295" t="s">
        <v>1542</v>
      </c>
    </row>
    <row r="300" spans="1:12" x14ac:dyDescent="0.25">
      <c r="A300" s="294" t="s">
        <v>3864</v>
      </c>
      <c r="B300" s="294"/>
      <c r="C300">
        <v>109</v>
      </c>
      <c r="D300">
        <v>32</v>
      </c>
      <c r="E300" s="295" t="s">
        <v>1542</v>
      </c>
      <c r="F300" s="295" t="s">
        <v>1542</v>
      </c>
      <c r="G300" s="295" t="s">
        <v>1542</v>
      </c>
      <c r="H300" s="295" t="s">
        <v>1542</v>
      </c>
      <c r="I300" s="295" t="s">
        <v>1542</v>
      </c>
      <c r="J300" s="295" t="s">
        <v>1542</v>
      </c>
      <c r="K300" s="295" t="s">
        <v>1542</v>
      </c>
    </row>
    <row r="301" spans="1:12" x14ac:dyDescent="0.25">
      <c r="A301" s="294" t="s">
        <v>3865</v>
      </c>
      <c r="B301" s="294"/>
      <c r="C301" s="752" t="s">
        <v>10807</v>
      </c>
      <c r="D301" s="705"/>
      <c r="E301" s="705"/>
      <c r="F301" s="705"/>
      <c r="G301" s="705"/>
      <c r="H301" s="705"/>
      <c r="I301" s="705"/>
      <c r="J301" s="705"/>
      <c r="K301" s="705"/>
    </row>
    <row r="302" spans="1:12" x14ac:dyDescent="0.25">
      <c r="A302" s="294" t="s">
        <v>3866</v>
      </c>
      <c r="B302" s="294"/>
      <c r="C302">
        <v>22</v>
      </c>
      <c r="D302">
        <v>26</v>
      </c>
      <c r="E302">
        <v>46</v>
      </c>
      <c r="F302">
        <v>71</v>
      </c>
      <c r="G302" s="295">
        <v>71</v>
      </c>
      <c r="H302" s="295">
        <v>79</v>
      </c>
      <c r="I302" s="295">
        <v>64</v>
      </c>
      <c r="J302" s="295">
        <v>82</v>
      </c>
      <c r="K302" s="295">
        <v>99</v>
      </c>
    </row>
    <row r="303" spans="1:12" x14ac:dyDescent="0.25">
      <c r="A303" s="294" t="s">
        <v>3867</v>
      </c>
      <c r="B303" s="294"/>
      <c r="C303" s="752" t="s">
        <v>10807</v>
      </c>
      <c r="D303" s="705"/>
      <c r="E303" s="705"/>
      <c r="F303" s="705"/>
      <c r="G303" s="705"/>
      <c r="H303" s="705"/>
      <c r="I303" s="705"/>
      <c r="J303" s="705"/>
      <c r="K303" s="705"/>
    </row>
    <row r="304" spans="1:12" x14ac:dyDescent="0.25">
      <c r="A304" s="294" t="s">
        <v>3868</v>
      </c>
      <c r="B304" s="294"/>
      <c r="C304">
        <v>516</v>
      </c>
      <c r="D304">
        <v>401</v>
      </c>
      <c r="E304">
        <v>43</v>
      </c>
      <c r="F304" s="295" t="s">
        <v>1542</v>
      </c>
      <c r="G304" s="295" t="s">
        <v>1542</v>
      </c>
      <c r="H304" s="295" t="s">
        <v>1542</v>
      </c>
      <c r="I304" s="295" t="s">
        <v>1542</v>
      </c>
      <c r="J304" s="295" t="s">
        <v>1542</v>
      </c>
      <c r="K304" s="295" t="s">
        <v>1542</v>
      </c>
      <c r="L304" s="295"/>
    </row>
    <row r="305" spans="1:11" x14ac:dyDescent="0.25">
      <c r="A305" s="294" t="s">
        <v>3869</v>
      </c>
      <c r="B305" s="294"/>
      <c r="C305">
        <v>85</v>
      </c>
      <c r="D305" s="295" t="s">
        <v>1542</v>
      </c>
      <c r="E305" s="295" t="s">
        <v>1542</v>
      </c>
      <c r="F305" s="295" t="s">
        <v>1542</v>
      </c>
      <c r="G305" s="295" t="s">
        <v>1542</v>
      </c>
      <c r="H305" s="295" t="s">
        <v>1542</v>
      </c>
      <c r="I305" s="295" t="s">
        <v>1542</v>
      </c>
      <c r="J305" s="295" t="s">
        <v>1542</v>
      </c>
      <c r="K305" s="295" t="s">
        <v>1542</v>
      </c>
    </row>
    <row r="306" spans="1:11" x14ac:dyDescent="0.25">
      <c r="A306" s="294" t="s">
        <v>3870</v>
      </c>
      <c r="B306" s="294"/>
      <c r="C306">
        <v>614</v>
      </c>
      <c r="D306">
        <v>654</v>
      </c>
      <c r="E306">
        <v>633</v>
      </c>
      <c r="F306">
        <v>650</v>
      </c>
      <c r="G306" s="295">
        <v>800</v>
      </c>
      <c r="H306" s="295">
        <v>786</v>
      </c>
      <c r="I306" s="295">
        <v>853</v>
      </c>
      <c r="J306" s="295">
        <v>1131</v>
      </c>
      <c r="K306" s="295">
        <v>1232</v>
      </c>
    </row>
    <row r="307" spans="1:11" x14ac:dyDescent="0.25">
      <c r="A307" s="294" t="s">
        <v>3871</v>
      </c>
      <c r="B307" s="294"/>
      <c r="C307" s="295" t="s">
        <v>1542</v>
      </c>
      <c r="D307" s="295" t="s">
        <v>1542</v>
      </c>
      <c r="E307" s="295" t="s">
        <v>1542</v>
      </c>
      <c r="F307" s="295" t="s">
        <v>1542</v>
      </c>
      <c r="G307" s="295">
        <v>768</v>
      </c>
      <c r="H307" s="295">
        <v>841</v>
      </c>
      <c r="I307" s="295">
        <v>999</v>
      </c>
      <c r="J307" s="295">
        <v>1076</v>
      </c>
      <c r="K307" s="295">
        <v>1101</v>
      </c>
    </row>
    <row r="308" spans="1:11" x14ac:dyDescent="0.25">
      <c r="A308" s="294" t="s">
        <v>3872</v>
      </c>
      <c r="B308" s="294"/>
      <c r="C308" s="295" t="s">
        <v>1542</v>
      </c>
      <c r="D308" s="295" t="s">
        <v>1542</v>
      </c>
      <c r="E308" s="295" t="s">
        <v>1542</v>
      </c>
      <c r="F308" s="295" t="s">
        <v>1542</v>
      </c>
      <c r="G308" s="295">
        <v>496</v>
      </c>
      <c r="H308" s="295">
        <v>493</v>
      </c>
      <c r="I308" s="295">
        <v>636</v>
      </c>
      <c r="J308" s="295">
        <v>682</v>
      </c>
      <c r="K308" s="295">
        <v>700</v>
      </c>
    </row>
    <row r="309" spans="1:11" x14ac:dyDescent="0.25">
      <c r="A309" s="294" t="s">
        <v>3873</v>
      </c>
      <c r="B309" s="294"/>
      <c r="C309">
        <v>46</v>
      </c>
      <c r="D309">
        <v>20</v>
      </c>
      <c r="E309" s="295" t="s">
        <v>1542</v>
      </c>
      <c r="F309" s="295" t="s">
        <v>1542</v>
      </c>
      <c r="G309" s="295" t="s">
        <v>1542</v>
      </c>
      <c r="H309" s="295" t="s">
        <v>1542</v>
      </c>
      <c r="I309" s="295" t="s">
        <v>1542</v>
      </c>
      <c r="J309" s="295" t="s">
        <v>1542</v>
      </c>
      <c r="K309" s="295" t="s">
        <v>1542</v>
      </c>
    </row>
    <row r="310" spans="1:11" x14ac:dyDescent="0.25">
      <c r="A310" s="294" t="s">
        <v>3874</v>
      </c>
      <c r="B310" s="294"/>
      <c r="C310">
        <v>67</v>
      </c>
      <c r="D310">
        <v>21</v>
      </c>
      <c r="E310" s="295" t="s">
        <v>1542</v>
      </c>
      <c r="F310" s="295" t="s">
        <v>1542</v>
      </c>
      <c r="G310" s="295" t="s">
        <v>1542</v>
      </c>
      <c r="H310" s="295" t="s">
        <v>1542</v>
      </c>
      <c r="I310" s="295" t="s">
        <v>1542</v>
      </c>
      <c r="J310" s="295" t="s">
        <v>1542</v>
      </c>
      <c r="K310" s="295" t="s">
        <v>1542</v>
      </c>
    </row>
    <row r="311" spans="1:11" x14ac:dyDescent="0.25">
      <c r="A311" s="294" t="s">
        <v>3875</v>
      </c>
      <c r="B311" s="294"/>
      <c r="C311">
        <v>101</v>
      </c>
      <c r="D311">
        <v>123</v>
      </c>
      <c r="E311">
        <v>59</v>
      </c>
      <c r="F311" s="295" t="s">
        <v>1542</v>
      </c>
      <c r="G311" s="295" t="s">
        <v>1542</v>
      </c>
      <c r="H311" s="295" t="s">
        <v>1542</v>
      </c>
      <c r="I311" s="295" t="s">
        <v>1542</v>
      </c>
      <c r="J311" s="295" t="s">
        <v>1542</v>
      </c>
      <c r="K311" s="295" t="s">
        <v>1542</v>
      </c>
    </row>
    <row r="312" spans="1:11" x14ac:dyDescent="0.25">
      <c r="A312" s="294" t="s">
        <v>3876</v>
      </c>
      <c r="B312" s="294"/>
      <c r="C312">
        <v>14</v>
      </c>
      <c r="D312">
        <v>11</v>
      </c>
      <c r="E312">
        <v>22</v>
      </c>
      <c r="F312">
        <v>22</v>
      </c>
      <c r="G312" s="295" t="s">
        <v>1542</v>
      </c>
      <c r="H312" s="295" t="s">
        <v>1542</v>
      </c>
      <c r="I312" s="295" t="s">
        <v>1542</v>
      </c>
      <c r="J312" s="295" t="s">
        <v>1542</v>
      </c>
      <c r="K312" s="295" t="s">
        <v>1542</v>
      </c>
    </row>
    <row r="313" spans="1:11" x14ac:dyDescent="0.25">
      <c r="A313" s="294" t="s">
        <v>3877</v>
      </c>
      <c r="B313" s="294"/>
      <c r="C313">
        <v>26</v>
      </c>
      <c r="D313">
        <v>28</v>
      </c>
      <c r="E313">
        <v>29</v>
      </c>
      <c r="F313">
        <v>43</v>
      </c>
      <c r="G313" s="295" t="s">
        <v>1542</v>
      </c>
      <c r="H313" s="295" t="s">
        <v>1542</v>
      </c>
      <c r="I313" s="295" t="s">
        <v>1542</v>
      </c>
      <c r="J313" s="295" t="s">
        <v>1542</v>
      </c>
      <c r="K313" s="295" t="s">
        <v>1542</v>
      </c>
    </row>
    <row r="314" spans="1:11" x14ac:dyDescent="0.25">
      <c r="A314" s="294" t="s">
        <v>3183</v>
      </c>
      <c r="B314" s="294"/>
      <c r="C314">
        <v>159</v>
      </c>
      <c r="D314">
        <v>173</v>
      </c>
      <c r="E314">
        <v>160</v>
      </c>
      <c r="F314">
        <v>91</v>
      </c>
      <c r="G314" s="295" t="s">
        <v>1542</v>
      </c>
      <c r="H314" s="295" t="s">
        <v>1542</v>
      </c>
      <c r="I314" s="295" t="s">
        <v>1542</v>
      </c>
      <c r="J314" s="295" t="s">
        <v>1542</v>
      </c>
      <c r="K314" s="295" t="s">
        <v>1542</v>
      </c>
    </row>
    <row r="315" spans="1:11" x14ac:dyDescent="0.25">
      <c r="A315" s="294" t="s">
        <v>3878</v>
      </c>
      <c r="B315" s="294"/>
      <c r="C315">
        <v>34</v>
      </c>
      <c r="D315">
        <v>25</v>
      </c>
      <c r="E315">
        <v>21</v>
      </c>
      <c r="F315" s="295" t="s">
        <v>1542</v>
      </c>
      <c r="G315" s="295" t="s">
        <v>1542</v>
      </c>
      <c r="H315" s="295" t="s">
        <v>1542</v>
      </c>
      <c r="I315" s="295" t="s">
        <v>1542</v>
      </c>
      <c r="J315" s="295" t="s">
        <v>1542</v>
      </c>
      <c r="K315" s="295" t="s">
        <v>1542</v>
      </c>
    </row>
    <row r="316" spans="1:11" x14ac:dyDescent="0.25">
      <c r="A316" s="294" t="s">
        <v>3879</v>
      </c>
      <c r="B316" s="294"/>
      <c r="C316" s="295" t="s">
        <v>1542</v>
      </c>
      <c r="D316" s="295" t="s">
        <v>1542</v>
      </c>
      <c r="E316" s="295" t="s">
        <v>1542</v>
      </c>
      <c r="F316" s="295" t="s">
        <v>1542</v>
      </c>
      <c r="G316" s="295" t="s">
        <v>1542</v>
      </c>
      <c r="H316" s="295">
        <v>12</v>
      </c>
      <c r="I316" s="295" t="s">
        <v>1542</v>
      </c>
      <c r="J316" s="295">
        <v>24</v>
      </c>
      <c r="K316" s="295">
        <v>28</v>
      </c>
    </row>
    <row r="317" spans="1:11" x14ac:dyDescent="0.25">
      <c r="A317" s="294" t="s">
        <v>3880</v>
      </c>
      <c r="B317" s="294"/>
      <c r="C317">
        <v>37</v>
      </c>
      <c r="D317" s="295" t="s">
        <v>1542</v>
      </c>
      <c r="E317" s="295" t="s">
        <v>1542</v>
      </c>
      <c r="F317" s="295" t="s">
        <v>1542</v>
      </c>
      <c r="G317" s="295" t="s">
        <v>1542</v>
      </c>
      <c r="H317" s="295" t="s">
        <v>1542</v>
      </c>
      <c r="I317" s="295" t="s">
        <v>1542</v>
      </c>
      <c r="J317" s="295" t="s">
        <v>1542</v>
      </c>
      <c r="K317" s="295" t="s">
        <v>1542</v>
      </c>
    </row>
    <row r="318" spans="1:11" x14ac:dyDescent="0.25">
      <c r="A318" s="294" t="s">
        <v>3881</v>
      </c>
      <c r="B318" s="294"/>
      <c r="C318" s="295" t="s">
        <v>1542</v>
      </c>
      <c r="D318" s="295" t="s">
        <v>1542</v>
      </c>
      <c r="E318" s="295" t="s">
        <v>1542</v>
      </c>
      <c r="F318" s="295" t="s">
        <v>1542</v>
      </c>
      <c r="G318" s="295" t="s">
        <v>1542</v>
      </c>
      <c r="H318" s="295" t="s">
        <v>1542</v>
      </c>
      <c r="I318" s="295" t="s">
        <v>1542</v>
      </c>
      <c r="J318" s="295" t="s">
        <v>1542</v>
      </c>
      <c r="K318" s="295" t="s">
        <v>1542</v>
      </c>
    </row>
    <row r="319" spans="1:11" x14ac:dyDescent="0.25">
      <c r="A319" s="294" t="s">
        <v>3882</v>
      </c>
      <c r="B319" s="294"/>
      <c r="C319">
        <v>122</v>
      </c>
      <c r="D319">
        <v>44</v>
      </c>
      <c r="E319" s="295" t="s">
        <v>1542</v>
      </c>
      <c r="F319" s="295" t="s">
        <v>1542</v>
      </c>
      <c r="G319" s="295" t="s">
        <v>1542</v>
      </c>
      <c r="H319" s="295" t="s">
        <v>1542</v>
      </c>
      <c r="I319" s="295" t="s">
        <v>1542</v>
      </c>
      <c r="J319" s="295" t="s">
        <v>1542</v>
      </c>
      <c r="K319" s="295" t="s">
        <v>1542</v>
      </c>
    </row>
    <row r="320" spans="1:11" x14ac:dyDescent="0.25">
      <c r="A320" s="294" t="s">
        <v>3883</v>
      </c>
      <c r="B320" s="294"/>
      <c r="C320">
        <v>46</v>
      </c>
      <c r="D320">
        <v>30</v>
      </c>
      <c r="E320" s="295" t="s">
        <v>1542</v>
      </c>
      <c r="F320" s="295" t="s">
        <v>1542</v>
      </c>
      <c r="G320" s="295">
        <v>224</v>
      </c>
      <c r="H320" s="295">
        <v>184</v>
      </c>
      <c r="I320" s="295">
        <v>181</v>
      </c>
      <c r="J320" s="295">
        <v>220</v>
      </c>
      <c r="K320" s="295">
        <v>204</v>
      </c>
    </row>
    <row r="321" spans="1:13" x14ac:dyDescent="0.25">
      <c r="A321" s="294" t="s">
        <v>3884</v>
      </c>
      <c r="B321" s="294"/>
      <c r="C321" s="295" t="s">
        <v>1542</v>
      </c>
      <c r="D321" s="295" t="s">
        <v>1542</v>
      </c>
      <c r="E321">
        <v>110</v>
      </c>
      <c r="F321">
        <v>198</v>
      </c>
      <c r="G321" s="295" t="s">
        <v>1542</v>
      </c>
      <c r="H321" s="295" t="s">
        <v>1542</v>
      </c>
      <c r="I321" s="295" t="s">
        <v>1542</v>
      </c>
      <c r="J321" s="295" t="s">
        <v>1542</v>
      </c>
      <c r="K321" s="295" t="s">
        <v>1542</v>
      </c>
    </row>
    <row r="322" spans="1:13" x14ac:dyDescent="0.25">
      <c r="A322" s="294" t="s">
        <v>3885</v>
      </c>
      <c r="B322" s="294"/>
      <c r="C322">
        <v>580</v>
      </c>
      <c r="D322">
        <v>552</v>
      </c>
      <c r="E322">
        <v>669</v>
      </c>
      <c r="F322">
        <v>759</v>
      </c>
      <c r="G322" s="295">
        <v>790</v>
      </c>
      <c r="H322" s="295">
        <v>846</v>
      </c>
      <c r="I322" s="295">
        <v>853</v>
      </c>
      <c r="J322" s="295">
        <v>970</v>
      </c>
      <c r="K322" s="295">
        <v>784</v>
      </c>
    </row>
    <row r="323" spans="1:13" x14ac:dyDescent="0.25">
      <c r="A323" s="294" t="s">
        <v>3886</v>
      </c>
      <c r="B323" s="294"/>
      <c r="C323">
        <v>23</v>
      </c>
      <c r="D323" s="295" t="s">
        <v>1542</v>
      </c>
      <c r="E323" s="295" t="s">
        <v>1542</v>
      </c>
      <c r="F323" s="295" t="s">
        <v>1542</v>
      </c>
      <c r="G323" s="295" t="s">
        <v>1542</v>
      </c>
      <c r="H323" s="295" t="s">
        <v>1542</v>
      </c>
      <c r="I323" s="295" t="s">
        <v>1542</v>
      </c>
      <c r="J323" s="295" t="s">
        <v>1542</v>
      </c>
      <c r="K323" s="295" t="s">
        <v>1542</v>
      </c>
    </row>
    <row r="324" spans="1:13" x14ac:dyDescent="0.25">
      <c r="A324" s="294" t="s">
        <v>1380</v>
      </c>
      <c r="B324" s="294"/>
      <c r="C324">
        <v>10916</v>
      </c>
      <c r="D324">
        <v>11287</v>
      </c>
      <c r="E324">
        <v>4898</v>
      </c>
      <c r="F324" s="295" t="s">
        <v>1542</v>
      </c>
      <c r="G324" s="295" t="s">
        <v>1542</v>
      </c>
      <c r="H324" s="295" t="s">
        <v>1542</v>
      </c>
      <c r="I324" s="295" t="s">
        <v>1542</v>
      </c>
      <c r="J324" s="295" t="s">
        <v>1542</v>
      </c>
      <c r="K324" s="295" t="s">
        <v>1542</v>
      </c>
      <c r="L324" s="295"/>
      <c r="M324" s="295"/>
    </row>
    <row r="325" spans="1:13" x14ac:dyDescent="0.25">
      <c r="A325" s="294" t="s">
        <v>3887</v>
      </c>
      <c r="B325" s="294"/>
      <c r="C325" s="752" t="s">
        <v>10807</v>
      </c>
      <c r="D325" s="705"/>
      <c r="E325" s="705"/>
      <c r="F325" s="705"/>
      <c r="G325" s="705"/>
      <c r="H325" s="705"/>
      <c r="I325" s="705"/>
      <c r="J325" s="705"/>
      <c r="K325" s="705"/>
    </row>
    <row r="326" spans="1:13" x14ac:dyDescent="0.25">
      <c r="A326" s="294" t="s">
        <v>1891</v>
      </c>
      <c r="B326" s="294"/>
      <c r="C326">
        <v>11163</v>
      </c>
      <c r="D326">
        <v>11288</v>
      </c>
      <c r="E326">
        <v>11458</v>
      </c>
      <c r="F326">
        <v>11788</v>
      </c>
      <c r="G326" s="295">
        <v>13372</v>
      </c>
      <c r="H326" s="295">
        <v>13092</v>
      </c>
      <c r="I326" s="295">
        <v>13177</v>
      </c>
      <c r="J326" s="295">
        <v>13760</v>
      </c>
      <c r="K326" s="295">
        <v>13766</v>
      </c>
    </row>
    <row r="327" spans="1:13" x14ac:dyDescent="0.25">
      <c r="A327" s="294" t="s">
        <v>3888</v>
      </c>
      <c r="B327" s="294"/>
      <c r="D327">
        <v>7039</v>
      </c>
      <c r="E327">
        <v>10975</v>
      </c>
      <c r="F327">
        <v>11562</v>
      </c>
      <c r="G327" s="295">
        <v>11653</v>
      </c>
      <c r="H327" s="295">
        <v>11806</v>
      </c>
      <c r="I327" s="295">
        <v>11477</v>
      </c>
      <c r="J327" s="295">
        <v>12303</v>
      </c>
      <c r="K327" s="295">
        <v>12454</v>
      </c>
    </row>
    <row r="328" spans="1:13" x14ac:dyDescent="0.25">
      <c r="A328" s="294" t="s">
        <v>3889</v>
      </c>
      <c r="B328" s="294"/>
      <c r="C328" s="752" t="s">
        <v>10807</v>
      </c>
      <c r="D328" s="705"/>
      <c r="E328" s="705"/>
      <c r="F328" s="705"/>
      <c r="G328" s="705"/>
      <c r="H328" s="705"/>
      <c r="I328" s="705"/>
      <c r="J328" s="705"/>
      <c r="K328" s="705"/>
    </row>
    <row r="329" spans="1:13" x14ac:dyDescent="0.25">
      <c r="A329" s="294" t="s">
        <v>2523</v>
      </c>
      <c r="B329" s="294"/>
      <c r="C329" s="752" t="s">
        <v>10807</v>
      </c>
      <c r="D329" s="705"/>
      <c r="E329" s="705"/>
      <c r="F329" s="705"/>
      <c r="G329" s="705"/>
      <c r="H329" s="705"/>
      <c r="I329" s="705"/>
      <c r="J329" s="705"/>
      <c r="K329" s="705"/>
    </row>
    <row r="330" spans="1:13" x14ac:dyDescent="0.25">
      <c r="A330" s="294" t="s">
        <v>3890</v>
      </c>
      <c r="B330" s="294"/>
      <c r="C330">
        <v>542</v>
      </c>
      <c r="D330">
        <v>245</v>
      </c>
      <c r="E330" s="295" t="s">
        <v>1542</v>
      </c>
      <c r="F330" s="295" t="s">
        <v>1542</v>
      </c>
      <c r="G330" s="295" t="s">
        <v>1542</v>
      </c>
      <c r="H330" s="295" t="s">
        <v>1542</v>
      </c>
      <c r="I330" s="295" t="s">
        <v>1542</v>
      </c>
      <c r="J330" s="295" t="s">
        <v>1542</v>
      </c>
      <c r="K330" s="295" t="s">
        <v>1542</v>
      </c>
      <c r="L330" s="295"/>
    </row>
    <row r="331" spans="1:13" x14ac:dyDescent="0.25">
      <c r="A331" s="294" t="s">
        <v>2428</v>
      </c>
      <c r="B331" s="294"/>
      <c r="C331">
        <v>82</v>
      </c>
      <c r="D331">
        <v>102</v>
      </c>
      <c r="E331">
        <v>78</v>
      </c>
      <c r="F331">
        <v>89</v>
      </c>
      <c r="G331" s="295">
        <v>123</v>
      </c>
      <c r="H331" s="295">
        <v>141</v>
      </c>
      <c r="I331" s="295">
        <v>135</v>
      </c>
      <c r="J331" s="295">
        <v>94</v>
      </c>
      <c r="K331" s="295">
        <v>124</v>
      </c>
    </row>
    <row r="332" spans="1:13" x14ac:dyDescent="0.25">
      <c r="A332" s="294" t="s">
        <v>3891</v>
      </c>
      <c r="B332" s="294"/>
      <c r="C332">
        <v>577</v>
      </c>
      <c r="D332">
        <v>475</v>
      </c>
      <c r="E332">
        <v>160</v>
      </c>
      <c r="F332" s="295" t="s">
        <v>1542</v>
      </c>
      <c r="G332" s="295" t="s">
        <v>1542</v>
      </c>
      <c r="H332" s="295" t="s">
        <v>1542</v>
      </c>
      <c r="I332" s="295" t="s">
        <v>1542</v>
      </c>
      <c r="J332" s="295" t="s">
        <v>1542</v>
      </c>
      <c r="K332" s="295" t="s">
        <v>1542</v>
      </c>
    </row>
    <row r="333" spans="1:13" x14ac:dyDescent="0.25">
      <c r="A333" s="294" t="s">
        <v>3892</v>
      </c>
      <c r="B333" s="294"/>
      <c r="C333">
        <v>99</v>
      </c>
      <c r="D333">
        <v>98</v>
      </c>
      <c r="E333">
        <v>114</v>
      </c>
      <c r="F333">
        <v>39</v>
      </c>
      <c r="G333" s="295" t="s">
        <v>1542</v>
      </c>
      <c r="H333" s="295" t="s">
        <v>1542</v>
      </c>
      <c r="I333" s="295" t="s">
        <v>1542</v>
      </c>
      <c r="J333" s="295" t="s">
        <v>1542</v>
      </c>
      <c r="K333" s="295" t="s">
        <v>1542</v>
      </c>
    </row>
    <row r="334" spans="1:13" x14ac:dyDescent="0.25">
      <c r="A334" s="294" t="s">
        <v>1904</v>
      </c>
      <c r="B334" s="294"/>
      <c r="C334">
        <v>455</v>
      </c>
      <c r="D334" s="295" t="s">
        <v>1542</v>
      </c>
      <c r="E334" s="295" t="s">
        <v>1542</v>
      </c>
      <c r="F334" s="295" t="s">
        <v>1542</v>
      </c>
      <c r="G334" s="295" t="s">
        <v>1542</v>
      </c>
      <c r="H334" s="295" t="s">
        <v>1542</v>
      </c>
      <c r="I334" s="295" t="s">
        <v>1542</v>
      </c>
      <c r="J334" s="295" t="s">
        <v>1542</v>
      </c>
      <c r="K334" s="295" t="s">
        <v>1542</v>
      </c>
    </row>
    <row r="335" spans="1:13" x14ac:dyDescent="0.25">
      <c r="A335" s="294" t="s">
        <v>3893</v>
      </c>
      <c r="B335" s="294"/>
      <c r="C335">
        <v>4005</v>
      </c>
      <c r="D335">
        <v>4245</v>
      </c>
      <c r="E335">
        <v>4327</v>
      </c>
      <c r="F335">
        <v>4281</v>
      </c>
      <c r="G335" s="295">
        <v>4677</v>
      </c>
      <c r="H335" s="295">
        <v>4542</v>
      </c>
      <c r="I335" s="295">
        <v>4307</v>
      </c>
      <c r="J335" s="295">
        <v>4112</v>
      </c>
      <c r="K335" s="295">
        <v>3962</v>
      </c>
    </row>
    <row r="336" spans="1:13" x14ac:dyDescent="0.25">
      <c r="A336" s="294" t="s">
        <v>3894</v>
      </c>
      <c r="B336" s="294"/>
      <c r="C336" s="752" t="s">
        <v>10807</v>
      </c>
      <c r="D336" s="705"/>
      <c r="E336" s="705"/>
      <c r="F336" s="705"/>
      <c r="G336" s="705"/>
      <c r="H336" s="705"/>
      <c r="I336" s="705"/>
      <c r="J336" s="705"/>
      <c r="K336" s="705"/>
    </row>
    <row r="337" spans="1:11" x14ac:dyDescent="0.25">
      <c r="A337" s="294" t="s">
        <v>3895</v>
      </c>
      <c r="B337" s="294"/>
      <c r="C337" s="295" t="s">
        <v>1542</v>
      </c>
      <c r="D337" s="295" t="s">
        <v>1542</v>
      </c>
      <c r="E337">
        <v>2301</v>
      </c>
      <c r="F337">
        <v>3140</v>
      </c>
      <c r="G337" s="295">
        <v>3798</v>
      </c>
      <c r="H337" s="295">
        <v>3972</v>
      </c>
      <c r="I337" s="295">
        <v>4093</v>
      </c>
      <c r="J337" s="295">
        <v>4583</v>
      </c>
      <c r="K337" s="295">
        <v>5049</v>
      </c>
    </row>
    <row r="338" spans="1:11" x14ac:dyDescent="0.25">
      <c r="A338" s="294" t="s">
        <v>3896</v>
      </c>
      <c r="B338" s="294"/>
      <c r="C338" s="295" t="s">
        <v>1542</v>
      </c>
      <c r="D338" s="295" t="s">
        <v>1542</v>
      </c>
      <c r="E338">
        <v>1941</v>
      </c>
      <c r="F338">
        <v>2654</v>
      </c>
      <c r="G338" s="295">
        <v>3251</v>
      </c>
      <c r="H338" s="295">
        <v>3577</v>
      </c>
      <c r="I338" s="295">
        <v>3891</v>
      </c>
      <c r="J338" s="295">
        <v>4951</v>
      </c>
      <c r="K338" s="295">
        <v>4759</v>
      </c>
    </row>
    <row r="339" spans="1:11" x14ac:dyDescent="0.25">
      <c r="A339" s="294" t="s">
        <v>2240</v>
      </c>
      <c r="B339" s="294"/>
      <c r="C339">
        <v>921</v>
      </c>
      <c r="D339">
        <v>1000</v>
      </c>
      <c r="E339">
        <v>1219</v>
      </c>
      <c r="F339">
        <v>1458</v>
      </c>
      <c r="G339" s="295">
        <v>5099</v>
      </c>
      <c r="H339" s="295">
        <v>5017</v>
      </c>
      <c r="I339" s="295">
        <v>4913</v>
      </c>
      <c r="J339" s="295">
        <v>4624</v>
      </c>
      <c r="K339" s="295">
        <v>4191</v>
      </c>
    </row>
    <row r="340" spans="1:11" x14ac:dyDescent="0.25">
      <c r="A340" s="294" t="s">
        <v>1900</v>
      </c>
      <c r="B340" s="294"/>
      <c r="C340">
        <v>468</v>
      </c>
      <c r="D340">
        <v>2472</v>
      </c>
      <c r="E340">
        <v>3815</v>
      </c>
      <c r="F340">
        <v>4769</v>
      </c>
      <c r="G340" s="295">
        <v>3554</v>
      </c>
      <c r="H340" s="295">
        <v>3469</v>
      </c>
      <c r="I340" s="295">
        <v>3484</v>
      </c>
      <c r="J340" s="295">
        <v>3123</v>
      </c>
      <c r="K340" s="295">
        <v>3091</v>
      </c>
    </row>
    <row r="341" spans="1:11" x14ac:dyDescent="0.25">
      <c r="A341" s="294" t="s">
        <v>3897</v>
      </c>
      <c r="B341" s="294"/>
      <c r="C341">
        <v>104</v>
      </c>
      <c r="D341">
        <v>141</v>
      </c>
      <c r="E341">
        <v>129</v>
      </c>
      <c r="F341">
        <v>132</v>
      </c>
      <c r="G341" s="295">
        <v>144</v>
      </c>
      <c r="H341" s="295">
        <v>164</v>
      </c>
      <c r="I341" s="295">
        <v>185</v>
      </c>
      <c r="J341" s="295">
        <v>179</v>
      </c>
      <c r="K341" s="295">
        <v>189</v>
      </c>
    </row>
    <row r="342" spans="1:11" x14ac:dyDescent="0.25">
      <c r="A342" s="294" t="s">
        <v>3898</v>
      </c>
      <c r="B342" s="294"/>
      <c r="C342" s="295" t="s">
        <v>1542</v>
      </c>
      <c r="D342" s="295" t="s">
        <v>1542</v>
      </c>
      <c r="E342" s="295" t="s">
        <v>1542</v>
      </c>
      <c r="F342">
        <v>64</v>
      </c>
      <c r="G342" s="295">
        <v>168</v>
      </c>
      <c r="H342" s="295">
        <v>143</v>
      </c>
      <c r="I342" s="295">
        <v>128</v>
      </c>
      <c r="J342" s="295">
        <v>64</v>
      </c>
      <c r="K342" s="295">
        <v>51</v>
      </c>
    </row>
    <row r="343" spans="1:11" x14ac:dyDescent="0.25">
      <c r="A343" s="294" t="s">
        <v>3899</v>
      </c>
      <c r="B343" s="294"/>
      <c r="C343" s="295" t="s">
        <v>1542</v>
      </c>
      <c r="D343" s="295" t="s">
        <v>1542</v>
      </c>
      <c r="E343" s="295" t="s">
        <v>1542</v>
      </c>
      <c r="F343" s="295" t="s">
        <v>1542</v>
      </c>
      <c r="G343" s="295" t="s">
        <v>1542</v>
      </c>
      <c r="H343" s="295" t="s">
        <v>1542</v>
      </c>
      <c r="I343" s="295">
        <v>14</v>
      </c>
      <c r="J343" s="295">
        <v>17</v>
      </c>
      <c r="K343" s="295">
        <v>10</v>
      </c>
    </row>
    <row r="344" spans="1:11" x14ac:dyDescent="0.25">
      <c r="A344" s="294" t="s">
        <v>3900</v>
      </c>
      <c r="B344" s="294"/>
      <c r="C344">
        <v>15</v>
      </c>
      <c r="D344">
        <v>74</v>
      </c>
      <c r="E344">
        <v>113</v>
      </c>
      <c r="F344">
        <v>172</v>
      </c>
      <c r="G344" s="295">
        <v>175</v>
      </c>
      <c r="H344" s="295">
        <v>161</v>
      </c>
      <c r="I344" s="295">
        <v>202</v>
      </c>
      <c r="J344" s="295">
        <v>187</v>
      </c>
      <c r="K344" s="295">
        <v>203</v>
      </c>
    </row>
    <row r="345" spans="1:11" x14ac:dyDescent="0.25">
      <c r="A345" s="294" t="s">
        <v>3901</v>
      </c>
      <c r="B345" s="294"/>
      <c r="C345">
        <v>173</v>
      </c>
      <c r="D345">
        <v>194</v>
      </c>
      <c r="E345">
        <v>103</v>
      </c>
      <c r="F345">
        <v>64</v>
      </c>
      <c r="G345" s="295" t="s">
        <v>1542</v>
      </c>
      <c r="H345" s="295" t="s">
        <v>1542</v>
      </c>
      <c r="I345" s="295" t="s">
        <v>1542</v>
      </c>
      <c r="J345" s="295" t="s">
        <v>1542</v>
      </c>
      <c r="K345" s="295" t="s">
        <v>1542</v>
      </c>
    </row>
    <row r="346" spans="1:11" x14ac:dyDescent="0.25">
      <c r="A346" s="294" t="s">
        <v>3902</v>
      </c>
      <c r="B346" s="294"/>
      <c r="C346">
        <v>19</v>
      </c>
      <c r="D346" s="295" t="s">
        <v>1542</v>
      </c>
      <c r="E346" s="295" t="s">
        <v>1542</v>
      </c>
      <c r="F346" s="295" t="s">
        <v>1542</v>
      </c>
      <c r="G346" s="295" t="s">
        <v>1542</v>
      </c>
      <c r="H346" s="295" t="s">
        <v>1542</v>
      </c>
      <c r="I346" s="295" t="s">
        <v>1542</v>
      </c>
      <c r="J346" s="295" t="s">
        <v>1542</v>
      </c>
      <c r="K346" s="295" t="s">
        <v>1542</v>
      </c>
    </row>
    <row r="347" spans="1:11" x14ac:dyDescent="0.25">
      <c r="A347" s="294" t="s">
        <v>3903</v>
      </c>
      <c r="B347" s="294"/>
      <c r="C347">
        <v>16</v>
      </c>
      <c r="D347">
        <v>13</v>
      </c>
      <c r="E347">
        <v>11</v>
      </c>
      <c r="F347">
        <v>11</v>
      </c>
      <c r="G347" s="295" t="s">
        <v>1542</v>
      </c>
      <c r="H347" s="295" t="s">
        <v>1542</v>
      </c>
      <c r="I347" s="295">
        <v>14</v>
      </c>
      <c r="J347" s="295">
        <v>18</v>
      </c>
      <c r="K347" s="295">
        <v>13</v>
      </c>
    </row>
    <row r="348" spans="1:11" x14ac:dyDescent="0.25">
      <c r="A348" s="294" t="s">
        <v>3904</v>
      </c>
      <c r="B348" s="294"/>
      <c r="C348">
        <v>17</v>
      </c>
      <c r="D348" s="295" t="s">
        <v>1542</v>
      </c>
      <c r="E348" s="295" t="s">
        <v>1542</v>
      </c>
      <c r="F348" s="295" t="s">
        <v>1542</v>
      </c>
      <c r="G348" s="295" t="s">
        <v>1542</v>
      </c>
      <c r="H348" s="295" t="s">
        <v>1542</v>
      </c>
      <c r="I348" s="295" t="s">
        <v>1542</v>
      </c>
      <c r="J348" s="295" t="s">
        <v>1542</v>
      </c>
      <c r="K348" s="295" t="s">
        <v>1542</v>
      </c>
    </row>
    <row r="349" spans="1:11" x14ac:dyDescent="0.25">
      <c r="A349" s="294" t="s">
        <v>3905</v>
      </c>
      <c r="B349" s="294"/>
      <c r="C349">
        <v>3083</v>
      </c>
      <c r="D349">
        <v>3582</v>
      </c>
      <c r="E349">
        <v>3479</v>
      </c>
      <c r="F349">
        <v>3549</v>
      </c>
      <c r="G349" s="295">
        <v>661</v>
      </c>
      <c r="H349" s="295">
        <v>226</v>
      </c>
      <c r="I349" s="295">
        <v>204</v>
      </c>
      <c r="J349" s="295">
        <v>273</v>
      </c>
      <c r="K349" s="295">
        <v>228</v>
      </c>
    </row>
    <row r="350" spans="1:11" x14ac:dyDescent="0.25">
      <c r="A350" s="294" t="s">
        <v>3906</v>
      </c>
      <c r="B350" s="294"/>
      <c r="C350" s="295" t="s">
        <v>1542</v>
      </c>
      <c r="D350" s="295" t="s">
        <v>1542</v>
      </c>
      <c r="E350" s="295" t="s">
        <v>1542</v>
      </c>
      <c r="F350" s="295" t="s">
        <v>1542</v>
      </c>
      <c r="G350" s="295" t="s">
        <v>1542</v>
      </c>
      <c r="H350" s="295">
        <v>12</v>
      </c>
      <c r="I350" s="295" t="s">
        <v>1542</v>
      </c>
      <c r="J350" s="295">
        <v>11</v>
      </c>
      <c r="K350" s="295" t="s">
        <v>1542</v>
      </c>
    </row>
    <row r="351" spans="1:11" x14ac:dyDescent="0.25">
      <c r="A351" s="294" t="s">
        <v>3907</v>
      </c>
      <c r="B351" s="294"/>
      <c r="C351">
        <v>320</v>
      </c>
      <c r="D351">
        <v>322</v>
      </c>
      <c r="E351">
        <v>300</v>
      </c>
      <c r="F351">
        <v>292</v>
      </c>
      <c r="G351" s="295">
        <v>334</v>
      </c>
      <c r="H351" s="295">
        <v>340</v>
      </c>
      <c r="I351" s="295">
        <v>354</v>
      </c>
      <c r="J351" s="295">
        <v>381</v>
      </c>
      <c r="K351" s="295">
        <v>341</v>
      </c>
    </row>
    <row r="352" spans="1:11" x14ac:dyDescent="0.25">
      <c r="A352" s="294" t="s">
        <v>3908</v>
      </c>
      <c r="B352" s="294"/>
      <c r="C352" s="295" t="s">
        <v>1542</v>
      </c>
      <c r="D352" s="295" t="s">
        <v>1542</v>
      </c>
      <c r="E352">
        <v>19</v>
      </c>
      <c r="F352">
        <v>18</v>
      </c>
      <c r="G352" s="295" t="s">
        <v>1542</v>
      </c>
      <c r="H352" s="295" t="s">
        <v>1542</v>
      </c>
      <c r="I352" s="295" t="s">
        <v>1542</v>
      </c>
      <c r="J352" s="295" t="s">
        <v>1542</v>
      </c>
      <c r="K352" s="295" t="s">
        <v>1542</v>
      </c>
    </row>
    <row r="353" spans="1:12" x14ac:dyDescent="0.25">
      <c r="A353" s="294" t="s">
        <v>3909</v>
      </c>
      <c r="B353" s="294"/>
      <c r="C353">
        <v>198</v>
      </c>
      <c r="D353">
        <v>228</v>
      </c>
      <c r="E353">
        <v>231</v>
      </c>
      <c r="F353">
        <v>222</v>
      </c>
      <c r="G353" s="295">
        <v>258</v>
      </c>
      <c r="H353" s="295">
        <v>265</v>
      </c>
      <c r="I353" s="295">
        <v>317</v>
      </c>
      <c r="J353" s="295">
        <v>286</v>
      </c>
      <c r="K353" s="295">
        <v>397</v>
      </c>
    </row>
    <row r="354" spans="1:12" x14ac:dyDescent="0.25">
      <c r="A354" s="294" t="s">
        <v>3910</v>
      </c>
      <c r="B354" s="294"/>
      <c r="C354" s="295" t="s">
        <v>1542</v>
      </c>
      <c r="D354" s="295" t="s">
        <v>1542</v>
      </c>
      <c r="E354">
        <v>19</v>
      </c>
      <c r="F354">
        <v>16</v>
      </c>
      <c r="G354" s="295" t="s">
        <v>1542</v>
      </c>
      <c r="H354" s="295" t="s">
        <v>1542</v>
      </c>
      <c r="I354" s="295" t="s">
        <v>1542</v>
      </c>
      <c r="J354" s="295" t="s">
        <v>1542</v>
      </c>
      <c r="K354" s="295" t="s">
        <v>1542</v>
      </c>
    </row>
    <row r="355" spans="1:12" x14ac:dyDescent="0.25">
      <c r="A355" s="294" t="s">
        <v>3911</v>
      </c>
      <c r="B355" s="294"/>
      <c r="C355" s="295" t="s">
        <v>1542</v>
      </c>
      <c r="D355" s="295" t="s">
        <v>1542</v>
      </c>
      <c r="E355" s="295" t="s">
        <v>1542</v>
      </c>
      <c r="F355" s="295" t="s">
        <v>1542</v>
      </c>
      <c r="G355" s="295">
        <v>180</v>
      </c>
      <c r="H355" s="295">
        <v>153</v>
      </c>
      <c r="I355" s="295">
        <v>202</v>
      </c>
      <c r="J355" s="295">
        <v>181</v>
      </c>
      <c r="K355" s="295">
        <v>215</v>
      </c>
    </row>
    <row r="356" spans="1:12" x14ac:dyDescent="0.25">
      <c r="A356" s="294" t="s">
        <v>3912</v>
      </c>
      <c r="B356" s="294"/>
      <c r="C356">
        <v>382</v>
      </c>
      <c r="D356" s="295" t="s">
        <v>1542</v>
      </c>
      <c r="E356" s="295" t="s">
        <v>1542</v>
      </c>
      <c r="F356" s="295" t="s">
        <v>1542</v>
      </c>
      <c r="G356" s="295" t="s">
        <v>1542</v>
      </c>
      <c r="H356" s="295" t="s">
        <v>1542</v>
      </c>
      <c r="I356" s="295" t="s">
        <v>1542</v>
      </c>
      <c r="J356" s="295" t="s">
        <v>1542</v>
      </c>
      <c r="K356" s="295" t="s">
        <v>1542</v>
      </c>
    </row>
    <row r="357" spans="1:12" x14ac:dyDescent="0.25">
      <c r="A357" s="294" t="s">
        <v>3913</v>
      </c>
      <c r="B357" s="294"/>
      <c r="C357" s="752" t="s">
        <v>10807</v>
      </c>
      <c r="D357" s="705"/>
      <c r="E357" s="705"/>
      <c r="F357" s="705"/>
      <c r="G357" s="705"/>
      <c r="H357" s="705"/>
      <c r="I357" s="705"/>
      <c r="J357" s="705"/>
      <c r="K357" s="705"/>
    </row>
    <row r="358" spans="1:12" x14ac:dyDescent="0.25">
      <c r="A358" s="294" t="s">
        <v>3914</v>
      </c>
      <c r="B358" s="294"/>
      <c r="C358" s="752" t="s">
        <v>10807</v>
      </c>
      <c r="D358" s="705"/>
      <c r="E358" s="705"/>
      <c r="F358" s="705"/>
      <c r="G358" s="705"/>
      <c r="H358" s="705"/>
      <c r="I358" s="705"/>
      <c r="J358" s="705"/>
      <c r="K358" s="705"/>
    </row>
    <row r="359" spans="1:12" x14ac:dyDescent="0.25">
      <c r="A359" s="294" t="s">
        <v>3915</v>
      </c>
      <c r="B359" s="294"/>
      <c r="C359">
        <v>42</v>
      </c>
      <c r="D359">
        <v>12</v>
      </c>
      <c r="E359" s="295" t="s">
        <v>1542</v>
      </c>
      <c r="F359" s="295" t="s">
        <v>1542</v>
      </c>
      <c r="G359" s="295" t="s">
        <v>1542</v>
      </c>
      <c r="H359" s="295" t="s">
        <v>1542</v>
      </c>
      <c r="I359" s="295" t="s">
        <v>1542</v>
      </c>
      <c r="J359" s="295" t="s">
        <v>1542</v>
      </c>
      <c r="K359" s="295" t="s">
        <v>1542</v>
      </c>
    </row>
    <row r="360" spans="1:12" x14ac:dyDescent="0.25">
      <c r="A360" s="294" t="s">
        <v>3916</v>
      </c>
      <c r="B360" s="294"/>
      <c r="C360">
        <v>82</v>
      </c>
      <c r="D360">
        <v>87</v>
      </c>
      <c r="E360">
        <v>86</v>
      </c>
      <c r="F360">
        <v>64</v>
      </c>
      <c r="G360" s="295">
        <v>68</v>
      </c>
      <c r="H360" s="295">
        <v>56</v>
      </c>
      <c r="I360" s="295">
        <v>15</v>
      </c>
      <c r="J360" s="295"/>
      <c r="K360" s="295"/>
    </row>
    <row r="361" spans="1:12" x14ac:dyDescent="0.25">
      <c r="A361" s="294" t="s">
        <v>3917</v>
      </c>
      <c r="B361" s="294"/>
      <c r="C361">
        <v>745</v>
      </c>
      <c r="D361">
        <v>582</v>
      </c>
      <c r="E361">
        <v>202</v>
      </c>
      <c r="F361" s="295" t="s">
        <v>1542</v>
      </c>
      <c r="G361" s="295" t="s">
        <v>1542</v>
      </c>
      <c r="H361" s="295" t="s">
        <v>1542</v>
      </c>
      <c r="I361" s="295" t="s">
        <v>1542</v>
      </c>
      <c r="J361" s="295" t="s">
        <v>1542</v>
      </c>
      <c r="K361" s="295" t="s">
        <v>1542</v>
      </c>
      <c r="L361" s="295"/>
    </row>
    <row r="362" spans="1:12" x14ac:dyDescent="0.25">
      <c r="A362" s="294" t="s">
        <v>3918</v>
      </c>
      <c r="B362" s="294"/>
      <c r="C362">
        <v>177</v>
      </c>
      <c r="D362">
        <v>184</v>
      </c>
      <c r="E362">
        <v>198</v>
      </c>
      <c r="F362">
        <v>150</v>
      </c>
      <c r="G362" s="295" t="s">
        <v>1542</v>
      </c>
      <c r="H362" s="295" t="s">
        <v>1542</v>
      </c>
      <c r="I362" s="295" t="s">
        <v>1542</v>
      </c>
      <c r="J362" s="295" t="s">
        <v>1542</v>
      </c>
      <c r="K362" s="295" t="s">
        <v>1542</v>
      </c>
    </row>
    <row r="363" spans="1:12" x14ac:dyDescent="0.25">
      <c r="A363" s="294" t="s">
        <v>3919</v>
      </c>
      <c r="B363" s="294"/>
      <c r="C363" s="295" t="s">
        <v>1542</v>
      </c>
      <c r="D363" s="295" t="s">
        <v>1542</v>
      </c>
      <c r="E363" s="295" t="s">
        <v>1542</v>
      </c>
      <c r="F363" s="295" t="s">
        <v>1542</v>
      </c>
      <c r="G363" s="295" t="s">
        <v>1542</v>
      </c>
      <c r="H363" s="295" t="s">
        <v>1542</v>
      </c>
      <c r="I363" s="295" t="s">
        <v>1542</v>
      </c>
      <c r="J363" s="295" t="s">
        <v>1542</v>
      </c>
      <c r="K363" s="295" t="s">
        <v>1542</v>
      </c>
    </row>
    <row r="364" spans="1:12" x14ac:dyDescent="0.25">
      <c r="A364" s="294" t="s">
        <v>3920</v>
      </c>
      <c r="B364" s="294"/>
      <c r="C364" s="647" t="s">
        <v>1542</v>
      </c>
      <c r="D364" s="295" t="s">
        <v>1542</v>
      </c>
      <c r="E364" s="295" t="s">
        <v>1542</v>
      </c>
      <c r="F364" s="295" t="s">
        <v>1542</v>
      </c>
      <c r="G364" s="295" t="s">
        <v>1542</v>
      </c>
      <c r="H364" s="295" t="s">
        <v>1542</v>
      </c>
      <c r="I364" s="295" t="s">
        <v>1542</v>
      </c>
      <c r="J364" s="295" t="s">
        <v>1542</v>
      </c>
      <c r="K364" s="295" t="s">
        <v>1542</v>
      </c>
    </row>
    <row r="365" spans="1:12" x14ac:dyDescent="0.25">
      <c r="A365" s="294" t="s">
        <v>3921</v>
      </c>
      <c r="B365" s="294"/>
      <c r="C365">
        <v>72</v>
      </c>
      <c r="D365">
        <v>53</v>
      </c>
      <c r="E365">
        <v>73</v>
      </c>
      <c r="F365">
        <v>67</v>
      </c>
      <c r="G365" s="295">
        <v>86</v>
      </c>
      <c r="H365" s="295">
        <v>84</v>
      </c>
      <c r="I365" s="295">
        <v>59</v>
      </c>
      <c r="J365" s="295">
        <v>73</v>
      </c>
      <c r="K365" s="295">
        <v>86</v>
      </c>
    </row>
    <row r="366" spans="1:12" x14ac:dyDescent="0.25">
      <c r="A366" s="294" t="s">
        <v>3922</v>
      </c>
      <c r="B366" s="294"/>
      <c r="C366" s="752" t="s">
        <v>10807</v>
      </c>
      <c r="D366" s="705"/>
      <c r="E366" s="705"/>
      <c r="F366" s="705"/>
      <c r="G366" s="705"/>
      <c r="H366" s="705"/>
      <c r="I366" s="705"/>
      <c r="J366" s="705"/>
      <c r="K366" s="705"/>
    </row>
    <row r="367" spans="1:12" x14ac:dyDescent="0.25">
      <c r="A367" s="294" t="s">
        <v>3923</v>
      </c>
      <c r="B367" s="294"/>
      <c r="C367">
        <v>30</v>
      </c>
      <c r="D367">
        <v>47</v>
      </c>
      <c r="E367">
        <v>45</v>
      </c>
      <c r="F367">
        <v>32</v>
      </c>
      <c r="G367" s="295">
        <v>23</v>
      </c>
      <c r="H367" s="295">
        <v>26</v>
      </c>
      <c r="I367" s="295">
        <v>30</v>
      </c>
      <c r="J367" s="295">
        <v>39</v>
      </c>
      <c r="K367" s="295">
        <v>21</v>
      </c>
    </row>
    <row r="368" spans="1:12" x14ac:dyDescent="0.25">
      <c r="A368" s="294" t="s">
        <v>3924</v>
      </c>
      <c r="B368" s="294"/>
      <c r="C368">
        <v>90</v>
      </c>
      <c r="D368">
        <v>106</v>
      </c>
      <c r="E368">
        <v>99</v>
      </c>
      <c r="F368">
        <v>84</v>
      </c>
      <c r="G368" s="295">
        <v>55</v>
      </c>
      <c r="H368" s="295">
        <v>54</v>
      </c>
      <c r="I368" s="295">
        <v>48</v>
      </c>
      <c r="J368" s="295">
        <v>59</v>
      </c>
      <c r="K368" s="295">
        <v>59</v>
      </c>
    </row>
    <row r="369" spans="1:11" x14ac:dyDescent="0.25">
      <c r="A369" s="294" t="s">
        <v>3925</v>
      </c>
      <c r="B369" s="294"/>
      <c r="C369" s="752" t="s">
        <v>10807</v>
      </c>
      <c r="D369" s="705"/>
      <c r="E369" s="705"/>
      <c r="F369" s="705"/>
      <c r="G369" s="705"/>
      <c r="H369" s="705"/>
      <c r="I369" s="705"/>
      <c r="J369" s="705"/>
      <c r="K369" s="705"/>
    </row>
    <row r="370" spans="1:11" x14ac:dyDescent="0.25">
      <c r="A370" s="294" t="s">
        <v>3926</v>
      </c>
      <c r="B370" s="294"/>
      <c r="C370">
        <v>445</v>
      </c>
      <c r="D370">
        <v>147</v>
      </c>
      <c r="E370" s="295" t="s">
        <v>1542</v>
      </c>
      <c r="F370" s="295" t="s">
        <v>1542</v>
      </c>
      <c r="G370" s="295" t="s">
        <v>1542</v>
      </c>
      <c r="H370" s="295" t="s">
        <v>1542</v>
      </c>
      <c r="I370" s="295" t="s">
        <v>1542</v>
      </c>
      <c r="J370" s="295" t="s">
        <v>1542</v>
      </c>
      <c r="K370" s="295" t="s">
        <v>1542</v>
      </c>
    </row>
    <row r="371" spans="1:11" x14ac:dyDescent="0.25">
      <c r="A371" s="294" t="s">
        <v>3927</v>
      </c>
      <c r="B371" s="294"/>
      <c r="C371">
        <v>35</v>
      </c>
      <c r="D371">
        <v>37</v>
      </c>
      <c r="E371">
        <v>16</v>
      </c>
      <c r="F371" s="295" t="s">
        <v>1542</v>
      </c>
      <c r="G371" s="295" t="s">
        <v>1542</v>
      </c>
      <c r="H371" s="295" t="s">
        <v>1542</v>
      </c>
      <c r="I371" s="295" t="s">
        <v>1542</v>
      </c>
      <c r="J371" s="295" t="s">
        <v>1542</v>
      </c>
      <c r="K371" s="295" t="s">
        <v>1542</v>
      </c>
    </row>
    <row r="372" spans="1:11" x14ac:dyDescent="0.25">
      <c r="A372" s="294" t="s">
        <v>3928</v>
      </c>
      <c r="B372" s="294"/>
      <c r="C372">
        <v>22</v>
      </c>
      <c r="D372">
        <v>19</v>
      </c>
      <c r="E372">
        <v>24</v>
      </c>
      <c r="F372">
        <v>34</v>
      </c>
      <c r="G372" s="295" t="s">
        <v>1542</v>
      </c>
      <c r="H372" s="295" t="s">
        <v>1542</v>
      </c>
      <c r="I372" s="295" t="s">
        <v>1542</v>
      </c>
      <c r="J372" s="295" t="s">
        <v>1542</v>
      </c>
      <c r="K372" s="295" t="s">
        <v>1542</v>
      </c>
    </row>
    <row r="373" spans="1:11" x14ac:dyDescent="0.25">
      <c r="A373" s="294" t="s">
        <v>3929</v>
      </c>
      <c r="B373" s="294"/>
      <c r="C373" s="295" t="s">
        <v>1542</v>
      </c>
      <c r="D373" s="295" t="s">
        <v>1542</v>
      </c>
      <c r="E373" s="295" t="s">
        <v>1542</v>
      </c>
      <c r="F373" s="295" t="s">
        <v>1542</v>
      </c>
      <c r="G373" s="295">
        <v>18</v>
      </c>
      <c r="H373" s="295">
        <v>26</v>
      </c>
      <c r="I373" s="295">
        <v>25</v>
      </c>
      <c r="J373" s="295">
        <v>34</v>
      </c>
      <c r="K373" s="295">
        <v>37</v>
      </c>
    </row>
    <row r="374" spans="1:11" x14ac:dyDescent="0.25">
      <c r="A374" s="294" t="s">
        <v>3930</v>
      </c>
      <c r="B374" s="294"/>
      <c r="C374" s="295" t="s">
        <v>1542</v>
      </c>
      <c r="D374" s="295" t="s">
        <v>1542</v>
      </c>
      <c r="E374" s="295" t="s">
        <v>1542</v>
      </c>
      <c r="F374" s="295" t="s">
        <v>1542</v>
      </c>
      <c r="G374" s="295">
        <v>167</v>
      </c>
      <c r="H374" s="295">
        <v>165</v>
      </c>
      <c r="I374" s="295">
        <v>151</v>
      </c>
      <c r="J374" s="295">
        <v>174</v>
      </c>
      <c r="K374" s="295">
        <v>152</v>
      </c>
    </row>
    <row r="375" spans="1:11" x14ac:dyDescent="0.25">
      <c r="A375" s="294" t="s">
        <v>3931</v>
      </c>
      <c r="B375" s="294"/>
      <c r="C375" s="295" t="s">
        <v>1542</v>
      </c>
      <c r="D375" s="295" t="s">
        <v>1542</v>
      </c>
      <c r="E375" s="295" t="s">
        <v>1542</v>
      </c>
      <c r="F375">
        <v>80</v>
      </c>
      <c r="G375" s="295">
        <v>152</v>
      </c>
      <c r="H375" s="295">
        <v>224</v>
      </c>
      <c r="I375" s="295">
        <v>210</v>
      </c>
      <c r="J375" s="295">
        <v>249</v>
      </c>
      <c r="K375" s="295">
        <v>253</v>
      </c>
    </row>
    <row r="376" spans="1:11" x14ac:dyDescent="0.25">
      <c r="A376" s="294" t="s">
        <v>3932</v>
      </c>
      <c r="B376" s="294"/>
      <c r="C376" s="295" t="s">
        <v>1542</v>
      </c>
      <c r="D376" s="295" t="s">
        <v>1542</v>
      </c>
      <c r="E376" s="295" t="s">
        <v>1542</v>
      </c>
      <c r="F376" s="295" t="s">
        <v>1542</v>
      </c>
      <c r="G376" s="295">
        <v>74</v>
      </c>
      <c r="H376" s="295">
        <v>65</v>
      </c>
      <c r="I376" s="295">
        <v>75</v>
      </c>
      <c r="J376" s="295">
        <v>177</v>
      </c>
      <c r="K376" s="295">
        <v>197</v>
      </c>
    </row>
    <row r="377" spans="1:11" x14ac:dyDescent="0.25">
      <c r="A377" s="294" t="s">
        <v>3933</v>
      </c>
      <c r="B377" s="294"/>
      <c r="C377">
        <v>208</v>
      </c>
      <c r="D377">
        <v>220</v>
      </c>
      <c r="E377">
        <v>190</v>
      </c>
      <c r="F377">
        <v>110</v>
      </c>
      <c r="G377" s="295" t="s">
        <v>1542</v>
      </c>
      <c r="H377" s="295" t="s">
        <v>1542</v>
      </c>
      <c r="I377" s="295" t="s">
        <v>1542</v>
      </c>
      <c r="J377" s="295" t="s">
        <v>1542</v>
      </c>
      <c r="K377" s="295" t="s">
        <v>1542</v>
      </c>
    </row>
    <row r="378" spans="1:11" x14ac:dyDescent="0.25">
      <c r="A378" s="294" t="s">
        <v>3934</v>
      </c>
      <c r="B378" s="294"/>
      <c r="C378">
        <v>83</v>
      </c>
      <c r="D378">
        <v>27</v>
      </c>
      <c r="E378" s="295" t="s">
        <v>1542</v>
      </c>
      <c r="F378" s="295" t="s">
        <v>1542</v>
      </c>
      <c r="G378" s="295" t="s">
        <v>1542</v>
      </c>
      <c r="H378" s="295" t="s">
        <v>1542</v>
      </c>
      <c r="I378" s="295" t="s">
        <v>1542</v>
      </c>
      <c r="J378" s="295" t="s">
        <v>1542</v>
      </c>
      <c r="K378" s="295" t="s">
        <v>1542</v>
      </c>
    </row>
    <row r="379" spans="1:11" x14ac:dyDescent="0.25">
      <c r="A379" s="294" t="s">
        <v>3935</v>
      </c>
      <c r="B379" s="294"/>
      <c r="C379">
        <v>213</v>
      </c>
      <c r="D379">
        <v>169</v>
      </c>
      <c r="E379">
        <v>162</v>
      </c>
      <c r="F379">
        <v>77</v>
      </c>
      <c r="G379" s="295" t="s">
        <v>1542</v>
      </c>
      <c r="H379" s="295" t="s">
        <v>1542</v>
      </c>
      <c r="I379" s="295" t="s">
        <v>1542</v>
      </c>
      <c r="J379" s="295" t="s">
        <v>1542</v>
      </c>
      <c r="K379" s="295" t="s">
        <v>1542</v>
      </c>
    </row>
    <row r="380" spans="1:11" x14ac:dyDescent="0.25">
      <c r="A380" s="294" t="s">
        <v>3936</v>
      </c>
      <c r="B380" s="294"/>
      <c r="C380" s="295" t="s">
        <v>1542</v>
      </c>
      <c r="D380" s="295" t="s">
        <v>1542</v>
      </c>
      <c r="E380">
        <v>1171</v>
      </c>
      <c r="F380">
        <v>1408</v>
      </c>
      <c r="G380" s="295">
        <v>1518</v>
      </c>
      <c r="H380" s="295">
        <v>1462</v>
      </c>
      <c r="I380" s="295">
        <v>1392</v>
      </c>
      <c r="J380" s="295">
        <v>1685</v>
      </c>
      <c r="K380" s="295">
        <v>1579</v>
      </c>
    </row>
    <row r="381" spans="1:11" x14ac:dyDescent="0.25">
      <c r="A381" s="294" t="s">
        <v>3937</v>
      </c>
      <c r="B381" s="294"/>
      <c r="C381">
        <v>446</v>
      </c>
      <c r="D381">
        <v>500</v>
      </c>
      <c r="E381">
        <v>72</v>
      </c>
      <c r="F381" s="295" t="s">
        <v>1542</v>
      </c>
      <c r="G381" s="295" t="s">
        <v>1542</v>
      </c>
      <c r="H381" s="295" t="s">
        <v>1542</v>
      </c>
      <c r="I381" s="295" t="s">
        <v>1542</v>
      </c>
      <c r="J381" s="295" t="s">
        <v>1542</v>
      </c>
      <c r="K381" s="295" t="s">
        <v>1542</v>
      </c>
    </row>
    <row r="382" spans="1:11" x14ac:dyDescent="0.25">
      <c r="A382" s="294" t="s">
        <v>3938</v>
      </c>
      <c r="B382" s="294"/>
      <c r="C382">
        <v>729</v>
      </c>
      <c r="D382">
        <v>781</v>
      </c>
      <c r="E382">
        <v>124</v>
      </c>
      <c r="F382" s="295" t="s">
        <v>1542</v>
      </c>
      <c r="G382" s="295" t="s">
        <v>1542</v>
      </c>
      <c r="H382" s="295" t="s">
        <v>1542</v>
      </c>
      <c r="I382" s="295" t="s">
        <v>1542</v>
      </c>
      <c r="J382" s="295" t="s">
        <v>1542</v>
      </c>
      <c r="K382" s="295" t="s">
        <v>1542</v>
      </c>
    </row>
    <row r="383" spans="1:11" x14ac:dyDescent="0.25">
      <c r="A383" s="294" t="s">
        <v>3939</v>
      </c>
      <c r="B383" s="294"/>
      <c r="C383">
        <v>23</v>
      </c>
      <c r="D383" s="295" t="s">
        <v>1542</v>
      </c>
      <c r="E383" s="295" t="s">
        <v>1542</v>
      </c>
      <c r="F383" s="295" t="s">
        <v>1542</v>
      </c>
      <c r="G383" s="295" t="s">
        <v>1542</v>
      </c>
      <c r="H383" s="295" t="s">
        <v>1542</v>
      </c>
      <c r="I383" s="295" t="s">
        <v>1542</v>
      </c>
      <c r="J383" s="295" t="s">
        <v>1542</v>
      </c>
      <c r="K383" s="295" t="s">
        <v>1542</v>
      </c>
    </row>
    <row r="384" spans="1:11" x14ac:dyDescent="0.25">
      <c r="A384" s="294" t="s">
        <v>3940</v>
      </c>
      <c r="B384" s="294"/>
      <c r="C384">
        <v>36</v>
      </c>
      <c r="D384">
        <v>10</v>
      </c>
      <c r="E384" s="295" t="s">
        <v>1542</v>
      </c>
      <c r="F384" s="295" t="s">
        <v>1542</v>
      </c>
      <c r="G384" s="295" t="s">
        <v>1542</v>
      </c>
      <c r="H384" s="295" t="s">
        <v>1542</v>
      </c>
      <c r="I384" s="295" t="s">
        <v>1542</v>
      </c>
      <c r="J384" s="295" t="s">
        <v>1542</v>
      </c>
      <c r="K384" s="295" t="s">
        <v>1542</v>
      </c>
    </row>
    <row r="385" spans="1:11" x14ac:dyDescent="0.25">
      <c r="A385" s="294" t="s">
        <v>3941</v>
      </c>
      <c r="B385" s="294"/>
      <c r="C385">
        <v>810</v>
      </c>
      <c r="D385">
        <v>966</v>
      </c>
      <c r="E385">
        <v>932</v>
      </c>
      <c r="F385">
        <v>973</v>
      </c>
      <c r="G385" s="295">
        <v>1312</v>
      </c>
      <c r="H385" s="295">
        <v>1335</v>
      </c>
      <c r="I385" s="295">
        <v>1402</v>
      </c>
      <c r="J385" s="295">
        <v>1692</v>
      </c>
      <c r="K385" s="295">
        <v>1724</v>
      </c>
    </row>
    <row r="386" spans="1:11" x14ac:dyDescent="0.25">
      <c r="A386" s="294" t="s">
        <v>3942</v>
      </c>
      <c r="B386" s="294"/>
      <c r="C386">
        <v>73</v>
      </c>
      <c r="D386">
        <v>84</v>
      </c>
      <c r="E386">
        <v>92</v>
      </c>
      <c r="F386">
        <v>35</v>
      </c>
      <c r="G386" s="295" t="s">
        <v>1542</v>
      </c>
      <c r="H386" s="295" t="s">
        <v>1542</v>
      </c>
      <c r="I386" s="295" t="s">
        <v>1542</v>
      </c>
      <c r="J386" s="295" t="s">
        <v>1542</v>
      </c>
      <c r="K386" s="295" t="s">
        <v>1542</v>
      </c>
    </row>
    <row r="387" spans="1:11" x14ac:dyDescent="0.25">
      <c r="A387" s="294" t="s">
        <v>3943</v>
      </c>
      <c r="B387" s="294"/>
      <c r="C387" s="295" t="s">
        <v>1542</v>
      </c>
      <c r="D387">
        <v>348</v>
      </c>
      <c r="E387">
        <v>482</v>
      </c>
      <c r="F387">
        <v>483</v>
      </c>
      <c r="G387" s="295">
        <v>524</v>
      </c>
      <c r="H387" s="295">
        <v>540</v>
      </c>
      <c r="I387" s="295">
        <v>541</v>
      </c>
      <c r="J387" s="295">
        <v>561</v>
      </c>
      <c r="K387" s="295">
        <v>513</v>
      </c>
    </row>
    <row r="388" spans="1:11" x14ac:dyDescent="0.25">
      <c r="A388" s="294" t="s">
        <v>3944</v>
      </c>
      <c r="B388" s="294"/>
      <c r="C388">
        <v>173</v>
      </c>
      <c r="D388">
        <v>507</v>
      </c>
      <c r="E388">
        <v>562</v>
      </c>
      <c r="F388">
        <v>408</v>
      </c>
      <c r="G388" s="295">
        <v>447</v>
      </c>
      <c r="H388" s="295">
        <v>418</v>
      </c>
      <c r="I388" s="295">
        <v>354</v>
      </c>
      <c r="J388" s="295">
        <v>446</v>
      </c>
      <c r="K388" s="295">
        <v>517</v>
      </c>
    </row>
    <row r="389" spans="1:11" x14ac:dyDescent="0.25">
      <c r="A389" s="294" t="s">
        <v>3945</v>
      </c>
      <c r="B389" s="294"/>
      <c r="C389">
        <v>2574</v>
      </c>
      <c r="D389">
        <v>3035</v>
      </c>
      <c r="E389">
        <v>3451</v>
      </c>
      <c r="F389">
        <v>3449</v>
      </c>
      <c r="G389" s="295">
        <v>1912</v>
      </c>
      <c r="H389" s="295">
        <v>1466</v>
      </c>
      <c r="I389" s="295">
        <v>1411</v>
      </c>
      <c r="J389" s="295">
        <v>1256</v>
      </c>
      <c r="K389" s="295">
        <v>1264</v>
      </c>
    </row>
    <row r="390" spans="1:11" x14ac:dyDescent="0.25">
      <c r="A390" s="294" t="s">
        <v>3946</v>
      </c>
      <c r="B390" s="294"/>
      <c r="C390" s="295" t="s">
        <v>1542</v>
      </c>
      <c r="D390" s="295" t="s">
        <v>1542</v>
      </c>
      <c r="E390" s="295" t="s">
        <v>1542</v>
      </c>
      <c r="F390" s="295" t="s">
        <v>1542</v>
      </c>
      <c r="G390" s="295">
        <v>376</v>
      </c>
      <c r="H390" s="295">
        <v>470</v>
      </c>
      <c r="I390" s="295">
        <v>416</v>
      </c>
      <c r="J390" s="295">
        <v>418</v>
      </c>
      <c r="K390" s="295">
        <v>437</v>
      </c>
    </row>
    <row r="391" spans="1:11" x14ac:dyDescent="0.25">
      <c r="A391" s="294" t="s">
        <v>3947</v>
      </c>
      <c r="B391" s="294"/>
      <c r="C391" s="295" t="s">
        <v>1542</v>
      </c>
      <c r="D391" s="295" t="s">
        <v>1542</v>
      </c>
      <c r="E391" s="295" t="s">
        <v>1542</v>
      </c>
      <c r="F391" s="295" t="s">
        <v>1542</v>
      </c>
      <c r="G391" s="295">
        <v>370</v>
      </c>
      <c r="H391" s="295">
        <v>442</v>
      </c>
      <c r="I391" s="295">
        <v>430</v>
      </c>
      <c r="J391" s="295">
        <v>505</v>
      </c>
      <c r="K391" s="295">
        <v>523</v>
      </c>
    </row>
    <row r="392" spans="1:11" x14ac:dyDescent="0.25">
      <c r="A392" s="294" t="s">
        <v>3948</v>
      </c>
      <c r="B392" s="294"/>
      <c r="C392" s="295" t="s">
        <v>1542</v>
      </c>
      <c r="D392" s="295" t="s">
        <v>1542</v>
      </c>
      <c r="E392" s="295" t="s">
        <v>1542</v>
      </c>
      <c r="F392" s="295" t="s">
        <v>1542</v>
      </c>
      <c r="G392" s="295">
        <v>1161</v>
      </c>
      <c r="H392" s="295">
        <v>1361</v>
      </c>
      <c r="I392" s="295">
        <v>1224</v>
      </c>
      <c r="J392" s="295">
        <v>1173</v>
      </c>
      <c r="K392" s="295">
        <v>1070</v>
      </c>
    </row>
    <row r="393" spans="1:11" x14ac:dyDescent="0.25">
      <c r="A393" s="294" t="s">
        <v>3949</v>
      </c>
      <c r="B393" s="294"/>
      <c r="C393">
        <v>23</v>
      </c>
      <c r="D393" s="295" t="s">
        <v>1542</v>
      </c>
      <c r="E393" s="295" t="s">
        <v>1542</v>
      </c>
      <c r="F393" s="295" t="s">
        <v>1542</v>
      </c>
      <c r="G393" s="295" t="s">
        <v>1542</v>
      </c>
      <c r="H393" s="295" t="s">
        <v>1542</v>
      </c>
      <c r="I393" s="295" t="s">
        <v>1542</v>
      </c>
      <c r="J393" s="295" t="s">
        <v>1542</v>
      </c>
      <c r="K393" s="295" t="s">
        <v>1542</v>
      </c>
    </row>
    <row r="394" spans="1:11" x14ac:dyDescent="0.25">
      <c r="A394" s="294" t="s">
        <v>3950</v>
      </c>
      <c r="B394" s="294"/>
      <c r="C394">
        <v>103</v>
      </c>
      <c r="D394">
        <v>128</v>
      </c>
      <c r="E394">
        <v>107</v>
      </c>
      <c r="F394">
        <v>117</v>
      </c>
      <c r="G394" s="295">
        <v>130</v>
      </c>
      <c r="H394" s="295">
        <v>160</v>
      </c>
      <c r="I394" s="295">
        <v>127</v>
      </c>
      <c r="J394" s="295">
        <v>116</v>
      </c>
      <c r="K394" s="295">
        <v>107</v>
      </c>
    </row>
    <row r="395" spans="1:11" x14ac:dyDescent="0.25">
      <c r="A395" s="294" t="s">
        <v>3951</v>
      </c>
      <c r="B395" s="294"/>
      <c r="C395">
        <v>125</v>
      </c>
      <c r="D395" s="295" t="s">
        <v>1542</v>
      </c>
      <c r="E395" s="295" t="s">
        <v>1542</v>
      </c>
      <c r="F395" s="295" t="s">
        <v>1542</v>
      </c>
      <c r="G395" s="295" t="s">
        <v>1542</v>
      </c>
      <c r="H395" s="295" t="s">
        <v>1542</v>
      </c>
      <c r="I395" s="295" t="s">
        <v>1542</v>
      </c>
      <c r="J395" s="295" t="s">
        <v>1542</v>
      </c>
      <c r="K395" s="295" t="s">
        <v>1542</v>
      </c>
    </row>
    <row r="396" spans="1:11" x14ac:dyDescent="0.25">
      <c r="A396" s="294" t="s">
        <v>3952</v>
      </c>
      <c r="B396" s="294"/>
      <c r="C396">
        <v>78</v>
      </c>
      <c r="D396">
        <v>124</v>
      </c>
      <c r="E396">
        <v>163</v>
      </c>
      <c r="F396">
        <v>138</v>
      </c>
      <c r="G396" s="295">
        <v>135</v>
      </c>
      <c r="H396" s="295">
        <v>150</v>
      </c>
      <c r="I396" s="295">
        <v>184</v>
      </c>
      <c r="J396" s="295">
        <v>180</v>
      </c>
      <c r="K396" s="295">
        <v>162</v>
      </c>
    </row>
    <row r="397" spans="1:11" x14ac:dyDescent="0.25">
      <c r="A397" s="294" t="s">
        <v>1903</v>
      </c>
      <c r="B397" s="294"/>
      <c r="C397">
        <v>1672</v>
      </c>
      <c r="D397" s="295" t="s">
        <v>1542</v>
      </c>
      <c r="E397" s="295" t="s">
        <v>1542</v>
      </c>
      <c r="F397" s="295" t="s">
        <v>1542</v>
      </c>
      <c r="G397" s="295" t="s">
        <v>1542</v>
      </c>
      <c r="H397" s="295" t="s">
        <v>1542</v>
      </c>
      <c r="I397" s="295" t="s">
        <v>1542</v>
      </c>
      <c r="J397" s="295" t="s">
        <v>1542</v>
      </c>
      <c r="K397" s="295" t="s">
        <v>1542</v>
      </c>
    </row>
    <row r="398" spans="1:11" x14ac:dyDescent="0.25">
      <c r="A398" s="294" t="s">
        <v>3953</v>
      </c>
      <c r="B398" s="294"/>
      <c r="C398" s="295" t="s">
        <v>1542</v>
      </c>
      <c r="D398" s="295" t="s">
        <v>1542</v>
      </c>
      <c r="E398" s="295" t="s">
        <v>1542</v>
      </c>
      <c r="F398" s="295" t="s">
        <v>1542</v>
      </c>
      <c r="G398" s="295" t="s">
        <v>1542</v>
      </c>
      <c r="H398" s="295" t="s">
        <v>1542</v>
      </c>
      <c r="I398" s="295" t="s">
        <v>1542</v>
      </c>
      <c r="J398" s="295" t="s">
        <v>1542</v>
      </c>
      <c r="K398" s="295" t="s">
        <v>1542</v>
      </c>
    </row>
    <row r="399" spans="1:11" x14ac:dyDescent="0.25">
      <c r="A399" s="294" t="s">
        <v>3954</v>
      </c>
      <c r="B399" s="294"/>
      <c r="C399">
        <v>522</v>
      </c>
      <c r="D399">
        <v>601</v>
      </c>
      <c r="E399">
        <v>527</v>
      </c>
      <c r="F399">
        <v>216</v>
      </c>
      <c r="G399" s="295" t="s">
        <v>1542</v>
      </c>
      <c r="H399" s="295" t="s">
        <v>1542</v>
      </c>
      <c r="I399" s="295" t="s">
        <v>1542</v>
      </c>
      <c r="J399" s="295" t="s">
        <v>1542</v>
      </c>
      <c r="K399" s="295" t="s">
        <v>1542</v>
      </c>
    </row>
    <row r="400" spans="1:11" x14ac:dyDescent="0.25">
      <c r="A400" s="294" t="s">
        <v>3955</v>
      </c>
      <c r="B400" s="294"/>
      <c r="C400">
        <v>25</v>
      </c>
      <c r="D400" s="295" t="s">
        <v>1542</v>
      </c>
      <c r="E400" s="295" t="s">
        <v>1542</v>
      </c>
      <c r="F400" s="295" t="s">
        <v>1542</v>
      </c>
      <c r="G400" s="295" t="s">
        <v>1542</v>
      </c>
      <c r="H400" s="295" t="s">
        <v>1542</v>
      </c>
      <c r="I400" s="295" t="s">
        <v>1542</v>
      </c>
      <c r="J400" s="295" t="s">
        <v>1542</v>
      </c>
      <c r="K400" s="295" t="s">
        <v>1542</v>
      </c>
    </row>
    <row r="401" spans="1:11" x14ac:dyDescent="0.25">
      <c r="A401" s="294" t="s">
        <v>3956</v>
      </c>
      <c r="B401" s="294"/>
      <c r="C401" s="752" t="s">
        <v>10807</v>
      </c>
      <c r="D401" s="705"/>
      <c r="E401" s="705"/>
      <c r="F401" s="705"/>
      <c r="G401" s="705"/>
      <c r="H401" s="705"/>
      <c r="I401" s="705"/>
      <c r="J401" s="705"/>
      <c r="K401" s="705"/>
    </row>
    <row r="402" spans="1:11" x14ac:dyDescent="0.25">
      <c r="A402" s="294" t="s">
        <v>3957</v>
      </c>
      <c r="B402" s="294"/>
      <c r="C402" s="752" t="s">
        <v>10807</v>
      </c>
      <c r="D402" s="705"/>
      <c r="E402" s="705"/>
      <c r="F402" s="705"/>
      <c r="G402" s="705"/>
      <c r="H402" s="705"/>
      <c r="I402" s="705"/>
      <c r="J402" s="705"/>
      <c r="K402" s="705"/>
    </row>
    <row r="403" spans="1:11" x14ac:dyDescent="0.25">
      <c r="A403" s="294" t="s">
        <v>3958</v>
      </c>
      <c r="B403" s="294"/>
      <c r="C403" s="752" t="s">
        <v>10807</v>
      </c>
      <c r="D403" s="705"/>
      <c r="E403" s="705"/>
      <c r="F403" s="705"/>
      <c r="G403" s="705"/>
      <c r="H403" s="705"/>
      <c r="I403" s="705"/>
      <c r="J403" s="705"/>
      <c r="K403" s="705"/>
    </row>
    <row r="404" spans="1:11" x14ac:dyDescent="0.25">
      <c r="A404" s="294" t="s">
        <v>3601</v>
      </c>
      <c r="B404" s="294"/>
      <c r="C404">
        <v>25</v>
      </c>
      <c r="D404">
        <v>25</v>
      </c>
      <c r="E404">
        <v>40</v>
      </c>
      <c r="F404">
        <v>64</v>
      </c>
      <c r="G404" s="295">
        <v>20</v>
      </c>
      <c r="H404" s="295" t="s">
        <v>1542</v>
      </c>
      <c r="I404" s="295" t="s">
        <v>1542</v>
      </c>
      <c r="J404" s="295" t="s">
        <v>1542</v>
      </c>
      <c r="K404" s="295" t="s">
        <v>1542</v>
      </c>
    </row>
    <row r="405" spans="1:11" x14ac:dyDescent="0.25">
      <c r="A405" s="294" t="s">
        <v>3959</v>
      </c>
      <c r="B405" s="294"/>
      <c r="C405" s="752" t="s">
        <v>10807</v>
      </c>
      <c r="D405" s="705"/>
      <c r="E405" s="705"/>
      <c r="F405" s="705"/>
      <c r="G405" s="705"/>
      <c r="H405" s="705"/>
      <c r="I405" s="705"/>
      <c r="J405" s="705"/>
      <c r="K405" s="705"/>
    </row>
    <row r="406" spans="1:11" x14ac:dyDescent="0.25">
      <c r="A406" s="294" t="s">
        <v>3960</v>
      </c>
      <c r="B406" s="294"/>
      <c r="C406" s="752" t="s">
        <v>10807</v>
      </c>
      <c r="D406" s="705"/>
      <c r="E406" s="705"/>
      <c r="F406" s="705"/>
      <c r="G406" s="705"/>
      <c r="H406" s="705"/>
      <c r="I406" s="705"/>
      <c r="J406" s="705"/>
      <c r="K406" s="705"/>
    </row>
    <row r="407" spans="1:11" x14ac:dyDescent="0.25">
      <c r="A407" s="294" t="s">
        <v>3961</v>
      </c>
      <c r="B407" s="294"/>
      <c r="C407" s="752" t="s">
        <v>10807</v>
      </c>
      <c r="D407" s="705"/>
      <c r="E407" s="705"/>
      <c r="F407" s="705"/>
      <c r="G407" s="705"/>
      <c r="H407" s="705"/>
      <c r="I407" s="705"/>
      <c r="J407" s="705"/>
      <c r="K407" s="705"/>
    </row>
    <row r="408" spans="1:11" x14ac:dyDescent="0.25">
      <c r="A408" s="294" t="s">
        <v>3962</v>
      </c>
      <c r="B408" s="294"/>
      <c r="C408">
        <v>81</v>
      </c>
      <c r="D408">
        <v>81</v>
      </c>
      <c r="E408">
        <v>90</v>
      </c>
      <c r="F408">
        <v>98</v>
      </c>
      <c r="G408" s="295" t="s">
        <v>1542</v>
      </c>
      <c r="H408" s="295" t="s">
        <v>1542</v>
      </c>
      <c r="I408" s="295" t="s">
        <v>1542</v>
      </c>
      <c r="J408" s="295" t="s">
        <v>1542</v>
      </c>
      <c r="K408" s="295" t="s">
        <v>1542</v>
      </c>
    </row>
    <row r="409" spans="1:11" x14ac:dyDescent="0.25">
      <c r="A409" s="294" t="s">
        <v>3963</v>
      </c>
      <c r="B409" s="294"/>
      <c r="C409" s="295" t="s">
        <v>1542</v>
      </c>
      <c r="D409" s="295" t="s">
        <v>1542</v>
      </c>
      <c r="E409" s="295" t="s">
        <v>1542</v>
      </c>
      <c r="F409">
        <v>42</v>
      </c>
      <c r="G409" s="295">
        <v>101</v>
      </c>
      <c r="H409" s="295">
        <v>87</v>
      </c>
      <c r="I409" s="295">
        <v>90</v>
      </c>
      <c r="J409" s="295">
        <v>113</v>
      </c>
      <c r="K409" s="295">
        <v>113</v>
      </c>
    </row>
    <row r="410" spans="1:11" x14ac:dyDescent="0.25">
      <c r="A410" s="294" t="s">
        <v>3964</v>
      </c>
      <c r="B410" s="294"/>
      <c r="C410" s="752" t="s">
        <v>10807</v>
      </c>
      <c r="D410" s="705"/>
      <c r="E410" s="705"/>
      <c r="F410" s="705"/>
      <c r="G410" s="705"/>
      <c r="H410" s="705"/>
      <c r="I410" s="705"/>
      <c r="J410" s="705"/>
      <c r="K410" s="705"/>
    </row>
    <row r="411" spans="1:11" x14ac:dyDescent="0.25">
      <c r="A411" s="294" t="s">
        <v>3128</v>
      </c>
      <c r="B411" s="294"/>
      <c r="C411">
        <v>84</v>
      </c>
      <c r="D411">
        <v>113</v>
      </c>
      <c r="E411">
        <v>49</v>
      </c>
      <c r="F411">
        <v>22</v>
      </c>
      <c r="G411" s="295" t="s">
        <v>1542</v>
      </c>
      <c r="H411" s="295" t="s">
        <v>1542</v>
      </c>
      <c r="I411" s="295" t="s">
        <v>1542</v>
      </c>
      <c r="J411" s="295" t="s">
        <v>1542</v>
      </c>
      <c r="K411" s="295" t="s">
        <v>1542</v>
      </c>
    </row>
    <row r="412" spans="1:11" x14ac:dyDescent="0.25">
      <c r="A412" s="294" t="s">
        <v>3965</v>
      </c>
      <c r="B412" s="294"/>
      <c r="C412">
        <v>497</v>
      </c>
      <c r="D412">
        <v>160</v>
      </c>
      <c r="E412" s="295" t="s">
        <v>1542</v>
      </c>
      <c r="F412" s="295" t="s">
        <v>1542</v>
      </c>
      <c r="G412" s="295" t="s">
        <v>1542</v>
      </c>
      <c r="H412" s="295" t="s">
        <v>1542</v>
      </c>
      <c r="I412" s="295" t="s">
        <v>1542</v>
      </c>
      <c r="J412" s="295" t="s">
        <v>1542</v>
      </c>
      <c r="K412" s="295" t="s">
        <v>1542</v>
      </c>
    </row>
    <row r="413" spans="1:11" x14ac:dyDescent="0.25">
      <c r="A413" s="294" t="s">
        <v>3966</v>
      </c>
      <c r="B413" s="294"/>
      <c r="C413">
        <v>8575</v>
      </c>
      <c r="D413">
        <v>8853</v>
      </c>
      <c r="E413">
        <v>3955</v>
      </c>
      <c r="F413" s="295" t="s">
        <v>1542</v>
      </c>
      <c r="G413" s="295" t="s">
        <v>1542</v>
      </c>
      <c r="H413" s="295" t="s">
        <v>1542</v>
      </c>
      <c r="I413" s="295" t="s">
        <v>1542</v>
      </c>
      <c r="J413" s="295" t="s">
        <v>1542</v>
      </c>
      <c r="K413" s="295" t="s">
        <v>1542</v>
      </c>
    </row>
    <row r="414" spans="1:11" x14ac:dyDescent="0.25">
      <c r="A414" s="294" t="s">
        <v>3967</v>
      </c>
      <c r="B414" s="294"/>
      <c r="C414">
        <v>39</v>
      </c>
      <c r="D414">
        <v>94</v>
      </c>
      <c r="E414">
        <v>78</v>
      </c>
      <c r="F414">
        <v>91</v>
      </c>
      <c r="G414" s="295">
        <v>129</v>
      </c>
      <c r="H414" s="295">
        <v>165</v>
      </c>
      <c r="I414" s="295">
        <v>148</v>
      </c>
      <c r="J414" s="295">
        <v>181</v>
      </c>
      <c r="K414" s="295">
        <v>184</v>
      </c>
    </row>
    <row r="415" spans="1:11" x14ac:dyDescent="0.25">
      <c r="A415" s="294" t="s">
        <v>3968</v>
      </c>
      <c r="B415" s="294"/>
      <c r="C415" s="295" t="s">
        <v>1542</v>
      </c>
      <c r="D415" s="295" t="s">
        <v>1542</v>
      </c>
      <c r="E415" s="295" t="s">
        <v>1542</v>
      </c>
      <c r="F415" s="295" t="s">
        <v>1542</v>
      </c>
      <c r="G415" s="295">
        <v>74</v>
      </c>
      <c r="H415" s="295">
        <v>92</v>
      </c>
      <c r="I415" s="295">
        <v>91</v>
      </c>
      <c r="J415" s="295">
        <v>123</v>
      </c>
      <c r="K415" s="295">
        <v>146</v>
      </c>
    </row>
    <row r="416" spans="1:11" x14ac:dyDescent="0.25">
      <c r="A416" s="294" t="s">
        <v>3051</v>
      </c>
      <c r="B416" s="294"/>
      <c r="C416">
        <v>45</v>
      </c>
      <c r="D416">
        <v>29</v>
      </c>
      <c r="E416" s="295" t="s">
        <v>1542</v>
      </c>
      <c r="F416" s="295" t="s">
        <v>1542</v>
      </c>
      <c r="G416" s="295" t="s">
        <v>1542</v>
      </c>
      <c r="H416" s="295" t="s">
        <v>1542</v>
      </c>
      <c r="I416" s="295" t="s">
        <v>1542</v>
      </c>
      <c r="J416" s="295" t="s">
        <v>1542</v>
      </c>
      <c r="K416" s="295" t="s">
        <v>1542</v>
      </c>
    </row>
    <row r="417" spans="1:11" x14ac:dyDescent="0.25">
      <c r="A417" s="294" t="s">
        <v>3969</v>
      </c>
      <c r="B417" s="294"/>
      <c r="C417">
        <v>39</v>
      </c>
      <c r="D417">
        <v>32</v>
      </c>
      <c r="E417">
        <v>38</v>
      </c>
      <c r="F417">
        <v>20</v>
      </c>
      <c r="G417" s="295" t="s">
        <v>1542</v>
      </c>
      <c r="H417" s="295" t="s">
        <v>1542</v>
      </c>
      <c r="I417" s="295" t="s">
        <v>1542</v>
      </c>
      <c r="J417" s="295" t="s">
        <v>1542</v>
      </c>
      <c r="K417" s="295" t="s">
        <v>1542</v>
      </c>
    </row>
    <row r="418" spans="1:11" x14ac:dyDescent="0.25">
      <c r="A418" s="294" t="s">
        <v>3970</v>
      </c>
      <c r="B418" s="294"/>
      <c r="C418" s="752" t="s">
        <v>10807</v>
      </c>
      <c r="D418" s="705"/>
      <c r="E418" s="705"/>
      <c r="F418" s="705"/>
      <c r="G418" s="705"/>
      <c r="H418" s="705"/>
      <c r="I418" s="705"/>
      <c r="J418" s="705"/>
      <c r="K418" s="705"/>
    </row>
    <row r="419" spans="1:11" x14ac:dyDescent="0.25">
      <c r="A419" s="294" t="s">
        <v>3971</v>
      </c>
      <c r="B419" s="294"/>
      <c r="C419" s="752" t="s">
        <v>10807</v>
      </c>
      <c r="D419" s="705"/>
      <c r="E419" s="705"/>
      <c r="F419" s="705"/>
      <c r="G419" s="705"/>
      <c r="H419" s="705"/>
      <c r="I419" s="705"/>
      <c r="J419" s="705"/>
      <c r="K419" s="705"/>
    </row>
    <row r="420" spans="1:11" x14ac:dyDescent="0.25">
      <c r="A420" s="294" t="s">
        <v>3972</v>
      </c>
      <c r="B420" s="294"/>
      <c r="C420">
        <v>540</v>
      </c>
      <c r="D420">
        <v>581</v>
      </c>
      <c r="E420">
        <v>588</v>
      </c>
      <c r="F420">
        <v>606</v>
      </c>
      <c r="G420" s="295">
        <v>131</v>
      </c>
      <c r="H420" s="295" t="s">
        <v>1542</v>
      </c>
      <c r="I420" s="295" t="s">
        <v>1542</v>
      </c>
      <c r="J420" s="295" t="s">
        <v>1542</v>
      </c>
      <c r="K420" s="295" t="s">
        <v>1542</v>
      </c>
    </row>
    <row r="421" spans="1:11" x14ac:dyDescent="0.25">
      <c r="A421" s="294" t="s">
        <v>3973</v>
      </c>
      <c r="B421" s="294"/>
      <c r="C421">
        <v>761</v>
      </c>
      <c r="D421">
        <v>741</v>
      </c>
      <c r="E421">
        <v>624</v>
      </c>
      <c r="F421">
        <v>279</v>
      </c>
      <c r="G421" s="295" t="s">
        <v>1542</v>
      </c>
      <c r="H421" s="295" t="s">
        <v>1542</v>
      </c>
      <c r="I421" s="295" t="s">
        <v>1542</v>
      </c>
      <c r="J421" s="295" t="s">
        <v>1542</v>
      </c>
      <c r="K421" s="295" t="s">
        <v>1542</v>
      </c>
    </row>
    <row r="422" spans="1:11" x14ac:dyDescent="0.25">
      <c r="A422" s="294" t="s">
        <v>3974</v>
      </c>
      <c r="B422" s="294"/>
      <c r="C422">
        <v>72</v>
      </c>
      <c r="D422">
        <v>75</v>
      </c>
      <c r="E422">
        <v>54</v>
      </c>
      <c r="F422">
        <v>76</v>
      </c>
      <c r="G422" s="295" t="s">
        <v>1542</v>
      </c>
      <c r="H422" s="295" t="s">
        <v>1542</v>
      </c>
      <c r="I422" s="295" t="s">
        <v>1542</v>
      </c>
      <c r="J422" s="295" t="s">
        <v>1542</v>
      </c>
      <c r="K422" s="295" t="s">
        <v>1542</v>
      </c>
    </row>
    <row r="423" spans="1:11" x14ac:dyDescent="0.25">
      <c r="A423" s="294" t="s">
        <v>3975</v>
      </c>
      <c r="B423" s="294"/>
      <c r="C423">
        <v>83</v>
      </c>
      <c r="D423">
        <v>109</v>
      </c>
      <c r="E423">
        <v>95</v>
      </c>
      <c r="F423">
        <v>70</v>
      </c>
      <c r="G423" s="295">
        <v>95</v>
      </c>
      <c r="H423" s="295">
        <v>138</v>
      </c>
      <c r="I423" s="295">
        <v>106</v>
      </c>
      <c r="J423" s="295">
        <v>139</v>
      </c>
      <c r="K423" s="295">
        <v>142</v>
      </c>
    </row>
    <row r="424" spans="1:11" x14ac:dyDescent="0.25">
      <c r="A424" s="294" t="s">
        <v>3976</v>
      </c>
      <c r="B424" s="294"/>
      <c r="C424">
        <v>3344</v>
      </c>
      <c r="D424">
        <v>3313</v>
      </c>
      <c r="E424">
        <v>3184</v>
      </c>
      <c r="F424">
        <v>3294</v>
      </c>
      <c r="G424" s="295">
        <v>3575</v>
      </c>
      <c r="H424" s="295">
        <v>3486</v>
      </c>
      <c r="I424" s="295">
        <v>3483</v>
      </c>
      <c r="J424" s="295">
        <v>3617</v>
      </c>
      <c r="K424" s="295">
        <v>3541</v>
      </c>
    </row>
    <row r="425" spans="1:11" x14ac:dyDescent="0.25">
      <c r="A425" s="294" t="s">
        <v>3977</v>
      </c>
      <c r="B425" s="294"/>
      <c r="C425" s="752" t="s">
        <v>10807</v>
      </c>
      <c r="D425" s="705"/>
      <c r="E425" s="705"/>
      <c r="F425" s="705"/>
      <c r="G425" s="705"/>
      <c r="H425" s="705"/>
      <c r="I425" s="705"/>
      <c r="J425" s="705"/>
      <c r="K425" s="705"/>
    </row>
    <row r="426" spans="1:11" x14ac:dyDescent="0.25">
      <c r="A426" s="294" t="s">
        <v>3978</v>
      </c>
      <c r="B426" s="294"/>
      <c r="C426" s="752" t="s">
        <v>10807</v>
      </c>
      <c r="D426" s="705"/>
      <c r="E426" s="705"/>
      <c r="F426" s="705"/>
      <c r="G426" s="705"/>
      <c r="H426" s="705"/>
      <c r="I426" s="705"/>
      <c r="J426" s="705"/>
      <c r="K426" s="705"/>
    </row>
    <row r="427" spans="1:11" x14ac:dyDescent="0.25">
      <c r="A427" s="294" t="s">
        <v>3979</v>
      </c>
      <c r="B427" s="294"/>
      <c r="C427">
        <v>70</v>
      </c>
      <c r="D427">
        <v>73</v>
      </c>
      <c r="E427">
        <v>79</v>
      </c>
      <c r="F427">
        <v>76</v>
      </c>
      <c r="G427" s="295">
        <v>66</v>
      </c>
      <c r="H427" s="295">
        <v>84</v>
      </c>
      <c r="I427" s="295">
        <v>88</v>
      </c>
      <c r="J427" s="295">
        <v>82</v>
      </c>
      <c r="K427" s="295">
        <v>127</v>
      </c>
    </row>
    <row r="428" spans="1:11" x14ac:dyDescent="0.25">
      <c r="A428" s="294" t="s">
        <v>3980</v>
      </c>
      <c r="B428" s="294"/>
      <c r="C428">
        <v>4998</v>
      </c>
      <c r="D428">
        <v>5053</v>
      </c>
      <c r="E428">
        <v>5151</v>
      </c>
      <c r="F428">
        <v>5338</v>
      </c>
      <c r="G428" s="295">
        <v>6263</v>
      </c>
      <c r="H428" s="295">
        <v>6382</v>
      </c>
      <c r="I428" s="295">
        <v>6248</v>
      </c>
      <c r="J428" s="295">
        <v>6364</v>
      </c>
      <c r="K428" s="295">
        <v>6355</v>
      </c>
    </row>
    <row r="429" spans="1:11" x14ac:dyDescent="0.25">
      <c r="A429" s="294" t="s">
        <v>3606</v>
      </c>
      <c r="B429" s="294"/>
      <c r="C429" s="752" t="s">
        <v>10807</v>
      </c>
      <c r="D429" s="705"/>
      <c r="E429" s="705"/>
      <c r="F429" s="705"/>
      <c r="G429" s="705"/>
      <c r="H429" s="705"/>
      <c r="I429" s="705"/>
      <c r="J429" s="705"/>
      <c r="K429" s="705"/>
    </row>
    <row r="430" spans="1:11" x14ac:dyDescent="0.25">
      <c r="A430" s="294" t="s">
        <v>3981</v>
      </c>
      <c r="B430" s="294"/>
      <c r="C430">
        <v>27</v>
      </c>
      <c r="D430">
        <v>33</v>
      </c>
      <c r="E430" s="295" t="s">
        <v>1542</v>
      </c>
      <c r="F430" s="295" t="s">
        <v>1542</v>
      </c>
      <c r="G430" s="295" t="s">
        <v>1542</v>
      </c>
      <c r="H430" s="295" t="s">
        <v>1542</v>
      </c>
      <c r="I430" s="295" t="s">
        <v>1542</v>
      </c>
      <c r="J430" s="295" t="s">
        <v>1542</v>
      </c>
      <c r="K430" s="295" t="s">
        <v>1542</v>
      </c>
    </row>
    <row r="431" spans="1:11" x14ac:dyDescent="0.25">
      <c r="A431" s="294" t="s">
        <v>3982</v>
      </c>
      <c r="B431" s="294"/>
      <c r="C431">
        <v>2808</v>
      </c>
      <c r="D431">
        <v>978</v>
      </c>
      <c r="E431" s="295" t="s">
        <v>1542</v>
      </c>
      <c r="F431" s="295" t="s">
        <v>1542</v>
      </c>
      <c r="G431" s="295" t="s">
        <v>1542</v>
      </c>
      <c r="H431" s="295" t="s">
        <v>1542</v>
      </c>
      <c r="I431" s="295" t="s">
        <v>1542</v>
      </c>
      <c r="J431" s="295" t="s">
        <v>1542</v>
      </c>
      <c r="K431" s="295" t="s">
        <v>1542</v>
      </c>
    </row>
    <row r="432" spans="1:11" x14ac:dyDescent="0.25">
      <c r="A432" s="294" t="s">
        <v>3983</v>
      </c>
      <c r="B432" s="294"/>
      <c r="C432">
        <v>185</v>
      </c>
      <c r="D432">
        <v>228</v>
      </c>
      <c r="E432">
        <v>194</v>
      </c>
      <c r="F432">
        <v>183</v>
      </c>
      <c r="G432" s="295" t="s">
        <v>1542</v>
      </c>
      <c r="H432" s="295" t="s">
        <v>1542</v>
      </c>
      <c r="I432" s="295" t="s">
        <v>1542</v>
      </c>
      <c r="J432" s="295" t="s">
        <v>1542</v>
      </c>
      <c r="K432" s="295" t="s">
        <v>1542</v>
      </c>
    </row>
    <row r="433" spans="1:11" x14ac:dyDescent="0.25">
      <c r="A433" s="294" t="s">
        <v>3984</v>
      </c>
      <c r="B433" s="294"/>
      <c r="C433">
        <v>260</v>
      </c>
      <c r="D433">
        <v>77</v>
      </c>
      <c r="E433" s="295" t="s">
        <v>1542</v>
      </c>
      <c r="F433" s="295" t="s">
        <v>1542</v>
      </c>
      <c r="G433" s="295" t="s">
        <v>1542</v>
      </c>
      <c r="H433" s="295" t="s">
        <v>1542</v>
      </c>
      <c r="I433" s="295" t="s">
        <v>1542</v>
      </c>
      <c r="J433" s="295" t="s">
        <v>1542</v>
      </c>
      <c r="K433" s="295" t="s">
        <v>1542</v>
      </c>
    </row>
    <row r="434" spans="1:11" x14ac:dyDescent="0.25">
      <c r="A434" s="294" t="s">
        <v>3985</v>
      </c>
      <c r="B434" s="294"/>
      <c r="C434" s="752" t="s">
        <v>10807</v>
      </c>
      <c r="D434" s="705"/>
      <c r="E434" s="705"/>
      <c r="F434" s="705"/>
      <c r="G434" s="705"/>
      <c r="H434" s="705"/>
      <c r="I434" s="705"/>
      <c r="J434" s="705"/>
      <c r="K434" s="705"/>
    </row>
    <row r="435" spans="1:11" x14ac:dyDescent="0.25">
      <c r="A435" s="294" t="s">
        <v>3986</v>
      </c>
      <c r="B435" s="294"/>
      <c r="C435" s="295" t="s">
        <v>1542</v>
      </c>
      <c r="D435" s="295" t="s">
        <v>1542</v>
      </c>
      <c r="E435" s="295" t="s">
        <v>1542</v>
      </c>
      <c r="F435" s="295" t="s">
        <v>1542</v>
      </c>
      <c r="G435" s="295">
        <v>327</v>
      </c>
      <c r="H435" s="295">
        <v>401</v>
      </c>
      <c r="I435" s="295">
        <v>373</v>
      </c>
      <c r="J435" s="295">
        <v>411</v>
      </c>
      <c r="K435" s="295">
        <v>363</v>
      </c>
    </row>
    <row r="436" spans="1:11" x14ac:dyDescent="0.25">
      <c r="A436" s="294" t="s">
        <v>3987</v>
      </c>
      <c r="B436" s="294"/>
      <c r="C436" s="752" t="s">
        <v>10807</v>
      </c>
      <c r="D436" s="705"/>
      <c r="E436" s="705"/>
      <c r="F436" s="705"/>
      <c r="G436" s="705"/>
      <c r="H436" s="705"/>
      <c r="I436" s="705"/>
      <c r="J436" s="705"/>
      <c r="K436" s="705"/>
    </row>
    <row r="437" spans="1:11" x14ac:dyDescent="0.25">
      <c r="A437" s="294" t="s">
        <v>3988</v>
      </c>
      <c r="B437" s="294"/>
      <c r="C437">
        <v>736</v>
      </c>
      <c r="D437" s="295" t="s">
        <v>1542</v>
      </c>
      <c r="E437" s="295" t="s">
        <v>1542</v>
      </c>
      <c r="F437" s="295" t="s">
        <v>1542</v>
      </c>
      <c r="G437" s="295" t="s">
        <v>1542</v>
      </c>
      <c r="H437" s="295" t="s">
        <v>1542</v>
      </c>
      <c r="I437" s="295" t="s">
        <v>1542</v>
      </c>
      <c r="J437" s="295" t="s">
        <v>1542</v>
      </c>
      <c r="K437" s="295" t="s">
        <v>1542</v>
      </c>
    </row>
    <row r="438" spans="1:11" x14ac:dyDescent="0.25">
      <c r="A438" s="294" t="s">
        <v>3989</v>
      </c>
      <c r="B438" s="294"/>
      <c r="C438">
        <v>628</v>
      </c>
      <c r="D438">
        <v>681</v>
      </c>
      <c r="E438">
        <v>236</v>
      </c>
      <c r="F438" s="295" t="s">
        <v>1542</v>
      </c>
      <c r="G438" s="295" t="s">
        <v>1542</v>
      </c>
      <c r="H438" s="295" t="s">
        <v>1542</v>
      </c>
      <c r="I438" s="295" t="s">
        <v>1542</v>
      </c>
      <c r="J438" s="295" t="s">
        <v>1542</v>
      </c>
      <c r="K438" s="295" t="s">
        <v>1542</v>
      </c>
    </row>
    <row r="439" spans="1:11" x14ac:dyDescent="0.25">
      <c r="A439" s="294" t="s">
        <v>3990</v>
      </c>
      <c r="B439" s="294"/>
      <c r="C439">
        <v>2014</v>
      </c>
      <c r="D439">
        <v>1616</v>
      </c>
      <c r="E439">
        <v>1419</v>
      </c>
      <c r="F439">
        <v>1731</v>
      </c>
      <c r="G439" s="295">
        <v>1427</v>
      </c>
      <c r="H439" s="295">
        <v>1485</v>
      </c>
      <c r="I439" s="295">
        <v>2128</v>
      </c>
      <c r="J439" s="295">
        <v>2340</v>
      </c>
      <c r="K439" s="295">
        <v>1391</v>
      </c>
    </row>
    <row r="440" spans="1:11" x14ac:dyDescent="0.25">
      <c r="A440" s="294" t="s">
        <v>3991</v>
      </c>
      <c r="B440" s="294"/>
      <c r="C440">
        <v>3144</v>
      </c>
      <c r="D440">
        <v>3077</v>
      </c>
      <c r="E440">
        <v>2984</v>
      </c>
      <c r="F440">
        <v>3044</v>
      </c>
      <c r="G440" s="295">
        <v>3169</v>
      </c>
      <c r="H440" s="295">
        <v>2811</v>
      </c>
      <c r="I440" s="295">
        <v>3002</v>
      </c>
      <c r="J440" s="295">
        <v>3161</v>
      </c>
      <c r="K440" s="295">
        <v>2863</v>
      </c>
    </row>
    <row r="441" spans="1:11" x14ac:dyDescent="0.25">
      <c r="A441" s="294" t="s">
        <v>3992</v>
      </c>
      <c r="B441" s="294"/>
      <c r="C441">
        <v>2748</v>
      </c>
      <c r="D441">
        <v>2522</v>
      </c>
      <c r="E441">
        <v>2427</v>
      </c>
      <c r="F441">
        <v>2605</v>
      </c>
      <c r="G441" s="295">
        <v>3396</v>
      </c>
      <c r="H441" s="295">
        <v>3647</v>
      </c>
      <c r="I441" s="295">
        <v>3834</v>
      </c>
      <c r="J441" s="295">
        <v>4221</v>
      </c>
      <c r="K441" s="295">
        <v>4146</v>
      </c>
    </row>
    <row r="442" spans="1:11" x14ac:dyDescent="0.25">
      <c r="A442" s="294" t="s">
        <v>3993</v>
      </c>
      <c r="B442" s="294"/>
      <c r="C442" s="752" t="s">
        <v>10807</v>
      </c>
      <c r="D442" s="705"/>
      <c r="E442" s="705"/>
      <c r="F442" s="705"/>
      <c r="G442" s="705"/>
      <c r="H442" s="705"/>
      <c r="I442" s="705"/>
      <c r="J442" s="705"/>
      <c r="K442" s="705"/>
    </row>
    <row r="443" spans="1:11" x14ac:dyDescent="0.25">
      <c r="A443" s="294" t="s">
        <v>3994</v>
      </c>
      <c r="B443" s="294"/>
      <c r="C443">
        <v>13</v>
      </c>
      <c r="D443" s="295" t="s">
        <v>1542</v>
      </c>
      <c r="E443" s="295" t="s">
        <v>1542</v>
      </c>
      <c r="F443" s="295" t="s">
        <v>1542</v>
      </c>
      <c r="G443" s="295" t="s">
        <v>1542</v>
      </c>
      <c r="H443" s="295" t="s">
        <v>1542</v>
      </c>
      <c r="I443" s="295" t="s">
        <v>1542</v>
      </c>
      <c r="J443" s="295" t="s">
        <v>1542</v>
      </c>
      <c r="K443" s="295" t="s">
        <v>1542</v>
      </c>
    </row>
    <row r="444" spans="1:11" x14ac:dyDescent="0.25">
      <c r="A444" s="294" t="s">
        <v>3995</v>
      </c>
      <c r="B444" s="294"/>
      <c r="C444">
        <v>4929</v>
      </c>
      <c r="D444">
        <v>5701</v>
      </c>
      <c r="E444">
        <v>5762</v>
      </c>
      <c r="F444">
        <v>5695</v>
      </c>
      <c r="G444" s="295">
        <v>6935</v>
      </c>
      <c r="H444" s="295">
        <v>6885</v>
      </c>
      <c r="I444" s="295">
        <v>6251</v>
      </c>
      <c r="J444" s="295">
        <v>6538</v>
      </c>
      <c r="K444" s="295">
        <v>7786</v>
      </c>
    </row>
    <row r="445" spans="1:11" x14ac:dyDescent="0.25">
      <c r="A445" s="294" t="s">
        <v>3996</v>
      </c>
      <c r="B445" s="294"/>
      <c r="C445">
        <v>38</v>
      </c>
      <c r="D445">
        <v>37</v>
      </c>
      <c r="E445">
        <v>20</v>
      </c>
      <c r="F445" s="295" t="s">
        <v>1542</v>
      </c>
      <c r="G445" s="295" t="s">
        <v>1542</v>
      </c>
      <c r="H445" s="295" t="s">
        <v>1542</v>
      </c>
      <c r="I445" s="295" t="s">
        <v>1542</v>
      </c>
      <c r="J445" s="295" t="s">
        <v>1542</v>
      </c>
      <c r="K445" s="295" t="s">
        <v>1542</v>
      </c>
    </row>
    <row r="446" spans="1:11" x14ac:dyDescent="0.25">
      <c r="A446" s="294" t="s">
        <v>3997</v>
      </c>
      <c r="B446" s="294"/>
      <c r="C446">
        <v>91</v>
      </c>
      <c r="D446">
        <v>88</v>
      </c>
      <c r="E446">
        <v>120</v>
      </c>
      <c r="F446">
        <v>98</v>
      </c>
      <c r="G446" s="295">
        <v>105</v>
      </c>
      <c r="H446" s="295">
        <v>174</v>
      </c>
      <c r="I446" s="295">
        <v>113</v>
      </c>
      <c r="J446" s="295">
        <v>129</v>
      </c>
      <c r="K446" s="295">
        <v>154</v>
      </c>
    </row>
    <row r="447" spans="1:11" x14ac:dyDescent="0.25">
      <c r="A447" s="294" t="s">
        <v>3998</v>
      </c>
      <c r="B447" s="294"/>
      <c r="C447">
        <v>180</v>
      </c>
      <c r="D447" s="295" t="s">
        <v>1542</v>
      </c>
      <c r="E447" s="295" t="s">
        <v>1542</v>
      </c>
      <c r="F447" s="295" t="s">
        <v>1542</v>
      </c>
      <c r="G447" s="295" t="s">
        <v>1542</v>
      </c>
      <c r="H447" s="295" t="s">
        <v>1542</v>
      </c>
      <c r="I447" s="295" t="s">
        <v>1542</v>
      </c>
      <c r="J447" s="295" t="s">
        <v>1542</v>
      </c>
      <c r="K447" s="295" t="s">
        <v>1542</v>
      </c>
    </row>
    <row r="448" spans="1:11" x14ac:dyDescent="0.25">
      <c r="A448" s="294" t="s">
        <v>3999</v>
      </c>
      <c r="B448" s="294"/>
      <c r="C448" s="752" t="s">
        <v>10807</v>
      </c>
      <c r="D448" s="705"/>
      <c r="E448" s="705"/>
      <c r="F448" s="705"/>
      <c r="G448" s="705"/>
      <c r="H448" s="705"/>
      <c r="I448" s="705"/>
      <c r="J448" s="705"/>
      <c r="K448" s="705"/>
    </row>
    <row r="449" spans="1:11" x14ac:dyDescent="0.25">
      <c r="A449" s="294" t="s">
        <v>4000</v>
      </c>
      <c r="B449" s="294"/>
      <c r="C449">
        <v>52</v>
      </c>
      <c r="D449">
        <v>30</v>
      </c>
      <c r="E449">
        <v>16</v>
      </c>
      <c r="F449" s="295" t="s">
        <v>1542</v>
      </c>
      <c r="G449" s="295" t="s">
        <v>1542</v>
      </c>
      <c r="H449" s="295" t="s">
        <v>1542</v>
      </c>
      <c r="I449" s="295" t="s">
        <v>1542</v>
      </c>
      <c r="J449" s="295" t="s">
        <v>1542</v>
      </c>
      <c r="K449" s="295" t="s">
        <v>1542</v>
      </c>
    </row>
    <row r="450" spans="1:11" x14ac:dyDescent="0.25">
      <c r="A450" s="294" t="s">
        <v>4001</v>
      </c>
      <c r="B450" s="294"/>
      <c r="C450">
        <v>22</v>
      </c>
      <c r="D450">
        <v>17</v>
      </c>
      <c r="E450">
        <v>16</v>
      </c>
      <c r="F450">
        <v>11</v>
      </c>
      <c r="G450" s="295" t="s">
        <v>1542</v>
      </c>
      <c r="H450" s="295" t="s">
        <v>1542</v>
      </c>
      <c r="I450" s="295" t="s">
        <v>1542</v>
      </c>
      <c r="J450" s="295" t="s">
        <v>1542</v>
      </c>
      <c r="K450" s="295" t="s">
        <v>1542</v>
      </c>
    </row>
    <row r="451" spans="1:11" x14ac:dyDescent="0.25">
      <c r="A451" s="294" t="s">
        <v>4002</v>
      </c>
      <c r="B451" s="294"/>
      <c r="E451">
        <v>50</v>
      </c>
      <c r="F451">
        <v>68</v>
      </c>
      <c r="G451" s="295">
        <v>70</v>
      </c>
      <c r="H451" s="295">
        <v>63</v>
      </c>
      <c r="I451" s="295">
        <v>55</v>
      </c>
      <c r="J451" s="295">
        <v>72</v>
      </c>
      <c r="K451" s="295">
        <v>70</v>
      </c>
    </row>
    <row r="452" spans="1:11" x14ac:dyDescent="0.25">
      <c r="A452" s="294" t="s">
        <v>4003</v>
      </c>
      <c r="B452" s="294"/>
      <c r="C452" s="752" t="s">
        <v>10807</v>
      </c>
      <c r="D452" s="705"/>
      <c r="E452" s="705"/>
      <c r="F452" s="705"/>
      <c r="G452" s="705"/>
      <c r="H452" s="705"/>
      <c r="I452" s="705"/>
      <c r="J452" s="705"/>
      <c r="K452" s="705"/>
    </row>
    <row r="453" spans="1:11" x14ac:dyDescent="0.25">
      <c r="A453" s="294" t="s">
        <v>4004</v>
      </c>
      <c r="B453" s="294"/>
      <c r="C453">
        <v>11</v>
      </c>
      <c r="D453" s="295" t="s">
        <v>1542</v>
      </c>
      <c r="E453" s="295" t="s">
        <v>1542</v>
      </c>
      <c r="F453" s="295" t="s">
        <v>1542</v>
      </c>
      <c r="G453" s="295" t="s">
        <v>1542</v>
      </c>
      <c r="H453" s="295" t="s">
        <v>1542</v>
      </c>
      <c r="I453" s="295" t="s">
        <v>1542</v>
      </c>
      <c r="J453" s="295" t="s">
        <v>1542</v>
      </c>
      <c r="K453" s="295" t="s">
        <v>1542</v>
      </c>
    </row>
    <row r="454" spans="1:11" x14ac:dyDescent="0.25">
      <c r="A454" s="294" t="s">
        <v>4005</v>
      </c>
      <c r="B454" s="294"/>
      <c r="C454">
        <v>131</v>
      </c>
      <c r="D454">
        <v>147</v>
      </c>
      <c r="E454">
        <v>133</v>
      </c>
      <c r="F454">
        <v>149</v>
      </c>
      <c r="G454" s="295">
        <v>141</v>
      </c>
      <c r="H454" s="295">
        <v>166</v>
      </c>
      <c r="I454" s="295">
        <v>164</v>
      </c>
      <c r="J454" s="295">
        <v>155</v>
      </c>
      <c r="K454" s="295">
        <v>155</v>
      </c>
    </row>
    <row r="455" spans="1:11" x14ac:dyDescent="0.25">
      <c r="A455" s="294" t="s">
        <v>4006</v>
      </c>
      <c r="B455" s="294"/>
      <c r="C455" s="752" t="s">
        <v>10807</v>
      </c>
      <c r="D455" s="705"/>
      <c r="E455" s="705"/>
      <c r="F455" s="705"/>
      <c r="G455" s="705"/>
      <c r="H455" s="705"/>
      <c r="I455" s="705"/>
      <c r="J455" s="705"/>
      <c r="K455" s="705"/>
    </row>
    <row r="456" spans="1:11" x14ac:dyDescent="0.25">
      <c r="A456" s="294" t="s">
        <v>4007</v>
      </c>
      <c r="B456" s="294"/>
      <c r="C456">
        <v>41</v>
      </c>
      <c r="D456">
        <v>48</v>
      </c>
      <c r="E456">
        <v>11</v>
      </c>
      <c r="F456" s="295" t="s">
        <v>1542</v>
      </c>
      <c r="G456" s="295" t="s">
        <v>1542</v>
      </c>
      <c r="H456" s="295" t="s">
        <v>1542</v>
      </c>
      <c r="I456" s="295" t="s">
        <v>1542</v>
      </c>
      <c r="J456" s="295" t="s">
        <v>1542</v>
      </c>
      <c r="K456" s="295" t="s">
        <v>1542</v>
      </c>
    </row>
    <row r="457" spans="1:11" x14ac:dyDescent="0.25">
      <c r="A457" s="294" t="s">
        <v>4008</v>
      </c>
      <c r="B457" s="294"/>
      <c r="C457">
        <v>40</v>
      </c>
      <c r="D457">
        <v>55</v>
      </c>
      <c r="E457" s="295" t="s">
        <v>1542</v>
      </c>
      <c r="F457" s="295" t="s">
        <v>1542</v>
      </c>
      <c r="G457" s="295" t="s">
        <v>1542</v>
      </c>
      <c r="H457" s="295" t="s">
        <v>1542</v>
      </c>
      <c r="I457" s="295" t="s">
        <v>1542</v>
      </c>
      <c r="J457" s="295" t="s">
        <v>1542</v>
      </c>
      <c r="K457" s="295" t="s">
        <v>1542</v>
      </c>
    </row>
    <row r="458" spans="1:11" x14ac:dyDescent="0.25">
      <c r="A458" s="294" t="s">
        <v>4009</v>
      </c>
      <c r="B458" s="294"/>
      <c r="C458" s="295" t="s">
        <v>1542</v>
      </c>
      <c r="D458" s="295" t="s">
        <v>1542</v>
      </c>
      <c r="E458" s="295" t="s">
        <v>1542</v>
      </c>
      <c r="F458" s="295" t="s">
        <v>1542</v>
      </c>
      <c r="G458" s="295" t="s">
        <v>1542</v>
      </c>
      <c r="H458" s="295" t="s">
        <v>1542</v>
      </c>
      <c r="I458" s="295" t="s">
        <v>1542</v>
      </c>
      <c r="J458" s="295" t="s">
        <v>1542</v>
      </c>
      <c r="K458" s="295" t="s">
        <v>1542</v>
      </c>
    </row>
    <row r="459" spans="1:11" x14ac:dyDescent="0.25">
      <c r="A459" s="294" t="s">
        <v>4010</v>
      </c>
      <c r="B459" s="294"/>
      <c r="C459">
        <v>65</v>
      </c>
      <c r="D459">
        <v>41</v>
      </c>
      <c r="E459">
        <v>53</v>
      </c>
      <c r="F459">
        <v>51</v>
      </c>
      <c r="G459" s="295">
        <v>64</v>
      </c>
      <c r="H459" s="295">
        <v>50</v>
      </c>
      <c r="I459" s="295">
        <v>53</v>
      </c>
      <c r="J459" s="295">
        <v>52</v>
      </c>
      <c r="K459" s="295">
        <v>24</v>
      </c>
    </row>
    <row r="460" spans="1:11" x14ac:dyDescent="0.25">
      <c r="A460" s="294" t="s">
        <v>4011</v>
      </c>
      <c r="B460" s="294"/>
      <c r="C460">
        <v>28</v>
      </c>
      <c r="D460">
        <v>26</v>
      </c>
      <c r="E460">
        <v>14</v>
      </c>
      <c r="F460">
        <v>27</v>
      </c>
      <c r="G460" s="295">
        <v>23</v>
      </c>
      <c r="H460" s="295">
        <v>21</v>
      </c>
      <c r="I460" s="295">
        <v>20</v>
      </c>
      <c r="J460" s="295">
        <v>31</v>
      </c>
      <c r="K460" s="295">
        <v>11</v>
      </c>
    </row>
    <row r="461" spans="1:11" x14ac:dyDescent="0.25">
      <c r="A461" s="294" t="s">
        <v>4012</v>
      </c>
      <c r="B461" s="294"/>
      <c r="C461">
        <v>3052</v>
      </c>
      <c r="D461">
        <v>2747</v>
      </c>
      <c r="E461">
        <v>2163</v>
      </c>
      <c r="F461">
        <v>1898</v>
      </c>
      <c r="G461" s="295">
        <v>2057</v>
      </c>
      <c r="H461" s="295">
        <v>1356</v>
      </c>
      <c r="I461" s="295">
        <v>865</v>
      </c>
      <c r="J461" s="295">
        <v>705</v>
      </c>
      <c r="K461" s="295">
        <v>641</v>
      </c>
    </row>
    <row r="462" spans="1:11" x14ac:dyDescent="0.25">
      <c r="A462" s="294" t="s">
        <v>3039</v>
      </c>
      <c r="B462" s="294"/>
      <c r="C462">
        <v>172</v>
      </c>
      <c r="D462">
        <v>197</v>
      </c>
      <c r="E462">
        <v>146</v>
      </c>
      <c r="F462">
        <v>194</v>
      </c>
      <c r="G462" s="295">
        <v>243</v>
      </c>
      <c r="H462" s="295">
        <v>302</v>
      </c>
      <c r="I462" s="295">
        <v>303</v>
      </c>
      <c r="J462" s="295">
        <v>273</v>
      </c>
      <c r="K462" s="295">
        <v>255</v>
      </c>
    </row>
    <row r="463" spans="1:11" x14ac:dyDescent="0.25">
      <c r="A463" s="294" t="s">
        <v>4013</v>
      </c>
      <c r="B463" s="294"/>
      <c r="C463">
        <v>68</v>
      </c>
      <c r="D463">
        <v>77</v>
      </c>
      <c r="E463">
        <v>64</v>
      </c>
      <c r="F463">
        <v>54</v>
      </c>
      <c r="G463" s="295">
        <v>62</v>
      </c>
      <c r="H463" s="295">
        <v>47</v>
      </c>
      <c r="I463" s="295">
        <v>54</v>
      </c>
      <c r="J463" s="295">
        <v>41</v>
      </c>
      <c r="K463" s="295">
        <v>33</v>
      </c>
    </row>
    <row r="464" spans="1:11" x14ac:dyDescent="0.25">
      <c r="A464" s="294" t="s">
        <v>4014</v>
      </c>
      <c r="B464" s="294"/>
      <c r="C464">
        <v>168</v>
      </c>
      <c r="D464">
        <v>189</v>
      </c>
      <c r="E464">
        <v>205</v>
      </c>
      <c r="F464">
        <v>86</v>
      </c>
      <c r="G464" s="295" t="s">
        <v>1542</v>
      </c>
      <c r="H464" s="295" t="s">
        <v>1542</v>
      </c>
      <c r="I464" s="295" t="s">
        <v>1542</v>
      </c>
      <c r="J464" s="295" t="s">
        <v>1542</v>
      </c>
      <c r="K464" s="295" t="s">
        <v>1542</v>
      </c>
    </row>
    <row r="465" spans="1:11" x14ac:dyDescent="0.25">
      <c r="A465" s="294" t="s">
        <v>4015</v>
      </c>
      <c r="B465" s="294"/>
      <c r="C465">
        <v>12</v>
      </c>
      <c r="D465" s="295" t="s">
        <v>1542</v>
      </c>
      <c r="E465" s="295" t="s">
        <v>1542</v>
      </c>
      <c r="F465" s="295" t="s">
        <v>1542</v>
      </c>
      <c r="G465" s="295" t="s">
        <v>1542</v>
      </c>
      <c r="H465" s="295" t="s">
        <v>1542</v>
      </c>
      <c r="I465" s="295" t="s">
        <v>1542</v>
      </c>
      <c r="J465" s="295" t="s">
        <v>1542</v>
      </c>
      <c r="K465" s="295" t="s">
        <v>1542</v>
      </c>
    </row>
    <row r="466" spans="1:11" x14ac:dyDescent="0.25">
      <c r="A466" s="294" t="s">
        <v>4016</v>
      </c>
      <c r="B466" s="294"/>
      <c r="C466" s="752" t="s">
        <v>10807</v>
      </c>
      <c r="D466" s="705"/>
      <c r="E466" s="705"/>
      <c r="F466" s="705"/>
      <c r="G466" s="705"/>
      <c r="H466" s="705"/>
      <c r="I466" s="705"/>
      <c r="J466" s="705"/>
      <c r="K466" s="705"/>
    </row>
    <row r="467" spans="1:11" x14ac:dyDescent="0.25">
      <c r="A467" s="294" t="s">
        <v>3012</v>
      </c>
      <c r="B467" s="294"/>
      <c r="C467" s="752" t="s">
        <v>10807</v>
      </c>
      <c r="D467" s="705"/>
      <c r="E467" s="705"/>
      <c r="F467" s="705"/>
      <c r="G467" s="705"/>
      <c r="H467" s="705"/>
      <c r="I467" s="705"/>
      <c r="J467" s="705"/>
      <c r="K467" s="705"/>
    </row>
    <row r="468" spans="1:11" x14ac:dyDescent="0.25">
      <c r="A468" s="294" t="s">
        <v>4017</v>
      </c>
      <c r="B468" s="294"/>
      <c r="C468" s="295" t="s">
        <v>1542</v>
      </c>
      <c r="D468" s="295" t="s">
        <v>1542</v>
      </c>
      <c r="E468" s="295" t="s">
        <v>1542</v>
      </c>
      <c r="F468">
        <v>57</v>
      </c>
      <c r="G468" s="295">
        <v>120</v>
      </c>
      <c r="H468" s="295">
        <v>136</v>
      </c>
      <c r="I468" s="295">
        <v>147</v>
      </c>
      <c r="J468" s="295">
        <v>203</v>
      </c>
      <c r="K468" s="295">
        <v>186</v>
      </c>
    </row>
    <row r="469" spans="1:11" x14ac:dyDescent="0.25">
      <c r="A469" s="294" t="s">
        <v>4018</v>
      </c>
      <c r="B469" s="294"/>
      <c r="C469">
        <v>17</v>
      </c>
      <c r="D469">
        <v>11</v>
      </c>
      <c r="E469" s="295" t="s">
        <v>1542</v>
      </c>
      <c r="F469" s="295" t="s">
        <v>1542</v>
      </c>
      <c r="G469" s="295" t="s">
        <v>1542</v>
      </c>
      <c r="H469" s="295" t="s">
        <v>1542</v>
      </c>
      <c r="I469" s="295" t="s">
        <v>1542</v>
      </c>
      <c r="J469" s="295" t="s">
        <v>1542</v>
      </c>
      <c r="K469" s="295" t="s">
        <v>1542</v>
      </c>
    </row>
    <row r="470" spans="1:11" x14ac:dyDescent="0.25">
      <c r="A470" s="294" t="s">
        <v>4019</v>
      </c>
      <c r="B470" s="294"/>
      <c r="C470">
        <v>477</v>
      </c>
      <c r="D470">
        <v>520</v>
      </c>
      <c r="E470">
        <v>510</v>
      </c>
      <c r="F470">
        <v>511</v>
      </c>
      <c r="G470" s="295">
        <v>652</v>
      </c>
      <c r="H470" s="295">
        <v>648</v>
      </c>
      <c r="I470" s="295">
        <v>580</v>
      </c>
      <c r="J470" s="295">
        <v>517</v>
      </c>
      <c r="K470" s="295">
        <v>543</v>
      </c>
    </row>
    <row r="471" spans="1:11" x14ac:dyDescent="0.25">
      <c r="A471" s="294" t="s">
        <v>4020</v>
      </c>
      <c r="B471" s="294"/>
      <c r="C471">
        <v>13</v>
      </c>
      <c r="D471">
        <v>16</v>
      </c>
      <c r="E471" s="295" t="s">
        <v>1542</v>
      </c>
      <c r="F471" s="295" t="s">
        <v>1542</v>
      </c>
      <c r="G471" s="295">
        <v>463</v>
      </c>
      <c r="H471" s="295">
        <v>354</v>
      </c>
      <c r="I471" s="295">
        <v>388</v>
      </c>
      <c r="J471" s="295">
        <v>941</v>
      </c>
      <c r="K471" s="295">
        <v>1169</v>
      </c>
    </row>
    <row r="472" spans="1:11" x14ac:dyDescent="0.25">
      <c r="A472" s="294" t="s">
        <v>4021</v>
      </c>
      <c r="B472" s="294"/>
      <c r="C472">
        <v>207</v>
      </c>
      <c r="D472">
        <v>562</v>
      </c>
      <c r="E472">
        <v>460</v>
      </c>
      <c r="F472">
        <v>468</v>
      </c>
      <c r="G472" s="295" t="s">
        <v>1542</v>
      </c>
      <c r="H472" s="295" t="s">
        <v>1542</v>
      </c>
      <c r="I472" s="295" t="s">
        <v>1542</v>
      </c>
      <c r="J472" s="295" t="s">
        <v>1542</v>
      </c>
      <c r="K472" s="295" t="s">
        <v>1542</v>
      </c>
    </row>
    <row r="473" spans="1:11" x14ac:dyDescent="0.25">
      <c r="A473" s="294" t="s">
        <v>4022</v>
      </c>
      <c r="B473" s="294"/>
      <c r="C473">
        <v>12</v>
      </c>
      <c r="D473" s="295" t="s">
        <v>1542</v>
      </c>
      <c r="E473" s="295" t="s">
        <v>1542</v>
      </c>
      <c r="F473" s="295" t="s">
        <v>1542</v>
      </c>
      <c r="G473" s="295" t="s">
        <v>1542</v>
      </c>
      <c r="H473" s="295" t="s">
        <v>1542</v>
      </c>
      <c r="I473" s="295" t="s">
        <v>1542</v>
      </c>
      <c r="J473" s="295" t="s">
        <v>1542</v>
      </c>
      <c r="K473" s="295" t="s">
        <v>1542</v>
      </c>
    </row>
    <row r="474" spans="1:11" x14ac:dyDescent="0.25">
      <c r="A474" s="294" t="s">
        <v>4023</v>
      </c>
      <c r="B474" s="294"/>
      <c r="C474">
        <v>649</v>
      </c>
      <c r="D474">
        <v>260</v>
      </c>
      <c r="E474" s="295" t="s">
        <v>1542</v>
      </c>
      <c r="F474" s="295" t="s">
        <v>1542</v>
      </c>
      <c r="G474" s="295" t="s">
        <v>1542</v>
      </c>
      <c r="H474" s="295" t="s">
        <v>1542</v>
      </c>
      <c r="I474" s="295" t="s">
        <v>1542</v>
      </c>
      <c r="J474" s="295" t="s">
        <v>1542</v>
      </c>
      <c r="K474" s="295" t="s">
        <v>1542</v>
      </c>
    </row>
    <row r="475" spans="1:11" x14ac:dyDescent="0.25">
      <c r="A475" s="294" t="s">
        <v>3608</v>
      </c>
      <c r="B475" s="294"/>
      <c r="C475" s="752" t="s">
        <v>10807</v>
      </c>
      <c r="D475" s="705"/>
      <c r="E475" s="705"/>
      <c r="F475" s="705"/>
      <c r="G475" s="705"/>
      <c r="H475" s="705"/>
      <c r="I475" s="705"/>
      <c r="J475" s="705"/>
      <c r="K475" s="705"/>
    </row>
    <row r="476" spans="1:11" x14ac:dyDescent="0.25">
      <c r="A476" s="294" t="s">
        <v>4024</v>
      </c>
      <c r="B476" s="294"/>
      <c r="C476">
        <v>684</v>
      </c>
      <c r="D476">
        <v>684</v>
      </c>
      <c r="E476">
        <v>699</v>
      </c>
      <c r="F476">
        <v>675</v>
      </c>
      <c r="G476" s="295">
        <v>860</v>
      </c>
      <c r="H476" s="295">
        <v>845</v>
      </c>
      <c r="I476" s="295">
        <v>780</v>
      </c>
      <c r="J476" s="295">
        <v>643</v>
      </c>
      <c r="K476" s="295">
        <v>652</v>
      </c>
    </row>
    <row r="477" spans="1:11" x14ac:dyDescent="0.25">
      <c r="A477" s="294" t="s">
        <v>4025</v>
      </c>
      <c r="B477" s="294"/>
      <c r="C477">
        <v>218</v>
      </c>
      <c r="D477">
        <v>24</v>
      </c>
      <c r="E477" s="295" t="s">
        <v>1542</v>
      </c>
      <c r="F477" s="295" t="s">
        <v>1542</v>
      </c>
      <c r="G477" s="295" t="s">
        <v>1542</v>
      </c>
      <c r="H477" s="295" t="s">
        <v>1542</v>
      </c>
      <c r="I477" s="295" t="s">
        <v>1542</v>
      </c>
      <c r="J477" s="295" t="s">
        <v>1542</v>
      </c>
      <c r="K477" s="295" t="s">
        <v>1542</v>
      </c>
    </row>
    <row r="478" spans="1:11" x14ac:dyDescent="0.25">
      <c r="A478" s="294" t="s">
        <v>4026</v>
      </c>
      <c r="C478">
        <v>1591</v>
      </c>
      <c r="D478">
        <v>4938</v>
      </c>
      <c r="E478">
        <v>5002</v>
      </c>
      <c r="F478">
        <v>5196</v>
      </c>
      <c r="G478" s="295">
        <v>6032</v>
      </c>
      <c r="H478" s="295">
        <v>6223</v>
      </c>
      <c r="I478" s="295">
        <v>6411</v>
      </c>
      <c r="J478" s="295">
        <v>7180</v>
      </c>
      <c r="K478" s="295">
        <v>7629</v>
      </c>
    </row>
    <row r="479" spans="1:11" x14ac:dyDescent="0.25">
      <c r="A479" s="294" t="s">
        <v>1522</v>
      </c>
      <c r="C479" s="626">
        <v>5</v>
      </c>
      <c r="D479" s="626">
        <v>3</v>
      </c>
      <c r="E479" s="626">
        <v>61</v>
      </c>
      <c r="F479" s="626">
        <v>78</v>
      </c>
      <c r="G479" s="628">
        <v>2</v>
      </c>
      <c r="H479" s="628">
        <v>14</v>
      </c>
      <c r="I479" s="628">
        <v>9</v>
      </c>
      <c r="J479" s="9">
        <v>8</v>
      </c>
      <c r="K479" s="9">
        <v>6</v>
      </c>
    </row>
    <row r="480" spans="1:11" x14ac:dyDescent="0.25">
      <c r="A480" s="296" t="s">
        <v>1440</v>
      </c>
      <c r="C480" s="132">
        <v>211982</v>
      </c>
      <c r="D480" s="132">
        <v>218066</v>
      </c>
      <c r="E480" s="132">
        <v>199872</v>
      </c>
      <c r="F480" s="132">
        <v>192766</v>
      </c>
      <c r="G480" s="345">
        <v>200260</v>
      </c>
      <c r="H480" s="345">
        <v>193460</v>
      </c>
      <c r="I480" s="345">
        <v>195685</v>
      </c>
      <c r="J480" s="345">
        <v>205837</v>
      </c>
      <c r="K480" s="345">
        <v>204779</v>
      </c>
    </row>
  </sheetData>
  <mergeCells count="114">
    <mergeCell ref="C455:K455"/>
    <mergeCell ref="C467:K467"/>
    <mergeCell ref="C475:K475"/>
    <mergeCell ref="C436:K436"/>
    <mergeCell ref="C425:K425"/>
    <mergeCell ref="C442:K442"/>
    <mergeCell ref="C448:K448"/>
    <mergeCell ref="C452:K452"/>
    <mergeCell ref="C418:K418"/>
    <mergeCell ref="C419:K419"/>
    <mergeCell ref="C426:K426"/>
    <mergeCell ref="C429:K429"/>
    <mergeCell ref="C434:K434"/>
    <mergeCell ref="C466:K466"/>
    <mergeCell ref="C403:K403"/>
    <mergeCell ref="C405:K405"/>
    <mergeCell ref="C406:K406"/>
    <mergeCell ref="C407:K407"/>
    <mergeCell ref="C410:K410"/>
    <mergeCell ref="C358:K358"/>
    <mergeCell ref="C366:K366"/>
    <mergeCell ref="C369:K369"/>
    <mergeCell ref="C401:K401"/>
    <mergeCell ref="C402:K402"/>
    <mergeCell ref="C325:K325"/>
    <mergeCell ref="C328:K328"/>
    <mergeCell ref="C329:K329"/>
    <mergeCell ref="C336:K336"/>
    <mergeCell ref="C357:K357"/>
    <mergeCell ref="C296:K296"/>
    <mergeCell ref="C297:K297"/>
    <mergeCell ref="C298:K298"/>
    <mergeCell ref="C301:K301"/>
    <mergeCell ref="C303:K303"/>
    <mergeCell ref="C171:K171"/>
    <mergeCell ref="C172:K172"/>
    <mergeCell ref="C179:K179"/>
    <mergeCell ref="C180:K180"/>
    <mergeCell ref="C277:K277"/>
    <mergeCell ref="C281:K281"/>
    <mergeCell ref="C288:K288"/>
    <mergeCell ref="C293:K293"/>
    <mergeCell ref="C295:K295"/>
    <mergeCell ref="C233:K233"/>
    <mergeCell ref="C239:K239"/>
    <mergeCell ref="C240:K240"/>
    <mergeCell ref="C241:K241"/>
    <mergeCell ref="C248:K248"/>
    <mergeCell ref="C242:K242"/>
    <mergeCell ref="C260:K260"/>
    <mergeCell ref="C253:K253"/>
    <mergeCell ref="C258:K258"/>
    <mergeCell ref="C263:K263"/>
    <mergeCell ref="C213:K213"/>
    <mergeCell ref="C224:K224"/>
    <mergeCell ref="C223:K223"/>
    <mergeCell ref="C221:K221"/>
    <mergeCell ref="C219:K219"/>
    <mergeCell ref="C218:K218"/>
    <mergeCell ref="C183:K183"/>
    <mergeCell ref="C185:K185"/>
    <mergeCell ref="C193:K193"/>
    <mergeCell ref="C211:K211"/>
    <mergeCell ref="C212:K212"/>
    <mergeCell ref="B15:K15"/>
    <mergeCell ref="B16:K16"/>
    <mergeCell ref="B17:K17"/>
    <mergeCell ref="B18:K18"/>
    <mergeCell ref="C27:K27"/>
    <mergeCell ref="C32:K32"/>
    <mergeCell ref="C61:K61"/>
    <mergeCell ref="C124:K124"/>
    <mergeCell ref="C140:K140"/>
    <mergeCell ref="C94:K94"/>
    <mergeCell ref="C68:K68"/>
    <mergeCell ref="C76:K76"/>
    <mergeCell ref="C85:K85"/>
    <mergeCell ref="C86:K86"/>
    <mergeCell ref="C87:K87"/>
    <mergeCell ref="C127:K127"/>
    <mergeCell ref="C134:K134"/>
    <mergeCell ref="C132:K132"/>
    <mergeCell ref="C75:K75"/>
    <mergeCell ref="C29:K29"/>
    <mergeCell ref="C42:K42"/>
    <mergeCell ref="C53:K53"/>
    <mergeCell ref="C55:K55"/>
    <mergeCell ref="C57:K57"/>
    <mergeCell ref="B14:K14"/>
    <mergeCell ref="B3:K3"/>
    <mergeCell ref="B4:K4"/>
    <mergeCell ref="B5:K5"/>
    <mergeCell ref="B6:K6"/>
    <mergeCell ref="B7:K7"/>
    <mergeCell ref="B13:K13"/>
    <mergeCell ref="B8:K8"/>
    <mergeCell ref="B9:K9"/>
    <mergeCell ref="B10:K10"/>
    <mergeCell ref="B11:K11"/>
    <mergeCell ref="B12:K12"/>
    <mergeCell ref="C58:K58"/>
    <mergeCell ref="C59:K59"/>
    <mergeCell ref="C60:K60"/>
    <mergeCell ref="C66:K66"/>
    <mergeCell ref="C67:K67"/>
    <mergeCell ref="C148:K148"/>
    <mergeCell ref="C151:K151"/>
    <mergeCell ref="C160:K160"/>
    <mergeCell ref="C170:K170"/>
    <mergeCell ref="C162:K162"/>
    <mergeCell ref="C163:K163"/>
    <mergeCell ref="C164:K164"/>
    <mergeCell ref="C165:K165"/>
    <mergeCell ref="C169:K169"/>
  </mergeCells>
  <pageMargins left="0.7" right="0.7" top="0.75" bottom="0.75" header="0.3" footer="0.3"/>
  <pageSetup paperSize="9" scale="8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K31"/>
  <sheetViews>
    <sheetView topLeftCell="A13" workbookViewId="0">
      <selection activeCell="B26" sqref="B26"/>
    </sheetView>
  </sheetViews>
  <sheetFormatPr defaultRowHeight="15" x14ac:dyDescent="0.25"/>
  <cols>
    <col min="1" max="1" width="39.140625" customWidth="1"/>
    <col min="2" max="2" width="93.28515625" customWidth="1"/>
    <col min="3" max="7" width="12.7109375" customWidth="1"/>
    <col min="8" max="8" width="25.5703125" customWidth="1"/>
  </cols>
  <sheetData>
    <row r="1" spans="1:7" ht="18.75" x14ac:dyDescent="0.25">
      <c r="A1" s="200" t="s">
        <v>0</v>
      </c>
    </row>
    <row r="3" spans="1:7" x14ac:dyDescent="0.25">
      <c r="A3" s="201" t="s">
        <v>1</v>
      </c>
      <c r="B3" s="678" t="s">
        <v>7467</v>
      </c>
      <c r="C3" s="678"/>
      <c r="D3" s="678"/>
      <c r="E3" s="678"/>
      <c r="F3" s="678"/>
      <c r="G3" s="678"/>
    </row>
    <row r="4" spans="1:7" ht="16.5" customHeight="1" x14ac:dyDescent="0.25">
      <c r="A4" s="6" t="s">
        <v>2</v>
      </c>
      <c r="B4" s="682" t="s">
        <v>7468</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7446</v>
      </c>
      <c r="C14" s="674"/>
      <c r="D14" s="674"/>
      <c r="E14" s="674"/>
      <c r="F14" s="674"/>
      <c r="G14" s="674"/>
    </row>
    <row r="15" spans="1:7" x14ac:dyDescent="0.25">
      <c r="A15" s="6" t="s">
        <v>30</v>
      </c>
      <c r="B15" s="675" t="s">
        <v>9</v>
      </c>
      <c r="C15" s="674"/>
      <c r="D15" s="674"/>
      <c r="E15" s="674"/>
      <c r="F15" s="674"/>
      <c r="G15" s="674"/>
    </row>
    <row r="16" spans="1:7" x14ac:dyDescent="0.25">
      <c r="A16" s="6" t="s">
        <v>32</v>
      </c>
      <c r="B16" s="674" t="s">
        <v>348</v>
      </c>
      <c r="C16" s="674"/>
      <c r="D16" s="674"/>
      <c r="E16" s="674"/>
      <c r="F16" s="674"/>
      <c r="G16" s="674"/>
    </row>
    <row r="17" spans="1:11" x14ac:dyDescent="0.25">
      <c r="A17" s="6" t="s">
        <v>35</v>
      </c>
      <c r="B17" s="675" t="s">
        <v>9</v>
      </c>
      <c r="C17" s="674"/>
      <c r="D17" s="674"/>
      <c r="E17" s="674"/>
      <c r="F17" s="674"/>
      <c r="G17" s="674"/>
    </row>
    <row r="18" spans="1:11" ht="50.25" customHeight="1" x14ac:dyDescent="0.25">
      <c r="A18" s="113" t="s">
        <v>36</v>
      </c>
      <c r="B18" s="682" t="s">
        <v>7469</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22054</v>
      </c>
      <c r="D21" s="10">
        <v>22704</v>
      </c>
      <c r="E21" s="10">
        <v>22795</v>
      </c>
      <c r="F21" s="10">
        <v>23853</v>
      </c>
      <c r="G21" s="10">
        <f>+(G20-G25)</f>
        <v>24364</v>
      </c>
      <c r="H21" s="10">
        <f t="shared" ref="H21:K21" si="0">+(H20-H25)</f>
        <v>24345</v>
      </c>
      <c r="I21" s="10">
        <f t="shared" si="0"/>
        <v>24220</v>
      </c>
      <c r="J21" s="10">
        <f t="shared" si="0"/>
        <v>24979</v>
      </c>
      <c r="K21" s="10">
        <f t="shared" si="0"/>
        <v>24440</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0.99117204344819165</v>
      </c>
      <c r="H22" s="12">
        <f t="shared" si="2"/>
        <v>0.99185170095742514</v>
      </c>
      <c r="I22" s="12">
        <f>+(I21/I20)</f>
        <v>0.98994523011526203</v>
      </c>
      <c r="J22" s="12">
        <f>+(J21/J20)</f>
        <v>0.98903230915426033</v>
      </c>
      <c r="K22" s="12">
        <f>+(K21/K20)</f>
        <v>0.98476911918768639</v>
      </c>
    </row>
    <row r="23" spans="1:11" x14ac:dyDescent="0.25">
      <c r="A23" s="6" t="s">
        <v>46</v>
      </c>
      <c r="B23" s="202"/>
      <c r="C23" s="10">
        <v>0</v>
      </c>
      <c r="D23" s="10">
        <v>0</v>
      </c>
      <c r="E23" s="10">
        <v>0</v>
      </c>
      <c r="F23" s="510">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17">
        <v>489</v>
      </c>
      <c r="D25" s="217">
        <v>382</v>
      </c>
      <c r="E25" s="217">
        <v>391</v>
      </c>
      <c r="F25" s="217">
        <v>389</v>
      </c>
      <c r="G25" s="338">
        <v>217</v>
      </c>
      <c r="H25" s="338">
        <v>200</v>
      </c>
      <c r="I25" s="338">
        <v>246</v>
      </c>
      <c r="J25" s="338">
        <v>277</v>
      </c>
      <c r="K25" s="217">
        <v>378</v>
      </c>
    </row>
    <row r="26" spans="1:11" x14ac:dyDescent="0.25">
      <c r="A26" s="6" t="s">
        <v>49</v>
      </c>
      <c r="B26" s="202"/>
      <c r="C26" s="12">
        <f t="shared" ref="C26:D26" si="3">+(C25/C20)</f>
        <v>2.1691877744754468E-2</v>
      </c>
      <c r="D26" s="12">
        <f t="shared" si="3"/>
        <v>1.6546824915533224E-2</v>
      </c>
      <c r="E26" s="12">
        <f>+(E25/E20)</f>
        <v>1.6863624601052358E-2</v>
      </c>
      <c r="F26" s="12">
        <f>+(F25/F20)</f>
        <v>1.604653081428925E-2</v>
      </c>
      <c r="G26" s="12">
        <f t="shared" ref="G26:H26" si="4">+(G25/G20)</f>
        <v>8.827956551808307E-3</v>
      </c>
      <c r="H26" s="12">
        <f t="shared" si="4"/>
        <v>8.1482990425748632E-3</v>
      </c>
      <c r="I26" s="12">
        <f>+(I25/I20)</f>
        <v>1.0054769884738003E-2</v>
      </c>
      <c r="J26" s="12">
        <f>+(J25/J20)</f>
        <v>1.0967690845739626E-2</v>
      </c>
      <c r="K26" s="12">
        <f>+(K25/K20)</f>
        <v>1.5230880812313644E-2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3" t="s">
        <v>2077</v>
      </c>
    </row>
    <row r="29" spans="1:11" x14ac:dyDescent="0.25">
      <c r="A29" t="s">
        <v>7470</v>
      </c>
      <c r="B29" t="s">
        <v>7471</v>
      </c>
      <c r="C29" s="10">
        <v>22054</v>
      </c>
      <c r="D29" s="10">
        <v>22704</v>
      </c>
      <c r="E29" s="10">
        <v>22795</v>
      </c>
      <c r="F29" s="10">
        <v>23853</v>
      </c>
      <c r="G29" s="338">
        <v>24364</v>
      </c>
      <c r="H29" s="338">
        <v>24345</v>
      </c>
      <c r="I29" s="338">
        <v>24220</v>
      </c>
      <c r="J29" s="338">
        <v>24979</v>
      </c>
      <c r="K29" s="338">
        <v>24440</v>
      </c>
    </row>
    <row r="30" spans="1:11" x14ac:dyDescent="0.25">
      <c r="A30" t="s">
        <v>1439</v>
      </c>
      <c r="B30" t="s">
        <v>1439</v>
      </c>
      <c r="C30" s="217">
        <v>489</v>
      </c>
      <c r="D30" s="217">
        <v>382</v>
      </c>
      <c r="E30" s="217">
        <v>391</v>
      </c>
      <c r="F30" s="217">
        <v>389</v>
      </c>
      <c r="G30">
        <v>217</v>
      </c>
      <c r="H30">
        <v>200</v>
      </c>
      <c r="I30">
        <v>246</v>
      </c>
      <c r="J30">
        <v>277</v>
      </c>
      <c r="K30">
        <v>378</v>
      </c>
    </row>
    <row r="31" spans="1:11" x14ac:dyDescent="0.25">
      <c r="A31" s="132" t="s">
        <v>53</v>
      </c>
      <c r="C31" s="10">
        <v>22543</v>
      </c>
      <c r="D31" s="10">
        <v>23086</v>
      </c>
      <c r="E31" s="10">
        <v>23186</v>
      </c>
      <c r="F31" s="510">
        <v>24242</v>
      </c>
      <c r="G31" s="132">
        <v>24581</v>
      </c>
      <c r="H31" s="132">
        <v>24545</v>
      </c>
      <c r="I31" s="132">
        <v>24466</v>
      </c>
      <c r="J31" s="132">
        <v>25256</v>
      </c>
      <c r="K31" s="132">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6" fitToHeight="0" orientation="landscape"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tabColor rgb="FFFFFF00"/>
    <pageSetUpPr fitToPage="1"/>
  </sheetPr>
  <dimension ref="A1:K40"/>
  <sheetViews>
    <sheetView topLeftCell="A7" workbookViewId="0">
      <selection activeCell="M27" sqref="M27"/>
    </sheetView>
  </sheetViews>
  <sheetFormatPr defaultRowHeight="15" x14ac:dyDescent="0.25"/>
  <cols>
    <col min="1" max="1" width="36.85546875" customWidth="1"/>
    <col min="2" max="2" width="67.710937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4027</v>
      </c>
      <c r="C3" s="758"/>
      <c r="D3" s="758"/>
      <c r="E3" s="758"/>
      <c r="F3" s="758"/>
      <c r="G3" s="758"/>
      <c r="H3" s="758"/>
      <c r="I3" s="758"/>
      <c r="J3" s="758"/>
      <c r="K3" s="758"/>
    </row>
    <row r="4" spans="1:11" x14ac:dyDescent="0.25">
      <c r="A4" s="6" t="s">
        <v>2</v>
      </c>
      <c r="B4" s="755" t="s">
        <v>4028</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4029</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9</v>
      </c>
      <c r="C13" s="757"/>
      <c r="D13" s="757"/>
      <c r="E13" s="757"/>
      <c r="F13" s="757"/>
      <c r="G13" s="755"/>
      <c r="H13" s="755"/>
      <c r="I13" s="755"/>
      <c r="J13" s="755"/>
      <c r="K13" s="755"/>
    </row>
    <row r="14" spans="1:11" x14ac:dyDescent="0.25">
      <c r="A14" s="6" t="s">
        <v>28</v>
      </c>
      <c r="B14" s="756" t="s">
        <v>4030</v>
      </c>
      <c r="C14" s="756"/>
      <c r="D14" s="756"/>
      <c r="E14" s="756"/>
      <c r="F14" s="756"/>
      <c r="G14" s="756"/>
      <c r="H14" s="756"/>
      <c r="I14" s="756"/>
      <c r="J14" s="756"/>
      <c r="K14" s="756"/>
    </row>
    <row r="15" spans="1:11" x14ac:dyDescent="0.25">
      <c r="A15" s="6" t="s">
        <v>30</v>
      </c>
      <c r="B15" s="713" t="s">
        <v>4031</v>
      </c>
      <c r="C15" s="713"/>
      <c r="D15" s="713"/>
      <c r="E15" s="713"/>
      <c r="F15" s="713"/>
      <c r="G15" s="714"/>
      <c r="H15" s="714"/>
      <c r="I15" s="714"/>
      <c r="J15" s="714"/>
      <c r="K15" s="714"/>
    </row>
    <row r="16" spans="1:11" x14ac:dyDescent="0.25">
      <c r="A16" s="6" t="s">
        <v>32</v>
      </c>
      <c r="B16" s="755" t="s">
        <v>1317</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22543</v>
      </c>
      <c r="D20" s="10">
        <v>23084</v>
      </c>
      <c r="E20" s="10">
        <v>23183</v>
      </c>
      <c r="F20" s="11">
        <v>24237</v>
      </c>
      <c r="G20" s="10">
        <v>24616</v>
      </c>
      <c r="H20" s="10">
        <v>24527</v>
      </c>
      <c r="I20" s="10">
        <v>24441</v>
      </c>
      <c r="J20" s="11">
        <v>25229</v>
      </c>
      <c r="K20" s="11">
        <v>24753</v>
      </c>
    </row>
    <row r="21" spans="1:11" x14ac:dyDescent="0.25">
      <c r="A21" s="6" t="s">
        <v>44</v>
      </c>
      <c r="B21" s="2"/>
      <c r="C21" s="10">
        <v>22543</v>
      </c>
      <c r="D21" s="10">
        <v>23084</v>
      </c>
      <c r="E21" s="10">
        <v>23183</v>
      </c>
      <c r="F21" s="10">
        <v>24237</v>
      </c>
      <c r="G21" s="10">
        <f>G20-G25</f>
        <v>24616</v>
      </c>
      <c r="H21" s="10">
        <f>H20-H25</f>
        <v>24527</v>
      </c>
      <c r="I21" s="10">
        <f>I20-I25</f>
        <v>24441</v>
      </c>
      <c r="J21" s="10">
        <f>J20-J25</f>
        <v>25229</v>
      </c>
      <c r="K21" s="10">
        <f>K20-K25</f>
        <v>24753</v>
      </c>
    </row>
    <row r="22" spans="1:11" x14ac:dyDescent="0.25">
      <c r="A22" s="6" t="s">
        <v>45</v>
      </c>
      <c r="B22" s="2"/>
      <c r="C22" s="12">
        <f t="shared" ref="C22:K22" si="0">C21/C20</f>
        <v>1</v>
      </c>
      <c r="D22" s="12">
        <f t="shared" si="0"/>
        <v>1</v>
      </c>
      <c r="E22" s="12">
        <f t="shared" si="0"/>
        <v>1</v>
      </c>
      <c r="F22" s="12">
        <f t="shared" si="0"/>
        <v>1</v>
      </c>
      <c r="G22" s="12">
        <f t="shared" si="0"/>
        <v>1</v>
      </c>
      <c r="H22" s="12">
        <f t="shared" si="0"/>
        <v>1</v>
      </c>
      <c r="I22" s="12">
        <f t="shared" si="0"/>
        <v>1</v>
      </c>
      <c r="J22" s="12">
        <f t="shared" si="0"/>
        <v>1</v>
      </c>
      <c r="K22" s="12">
        <f t="shared" si="0"/>
        <v>1</v>
      </c>
    </row>
    <row r="23" spans="1:11" x14ac:dyDescent="0.25">
      <c r="A23" s="6" t="s">
        <v>46</v>
      </c>
      <c r="B23" s="2"/>
      <c r="C23" s="10">
        <v>0</v>
      </c>
      <c r="D23" s="10">
        <v>0</v>
      </c>
      <c r="E23" s="10">
        <v>0</v>
      </c>
      <c r="F23" s="10">
        <v>0</v>
      </c>
      <c r="G23" s="10">
        <v>0</v>
      </c>
      <c r="H23" s="10">
        <v>0</v>
      </c>
      <c r="I23" s="10">
        <v>0</v>
      </c>
      <c r="J23" s="9">
        <v>0</v>
      </c>
      <c r="K23" s="9">
        <v>0</v>
      </c>
    </row>
    <row r="24" spans="1:11" x14ac:dyDescent="0.25">
      <c r="A24" s="6" t="s">
        <v>47</v>
      </c>
      <c r="B24" s="2"/>
      <c r="C24" s="12">
        <f t="shared" ref="C24:K24" si="1">C23/C20</f>
        <v>0</v>
      </c>
      <c r="D24" s="12">
        <f t="shared" si="1"/>
        <v>0</v>
      </c>
      <c r="E24" s="12">
        <f t="shared" si="1"/>
        <v>0</v>
      </c>
      <c r="F24" s="12">
        <f t="shared" si="1"/>
        <v>0</v>
      </c>
      <c r="G24" s="12">
        <f t="shared" si="1"/>
        <v>0</v>
      </c>
      <c r="H24" s="12">
        <f t="shared" si="1"/>
        <v>0</v>
      </c>
      <c r="I24" s="12">
        <f t="shared" si="1"/>
        <v>0</v>
      </c>
      <c r="J24" s="12">
        <f t="shared" si="1"/>
        <v>0</v>
      </c>
      <c r="K24" s="12">
        <f t="shared" si="1"/>
        <v>0</v>
      </c>
    </row>
    <row r="25" spans="1:11" x14ac:dyDescent="0.25">
      <c r="A25" s="6" t="s">
        <v>48</v>
      </c>
      <c r="B25" s="2"/>
      <c r="C25" s="10">
        <v>0</v>
      </c>
      <c r="D25" s="10">
        <v>0</v>
      </c>
      <c r="E25" s="10">
        <v>0</v>
      </c>
      <c r="F25" s="10">
        <v>0</v>
      </c>
      <c r="G25" s="10">
        <v>0</v>
      </c>
      <c r="H25" s="10">
        <v>0</v>
      </c>
      <c r="I25" s="10">
        <v>0</v>
      </c>
      <c r="J25" s="9">
        <v>0</v>
      </c>
      <c r="K25" s="9">
        <v>0</v>
      </c>
    </row>
    <row r="26" spans="1:11" x14ac:dyDescent="0.25">
      <c r="A26" s="6" t="s">
        <v>49</v>
      </c>
      <c r="B26" s="2"/>
      <c r="C26" s="12">
        <f t="shared" ref="C26:K26" si="2">C25/C20</f>
        <v>0</v>
      </c>
      <c r="D26" s="12">
        <f t="shared" si="2"/>
        <v>0</v>
      </c>
      <c r="E26" s="12">
        <f t="shared" si="2"/>
        <v>0</v>
      </c>
      <c r="F26" s="12">
        <f t="shared" si="2"/>
        <v>0</v>
      </c>
      <c r="G26" s="12">
        <f t="shared" si="2"/>
        <v>0</v>
      </c>
      <c r="H26" s="12">
        <f t="shared" si="2"/>
        <v>0</v>
      </c>
      <c r="I26" s="12">
        <f t="shared" si="2"/>
        <v>0</v>
      </c>
      <c r="J26" s="12">
        <f t="shared" si="2"/>
        <v>0</v>
      </c>
      <c r="K26" s="12">
        <f t="shared" si="2"/>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C29" s="647" t="s">
        <v>10806</v>
      </c>
      <c r="D29" s="647" t="s">
        <v>10806</v>
      </c>
      <c r="E29" s="647" t="s">
        <v>10806</v>
      </c>
      <c r="F29" s="647" t="s">
        <v>10806</v>
      </c>
      <c r="G29" s="295">
        <v>24580</v>
      </c>
      <c r="H29" s="647" t="s">
        <v>10806</v>
      </c>
      <c r="I29" s="647" t="s">
        <v>10806</v>
      </c>
      <c r="J29" s="647" t="s">
        <v>10806</v>
      </c>
      <c r="K29" s="647" t="s">
        <v>10806</v>
      </c>
    </row>
    <row r="30" spans="1:11" x14ac:dyDescent="0.25">
      <c r="A30" s="294" t="s">
        <v>66</v>
      </c>
      <c r="B30" s="230" t="s">
        <v>25</v>
      </c>
      <c r="C30" s="134" t="s">
        <v>10816</v>
      </c>
      <c r="D30" s="134" t="s">
        <v>10816</v>
      </c>
      <c r="E30" s="134" t="s">
        <v>10816</v>
      </c>
      <c r="F30" s="134" t="s">
        <v>10816</v>
      </c>
      <c r="G30" s="295">
        <v>36</v>
      </c>
      <c r="H30" s="134" t="s">
        <v>10816</v>
      </c>
      <c r="I30" s="134" t="s">
        <v>10816</v>
      </c>
      <c r="J30" s="134" t="s">
        <v>10816</v>
      </c>
      <c r="K30" s="134" t="s">
        <v>10816</v>
      </c>
    </row>
    <row r="31" spans="1:11" x14ac:dyDescent="0.25">
      <c r="A31" s="343" t="s">
        <v>1440</v>
      </c>
      <c r="B31" s="230"/>
      <c r="C31" s="19">
        <v>22543</v>
      </c>
      <c r="D31" s="19">
        <v>23084</v>
      </c>
      <c r="E31" s="19">
        <v>23183</v>
      </c>
      <c r="F31" s="132">
        <v>24237</v>
      </c>
      <c r="G31" s="59">
        <v>24616</v>
      </c>
      <c r="H31" s="59">
        <v>24527</v>
      </c>
      <c r="I31" s="59">
        <v>24441</v>
      </c>
      <c r="J31" s="59">
        <v>25229</v>
      </c>
      <c r="K31" s="59">
        <v>24753</v>
      </c>
    </row>
    <row r="32" spans="1:11" x14ac:dyDescent="0.25">
      <c r="A32" s="2"/>
      <c r="B32" s="234"/>
      <c r="C32" s="234"/>
      <c r="D32" s="234"/>
      <c r="E32" s="234"/>
      <c r="F32" s="234"/>
      <c r="G32" s="18"/>
      <c r="H32" s="11"/>
      <c r="I32" s="11"/>
      <c r="J32" s="11"/>
      <c r="K32" s="11"/>
    </row>
    <row r="33" spans="1:11" x14ac:dyDescent="0.25">
      <c r="A33" s="2"/>
      <c r="B33" s="234"/>
      <c r="C33" s="234"/>
      <c r="D33" s="234"/>
      <c r="E33" s="234"/>
      <c r="F33" s="234"/>
      <c r="G33" s="18"/>
      <c r="H33" s="11"/>
      <c r="I33" s="11"/>
      <c r="J33" s="11"/>
      <c r="K33" s="11"/>
    </row>
    <row r="34" spans="1:11" x14ac:dyDescent="0.25">
      <c r="A34" s="2"/>
      <c r="B34" s="234"/>
      <c r="C34" s="234"/>
      <c r="D34" s="234"/>
      <c r="E34" s="234"/>
      <c r="F34" s="234"/>
      <c r="G34" s="18"/>
      <c r="H34" s="11"/>
      <c r="I34" s="11"/>
      <c r="J34" s="11"/>
      <c r="K34" s="11"/>
    </row>
    <row r="35" spans="1:11" x14ac:dyDescent="0.25">
      <c r="A35" s="2"/>
      <c r="B35" s="234"/>
      <c r="C35" s="234"/>
      <c r="D35" s="234"/>
      <c r="E35" s="234"/>
      <c r="F35" s="234"/>
      <c r="G35" s="18"/>
      <c r="H35" s="11"/>
      <c r="I35" s="11"/>
      <c r="J35" s="11"/>
      <c r="K35" s="11"/>
    </row>
    <row r="36" spans="1:11" x14ac:dyDescent="0.25">
      <c r="A36" s="2"/>
      <c r="B36" s="234"/>
      <c r="C36" s="234"/>
      <c r="D36" s="234"/>
      <c r="E36" s="234"/>
      <c r="F36" s="234"/>
      <c r="G36" s="18"/>
      <c r="H36" s="11"/>
      <c r="I36" s="11"/>
      <c r="J36" s="11"/>
      <c r="K36" s="11"/>
    </row>
    <row r="37" spans="1:11" x14ac:dyDescent="0.25">
      <c r="A37" s="2"/>
      <c r="B37" s="234"/>
      <c r="C37" s="234"/>
      <c r="D37" s="234"/>
      <c r="E37" s="234"/>
      <c r="F37" s="234"/>
      <c r="G37" s="18"/>
      <c r="H37" s="11"/>
      <c r="I37" s="11"/>
      <c r="J37" s="11"/>
      <c r="K37" s="11"/>
    </row>
    <row r="38" spans="1:11" x14ac:dyDescent="0.25">
      <c r="A38" s="2"/>
      <c r="B38" s="234"/>
      <c r="C38" s="234"/>
      <c r="D38" s="234"/>
      <c r="E38" s="234"/>
      <c r="F38" s="234"/>
      <c r="G38" s="18"/>
      <c r="H38" s="11"/>
      <c r="I38" s="11"/>
      <c r="J38" s="11"/>
      <c r="K38" s="11"/>
    </row>
    <row r="39" spans="1:11" x14ac:dyDescent="0.25">
      <c r="A39" s="2"/>
      <c r="B39" s="234"/>
      <c r="C39" s="234"/>
      <c r="D39" s="234"/>
      <c r="E39" s="234"/>
      <c r="F39" s="234"/>
      <c r="G39" s="18"/>
      <c r="H39" s="11"/>
      <c r="I39" s="11"/>
      <c r="J39" s="11"/>
      <c r="K39" s="11"/>
    </row>
    <row r="40" spans="1:11" x14ac:dyDescent="0.25">
      <c r="A40" s="2"/>
      <c r="B40" s="2"/>
      <c r="C40" s="2"/>
      <c r="D40" s="2"/>
      <c r="E40" s="2"/>
      <c r="F40" s="2"/>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0" orientation="landscape"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tabColor rgb="FFFFFF00"/>
    <pageSetUpPr fitToPage="1"/>
  </sheetPr>
  <dimension ref="A1:L40"/>
  <sheetViews>
    <sheetView topLeftCell="A13" workbookViewId="0"/>
  </sheetViews>
  <sheetFormatPr defaultRowHeight="15" x14ac:dyDescent="0.25"/>
  <cols>
    <col min="1" max="1" width="36.85546875" customWidth="1"/>
    <col min="2" max="2" width="53.57031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4032</v>
      </c>
      <c r="C3" s="758"/>
      <c r="D3" s="758"/>
      <c r="E3" s="758"/>
      <c r="F3" s="758"/>
      <c r="G3" s="758"/>
      <c r="H3" s="758"/>
      <c r="I3" s="758"/>
      <c r="J3" s="758"/>
      <c r="K3" s="758"/>
    </row>
    <row r="4" spans="1:11" x14ac:dyDescent="0.25">
      <c r="A4" s="6" t="s">
        <v>2</v>
      </c>
      <c r="B4" s="755" t="s">
        <v>4033</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9</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9</v>
      </c>
      <c r="C13" s="757"/>
      <c r="D13" s="757"/>
      <c r="E13" s="757"/>
      <c r="F13" s="757"/>
      <c r="G13" s="755"/>
      <c r="H13" s="755"/>
      <c r="I13" s="755"/>
      <c r="J13" s="755"/>
      <c r="K13" s="755"/>
    </row>
    <row r="14" spans="1:11" x14ac:dyDescent="0.25">
      <c r="A14" s="6" t="s">
        <v>28</v>
      </c>
      <c r="B14" s="756" t="s">
        <v>4034</v>
      </c>
      <c r="C14" s="756"/>
      <c r="D14" s="756"/>
      <c r="E14" s="756"/>
      <c r="F14" s="756"/>
      <c r="G14" s="756"/>
      <c r="H14" s="756"/>
      <c r="I14" s="756"/>
      <c r="J14" s="756"/>
      <c r="K14" s="756"/>
    </row>
    <row r="15" spans="1:11" x14ac:dyDescent="0.25">
      <c r="A15" s="6" t="s">
        <v>30</v>
      </c>
      <c r="B15" s="713" t="s">
        <v>3604</v>
      </c>
      <c r="C15" s="713"/>
      <c r="D15" s="713"/>
      <c r="E15" s="713"/>
      <c r="F15" s="713"/>
      <c r="G15" s="714"/>
      <c r="H15" s="714"/>
      <c r="I15" s="714"/>
      <c r="J15" s="714"/>
      <c r="K15" s="714"/>
    </row>
    <row r="16" spans="1:11" x14ac:dyDescent="0.25">
      <c r="A16" s="6" t="s">
        <v>32</v>
      </c>
      <c r="B16" s="755" t="s">
        <v>1320</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78">
        <v>24580</v>
      </c>
      <c r="D20" s="178">
        <v>24527</v>
      </c>
      <c r="E20" s="178">
        <v>24441</v>
      </c>
      <c r="F20" s="178">
        <v>25229</v>
      </c>
      <c r="G20" s="10">
        <v>25074</v>
      </c>
      <c r="H20" s="10">
        <v>25016</v>
      </c>
      <c r="I20" s="10">
        <v>25056</v>
      </c>
      <c r="J20" s="11">
        <v>26106</v>
      </c>
      <c r="K20" s="11">
        <v>25587</v>
      </c>
    </row>
    <row r="21" spans="1:11" x14ac:dyDescent="0.25">
      <c r="A21" s="6" t="s">
        <v>44</v>
      </c>
      <c r="B21" s="2"/>
      <c r="C21" s="178">
        <v>24580</v>
      </c>
      <c r="D21" s="178">
        <v>24527</v>
      </c>
      <c r="E21" s="178">
        <v>24441</v>
      </c>
      <c r="F21" s="178">
        <v>25229</v>
      </c>
      <c r="G21" s="10">
        <f>G20-G25</f>
        <v>25074</v>
      </c>
      <c r="H21" s="10">
        <f>H20-H25</f>
        <v>25016</v>
      </c>
      <c r="I21" s="10">
        <f>I20-I25</f>
        <v>25056</v>
      </c>
      <c r="J21" s="10">
        <f>J20-J25</f>
        <v>26106</v>
      </c>
      <c r="K21" s="10">
        <f>K20-K25</f>
        <v>25587</v>
      </c>
    </row>
    <row r="22" spans="1:11" x14ac:dyDescent="0.25">
      <c r="A22" s="6" t="s">
        <v>45</v>
      </c>
      <c r="B22" s="2"/>
      <c r="C22" s="12">
        <f t="shared" ref="C22:K22" si="0">C21/C20</f>
        <v>1</v>
      </c>
      <c r="D22" s="12">
        <f t="shared" si="0"/>
        <v>1</v>
      </c>
      <c r="E22" s="12">
        <f t="shared" si="0"/>
        <v>1</v>
      </c>
      <c r="F22" s="12">
        <f t="shared" si="0"/>
        <v>1</v>
      </c>
      <c r="G22" s="12">
        <f t="shared" si="0"/>
        <v>1</v>
      </c>
      <c r="H22" s="12">
        <f t="shared" si="0"/>
        <v>1</v>
      </c>
      <c r="I22" s="12">
        <f t="shared" si="0"/>
        <v>1</v>
      </c>
      <c r="J22" s="12">
        <f t="shared" si="0"/>
        <v>1</v>
      </c>
      <c r="K22" s="12">
        <f t="shared" si="0"/>
        <v>1</v>
      </c>
    </row>
    <row r="23" spans="1:11" x14ac:dyDescent="0.25">
      <c r="A23" s="6" t="s">
        <v>46</v>
      </c>
      <c r="B23" s="2"/>
      <c r="C23" s="10">
        <v>0</v>
      </c>
      <c r="D23" s="10">
        <v>0</v>
      </c>
      <c r="E23" s="10">
        <v>0</v>
      </c>
      <c r="F23" s="10">
        <v>0</v>
      </c>
      <c r="G23" s="10">
        <v>0</v>
      </c>
      <c r="H23" s="10">
        <v>0</v>
      </c>
      <c r="I23" s="10">
        <v>0</v>
      </c>
      <c r="J23" s="9">
        <v>0</v>
      </c>
      <c r="K23" s="9">
        <v>0</v>
      </c>
    </row>
    <row r="24" spans="1:11" x14ac:dyDescent="0.25">
      <c r="A24" s="6" t="s">
        <v>47</v>
      </c>
      <c r="B24" s="2"/>
      <c r="C24" s="12">
        <f t="shared" ref="C24:K24" si="1">C23/C20</f>
        <v>0</v>
      </c>
      <c r="D24" s="12">
        <f t="shared" si="1"/>
        <v>0</v>
      </c>
      <c r="E24" s="12">
        <f t="shared" si="1"/>
        <v>0</v>
      </c>
      <c r="F24" s="12">
        <f t="shared" si="1"/>
        <v>0</v>
      </c>
      <c r="G24" s="12">
        <f t="shared" si="1"/>
        <v>0</v>
      </c>
      <c r="H24" s="12">
        <f t="shared" si="1"/>
        <v>0</v>
      </c>
      <c r="I24" s="12">
        <f t="shared" si="1"/>
        <v>0</v>
      </c>
      <c r="J24" s="12">
        <f t="shared" si="1"/>
        <v>0</v>
      </c>
      <c r="K24" s="12">
        <f t="shared" si="1"/>
        <v>0</v>
      </c>
    </row>
    <row r="25" spans="1:11" x14ac:dyDescent="0.25">
      <c r="A25" s="6" t="s">
        <v>48</v>
      </c>
      <c r="B25" s="2"/>
      <c r="C25" s="10">
        <v>0</v>
      </c>
      <c r="D25" s="10">
        <v>0</v>
      </c>
      <c r="E25" s="10">
        <v>0</v>
      </c>
      <c r="F25" s="10">
        <v>0</v>
      </c>
      <c r="G25" s="10">
        <v>0</v>
      </c>
      <c r="H25" s="10">
        <v>0</v>
      </c>
      <c r="I25" s="10">
        <v>0</v>
      </c>
      <c r="J25" s="9">
        <v>0</v>
      </c>
      <c r="K25" s="9">
        <v>0</v>
      </c>
    </row>
    <row r="26" spans="1:11" x14ac:dyDescent="0.25">
      <c r="A26" s="6" t="s">
        <v>49</v>
      </c>
      <c r="B26" s="2"/>
      <c r="C26" s="12">
        <f t="shared" ref="C26:K26" si="2">C25/C20</f>
        <v>0</v>
      </c>
      <c r="D26" s="12">
        <f t="shared" si="2"/>
        <v>0</v>
      </c>
      <c r="E26" s="12">
        <f t="shared" si="2"/>
        <v>0</v>
      </c>
      <c r="F26" s="12">
        <f t="shared" si="2"/>
        <v>0</v>
      </c>
      <c r="G26" s="12">
        <f t="shared" si="2"/>
        <v>0</v>
      </c>
      <c r="H26" s="12">
        <f t="shared" si="2"/>
        <v>0</v>
      </c>
      <c r="I26" s="12">
        <f t="shared" si="2"/>
        <v>0</v>
      </c>
      <c r="J26" s="12">
        <f t="shared" si="2"/>
        <v>0</v>
      </c>
      <c r="K26" s="12">
        <f t="shared" si="2"/>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C29" s="39">
        <v>24580</v>
      </c>
      <c r="D29" s="39">
        <v>24527</v>
      </c>
      <c r="E29" s="39">
        <v>24441</v>
      </c>
      <c r="F29" s="39">
        <v>25229</v>
      </c>
      <c r="G29" s="39">
        <v>24580</v>
      </c>
      <c r="H29" s="39">
        <v>24527</v>
      </c>
      <c r="I29" s="39">
        <v>24441</v>
      </c>
      <c r="J29" s="39">
        <v>25229</v>
      </c>
      <c r="K29" s="39">
        <v>24753</v>
      </c>
    </row>
    <row r="30" spans="1:11" x14ac:dyDescent="0.25">
      <c r="A30" s="294" t="s">
        <v>66</v>
      </c>
      <c r="B30" s="230" t="s">
        <v>25</v>
      </c>
      <c r="C30" s="39">
        <v>494</v>
      </c>
      <c r="D30" s="39">
        <v>489</v>
      </c>
      <c r="E30" s="39">
        <v>615</v>
      </c>
      <c r="F30" s="39">
        <v>877</v>
      </c>
      <c r="G30" s="39">
        <v>494</v>
      </c>
      <c r="H30" s="39">
        <v>489</v>
      </c>
      <c r="I30" s="39">
        <v>615</v>
      </c>
      <c r="J30" s="39">
        <v>877</v>
      </c>
      <c r="K30" s="39">
        <v>834</v>
      </c>
    </row>
    <row r="31" spans="1:11" x14ac:dyDescent="0.25">
      <c r="A31" s="343" t="s">
        <v>1440</v>
      </c>
      <c r="B31" s="230"/>
      <c r="C31" s="59">
        <v>25074</v>
      </c>
      <c r="D31" s="59">
        <v>25016</v>
      </c>
      <c r="E31" s="59">
        <v>25056</v>
      </c>
      <c r="F31" s="59">
        <v>26106</v>
      </c>
      <c r="G31" s="59">
        <v>25074</v>
      </c>
      <c r="H31" s="59">
        <v>25016</v>
      </c>
      <c r="I31" s="59">
        <v>25056</v>
      </c>
      <c r="J31" s="59">
        <v>26106</v>
      </c>
      <c r="K31" s="59">
        <v>25587</v>
      </c>
    </row>
    <row r="32" spans="1:11" x14ac:dyDescent="0.25">
      <c r="A32" s="2"/>
      <c r="B32" s="234"/>
      <c r="C32" s="234"/>
      <c r="D32" s="234"/>
      <c r="E32" s="234"/>
      <c r="F32" s="234"/>
      <c r="G32" s="18"/>
      <c r="H32" s="11"/>
      <c r="I32" s="11"/>
      <c r="J32" s="11"/>
      <c r="K32" s="11"/>
    </row>
    <row r="33" spans="1:12" x14ac:dyDescent="0.25">
      <c r="A33" s="2"/>
      <c r="B33" s="234"/>
      <c r="C33" s="234"/>
      <c r="D33" s="234"/>
      <c r="E33" s="234"/>
      <c r="F33" s="234"/>
      <c r="G33" s="18"/>
      <c r="H33" s="11"/>
      <c r="I33" s="11"/>
      <c r="J33" s="11"/>
      <c r="K33" s="11"/>
    </row>
    <row r="34" spans="1:12" x14ac:dyDescent="0.25">
      <c r="A34" s="2"/>
      <c r="B34" s="234"/>
      <c r="C34" s="234"/>
      <c r="D34" s="234"/>
      <c r="E34" s="234"/>
      <c r="F34" s="234"/>
      <c r="G34" s="18"/>
      <c r="H34" s="11"/>
      <c r="I34" s="11"/>
      <c r="J34" s="11"/>
      <c r="K34" s="11"/>
    </row>
    <row r="35" spans="1:12" x14ac:dyDescent="0.25">
      <c r="A35" s="2"/>
      <c r="B35" s="234"/>
      <c r="C35" s="234"/>
      <c r="D35" s="234"/>
      <c r="E35" s="234"/>
      <c r="F35" s="234"/>
      <c r="G35" s="18"/>
      <c r="H35" s="11"/>
      <c r="I35" s="11"/>
      <c r="J35" s="11"/>
      <c r="K35" s="11"/>
    </row>
    <row r="36" spans="1:12" x14ac:dyDescent="0.25">
      <c r="A36" s="2"/>
      <c r="B36" s="234"/>
      <c r="C36" s="234"/>
      <c r="D36" s="234"/>
      <c r="E36" s="234"/>
      <c r="F36" s="234"/>
      <c r="G36" s="18"/>
      <c r="H36" s="11"/>
      <c r="I36" s="11"/>
      <c r="J36" s="11"/>
      <c r="K36" s="11"/>
    </row>
    <row r="37" spans="1:12" x14ac:dyDescent="0.25">
      <c r="A37" s="2"/>
      <c r="B37" s="234"/>
      <c r="C37" s="234"/>
      <c r="D37" s="234"/>
      <c r="E37" s="234"/>
      <c r="F37" s="234"/>
      <c r="G37" s="18"/>
      <c r="H37" s="11"/>
      <c r="I37" s="11"/>
      <c r="J37" s="11"/>
      <c r="K37" s="11"/>
    </row>
    <row r="38" spans="1:12" x14ac:dyDescent="0.25">
      <c r="A38" s="2"/>
      <c r="B38" s="234"/>
      <c r="C38" s="234"/>
      <c r="D38" s="234"/>
      <c r="E38" s="234"/>
      <c r="F38" s="234"/>
      <c r="G38" s="18"/>
      <c r="H38" s="11"/>
      <c r="I38" s="11"/>
      <c r="J38" s="11"/>
      <c r="K38" s="11"/>
    </row>
    <row r="39" spans="1:12" x14ac:dyDescent="0.25">
      <c r="A39" s="2"/>
      <c r="B39" s="234"/>
      <c r="C39" s="234"/>
      <c r="D39" s="234"/>
      <c r="E39" s="234"/>
      <c r="F39" s="234"/>
      <c r="G39" s="18"/>
      <c r="H39" s="11"/>
      <c r="I39" s="11"/>
      <c r="J39" s="11"/>
      <c r="K39" s="11"/>
    </row>
    <row r="40" spans="1:12" x14ac:dyDescent="0.25">
      <c r="A40" s="2"/>
      <c r="B40" s="2"/>
      <c r="C40" s="2"/>
      <c r="D40" s="2"/>
      <c r="E40" s="2"/>
      <c r="F40" s="2"/>
      <c r="G40" s="11"/>
      <c r="H40" s="11"/>
      <c r="I40" s="11"/>
      <c r="J40" s="11"/>
      <c r="K40" s="11"/>
      <c r="L40" s="30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tabColor rgb="FFFFFF00"/>
    <pageSetUpPr fitToPage="1"/>
  </sheetPr>
  <dimension ref="A1:K40"/>
  <sheetViews>
    <sheetView topLeftCell="A10" workbookViewId="0">
      <selection activeCell="B10" sqref="B10:K10"/>
    </sheetView>
  </sheetViews>
  <sheetFormatPr defaultRowHeight="15" x14ac:dyDescent="0.25"/>
  <cols>
    <col min="1" max="1" width="36.85546875" customWidth="1"/>
    <col min="2" max="2" width="51.710937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4035</v>
      </c>
      <c r="C3" s="758"/>
      <c r="D3" s="758"/>
      <c r="E3" s="758"/>
      <c r="F3" s="758"/>
      <c r="G3" s="758"/>
      <c r="H3" s="758"/>
      <c r="I3" s="758"/>
      <c r="J3" s="758"/>
      <c r="K3" s="758"/>
    </row>
    <row r="4" spans="1:11" x14ac:dyDescent="0.25">
      <c r="A4" s="6" t="s">
        <v>2</v>
      </c>
      <c r="B4" s="755" t="s">
        <v>4036</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9</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9</v>
      </c>
      <c r="C13" s="757"/>
      <c r="D13" s="757"/>
      <c r="E13" s="757"/>
      <c r="F13" s="757"/>
      <c r="G13" s="755"/>
      <c r="H13" s="755"/>
      <c r="I13" s="755"/>
      <c r="J13" s="755"/>
      <c r="K13" s="755"/>
    </row>
    <row r="14" spans="1:11" x14ac:dyDescent="0.25">
      <c r="A14" s="6" t="s">
        <v>28</v>
      </c>
      <c r="B14" s="756" t="s">
        <v>4037</v>
      </c>
      <c r="C14" s="756"/>
      <c r="D14" s="756"/>
      <c r="E14" s="756"/>
      <c r="F14" s="756"/>
      <c r="G14" s="756"/>
      <c r="H14" s="756"/>
      <c r="I14" s="756"/>
      <c r="J14" s="756"/>
      <c r="K14" s="756"/>
    </row>
    <row r="15" spans="1:11" x14ac:dyDescent="0.25">
      <c r="A15" s="6" t="s">
        <v>30</v>
      </c>
      <c r="B15" s="713" t="s">
        <v>3604</v>
      </c>
      <c r="C15" s="713"/>
      <c r="D15" s="713"/>
      <c r="E15" s="713"/>
      <c r="F15" s="713"/>
      <c r="G15" s="714"/>
      <c r="H15" s="714"/>
      <c r="I15" s="714"/>
      <c r="J15" s="714"/>
      <c r="K15" s="714"/>
    </row>
    <row r="16" spans="1:11" x14ac:dyDescent="0.25">
      <c r="A16" s="6" t="s">
        <v>32</v>
      </c>
      <c r="B16" s="755" t="s">
        <v>1323</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22543</v>
      </c>
      <c r="D20" s="10">
        <v>23084</v>
      </c>
      <c r="E20" s="10">
        <v>23183</v>
      </c>
      <c r="F20" s="11">
        <v>24237</v>
      </c>
      <c r="G20" s="10">
        <v>25714</v>
      </c>
      <c r="H20" s="10">
        <v>25640</v>
      </c>
      <c r="I20" s="10">
        <v>25471</v>
      </c>
      <c r="J20" s="11">
        <v>26269</v>
      </c>
      <c r="K20" s="11">
        <v>25757</v>
      </c>
    </row>
    <row r="21" spans="1:11" x14ac:dyDescent="0.25">
      <c r="A21" s="6" t="s">
        <v>44</v>
      </c>
      <c r="B21" s="2"/>
      <c r="C21" s="10">
        <f t="shared" ref="C21:K21" si="0">C20-C25</f>
        <v>22543</v>
      </c>
      <c r="D21" s="10">
        <f t="shared" si="0"/>
        <v>23084</v>
      </c>
      <c r="E21" s="10">
        <f t="shared" si="0"/>
        <v>23183</v>
      </c>
      <c r="F21" s="11">
        <f t="shared" si="0"/>
        <v>24237</v>
      </c>
      <c r="G21" s="10">
        <f t="shared" si="0"/>
        <v>25714</v>
      </c>
      <c r="H21" s="10">
        <f t="shared" si="0"/>
        <v>25640</v>
      </c>
      <c r="I21" s="10">
        <f t="shared" si="0"/>
        <v>25471</v>
      </c>
      <c r="J21" s="10">
        <f t="shared" si="0"/>
        <v>26269</v>
      </c>
      <c r="K21" s="10">
        <f t="shared" si="0"/>
        <v>25757</v>
      </c>
    </row>
    <row r="22" spans="1:11" x14ac:dyDescent="0.25">
      <c r="A22" s="6" t="s">
        <v>45</v>
      </c>
      <c r="B22" s="2"/>
      <c r="C22" s="12">
        <f t="shared" ref="C22:K22" si="1">C21/C20</f>
        <v>1</v>
      </c>
      <c r="D22" s="12">
        <f t="shared" si="1"/>
        <v>1</v>
      </c>
      <c r="E22" s="12">
        <f t="shared" si="1"/>
        <v>1</v>
      </c>
      <c r="F22" s="12">
        <f t="shared" si="1"/>
        <v>1</v>
      </c>
      <c r="G22" s="12">
        <f t="shared" si="1"/>
        <v>1</v>
      </c>
      <c r="H22" s="12">
        <f t="shared" si="1"/>
        <v>1</v>
      </c>
      <c r="I22" s="12">
        <f t="shared" si="1"/>
        <v>1</v>
      </c>
      <c r="J22" s="12">
        <f t="shared" si="1"/>
        <v>1</v>
      </c>
      <c r="K22" s="12">
        <f t="shared" si="1"/>
        <v>1</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1" x14ac:dyDescent="0.25">
      <c r="A25" s="6" t="s">
        <v>48</v>
      </c>
      <c r="B25" s="2"/>
      <c r="C25" s="10">
        <v>0</v>
      </c>
      <c r="D25" s="10">
        <v>0</v>
      </c>
      <c r="E25" s="10">
        <v>0</v>
      </c>
      <c r="F25" s="9">
        <v>0</v>
      </c>
      <c r="G25" s="10">
        <v>0</v>
      </c>
      <c r="H25" s="10">
        <v>0</v>
      </c>
      <c r="I25" s="10">
        <v>0</v>
      </c>
      <c r="J25" s="9">
        <v>0</v>
      </c>
      <c r="K25" s="9">
        <v>0</v>
      </c>
    </row>
    <row r="26" spans="1:11" x14ac:dyDescent="0.25">
      <c r="A26" s="6" t="s">
        <v>49</v>
      </c>
      <c r="B26" s="2"/>
      <c r="C26" s="12">
        <f t="shared" ref="C26:K26" si="3">C25/C20</f>
        <v>0</v>
      </c>
      <c r="D26" s="12">
        <f t="shared" si="3"/>
        <v>0</v>
      </c>
      <c r="E26" s="12">
        <f t="shared" si="3"/>
        <v>0</v>
      </c>
      <c r="F26" s="12">
        <f t="shared" si="3"/>
        <v>0</v>
      </c>
      <c r="G26" s="12">
        <f t="shared" si="3"/>
        <v>0</v>
      </c>
      <c r="H26" s="12">
        <f t="shared" si="3"/>
        <v>0</v>
      </c>
      <c r="I26" s="12">
        <f t="shared" si="3"/>
        <v>0</v>
      </c>
      <c r="J26" s="12">
        <f t="shared" si="3"/>
        <v>0</v>
      </c>
      <c r="K26" s="12">
        <f t="shared" si="3"/>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C29" s="39">
        <v>22543</v>
      </c>
      <c r="D29" s="39">
        <v>23084</v>
      </c>
      <c r="E29" s="39">
        <v>23183</v>
      </c>
      <c r="F29" s="39">
        <v>24237</v>
      </c>
      <c r="G29" s="39">
        <v>24580</v>
      </c>
      <c r="H29" s="39">
        <v>24527</v>
      </c>
      <c r="I29" s="39">
        <v>24441</v>
      </c>
      <c r="J29" s="39">
        <v>25229</v>
      </c>
      <c r="K29" s="39">
        <v>24753</v>
      </c>
    </row>
    <row r="30" spans="1:11" x14ac:dyDescent="0.25">
      <c r="A30" s="294" t="s">
        <v>66</v>
      </c>
      <c r="B30" s="230" t="s">
        <v>25</v>
      </c>
      <c r="C30" s="39">
        <v>919</v>
      </c>
      <c r="D30" s="39">
        <v>974</v>
      </c>
      <c r="E30" s="39">
        <v>1018</v>
      </c>
      <c r="F30" s="39">
        <v>1102</v>
      </c>
      <c r="G30" s="39">
        <v>1134</v>
      </c>
      <c r="H30" s="39">
        <v>1113</v>
      </c>
      <c r="I30" s="39">
        <v>1030</v>
      </c>
      <c r="J30" s="39">
        <v>1040</v>
      </c>
      <c r="K30" s="39">
        <v>1004</v>
      </c>
    </row>
    <row r="31" spans="1:11" x14ac:dyDescent="0.25">
      <c r="A31" s="343" t="s">
        <v>1440</v>
      </c>
      <c r="B31" s="230"/>
      <c r="C31" s="59">
        <v>23462</v>
      </c>
      <c r="D31" s="59">
        <v>24058</v>
      </c>
      <c r="E31" s="59">
        <v>24201</v>
      </c>
      <c r="F31" s="59">
        <v>25339</v>
      </c>
      <c r="G31" s="59">
        <v>25714</v>
      </c>
      <c r="H31" s="59">
        <v>25640</v>
      </c>
      <c r="I31" s="59">
        <v>25471</v>
      </c>
      <c r="J31" s="59">
        <v>26269</v>
      </c>
      <c r="K31" s="59">
        <v>25757</v>
      </c>
    </row>
    <row r="32" spans="1:11" x14ac:dyDescent="0.25">
      <c r="A32" s="2"/>
      <c r="B32" s="234"/>
      <c r="C32" s="234"/>
      <c r="D32" s="234"/>
      <c r="E32" s="234"/>
      <c r="F32" s="234"/>
      <c r="G32" s="18"/>
      <c r="H32" s="11"/>
      <c r="I32" s="11"/>
      <c r="J32" s="11"/>
      <c r="K32" s="11"/>
    </row>
    <row r="33" spans="1:11" x14ac:dyDescent="0.25">
      <c r="A33" s="2"/>
      <c r="B33" s="234"/>
      <c r="C33" s="234"/>
      <c r="D33" s="234"/>
      <c r="E33" s="234"/>
      <c r="F33" s="234"/>
      <c r="G33" s="18"/>
      <c r="H33" s="11"/>
      <c r="I33" s="11"/>
      <c r="J33" s="11"/>
      <c r="K33" s="11"/>
    </row>
    <row r="34" spans="1:11" x14ac:dyDescent="0.25">
      <c r="A34" s="2"/>
      <c r="B34" s="234"/>
      <c r="C34" s="234"/>
      <c r="D34" s="234"/>
      <c r="E34" s="234"/>
      <c r="F34" s="234"/>
      <c r="G34" s="18"/>
      <c r="H34" s="11"/>
      <c r="I34" s="11"/>
      <c r="J34" s="11"/>
      <c r="K34" s="11"/>
    </row>
    <row r="35" spans="1:11" x14ac:dyDescent="0.25">
      <c r="A35" s="2"/>
      <c r="B35" s="234"/>
      <c r="C35" s="234"/>
      <c r="D35" s="234"/>
      <c r="E35" s="234"/>
      <c r="F35" s="234"/>
      <c r="G35" s="18"/>
      <c r="H35" s="11"/>
      <c r="I35" s="11"/>
      <c r="J35" s="11"/>
      <c r="K35" s="11"/>
    </row>
    <row r="36" spans="1:11" x14ac:dyDescent="0.25">
      <c r="A36" s="2"/>
      <c r="B36" s="234"/>
      <c r="C36" s="234"/>
      <c r="D36" s="234"/>
      <c r="E36" s="234"/>
      <c r="F36" s="234"/>
      <c r="G36" s="18"/>
      <c r="H36" s="11"/>
      <c r="I36" s="11"/>
      <c r="J36" s="11"/>
      <c r="K36" s="11"/>
    </row>
    <row r="37" spans="1:11" x14ac:dyDescent="0.25">
      <c r="A37" s="2"/>
      <c r="B37" s="234"/>
      <c r="C37" s="234"/>
      <c r="D37" s="234"/>
      <c r="E37" s="234"/>
      <c r="F37" s="234"/>
      <c r="G37" s="18"/>
      <c r="H37" s="11"/>
      <c r="I37" s="11"/>
      <c r="J37" s="11"/>
      <c r="K37" s="11"/>
    </row>
    <row r="38" spans="1:11" x14ac:dyDescent="0.25">
      <c r="A38" s="2"/>
      <c r="B38" s="234"/>
      <c r="C38" s="234"/>
      <c r="D38" s="234"/>
      <c r="E38" s="234"/>
      <c r="F38" s="234"/>
      <c r="G38" s="18"/>
      <c r="H38" s="11"/>
      <c r="I38" s="11"/>
      <c r="J38" s="11"/>
      <c r="K38" s="11"/>
    </row>
    <row r="39" spans="1:11" x14ac:dyDescent="0.25">
      <c r="A39" s="2"/>
      <c r="B39" s="234"/>
      <c r="C39" s="234"/>
      <c r="D39" s="234"/>
      <c r="E39" s="234"/>
      <c r="F39" s="234"/>
      <c r="G39" s="18"/>
      <c r="H39" s="11"/>
      <c r="I39" s="11"/>
      <c r="J39" s="11"/>
      <c r="K39" s="11"/>
    </row>
    <row r="40" spans="1:11" x14ac:dyDescent="0.25">
      <c r="A40" s="2"/>
      <c r="B40" s="2"/>
      <c r="C40" s="2"/>
      <c r="D40" s="2"/>
      <c r="E40" s="2"/>
      <c r="F40" s="2"/>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5" orientation="landscape"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tabColor rgb="FFFFFF00"/>
    <pageSetUpPr fitToPage="1"/>
  </sheetPr>
  <dimension ref="A1:K41"/>
  <sheetViews>
    <sheetView topLeftCell="A10" workbookViewId="0">
      <selection activeCell="B10" sqref="B10:K10"/>
    </sheetView>
  </sheetViews>
  <sheetFormatPr defaultRowHeight="15" x14ac:dyDescent="0.25"/>
  <cols>
    <col min="1" max="1" width="36.85546875" customWidth="1"/>
    <col min="2" max="2" width="56"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4038</v>
      </c>
      <c r="C3" s="758"/>
      <c r="D3" s="758"/>
      <c r="E3" s="758"/>
      <c r="F3" s="758"/>
      <c r="G3" s="758"/>
      <c r="H3" s="758"/>
      <c r="I3" s="758"/>
      <c r="J3" s="758"/>
      <c r="K3" s="758"/>
    </row>
    <row r="4" spans="1:11" x14ac:dyDescent="0.25">
      <c r="A4" s="6" t="s">
        <v>2</v>
      </c>
      <c r="B4" s="755" t="s">
        <v>4039</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9</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9</v>
      </c>
      <c r="C13" s="757"/>
      <c r="D13" s="757"/>
      <c r="E13" s="757"/>
      <c r="F13" s="757"/>
      <c r="G13" s="755"/>
      <c r="H13" s="755"/>
      <c r="I13" s="755"/>
      <c r="J13" s="755"/>
      <c r="K13" s="755"/>
    </row>
    <row r="14" spans="1:11" x14ac:dyDescent="0.25">
      <c r="A14" s="6" t="s">
        <v>28</v>
      </c>
      <c r="B14" s="756" t="s">
        <v>4040</v>
      </c>
      <c r="C14" s="756"/>
      <c r="D14" s="756"/>
      <c r="E14" s="756"/>
      <c r="F14" s="756"/>
      <c r="G14" s="756"/>
      <c r="H14" s="756"/>
      <c r="I14" s="756"/>
      <c r="J14" s="756"/>
      <c r="K14" s="756"/>
    </row>
    <row r="15" spans="1:11" x14ac:dyDescent="0.25">
      <c r="A15" s="6" t="s">
        <v>30</v>
      </c>
      <c r="B15" s="713" t="s">
        <v>3604</v>
      </c>
      <c r="C15" s="713"/>
      <c r="D15" s="713"/>
      <c r="E15" s="713"/>
      <c r="F15" s="713"/>
      <c r="G15" s="714"/>
      <c r="H15" s="714"/>
      <c r="I15" s="714"/>
      <c r="J15" s="714"/>
      <c r="K15" s="714"/>
    </row>
    <row r="16" spans="1:11" x14ac:dyDescent="0.25">
      <c r="A16" s="6" t="s">
        <v>32</v>
      </c>
      <c r="B16" s="755" t="s">
        <v>1327</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24884</v>
      </c>
      <c r="D20" s="10">
        <v>25493</v>
      </c>
      <c r="E20" s="10">
        <v>25601</v>
      </c>
      <c r="F20" s="11">
        <v>26725</v>
      </c>
      <c r="G20" s="10">
        <v>27039</v>
      </c>
      <c r="H20" s="10">
        <v>26949</v>
      </c>
      <c r="I20" s="10">
        <v>26921</v>
      </c>
      <c r="J20" s="11">
        <v>27822</v>
      </c>
      <c r="K20" s="11">
        <v>27252</v>
      </c>
    </row>
    <row r="21" spans="1:11" x14ac:dyDescent="0.25">
      <c r="A21" s="6" t="s">
        <v>44</v>
      </c>
      <c r="B21" s="2"/>
      <c r="C21" s="10">
        <f t="shared" ref="C21:K21" si="0">C20-C25</f>
        <v>24884</v>
      </c>
      <c r="D21" s="10">
        <f t="shared" si="0"/>
        <v>25493</v>
      </c>
      <c r="E21" s="10">
        <f t="shared" si="0"/>
        <v>25601</v>
      </c>
      <c r="F21" s="11">
        <f t="shared" si="0"/>
        <v>26725</v>
      </c>
      <c r="G21" s="10">
        <f t="shared" si="0"/>
        <v>27039</v>
      </c>
      <c r="H21" s="10">
        <f t="shared" si="0"/>
        <v>26949</v>
      </c>
      <c r="I21" s="10">
        <f t="shared" si="0"/>
        <v>26921</v>
      </c>
      <c r="J21" s="10">
        <f t="shared" si="0"/>
        <v>27822</v>
      </c>
      <c r="K21" s="10">
        <f t="shared" si="0"/>
        <v>27252</v>
      </c>
    </row>
    <row r="22" spans="1:11" x14ac:dyDescent="0.25">
      <c r="A22" s="6" t="s">
        <v>45</v>
      </c>
      <c r="B22" s="2"/>
      <c r="C22" s="12">
        <f t="shared" ref="C22:K22" si="1">C21/C20</f>
        <v>1</v>
      </c>
      <c r="D22" s="12">
        <f t="shared" si="1"/>
        <v>1</v>
      </c>
      <c r="E22" s="12">
        <f t="shared" si="1"/>
        <v>1</v>
      </c>
      <c r="F22" s="12">
        <f t="shared" si="1"/>
        <v>1</v>
      </c>
      <c r="G22" s="12">
        <f t="shared" si="1"/>
        <v>1</v>
      </c>
      <c r="H22" s="12">
        <f t="shared" si="1"/>
        <v>1</v>
      </c>
      <c r="I22" s="12">
        <f t="shared" si="1"/>
        <v>1</v>
      </c>
      <c r="J22" s="12">
        <f t="shared" si="1"/>
        <v>1</v>
      </c>
      <c r="K22" s="12">
        <f t="shared" si="1"/>
        <v>1</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1" x14ac:dyDescent="0.25">
      <c r="A25" s="6" t="s">
        <v>48</v>
      </c>
      <c r="B25" s="2"/>
      <c r="C25" s="10">
        <v>0</v>
      </c>
      <c r="D25" s="10">
        <v>0</v>
      </c>
      <c r="E25" s="10">
        <v>0</v>
      </c>
      <c r="F25" s="9">
        <v>0</v>
      </c>
      <c r="G25" s="10">
        <v>0</v>
      </c>
      <c r="H25" s="10">
        <v>0</v>
      </c>
      <c r="I25" s="10">
        <v>0</v>
      </c>
      <c r="J25" s="9">
        <v>0</v>
      </c>
      <c r="K25" s="9">
        <v>0</v>
      </c>
    </row>
    <row r="26" spans="1:11" x14ac:dyDescent="0.25">
      <c r="A26" s="6" t="s">
        <v>49</v>
      </c>
      <c r="B26" s="2"/>
      <c r="C26" s="12">
        <f t="shared" ref="C26:K26" si="3">C25/C20</f>
        <v>0</v>
      </c>
      <c r="D26" s="12">
        <f t="shared" si="3"/>
        <v>0</v>
      </c>
      <c r="E26" s="12">
        <f t="shared" si="3"/>
        <v>0</v>
      </c>
      <c r="F26" s="12">
        <f t="shared" si="3"/>
        <v>0</v>
      </c>
      <c r="G26" s="12">
        <f t="shared" si="3"/>
        <v>0</v>
      </c>
      <c r="H26" s="12">
        <f t="shared" si="3"/>
        <v>0</v>
      </c>
      <c r="I26" s="12">
        <f t="shared" si="3"/>
        <v>0</v>
      </c>
      <c r="J26" s="12">
        <f t="shared" si="3"/>
        <v>0</v>
      </c>
      <c r="K26" s="12">
        <f t="shared" si="3"/>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C29" s="39">
        <v>22543</v>
      </c>
      <c r="D29" s="39">
        <v>23084</v>
      </c>
      <c r="E29" s="39">
        <v>23183</v>
      </c>
      <c r="F29" s="39">
        <v>24237</v>
      </c>
      <c r="G29" s="39">
        <v>24580</v>
      </c>
      <c r="H29" s="39">
        <v>24527</v>
      </c>
      <c r="I29" s="39">
        <v>24441</v>
      </c>
      <c r="J29" s="39">
        <v>25229</v>
      </c>
      <c r="K29" s="39">
        <v>24753</v>
      </c>
    </row>
    <row r="30" spans="1:11" x14ac:dyDescent="0.25">
      <c r="A30" s="294" t="s">
        <v>66</v>
      </c>
      <c r="B30" s="230" t="s">
        <v>25</v>
      </c>
      <c r="C30" s="39">
        <v>2341</v>
      </c>
      <c r="D30" s="39">
        <v>2409</v>
      </c>
      <c r="E30" s="39">
        <v>2418</v>
      </c>
      <c r="F30" s="39">
        <v>2488</v>
      </c>
      <c r="G30" s="39">
        <v>2459</v>
      </c>
      <c r="H30" s="39">
        <v>2422</v>
      </c>
      <c r="I30" s="39">
        <v>2480</v>
      </c>
      <c r="J30" s="39">
        <v>2593</v>
      </c>
      <c r="K30" s="39">
        <v>2499</v>
      </c>
    </row>
    <row r="31" spans="1:11" x14ac:dyDescent="0.25">
      <c r="A31" s="343" t="s">
        <v>1440</v>
      </c>
      <c r="B31" s="230"/>
      <c r="C31" s="59">
        <v>24884</v>
      </c>
      <c r="D31" s="59">
        <v>25493</v>
      </c>
      <c r="E31" s="59">
        <v>25601</v>
      </c>
      <c r="F31" s="59">
        <v>26725</v>
      </c>
      <c r="G31" s="59">
        <v>27039</v>
      </c>
      <c r="H31" s="59">
        <v>26949</v>
      </c>
      <c r="I31" s="59">
        <v>26921</v>
      </c>
      <c r="J31" s="59">
        <v>27822</v>
      </c>
      <c r="K31" s="59">
        <v>27252</v>
      </c>
    </row>
    <row r="32" spans="1:11" x14ac:dyDescent="0.25">
      <c r="A32" s="2"/>
      <c r="B32" s="234"/>
      <c r="C32" s="234"/>
      <c r="D32" s="234"/>
      <c r="E32" s="234"/>
      <c r="F32" s="234"/>
      <c r="G32" s="18"/>
      <c r="H32" s="11"/>
      <c r="I32" s="11"/>
      <c r="J32" s="11"/>
      <c r="K32" s="11"/>
    </row>
    <row r="33" spans="1:11" x14ac:dyDescent="0.25">
      <c r="A33" s="2"/>
      <c r="B33" s="234"/>
      <c r="C33" s="11"/>
      <c r="D33" s="11"/>
      <c r="E33" s="11"/>
      <c r="F33" s="11"/>
      <c r="G33"/>
      <c r="H33"/>
      <c r="I33"/>
      <c r="J33"/>
      <c r="K33"/>
    </row>
    <row r="34" spans="1:11" x14ac:dyDescent="0.25">
      <c r="A34" s="2"/>
      <c r="B34" s="234"/>
      <c r="C34" s="11"/>
      <c r="D34" s="11"/>
      <c r="E34" s="11"/>
      <c r="F34" s="11"/>
      <c r="G34"/>
      <c r="H34"/>
      <c r="I34"/>
      <c r="J34"/>
      <c r="K34"/>
    </row>
    <row r="35" spans="1:11" x14ac:dyDescent="0.25">
      <c r="A35" s="2"/>
      <c r="B35" s="234"/>
      <c r="C35" s="11"/>
      <c r="D35" s="11"/>
      <c r="E35" s="11"/>
      <c r="F35" s="11"/>
      <c r="G35"/>
      <c r="H35"/>
      <c r="I35"/>
      <c r="J35"/>
      <c r="K35"/>
    </row>
    <row r="36" spans="1:11" x14ac:dyDescent="0.25">
      <c r="A36" s="2"/>
      <c r="B36" s="234"/>
      <c r="C36" s="11"/>
      <c r="D36" s="11"/>
      <c r="E36" s="11"/>
      <c r="F36" s="11"/>
      <c r="G36"/>
      <c r="H36"/>
      <c r="I36"/>
      <c r="J36"/>
      <c r="K36"/>
    </row>
    <row r="37" spans="1:11" x14ac:dyDescent="0.25">
      <c r="A37" s="2"/>
      <c r="B37" s="234"/>
      <c r="C37" s="234"/>
      <c r="D37" s="234"/>
      <c r="E37" s="234"/>
      <c r="F37" s="234"/>
      <c r="G37" s="18"/>
      <c r="H37" s="11"/>
      <c r="I37" s="11"/>
      <c r="J37" s="11"/>
      <c r="K37" s="11"/>
    </row>
    <row r="38" spans="1:11" x14ac:dyDescent="0.25">
      <c r="A38" s="2"/>
      <c r="B38" s="234"/>
      <c r="C38" s="234"/>
      <c r="D38" s="234"/>
      <c r="E38" s="234"/>
      <c r="F38" s="234"/>
      <c r="G38" s="18"/>
      <c r="H38" s="11"/>
      <c r="I38" s="11"/>
      <c r="J38" s="11"/>
      <c r="K38" s="11"/>
    </row>
    <row r="39" spans="1:11" x14ac:dyDescent="0.25">
      <c r="A39" s="2"/>
      <c r="B39" s="234"/>
      <c r="C39" s="234"/>
      <c r="D39" s="234"/>
      <c r="E39" s="234"/>
      <c r="F39" s="234"/>
      <c r="G39" s="18"/>
      <c r="H39" s="11"/>
      <c r="I39" s="11"/>
      <c r="J39" s="11"/>
      <c r="K39" s="11"/>
    </row>
    <row r="40" spans="1:11" x14ac:dyDescent="0.25">
      <c r="A40" s="2"/>
      <c r="B40" s="2"/>
      <c r="C40" s="2"/>
      <c r="D40" s="2"/>
      <c r="E40" s="2"/>
      <c r="F40" s="2"/>
      <c r="G40" s="11"/>
      <c r="H40" s="11"/>
      <c r="I40" s="11"/>
      <c r="J40" s="11"/>
      <c r="K40" s="11"/>
    </row>
    <row r="41" spans="1:11" x14ac:dyDescent="0.25">
      <c r="A41" s="302"/>
      <c r="B41" s="302"/>
      <c r="C41" s="302"/>
      <c r="D41" s="302"/>
      <c r="E41" s="302"/>
      <c r="F41" s="30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8" orientation="landscape"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tabColor rgb="FFFFFF00"/>
    <pageSetUpPr fitToPage="1"/>
  </sheetPr>
  <dimension ref="A1:K40"/>
  <sheetViews>
    <sheetView topLeftCell="A10" workbookViewId="0">
      <selection activeCell="O25" sqref="O25"/>
    </sheetView>
  </sheetViews>
  <sheetFormatPr defaultRowHeight="15" x14ac:dyDescent="0.25"/>
  <cols>
    <col min="1" max="1" width="36.85546875" customWidth="1"/>
    <col min="2" max="2" width="55.425781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4041</v>
      </c>
      <c r="C3" s="758"/>
      <c r="D3" s="758"/>
      <c r="E3" s="758"/>
      <c r="F3" s="758"/>
      <c r="G3" s="758"/>
      <c r="H3" s="758"/>
      <c r="I3" s="758"/>
      <c r="J3" s="758"/>
      <c r="K3" s="758"/>
    </row>
    <row r="4" spans="1:11" x14ac:dyDescent="0.25">
      <c r="A4" s="6" t="s">
        <v>2</v>
      </c>
      <c r="B4" s="755" t="s">
        <v>4042</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9</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9</v>
      </c>
      <c r="C13" s="757"/>
      <c r="D13" s="757"/>
      <c r="E13" s="757"/>
      <c r="F13" s="757"/>
      <c r="G13" s="755"/>
      <c r="H13" s="755"/>
      <c r="I13" s="755"/>
      <c r="J13" s="755"/>
      <c r="K13" s="755"/>
    </row>
    <row r="14" spans="1:11" x14ac:dyDescent="0.25">
      <c r="A14" s="6" t="s">
        <v>28</v>
      </c>
      <c r="B14" s="756" t="s">
        <v>4043</v>
      </c>
      <c r="C14" s="756"/>
      <c r="D14" s="756"/>
      <c r="E14" s="756"/>
      <c r="F14" s="756"/>
      <c r="G14" s="756"/>
      <c r="H14" s="756"/>
      <c r="I14" s="756"/>
      <c r="J14" s="756"/>
      <c r="K14" s="756"/>
    </row>
    <row r="15" spans="1:11" x14ac:dyDescent="0.25">
      <c r="A15" s="6" t="s">
        <v>30</v>
      </c>
      <c r="B15" s="713" t="s">
        <v>3604</v>
      </c>
      <c r="C15" s="713"/>
      <c r="D15" s="713"/>
      <c r="E15" s="713"/>
      <c r="F15" s="713"/>
      <c r="G15" s="714"/>
      <c r="H15" s="714"/>
      <c r="I15" s="714"/>
      <c r="J15" s="714"/>
      <c r="K15" s="714"/>
    </row>
    <row r="16" spans="1:11" x14ac:dyDescent="0.25">
      <c r="A16" s="6" t="s">
        <v>32</v>
      </c>
      <c r="B16" s="755" t="s">
        <v>1330</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22554</v>
      </c>
      <c r="D20" s="10">
        <v>23094</v>
      </c>
      <c r="E20" s="10">
        <v>23194</v>
      </c>
      <c r="F20" s="11">
        <v>24249</v>
      </c>
      <c r="G20" s="10">
        <v>24590</v>
      </c>
      <c r="H20" s="10">
        <v>24536</v>
      </c>
      <c r="I20" s="10">
        <v>24443</v>
      </c>
      <c r="J20" s="11">
        <v>25236</v>
      </c>
      <c r="K20" s="11">
        <v>24757</v>
      </c>
    </row>
    <row r="21" spans="1:11" x14ac:dyDescent="0.25">
      <c r="A21" s="6" t="s">
        <v>44</v>
      </c>
      <c r="B21" s="2"/>
      <c r="C21" s="10">
        <v>22554</v>
      </c>
      <c r="D21" s="10">
        <v>23094</v>
      </c>
      <c r="E21" s="10">
        <v>23194</v>
      </c>
      <c r="F21" s="10">
        <v>24249</v>
      </c>
      <c r="G21" s="10">
        <f>G20-G25</f>
        <v>24590</v>
      </c>
      <c r="H21" s="10">
        <f>H20-H25</f>
        <v>24536</v>
      </c>
      <c r="I21" s="10">
        <f>I20-I25</f>
        <v>24443</v>
      </c>
      <c r="J21" s="10">
        <f>J20-J25</f>
        <v>25236</v>
      </c>
      <c r="K21" s="10">
        <f>K20-K25</f>
        <v>24757</v>
      </c>
    </row>
    <row r="22" spans="1:11" x14ac:dyDescent="0.25">
      <c r="A22" s="6" t="s">
        <v>45</v>
      </c>
      <c r="B22" s="2"/>
      <c r="C22" s="12">
        <f t="shared" ref="C22:K22" si="0">C21/C20</f>
        <v>1</v>
      </c>
      <c r="D22" s="12">
        <f t="shared" si="0"/>
        <v>1</v>
      </c>
      <c r="E22" s="12">
        <f t="shared" si="0"/>
        <v>1</v>
      </c>
      <c r="F22" s="12">
        <f t="shared" si="0"/>
        <v>1</v>
      </c>
      <c r="G22" s="12">
        <f t="shared" si="0"/>
        <v>1</v>
      </c>
      <c r="H22" s="12">
        <f t="shared" si="0"/>
        <v>1</v>
      </c>
      <c r="I22" s="12">
        <f t="shared" si="0"/>
        <v>1</v>
      </c>
      <c r="J22" s="12">
        <f t="shared" si="0"/>
        <v>1</v>
      </c>
      <c r="K22" s="12">
        <f t="shared" si="0"/>
        <v>1</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1">C23/C20</f>
        <v>0</v>
      </c>
      <c r="D24" s="12">
        <f t="shared" si="1"/>
        <v>0</v>
      </c>
      <c r="E24" s="12">
        <f t="shared" si="1"/>
        <v>0</v>
      </c>
      <c r="F24" s="12">
        <f t="shared" si="1"/>
        <v>0</v>
      </c>
      <c r="G24" s="12">
        <f t="shared" si="1"/>
        <v>0</v>
      </c>
      <c r="H24" s="12">
        <f t="shared" si="1"/>
        <v>0</v>
      </c>
      <c r="I24" s="12">
        <f t="shared" si="1"/>
        <v>0</v>
      </c>
      <c r="J24" s="12">
        <f t="shared" si="1"/>
        <v>0</v>
      </c>
      <c r="K24" s="12">
        <f t="shared" si="1"/>
        <v>0</v>
      </c>
    </row>
    <row r="25" spans="1:11" x14ac:dyDescent="0.25">
      <c r="A25" s="6" t="s">
        <v>48</v>
      </c>
      <c r="B25" s="2"/>
      <c r="C25" s="10">
        <v>0</v>
      </c>
      <c r="D25" s="10">
        <v>0</v>
      </c>
      <c r="E25" s="10">
        <v>0</v>
      </c>
      <c r="F25" s="9">
        <v>0</v>
      </c>
      <c r="G25" s="10">
        <v>0</v>
      </c>
      <c r="H25" s="10">
        <v>0</v>
      </c>
      <c r="I25" s="10">
        <v>0</v>
      </c>
      <c r="J25" s="9">
        <v>0</v>
      </c>
      <c r="K25" s="9">
        <v>0</v>
      </c>
    </row>
    <row r="26" spans="1:11" x14ac:dyDescent="0.25">
      <c r="A26" s="6" t="s">
        <v>49</v>
      </c>
      <c r="B26" s="2"/>
      <c r="C26" s="12">
        <f t="shared" ref="C26:K26" si="2">C25/C20</f>
        <v>0</v>
      </c>
      <c r="D26" s="12">
        <f t="shared" si="2"/>
        <v>0</v>
      </c>
      <c r="E26" s="12">
        <f t="shared" si="2"/>
        <v>0</v>
      </c>
      <c r="F26" s="12">
        <f t="shared" si="2"/>
        <v>0</v>
      </c>
      <c r="G26" s="12">
        <f t="shared" si="2"/>
        <v>0</v>
      </c>
      <c r="H26" s="12">
        <f t="shared" si="2"/>
        <v>0</v>
      </c>
      <c r="I26" s="12">
        <f t="shared" si="2"/>
        <v>0</v>
      </c>
      <c r="J26" s="12">
        <f t="shared" si="2"/>
        <v>0</v>
      </c>
      <c r="K26" s="12">
        <f t="shared" si="2"/>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C29" s="39">
        <v>22543</v>
      </c>
      <c r="D29" s="39">
        <v>23084</v>
      </c>
      <c r="E29" s="39">
        <v>23183</v>
      </c>
      <c r="F29" s="39">
        <v>24237</v>
      </c>
      <c r="G29" s="39">
        <v>24580</v>
      </c>
      <c r="H29" s="295" t="s">
        <v>10806</v>
      </c>
      <c r="I29" s="295" t="s">
        <v>10806</v>
      </c>
      <c r="J29" s="295" t="s">
        <v>10806</v>
      </c>
      <c r="K29" s="295" t="s">
        <v>10806</v>
      </c>
    </row>
    <row r="30" spans="1:11" x14ac:dyDescent="0.25">
      <c r="A30" s="294" t="s">
        <v>66</v>
      </c>
      <c r="B30" s="230" t="s">
        <v>25</v>
      </c>
      <c r="C30" s="39">
        <v>11</v>
      </c>
      <c r="D30" s="39">
        <v>10</v>
      </c>
      <c r="E30" s="39">
        <v>11</v>
      </c>
      <c r="F30" s="18">
        <v>12</v>
      </c>
      <c r="G30" s="39">
        <v>10</v>
      </c>
      <c r="H30" s="295" t="s">
        <v>1542</v>
      </c>
      <c r="I30" s="295" t="s">
        <v>1542</v>
      </c>
      <c r="J30" s="295" t="s">
        <v>1542</v>
      </c>
      <c r="K30" s="295" t="s">
        <v>1542</v>
      </c>
    </row>
    <row r="31" spans="1:11" x14ac:dyDescent="0.25">
      <c r="A31" s="343" t="s">
        <v>1440</v>
      </c>
      <c r="B31" s="230"/>
      <c r="C31" s="59">
        <v>22554</v>
      </c>
      <c r="D31" s="59">
        <v>23094</v>
      </c>
      <c r="E31" s="59">
        <v>23194</v>
      </c>
      <c r="F31" s="59">
        <v>24249</v>
      </c>
      <c r="G31" s="59">
        <v>24590</v>
      </c>
      <c r="H31" s="59">
        <v>24536</v>
      </c>
      <c r="I31" s="59">
        <v>24443</v>
      </c>
      <c r="J31" s="59">
        <v>25236</v>
      </c>
      <c r="K31" s="59">
        <v>24757</v>
      </c>
    </row>
    <row r="32" spans="1:11" x14ac:dyDescent="0.25">
      <c r="A32" s="2"/>
      <c r="B32" s="234"/>
      <c r="C32" s="234"/>
      <c r="D32" s="234"/>
      <c r="E32" s="234"/>
      <c r="F32" s="234"/>
      <c r="G32" s="18"/>
      <c r="H32" s="11"/>
      <c r="I32" s="11"/>
      <c r="J32" s="11"/>
      <c r="K32" s="11"/>
    </row>
    <row r="33" spans="1:11" x14ac:dyDescent="0.25">
      <c r="A33" s="2"/>
      <c r="B33" s="234"/>
      <c r="C33" s="18"/>
      <c r="D33" s="11"/>
      <c r="E33" s="11"/>
      <c r="F33" s="11"/>
      <c r="G33" s="11"/>
      <c r="H33"/>
      <c r="I33"/>
      <c r="J33"/>
      <c r="K33"/>
    </row>
    <row r="34" spans="1:11" x14ac:dyDescent="0.25">
      <c r="A34" s="2"/>
      <c r="B34" s="234"/>
      <c r="C34" s="18"/>
      <c r="D34" s="11"/>
      <c r="E34" s="11"/>
      <c r="F34" s="11"/>
      <c r="G34" s="11"/>
      <c r="H34"/>
      <c r="I34"/>
      <c r="J34"/>
      <c r="K34"/>
    </row>
    <row r="35" spans="1:11" x14ac:dyDescent="0.25">
      <c r="A35" s="2"/>
      <c r="B35" s="234"/>
      <c r="C35" s="18"/>
      <c r="D35" s="11"/>
      <c r="E35" s="11"/>
      <c r="F35" s="11"/>
      <c r="G35" s="11"/>
      <c r="H35"/>
      <c r="I35"/>
      <c r="J35"/>
      <c r="K35"/>
    </row>
    <row r="36" spans="1:11" x14ac:dyDescent="0.25">
      <c r="A36" s="2"/>
      <c r="B36" s="234"/>
      <c r="C36" s="234"/>
      <c r="D36" s="234"/>
      <c r="E36" s="234"/>
      <c r="F36" s="234"/>
      <c r="G36" s="18"/>
      <c r="H36" s="11"/>
      <c r="I36" s="11"/>
      <c r="J36" s="11"/>
      <c r="K36" s="11"/>
    </row>
    <row r="37" spans="1:11" x14ac:dyDescent="0.25">
      <c r="A37" s="2"/>
      <c r="B37" s="234"/>
      <c r="C37" s="234"/>
      <c r="D37" s="234"/>
      <c r="E37" s="234"/>
      <c r="F37" s="234"/>
      <c r="G37" s="18"/>
      <c r="H37" s="11"/>
      <c r="I37" s="11"/>
      <c r="J37" s="11"/>
      <c r="K37" s="11"/>
    </row>
    <row r="38" spans="1:11" x14ac:dyDescent="0.25">
      <c r="A38" s="2"/>
      <c r="B38" s="234"/>
      <c r="C38" s="234"/>
      <c r="D38" s="234"/>
      <c r="E38" s="234"/>
      <c r="F38" s="234"/>
      <c r="G38" s="18"/>
      <c r="H38" s="11"/>
      <c r="I38" s="11"/>
      <c r="J38" s="11"/>
      <c r="K38" s="11"/>
    </row>
    <row r="39" spans="1:11" x14ac:dyDescent="0.25">
      <c r="A39" s="2"/>
      <c r="B39" s="234"/>
      <c r="C39" s="234"/>
      <c r="D39" s="234"/>
      <c r="E39" s="234"/>
      <c r="F39" s="234"/>
      <c r="G39" s="18"/>
      <c r="H39" s="11"/>
      <c r="I39" s="11"/>
      <c r="J39" s="11"/>
      <c r="K39" s="11"/>
    </row>
    <row r="40" spans="1:11" x14ac:dyDescent="0.25">
      <c r="A40" s="2"/>
      <c r="B40" s="2"/>
      <c r="C40" s="2"/>
      <c r="D40" s="2"/>
      <c r="E40" s="2"/>
      <c r="F40" s="2"/>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tabColor rgb="FFFFFF00"/>
    <pageSetUpPr fitToPage="1"/>
  </sheetPr>
  <dimension ref="A1:K40"/>
  <sheetViews>
    <sheetView topLeftCell="A13" workbookViewId="0">
      <selection activeCell="I37" sqref="I37"/>
    </sheetView>
  </sheetViews>
  <sheetFormatPr defaultRowHeight="15" x14ac:dyDescent="0.25"/>
  <cols>
    <col min="1" max="1" width="36.85546875" customWidth="1"/>
    <col min="2" max="2" width="55.285156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4044</v>
      </c>
      <c r="C3" s="758"/>
      <c r="D3" s="758"/>
      <c r="E3" s="758"/>
      <c r="F3" s="758"/>
      <c r="G3" s="758"/>
      <c r="H3" s="758"/>
      <c r="I3" s="758"/>
      <c r="J3" s="758"/>
      <c r="K3" s="758"/>
    </row>
    <row r="4" spans="1:11" x14ac:dyDescent="0.25">
      <c r="A4" s="6" t="s">
        <v>2</v>
      </c>
      <c r="B4" s="755" t="s">
        <v>4045</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9</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9</v>
      </c>
      <c r="C13" s="757"/>
      <c r="D13" s="757"/>
      <c r="E13" s="757"/>
      <c r="F13" s="757"/>
      <c r="G13" s="755"/>
      <c r="H13" s="755"/>
      <c r="I13" s="755"/>
      <c r="J13" s="755"/>
      <c r="K13" s="755"/>
    </row>
    <row r="14" spans="1:11" x14ac:dyDescent="0.25">
      <c r="A14" s="6" t="s">
        <v>28</v>
      </c>
      <c r="B14" s="756" t="s">
        <v>4046</v>
      </c>
      <c r="C14" s="756"/>
      <c r="D14" s="756"/>
      <c r="E14" s="756"/>
      <c r="F14" s="756"/>
      <c r="G14" s="756"/>
      <c r="H14" s="756"/>
      <c r="I14" s="756"/>
      <c r="J14" s="756"/>
      <c r="K14" s="756"/>
    </row>
    <row r="15" spans="1:11" x14ac:dyDescent="0.25">
      <c r="A15" s="6" t="s">
        <v>30</v>
      </c>
      <c r="B15" s="713" t="s">
        <v>3604</v>
      </c>
      <c r="C15" s="713"/>
      <c r="D15" s="713"/>
      <c r="E15" s="713"/>
      <c r="F15" s="713"/>
      <c r="G15" s="714"/>
      <c r="H15" s="714"/>
      <c r="I15" s="714"/>
      <c r="J15" s="714"/>
      <c r="K15" s="714"/>
    </row>
    <row r="16" spans="1:11" x14ac:dyDescent="0.25">
      <c r="A16" s="6" t="s">
        <v>32</v>
      </c>
      <c r="B16" s="755" t="s">
        <v>1333</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23553</v>
      </c>
      <c r="D20" s="10">
        <v>24203</v>
      </c>
      <c r="E20" s="10">
        <v>24296</v>
      </c>
      <c r="F20" s="11">
        <v>25357</v>
      </c>
      <c r="G20" s="10">
        <v>25835</v>
      </c>
      <c r="H20" s="10">
        <v>25881</v>
      </c>
      <c r="I20" s="10">
        <v>25888</v>
      </c>
      <c r="J20" s="11">
        <v>26959</v>
      </c>
      <c r="K20" s="11">
        <v>26500</v>
      </c>
    </row>
    <row r="21" spans="1:11" x14ac:dyDescent="0.25">
      <c r="A21" s="6" t="s">
        <v>44</v>
      </c>
      <c r="B21" s="2"/>
      <c r="C21" s="10">
        <v>23553</v>
      </c>
      <c r="D21" s="10">
        <v>24203</v>
      </c>
      <c r="E21" s="10">
        <v>24296</v>
      </c>
      <c r="F21" s="10">
        <v>25357</v>
      </c>
      <c r="G21" s="10">
        <f>G20-G25</f>
        <v>25835</v>
      </c>
      <c r="H21" s="10">
        <f>H20-H25</f>
        <v>25881</v>
      </c>
      <c r="I21" s="10">
        <f>I20-I25</f>
        <v>25888</v>
      </c>
      <c r="J21" s="10">
        <f>J20-J25</f>
        <v>26959</v>
      </c>
      <c r="K21" s="10">
        <f>K20-K25</f>
        <v>26500</v>
      </c>
    </row>
    <row r="22" spans="1:11" x14ac:dyDescent="0.25">
      <c r="A22" s="6" t="s">
        <v>45</v>
      </c>
      <c r="B22" s="2"/>
      <c r="C22" s="12">
        <f t="shared" ref="C22:K22" si="0">C21/C20</f>
        <v>1</v>
      </c>
      <c r="D22" s="12">
        <f t="shared" si="0"/>
        <v>1</v>
      </c>
      <c r="E22" s="12">
        <f t="shared" si="0"/>
        <v>1</v>
      </c>
      <c r="F22" s="12">
        <f t="shared" si="0"/>
        <v>1</v>
      </c>
      <c r="G22" s="12">
        <f t="shared" si="0"/>
        <v>1</v>
      </c>
      <c r="H22" s="12">
        <f t="shared" si="0"/>
        <v>1</v>
      </c>
      <c r="I22" s="12">
        <f t="shared" si="0"/>
        <v>1</v>
      </c>
      <c r="J22" s="12">
        <f t="shared" si="0"/>
        <v>1</v>
      </c>
      <c r="K22" s="12">
        <f t="shared" si="0"/>
        <v>1</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1">C23/C20</f>
        <v>0</v>
      </c>
      <c r="D24" s="12">
        <f t="shared" si="1"/>
        <v>0</v>
      </c>
      <c r="E24" s="12">
        <f t="shared" si="1"/>
        <v>0</v>
      </c>
      <c r="F24" s="12">
        <f t="shared" si="1"/>
        <v>0</v>
      </c>
      <c r="G24" s="12">
        <f t="shared" si="1"/>
        <v>0</v>
      </c>
      <c r="H24" s="12">
        <f t="shared" si="1"/>
        <v>0</v>
      </c>
      <c r="I24" s="12">
        <f t="shared" si="1"/>
        <v>0</v>
      </c>
      <c r="J24" s="12">
        <f t="shared" si="1"/>
        <v>0</v>
      </c>
      <c r="K24" s="12">
        <f t="shared" si="1"/>
        <v>0</v>
      </c>
    </row>
    <row r="25" spans="1:11" x14ac:dyDescent="0.25">
      <c r="A25" s="6" t="s">
        <v>48</v>
      </c>
      <c r="B25" s="2"/>
      <c r="C25" s="10">
        <v>0</v>
      </c>
      <c r="D25" s="10">
        <v>0</v>
      </c>
      <c r="E25" s="10">
        <v>0</v>
      </c>
      <c r="F25" s="9">
        <v>0</v>
      </c>
      <c r="G25" s="10">
        <v>0</v>
      </c>
      <c r="H25" s="10">
        <v>0</v>
      </c>
      <c r="I25" s="10">
        <v>0</v>
      </c>
      <c r="J25" s="9">
        <v>0</v>
      </c>
      <c r="K25" s="9">
        <v>0</v>
      </c>
    </row>
    <row r="26" spans="1:11" x14ac:dyDescent="0.25">
      <c r="A26" s="6" t="s">
        <v>49</v>
      </c>
      <c r="B26" s="2"/>
      <c r="C26" s="12">
        <f t="shared" ref="C26:K26" si="2">C25/C20</f>
        <v>0</v>
      </c>
      <c r="D26" s="12">
        <f t="shared" si="2"/>
        <v>0</v>
      </c>
      <c r="E26" s="12">
        <f t="shared" si="2"/>
        <v>0</v>
      </c>
      <c r="F26" s="12">
        <f t="shared" si="2"/>
        <v>0</v>
      </c>
      <c r="G26" s="12">
        <f t="shared" si="2"/>
        <v>0</v>
      </c>
      <c r="H26" s="12">
        <f t="shared" si="2"/>
        <v>0</v>
      </c>
      <c r="I26" s="12">
        <f t="shared" si="2"/>
        <v>0</v>
      </c>
      <c r="J26" s="12">
        <f t="shared" si="2"/>
        <v>0</v>
      </c>
      <c r="K26" s="12">
        <f t="shared" si="2"/>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C29" s="39">
        <v>22543</v>
      </c>
      <c r="D29" s="39">
        <v>23084</v>
      </c>
      <c r="E29" s="39">
        <v>23183</v>
      </c>
      <c r="F29" s="39">
        <v>24237</v>
      </c>
      <c r="G29" s="39">
        <v>24580</v>
      </c>
      <c r="H29" s="39">
        <v>24527</v>
      </c>
      <c r="I29" s="39">
        <v>24441</v>
      </c>
      <c r="J29" s="39">
        <v>25229</v>
      </c>
      <c r="K29" s="39">
        <v>24753</v>
      </c>
    </row>
    <row r="30" spans="1:11" x14ac:dyDescent="0.25">
      <c r="A30" s="294" t="s">
        <v>66</v>
      </c>
      <c r="B30" s="230" t="s">
        <v>25</v>
      </c>
      <c r="C30" s="39">
        <v>1010</v>
      </c>
      <c r="D30" s="39">
        <v>1119</v>
      </c>
      <c r="E30" s="39">
        <v>1113</v>
      </c>
      <c r="F30" s="39">
        <v>1120</v>
      </c>
      <c r="G30" s="39">
        <v>1255</v>
      </c>
      <c r="H30" s="39">
        <v>1354</v>
      </c>
      <c r="I30" s="39">
        <v>1447</v>
      </c>
      <c r="J30" s="39">
        <v>1730</v>
      </c>
      <c r="K30" s="39">
        <v>1747</v>
      </c>
    </row>
    <row r="31" spans="1:11" x14ac:dyDescent="0.25">
      <c r="A31" s="343" t="s">
        <v>1440</v>
      </c>
      <c r="B31" s="230"/>
      <c r="C31" s="59">
        <v>23553</v>
      </c>
      <c r="D31" s="59">
        <v>24203</v>
      </c>
      <c r="E31" s="59">
        <v>24296</v>
      </c>
      <c r="F31" s="59">
        <v>25357</v>
      </c>
      <c r="G31" s="59">
        <v>25835</v>
      </c>
      <c r="H31" s="59">
        <v>25881</v>
      </c>
      <c r="I31" s="59">
        <v>25888</v>
      </c>
      <c r="J31" s="59">
        <v>26959</v>
      </c>
      <c r="K31" s="59">
        <v>26500</v>
      </c>
    </row>
    <row r="32" spans="1:11" x14ac:dyDescent="0.25">
      <c r="A32" s="2"/>
      <c r="B32" s="234"/>
      <c r="C32" s="234"/>
      <c r="D32" s="234"/>
      <c r="E32" s="234"/>
      <c r="F32" s="234"/>
      <c r="G32" s="18"/>
      <c r="H32" s="11"/>
      <c r="I32" s="11"/>
      <c r="J32" s="11"/>
      <c r="K32" s="11"/>
    </row>
    <row r="33" spans="1:11" x14ac:dyDescent="0.25">
      <c r="A33" s="2"/>
      <c r="B33" s="234"/>
      <c r="C33" s="234"/>
      <c r="D33" s="234"/>
      <c r="E33" s="234"/>
      <c r="F33" s="234"/>
      <c r="G33" s="18"/>
      <c r="H33" s="11"/>
      <c r="I33" s="11"/>
      <c r="J33" s="11"/>
      <c r="K33" s="11"/>
    </row>
    <row r="34" spans="1:11" x14ac:dyDescent="0.25">
      <c r="A34" s="2"/>
      <c r="B34" s="234"/>
      <c r="C34" s="234"/>
      <c r="D34" s="234"/>
      <c r="E34" s="234"/>
      <c r="F34" s="234"/>
      <c r="G34" s="18"/>
      <c r="H34" s="11"/>
      <c r="I34" s="11"/>
      <c r="J34" s="11"/>
      <c r="K34" s="11"/>
    </row>
    <row r="35" spans="1:11" x14ac:dyDescent="0.25">
      <c r="A35" s="2"/>
      <c r="B35" s="234"/>
      <c r="C35" s="234"/>
      <c r="D35" s="234"/>
      <c r="E35" s="234"/>
      <c r="F35" s="234"/>
      <c r="G35" s="18"/>
      <c r="H35" s="11"/>
      <c r="I35" s="11"/>
      <c r="J35" s="11"/>
      <c r="K35" s="11"/>
    </row>
    <row r="36" spans="1:11" x14ac:dyDescent="0.25">
      <c r="A36" s="2"/>
      <c r="B36" s="234"/>
      <c r="C36" s="234"/>
      <c r="D36" s="234"/>
      <c r="E36" s="234"/>
      <c r="F36" s="234"/>
      <c r="G36" s="18"/>
      <c r="H36" s="11"/>
      <c r="I36" s="11"/>
      <c r="J36" s="11"/>
      <c r="K36" s="11"/>
    </row>
    <row r="37" spans="1:11" x14ac:dyDescent="0.25">
      <c r="A37" s="2"/>
      <c r="B37" s="234"/>
      <c r="C37" s="234"/>
      <c r="D37" s="234"/>
      <c r="E37" s="234"/>
      <c r="F37" s="234"/>
      <c r="G37" s="18"/>
      <c r="H37" s="11"/>
      <c r="I37" s="11"/>
      <c r="J37" s="11"/>
      <c r="K37" s="11"/>
    </row>
    <row r="38" spans="1:11" x14ac:dyDescent="0.25">
      <c r="A38" s="2"/>
      <c r="B38" s="234"/>
      <c r="C38" s="234"/>
      <c r="D38" s="234"/>
      <c r="E38" s="234"/>
      <c r="F38" s="234"/>
      <c r="G38" s="18"/>
      <c r="H38" s="11"/>
      <c r="I38" s="11"/>
      <c r="J38" s="11"/>
      <c r="K38" s="11"/>
    </row>
    <row r="39" spans="1:11" x14ac:dyDescent="0.25">
      <c r="A39" s="2"/>
      <c r="B39" s="234"/>
      <c r="C39" s="234"/>
      <c r="D39" s="234"/>
      <c r="E39" s="234"/>
      <c r="F39" s="234"/>
      <c r="G39" s="18"/>
      <c r="H39" s="11"/>
      <c r="I39" s="11"/>
      <c r="J39" s="11"/>
      <c r="K39" s="11"/>
    </row>
    <row r="40" spans="1:11" x14ac:dyDescent="0.25">
      <c r="A40" s="2"/>
      <c r="B40" s="2"/>
      <c r="C40" s="2"/>
      <c r="D40" s="2"/>
      <c r="E40" s="2"/>
      <c r="F40" s="2"/>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tabColor rgb="FFFFFF00"/>
    <pageSetUpPr fitToPage="1"/>
  </sheetPr>
  <dimension ref="A1:K40"/>
  <sheetViews>
    <sheetView topLeftCell="A7" workbookViewId="0">
      <selection activeCell="K29" sqref="K29:K30"/>
    </sheetView>
  </sheetViews>
  <sheetFormatPr defaultRowHeight="15" x14ac:dyDescent="0.25"/>
  <cols>
    <col min="1" max="1" width="36.85546875" customWidth="1"/>
    <col min="2" max="2" width="55.285156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4047</v>
      </c>
      <c r="C3" s="758"/>
      <c r="D3" s="758"/>
      <c r="E3" s="758"/>
      <c r="F3" s="758"/>
      <c r="G3" s="758"/>
      <c r="H3" s="758"/>
      <c r="I3" s="758"/>
      <c r="J3" s="758"/>
      <c r="K3" s="758"/>
    </row>
    <row r="4" spans="1:11" x14ac:dyDescent="0.25">
      <c r="A4" s="6" t="s">
        <v>2</v>
      </c>
      <c r="B4" s="755" t="s">
        <v>4048</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4049</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9</v>
      </c>
      <c r="C13" s="757"/>
      <c r="D13" s="757"/>
      <c r="E13" s="757"/>
      <c r="F13" s="757"/>
      <c r="G13" s="755"/>
      <c r="H13" s="755"/>
      <c r="I13" s="755"/>
      <c r="J13" s="755"/>
      <c r="K13" s="755"/>
    </row>
    <row r="14" spans="1:11" x14ac:dyDescent="0.25">
      <c r="A14" s="6" t="s">
        <v>28</v>
      </c>
      <c r="B14" s="756" t="s">
        <v>4050</v>
      </c>
      <c r="C14" s="756"/>
      <c r="D14" s="756"/>
      <c r="E14" s="756"/>
      <c r="F14" s="756"/>
      <c r="G14" s="756"/>
      <c r="H14" s="756"/>
      <c r="I14" s="756"/>
      <c r="J14" s="756"/>
      <c r="K14" s="756"/>
    </row>
    <row r="15" spans="1:11" x14ac:dyDescent="0.25">
      <c r="A15" s="6" t="s">
        <v>30</v>
      </c>
      <c r="B15" s="713" t="s">
        <v>3604</v>
      </c>
      <c r="C15" s="713"/>
      <c r="D15" s="713"/>
      <c r="E15" s="713"/>
      <c r="F15" s="713"/>
      <c r="G15" s="714"/>
      <c r="H15" s="714"/>
      <c r="I15" s="714"/>
      <c r="J15" s="714"/>
      <c r="K15" s="714"/>
    </row>
    <row r="16" spans="1:11" x14ac:dyDescent="0.25">
      <c r="A16" s="6" t="s">
        <v>32</v>
      </c>
      <c r="B16" s="755" t="s">
        <v>1335</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24237</v>
      </c>
      <c r="D20" s="10">
        <v>23183</v>
      </c>
      <c r="E20" s="10">
        <v>23084</v>
      </c>
      <c r="F20" s="11">
        <v>22543</v>
      </c>
      <c r="G20" s="10">
        <v>26124</v>
      </c>
      <c r="H20" s="10">
        <v>24528</v>
      </c>
      <c r="I20" s="10">
        <v>24441</v>
      </c>
      <c r="J20" s="11">
        <v>25229</v>
      </c>
      <c r="K20" s="11">
        <v>24753</v>
      </c>
    </row>
    <row r="21" spans="1:11" x14ac:dyDescent="0.25">
      <c r="A21" s="6" t="s">
        <v>44</v>
      </c>
      <c r="B21" s="2"/>
      <c r="C21" s="10">
        <f t="shared" ref="C21:K21" si="0">C20-C25</f>
        <v>24237</v>
      </c>
      <c r="D21" s="10">
        <f t="shared" si="0"/>
        <v>23183</v>
      </c>
      <c r="E21" s="10">
        <f t="shared" si="0"/>
        <v>23084</v>
      </c>
      <c r="F21" s="10">
        <f t="shared" si="0"/>
        <v>22543</v>
      </c>
      <c r="G21" s="10">
        <f t="shared" si="0"/>
        <v>26124</v>
      </c>
      <c r="H21" s="10">
        <f t="shared" si="0"/>
        <v>24528</v>
      </c>
      <c r="I21" s="10">
        <f t="shared" si="0"/>
        <v>24441</v>
      </c>
      <c r="J21" s="10">
        <f t="shared" si="0"/>
        <v>25229</v>
      </c>
      <c r="K21" s="10">
        <f t="shared" si="0"/>
        <v>24753</v>
      </c>
    </row>
    <row r="22" spans="1:11" x14ac:dyDescent="0.25">
      <c r="A22" s="6" t="s">
        <v>45</v>
      </c>
      <c r="B22" s="2"/>
      <c r="C22" s="12">
        <v>1</v>
      </c>
      <c r="D22" s="12">
        <v>1</v>
      </c>
      <c r="E22" s="12">
        <v>1</v>
      </c>
      <c r="F22" s="12">
        <v>1</v>
      </c>
      <c r="G22" s="12">
        <f>G21/G20</f>
        <v>1</v>
      </c>
      <c r="H22" s="12">
        <f>H21/H20</f>
        <v>1</v>
      </c>
      <c r="I22" s="12">
        <f>I21/I20</f>
        <v>1</v>
      </c>
      <c r="J22" s="12">
        <f>J21/J20</f>
        <v>1</v>
      </c>
      <c r="K22" s="12">
        <f>K21/K20</f>
        <v>1</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v>0</v>
      </c>
      <c r="D24" s="12">
        <v>0</v>
      </c>
      <c r="E24" s="12">
        <v>0</v>
      </c>
      <c r="F24" s="12">
        <v>0</v>
      </c>
      <c r="G24" s="12">
        <f>G23/G20</f>
        <v>0</v>
      </c>
      <c r="H24" s="12">
        <f>H23/H20</f>
        <v>0</v>
      </c>
      <c r="I24" s="12">
        <f>I23/I20</f>
        <v>0</v>
      </c>
      <c r="J24" s="12">
        <f>J23/J20</f>
        <v>0</v>
      </c>
      <c r="K24" s="12">
        <f>K23/K20</f>
        <v>0</v>
      </c>
    </row>
    <row r="25" spans="1:11" x14ac:dyDescent="0.25">
      <c r="A25" s="6" t="s">
        <v>48</v>
      </c>
      <c r="B25" s="2"/>
      <c r="C25" s="10">
        <v>0</v>
      </c>
      <c r="D25" s="10">
        <v>0</v>
      </c>
      <c r="E25" s="10">
        <v>0</v>
      </c>
      <c r="F25" s="9">
        <v>0</v>
      </c>
      <c r="G25" s="10">
        <v>0</v>
      </c>
      <c r="H25" s="10">
        <v>0</v>
      </c>
      <c r="I25" s="10">
        <v>0</v>
      </c>
      <c r="J25" s="9">
        <v>0</v>
      </c>
      <c r="K25" s="9">
        <v>0</v>
      </c>
    </row>
    <row r="26" spans="1:11" x14ac:dyDescent="0.25">
      <c r="A26" s="6" t="s">
        <v>49</v>
      </c>
      <c r="B26" s="2"/>
      <c r="C26" s="12">
        <v>0</v>
      </c>
      <c r="D26" s="12">
        <v>0</v>
      </c>
      <c r="E26" s="12">
        <v>0</v>
      </c>
      <c r="F26" s="12">
        <v>0</v>
      </c>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C29" s="295" t="s">
        <v>10806</v>
      </c>
      <c r="D29" s="295" t="s">
        <v>10806</v>
      </c>
      <c r="E29" s="295" t="s">
        <v>10806</v>
      </c>
      <c r="F29" s="295" t="s">
        <v>10806</v>
      </c>
      <c r="G29" s="39">
        <v>24580</v>
      </c>
      <c r="H29" s="295" t="s">
        <v>10806</v>
      </c>
      <c r="I29" s="295" t="s">
        <v>10806</v>
      </c>
      <c r="J29" s="295" t="s">
        <v>10806</v>
      </c>
      <c r="K29" s="295" t="s">
        <v>10806</v>
      </c>
    </row>
    <row r="30" spans="1:11" x14ac:dyDescent="0.25">
      <c r="A30" s="294" t="s">
        <v>66</v>
      </c>
      <c r="B30" s="230" t="s">
        <v>25</v>
      </c>
      <c r="C30" s="295" t="s">
        <v>1542</v>
      </c>
      <c r="D30" s="295" t="s">
        <v>1542</v>
      </c>
      <c r="E30" s="295" t="s">
        <v>1542</v>
      </c>
      <c r="F30" s="295" t="s">
        <v>1542</v>
      </c>
      <c r="G30" s="39">
        <v>1544</v>
      </c>
      <c r="H30" s="295" t="s">
        <v>1542</v>
      </c>
      <c r="I30" s="295" t="s">
        <v>1542</v>
      </c>
      <c r="J30" s="295" t="s">
        <v>1542</v>
      </c>
      <c r="K30" s="295" t="s">
        <v>1542</v>
      </c>
    </row>
    <row r="31" spans="1:11" x14ac:dyDescent="0.25">
      <c r="A31" s="343" t="s">
        <v>1440</v>
      </c>
      <c r="B31" s="230"/>
      <c r="C31" s="59">
        <v>24237</v>
      </c>
      <c r="D31" s="59">
        <v>23183</v>
      </c>
      <c r="E31" s="59">
        <v>23084</v>
      </c>
      <c r="F31" s="59">
        <v>22543</v>
      </c>
      <c r="G31" s="59">
        <v>26124</v>
      </c>
      <c r="H31" s="59">
        <v>24528</v>
      </c>
      <c r="I31" s="59">
        <v>24441</v>
      </c>
      <c r="J31" s="59">
        <v>25229</v>
      </c>
      <c r="K31" s="59">
        <v>24753</v>
      </c>
    </row>
    <row r="32" spans="1:11" x14ac:dyDescent="0.25">
      <c r="A32" s="80"/>
      <c r="B32" s="230"/>
      <c r="C32" s="230"/>
      <c r="D32" s="230"/>
      <c r="E32" s="230"/>
      <c r="F32" s="230"/>
      <c r="G32" s="18"/>
      <c r="H32" s="11"/>
      <c r="I32" s="11"/>
      <c r="J32" s="11"/>
      <c r="K32" s="11"/>
    </row>
    <row r="33" spans="1:11" x14ac:dyDescent="0.25">
      <c r="A33" s="80"/>
      <c r="B33" s="230"/>
      <c r="C33" s="230"/>
      <c r="D33" s="230"/>
      <c r="E33" s="230"/>
      <c r="F33" s="230"/>
      <c r="G33" s="18"/>
      <c r="H33" s="11"/>
      <c r="I33" s="11"/>
      <c r="J33" s="11"/>
      <c r="K33" s="11"/>
    </row>
    <row r="34" spans="1:11" x14ac:dyDescent="0.25">
      <c r="A34" s="80"/>
      <c r="B34" s="230"/>
      <c r="C34" s="230"/>
      <c r="D34" s="230"/>
      <c r="E34" s="230"/>
      <c r="F34" s="230"/>
      <c r="G34" s="18"/>
      <c r="H34" s="11"/>
      <c r="I34" s="11"/>
      <c r="J34" s="11"/>
      <c r="K34" s="11"/>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80"/>
      <c r="B40" s="80"/>
      <c r="C40" s="80"/>
      <c r="D40" s="80"/>
      <c r="E40" s="80"/>
      <c r="F40" s="80"/>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tabColor rgb="FFFFFF00"/>
    <pageSetUpPr fitToPage="1"/>
  </sheetPr>
  <dimension ref="A1:K40"/>
  <sheetViews>
    <sheetView topLeftCell="A13" workbookViewId="0">
      <selection activeCell="B10" sqref="B10:K10"/>
    </sheetView>
  </sheetViews>
  <sheetFormatPr defaultRowHeight="15" x14ac:dyDescent="0.25"/>
  <cols>
    <col min="1" max="1" width="36.85546875" customWidth="1"/>
    <col min="2" max="2" width="59"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4051</v>
      </c>
      <c r="C3" s="758"/>
      <c r="D3" s="758"/>
      <c r="E3" s="758"/>
      <c r="F3" s="758"/>
      <c r="G3" s="758"/>
      <c r="H3" s="758"/>
      <c r="I3" s="758"/>
      <c r="J3" s="758"/>
      <c r="K3" s="758"/>
    </row>
    <row r="4" spans="1:11" x14ac:dyDescent="0.25">
      <c r="A4" s="6" t="s">
        <v>2</v>
      </c>
      <c r="B4" s="755" t="s">
        <v>4052</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9</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9</v>
      </c>
      <c r="C13" s="757"/>
      <c r="D13" s="757"/>
      <c r="E13" s="757"/>
      <c r="F13" s="757"/>
      <c r="G13" s="755"/>
      <c r="H13" s="755"/>
      <c r="I13" s="755"/>
      <c r="J13" s="755"/>
      <c r="K13" s="755"/>
    </row>
    <row r="14" spans="1:11" x14ac:dyDescent="0.25">
      <c r="A14" s="6" t="s">
        <v>28</v>
      </c>
      <c r="B14" s="756" t="s">
        <v>4053</v>
      </c>
      <c r="C14" s="756"/>
      <c r="D14" s="756"/>
      <c r="E14" s="756"/>
      <c r="F14" s="756"/>
      <c r="G14" s="756"/>
      <c r="H14" s="756"/>
      <c r="I14" s="756"/>
      <c r="J14" s="756"/>
      <c r="K14" s="756"/>
    </row>
    <row r="15" spans="1:11" x14ac:dyDescent="0.25">
      <c r="A15" s="6" t="s">
        <v>30</v>
      </c>
      <c r="B15" s="713" t="s">
        <v>4031</v>
      </c>
      <c r="C15" s="713"/>
      <c r="D15" s="713"/>
      <c r="E15" s="713"/>
      <c r="F15" s="713"/>
      <c r="G15" s="714"/>
      <c r="H15" s="714"/>
      <c r="I15" s="714"/>
      <c r="J15" s="714"/>
      <c r="K15" s="714"/>
    </row>
    <row r="16" spans="1:11" x14ac:dyDescent="0.25">
      <c r="A16" s="6" t="s">
        <v>32</v>
      </c>
      <c r="B16" s="755" t="s">
        <v>1337</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22644</v>
      </c>
      <c r="D20" s="10">
        <v>23190</v>
      </c>
      <c r="E20" s="10">
        <v>23309</v>
      </c>
      <c r="F20" s="11">
        <v>24396</v>
      </c>
      <c r="G20" s="10">
        <v>24795</v>
      </c>
      <c r="H20" s="10">
        <v>24765</v>
      </c>
      <c r="I20" s="10">
        <v>24659</v>
      </c>
      <c r="J20" s="11">
        <v>25559</v>
      </c>
      <c r="K20" s="11">
        <v>25079</v>
      </c>
    </row>
    <row r="21" spans="1:11" x14ac:dyDescent="0.25">
      <c r="A21" s="6" t="s">
        <v>44</v>
      </c>
      <c r="B21" s="2"/>
      <c r="C21" s="10">
        <f t="shared" ref="C21:K21" si="0">C20-C25</f>
        <v>22644</v>
      </c>
      <c r="D21" s="10">
        <f t="shared" si="0"/>
        <v>23190</v>
      </c>
      <c r="E21" s="10">
        <f t="shared" si="0"/>
        <v>23309</v>
      </c>
      <c r="F21" s="10">
        <f t="shared" si="0"/>
        <v>24396</v>
      </c>
      <c r="G21" s="10">
        <f t="shared" si="0"/>
        <v>24795</v>
      </c>
      <c r="H21" s="10">
        <f t="shared" si="0"/>
        <v>24765</v>
      </c>
      <c r="I21" s="10">
        <f t="shared" si="0"/>
        <v>24659</v>
      </c>
      <c r="J21" s="10">
        <f t="shared" si="0"/>
        <v>25559</v>
      </c>
      <c r="K21" s="10">
        <f t="shared" si="0"/>
        <v>25079</v>
      </c>
    </row>
    <row r="22" spans="1:11" x14ac:dyDescent="0.25">
      <c r="A22" s="6" t="s">
        <v>45</v>
      </c>
      <c r="B22" s="2"/>
      <c r="C22" s="12">
        <v>1</v>
      </c>
      <c r="D22" s="12">
        <v>1</v>
      </c>
      <c r="E22" s="12">
        <v>1</v>
      </c>
      <c r="F22" s="12">
        <v>1</v>
      </c>
      <c r="G22" s="12">
        <f>G21/G20</f>
        <v>1</v>
      </c>
      <c r="H22" s="12">
        <f>H21/H20</f>
        <v>1</v>
      </c>
      <c r="I22" s="12">
        <f>I21/I20</f>
        <v>1</v>
      </c>
      <c r="J22" s="12">
        <f>J21/J20</f>
        <v>1</v>
      </c>
      <c r="K22" s="12">
        <f>K21/K20</f>
        <v>1</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v>0</v>
      </c>
      <c r="D24" s="12">
        <v>0</v>
      </c>
      <c r="E24" s="12">
        <v>0</v>
      </c>
      <c r="F24" s="12">
        <v>0</v>
      </c>
      <c r="G24" s="12">
        <f>G23/G20</f>
        <v>0</v>
      </c>
      <c r="H24" s="12">
        <f>H23/H20</f>
        <v>0</v>
      </c>
      <c r="I24" s="12">
        <f>I23/I20</f>
        <v>0</v>
      </c>
      <c r="J24" s="12">
        <f>J23/J20</f>
        <v>0</v>
      </c>
      <c r="K24" s="12">
        <f>K23/K20</f>
        <v>0</v>
      </c>
    </row>
    <row r="25" spans="1:11" x14ac:dyDescent="0.25">
      <c r="A25" s="6" t="s">
        <v>48</v>
      </c>
      <c r="B25" s="2"/>
      <c r="C25" s="10">
        <v>0</v>
      </c>
      <c r="D25" s="10">
        <v>0</v>
      </c>
      <c r="E25" s="10">
        <v>0</v>
      </c>
      <c r="F25" s="9">
        <v>0</v>
      </c>
      <c r="G25" s="10">
        <v>0</v>
      </c>
      <c r="H25" s="10">
        <v>0</v>
      </c>
      <c r="I25" s="10">
        <v>0</v>
      </c>
      <c r="J25" s="9">
        <v>0</v>
      </c>
      <c r="K25" s="9">
        <v>0</v>
      </c>
    </row>
    <row r="26" spans="1:11" x14ac:dyDescent="0.25">
      <c r="A26" s="6" t="s">
        <v>49</v>
      </c>
      <c r="B26" s="2"/>
      <c r="C26" s="12">
        <v>0</v>
      </c>
      <c r="D26" s="12">
        <v>0</v>
      </c>
      <c r="E26" s="12">
        <v>0</v>
      </c>
      <c r="F26" s="12">
        <v>0</v>
      </c>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C29" s="39">
        <v>22543</v>
      </c>
      <c r="D29" s="39">
        <v>23084</v>
      </c>
      <c r="E29" s="39">
        <v>23183</v>
      </c>
      <c r="F29" s="39">
        <v>24237</v>
      </c>
      <c r="G29" s="39">
        <v>24580</v>
      </c>
      <c r="H29" s="39">
        <v>24527</v>
      </c>
      <c r="I29" s="39">
        <v>24441</v>
      </c>
      <c r="J29" s="39">
        <v>25229</v>
      </c>
      <c r="K29" s="39">
        <v>24753</v>
      </c>
    </row>
    <row r="30" spans="1:11" x14ac:dyDescent="0.25">
      <c r="A30" s="294" t="s">
        <v>66</v>
      </c>
      <c r="B30" s="230" t="s">
        <v>25</v>
      </c>
      <c r="C30" s="39">
        <v>101</v>
      </c>
      <c r="D30" s="39">
        <v>106</v>
      </c>
      <c r="E30" s="39">
        <v>126</v>
      </c>
      <c r="F30" s="39">
        <v>159</v>
      </c>
      <c r="G30" s="39">
        <v>215</v>
      </c>
      <c r="H30" s="39">
        <v>238</v>
      </c>
      <c r="I30" s="39">
        <v>218</v>
      </c>
      <c r="J30" s="39">
        <v>330</v>
      </c>
      <c r="K30" s="39">
        <v>326</v>
      </c>
    </row>
    <row r="31" spans="1:11" x14ac:dyDescent="0.25">
      <c r="A31" s="343" t="s">
        <v>1440</v>
      </c>
      <c r="B31" s="230"/>
      <c r="C31" s="59">
        <v>22644</v>
      </c>
      <c r="D31" s="59">
        <v>23190</v>
      </c>
      <c r="E31" s="59">
        <v>23309</v>
      </c>
      <c r="F31" s="59">
        <v>24396</v>
      </c>
      <c r="G31" s="59">
        <v>24795</v>
      </c>
      <c r="H31" s="59">
        <v>24765</v>
      </c>
      <c r="I31" s="59">
        <v>24659</v>
      </c>
      <c r="J31" s="59">
        <v>25559</v>
      </c>
      <c r="K31" s="59">
        <v>25079</v>
      </c>
    </row>
    <row r="32" spans="1:11" x14ac:dyDescent="0.25">
      <c r="A32" s="80"/>
      <c r="B32" s="230"/>
      <c r="C32" s="230"/>
      <c r="D32" s="230"/>
      <c r="E32" s="230"/>
      <c r="F32" s="230"/>
      <c r="G32" s="18"/>
      <c r="H32" s="11"/>
      <c r="I32" s="11"/>
      <c r="J32" s="11"/>
      <c r="K32" s="11"/>
    </row>
    <row r="33" spans="1:11" x14ac:dyDescent="0.25">
      <c r="A33" s="80"/>
      <c r="B33" s="230"/>
      <c r="C33" s="18"/>
      <c r="D33" s="11"/>
      <c r="E33" s="11"/>
      <c r="F33" s="11"/>
      <c r="G33" s="11"/>
      <c r="H33"/>
      <c r="I33"/>
      <c r="J33"/>
      <c r="K33"/>
    </row>
    <row r="34" spans="1:11" x14ac:dyDescent="0.25">
      <c r="A34" s="80"/>
      <c r="B34" s="230"/>
      <c r="C34" s="18"/>
      <c r="D34" s="11"/>
      <c r="E34" s="11"/>
      <c r="F34" s="11"/>
      <c r="G34" s="11"/>
      <c r="H34"/>
      <c r="I34"/>
      <c r="J34"/>
      <c r="K34"/>
    </row>
    <row r="35" spans="1:11" x14ac:dyDescent="0.25">
      <c r="A35" s="80"/>
      <c r="B35" s="230"/>
      <c r="C35" s="18"/>
      <c r="D35" s="11"/>
      <c r="E35" s="11"/>
      <c r="F35" s="11"/>
      <c r="G35" s="11"/>
      <c r="H35"/>
      <c r="I35"/>
      <c r="J35"/>
      <c r="K35"/>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80"/>
      <c r="B40" s="80"/>
      <c r="C40" s="80"/>
      <c r="D40" s="80"/>
      <c r="E40" s="80"/>
      <c r="F40" s="80"/>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6" orientation="landscape"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tabColor rgb="FFFFFF00"/>
    <pageSetUpPr fitToPage="1"/>
  </sheetPr>
  <dimension ref="A1:K40"/>
  <sheetViews>
    <sheetView topLeftCell="A7" workbookViewId="0">
      <selection activeCell="B10" sqref="B10:K10"/>
    </sheetView>
  </sheetViews>
  <sheetFormatPr defaultRowHeight="15" x14ac:dyDescent="0.25"/>
  <cols>
    <col min="1" max="1" width="36.85546875" customWidth="1"/>
    <col min="2" max="2" width="57.425781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4054</v>
      </c>
      <c r="C3" s="758"/>
      <c r="D3" s="758"/>
      <c r="E3" s="758"/>
      <c r="F3" s="758"/>
      <c r="G3" s="758"/>
      <c r="H3" s="758"/>
      <c r="I3" s="758"/>
      <c r="J3" s="758"/>
      <c r="K3" s="758"/>
    </row>
    <row r="4" spans="1:11" x14ac:dyDescent="0.25">
      <c r="A4" s="6" t="s">
        <v>2</v>
      </c>
      <c r="B4" s="756" t="s">
        <v>4055</v>
      </c>
      <c r="C4" s="756"/>
      <c r="D4" s="756"/>
      <c r="E4" s="756"/>
      <c r="F4" s="756"/>
      <c r="G4" s="756"/>
      <c r="H4" s="756"/>
      <c r="I4" s="756"/>
      <c r="J4" s="756"/>
      <c r="K4" s="756"/>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9</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4056</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9</v>
      </c>
      <c r="C13" s="757"/>
      <c r="D13" s="757"/>
      <c r="E13" s="757"/>
      <c r="F13" s="757"/>
      <c r="G13" s="755"/>
      <c r="H13" s="755"/>
      <c r="I13" s="755"/>
      <c r="J13" s="755"/>
      <c r="K13" s="755"/>
    </row>
    <row r="14" spans="1:11" x14ac:dyDescent="0.25">
      <c r="A14" s="6" t="s">
        <v>28</v>
      </c>
      <c r="B14" s="756" t="s">
        <v>4057</v>
      </c>
      <c r="C14" s="756"/>
      <c r="D14" s="756"/>
      <c r="E14" s="756"/>
      <c r="F14" s="756"/>
      <c r="G14" s="756"/>
      <c r="H14" s="756"/>
      <c r="I14" s="756"/>
      <c r="J14" s="756"/>
      <c r="K14" s="756"/>
    </row>
    <row r="15" spans="1:11" x14ac:dyDescent="0.25">
      <c r="A15" s="6" t="s">
        <v>30</v>
      </c>
      <c r="B15" s="713" t="s">
        <v>4031</v>
      </c>
      <c r="C15" s="713"/>
      <c r="D15" s="713"/>
      <c r="E15" s="713"/>
      <c r="F15" s="713"/>
      <c r="G15" s="714"/>
      <c r="H15" s="714"/>
      <c r="I15" s="714"/>
      <c r="J15" s="714"/>
      <c r="K15" s="714"/>
    </row>
    <row r="16" spans="1:11" x14ac:dyDescent="0.25">
      <c r="A16" s="6" t="s">
        <v>32</v>
      </c>
      <c r="B16" s="755" t="s">
        <v>1339</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35090</v>
      </c>
      <c r="D20" s="10">
        <v>35833</v>
      </c>
      <c r="E20" s="10">
        <v>36434</v>
      </c>
      <c r="F20" s="11">
        <v>38344</v>
      </c>
      <c r="G20" s="10">
        <v>38761</v>
      </c>
      <c r="H20" s="10">
        <v>37842</v>
      </c>
      <c r="I20" s="10">
        <v>38300</v>
      </c>
      <c r="J20" s="11">
        <v>40246</v>
      </c>
      <c r="K20" s="11">
        <v>40007</v>
      </c>
    </row>
    <row r="21" spans="1:11" x14ac:dyDescent="0.25">
      <c r="A21" s="6" t="s">
        <v>44</v>
      </c>
      <c r="B21" s="2"/>
      <c r="C21" s="10">
        <f t="shared" ref="C21:K21" si="0">C20-C25</f>
        <v>35090</v>
      </c>
      <c r="D21" s="10">
        <f t="shared" si="0"/>
        <v>35833</v>
      </c>
      <c r="E21" s="10">
        <f t="shared" si="0"/>
        <v>36434</v>
      </c>
      <c r="F21" s="10">
        <f t="shared" si="0"/>
        <v>38344</v>
      </c>
      <c r="G21" s="10">
        <f t="shared" si="0"/>
        <v>38761</v>
      </c>
      <c r="H21" s="10">
        <f t="shared" si="0"/>
        <v>37842</v>
      </c>
      <c r="I21" s="10">
        <f t="shared" si="0"/>
        <v>38300</v>
      </c>
      <c r="J21" s="10">
        <f t="shared" si="0"/>
        <v>40246</v>
      </c>
      <c r="K21" s="10">
        <f t="shared" si="0"/>
        <v>40007</v>
      </c>
    </row>
    <row r="22" spans="1:11" x14ac:dyDescent="0.25">
      <c r="A22" s="6" t="s">
        <v>45</v>
      </c>
      <c r="B22" s="2"/>
      <c r="C22" s="12">
        <v>1</v>
      </c>
      <c r="D22" s="12">
        <v>1</v>
      </c>
      <c r="E22" s="12">
        <v>1</v>
      </c>
      <c r="F22" s="12">
        <v>1</v>
      </c>
      <c r="G22" s="12">
        <f>G21/G20</f>
        <v>1</v>
      </c>
      <c r="H22" s="12">
        <f>H21/H20</f>
        <v>1</v>
      </c>
      <c r="I22" s="12">
        <f>I21/I20</f>
        <v>1</v>
      </c>
      <c r="J22" s="12">
        <f>J21/J20</f>
        <v>1</v>
      </c>
      <c r="K22" s="12">
        <f>K21/K20</f>
        <v>1</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v>0</v>
      </c>
      <c r="D24" s="12">
        <v>0</v>
      </c>
      <c r="E24" s="12">
        <v>0</v>
      </c>
      <c r="F24" s="12">
        <v>0</v>
      </c>
      <c r="G24" s="12">
        <f>G23/G20</f>
        <v>0</v>
      </c>
      <c r="H24" s="12">
        <f>H23/H20</f>
        <v>0</v>
      </c>
      <c r="I24" s="12">
        <f>I23/I20</f>
        <v>0</v>
      </c>
      <c r="J24" s="12">
        <f>J23/J20</f>
        <v>0</v>
      </c>
      <c r="K24" s="12">
        <f>K23/K20</f>
        <v>0</v>
      </c>
    </row>
    <row r="25" spans="1:11" x14ac:dyDescent="0.25">
      <c r="A25" s="6" t="s">
        <v>48</v>
      </c>
      <c r="B25" s="2"/>
      <c r="C25" s="10">
        <v>0</v>
      </c>
      <c r="D25" s="10">
        <v>0</v>
      </c>
      <c r="E25" s="10">
        <v>0</v>
      </c>
      <c r="F25" s="9">
        <v>0</v>
      </c>
      <c r="G25" s="10">
        <v>0</v>
      </c>
      <c r="H25" s="10">
        <v>0</v>
      </c>
      <c r="I25" s="10">
        <v>0</v>
      </c>
      <c r="J25" s="9">
        <v>0</v>
      </c>
      <c r="K25" s="9">
        <v>0</v>
      </c>
    </row>
    <row r="26" spans="1:11" x14ac:dyDescent="0.25">
      <c r="A26" s="6" t="s">
        <v>49</v>
      </c>
      <c r="B26" s="2"/>
      <c r="C26" s="12">
        <v>0</v>
      </c>
      <c r="D26" s="12">
        <v>0</v>
      </c>
      <c r="E26" s="12">
        <v>0</v>
      </c>
      <c r="F26" s="12">
        <v>0</v>
      </c>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C29" s="39">
        <v>22543</v>
      </c>
      <c r="D29" s="39">
        <v>23084</v>
      </c>
      <c r="E29" s="39">
        <v>23183</v>
      </c>
      <c r="F29" s="39">
        <v>24237</v>
      </c>
      <c r="G29" s="39">
        <v>24580</v>
      </c>
      <c r="H29" s="39">
        <v>24527</v>
      </c>
      <c r="I29" s="39">
        <v>24441</v>
      </c>
      <c r="J29" s="39">
        <v>25229</v>
      </c>
      <c r="K29" s="39">
        <v>24753</v>
      </c>
    </row>
    <row r="30" spans="1:11" x14ac:dyDescent="0.25">
      <c r="A30" s="294" t="s">
        <v>66</v>
      </c>
      <c r="B30" s="230" t="s">
        <v>25</v>
      </c>
      <c r="C30" s="39">
        <v>12547</v>
      </c>
      <c r="D30" s="39">
        <v>12749</v>
      </c>
      <c r="E30" s="39">
        <v>13251</v>
      </c>
      <c r="F30" s="39">
        <v>14107</v>
      </c>
      <c r="G30" s="39">
        <v>14181</v>
      </c>
      <c r="H30" s="39">
        <v>13315</v>
      </c>
      <c r="I30" s="39">
        <v>13859</v>
      </c>
      <c r="J30" s="39">
        <v>15017</v>
      </c>
      <c r="K30" s="39">
        <v>15254</v>
      </c>
    </row>
    <row r="31" spans="1:11" x14ac:dyDescent="0.25">
      <c r="A31" s="343" t="s">
        <v>1440</v>
      </c>
      <c r="B31" s="230"/>
      <c r="C31" s="59">
        <v>35090</v>
      </c>
      <c r="D31" s="59">
        <v>35833</v>
      </c>
      <c r="E31" s="59">
        <v>36434</v>
      </c>
      <c r="F31" s="59">
        <v>38344</v>
      </c>
      <c r="G31" s="59">
        <v>38761</v>
      </c>
      <c r="H31" s="59">
        <v>37842</v>
      </c>
      <c r="I31" s="59">
        <v>38300</v>
      </c>
      <c r="J31" s="59">
        <v>40246</v>
      </c>
      <c r="K31" s="59">
        <v>40007</v>
      </c>
    </row>
    <row r="32" spans="1:11" x14ac:dyDescent="0.25">
      <c r="A32" s="80"/>
      <c r="B32" s="230"/>
      <c r="C32" s="230"/>
      <c r="D32" s="230"/>
      <c r="E32" s="230"/>
      <c r="F32" s="230"/>
      <c r="G32" s="18"/>
      <c r="H32" s="11"/>
      <c r="I32" s="11"/>
      <c r="J32" s="11"/>
      <c r="K32" s="11"/>
    </row>
    <row r="33" spans="1:11" x14ac:dyDescent="0.25">
      <c r="A33" s="80"/>
      <c r="B33" s="230"/>
      <c r="C33" s="230"/>
      <c r="D33" s="230"/>
      <c r="E33" s="230"/>
      <c r="F33" s="230"/>
      <c r="G33" s="18"/>
      <c r="H33" s="11"/>
      <c r="I33" s="11"/>
      <c r="J33" s="11"/>
      <c r="K33" s="11"/>
    </row>
    <row r="34" spans="1:11" x14ac:dyDescent="0.25">
      <c r="A34" s="80"/>
      <c r="B34" s="230"/>
      <c r="C34" s="230"/>
      <c r="D34" s="230"/>
      <c r="E34" s="230"/>
      <c r="F34" s="230"/>
      <c r="G34" s="18"/>
      <c r="H34" s="11"/>
      <c r="I34" s="11"/>
      <c r="J34" s="11"/>
      <c r="K34" s="11"/>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80"/>
      <c r="B40" s="80"/>
      <c r="C40" s="80"/>
      <c r="D40" s="80"/>
      <c r="E40" s="80"/>
      <c r="F40" s="80"/>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7" orientation="landscape"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tabColor rgb="FFFFFF00"/>
    <pageSetUpPr fitToPage="1"/>
  </sheetPr>
  <dimension ref="A1:K40"/>
  <sheetViews>
    <sheetView topLeftCell="A7" workbookViewId="0">
      <selection activeCell="C30" sqref="C30"/>
    </sheetView>
  </sheetViews>
  <sheetFormatPr defaultRowHeight="15" x14ac:dyDescent="0.25"/>
  <cols>
    <col min="1" max="1" width="36.85546875" customWidth="1"/>
    <col min="2" max="2" width="54.57031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4058</v>
      </c>
      <c r="C3" s="758"/>
      <c r="D3" s="758"/>
      <c r="E3" s="758"/>
      <c r="F3" s="758"/>
      <c r="G3" s="758"/>
      <c r="H3" s="758"/>
      <c r="I3" s="758"/>
      <c r="J3" s="758"/>
      <c r="K3" s="758"/>
    </row>
    <row r="4" spans="1:11" x14ac:dyDescent="0.25">
      <c r="A4" s="6" t="s">
        <v>2</v>
      </c>
      <c r="B4" s="755" t="s">
        <v>4059</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4049</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9</v>
      </c>
      <c r="C13" s="757"/>
      <c r="D13" s="757"/>
      <c r="E13" s="757"/>
      <c r="F13" s="757"/>
      <c r="G13" s="755"/>
      <c r="H13" s="755"/>
      <c r="I13" s="755"/>
      <c r="J13" s="755"/>
      <c r="K13" s="755"/>
    </row>
    <row r="14" spans="1:11" x14ac:dyDescent="0.25">
      <c r="A14" s="6" t="s">
        <v>28</v>
      </c>
      <c r="B14" s="756" t="s">
        <v>4060</v>
      </c>
      <c r="C14" s="756"/>
      <c r="D14" s="756"/>
      <c r="E14" s="756"/>
      <c r="F14" s="756"/>
      <c r="G14" s="756"/>
      <c r="H14" s="756"/>
      <c r="I14" s="756"/>
      <c r="J14" s="756"/>
      <c r="K14" s="756"/>
    </row>
    <row r="15" spans="1:11" x14ac:dyDescent="0.25">
      <c r="A15" s="6" t="s">
        <v>30</v>
      </c>
      <c r="B15" s="759" t="s">
        <v>4031</v>
      </c>
      <c r="C15" s="759"/>
      <c r="D15" s="759"/>
      <c r="E15" s="759"/>
      <c r="F15" s="759"/>
      <c r="G15" s="756"/>
      <c r="H15" s="756"/>
      <c r="I15" s="756"/>
      <c r="J15" s="756"/>
      <c r="K15" s="756"/>
    </row>
    <row r="16" spans="1:11" x14ac:dyDescent="0.25">
      <c r="A16" s="6" t="s">
        <v>32</v>
      </c>
      <c r="B16" s="755" t="s">
        <v>1341</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22543</v>
      </c>
      <c r="D20" s="10">
        <v>23084</v>
      </c>
      <c r="E20" s="10">
        <v>23183</v>
      </c>
      <c r="F20" s="11">
        <v>24237</v>
      </c>
      <c r="G20" s="10">
        <v>24815</v>
      </c>
      <c r="H20" s="10">
        <v>24815</v>
      </c>
      <c r="I20" s="10">
        <v>24860</v>
      </c>
      <c r="J20" s="11">
        <v>25773</v>
      </c>
      <c r="K20" s="11">
        <v>25356</v>
      </c>
    </row>
    <row r="21" spans="1:11" x14ac:dyDescent="0.25">
      <c r="A21" s="6" t="s">
        <v>44</v>
      </c>
      <c r="B21" s="2"/>
      <c r="C21" s="10">
        <f t="shared" ref="C21:K21" si="0">C20-C25</f>
        <v>22543</v>
      </c>
      <c r="D21" s="10">
        <f t="shared" si="0"/>
        <v>23084</v>
      </c>
      <c r="E21" s="10">
        <f t="shared" si="0"/>
        <v>23183</v>
      </c>
      <c r="F21" s="10">
        <f t="shared" si="0"/>
        <v>24237</v>
      </c>
      <c r="G21" s="10">
        <f t="shared" si="0"/>
        <v>24815</v>
      </c>
      <c r="H21" s="10">
        <f t="shared" si="0"/>
        <v>24815</v>
      </c>
      <c r="I21" s="10">
        <f t="shared" si="0"/>
        <v>24860</v>
      </c>
      <c r="J21" s="10">
        <f t="shared" si="0"/>
        <v>25773</v>
      </c>
      <c r="K21" s="10">
        <f t="shared" si="0"/>
        <v>25356</v>
      </c>
    </row>
    <row r="22" spans="1:11" x14ac:dyDescent="0.25">
      <c r="A22" s="6" t="s">
        <v>45</v>
      </c>
      <c r="B22" s="2"/>
      <c r="C22" s="12">
        <v>1</v>
      </c>
      <c r="D22" s="12">
        <v>1</v>
      </c>
      <c r="E22" s="12">
        <v>1</v>
      </c>
      <c r="F22" s="12">
        <v>1</v>
      </c>
      <c r="G22" s="12">
        <f>G21/G20</f>
        <v>1</v>
      </c>
      <c r="H22" s="12">
        <f>H21/H20</f>
        <v>1</v>
      </c>
      <c r="I22" s="12">
        <f>I21/I20</f>
        <v>1</v>
      </c>
      <c r="J22" s="12">
        <f>J21/J20</f>
        <v>1</v>
      </c>
      <c r="K22" s="12">
        <f>K21/K20</f>
        <v>1</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v>0</v>
      </c>
      <c r="D24" s="12">
        <v>0</v>
      </c>
      <c r="E24" s="12">
        <v>0</v>
      </c>
      <c r="F24" s="12">
        <v>0</v>
      </c>
      <c r="G24" s="12">
        <f>G23/G20</f>
        <v>0</v>
      </c>
      <c r="H24" s="12">
        <f>H23/H20</f>
        <v>0</v>
      </c>
      <c r="I24" s="12">
        <f>I23/I20</f>
        <v>0</v>
      </c>
      <c r="J24" s="12">
        <f>J23/J20</f>
        <v>0</v>
      </c>
      <c r="K24" s="12">
        <f>K23/K20</f>
        <v>0</v>
      </c>
    </row>
    <row r="25" spans="1:11" x14ac:dyDescent="0.25">
      <c r="A25" s="6" t="s">
        <v>48</v>
      </c>
      <c r="B25" s="2"/>
      <c r="C25" s="10">
        <v>0</v>
      </c>
      <c r="D25" s="10">
        <v>0</v>
      </c>
      <c r="E25" s="10">
        <v>0</v>
      </c>
      <c r="F25" s="9">
        <v>0</v>
      </c>
      <c r="G25" s="10">
        <v>0</v>
      </c>
      <c r="H25" s="10">
        <v>0</v>
      </c>
      <c r="I25" s="10">
        <v>0</v>
      </c>
      <c r="J25" s="9">
        <v>0</v>
      </c>
      <c r="K25" s="9">
        <v>0</v>
      </c>
    </row>
    <row r="26" spans="1:11" x14ac:dyDescent="0.25">
      <c r="A26" s="6" t="s">
        <v>49</v>
      </c>
      <c r="B26" s="2"/>
      <c r="C26" s="12">
        <v>0</v>
      </c>
      <c r="D26" s="12">
        <v>0</v>
      </c>
      <c r="E26" s="12">
        <v>0</v>
      </c>
      <c r="F26" s="12">
        <v>0</v>
      </c>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C29" s="39">
        <v>22543</v>
      </c>
      <c r="D29" s="39">
        <v>23084</v>
      </c>
      <c r="E29" s="39">
        <v>23183</v>
      </c>
      <c r="F29" s="39">
        <v>24237</v>
      </c>
      <c r="G29" s="39">
        <v>24580</v>
      </c>
      <c r="H29" s="39">
        <v>24527</v>
      </c>
      <c r="I29" s="39">
        <v>24441</v>
      </c>
      <c r="J29" s="39">
        <v>25229</v>
      </c>
      <c r="K29" s="39">
        <v>24753</v>
      </c>
    </row>
    <row r="30" spans="1:11" x14ac:dyDescent="0.25">
      <c r="A30" s="294" t="s">
        <v>66</v>
      </c>
      <c r="B30" s="230" t="s">
        <v>25</v>
      </c>
      <c r="C30" s="39"/>
      <c r="D30" s="39"/>
      <c r="E30" s="39"/>
      <c r="F30" s="39"/>
      <c r="G30" s="39">
        <v>235</v>
      </c>
      <c r="H30" s="39">
        <v>288</v>
      </c>
      <c r="I30" s="39">
        <v>419</v>
      </c>
      <c r="J30" s="39">
        <v>544</v>
      </c>
      <c r="K30" s="39">
        <v>603</v>
      </c>
    </row>
    <row r="31" spans="1:11" x14ac:dyDescent="0.25">
      <c r="A31" s="343" t="s">
        <v>1440</v>
      </c>
      <c r="B31" s="230"/>
      <c r="C31" s="59">
        <v>22543</v>
      </c>
      <c r="D31" s="59">
        <v>23084</v>
      </c>
      <c r="E31" s="59">
        <v>23183</v>
      </c>
      <c r="F31" s="59">
        <v>24237</v>
      </c>
      <c r="G31" s="59">
        <v>24815</v>
      </c>
      <c r="H31" s="59">
        <v>24815</v>
      </c>
      <c r="I31" s="59">
        <v>24860</v>
      </c>
      <c r="J31" s="59">
        <v>25773</v>
      </c>
      <c r="K31" s="59">
        <v>25356</v>
      </c>
    </row>
    <row r="32" spans="1:11" x14ac:dyDescent="0.25">
      <c r="A32" s="80"/>
      <c r="B32" s="230"/>
      <c r="C32" s="230"/>
      <c r="D32" s="230"/>
      <c r="E32" s="230"/>
      <c r="F32" s="230"/>
      <c r="G32" s="18"/>
      <c r="H32" s="11"/>
      <c r="I32" s="11"/>
      <c r="J32" s="11"/>
      <c r="K32" s="11"/>
    </row>
    <row r="33" spans="1:11" x14ac:dyDescent="0.25">
      <c r="A33" s="80"/>
      <c r="B33" s="230"/>
      <c r="C33" s="230"/>
      <c r="D33" s="230"/>
      <c r="E33" s="230"/>
      <c r="F33" s="230"/>
      <c r="G33" s="18"/>
      <c r="H33" s="11"/>
      <c r="I33" s="11"/>
      <c r="J33" s="11"/>
      <c r="K33" s="11"/>
    </row>
    <row r="34" spans="1:11" x14ac:dyDescent="0.25">
      <c r="A34" s="80"/>
      <c r="B34" s="230"/>
      <c r="C34" s="230"/>
      <c r="D34" s="230"/>
      <c r="E34" s="230"/>
      <c r="F34" s="230"/>
      <c r="G34" s="18"/>
      <c r="H34" s="11"/>
      <c r="I34" s="11"/>
      <c r="J34" s="11"/>
      <c r="K34" s="11"/>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80"/>
      <c r="B40" s="80"/>
      <c r="C40" s="80"/>
      <c r="D40" s="80"/>
      <c r="E40" s="80"/>
      <c r="F40" s="80"/>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K57"/>
  <sheetViews>
    <sheetView topLeftCell="B23" workbookViewId="0">
      <selection activeCell="A20" sqref="A20:XFD20"/>
    </sheetView>
  </sheetViews>
  <sheetFormatPr defaultRowHeight="15" x14ac:dyDescent="0.25"/>
  <cols>
    <col min="1" max="1" width="40.140625" customWidth="1"/>
    <col min="2" max="2" width="87.42578125" customWidth="1"/>
    <col min="3" max="7" width="12.7109375" customWidth="1"/>
  </cols>
  <sheetData>
    <row r="1" spans="1:7" ht="18.75" x14ac:dyDescent="0.25">
      <c r="A1" s="200" t="s">
        <v>0</v>
      </c>
    </row>
    <row r="3" spans="1:7" x14ac:dyDescent="0.25">
      <c r="A3" s="201" t="s">
        <v>1</v>
      </c>
      <c r="B3" s="678" t="s">
        <v>7498</v>
      </c>
      <c r="C3" s="678"/>
      <c r="D3" s="678"/>
      <c r="E3" s="678"/>
      <c r="F3" s="678"/>
      <c r="G3" s="678"/>
    </row>
    <row r="4" spans="1:7" ht="16.5" customHeight="1" x14ac:dyDescent="0.25">
      <c r="A4" s="6" t="s">
        <v>2</v>
      </c>
      <c r="B4" s="682" t="s">
        <v>7499</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7446</v>
      </c>
      <c r="C14" s="674"/>
      <c r="D14" s="674"/>
      <c r="E14" s="674"/>
      <c r="F14" s="674"/>
      <c r="G14" s="674"/>
    </row>
    <row r="15" spans="1:7" x14ac:dyDescent="0.25">
      <c r="A15" s="6" t="s">
        <v>30</v>
      </c>
      <c r="B15" s="675" t="s">
        <v>9</v>
      </c>
      <c r="C15" s="674"/>
      <c r="D15" s="674"/>
      <c r="E15" s="674"/>
      <c r="F15" s="674"/>
      <c r="G15" s="674"/>
    </row>
    <row r="16" spans="1:7" x14ac:dyDescent="0.25">
      <c r="A16" s="6" t="s">
        <v>32</v>
      </c>
      <c r="B16" s="674" t="s">
        <v>350</v>
      </c>
      <c r="C16" s="674"/>
      <c r="D16" s="674"/>
      <c r="E16" s="674"/>
      <c r="F16" s="674"/>
      <c r="G16" s="674"/>
    </row>
    <row r="17" spans="1:11" x14ac:dyDescent="0.25">
      <c r="A17" s="6" t="s">
        <v>35</v>
      </c>
      <c r="B17" s="675" t="s">
        <v>9</v>
      </c>
      <c r="C17" s="674"/>
      <c r="D17" s="674"/>
      <c r="E17" s="674"/>
      <c r="F17" s="674"/>
      <c r="G17" s="674"/>
    </row>
    <row r="18" spans="1:11" ht="35.25" customHeight="1" x14ac:dyDescent="0.25">
      <c r="A18" s="113" t="s">
        <v>36</v>
      </c>
      <c r="B18" s="682" t="s">
        <v>7474</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22054</v>
      </c>
      <c r="D21" s="10">
        <v>22704</v>
      </c>
      <c r="E21" s="10">
        <v>22795</v>
      </c>
      <c r="F21" s="10">
        <v>23853</v>
      </c>
      <c r="G21" s="10">
        <f>+(G20-G25)</f>
        <v>24383</v>
      </c>
      <c r="H21" s="10">
        <f t="shared" ref="H21:K21" si="0">+(H20-H25)</f>
        <v>24360</v>
      </c>
      <c r="I21" s="10">
        <f t="shared" si="0"/>
        <v>24236</v>
      </c>
      <c r="J21" s="10">
        <f t="shared" si="0"/>
        <v>24989</v>
      </c>
      <c r="K21" s="10">
        <f t="shared" si="0"/>
        <v>24454</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0.9919449981693178</v>
      </c>
      <c r="H22" s="12">
        <f t="shared" si="2"/>
        <v>0.9924628233856182</v>
      </c>
      <c r="I22" s="12">
        <f>+(I21/I20)</f>
        <v>0.9905991988882531</v>
      </c>
      <c r="J22" s="12">
        <f>+(J21/J20)</f>
        <v>0.98942825467215711</v>
      </c>
      <c r="K22" s="12">
        <f>+(K21/K20)</f>
        <v>0.98533322588443872</v>
      </c>
    </row>
    <row r="23" spans="1:11" x14ac:dyDescent="0.25">
      <c r="A23" s="6" t="s">
        <v>46</v>
      </c>
      <c r="B23" s="202"/>
      <c r="C23" s="10">
        <v>0</v>
      </c>
      <c r="D23" s="10">
        <v>0</v>
      </c>
      <c r="E23" s="10">
        <v>0</v>
      </c>
      <c r="F23" s="510">
        <v>0</v>
      </c>
      <c r="G23" s="338">
        <v>19</v>
      </c>
      <c r="H23" s="338">
        <v>15</v>
      </c>
      <c r="I23" s="338">
        <v>16</v>
      </c>
      <c r="J23" s="338">
        <v>10</v>
      </c>
      <c r="K23" s="217">
        <v>14</v>
      </c>
    </row>
    <row r="24" spans="1:11" x14ac:dyDescent="0.25">
      <c r="A24" s="6" t="s">
        <v>47</v>
      </c>
      <c r="B24" s="202"/>
      <c r="C24" s="12">
        <v>0</v>
      </c>
      <c r="D24" s="12">
        <v>0</v>
      </c>
      <c r="E24" s="12">
        <v>0</v>
      </c>
      <c r="F24" s="12">
        <v>0</v>
      </c>
      <c r="G24" s="12">
        <f>+(G23/G20)</f>
        <v>7.7295472112607299E-4</v>
      </c>
      <c r="H24" s="12">
        <f t="shared" ref="H24:K24" si="3">+(H23/H20)</f>
        <v>6.1112242819311472E-4</v>
      </c>
      <c r="I24" s="12">
        <f t="shared" si="3"/>
        <v>6.5396877299108965E-4</v>
      </c>
      <c r="J24" s="12">
        <f t="shared" si="3"/>
        <v>3.9594551789673741E-4</v>
      </c>
      <c r="K24" s="12">
        <f t="shared" si="3"/>
        <v>5.6410669675235718E-4</v>
      </c>
    </row>
    <row r="25" spans="1:11" x14ac:dyDescent="0.25">
      <c r="A25" s="6" t="s">
        <v>48</v>
      </c>
      <c r="B25" s="202"/>
      <c r="C25" s="217">
        <v>489</v>
      </c>
      <c r="D25" s="217">
        <v>382</v>
      </c>
      <c r="E25" s="217">
        <v>391</v>
      </c>
      <c r="F25" s="217">
        <v>389</v>
      </c>
      <c r="G25" s="338">
        <v>198</v>
      </c>
      <c r="H25" s="338">
        <v>185</v>
      </c>
      <c r="I25" s="338">
        <v>230</v>
      </c>
      <c r="J25" s="338">
        <v>267</v>
      </c>
      <c r="K25" s="217">
        <v>364</v>
      </c>
    </row>
    <row r="26" spans="1:11" x14ac:dyDescent="0.25">
      <c r="A26" s="6" t="s">
        <v>49</v>
      </c>
      <c r="B26" s="202"/>
      <c r="C26" s="12">
        <f t="shared" ref="C26:D26" si="4">+(C25/C20)</f>
        <v>2.1691877744754468E-2</v>
      </c>
      <c r="D26" s="12">
        <f t="shared" si="4"/>
        <v>1.6546824915533224E-2</v>
      </c>
      <c r="E26" s="12">
        <f>+(E25/E20)</f>
        <v>1.6863624601052358E-2</v>
      </c>
      <c r="F26" s="12">
        <f>+(F25/F20)</f>
        <v>1.604653081428925E-2</v>
      </c>
      <c r="G26" s="12">
        <f t="shared" ref="G26:H26" si="5">+(G25/G20)</f>
        <v>8.0550018306822339E-3</v>
      </c>
      <c r="H26" s="12">
        <f t="shared" si="5"/>
        <v>7.5371766143817482E-3</v>
      </c>
      <c r="I26" s="12">
        <f>+(I25/I20)</f>
        <v>9.4008011117469141E-3</v>
      </c>
      <c r="J26" s="12">
        <f>+(J25/J20)</f>
        <v>1.0571745327842889E-2</v>
      </c>
      <c r="K26" s="12">
        <f>+(K25/K20)</f>
        <v>1.4666774115561287E-2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167">
        <v>0</v>
      </c>
      <c r="B29" t="s">
        <v>1530</v>
      </c>
      <c r="C29">
        <v>35</v>
      </c>
      <c r="D29">
        <v>32</v>
      </c>
      <c r="E29">
        <v>25</v>
      </c>
      <c r="F29">
        <v>22</v>
      </c>
      <c r="G29">
        <v>19</v>
      </c>
      <c r="H29">
        <v>15</v>
      </c>
      <c r="I29">
        <v>16</v>
      </c>
      <c r="J29">
        <v>10</v>
      </c>
      <c r="K29">
        <v>14</v>
      </c>
    </row>
    <row r="30" spans="1:11" x14ac:dyDescent="0.25">
      <c r="A30" s="214" t="s">
        <v>7500</v>
      </c>
      <c r="B30" s="215" t="s">
        <v>7501</v>
      </c>
      <c r="C30">
        <v>637</v>
      </c>
      <c r="D30">
        <v>620</v>
      </c>
      <c r="E30">
        <v>651</v>
      </c>
      <c r="F30">
        <v>681</v>
      </c>
      <c r="G30">
        <v>714</v>
      </c>
      <c r="H30">
        <v>706</v>
      </c>
      <c r="I30">
        <v>708</v>
      </c>
      <c r="J30">
        <v>740</v>
      </c>
      <c r="K30">
        <v>774</v>
      </c>
    </row>
    <row r="31" spans="1:11" x14ac:dyDescent="0.25">
      <c r="A31" s="214" t="s">
        <v>7502</v>
      </c>
      <c r="B31" s="215" t="s">
        <v>7503</v>
      </c>
      <c r="C31">
        <v>789</v>
      </c>
      <c r="D31">
        <v>764</v>
      </c>
      <c r="E31">
        <v>729</v>
      </c>
      <c r="F31">
        <v>813</v>
      </c>
      <c r="G31">
        <v>895</v>
      </c>
      <c r="H31">
        <v>859</v>
      </c>
      <c r="I31">
        <v>858</v>
      </c>
      <c r="J31">
        <v>885</v>
      </c>
      <c r="K31">
        <v>941</v>
      </c>
    </row>
    <row r="32" spans="1:11" x14ac:dyDescent="0.25">
      <c r="A32" s="214" t="s">
        <v>7504</v>
      </c>
      <c r="B32" s="215" t="s">
        <v>7505</v>
      </c>
      <c r="C32">
        <v>808</v>
      </c>
      <c r="D32">
        <v>854</v>
      </c>
      <c r="E32">
        <v>878</v>
      </c>
      <c r="F32">
        <v>920</v>
      </c>
      <c r="G32">
        <v>945</v>
      </c>
      <c r="H32">
        <v>922</v>
      </c>
      <c r="I32">
        <v>831</v>
      </c>
      <c r="J32">
        <v>945</v>
      </c>
      <c r="K32">
        <v>944</v>
      </c>
    </row>
    <row r="33" spans="1:11" x14ac:dyDescent="0.25">
      <c r="A33" s="214" t="s">
        <v>7506</v>
      </c>
      <c r="B33" s="215" t="s">
        <v>7507</v>
      </c>
      <c r="C33">
        <v>732</v>
      </c>
      <c r="D33">
        <v>760</v>
      </c>
      <c r="E33">
        <v>776</v>
      </c>
      <c r="F33">
        <v>855</v>
      </c>
      <c r="G33">
        <v>791</v>
      </c>
      <c r="H33">
        <v>807</v>
      </c>
      <c r="I33">
        <v>758</v>
      </c>
      <c r="J33">
        <v>793</v>
      </c>
      <c r="K33">
        <v>807</v>
      </c>
    </row>
    <row r="34" spans="1:11" x14ac:dyDescent="0.25">
      <c r="A34" s="214" t="s">
        <v>7508</v>
      </c>
      <c r="B34" s="215" t="s">
        <v>7509</v>
      </c>
      <c r="C34">
        <v>357</v>
      </c>
      <c r="D34">
        <v>354</v>
      </c>
      <c r="E34">
        <v>387</v>
      </c>
      <c r="F34">
        <v>406</v>
      </c>
      <c r="G34">
        <v>385</v>
      </c>
      <c r="H34">
        <v>405</v>
      </c>
      <c r="I34">
        <v>413</v>
      </c>
      <c r="J34">
        <v>425</v>
      </c>
      <c r="K34">
        <v>384</v>
      </c>
    </row>
    <row r="35" spans="1:11" x14ac:dyDescent="0.25">
      <c r="A35" s="214" t="s">
        <v>7510</v>
      </c>
      <c r="B35" s="215" t="s">
        <v>7511</v>
      </c>
      <c r="C35">
        <v>585</v>
      </c>
      <c r="D35">
        <v>570</v>
      </c>
      <c r="E35">
        <v>618</v>
      </c>
      <c r="F35">
        <v>626</v>
      </c>
      <c r="G35">
        <v>619</v>
      </c>
      <c r="H35">
        <v>657</v>
      </c>
      <c r="I35">
        <v>657</v>
      </c>
      <c r="J35">
        <v>682</v>
      </c>
      <c r="K35">
        <v>697</v>
      </c>
    </row>
    <row r="36" spans="1:11" x14ac:dyDescent="0.25">
      <c r="A36" s="214" t="s">
        <v>5933</v>
      </c>
      <c r="B36" s="215" t="s">
        <v>7512</v>
      </c>
      <c r="C36">
        <v>3427</v>
      </c>
      <c r="D36">
        <v>3470</v>
      </c>
      <c r="E36">
        <v>3364</v>
      </c>
      <c r="F36">
        <v>3677</v>
      </c>
      <c r="G36">
        <v>3793</v>
      </c>
      <c r="H36">
        <v>3879</v>
      </c>
      <c r="I36">
        <v>3772</v>
      </c>
      <c r="J36">
        <v>3922</v>
      </c>
      <c r="K36">
        <v>3986</v>
      </c>
    </row>
    <row r="37" spans="1:11" x14ac:dyDescent="0.25">
      <c r="A37" s="214" t="s">
        <v>7513</v>
      </c>
      <c r="B37" s="215" t="s">
        <v>7514</v>
      </c>
      <c r="C37">
        <v>379</v>
      </c>
      <c r="D37">
        <v>358</v>
      </c>
      <c r="E37">
        <v>420</v>
      </c>
      <c r="F37">
        <v>383</v>
      </c>
      <c r="G37">
        <v>408</v>
      </c>
      <c r="H37">
        <v>401</v>
      </c>
      <c r="I37">
        <v>413</v>
      </c>
      <c r="J37">
        <v>414</v>
      </c>
      <c r="K37">
        <v>491</v>
      </c>
    </row>
    <row r="38" spans="1:11" x14ac:dyDescent="0.25">
      <c r="A38" s="214" t="s">
        <v>5934</v>
      </c>
      <c r="B38" s="215" t="s">
        <v>7515</v>
      </c>
      <c r="C38">
        <v>801</v>
      </c>
      <c r="D38">
        <v>829</v>
      </c>
      <c r="E38">
        <v>847</v>
      </c>
      <c r="F38">
        <v>828</v>
      </c>
      <c r="G38">
        <v>804</v>
      </c>
      <c r="H38">
        <v>794</v>
      </c>
      <c r="I38">
        <v>861</v>
      </c>
      <c r="J38">
        <v>843</v>
      </c>
      <c r="K38">
        <v>838</v>
      </c>
    </row>
    <row r="39" spans="1:11" x14ac:dyDescent="0.25">
      <c r="A39" s="214" t="s">
        <v>7516</v>
      </c>
      <c r="B39" s="215" t="s">
        <v>7517</v>
      </c>
      <c r="C39">
        <v>543</v>
      </c>
      <c r="D39">
        <v>614</v>
      </c>
      <c r="E39">
        <v>579</v>
      </c>
      <c r="F39">
        <v>635</v>
      </c>
      <c r="G39">
        <v>653</v>
      </c>
      <c r="H39">
        <v>700</v>
      </c>
      <c r="I39">
        <v>703</v>
      </c>
      <c r="J39">
        <v>693</v>
      </c>
      <c r="K39">
        <v>682</v>
      </c>
    </row>
    <row r="40" spans="1:11" x14ac:dyDescent="0.25">
      <c r="A40" s="214" t="s">
        <v>7518</v>
      </c>
      <c r="B40" s="215" t="s">
        <v>7519</v>
      </c>
      <c r="C40">
        <v>494</v>
      </c>
      <c r="D40">
        <v>542</v>
      </c>
      <c r="E40">
        <v>520</v>
      </c>
      <c r="F40">
        <v>557</v>
      </c>
      <c r="G40">
        <v>566</v>
      </c>
      <c r="H40">
        <v>565</v>
      </c>
      <c r="I40">
        <v>569</v>
      </c>
      <c r="J40">
        <v>547</v>
      </c>
      <c r="K40">
        <v>544</v>
      </c>
    </row>
    <row r="41" spans="1:11" x14ac:dyDescent="0.25">
      <c r="A41" s="214" t="s">
        <v>7520</v>
      </c>
      <c r="B41" s="215" t="s">
        <v>7521</v>
      </c>
      <c r="C41">
        <v>1316</v>
      </c>
      <c r="D41">
        <v>1389</v>
      </c>
      <c r="E41">
        <v>1376</v>
      </c>
      <c r="F41">
        <v>1358</v>
      </c>
      <c r="G41">
        <v>1440</v>
      </c>
      <c r="H41">
        <v>1404</v>
      </c>
      <c r="I41">
        <v>1419</v>
      </c>
      <c r="J41">
        <v>1499</v>
      </c>
      <c r="K41">
        <v>1411</v>
      </c>
    </row>
    <row r="42" spans="1:11" x14ac:dyDescent="0.25">
      <c r="A42" s="214" t="s">
        <v>7522</v>
      </c>
      <c r="B42" s="215" t="s">
        <v>7523</v>
      </c>
      <c r="C42">
        <v>1316</v>
      </c>
      <c r="D42">
        <v>1368</v>
      </c>
      <c r="E42">
        <v>1344</v>
      </c>
      <c r="F42">
        <v>1457</v>
      </c>
      <c r="G42">
        <v>1549</v>
      </c>
      <c r="H42">
        <v>1580</v>
      </c>
      <c r="I42">
        <v>1567</v>
      </c>
      <c r="J42">
        <v>1577</v>
      </c>
      <c r="K42">
        <v>1385</v>
      </c>
    </row>
    <row r="43" spans="1:11" x14ac:dyDescent="0.25">
      <c r="A43" s="214" t="s">
        <v>7524</v>
      </c>
      <c r="B43" s="215" t="s">
        <v>7525</v>
      </c>
      <c r="C43">
        <v>771</v>
      </c>
      <c r="D43">
        <v>876</v>
      </c>
      <c r="E43">
        <v>851</v>
      </c>
      <c r="F43">
        <v>921</v>
      </c>
      <c r="G43">
        <v>932</v>
      </c>
      <c r="H43">
        <v>886</v>
      </c>
      <c r="I43">
        <v>938</v>
      </c>
      <c r="J43">
        <v>943</v>
      </c>
      <c r="K43">
        <v>1000</v>
      </c>
    </row>
    <row r="44" spans="1:11" x14ac:dyDescent="0.25">
      <c r="A44" s="214" t="s">
        <v>7526</v>
      </c>
      <c r="B44" s="215" t="s">
        <v>7527</v>
      </c>
      <c r="C44">
        <v>944</v>
      </c>
      <c r="D44">
        <v>985</v>
      </c>
      <c r="E44">
        <v>958</v>
      </c>
      <c r="F44">
        <v>974</v>
      </c>
      <c r="G44">
        <v>984</v>
      </c>
      <c r="H44">
        <v>943</v>
      </c>
      <c r="I44">
        <v>929</v>
      </c>
      <c r="J44">
        <v>1011</v>
      </c>
      <c r="K44">
        <v>882</v>
      </c>
    </row>
    <row r="45" spans="1:11" x14ac:dyDescent="0.25">
      <c r="A45" s="214" t="s">
        <v>7528</v>
      </c>
      <c r="B45" s="215" t="s">
        <v>7529</v>
      </c>
      <c r="C45">
        <v>729</v>
      </c>
      <c r="D45">
        <v>826</v>
      </c>
      <c r="E45">
        <v>786</v>
      </c>
      <c r="F45">
        <v>823</v>
      </c>
      <c r="G45">
        <v>831</v>
      </c>
      <c r="H45">
        <v>796</v>
      </c>
      <c r="I45">
        <v>815</v>
      </c>
      <c r="J45">
        <v>875</v>
      </c>
      <c r="K45">
        <v>545</v>
      </c>
    </row>
    <row r="46" spans="1:11" x14ac:dyDescent="0.25">
      <c r="A46" s="214" t="s">
        <v>7530</v>
      </c>
      <c r="B46" s="215" t="s">
        <v>7531</v>
      </c>
      <c r="C46">
        <v>308</v>
      </c>
      <c r="D46">
        <v>352</v>
      </c>
      <c r="E46">
        <v>308</v>
      </c>
      <c r="F46">
        <v>343</v>
      </c>
      <c r="G46">
        <v>342</v>
      </c>
      <c r="H46">
        <v>360</v>
      </c>
      <c r="I46">
        <v>383</v>
      </c>
      <c r="J46">
        <v>343</v>
      </c>
      <c r="K46">
        <v>328</v>
      </c>
    </row>
    <row r="47" spans="1:11" x14ac:dyDescent="0.25">
      <c r="A47" s="214" t="s">
        <v>7532</v>
      </c>
      <c r="B47" s="215" t="s">
        <v>7533</v>
      </c>
      <c r="C47">
        <v>392</v>
      </c>
      <c r="D47">
        <v>416</v>
      </c>
      <c r="E47">
        <v>455</v>
      </c>
      <c r="F47">
        <v>425</v>
      </c>
      <c r="G47">
        <v>458</v>
      </c>
      <c r="H47">
        <v>466</v>
      </c>
      <c r="I47">
        <v>409</v>
      </c>
      <c r="J47">
        <v>450</v>
      </c>
      <c r="K47">
        <v>430</v>
      </c>
    </row>
    <row r="48" spans="1:11" x14ac:dyDescent="0.25">
      <c r="A48" s="214" t="s">
        <v>5935</v>
      </c>
      <c r="B48" s="215" t="s">
        <v>7534</v>
      </c>
      <c r="C48">
        <v>1559</v>
      </c>
      <c r="D48">
        <v>1671</v>
      </c>
      <c r="E48">
        <v>1580</v>
      </c>
      <c r="F48">
        <v>1699</v>
      </c>
      <c r="G48">
        <v>1673</v>
      </c>
      <c r="H48">
        <v>1708</v>
      </c>
      <c r="I48">
        <v>1667</v>
      </c>
      <c r="J48">
        <v>1767</v>
      </c>
      <c r="K48">
        <v>1850</v>
      </c>
    </row>
    <row r="49" spans="1:11" x14ac:dyDescent="0.25">
      <c r="A49" s="214" t="s">
        <v>7535</v>
      </c>
      <c r="B49" s="215" t="s">
        <v>7536</v>
      </c>
      <c r="C49">
        <v>629</v>
      </c>
      <c r="D49">
        <v>596</v>
      </c>
      <c r="E49">
        <v>622</v>
      </c>
      <c r="F49">
        <v>648</v>
      </c>
      <c r="G49">
        <v>640</v>
      </c>
      <c r="H49">
        <v>655</v>
      </c>
      <c r="I49">
        <v>665</v>
      </c>
      <c r="J49">
        <v>686</v>
      </c>
      <c r="K49">
        <v>643</v>
      </c>
    </row>
    <row r="50" spans="1:11" x14ac:dyDescent="0.25">
      <c r="A50" s="214" t="s">
        <v>7537</v>
      </c>
      <c r="B50" s="215" t="s">
        <v>7538</v>
      </c>
      <c r="C50">
        <v>179</v>
      </c>
      <c r="D50">
        <v>171</v>
      </c>
      <c r="E50">
        <v>169</v>
      </c>
      <c r="F50">
        <v>193</v>
      </c>
      <c r="G50">
        <v>176</v>
      </c>
      <c r="H50">
        <v>183</v>
      </c>
      <c r="I50">
        <v>198</v>
      </c>
      <c r="J50">
        <v>203</v>
      </c>
      <c r="K50">
        <v>193</v>
      </c>
    </row>
    <row r="51" spans="1:11" x14ac:dyDescent="0.25">
      <c r="A51" s="214" t="s">
        <v>7539</v>
      </c>
      <c r="B51" s="215" t="s">
        <v>7540</v>
      </c>
      <c r="C51">
        <v>1475</v>
      </c>
      <c r="D51">
        <v>1450</v>
      </c>
      <c r="E51">
        <v>1549</v>
      </c>
      <c r="F51">
        <v>1506</v>
      </c>
      <c r="G51">
        <v>1576</v>
      </c>
      <c r="H51">
        <v>1588</v>
      </c>
      <c r="I51">
        <v>1595</v>
      </c>
      <c r="J51">
        <v>1553</v>
      </c>
      <c r="K51">
        <v>1551</v>
      </c>
    </row>
    <row r="52" spans="1:11" x14ac:dyDescent="0.25">
      <c r="A52" s="214" t="s">
        <v>7541</v>
      </c>
      <c r="B52" s="215" t="s">
        <v>7542</v>
      </c>
      <c r="C52">
        <v>1005</v>
      </c>
      <c r="D52">
        <v>960</v>
      </c>
      <c r="E52">
        <v>970</v>
      </c>
      <c r="F52">
        <v>1052</v>
      </c>
      <c r="G52">
        <v>1066</v>
      </c>
      <c r="H52">
        <v>1028</v>
      </c>
      <c r="I52">
        <v>1050</v>
      </c>
      <c r="J52">
        <v>1108</v>
      </c>
      <c r="K52">
        <v>1144</v>
      </c>
    </row>
    <row r="53" spans="1:11" x14ac:dyDescent="0.25">
      <c r="A53" s="214" t="s">
        <v>7543</v>
      </c>
      <c r="B53" s="215" t="s">
        <v>7544</v>
      </c>
      <c r="C53">
        <v>709</v>
      </c>
      <c r="D53">
        <v>745</v>
      </c>
      <c r="E53">
        <v>785</v>
      </c>
      <c r="F53">
        <v>879</v>
      </c>
      <c r="G53">
        <v>884</v>
      </c>
      <c r="H53">
        <v>877</v>
      </c>
      <c r="I53">
        <v>902</v>
      </c>
      <c r="J53">
        <v>905</v>
      </c>
      <c r="K53">
        <v>960</v>
      </c>
    </row>
    <row r="54" spans="1:11" x14ac:dyDescent="0.25">
      <c r="A54" s="214" t="s">
        <v>7545</v>
      </c>
      <c r="B54" s="215" t="s">
        <v>7546</v>
      </c>
      <c r="C54">
        <v>644</v>
      </c>
      <c r="D54">
        <v>659</v>
      </c>
      <c r="E54">
        <v>712</v>
      </c>
      <c r="F54">
        <v>689</v>
      </c>
      <c r="G54">
        <v>673</v>
      </c>
      <c r="H54">
        <v>687</v>
      </c>
      <c r="I54">
        <v>632</v>
      </c>
      <c r="J54">
        <v>662</v>
      </c>
      <c r="K54">
        <v>555</v>
      </c>
    </row>
    <row r="55" spans="1:11" x14ac:dyDescent="0.25">
      <c r="A55" s="214" t="s">
        <v>7547</v>
      </c>
      <c r="B55" s="215" t="s">
        <v>7548</v>
      </c>
      <c r="C55">
        <v>491</v>
      </c>
      <c r="D55">
        <v>473</v>
      </c>
      <c r="E55">
        <v>536</v>
      </c>
      <c r="F55">
        <v>483</v>
      </c>
      <c r="G55">
        <v>567</v>
      </c>
      <c r="H55">
        <v>489</v>
      </c>
      <c r="I55">
        <v>508</v>
      </c>
      <c r="J55">
        <v>508</v>
      </c>
      <c r="K55">
        <v>475</v>
      </c>
    </row>
    <row r="56" spans="1:11" x14ac:dyDescent="0.25">
      <c r="A56" s="224" t="s">
        <v>1439</v>
      </c>
      <c r="B56" s="223" t="s">
        <v>1439</v>
      </c>
      <c r="C56">
        <v>489</v>
      </c>
      <c r="D56">
        <v>382</v>
      </c>
      <c r="E56">
        <v>391</v>
      </c>
      <c r="F56">
        <v>389</v>
      </c>
      <c r="G56">
        <v>198</v>
      </c>
      <c r="H56">
        <v>185</v>
      </c>
      <c r="I56">
        <v>230</v>
      </c>
      <c r="J56">
        <v>267</v>
      </c>
      <c r="K56">
        <v>364</v>
      </c>
    </row>
    <row r="57" spans="1:11" x14ac:dyDescent="0.25">
      <c r="A57" s="225" t="s">
        <v>53</v>
      </c>
      <c r="B57" s="132"/>
      <c r="C57" s="132">
        <v>22543</v>
      </c>
      <c r="D57" s="132">
        <v>23086</v>
      </c>
      <c r="E57" s="132">
        <v>23186</v>
      </c>
      <c r="F57" s="132">
        <v>24242</v>
      </c>
      <c r="G57" s="132">
        <v>24581</v>
      </c>
      <c r="H57" s="132">
        <v>24545</v>
      </c>
      <c r="I57" s="132">
        <v>24466</v>
      </c>
      <c r="J57" s="132">
        <v>25256</v>
      </c>
      <c r="K57" s="132">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8" fitToHeight="0" orientation="landscape"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tabColor rgb="FFFFFF00"/>
    <pageSetUpPr fitToPage="1"/>
  </sheetPr>
  <dimension ref="A1:N44"/>
  <sheetViews>
    <sheetView topLeftCell="A19" workbookViewId="0">
      <selection activeCell="Q42" sqref="Q42"/>
    </sheetView>
  </sheetViews>
  <sheetFormatPr defaultRowHeight="15" x14ac:dyDescent="0.25"/>
  <cols>
    <col min="1" max="1" width="36.85546875" customWidth="1"/>
    <col min="2" max="2" width="75.5703125" customWidth="1"/>
    <col min="3" max="6" width="8.85546875" customWidth="1"/>
    <col min="7" max="11" width="8" style="39" customWidth="1"/>
    <col min="14" max="14" width="31.710937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4061</v>
      </c>
      <c r="C3" s="758"/>
      <c r="D3" s="758"/>
      <c r="E3" s="758"/>
      <c r="F3" s="758"/>
      <c r="G3" s="758"/>
      <c r="H3" s="758"/>
      <c r="I3" s="758"/>
      <c r="J3" s="758"/>
      <c r="K3" s="758"/>
    </row>
    <row r="4" spans="1:14" x14ac:dyDescent="0.25">
      <c r="A4" s="6" t="s">
        <v>2</v>
      </c>
      <c r="B4" s="755" t="s">
        <v>4062</v>
      </c>
      <c r="C4" s="755"/>
      <c r="D4" s="755"/>
      <c r="E4" s="755"/>
      <c r="F4" s="755"/>
      <c r="G4" s="755"/>
      <c r="H4" s="755"/>
      <c r="I4" s="755"/>
      <c r="J4" s="755"/>
      <c r="K4" s="755"/>
    </row>
    <row r="5" spans="1:14" x14ac:dyDescent="0.25">
      <c r="A5" s="6" t="s">
        <v>5</v>
      </c>
      <c r="B5" s="755" t="s">
        <v>4</v>
      </c>
      <c r="C5" s="755"/>
      <c r="D5" s="755"/>
      <c r="E5" s="755"/>
      <c r="F5" s="755"/>
      <c r="G5" s="755"/>
      <c r="H5" s="755"/>
      <c r="I5" s="755"/>
      <c r="J5" s="755"/>
      <c r="K5" s="755"/>
    </row>
    <row r="6" spans="1:14" x14ac:dyDescent="0.25">
      <c r="A6" s="6" t="s">
        <v>8</v>
      </c>
      <c r="B6" s="757" t="s">
        <v>9</v>
      </c>
      <c r="C6" s="757"/>
      <c r="D6" s="757"/>
      <c r="E6" s="757"/>
      <c r="F6" s="757"/>
      <c r="G6" s="755"/>
      <c r="H6" s="755"/>
      <c r="I6" s="755"/>
      <c r="J6" s="755"/>
      <c r="K6" s="755"/>
      <c r="M6" s="331" t="s">
        <v>57</v>
      </c>
      <c r="N6" s="331" t="s">
        <v>2</v>
      </c>
    </row>
    <row r="7" spans="1:14" x14ac:dyDescent="0.25">
      <c r="A7" s="6" t="s">
        <v>11</v>
      </c>
      <c r="B7" s="756" t="s">
        <v>1508</v>
      </c>
      <c r="C7" s="756"/>
      <c r="D7" s="756"/>
      <c r="E7" s="756"/>
      <c r="F7" s="756"/>
      <c r="G7" s="756"/>
      <c r="H7" s="756"/>
      <c r="I7" s="756"/>
      <c r="J7" s="756"/>
      <c r="K7" s="756"/>
      <c r="M7" s="118" t="s">
        <v>1955</v>
      </c>
      <c r="N7" t="s">
        <v>1891</v>
      </c>
    </row>
    <row r="8" spans="1:14" x14ac:dyDescent="0.25">
      <c r="A8" s="6" t="s">
        <v>13</v>
      </c>
      <c r="B8" s="757" t="s">
        <v>9</v>
      </c>
      <c r="C8" s="757"/>
      <c r="D8" s="757"/>
      <c r="E8" s="757"/>
      <c r="F8" s="757"/>
      <c r="G8" s="755"/>
      <c r="H8" s="755"/>
      <c r="I8" s="755"/>
      <c r="J8" s="755"/>
      <c r="K8" s="755"/>
      <c r="M8" s="118" t="s">
        <v>58</v>
      </c>
      <c r="N8" t="s">
        <v>3698</v>
      </c>
    </row>
    <row r="9" spans="1:14" x14ac:dyDescent="0.25">
      <c r="A9" s="6" t="s">
        <v>15</v>
      </c>
      <c r="B9" s="755" t="s">
        <v>54</v>
      </c>
      <c r="C9" s="755"/>
      <c r="D9" s="755"/>
      <c r="E9" s="755"/>
      <c r="F9" s="755"/>
      <c r="G9" s="755"/>
      <c r="H9" s="755"/>
      <c r="I9" s="755"/>
      <c r="J9" s="755"/>
      <c r="K9" s="755"/>
      <c r="M9" s="118" t="s">
        <v>59</v>
      </c>
      <c r="N9" t="s">
        <v>3843</v>
      </c>
    </row>
    <row r="10" spans="1:14" x14ac:dyDescent="0.25">
      <c r="A10" s="6" t="s">
        <v>17</v>
      </c>
      <c r="B10" s="755" t="s">
        <v>18</v>
      </c>
      <c r="C10" s="755"/>
      <c r="D10" s="755"/>
      <c r="E10" s="755"/>
      <c r="F10" s="755"/>
      <c r="G10" s="755"/>
      <c r="H10" s="755"/>
      <c r="I10" s="755"/>
      <c r="J10" s="755"/>
      <c r="K10" s="755"/>
      <c r="M10" s="118" t="s">
        <v>60</v>
      </c>
      <c r="N10" t="s">
        <v>3972</v>
      </c>
    </row>
    <row r="11" spans="1:14" x14ac:dyDescent="0.25">
      <c r="A11" s="6" t="s">
        <v>19</v>
      </c>
      <c r="B11" s="755" t="s">
        <v>70</v>
      </c>
      <c r="C11" s="755"/>
      <c r="D11" s="755"/>
      <c r="E11" s="755"/>
      <c r="F11" s="755"/>
      <c r="G11" s="755"/>
      <c r="H11" s="755"/>
      <c r="I11" s="755"/>
      <c r="J11" s="755"/>
      <c r="K11" s="755"/>
      <c r="M11" s="118" t="s">
        <v>61</v>
      </c>
      <c r="N11" t="s">
        <v>3679</v>
      </c>
    </row>
    <row r="12" spans="1:14" x14ac:dyDescent="0.25">
      <c r="A12" s="6" t="s">
        <v>22</v>
      </c>
      <c r="B12" s="714" t="s">
        <v>23</v>
      </c>
      <c r="C12" s="714"/>
      <c r="D12" s="714"/>
      <c r="E12" s="714"/>
      <c r="F12" s="714"/>
      <c r="G12" s="714"/>
      <c r="H12" s="714"/>
      <c r="I12" s="714"/>
      <c r="J12" s="714"/>
      <c r="K12" s="714"/>
      <c r="M12" s="118" t="s">
        <v>62</v>
      </c>
      <c r="N12" t="s">
        <v>3851</v>
      </c>
    </row>
    <row r="13" spans="1:14" x14ac:dyDescent="0.25">
      <c r="A13" s="6" t="s">
        <v>26</v>
      </c>
      <c r="B13" s="757" t="s">
        <v>9</v>
      </c>
      <c r="C13" s="757"/>
      <c r="D13" s="757"/>
      <c r="E13" s="757"/>
      <c r="F13" s="757"/>
      <c r="G13" s="755"/>
      <c r="H13" s="755"/>
      <c r="I13" s="755"/>
      <c r="J13" s="755"/>
      <c r="K13" s="755"/>
      <c r="M13" s="118" t="s">
        <v>77</v>
      </c>
      <c r="N13" t="s">
        <v>2428</v>
      </c>
    </row>
    <row r="14" spans="1:14" x14ac:dyDescent="0.25">
      <c r="A14" s="6" t="s">
        <v>28</v>
      </c>
      <c r="B14" s="714" t="s">
        <v>4063</v>
      </c>
      <c r="C14" s="714"/>
      <c r="D14" s="714"/>
      <c r="E14" s="714"/>
      <c r="F14" s="714"/>
      <c r="G14" s="714"/>
      <c r="H14" s="714"/>
      <c r="I14" s="714"/>
      <c r="J14" s="714"/>
      <c r="K14" s="714"/>
      <c r="M14" s="118" t="s">
        <v>1994</v>
      </c>
      <c r="N14" t="s">
        <v>1900</v>
      </c>
    </row>
    <row r="15" spans="1:14" x14ac:dyDescent="0.25">
      <c r="A15" s="6" t="s">
        <v>30</v>
      </c>
      <c r="B15" s="714" t="s">
        <v>3498</v>
      </c>
      <c r="C15" s="714"/>
      <c r="D15" s="714"/>
      <c r="E15" s="714"/>
      <c r="F15" s="714"/>
      <c r="G15" s="714"/>
      <c r="H15" s="714"/>
      <c r="I15" s="714"/>
      <c r="J15" s="714"/>
      <c r="K15" s="714"/>
      <c r="M15" s="118" t="s">
        <v>2010</v>
      </c>
      <c r="N15" t="s">
        <v>3872</v>
      </c>
    </row>
    <row r="16" spans="1:14" x14ac:dyDescent="0.25">
      <c r="A16" s="6" t="s">
        <v>32</v>
      </c>
      <c r="B16" s="755" t="s">
        <v>698</v>
      </c>
      <c r="C16" s="755"/>
      <c r="D16" s="755"/>
      <c r="E16" s="755"/>
      <c r="F16" s="755"/>
      <c r="G16" s="755"/>
      <c r="H16" s="755"/>
      <c r="I16" s="755"/>
      <c r="J16" s="755"/>
      <c r="K16" s="755"/>
      <c r="M16" s="118" t="s">
        <v>2012</v>
      </c>
      <c r="N16" t="s">
        <v>3871</v>
      </c>
    </row>
    <row r="17" spans="1:13" x14ac:dyDescent="0.25">
      <c r="A17" s="6" t="s">
        <v>35</v>
      </c>
      <c r="B17" s="713" t="s">
        <v>9</v>
      </c>
      <c r="C17" s="713"/>
      <c r="D17" s="713"/>
      <c r="E17" s="713"/>
      <c r="F17" s="713"/>
      <c r="G17" s="714"/>
      <c r="H17" s="714"/>
      <c r="I17" s="714"/>
      <c r="J17" s="714"/>
      <c r="K17" s="714"/>
      <c r="M17" s="118"/>
    </row>
    <row r="18" spans="1:13" x14ac:dyDescent="0.25">
      <c r="A18" s="6" t="s">
        <v>36</v>
      </c>
      <c r="B18" s="753" t="s">
        <v>9</v>
      </c>
      <c r="C18" s="753"/>
      <c r="D18" s="753"/>
      <c r="E18" s="753"/>
      <c r="F18" s="753"/>
      <c r="G18" s="754"/>
      <c r="H18" s="754"/>
      <c r="I18" s="754"/>
      <c r="J18" s="754"/>
      <c r="K18" s="754"/>
      <c r="M18" s="118"/>
    </row>
    <row r="19" spans="1:13" x14ac:dyDescent="0.25">
      <c r="A19" s="7" t="s">
        <v>37</v>
      </c>
      <c r="B19" s="2"/>
      <c r="C19" s="8" t="s">
        <v>1433</v>
      </c>
      <c r="D19" s="8" t="s">
        <v>137</v>
      </c>
      <c r="E19" s="8" t="s">
        <v>138</v>
      </c>
      <c r="F19" s="8" t="s">
        <v>139</v>
      </c>
      <c r="G19" s="293" t="s">
        <v>38</v>
      </c>
      <c r="H19" s="293" t="s">
        <v>39</v>
      </c>
      <c r="I19" s="293" t="s">
        <v>40</v>
      </c>
      <c r="J19" s="293" t="s">
        <v>41</v>
      </c>
      <c r="K19" s="293" t="s">
        <v>42</v>
      </c>
      <c r="M19" s="118"/>
    </row>
    <row r="20" spans="1:13" x14ac:dyDescent="0.25">
      <c r="A20" s="6" t="s">
        <v>43</v>
      </c>
      <c r="B20" s="2"/>
      <c r="C20" s="10">
        <v>45125</v>
      </c>
      <c r="D20" s="10">
        <v>46216</v>
      </c>
      <c r="E20" s="10">
        <v>46439</v>
      </c>
      <c r="F20" s="11">
        <v>48513</v>
      </c>
      <c r="G20" s="10">
        <v>48449</v>
      </c>
      <c r="H20" s="10">
        <v>41324</v>
      </c>
      <c r="I20" s="10">
        <v>48599</v>
      </c>
      <c r="J20" s="11">
        <v>50320</v>
      </c>
      <c r="K20" s="11">
        <v>49460</v>
      </c>
      <c r="M20" s="118"/>
    </row>
    <row r="21" spans="1:13" x14ac:dyDescent="0.25">
      <c r="A21" s="6" t="s">
        <v>44</v>
      </c>
      <c r="B21" s="2"/>
      <c r="C21" s="10">
        <f t="shared" ref="C21:K21" si="0">C20-C25</f>
        <v>20545</v>
      </c>
      <c r="D21" s="10">
        <f t="shared" si="0"/>
        <v>21689</v>
      </c>
      <c r="E21" s="10">
        <f t="shared" si="0"/>
        <v>21998</v>
      </c>
      <c r="F21" s="10">
        <f t="shared" si="0"/>
        <v>23284</v>
      </c>
      <c r="G21" s="10">
        <f t="shared" si="0"/>
        <v>23869</v>
      </c>
      <c r="H21" s="10">
        <f t="shared" si="0"/>
        <v>16797</v>
      </c>
      <c r="I21" s="10">
        <f t="shared" si="0"/>
        <v>24158</v>
      </c>
      <c r="J21" s="10">
        <f t="shared" si="0"/>
        <v>25091</v>
      </c>
      <c r="K21" s="10">
        <f t="shared" si="0"/>
        <v>24707</v>
      </c>
      <c r="M21" s="118"/>
    </row>
    <row r="22" spans="1:13" x14ac:dyDescent="0.25">
      <c r="A22" s="6" t="s">
        <v>45</v>
      </c>
      <c r="B22" s="2"/>
      <c r="C22" s="12">
        <f t="shared" ref="C22:K22" si="1">C21/C20</f>
        <v>0.45529085872576175</v>
      </c>
      <c r="D22" s="12">
        <f t="shared" si="1"/>
        <v>0.46929634758525185</v>
      </c>
      <c r="E22" s="12">
        <f t="shared" si="1"/>
        <v>0.47369667736170029</v>
      </c>
      <c r="F22" s="12">
        <f t="shared" si="1"/>
        <v>0.47995382680930887</v>
      </c>
      <c r="G22" s="12">
        <f t="shared" si="1"/>
        <v>0.49266238725257488</v>
      </c>
      <c r="H22" s="12">
        <f t="shared" si="1"/>
        <v>0.40647081599070756</v>
      </c>
      <c r="I22" s="12">
        <f t="shared" si="1"/>
        <v>0.49708841745714932</v>
      </c>
      <c r="J22" s="12">
        <f t="shared" si="1"/>
        <v>0.4986287758346582</v>
      </c>
      <c r="K22" s="12">
        <f t="shared" si="1"/>
        <v>0.49953497775980588</v>
      </c>
    </row>
    <row r="23" spans="1:13" x14ac:dyDescent="0.25">
      <c r="A23" s="6" t="s">
        <v>46</v>
      </c>
      <c r="B23" s="2"/>
      <c r="C23" s="10"/>
      <c r="D23" s="10"/>
      <c r="E23" s="10"/>
      <c r="F23" s="9"/>
      <c r="G23" s="10"/>
      <c r="H23" s="10"/>
      <c r="I23" s="10"/>
      <c r="J23" s="9"/>
      <c r="K23" s="9"/>
    </row>
    <row r="24" spans="1:13"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3" x14ac:dyDescent="0.25">
      <c r="A25" s="6" t="s">
        <v>48</v>
      </c>
      <c r="B25" s="2"/>
      <c r="C25" s="10">
        <v>24580</v>
      </c>
      <c r="D25" s="10">
        <v>24527</v>
      </c>
      <c r="E25" s="10">
        <v>24441</v>
      </c>
      <c r="F25" s="9">
        <v>25229</v>
      </c>
      <c r="G25" s="10">
        <v>24580</v>
      </c>
      <c r="H25" s="10">
        <v>24527</v>
      </c>
      <c r="I25" s="10">
        <v>24441</v>
      </c>
      <c r="J25" s="9">
        <v>25229</v>
      </c>
      <c r="K25" s="9">
        <v>24753</v>
      </c>
    </row>
    <row r="26" spans="1:13" x14ac:dyDescent="0.25">
      <c r="A26" s="6" t="s">
        <v>49</v>
      </c>
      <c r="B26" s="2"/>
      <c r="C26" s="12">
        <f t="shared" ref="C26:K26" si="3">C25/C20</f>
        <v>0.5447091412742382</v>
      </c>
      <c r="D26" s="12">
        <f t="shared" si="3"/>
        <v>0.53070365241474815</v>
      </c>
      <c r="E26" s="12">
        <f t="shared" si="3"/>
        <v>0.52630332263829971</v>
      </c>
      <c r="F26" s="12">
        <f t="shared" si="3"/>
        <v>0.52004617319069113</v>
      </c>
      <c r="G26" s="12">
        <f t="shared" si="3"/>
        <v>0.50733761274742517</v>
      </c>
      <c r="H26" s="12">
        <f t="shared" si="3"/>
        <v>0.59352918400929244</v>
      </c>
      <c r="I26" s="12">
        <f t="shared" si="3"/>
        <v>0.50291158254285062</v>
      </c>
      <c r="J26" s="12">
        <f t="shared" si="3"/>
        <v>0.50137122416534186</v>
      </c>
      <c r="K26" s="12">
        <f t="shared" si="3"/>
        <v>0.50046502224019407</v>
      </c>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346" t="s">
        <v>1955</v>
      </c>
      <c r="B29" s="347" t="s">
        <v>1891</v>
      </c>
      <c r="C29" s="39">
        <v>324</v>
      </c>
      <c r="D29">
        <v>341</v>
      </c>
      <c r="E29">
        <v>363</v>
      </c>
      <c r="F29">
        <v>348</v>
      </c>
      <c r="G29" s="39">
        <v>388</v>
      </c>
      <c r="H29" s="39">
        <v>251</v>
      </c>
      <c r="I29" s="39">
        <v>468</v>
      </c>
      <c r="J29" s="39">
        <v>482</v>
      </c>
      <c r="K29" s="39">
        <v>531</v>
      </c>
    </row>
    <row r="30" spans="1:13" x14ac:dyDescent="0.25">
      <c r="A30" s="346" t="s">
        <v>58</v>
      </c>
      <c r="B30" s="347" t="s">
        <v>3698</v>
      </c>
      <c r="C30" s="39">
        <v>18092</v>
      </c>
      <c r="D30">
        <v>18571</v>
      </c>
      <c r="E30">
        <v>18678</v>
      </c>
      <c r="F30">
        <v>19785</v>
      </c>
      <c r="G30" s="39">
        <v>19170</v>
      </c>
      <c r="H30" s="39">
        <v>12980</v>
      </c>
      <c r="I30" s="39">
        <v>19369</v>
      </c>
      <c r="J30" s="39">
        <v>20351</v>
      </c>
      <c r="K30" s="39">
        <v>19892</v>
      </c>
    </row>
    <row r="31" spans="1:13" x14ac:dyDescent="0.25">
      <c r="A31" s="346" t="s">
        <v>59</v>
      </c>
      <c r="B31" s="347" t="s">
        <v>3843</v>
      </c>
      <c r="C31" s="39">
        <v>1501</v>
      </c>
      <c r="D31">
        <v>1483</v>
      </c>
      <c r="E31">
        <v>1524</v>
      </c>
      <c r="F31">
        <v>1577</v>
      </c>
      <c r="G31" s="39">
        <v>352</v>
      </c>
      <c r="H31" s="39" t="s">
        <v>1542</v>
      </c>
      <c r="I31" s="656" t="s">
        <v>1542</v>
      </c>
      <c r="J31" s="656" t="s">
        <v>1542</v>
      </c>
      <c r="K31" s="656" t="s">
        <v>1542</v>
      </c>
    </row>
    <row r="32" spans="1:13" x14ac:dyDescent="0.25">
      <c r="A32" s="346" t="s">
        <v>60</v>
      </c>
      <c r="B32" s="347" t="s">
        <v>3972</v>
      </c>
      <c r="C32" s="39">
        <v>1125</v>
      </c>
      <c r="D32">
        <v>1177</v>
      </c>
      <c r="E32">
        <v>1194</v>
      </c>
      <c r="F32">
        <v>1208</v>
      </c>
      <c r="G32" s="39">
        <v>253</v>
      </c>
      <c r="H32" s="39" t="s">
        <v>1542</v>
      </c>
      <c r="I32" s="656" t="s">
        <v>1542</v>
      </c>
      <c r="J32" s="656" t="s">
        <v>1542</v>
      </c>
      <c r="K32" s="656" t="s">
        <v>1542</v>
      </c>
    </row>
    <row r="33" spans="1:11" x14ac:dyDescent="0.25">
      <c r="A33" s="346" t="s">
        <v>61</v>
      </c>
      <c r="B33" s="347" t="s">
        <v>3679</v>
      </c>
      <c r="C33" s="39">
        <v>1393</v>
      </c>
      <c r="D33">
        <v>1420</v>
      </c>
      <c r="E33">
        <v>1390</v>
      </c>
      <c r="F33">
        <v>1237</v>
      </c>
      <c r="G33" s="39">
        <v>1241</v>
      </c>
      <c r="H33" s="39">
        <v>945</v>
      </c>
      <c r="I33" s="39">
        <v>1149</v>
      </c>
      <c r="J33" s="39">
        <v>988</v>
      </c>
      <c r="K33" s="39">
        <v>938</v>
      </c>
    </row>
    <row r="34" spans="1:11" x14ac:dyDescent="0.25">
      <c r="A34" s="346" t="s">
        <v>62</v>
      </c>
      <c r="B34" s="347" t="s">
        <v>3851</v>
      </c>
      <c r="C34" s="39">
        <v>92</v>
      </c>
      <c r="D34">
        <v>56</v>
      </c>
      <c r="E34">
        <v>45</v>
      </c>
      <c r="F34">
        <v>56</v>
      </c>
      <c r="G34" s="39">
        <v>53</v>
      </c>
      <c r="H34" s="39">
        <v>50</v>
      </c>
      <c r="I34" s="39">
        <v>43</v>
      </c>
      <c r="J34" s="39">
        <v>22</v>
      </c>
      <c r="K34" s="39">
        <v>27</v>
      </c>
    </row>
    <row r="35" spans="1:11" x14ac:dyDescent="0.25">
      <c r="A35" s="346" t="s">
        <v>77</v>
      </c>
      <c r="B35" s="347" t="s">
        <v>2428</v>
      </c>
      <c r="C35" s="39">
        <v>55</v>
      </c>
      <c r="D35">
        <v>84</v>
      </c>
      <c r="E35">
        <v>62</v>
      </c>
      <c r="F35">
        <v>65</v>
      </c>
      <c r="G35" s="295" t="s">
        <v>2049</v>
      </c>
      <c r="H35" s="295" t="s">
        <v>2049</v>
      </c>
      <c r="I35" s="295" t="s">
        <v>2049</v>
      </c>
      <c r="J35" s="295" t="s">
        <v>3362</v>
      </c>
      <c r="K35" s="295" t="s">
        <v>3362</v>
      </c>
    </row>
    <row r="36" spans="1:11" x14ac:dyDescent="0.25">
      <c r="A36" s="346" t="s">
        <v>1965</v>
      </c>
      <c r="B36" s="347"/>
      <c r="C36" s="752" t="s">
        <v>10807</v>
      </c>
      <c r="D36" s="752"/>
      <c r="E36" s="752"/>
      <c r="F36" s="752"/>
      <c r="G36" s="752"/>
      <c r="H36" s="752"/>
      <c r="I36" s="752"/>
      <c r="J36" s="752"/>
      <c r="K36" s="752"/>
    </row>
    <row r="37" spans="1:11" x14ac:dyDescent="0.25">
      <c r="A37" s="346" t="s">
        <v>1974</v>
      </c>
      <c r="B37" s="347"/>
      <c r="C37" s="752" t="s">
        <v>10807</v>
      </c>
      <c r="D37" s="752"/>
      <c r="E37" s="752"/>
      <c r="F37" s="752"/>
      <c r="G37" s="752"/>
      <c r="H37" s="752"/>
      <c r="I37" s="752"/>
      <c r="J37" s="752"/>
      <c r="K37" s="752"/>
    </row>
    <row r="38" spans="1:11" x14ac:dyDescent="0.25">
      <c r="A38" s="346" t="s">
        <v>1994</v>
      </c>
      <c r="B38" s="347"/>
      <c r="C38" s="752" t="s">
        <v>10807</v>
      </c>
      <c r="D38" s="752"/>
      <c r="E38" s="752"/>
      <c r="F38" s="752"/>
      <c r="G38" s="752"/>
      <c r="H38" s="752"/>
      <c r="I38" s="752"/>
      <c r="J38" s="752"/>
      <c r="K38" s="752"/>
    </row>
    <row r="39" spans="1:11" x14ac:dyDescent="0.25">
      <c r="A39" s="346" t="s">
        <v>2010</v>
      </c>
      <c r="B39" s="347" t="s">
        <v>4064</v>
      </c>
      <c r="C39" s="656" t="s">
        <v>1542</v>
      </c>
      <c r="D39" s="656" t="s">
        <v>1542</v>
      </c>
      <c r="E39" s="656" t="s">
        <v>1542</v>
      </c>
      <c r="F39" s="656" t="s">
        <v>1542</v>
      </c>
      <c r="G39" s="39">
        <v>896</v>
      </c>
      <c r="H39" s="39">
        <v>939</v>
      </c>
      <c r="I39" s="39">
        <v>1186</v>
      </c>
      <c r="J39" s="39">
        <v>1243</v>
      </c>
      <c r="K39" s="39">
        <v>1266</v>
      </c>
    </row>
    <row r="40" spans="1:11" x14ac:dyDescent="0.25">
      <c r="A40" s="346" t="s">
        <v>2012</v>
      </c>
      <c r="B40" s="80" t="s">
        <v>4065</v>
      </c>
      <c r="C40" s="656" t="s">
        <v>1542</v>
      </c>
      <c r="D40" s="656" t="s">
        <v>1542</v>
      </c>
      <c r="E40" s="656" t="s">
        <v>1542</v>
      </c>
      <c r="F40" s="656" t="s">
        <v>1542</v>
      </c>
      <c r="G40" s="39">
        <v>1437</v>
      </c>
      <c r="H40" s="39">
        <v>1557</v>
      </c>
      <c r="I40" s="39">
        <v>1864</v>
      </c>
      <c r="J40" s="39">
        <v>1971</v>
      </c>
      <c r="K40" s="39">
        <v>2026</v>
      </c>
    </row>
    <row r="41" spans="1:11" x14ac:dyDescent="0.25">
      <c r="A41" s="346" t="s">
        <v>1522</v>
      </c>
      <c r="B41" s="294" t="s">
        <v>1436</v>
      </c>
      <c r="C41" s="39">
        <v>22543</v>
      </c>
      <c r="D41">
        <v>23084</v>
      </c>
      <c r="E41">
        <v>23183</v>
      </c>
      <c r="F41">
        <v>24237</v>
      </c>
      <c r="G41" s="39">
        <v>24580</v>
      </c>
      <c r="H41" s="39">
        <v>24527</v>
      </c>
      <c r="I41" s="39">
        <v>24441</v>
      </c>
      <c r="J41" s="39">
        <v>25229</v>
      </c>
      <c r="K41" s="39">
        <v>24753</v>
      </c>
    </row>
    <row r="42" spans="1:11" x14ac:dyDescent="0.25">
      <c r="A42" s="348" t="s">
        <v>1440</v>
      </c>
      <c r="B42" s="294"/>
      <c r="C42" s="59">
        <v>45125</v>
      </c>
      <c r="D42" s="132">
        <v>46216</v>
      </c>
      <c r="E42" s="132">
        <v>46439</v>
      </c>
      <c r="F42" s="132">
        <v>48513</v>
      </c>
      <c r="G42" s="59">
        <v>48449</v>
      </c>
      <c r="H42" s="59">
        <v>41324</v>
      </c>
      <c r="I42" s="59">
        <v>48599</v>
      </c>
      <c r="J42" s="59">
        <v>50320</v>
      </c>
      <c r="K42" s="59">
        <v>49460</v>
      </c>
    </row>
    <row r="43" spans="1:11" x14ac:dyDescent="0.25">
      <c r="A43" s="349"/>
    </row>
    <row r="44" spans="1:11" x14ac:dyDescent="0.25">
      <c r="A44" s="296" t="s">
        <v>4066</v>
      </c>
    </row>
  </sheetData>
  <mergeCells count="20">
    <mergeCell ref="B14:K14"/>
    <mergeCell ref="B3:K3"/>
    <mergeCell ref="B4:K4"/>
    <mergeCell ref="B5:K5"/>
    <mergeCell ref="B6:K6"/>
    <mergeCell ref="B7:K7"/>
    <mergeCell ref="B8:K8"/>
    <mergeCell ref="B9:K9"/>
    <mergeCell ref="B10:K10"/>
    <mergeCell ref="B11:K11"/>
    <mergeCell ref="B12:K12"/>
    <mergeCell ref="B13:K13"/>
    <mergeCell ref="C36:K36"/>
    <mergeCell ref="C37:K37"/>
    <mergeCell ref="C38:K38"/>
    <mergeCell ref="B15:K15"/>
    <mergeCell ref="B16:K16"/>
    <mergeCell ref="B17:K17"/>
    <mergeCell ref="B18:K18"/>
    <mergeCell ref="C27:K27"/>
  </mergeCells>
  <pageMargins left="0.7" right="0.7" top="0.75" bottom="0.75" header="0.3" footer="0.3"/>
  <pageSetup paperSize="9" scale="72" orientation="landscape"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tabColor rgb="FFFFFF00"/>
    <pageSetUpPr fitToPage="1"/>
  </sheetPr>
  <dimension ref="A1:N41"/>
  <sheetViews>
    <sheetView topLeftCell="A7" workbookViewId="0">
      <selection activeCell="O31" sqref="O31"/>
    </sheetView>
  </sheetViews>
  <sheetFormatPr defaultRowHeight="15" x14ac:dyDescent="0.25"/>
  <cols>
    <col min="1" max="1" width="36.85546875" customWidth="1"/>
    <col min="2" max="2" width="67.7109375" customWidth="1"/>
    <col min="3" max="6" width="8.85546875" customWidth="1"/>
    <col min="7" max="11" width="8" style="39" customWidth="1"/>
    <col min="14" max="14" width="11.1406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02" t="s">
        <v>4067</v>
      </c>
      <c r="C3" s="702"/>
      <c r="D3" s="702"/>
      <c r="E3" s="702"/>
      <c r="F3" s="702"/>
      <c r="G3" s="702"/>
      <c r="H3" s="702"/>
      <c r="I3" s="702"/>
      <c r="J3" s="702"/>
      <c r="K3" s="702"/>
    </row>
    <row r="4" spans="1:14" x14ac:dyDescent="0.25">
      <c r="A4" s="6" t="s">
        <v>2</v>
      </c>
      <c r="B4" s="699" t="s">
        <v>4068</v>
      </c>
      <c r="C4" s="699"/>
      <c r="D4" s="699"/>
      <c r="E4" s="699"/>
      <c r="F4" s="699"/>
      <c r="G4" s="699"/>
      <c r="H4" s="699"/>
      <c r="I4" s="699"/>
      <c r="J4" s="699"/>
      <c r="K4" s="699"/>
    </row>
    <row r="5" spans="1:14" x14ac:dyDescent="0.25">
      <c r="A5" s="6" t="s">
        <v>5</v>
      </c>
      <c r="B5" s="699" t="s">
        <v>4</v>
      </c>
      <c r="C5" s="699"/>
      <c r="D5" s="699"/>
      <c r="E5" s="699"/>
      <c r="F5" s="699"/>
      <c r="G5" s="699"/>
      <c r="H5" s="699"/>
      <c r="I5" s="699"/>
      <c r="J5" s="699"/>
      <c r="K5" s="699"/>
    </row>
    <row r="6" spans="1:14" x14ac:dyDescent="0.25">
      <c r="A6" s="6" t="s">
        <v>8</v>
      </c>
      <c r="B6" s="703" t="s">
        <v>9</v>
      </c>
      <c r="C6" s="703"/>
      <c r="D6" s="703"/>
      <c r="E6" s="703"/>
      <c r="F6" s="703"/>
      <c r="G6" s="699"/>
      <c r="H6" s="699"/>
      <c r="I6" s="699"/>
      <c r="J6" s="699"/>
      <c r="K6" s="699"/>
    </row>
    <row r="7" spans="1:14" x14ac:dyDescent="0.25">
      <c r="A7" s="6" t="s">
        <v>11</v>
      </c>
      <c r="B7" s="674" t="s">
        <v>9</v>
      </c>
      <c r="C7" s="674"/>
      <c r="D7" s="674"/>
      <c r="E7" s="674"/>
      <c r="F7" s="674"/>
      <c r="G7" s="674"/>
      <c r="H7" s="674"/>
      <c r="I7" s="674"/>
      <c r="J7" s="674"/>
      <c r="K7" s="674"/>
      <c r="M7" s="331" t="s">
        <v>57</v>
      </c>
      <c r="N7" s="331" t="s">
        <v>2</v>
      </c>
    </row>
    <row r="8" spans="1:14" x14ac:dyDescent="0.25">
      <c r="A8" s="6" t="s">
        <v>13</v>
      </c>
      <c r="B8" s="703" t="s">
        <v>9</v>
      </c>
      <c r="C8" s="703"/>
      <c r="D8" s="703"/>
      <c r="E8" s="703"/>
      <c r="F8" s="703"/>
      <c r="G8" s="699"/>
      <c r="H8" s="699"/>
      <c r="I8" s="699"/>
      <c r="J8" s="699"/>
      <c r="K8" s="699"/>
      <c r="M8" s="118" t="s">
        <v>58</v>
      </c>
      <c r="N8" t="s">
        <v>4069</v>
      </c>
    </row>
    <row r="9" spans="1:14" x14ac:dyDescent="0.25">
      <c r="A9" s="6" t="s">
        <v>15</v>
      </c>
      <c r="B9" s="699" t="s">
        <v>4070</v>
      </c>
      <c r="C9" s="699"/>
      <c r="D9" s="699"/>
      <c r="E9" s="699"/>
      <c r="F9" s="699"/>
      <c r="G9" s="699"/>
      <c r="H9" s="699"/>
      <c r="I9" s="699"/>
      <c r="J9" s="699"/>
      <c r="K9" s="699"/>
      <c r="M9" s="118" t="s">
        <v>59</v>
      </c>
      <c r="N9" t="s">
        <v>4071</v>
      </c>
    </row>
    <row r="10" spans="1:14" x14ac:dyDescent="0.25">
      <c r="A10" s="6" t="s">
        <v>17</v>
      </c>
      <c r="B10" s="699" t="s">
        <v>4070</v>
      </c>
      <c r="C10" s="699"/>
      <c r="D10" s="699"/>
      <c r="E10" s="699"/>
      <c r="F10" s="699"/>
      <c r="G10" s="699"/>
      <c r="H10" s="699"/>
      <c r="I10" s="699"/>
      <c r="J10" s="699"/>
      <c r="K10" s="699"/>
      <c r="M10" s="118" t="s">
        <v>60</v>
      </c>
      <c r="N10" t="s">
        <v>4072</v>
      </c>
    </row>
    <row r="11" spans="1:14" x14ac:dyDescent="0.25">
      <c r="A11" s="6" t="s">
        <v>19</v>
      </c>
      <c r="B11" s="699" t="s">
        <v>70</v>
      </c>
      <c r="C11" s="699"/>
      <c r="D11" s="699"/>
      <c r="E11" s="699"/>
      <c r="F11" s="699"/>
      <c r="G11" s="699"/>
      <c r="H11" s="699"/>
      <c r="I11" s="699"/>
      <c r="J11" s="699"/>
      <c r="K11" s="699"/>
      <c r="M11" s="118" t="s">
        <v>61</v>
      </c>
      <c r="N11" t="s">
        <v>4073</v>
      </c>
    </row>
    <row r="12" spans="1:14" x14ac:dyDescent="0.25">
      <c r="A12" s="6" t="s">
        <v>22</v>
      </c>
      <c r="B12" s="674" t="s">
        <v>23</v>
      </c>
      <c r="C12" s="674"/>
      <c r="D12" s="674"/>
      <c r="E12" s="674"/>
      <c r="F12" s="674"/>
      <c r="G12" s="674"/>
      <c r="H12" s="674"/>
      <c r="I12" s="674"/>
      <c r="J12" s="674"/>
      <c r="K12" s="674"/>
      <c r="M12" s="118"/>
    </row>
    <row r="13" spans="1:14" x14ac:dyDescent="0.25">
      <c r="A13" s="6" t="s">
        <v>26</v>
      </c>
      <c r="B13" s="703" t="s">
        <v>9</v>
      </c>
      <c r="C13" s="703"/>
      <c r="D13" s="703"/>
      <c r="E13" s="703"/>
      <c r="F13" s="703"/>
      <c r="G13" s="699"/>
      <c r="H13" s="699"/>
      <c r="I13" s="699"/>
      <c r="J13" s="699"/>
      <c r="K13" s="699"/>
      <c r="M13" s="118"/>
    </row>
    <row r="14" spans="1:14" x14ac:dyDescent="0.25">
      <c r="A14" s="6" t="s">
        <v>28</v>
      </c>
      <c r="B14" s="688" t="s">
        <v>4074</v>
      </c>
      <c r="C14" s="688"/>
      <c r="D14" s="688"/>
      <c r="E14" s="688"/>
      <c r="F14" s="688"/>
      <c r="G14" s="688"/>
      <c r="H14" s="688"/>
      <c r="I14" s="688"/>
      <c r="J14" s="688"/>
      <c r="K14" s="688"/>
      <c r="M14" s="118"/>
    </row>
    <row r="15" spans="1:14" x14ac:dyDescent="0.25">
      <c r="A15" s="6" t="s">
        <v>30</v>
      </c>
      <c r="B15" s="688" t="s">
        <v>4075</v>
      </c>
      <c r="C15" s="688"/>
      <c r="D15" s="688"/>
      <c r="E15" s="688"/>
      <c r="F15" s="688"/>
      <c r="G15" s="688"/>
      <c r="H15" s="688"/>
      <c r="I15" s="688"/>
      <c r="J15" s="688"/>
      <c r="K15" s="688"/>
      <c r="M15" s="118"/>
    </row>
    <row r="16" spans="1:14" x14ac:dyDescent="0.25">
      <c r="A16" s="6" t="s">
        <v>32</v>
      </c>
      <c r="B16" s="699" t="s">
        <v>699</v>
      </c>
      <c r="C16" s="699"/>
      <c r="D16" s="699"/>
      <c r="E16" s="699"/>
      <c r="F16" s="699"/>
      <c r="G16" s="699"/>
      <c r="H16" s="699"/>
      <c r="I16" s="699"/>
      <c r="J16" s="699"/>
      <c r="K16" s="699"/>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22543</v>
      </c>
      <c r="D20" s="2">
        <v>23084</v>
      </c>
      <c r="E20" s="2">
        <v>23184</v>
      </c>
      <c r="F20" s="2">
        <v>24238</v>
      </c>
      <c r="G20" s="10">
        <v>24580</v>
      </c>
      <c r="H20" s="10">
        <v>24527</v>
      </c>
      <c r="I20" s="10">
        <v>24441</v>
      </c>
      <c r="J20" s="11">
        <v>25229</v>
      </c>
      <c r="K20" s="11">
        <v>24753</v>
      </c>
    </row>
    <row r="21" spans="1:11" x14ac:dyDescent="0.25">
      <c r="A21" s="6" t="s">
        <v>44</v>
      </c>
      <c r="B21" s="2"/>
      <c r="C21" s="2">
        <f t="shared" ref="C21:K21" si="0">C20-C25</f>
        <v>0</v>
      </c>
      <c r="D21" s="2">
        <f t="shared" si="0"/>
        <v>0</v>
      </c>
      <c r="E21" s="2">
        <f t="shared" si="0"/>
        <v>1</v>
      </c>
      <c r="F21" s="2">
        <f t="shared" si="0"/>
        <v>1</v>
      </c>
      <c r="G21" s="10">
        <f t="shared" si="0"/>
        <v>0</v>
      </c>
      <c r="H21" s="10">
        <f t="shared" si="0"/>
        <v>0</v>
      </c>
      <c r="I21" s="10">
        <f t="shared" si="0"/>
        <v>0</v>
      </c>
      <c r="J21" s="10">
        <f t="shared" si="0"/>
        <v>0</v>
      </c>
      <c r="K21" s="10">
        <f t="shared" si="0"/>
        <v>0</v>
      </c>
    </row>
    <row r="22" spans="1:11" x14ac:dyDescent="0.25">
      <c r="A22" s="6" t="s">
        <v>45</v>
      </c>
      <c r="B22" s="2"/>
      <c r="C22" s="12">
        <f t="shared" ref="C22:K22" si="1">C21/C20</f>
        <v>0</v>
      </c>
      <c r="D22" s="12">
        <f t="shared" si="1"/>
        <v>0</v>
      </c>
      <c r="E22" s="12">
        <f t="shared" si="1"/>
        <v>4.3133195307108351E-5</v>
      </c>
      <c r="F22" s="12">
        <f t="shared" si="1"/>
        <v>4.1257529499133594E-5</v>
      </c>
      <c r="G22" s="12">
        <f t="shared" si="1"/>
        <v>0</v>
      </c>
      <c r="H22" s="12">
        <f t="shared" si="1"/>
        <v>0</v>
      </c>
      <c r="I22" s="12">
        <f t="shared" si="1"/>
        <v>0</v>
      </c>
      <c r="J22" s="12">
        <f t="shared" si="1"/>
        <v>0</v>
      </c>
      <c r="K22" s="12">
        <f t="shared" si="1"/>
        <v>0</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1" x14ac:dyDescent="0.25">
      <c r="A25" s="6" t="s">
        <v>48</v>
      </c>
      <c r="B25" s="2"/>
      <c r="C25" s="2">
        <v>22543</v>
      </c>
      <c r="D25" s="2">
        <v>23084</v>
      </c>
      <c r="E25" s="2">
        <v>23183</v>
      </c>
      <c r="F25" s="2">
        <v>24237</v>
      </c>
      <c r="G25" s="10">
        <v>24580</v>
      </c>
      <c r="H25" s="10">
        <v>24527</v>
      </c>
      <c r="I25" s="10">
        <v>24441</v>
      </c>
      <c r="J25" s="9">
        <v>25229</v>
      </c>
      <c r="K25" s="9">
        <v>24753</v>
      </c>
    </row>
    <row r="26" spans="1:11" x14ac:dyDescent="0.25">
      <c r="A26" s="6" t="s">
        <v>49</v>
      </c>
      <c r="B26" s="2"/>
      <c r="C26" s="12">
        <f t="shared" ref="C26:K26" si="3">C25/C20</f>
        <v>1</v>
      </c>
      <c r="D26" s="12">
        <f t="shared" si="3"/>
        <v>1</v>
      </c>
      <c r="E26" s="12">
        <f t="shared" si="3"/>
        <v>0.99995686680469287</v>
      </c>
      <c r="F26" s="12">
        <f t="shared" si="3"/>
        <v>0.99995874247050087</v>
      </c>
      <c r="G26" s="12">
        <f t="shared" si="3"/>
        <v>1</v>
      </c>
      <c r="H26" s="12">
        <f t="shared" si="3"/>
        <v>1</v>
      </c>
      <c r="I26" s="12">
        <f t="shared" si="3"/>
        <v>1</v>
      </c>
      <c r="J26" s="12">
        <f t="shared" si="3"/>
        <v>1</v>
      </c>
      <c r="K26" s="12">
        <f t="shared" si="3"/>
        <v>1</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03" t="s">
        <v>4076</v>
      </c>
      <c r="B29" s="16"/>
      <c r="C29" s="295" t="s">
        <v>1542</v>
      </c>
      <c r="D29" s="295" t="s">
        <v>1542</v>
      </c>
      <c r="E29" s="295" t="s">
        <v>1542</v>
      </c>
      <c r="F29" s="295" t="s">
        <v>1542</v>
      </c>
      <c r="G29" s="18"/>
      <c r="H29" s="11"/>
      <c r="I29" s="11"/>
      <c r="J29" s="11"/>
      <c r="K29" s="11"/>
    </row>
    <row r="30" spans="1:11" x14ac:dyDescent="0.25">
      <c r="A30" s="350" t="s">
        <v>58</v>
      </c>
      <c r="B30" s="347" t="s">
        <v>4077</v>
      </c>
      <c r="C30" s="295" t="s">
        <v>1542</v>
      </c>
      <c r="D30" s="295" t="s">
        <v>1542</v>
      </c>
      <c r="E30" s="295" t="s">
        <v>1542</v>
      </c>
      <c r="F30" s="295" t="s">
        <v>1542</v>
      </c>
      <c r="G30" s="18"/>
      <c r="H30" s="11"/>
      <c r="I30" s="11"/>
      <c r="J30" s="11"/>
      <c r="K30" s="11"/>
    </row>
    <row r="31" spans="1:11" x14ac:dyDescent="0.25">
      <c r="A31" s="350" t="s">
        <v>59</v>
      </c>
      <c r="B31" s="347" t="s">
        <v>4071</v>
      </c>
      <c r="C31" s="295" t="s">
        <v>1542</v>
      </c>
      <c r="D31" s="295" t="s">
        <v>1542</v>
      </c>
      <c r="E31" s="295" t="s">
        <v>1542</v>
      </c>
      <c r="F31" s="295" t="s">
        <v>1542</v>
      </c>
      <c r="G31" s="18"/>
      <c r="H31" s="11"/>
      <c r="I31" s="11"/>
      <c r="J31" s="11"/>
      <c r="K31" s="11"/>
    </row>
    <row r="32" spans="1:11" x14ac:dyDescent="0.25">
      <c r="A32" s="350" t="s">
        <v>60</v>
      </c>
      <c r="B32" s="347" t="s">
        <v>4072</v>
      </c>
      <c r="C32" s="295" t="s">
        <v>1542</v>
      </c>
      <c r="D32" s="295" t="s">
        <v>1542</v>
      </c>
      <c r="E32" s="295" t="s">
        <v>1542</v>
      </c>
      <c r="F32" s="295" t="s">
        <v>1542</v>
      </c>
      <c r="G32" s="18"/>
      <c r="H32" s="11"/>
      <c r="I32" s="11"/>
      <c r="J32" s="11"/>
      <c r="K32" s="11"/>
    </row>
    <row r="33" spans="1:11" x14ac:dyDescent="0.25">
      <c r="A33" s="350" t="s">
        <v>61</v>
      </c>
      <c r="B33" s="347" t="s">
        <v>4073</v>
      </c>
      <c r="C33" s="656" t="s">
        <v>10806</v>
      </c>
      <c r="D33" s="656" t="s">
        <v>10806</v>
      </c>
      <c r="E33" s="39" t="s">
        <v>10806</v>
      </c>
      <c r="F33" s="39" t="s">
        <v>10806</v>
      </c>
      <c r="G33" s="39">
        <v>24580</v>
      </c>
      <c r="H33" s="39">
        <v>24527</v>
      </c>
      <c r="I33" s="39">
        <v>24441</v>
      </c>
      <c r="J33" s="39">
        <v>25229</v>
      </c>
      <c r="K33" s="39">
        <v>24753</v>
      </c>
    </row>
    <row r="34" spans="1:11" x14ac:dyDescent="0.25">
      <c r="A34" s="294" t="s">
        <v>1522</v>
      </c>
      <c r="B34" s="347"/>
      <c r="C34" s="59">
        <v>22543</v>
      </c>
      <c r="D34" s="59">
        <v>23084</v>
      </c>
      <c r="E34" s="59">
        <v>23184</v>
      </c>
      <c r="F34" s="59">
        <v>24238</v>
      </c>
      <c r="G34" s="59">
        <v>24580</v>
      </c>
      <c r="H34" s="59">
        <v>24527</v>
      </c>
      <c r="I34" s="59">
        <v>24441</v>
      </c>
      <c r="J34" s="59">
        <v>25229</v>
      </c>
      <c r="K34" s="59">
        <v>24753</v>
      </c>
    </row>
    <row r="35" spans="1:11" x14ac:dyDescent="0.25">
      <c r="A35" s="351" t="s">
        <v>1440</v>
      </c>
      <c r="B35" s="230"/>
      <c r="C35" s="230"/>
      <c r="D35" s="230"/>
      <c r="E35" s="230"/>
      <c r="F35" s="230"/>
      <c r="G35" s="18"/>
      <c r="H35" s="11"/>
      <c r="I35" s="11"/>
      <c r="J35" s="11"/>
      <c r="K35" s="11"/>
    </row>
    <row r="36" spans="1:11" x14ac:dyDescent="0.25">
      <c r="A36" s="350"/>
      <c r="B36" s="230"/>
      <c r="C36" s="230"/>
      <c r="D36" s="230"/>
      <c r="E36" s="230"/>
      <c r="F36" s="230"/>
      <c r="G36" s="18"/>
      <c r="H36" s="11"/>
      <c r="I36" s="11"/>
      <c r="J36" s="11"/>
      <c r="K36" s="11"/>
    </row>
    <row r="37" spans="1:11" x14ac:dyDescent="0.25">
      <c r="A37" s="350"/>
      <c r="B37" s="230"/>
      <c r="C37" s="230"/>
      <c r="D37" s="230"/>
      <c r="E37" s="230"/>
      <c r="F37" s="230"/>
      <c r="G37" s="18"/>
      <c r="H37" s="11"/>
      <c r="I37" s="11"/>
      <c r="J37" s="11"/>
      <c r="K37" s="11"/>
    </row>
    <row r="38" spans="1:11" x14ac:dyDescent="0.25">
      <c r="A38" s="350"/>
      <c r="B38" s="230"/>
      <c r="C38" s="80"/>
      <c r="D38" s="80"/>
      <c r="E38" s="80"/>
      <c r="F38" s="80"/>
      <c r="G38" s="11"/>
      <c r="H38" s="11"/>
      <c r="I38" s="11"/>
      <c r="J38" s="11"/>
      <c r="K38" s="11"/>
    </row>
    <row r="39" spans="1:11" x14ac:dyDescent="0.25">
      <c r="A39" s="80"/>
      <c r="B39" s="80"/>
      <c r="C39" s="294"/>
      <c r="D39" s="294"/>
      <c r="E39" s="294"/>
      <c r="F39" s="294"/>
    </row>
    <row r="40" spans="1:11" x14ac:dyDescent="0.25">
      <c r="A40" s="294"/>
      <c r="B40" s="294"/>
      <c r="C40" s="294"/>
      <c r="D40" s="294"/>
      <c r="E40" s="294"/>
      <c r="F40" s="294"/>
    </row>
    <row r="41" spans="1:11" x14ac:dyDescent="0.25">
      <c r="A41" s="294"/>
      <c r="B41"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0" orientation="landscape"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tabColor rgb="FFFFFF00"/>
    <pageSetUpPr fitToPage="1"/>
  </sheetPr>
  <dimension ref="A1:O44"/>
  <sheetViews>
    <sheetView topLeftCell="A8" workbookViewId="0">
      <selection activeCell="I33" sqref="I33"/>
    </sheetView>
  </sheetViews>
  <sheetFormatPr defaultRowHeight="15" x14ac:dyDescent="0.25"/>
  <cols>
    <col min="1" max="1" width="36.85546875" customWidth="1"/>
    <col min="2" max="2" width="53.140625" customWidth="1"/>
    <col min="3" max="6" width="8.85546875" customWidth="1"/>
    <col min="7" max="11" width="8" style="39" customWidth="1"/>
    <col min="15" max="15" width="15.140625" bestFit="1" customWidth="1"/>
  </cols>
  <sheetData>
    <row r="1" spans="1:15" ht="18.75" x14ac:dyDescent="0.25">
      <c r="A1" s="192" t="s">
        <v>0</v>
      </c>
      <c r="B1" s="2"/>
      <c r="C1" s="2"/>
      <c r="D1" s="2"/>
      <c r="E1" s="2"/>
      <c r="F1" s="2"/>
      <c r="G1" s="297"/>
      <c r="H1" s="2"/>
      <c r="I1" s="3"/>
      <c r="J1" s="3"/>
      <c r="K1" s="2"/>
    </row>
    <row r="2" spans="1:15" x14ac:dyDescent="0.25">
      <c r="A2" s="2"/>
      <c r="B2" s="227"/>
      <c r="C2" s="227"/>
      <c r="D2" s="227"/>
      <c r="E2" s="227"/>
      <c r="F2" s="227"/>
      <c r="G2" s="227"/>
      <c r="H2" s="227"/>
      <c r="I2" s="227"/>
      <c r="J2" s="227"/>
      <c r="K2" s="2"/>
    </row>
    <row r="3" spans="1:15" x14ac:dyDescent="0.25">
      <c r="A3" s="5" t="s">
        <v>1</v>
      </c>
      <c r="B3" s="758" t="s">
        <v>4078</v>
      </c>
      <c r="C3" s="758"/>
      <c r="D3" s="758"/>
      <c r="E3" s="758"/>
      <c r="F3" s="758"/>
      <c r="G3" s="758"/>
      <c r="H3" s="758"/>
      <c r="I3" s="758"/>
      <c r="J3" s="758"/>
      <c r="K3" s="758"/>
    </row>
    <row r="4" spans="1:15" x14ac:dyDescent="0.25">
      <c r="A4" s="6" t="s">
        <v>2</v>
      </c>
      <c r="B4" s="755" t="s">
        <v>4079</v>
      </c>
      <c r="C4" s="755"/>
      <c r="D4" s="755"/>
      <c r="E4" s="755"/>
      <c r="F4" s="755"/>
      <c r="G4" s="755"/>
      <c r="H4" s="755"/>
      <c r="I4" s="755"/>
      <c r="J4" s="755"/>
      <c r="K4" s="755"/>
    </row>
    <row r="5" spans="1:15" x14ac:dyDescent="0.25">
      <c r="A5" s="6" t="s">
        <v>5</v>
      </c>
      <c r="B5" s="755" t="s">
        <v>4</v>
      </c>
      <c r="C5" s="755"/>
      <c r="D5" s="755"/>
      <c r="E5" s="755"/>
      <c r="F5" s="755"/>
      <c r="G5" s="755"/>
      <c r="H5" s="755"/>
      <c r="I5" s="755"/>
      <c r="J5" s="755"/>
      <c r="K5" s="755"/>
    </row>
    <row r="6" spans="1:15" x14ac:dyDescent="0.25">
      <c r="A6" s="6" t="s">
        <v>8</v>
      </c>
      <c r="B6" s="757" t="s">
        <v>9</v>
      </c>
      <c r="C6" s="757"/>
      <c r="D6" s="757"/>
      <c r="E6" s="757"/>
      <c r="F6" s="757"/>
      <c r="G6" s="755"/>
      <c r="H6" s="755"/>
      <c r="I6" s="755"/>
      <c r="J6" s="755"/>
      <c r="K6" s="755"/>
    </row>
    <row r="7" spans="1:15" x14ac:dyDescent="0.25">
      <c r="A7" s="6" t="s">
        <v>11</v>
      </c>
      <c r="B7" s="756" t="s">
        <v>1508</v>
      </c>
      <c r="C7" s="756"/>
      <c r="D7" s="756"/>
      <c r="E7" s="756"/>
      <c r="F7" s="756"/>
      <c r="G7" s="756"/>
      <c r="H7" s="756"/>
      <c r="I7" s="756"/>
      <c r="J7" s="756"/>
      <c r="K7" s="756"/>
      <c r="N7" s="331" t="s">
        <v>57</v>
      </c>
      <c r="O7" s="331" t="s">
        <v>2</v>
      </c>
    </row>
    <row r="8" spans="1:15" x14ac:dyDescent="0.25">
      <c r="A8" s="6" t="s">
        <v>13</v>
      </c>
      <c r="B8" s="757" t="s">
        <v>9</v>
      </c>
      <c r="C8" s="757"/>
      <c r="D8" s="757"/>
      <c r="E8" s="757"/>
      <c r="F8" s="757"/>
      <c r="G8" s="755"/>
      <c r="H8" s="755"/>
      <c r="I8" s="755"/>
      <c r="J8" s="755"/>
      <c r="K8" s="755"/>
      <c r="N8" s="118" t="s">
        <v>1955</v>
      </c>
      <c r="O8" t="s">
        <v>1891</v>
      </c>
    </row>
    <row r="9" spans="1:15" x14ac:dyDescent="0.25">
      <c r="A9" s="6" t="s">
        <v>15</v>
      </c>
      <c r="B9" s="755" t="s">
        <v>4070</v>
      </c>
      <c r="C9" s="755"/>
      <c r="D9" s="755"/>
      <c r="E9" s="755"/>
      <c r="F9" s="755"/>
      <c r="G9" s="755"/>
      <c r="H9" s="755"/>
      <c r="I9" s="755"/>
      <c r="J9" s="755"/>
      <c r="K9" s="755"/>
      <c r="N9" s="118" t="s">
        <v>58</v>
      </c>
      <c r="O9" t="s">
        <v>3048</v>
      </c>
    </row>
    <row r="10" spans="1:15" x14ac:dyDescent="0.25">
      <c r="A10" s="6" t="s">
        <v>17</v>
      </c>
      <c r="B10" s="755" t="s">
        <v>4070</v>
      </c>
      <c r="C10" s="755"/>
      <c r="D10" s="755"/>
      <c r="E10" s="755"/>
      <c r="F10" s="755"/>
      <c r="G10" s="755"/>
      <c r="H10" s="755"/>
      <c r="I10" s="755"/>
      <c r="J10" s="755"/>
      <c r="K10" s="755"/>
      <c r="N10" s="118" t="s">
        <v>59</v>
      </c>
      <c r="O10" t="s">
        <v>3050</v>
      </c>
    </row>
    <row r="11" spans="1:15" x14ac:dyDescent="0.25">
      <c r="A11" s="6" t="s">
        <v>19</v>
      </c>
      <c r="B11" s="755" t="s">
        <v>70</v>
      </c>
      <c r="C11" s="755"/>
      <c r="D11" s="755"/>
      <c r="E11" s="755"/>
      <c r="F11" s="755"/>
      <c r="G11" s="755"/>
      <c r="H11" s="755"/>
      <c r="I11" s="755"/>
      <c r="J11" s="755"/>
      <c r="K11" s="755"/>
      <c r="N11" s="118" t="s">
        <v>60</v>
      </c>
      <c r="O11" t="s">
        <v>4080</v>
      </c>
    </row>
    <row r="12" spans="1:15" x14ac:dyDescent="0.25">
      <c r="A12" s="6" t="s">
        <v>22</v>
      </c>
      <c r="B12" s="756" t="s">
        <v>23</v>
      </c>
      <c r="C12" s="756"/>
      <c r="D12" s="756"/>
      <c r="E12" s="756"/>
      <c r="F12" s="756"/>
      <c r="G12" s="756"/>
      <c r="H12" s="756"/>
      <c r="I12" s="756"/>
      <c r="J12" s="756"/>
      <c r="K12" s="756"/>
      <c r="N12" s="118" t="s">
        <v>61</v>
      </c>
      <c r="O12" t="s">
        <v>3919</v>
      </c>
    </row>
    <row r="13" spans="1:15" x14ac:dyDescent="0.25">
      <c r="A13" s="6" t="s">
        <v>26</v>
      </c>
      <c r="B13" s="757" t="s">
        <v>9</v>
      </c>
      <c r="C13" s="757"/>
      <c r="D13" s="757"/>
      <c r="E13" s="757"/>
      <c r="F13" s="757"/>
      <c r="G13" s="755"/>
      <c r="H13" s="755"/>
      <c r="I13" s="755"/>
      <c r="J13" s="755"/>
      <c r="K13" s="755"/>
      <c r="N13" s="118" t="s">
        <v>62</v>
      </c>
      <c r="O13" t="s">
        <v>4081</v>
      </c>
    </row>
    <row r="14" spans="1:15" x14ac:dyDescent="0.25">
      <c r="A14" s="6" t="s">
        <v>28</v>
      </c>
      <c r="B14" s="714" t="s">
        <v>4082</v>
      </c>
      <c r="C14" s="714"/>
      <c r="D14" s="714"/>
      <c r="E14" s="714"/>
      <c r="F14" s="714"/>
      <c r="G14" s="714"/>
      <c r="H14" s="714"/>
      <c r="I14" s="714"/>
      <c r="J14" s="714"/>
      <c r="K14" s="714"/>
      <c r="N14" s="118"/>
    </row>
    <row r="15" spans="1:15" x14ac:dyDescent="0.25">
      <c r="A15" s="6" t="s">
        <v>30</v>
      </c>
      <c r="B15" s="714" t="s">
        <v>4075</v>
      </c>
      <c r="C15" s="714"/>
      <c r="D15" s="714"/>
      <c r="E15" s="714"/>
      <c r="F15" s="714"/>
      <c r="G15" s="714"/>
      <c r="H15" s="714"/>
      <c r="I15" s="714"/>
      <c r="J15" s="714"/>
      <c r="K15" s="714"/>
      <c r="N15" s="118"/>
    </row>
    <row r="16" spans="1:15" x14ac:dyDescent="0.25">
      <c r="A16" s="6" t="s">
        <v>32</v>
      </c>
      <c r="B16" s="755" t="s">
        <v>700</v>
      </c>
      <c r="C16" s="755"/>
      <c r="D16" s="755"/>
      <c r="E16" s="755"/>
      <c r="F16" s="755"/>
      <c r="G16" s="755"/>
      <c r="H16" s="755"/>
      <c r="I16" s="755"/>
      <c r="J16" s="755"/>
      <c r="K16" s="755"/>
      <c r="N16" s="118"/>
    </row>
    <row r="17" spans="1:14" x14ac:dyDescent="0.25">
      <c r="A17" s="6" t="s">
        <v>35</v>
      </c>
      <c r="B17" s="713" t="s">
        <v>9</v>
      </c>
      <c r="C17" s="713"/>
      <c r="D17" s="713"/>
      <c r="E17" s="713"/>
      <c r="F17" s="713"/>
      <c r="G17" s="714"/>
      <c r="H17" s="714"/>
      <c r="I17" s="714"/>
      <c r="J17" s="714"/>
      <c r="K17" s="714"/>
      <c r="N17" s="118"/>
    </row>
    <row r="18" spans="1:14" x14ac:dyDescent="0.25">
      <c r="A18" s="6" t="s">
        <v>36</v>
      </c>
      <c r="B18" s="753" t="s">
        <v>9</v>
      </c>
      <c r="C18" s="753"/>
      <c r="D18" s="753"/>
      <c r="E18" s="753"/>
      <c r="F18" s="753"/>
      <c r="G18" s="754"/>
      <c r="H18" s="754"/>
      <c r="I18" s="754"/>
      <c r="J18" s="754"/>
      <c r="K18" s="754"/>
      <c r="N18" s="118"/>
    </row>
    <row r="19" spans="1:14" x14ac:dyDescent="0.25">
      <c r="A19" s="7" t="s">
        <v>37</v>
      </c>
      <c r="B19" s="2"/>
      <c r="C19" s="8" t="s">
        <v>1433</v>
      </c>
      <c r="D19" s="8" t="s">
        <v>137</v>
      </c>
      <c r="E19" s="8" t="s">
        <v>138</v>
      </c>
      <c r="F19" s="8" t="s">
        <v>139</v>
      </c>
      <c r="G19" s="293" t="s">
        <v>38</v>
      </c>
      <c r="H19" s="293" t="s">
        <v>39</v>
      </c>
      <c r="I19" s="293" t="s">
        <v>40</v>
      </c>
      <c r="J19" s="293" t="s">
        <v>41</v>
      </c>
      <c r="K19" s="293" t="s">
        <v>42</v>
      </c>
      <c r="N19" s="118"/>
    </row>
    <row r="20" spans="1:14" x14ac:dyDescent="0.25">
      <c r="A20" s="6" t="s">
        <v>43</v>
      </c>
      <c r="B20" s="2"/>
      <c r="C20" s="2">
        <v>22561</v>
      </c>
      <c r="D20" s="2">
        <v>23086</v>
      </c>
      <c r="E20" s="2">
        <v>23189</v>
      </c>
      <c r="F20" s="2">
        <v>24239</v>
      </c>
      <c r="G20" s="10">
        <v>24581</v>
      </c>
      <c r="H20" s="10">
        <v>24528</v>
      </c>
      <c r="I20" s="10">
        <v>24445</v>
      </c>
      <c r="J20" s="11">
        <v>25229</v>
      </c>
      <c r="K20" s="11">
        <v>24755</v>
      </c>
    </row>
    <row r="21" spans="1:14" x14ac:dyDescent="0.25">
      <c r="A21" s="6" t="s">
        <v>44</v>
      </c>
      <c r="B21" s="2"/>
      <c r="C21" s="2">
        <f>C20-C25</f>
        <v>18</v>
      </c>
      <c r="D21" s="9" t="s">
        <v>10806</v>
      </c>
      <c r="E21" s="9" t="s">
        <v>10806</v>
      </c>
      <c r="F21" s="9" t="s">
        <v>10806</v>
      </c>
      <c r="G21" s="10"/>
      <c r="H21" s="10"/>
      <c r="I21" s="10"/>
      <c r="J21" s="10"/>
      <c r="K21" s="10"/>
    </row>
    <row r="22" spans="1:14" x14ac:dyDescent="0.25">
      <c r="A22" s="6" t="s">
        <v>45</v>
      </c>
      <c r="B22" s="2"/>
      <c r="C22" s="12">
        <f t="shared" ref="C22:K22" si="0">C21/C20</f>
        <v>7.97836975311378E-4</v>
      </c>
      <c r="D22" s="12" t="e">
        <f t="shared" si="0"/>
        <v>#VALUE!</v>
      </c>
      <c r="E22" s="12" t="e">
        <f t="shared" si="0"/>
        <v>#VALUE!</v>
      </c>
      <c r="F22" s="12" t="e">
        <f t="shared" si="0"/>
        <v>#VALUE!</v>
      </c>
      <c r="G22" s="12">
        <f t="shared" si="0"/>
        <v>0</v>
      </c>
      <c r="H22" s="12">
        <f t="shared" si="0"/>
        <v>0</v>
      </c>
      <c r="I22" s="12">
        <f t="shared" si="0"/>
        <v>0</v>
      </c>
      <c r="J22" s="12">
        <f t="shared" si="0"/>
        <v>0</v>
      </c>
      <c r="K22" s="12">
        <f t="shared" si="0"/>
        <v>0</v>
      </c>
    </row>
    <row r="23" spans="1:14" x14ac:dyDescent="0.25">
      <c r="A23" s="6" t="s">
        <v>46</v>
      </c>
      <c r="B23" s="2"/>
      <c r="C23" s="2"/>
      <c r="D23" s="2"/>
      <c r="E23" s="2"/>
      <c r="F23" s="2"/>
      <c r="G23" s="10"/>
      <c r="H23" s="10"/>
      <c r="I23" s="10"/>
      <c r="J23" s="9"/>
      <c r="K23" s="9"/>
    </row>
    <row r="24" spans="1:14" x14ac:dyDescent="0.25">
      <c r="A24" s="6" t="s">
        <v>47</v>
      </c>
      <c r="B24" s="2"/>
      <c r="C24" s="12">
        <f t="shared" ref="C24:K24" si="1">C23/C20</f>
        <v>0</v>
      </c>
      <c r="D24" s="12">
        <f t="shared" si="1"/>
        <v>0</v>
      </c>
      <c r="E24" s="12">
        <f t="shared" si="1"/>
        <v>0</v>
      </c>
      <c r="F24" s="12">
        <f t="shared" si="1"/>
        <v>0</v>
      </c>
      <c r="G24" s="12">
        <f t="shared" si="1"/>
        <v>0</v>
      </c>
      <c r="H24" s="12">
        <f t="shared" si="1"/>
        <v>0</v>
      </c>
      <c r="I24" s="12">
        <f t="shared" si="1"/>
        <v>0</v>
      </c>
      <c r="J24" s="12">
        <f t="shared" si="1"/>
        <v>0</v>
      </c>
      <c r="K24" s="12">
        <f t="shared" si="1"/>
        <v>0</v>
      </c>
    </row>
    <row r="25" spans="1:14" x14ac:dyDescent="0.25">
      <c r="A25" s="6" t="s">
        <v>48</v>
      </c>
      <c r="B25" s="2"/>
      <c r="C25" s="2">
        <v>22543</v>
      </c>
      <c r="D25" s="9" t="s">
        <v>10806</v>
      </c>
      <c r="E25" s="9" t="s">
        <v>10806</v>
      </c>
      <c r="F25" s="9" t="s">
        <v>10806</v>
      </c>
      <c r="G25" s="10">
        <v>24580</v>
      </c>
      <c r="H25" s="10">
        <v>24527</v>
      </c>
      <c r="I25" s="10">
        <v>24441</v>
      </c>
      <c r="J25" s="9">
        <v>25229</v>
      </c>
      <c r="K25" s="9">
        <v>24753</v>
      </c>
    </row>
    <row r="26" spans="1:14" x14ac:dyDescent="0.25">
      <c r="A26" s="6" t="s">
        <v>49</v>
      </c>
      <c r="B26" s="2"/>
      <c r="C26" s="12">
        <f t="shared" ref="C26:K26" si="2">C25/C20</f>
        <v>0.99920216302468867</v>
      </c>
      <c r="D26" s="12" t="e">
        <f t="shared" si="2"/>
        <v>#VALUE!</v>
      </c>
      <c r="E26" s="12" t="e">
        <f t="shared" si="2"/>
        <v>#VALUE!</v>
      </c>
      <c r="F26" s="12" t="e">
        <f t="shared" si="2"/>
        <v>#VALUE!</v>
      </c>
      <c r="G26" s="12">
        <f t="shared" si="2"/>
        <v>0.99995931817257233</v>
      </c>
      <c r="H26" s="12">
        <f t="shared" si="2"/>
        <v>0.99995923026744948</v>
      </c>
      <c r="I26" s="12">
        <f t="shared" si="2"/>
        <v>0.99983636735528736</v>
      </c>
      <c r="J26" s="12">
        <f t="shared" si="2"/>
        <v>1</v>
      </c>
      <c r="K26" s="12">
        <f t="shared" si="2"/>
        <v>0.99991920824075942</v>
      </c>
    </row>
    <row r="27" spans="1:14" x14ac:dyDescent="0.25">
      <c r="A27" s="7" t="s">
        <v>50</v>
      </c>
      <c r="B27" s="2"/>
      <c r="C27" s="677" t="s">
        <v>51</v>
      </c>
      <c r="D27" s="677"/>
      <c r="E27" s="677"/>
      <c r="F27" s="677"/>
      <c r="G27" s="677"/>
      <c r="H27" s="677"/>
      <c r="I27" s="677"/>
      <c r="J27" s="677"/>
      <c r="K27" s="677"/>
    </row>
    <row r="28" spans="1:14" x14ac:dyDescent="0.25">
      <c r="A28" s="15" t="s">
        <v>52</v>
      </c>
      <c r="B28" s="16" t="s">
        <v>2</v>
      </c>
      <c r="C28" s="8" t="s">
        <v>1433</v>
      </c>
      <c r="D28" s="8" t="s">
        <v>137</v>
      </c>
      <c r="E28" s="8" t="s">
        <v>138</v>
      </c>
      <c r="F28" s="8" t="s">
        <v>139</v>
      </c>
      <c r="G28" s="293" t="s">
        <v>38</v>
      </c>
      <c r="H28" s="293" t="s">
        <v>39</v>
      </c>
      <c r="I28" s="293" t="s">
        <v>40</v>
      </c>
      <c r="J28" s="293" t="s">
        <v>41</v>
      </c>
      <c r="K28" s="293" t="s">
        <v>42</v>
      </c>
    </row>
    <row r="29" spans="1:14" x14ac:dyDescent="0.25">
      <c r="A29" s="350" t="s">
        <v>1955</v>
      </c>
      <c r="B29" s="230" t="s">
        <v>1956</v>
      </c>
      <c r="C29" s="655">
        <v>17</v>
      </c>
      <c r="D29" s="295" t="s">
        <v>1542</v>
      </c>
      <c r="E29" s="295" t="s">
        <v>1542</v>
      </c>
      <c r="F29" s="295" t="s">
        <v>1542</v>
      </c>
    </row>
    <row r="30" spans="1:14" x14ac:dyDescent="0.25">
      <c r="A30" s="350" t="s">
        <v>58</v>
      </c>
      <c r="B30" s="230" t="s">
        <v>1155</v>
      </c>
      <c r="C30" s="295" t="s">
        <v>1542</v>
      </c>
      <c r="D30" s="295" t="s">
        <v>1542</v>
      </c>
      <c r="E30" s="295" t="s">
        <v>1542</v>
      </c>
      <c r="F30" s="295" t="s">
        <v>1542</v>
      </c>
      <c r="G30" s="18"/>
      <c r="H30" s="11"/>
      <c r="I30" s="11"/>
      <c r="J30" s="11"/>
      <c r="K30" s="11"/>
    </row>
    <row r="31" spans="1:14" x14ac:dyDescent="0.25">
      <c r="A31" s="350" t="s">
        <v>59</v>
      </c>
      <c r="B31" s="230" t="s">
        <v>1162</v>
      </c>
      <c r="C31" s="295" t="s">
        <v>1542</v>
      </c>
      <c r="D31" s="295" t="s">
        <v>1542</v>
      </c>
      <c r="E31" s="295" t="s">
        <v>1542</v>
      </c>
      <c r="F31" s="295" t="s">
        <v>1542</v>
      </c>
      <c r="G31" s="18"/>
      <c r="H31" s="11"/>
      <c r="I31" s="11"/>
      <c r="J31" s="11"/>
      <c r="K31" s="11"/>
    </row>
    <row r="32" spans="1:14" x14ac:dyDescent="0.25">
      <c r="A32" s="350" t="s">
        <v>60</v>
      </c>
      <c r="B32" s="230" t="s">
        <v>4083</v>
      </c>
      <c r="C32" s="295" t="s">
        <v>1542</v>
      </c>
      <c r="D32" s="295" t="s">
        <v>1542</v>
      </c>
      <c r="E32" s="295" t="s">
        <v>1542</v>
      </c>
      <c r="F32" s="295" t="s">
        <v>1542</v>
      </c>
      <c r="G32" s="18"/>
      <c r="H32" s="11"/>
      <c r="I32" s="11"/>
      <c r="J32" s="11"/>
      <c r="K32" s="11"/>
    </row>
    <row r="33" spans="1:11" x14ac:dyDescent="0.25">
      <c r="A33" s="350" t="s">
        <v>61</v>
      </c>
      <c r="B33" s="230" t="s">
        <v>4084</v>
      </c>
      <c r="C33" s="295" t="s">
        <v>1542</v>
      </c>
      <c r="D33" s="295" t="s">
        <v>1542</v>
      </c>
      <c r="E33" s="295" t="s">
        <v>1542</v>
      </c>
      <c r="F33" s="295" t="s">
        <v>1542</v>
      </c>
      <c r="G33" s="18"/>
      <c r="H33" s="11"/>
      <c r="I33" s="11"/>
      <c r="J33" s="11"/>
      <c r="K33" s="11"/>
    </row>
    <row r="34" spans="1:11" x14ac:dyDescent="0.25">
      <c r="A34" s="350" t="s">
        <v>62</v>
      </c>
      <c r="B34" s="230" t="s">
        <v>4085</v>
      </c>
      <c r="C34" s="295" t="s">
        <v>1542</v>
      </c>
      <c r="D34" s="295" t="s">
        <v>1542</v>
      </c>
      <c r="E34" s="295" t="s">
        <v>1542</v>
      </c>
      <c r="F34" s="295" t="s">
        <v>1542</v>
      </c>
    </row>
    <row r="35" spans="1:11" x14ac:dyDescent="0.25">
      <c r="A35" s="294" t="s">
        <v>1522</v>
      </c>
      <c r="B35" s="80" t="s">
        <v>1436</v>
      </c>
      <c r="C35" s="2">
        <v>22543</v>
      </c>
      <c r="D35" s="657">
        <v>23084</v>
      </c>
      <c r="E35" s="657">
        <v>23183</v>
      </c>
      <c r="F35" s="657">
        <v>24237</v>
      </c>
    </row>
    <row r="36" spans="1:11" x14ac:dyDescent="0.25">
      <c r="A36" s="351" t="s">
        <v>1440</v>
      </c>
      <c r="B36" s="294"/>
      <c r="C36" s="59">
        <v>22561</v>
      </c>
      <c r="D36" s="59">
        <v>23086</v>
      </c>
      <c r="E36" s="59">
        <v>23189</v>
      </c>
      <c r="F36" s="59">
        <v>24239</v>
      </c>
      <c r="G36" s="59">
        <v>24581</v>
      </c>
      <c r="H36" s="59">
        <v>24528</v>
      </c>
      <c r="I36" s="59">
        <v>24445</v>
      </c>
      <c r="J36" s="59">
        <v>25229</v>
      </c>
      <c r="K36" s="59">
        <v>24755</v>
      </c>
    </row>
    <row r="37" spans="1:11" x14ac:dyDescent="0.25">
      <c r="A37" s="294"/>
      <c r="B37" s="294"/>
      <c r="C37" s="294"/>
      <c r="D37" s="294"/>
      <c r="E37" s="294"/>
      <c r="F37" s="294"/>
    </row>
    <row r="38" spans="1:11" x14ac:dyDescent="0.25">
      <c r="A38" s="294"/>
      <c r="B38" s="294"/>
      <c r="C38" s="294"/>
      <c r="D38" s="294"/>
      <c r="E38" s="294"/>
      <c r="F38" s="294"/>
    </row>
    <row r="39" spans="1:11" x14ac:dyDescent="0.25">
      <c r="A39" s="294"/>
      <c r="B39" s="294"/>
      <c r="C39" s="294"/>
      <c r="D39" s="294"/>
      <c r="E39" s="294"/>
      <c r="F39" s="294"/>
    </row>
    <row r="40" spans="1:11" x14ac:dyDescent="0.25">
      <c r="A40" s="294"/>
      <c r="B40" s="294"/>
      <c r="C40" s="294" t="s">
        <v>4086</v>
      </c>
      <c r="D40" s="294" t="s">
        <v>2073</v>
      </c>
      <c r="E40" s="294" t="s">
        <v>2110</v>
      </c>
      <c r="F40" s="294" t="s">
        <v>4087</v>
      </c>
      <c r="G40" s="39" t="s">
        <v>4088</v>
      </c>
      <c r="H40" s="39" t="s">
        <v>4089</v>
      </c>
    </row>
    <row r="41" spans="1:11" x14ac:dyDescent="0.25">
      <c r="C41" t="s">
        <v>4090</v>
      </c>
      <c r="D41">
        <v>1</v>
      </c>
      <c r="E41">
        <v>2</v>
      </c>
      <c r="F41">
        <v>6</v>
      </c>
      <c r="G41" s="39">
        <v>2</v>
      </c>
      <c r="H41" s="39">
        <v>17</v>
      </c>
    </row>
    <row r="42" spans="1:11" x14ac:dyDescent="0.25">
      <c r="C42" t="s">
        <v>4091</v>
      </c>
      <c r="H42" s="39">
        <v>1</v>
      </c>
    </row>
    <row r="43" spans="1:11" x14ac:dyDescent="0.25">
      <c r="C43" t="s">
        <v>1522</v>
      </c>
      <c r="D43">
        <v>24576</v>
      </c>
      <c r="E43">
        <v>24237</v>
      </c>
      <c r="F43">
        <v>23183</v>
      </c>
      <c r="G43" s="39">
        <v>23084</v>
      </c>
      <c r="H43" s="39">
        <v>22543</v>
      </c>
    </row>
    <row r="44" spans="1:11" x14ac:dyDescent="0.25">
      <c r="C44" t="s">
        <v>1817</v>
      </c>
      <c r="D44">
        <v>24577</v>
      </c>
      <c r="E44">
        <v>24239</v>
      </c>
      <c r="F44">
        <v>23189</v>
      </c>
      <c r="G44" s="39">
        <v>23086</v>
      </c>
      <c r="H44" s="39">
        <v>22561</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2" orientation="landscape"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tabColor rgb="FFFFFF00"/>
    <pageSetUpPr fitToPage="1"/>
  </sheetPr>
  <dimension ref="A1:Q45"/>
  <sheetViews>
    <sheetView topLeftCell="A19" workbookViewId="0">
      <selection activeCell="H35" sqref="H35"/>
    </sheetView>
  </sheetViews>
  <sheetFormatPr defaultRowHeight="15" x14ac:dyDescent="0.25"/>
  <cols>
    <col min="1" max="1" width="36.85546875" customWidth="1"/>
    <col min="2" max="2" width="59.28515625" customWidth="1"/>
    <col min="3" max="6" width="8.85546875" customWidth="1"/>
    <col min="7" max="11" width="8" style="39" customWidth="1"/>
    <col min="12" max="12" width="27.7109375" customWidth="1"/>
    <col min="14" max="14" width="34"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4092</v>
      </c>
      <c r="C3" s="758"/>
      <c r="D3" s="758"/>
      <c r="E3" s="758"/>
      <c r="F3" s="758"/>
      <c r="G3" s="758"/>
      <c r="H3" s="758"/>
      <c r="I3" s="758"/>
      <c r="J3" s="758"/>
      <c r="K3" s="758"/>
    </row>
    <row r="4" spans="1:14" x14ac:dyDescent="0.25">
      <c r="A4" s="6" t="s">
        <v>2</v>
      </c>
      <c r="B4" s="755" t="s">
        <v>4093</v>
      </c>
      <c r="C4" s="755"/>
      <c r="D4" s="755"/>
      <c r="E4" s="755"/>
      <c r="F4" s="755"/>
      <c r="G4" s="755"/>
      <c r="H4" s="755"/>
      <c r="I4" s="755"/>
      <c r="J4" s="755"/>
      <c r="K4" s="755"/>
    </row>
    <row r="5" spans="1:14" x14ac:dyDescent="0.25">
      <c r="A5" s="6" t="s">
        <v>5</v>
      </c>
      <c r="B5" s="755" t="s">
        <v>4</v>
      </c>
      <c r="C5" s="755"/>
      <c r="D5" s="755"/>
      <c r="E5" s="755"/>
      <c r="F5" s="755"/>
      <c r="G5" s="755"/>
      <c r="H5" s="755"/>
      <c r="I5" s="755"/>
      <c r="J5" s="755"/>
      <c r="K5" s="755"/>
    </row>
    <row r="6" spans="1:14" x14ac:dyDescent="0.25">
      <c r="A6" s="6" t="s">
        <v>8</v>
      </c>
      <c r="B6" s="757" t="s">
        <v>9</v>
      </c>
      <c r="C6" s="757"/>
      <c r="D6" s="757"/>
      <c r="E6" s="757"/>
      <c r="F6" s="757"/>
      <c r="G6" s="755"/>
      <c r="H6" s="755"/>
      <c r="I6" s="755"/>
      <c r="J6" s="755"/>
      <c r="K6" s="755"/>
      <c r="M6" s="331" t="s">
        <v>57</v>
      </c>
      <c r="N6" s="331" t="s">
        <v>2</v>
      </c>
    </row>
    <row r="7" spans="1:14" x14ac:dyDescent="0.25">
      <c r="A7" s="6" t="s">
        <v>11</v>
      </c>
      <c r="B7" s="756" t="s">
        <v>1508</v>
      </c>
      <c r="C7" s="756"/>
      <c r="D7" s="756"/>
      <c r="E7" s="756"/>
      <c r="F7" s="756"/>
      <c r="G7" s="756"/>
      <c r="H7" s="756"/>
      <c r="I7" s="756"/>
      <c r="J7" s="756"/>
      <c r="K7" s="756"/>
      <c r="M7" s="118" t="s">
        <v>1955</v>
      </c>
      <c r="N7" t="s">
        <v>3888</v>
      </c>
    </row>
    <row r="8" spans="1:14" x14ac:dyDescent="0.25">
      <c r="A8" s="6" t="s">
        <v>13</v>
      </c>
      <c r="B8" s="757" t="s">
        <v>9</v>
      </c>
      <c r="C8" s="757"/>
      <c r="D8" s="757"/>
      <c r="E8" s="757"/>
      <c r="F8" s="757"/>
      <c r="G8" s="755"/>
      <c r="H8" s="755"/>
      <c r="I8" s="755"/>
      <c r="J8" s="755"/>
      <c r="K8" s="755"/>
      <c r="M8" s="118" t="s">
        <v>58</v>
      </c>
      <c r="N8" t="s">
        <v>3945</v>
      </c>
    </row>
    <row r="9" spans="1:14" x14ac:dyDescent="0.25">
      <c r="A9" s="6" t="s">
        <v>15</v>
      </c>
      <c r="B9" s="755" t="s">
        <v>54</v>
      </c>
      <c r="C9" s="755"/>
      <c r="D9" s="755"/>
      <c r="E9" s="755"/>
      <c r="F9" s="755"/>
      <c r="G9" s="755"/>
      <c r="H9" s="755"/>
      <c r="I9" s="755"/>
      <c r="J9" s="755"/>
      <c r="K9" s="755"/>
      <c r="M9" s="118" t="s">
        <v>59</v>
      </c>
      <c r="N9" t="s">
        <v>3660</v>
      </c>
    </row>
    <row r="10" spans="1:14" x14ac:dyDescent="0.25">
      <c r="A10" s="6" t="s">
        <v>17</v>
      </c>
      <c r="B10" s="755" t="s">
        <v>4094</v>
      </c>
      <c r="C10" s="755"/>
      <c r="D10" s="755"/>
      <c r="E10" s="755"/>
      <c r="F10" s="755"/>
      <c r="G10" s="755"/>
      <c r="H10" s="755"/>
      <c r="I10" s="755"/>
      <c r="J10" s="755"/>
      <c r="K10" s="755"/>
      <c r="M10" s="118" t="s">
        <v>60</v>
      </c>
      <c r="N10" t="s">
        <v>3905</v>
      </c>
    </row>
    <row r="11" spans="1:14" x14ac:dyDescent="0.25">
      <c r="A11" s="6" t="s">
        <v>19</v>
      </c>
      <c r="B11" s="755" t="s">
        <v>70</v>
      </c>
      <c r="C11" s="755"/>
      <c r="D11" s="755"/>
      <c r="E11" s="755"/>
      <c r="F11" s="755"/>
      <c r="G11" s="755"/>
      <c r="H11" s="755"/>
      <c r="I11" s="755"/>
      <c r="J11" s="755"/>
      <c r="K11" s="755"/>
      <c r="M11" s="118" t="s">
        <v>61</v>
      </c>
      <c r="N11" t="s">
        <v>3815</v>
      </c>
    </row>
    <row r="12" spans="1:14" x14ac:dyDescent="0.25">
      <c r="A12" s="6" t="s">
        <v>22</v>
      </c>
      <c r="B12" s="756" t="s">
        <v>23</v>
      </c>
      <c r="C12" s="756"/>
      <c r="D12" s="756"/>
      <c r="E12" s="756"/>
      <c r="F12" s="756"/>
      <c r="G12" s="756"/>
      <c r="H12" s="756"/>
      <c r="I12" s="756"/>
      <c r="J12" s="756"/>
      <c r="K12" s="756"/>
      <c r="M12" s="118" t="s">
        <v>62</v>
      </c>
      <c r="N12" t="s">
        <v>3877</v>
      </c>
    </row>
    <row r="13" spans="1:14" x14ac:dyDescent="0.25">
      <c r="A13" s="6" t="s">
        <v>26</v>
      </c>
      <c r="B13" s="757" t="s">
        <v>9</v>
      </c>
      <c r="C13" s="757"/>
      <c r="D13" s="757"/>
      <c r="E13" s="757"/>
      <c r="F13" s="757"/>
      <c r="G13" s="755"/>
      <c r="H13" s="755"/>
      <c r="I13" s="755"/>
      <c r="J13" s="755"/>
      <c r="K13" s="755"/>
      <c r="M13" s="118" t="s">
        <v>77</v>
      </c>
      <c r="N13" t="s">
        <v>3876</v>
      </c>
    </row>
    <row r="14" spans="1:14" x14ac:dyDescent="0.25">
      <c r="A14" s="6" t="s">
        <v>28</v>
      </c>
      <c r="B14" s="714" t="s">
        <v>4095</v>
      </c>
      <c r="C14" s="714"/>
      <c r="D14" s="714"/>
      <c r="E14" s="714"/>
      <c r="F14" s="714"/>
      <c r="G14" s="714"/>
      <c r="H14" s="714"/>
      <c r="I14" s="714"/>
      <c r="J14" s="714"/>
      <c r="K14" s="714"/>
      <c r="M14" s="118" t="s">
        <v>1963</v>
      </c>
      <c r="N14" t="s">
        <v>3902</v>
      </c>
    </row>
    <row r="15" spans="1:14" x14ac:dyDescent="0.25">
      <c r="A15" s="6" t="s">
        <v>30</v>
      </c>
      <c r="B15" s="714" t="s">
        <v>4096</v>
      </c>
      <c r="C15" s="714"/>
      <c r="D15" s="714"/>
      <c r="E15" s="714"/>
      <c r="F15" s="714"/>
      <c r="G15" s="714"/>
      <c r="H15" s="714"/>
      <c r="I15" s="714"/>
      <c r="J15" s="714"/>
      <c r="K15" s="714"/>
      <c r="M15" s="118" t="s">
        <v>1994</v>
      </c>
      <c r="N15" t="s">
        <v>1900</v>
      </c>
    </row>
    <row r="16" spans="1:14" x14ac:dyDescent="0.25">
      <c r="A16" s="6" t="s">
        <v>32</v>
      </c>
      <c r="B16" s="755" t="s">
        <v>701</v>
      </c>
      <c r="C16" s="755"/>
      <c r="D16" s="755"/>
      <c r="E16" s="755"/>
      <c r="F16" s="755"/>
      <c r="G16" s="755"/>
      <c r="H16" s="755"/>
      <c r="I16" s="755"/>
      <c r="J16" s="755"/>
      <c r="K16" s="755"/>
      <c r="M16" s="118" t="s">
        <v>2002</v>
      </c>
      <c r="N16" t="s">
        <v>3947</v>
      </c>
    </row>
    <row r="17" spans="1:17" x14ac:dyDescent="0.25">
      <c r="A17" s="6" t="s">
        <v>35</v>
      </c>
      <c r="B17" s="713" t="s">
        <v>9</v>
      </c>
      <c r="C17" s="713"/>
      <c r="D17" s="713"/>
      <c r="E17" s="713"/>
      <c r="F17" s="713"/>
      <c r="G17" s="714"/>
      <c r="H17" s="714"/>
      <c r="I17" s="714"/>
      <c r="J17" s="714"/>
      <c r="K17" s="714"/>
      <c r="M17" s="118" t="s">
        <v>2004</v>
      </c>
      <c r="N17" t="s">
        <v>3946</v>
      </c>
    </row>
    <row r="18" spans="1:17" x14ac:dyDescent="0.25">
      <c r="A18" s="6" t="s">
        <v>36</v>
      </c>
      <c r="B18" s="753" t="s">
        <v>9</v>
      </c>
      <c r="C18" s="753"/>
      <c r="D18" s="753"/>
      <c r="E18" s="753"/>
      <c r="F18" s="753"/>
      <c r="G18" s="754"/>
      <c r="H18" s="754"/>
      <c r="I18" s="754"/>
      <c r="J18" s="754"/>
      <c r="K18" s="754"/>
      <c r="M18" s="118" t="s">
        <v>2006</v>
      </c>
      <c r="N18" t="s">
        <v>3986</v>
      </c>
    </row>
    <row r="19" spans="1:17" x14ac:dyDescent="0.25">
      <c r="A19" s="7" t="s">
        <v>37</v>
      </c>
      <c r="B19" s="2"/>
      <c r="C19" s="8" t="s">
        <v>1433</v>
      </c>
      <c r="D19" s="8" t="s">
        <v>137</v>
      </c>
      <c r="E19" s="8" t="s">
        <v>138</v>
      </c>
      <c r="F19" s="8" t="s">
        <v>139</v>
      </c>
      <c r="G19" s="293" t="s">
        <v>38</v>
      </c>
      <c r="H19" s="293" t="s">
        <v>39</v>
      </c>
      <c r="I19" s="293" t="s">
        <v>40</v>
      </c>
      <c r="J19" s="293" t="s">
        <v>41</v>
      </c>
      <c r="K19" s="293" t="s">
        <v>42</v>
      </c>
      <c r="M19" s="118" t="s">
        <v>2008</v>
      </c>
      <c r="N19" t="s">
        <v>3948</v>
      </c>
    </row>
    <row r="20" spans="1:17" x14ac:dyDescent="0.25">
      <c r="A20" s="6" t="s">
        <v>43</v>
      </c>
      <c r="B20" s="2"/>
      <c r="C20" s="10">
        <v>37951</v>
      </c>
      <c r="D20" s="10">
        <v>40044</v>
      </c>
      <c r="E20" s="10">
        <v>39771</v>
      </c>
      <c r="F20" s="11">
        <v>40807</v>
      </c>
      <c r="G20" s="10">
        <v>34528</v>
      </c>
      <c r="H20" s="10">
        <v>32854</v>
      </c>
      <c r="I20" s="10">
        <v>32335</v>
      </c>
      <c r="J20" s="11">
        <v>32876</v>
      </c>
      <c r="K20" s="11">
        <v>31854</v>
      </c>
      <c r="M20" s="118" t="s">
        <v>2010</v>
      </c>
      <c r="N20" t="s">
        <v>3754</v>
      </c>
    </row>
    <row r="21" spans="1:17" x14ac:dyDescent="0.25">
      <c r="A21" s="6" t="s">
        <v>44</v>
      </c>
      <c r="B21" s="2"/>
      <c r="C21" s="10">
        <f t="shared" ref="C21:K21" si="0">C20-C25</f>
        <v>15408</v>
      </c>
      <c r="D21" s="10">
        <f t="shared" si="0"/>
        <v>16960</v>
      </c>
      <c r="E21" s="10">
        <f t="shared" si="0"/>
        <v>16588</v>
      </c>
      <c r="F21" s="10">
        <f t="shared" si="0"/>
        <v>16570</v>
      </c>
      <c r="G21" s="10">
        <f t="shared" si="0"/>
        <v>9948</v>
      </c>
      <c r="H21" s="10">
        <f t="shared" si="0"/>
        <v>8327</v>
      </c>
      <c r="I21" s="10">
        <f t="shared" si="0"/>
        <v>7894</v>
      </c>
      <c r="J21" s="10">
        <f t="shared" si="0"/>
        <v>7647</v>
      </c>
      <c r="K21" s="10">
        <f t="shared" si="0"/>
        <v>7101</v>
      </c>
      <c r="M21" s="118"/>
    </row>
    <row r="22" spans="1:17" x14ac:dyDescent="0.25">
      <c r="A22" s="6" t="s">
        <v>45</v>
      </c>
      <c r="B22" s="2"/>
      <c r="C22" s="12">
        <f t="shared" ref="C22:K22" si="1">C21/C20</f>
        <v>0.40599720692471869</v>
      </c>
      <c r="D22" s="12">
        <f t="shared" si="1"/>
        <v>0.42353411247627609</v>
      </c>
      <c r="E22" s="12">
        <f t="shared" si="1"/>
        <v>0.41708782781423648</v>
      </c>
      <c r="F22" s="12">
        <f t="shared" si="1"/>
        <v>0.40605778420369054</v>
      </c>
      <c r="G22" s="12">
        <f t="shared" si="1"/>
        <v>0.28811399443929564</v>
      </c>
      <c r="H22" s="12">
        <f t="shared" si="1"/>
        <v>0.25345467827357399</v>
      </c>
      <c r="I22" s="12">
        <f t="shared" si="1"/>
        <v>0.24413174578629968</v>
      </c>
      <c r="J22" s="12">
        <f t="shared" si="1"/>
        <v>0.23260128969461005</v>
      </c>
      <c r="K22" s="12">
        <f t="shared" si="1"/>
        <v>0.22292333772838577</v>
      </c>
      <c r="M22" s="118"/>
    </row>
    <row r="23" spans="1:17" x14ac:dyDescent="0.25">
      <c r="A23" s="6" t="s">
        <v>46</v>
      </c>
      <c r="B23" s="2"/>
      <c r="C23" s="10">
        <v>0</v>
      </c>
      <c r="D23" s="10">
        <v>0</v>
      </c>
      <c r="E23" s="10">
        <v>0</v>
      </c>
      <c r="F23" s="9">
        <v>0</v>
      </c>
      <c r="G23" s="10">
        <v>0</v>
      </c>
      <c r="H23" s="10">
        <v>0</v>
      </c>
      <c r="I23" s="10">
        <v>0</v>
      </c>
      <c r="J23" s="9">
        <v>0</v>
      </c>
      <c r="K23" s="9">
        <v>0</v>
      </c>
      <c r="M23" s="118"/>
    </row>
    <row r="24" spans="1:17"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c r="M24" s="118"/>
    </row>
    <row r="25" spans="1:17" x14ac:dyDescent="0.25">
      <c r="A25" s="6" t="s">
        <v>48</v>
      </c>
      <c r="B25" s="2"/>
      <c r="C25" s="10">
        <v>22543</v>
      </c>
      <c r="D25" s="10">
        <v>23084</v>
      </c>
      <c r="E25" s="10">
        <v>23183</v>
      </c>
      <c r="F25" s="10">
        <v>24237</v>
      </c>
      <c r="G25" s="10">
        <v>24580</v>
      </c>
      <c r="H25" s="10">
        <v>24527</v>
      </c>
      <c r="I25" s="10">
        <v>24441</v>
      </c>
      <c r="J25" s="9">
        <v>25229</v>
      </c>
      <c r="K25" s="9">
        <v>24753</v>
      </c>
      <c r="M25" s="118"/>
    </row>
    <row r="26" spans="1:17" x14ac:dyDescent="0.25">
      <c r="A26" s="6" t="s">
        <v>49</v>
      </c>
      <c r="B26" s="2"/>
      <c r="C26" s="12">
        <f t="shared" ref="C26:K26" si="3">C25/C20</f>
        <v>0.59400279307528125</v>
      </c>
      <c r="D26" s="12">
        <f t="shared" si="3"/>
        <v>0.57646588752372385</v>
      </c>
      <c r="E26" s="12">
        <f t="shared" si="3"/>
        <v>0.58291217218576352</v>
      </c>
      <c r="F26" s="12">
        <f t="shared" si="3"/>
        <v>0.59394221579630946</v>
      </c>
      <c r="G26" s="12">
        <f t="shared" si="3"/>
        <v>0.71188600556070436</v>
      </c>
      <c r="H26" s="12">
        <f t="shared" si="3"/>
        <v>0.74654532172642596</v>
      </c>
      <c r="I26" s="12">
        <f t="shared" si="3"/>
        <v>0.7558682542137003</v>
      </c>
      <c r="J26" s="12">
        <f t="shared" si="3"/>
        <v>0.76739871030538997</v>
      </c>
      <c r="K26" s="12">
        <f t="shared" si="3"/>
        <v>0.7770766622716142</v>
      </c>
      <c r="M26" s="118"/>
    </row>
    <row r="27" spans="1:17" x14ac:dyDescent="0.25">
      <c r="A27" s="7" t="s">
        <v>50</v>
      </c>
      <c r="B27" s="2"/>
      <c r="C27" s="677" t="s">
        <v>51</v>
      </c>
      <c r="D27" s="677"/>
      <c r="E27" s="677"/>
      <c r="F27" s="677"/>
      <c r="G27" s="677"/>
      <c r="H27" s="677"/>
      <c r="I27" s="677"/>
      <c r="J27" s="677"/>
      <c r="K27" s="677"/>
      <c r="M27" s="118"/>
    </row>
    <row r="28" spans="1:17" x14ac:dyDescent="0.25">
      <c r="A28" s="15" t="s">
        <v>52</v>
      </c>
      <c r="B28" s="16" t="s">
        <v>2</v>
      </c>
      <c r="C28" s="8" t="s">
        <v>1433</v>
      </c>
      <c r="D28" s="8" t="s">
        <v>137</v>
      </c>
      <c r="E28" s="8" t="s">
        <v>138</v>
      </c>
      <c r="F28" s="8" t="s">
        <v>139</v>
      </c>
      <c r="G28" s="293" t="s">
        <v>38</v>
      </c>
      <c r="H28" s="293" t="s">
        <v>39</v>
      </c>
      <c r="I28" s="293" t="s">
        <v>40</v>
      </c>
      <c r="J28" s="293" t="s">
        <v>41</v>
      </c>
      <c r="K28" s="293" t="s">
        <v>42</v>
      </c>
      <c r="L28" t="s">
        <v>4086</v>
      </c>
      <c r="M28" s="118" t="s">
        <v>2073</v>
      </c>
      <c r="N28" t="s">
        <v>2110</v>
      </c>
      <c r="O28" t="s">
        <v>4087</v>
      </c>
      <c r="P28" t="s">
        <v>4088</v>
      </c>
      <c r="Q28" t="s">
        <v>4089</v>
      </c>
    </row>
    <row r="29" spans="1:17" x14ac:dyDescent="0.25">
      <c r="A29" s="346" t="s">
        <v>1955</v>
      </c>
      <c r="B29" s="294" t="s">
        <v>3888</v>
      </c>
      <c r="C29" s="295" t="s">
        <v>1542</v>
      </c>
      <c r="D29" s="295" t="s">
        <v>1542</v>
      </c>
      <c r="E29" s="295" t="s">
        <v>1542</v>
      </c>
      <c r="F29" s="295" t="s">
        <v>1542</v>
      </c>
      <c r="G29" s="39">
        <v>13</v>
      </c>
      <c r="H29" s="39">
        <v>18</v>
      </c>
      <c r="I29" s="39">
        <v>21</v>
      </c>
      <c r="J29" s="39" t="s">
        <v>10806</v>
      </c>
      <c r="K29" s="39" t="s">
        <v>10806</v>
      </c>
      <c r="L29" t="s">
        <v>4097</v>
      </c>
      <c r="M29" s="118">
        <v>13</v>
      </c>
    </row>
    <row r="30" spans="1:17" x14ac:dyDescent="0.25">
      <c r="A30" s="346" t="s">
        <v>58</v>
      </c>
      <c r="B30" s="294" t="s">
        <v>3945</v>
      </c>
      <c r="C30" s="39">
        <v>5355</v>
      </c>
      <c r="D30" s="39">
        <v>6148</v>
      </c>
      <c r="E30" s="39">
        <v>6953</v>
      </c>
      <c r="F30" s="39">
        <v>7124</v>
      </c>
      <c r="G30" s="39">
        <v>3455</v>
      </c>
      <c r="H30" s="39">
        <v>2687</v>
      </c>
      <c r="I30" s="39">
        <v>2558</v>
      </c>
      <c r="J30" s="39">
        <v>2297</v>
      </c>
      <c r="K30" s="39">
        <v>2211</v>
      </c>
      <c r="L30" t="s">
        <v>4098</v>
      </c>
      <c r="M30" s="118">
        <v>3454</v>
      </c>
      <c r="N30">
        <v>7124</v>
      </c>
      <c r="O30">
        <v>6953</v>
      </c>
      <c r="P30">
        <v>6148</v>
      </c>
      <c r="Q30">
        <v>5355</v>
      </c>
    </row>
    <row r="31" spans="1:17" x14ac:dyDescent="0.25">
      <c r="A31" s="346" t="s">
        <v>59</v>
      </c>
      <c r="B31" s="294" t="s">
        <v>4099</v>
      </c>
      <c r="C31" s="39">
        <v>4570</v>
      </c>
      <c r="D31" s="39">
        <v>4924</v>
      </c>
      <c r="E31" s="39">
        <v>4619</v>
      </c>
      <c r="F31" s="39">
        <v>4586</v>
      </c>
      <c r="G31" s="39">
        <v>928</v>
      </c>
      <c r="H31" s="39">
        <v>141</v>
      </c>
      <c r="I31" s="39">
        <v>139</v>
      </c>
      <c r="J31" s="39">
        <v>194</v>
      </c>
      <c r="K31" s="39">
        <v>153</v>
      </c>
      <c r="L31" t="s">
        <v>4100</v>
      </c>
      <c r="M31" s="118">
        <v>928</v>
      </c>
      <c r="N31">
        <v>4586</v>
      </c>
      <c r="O31">
        <v>4619</v>
      </c>
      <c r="P31">
        <v>4924</v>
      </c>
      <c r="Q31">
        <v>4570</v>
      </c>
    </row>
    <row r="32" spans="1:17" x14ac:dyDescent="0.25">
      <c r="A32" s="346" t="s">
        <v>60</v>
      </c>
      <c r="B32" s="294" t="s">
        <v>3905</v>
      </c>
      <c r="C32" s="39">
        <v>4199</v>
      </c>
      <c r="D32" s="39">
        <v>4792</v>
      </c>
      <c r="E32" s="39">
        <v>4642</v>
      </c>
      <c r="F32" s="39">
        <v>4640</v>
      </c>
      <c r="G32" s="39">
        <v>1214</v>
      </c>
      <c r="H32" s="39">
        <v>419</v>
      </c>
      <c r="I32" s="39">
        <v>370</v>
      </c>
      <c r="J32" s="39">
        <v>493</v>
      </c>
      <c r="K32" s="39">
        <v>407</v>
      </c>
      <c r="L32" t="s">
        <v>4101</v>
      </c>
      <c r="M32" s="118">
        <v>1214</v>
      </c>
      <c r="N32">
        <v>4640</v>
      </c>
      <c r="O32">
        <v>4642</v>
      </c>
      <c r="P32">
        <v>4792</v>
      </c>
      <c r="Q32">
        <v>4199</v>
      </c>
    </row>
    <row r="33" spans="1:17" x14ac:dyDescent="0.25">
      <c r="A33" s="346" t="s">
        <v>61</v>
      </c>
      <c r="B33" s="294" t="s">
        <v>3815</v>
      </c>
      <c r="C33" s="295">
        <v>1173</v>
      </c>
      <c r="D33" s="39">
        <v>1015</v>
      </c>
      <c r="E33" s="39">
        <v>263</v>
      </c>
      <c r="F33" s="39">
        <v>96</v>
      </c>
      <c r="G33" s="295" t="s">
        <v>1542</v>
      </c>
      <c r="H33" s="295" t="s">
        <v>1542</v>
      </c>
      <c r="I33" s="295" t="s">
        <v>1542</v>
      </c>
      <c r="J33" s="295" t="s">
        <v>1542</v>
      </c>
      <c r="K33" s="295" t="s">
        <v>1542</v>
      </c>
      <c r="L33" t="s">
        <v>4102</v>
      </c>
      <c r="M33" s="295" t="s">
        <v>1542</v>
      </c>
      <c r="N33">
        <v>96</v>
      </c>
      <c r="O33">
        <v>263</v>
      </c>
      <c r="P33">
        <v>1015</v>
      </c>
      <c r="Q33">
        <v>1173</v>
      </c>
    </row>
    <row r="34" spans="1:17" x14ac:dyDescent="0.25">
      <c r="A34" s="346" t="s">
        <v>62</v>
      </c>
      <c r="B34" s="294" t="s">
        <v>3877</v>
      </c>
      <c r="C34" s="295">
        <v>49</v>
      </c>
      <c r="D34" s="39">
        <v>47</v>
      </c>
      <c r="E34" s="39">
        <v>60</v>
      </c>
      <c r="F34" s="39">
        <v>70</v>
      </c>
      <c r="G34" s="295" t="s">
        <v>1542</v>
      </c>
      <c r="H34" s="295" t="s">
        <v>1542</v>
      </c>
      <c r="I34" s="295" t="s">
        <v>1542</v>
      </c>
      <c r="J34" s="295" t="s">
        <v>1542</v>
      </c>
      <c r="K34" s="295" t="s">
        <v>1542</v>
      </c>
      <c r="L34" t="s">
        <v>4103</v>
      </c>
      <c r="M34" s="295" t="s">
        <v>1542</v>
      </c>
      <c r="N34">
        <v>70</v>
      </c>
      <c r="O34">
        <v>60</v>
      </c>
      <c r="P34">
        <v>47</v>
      </c>
      <c r="Q34">
        <v>49</v>
      </c>
    </row>
    <row r="35" spans="1:17" x14ac:dyDescent="0.25">
      <c r="A35" s="346" t="s">
        <v>77</v>
      </c>
      <c r="B35" s="294" t="s">
        <v>3876</v>
      </c>
      <c r="C35" s="295">
        <v>37</v>
      </c>
      <c r="D35" s="39" t="s">
        <v>10806</v>
      </c>
      <c r="E35" s="39" t="s">
        <v>10806</v>
      </c>
      <c r="F35" s="39" t="s">
        <v>10806</v>
      </c>
      <c r="G35" s="295" t="s">
        <v>1542</v>
      </c>
      <c r="H35" s="295" t="s">
        <v>1542</v>
      </c>
      <c r="I35" s="295" t="s">
        <v>1542</v>
      </c>
      <c r="J35" s="295" t="s">
        <v>1542</v>
      </c>
      <c r="K35" s="295" t="s">
        <v>1542</v>
      </c>
      <c r="L35" t="s">
        <v>4104</v>
      </c>
      <c r="M35" s="295" t="s">
        <v>1542</v>
      </c>
      <c r="N35">
        <v>54</v>
      </c>
      <c r="O35" t="s">
        <v>10806</v>
      </c>
      <c r="P35" t="s">
        <v>10806</v>
      </c>
      <c r="Q35">
        <v>37</v>
      </c>
    </row>
    <row r="36" spans="1:17" x14ac:dyDescent="0.25">
      <c r="A36" s="346" t="s">
        <v>1963</v>
      </c>
      <c r="B36" s="294" t="s">
        <v>3902</v>
      </c>
      <c r="C36" s="39" t="s">
        <v>10806</v>
      </c>
      <c r="D36" s="295" t="s">
        <v>1542</v>
      </c>
      <c r="E36" s="295" t="s">
        <v>1542</v>
      </c>
      <c r="F36" s="295" t="s">
        <v>1542</v>
      </c>
      <c r="G36" s="295" t="s">
        <v>1542</v>
      </c>
      <c r="H36" s="295" t="s">
        <v>1542</v>
      </c>
      <c r="I36" s="295" t="s">
        <v>1542</v>
      </c>
      <c r="J36" s="295" t="s">
        <v>1542</v>
      </c>
      <c r="K36" s="295" t="s">
        <v>1542</v>
      </c>
      <c r="L36" t="s">
        <v>4105</v>
      </c>
      <c r="O36" s="295" t="s">
        <v>1542</v>
      </c>
      <c r="P36" s="295" t="s">
        <v>1542</v>
      </c>
      <c r="Q36">
        <v>25</v>
      </c>
    </row>
    <row r="37" spans="1:17" x14ac:dyDescent="0.25">
      <c r="A37" s="346" t="s">
        <v>1994</v>
      </c>
      <c r="B37" s="294" t="s">
        <v>1900</v>
      </c>
      <c r="C37" s="295" t="s">
        <v>1542</v>
      </c>
      <c r="D37" s="295" t="s">
        <v>1542</v>
      </c>
      <c r="E37" s="295" t="s">
        <v>1542</v>
      </c>
      <c r="F37" s="295" t="s">
        <v>1542</v>
      </c>
      <c r="G37" s="39">
        <v>109</v>
      </c>
      <c r="H37" s="39">
        <v>156</v>
      </c>
      <c r="I37" s="39">
        <v>183</v>
      </c>
      <c r="J37" s="39">
        <v>90</v>
      </c>
      <c r="K37" s="39">
        <v>83</v>
      </c>
      <c r="L37" t="s">
        <v>4106</v>
      </c>
      <c r="M37">
        <v>109</v>
      </c>
    </row>
    <row r="38" spans="1:17" x14ac:dyDescent="0.25">
      <c r="A38" s="346" t="s">
        <v>2002</v>
      </c>
      <c r="B38" s="294" t="s">
        <v>3947</v>
      </c>
      <c r="C38" s="295" t="s">
        <v>1542</v>
      </c>
      <c r="D38" s="295" t="s">
        <v>1542</v>
      </c>
      <c r="E38" s="295" t="s">
        <v>1542</v>
      </c>
      <c r="F38" s="295" t="s">
        <v>1542</v>
      </c>
      <c r="G38" s="39">
        <v>712</v>
      </c>
      <c r="H38" s="39">
        <v>831</v>
      </c>
      <c r="I38" s="39">
        <v>838</v>
      </c>
      <c r="J38" s="39">
        <v>943</v>
      </c>
      <c r="K38" s="39">
        <v>923</v>
      </c>
      <c r="L38" t="s">
        <v>4107</v>
      </c>
      <c r="M38">
        <v>711</v>
      </c>
    </row>
    <row r="39" spans="1:17" x14ac:dyDescent="0.25">
      <c r="A39" s="346" t="s">
        <v>2004</v>
      </c>
      <c r="B39" s="294" t="s">
        <v>3946</v>
      </c>
      <c r="C39" s="295" t="s">
        <v>1542</v>
      </c>
      <c r="D39" s="295" t="s">
        <v>1542</v>
      </c>
      <c r="E39" s="295" t="s">
        <v>1542</v>
      </c>
      <c r="F39" s="295" t="s">
        <v>1542</v>
      </c>
      <c r="G39" s="39">
        <v>717</v>
      </c>
      <c r="H39" s="39">
        <v>868</v>
      </c>
      <c r="I39" s="39">
        <v>801</v>
      </c>
      <c r="J39" s="39">
        <v>797</v>
      </c>
      <c r="K39" s="39">
        <v>769</v>
      </c>
      <c r="L39" t="s">
        <v>4108</v>
      </c>
      <c r="M39">
        <v>717</v>
      </c>
    </row>
    <row r="40" spans="1:17" x14ac:dyDescent="0.25">
      <c r="A40" s="346" t="s">
        <v>2006</v>
      </c>
      <c r="B40" s="294" t="s">
        <v>3986</v>
      </c>
      <c r="C40" s="295" t="s">
        <v>1542</v>
      </c>
      <c r="D40" s="295" t="s">
        <v>1542</v>
      </c>
      <c r="E40" s="295" t="s">
        <v>1542</v>
      </c>
      <c r="F40" s="295" t="s">
        <v>1542</v>
      </c>
      <c r="G40" s="39">
        <v>595</v>
      </c>
      <c r="H40" s="39">
        <v>720</v>
      </c>
      <c r="I40" s="39">
        <v>691</v>
      </c>
      <c r="J40" s="39">
        <v>722</v>
      </c>
      <c r="K40" s="39">
        <v>658</v>
      </c>
      <c r="L40" t="s">
        <v>4109</v>
      </c>
      <c r="M40">
        <v>595</v>
      </c>
    </row>
    <row r="41" spans="1:17" x14ac:dyDescent="0.25">
      <c r="A41" s="346" t="s">
        <v>2008</v>
      </c>
      <c r="B41" s="294" t="s">
        <v>3948</v>
      </c>
      <c r="C41" s="295" t="s">
        <v>1542</v>
      </c>
      <c r="D41" s="295" t="s">
        <v>1542</v>
      </c>
      <c r="E41" s="295" t="s">
        <v>1542</v>
      </c>
      <c r="F41" s="295" t="s">
        <v>1542</v>
      </c>
      <c r="G41" s="39">
        <v>2181</v>
      </c>
      <c r="H41" s="39">
        <v>2487</v>
      </c>
      <c r="I41" s="39">
        <v>2293</v>
      </c>
      <c r="J41" s="39">
        <v>2082</v>
      </c>
      <c r="K41" s="39">
        <v>1853</v>
      </c>
      <c r="L41" t="s">
        <v>4110</v>
      </c>
      <c r="M41">
        <v>2179</v>
      </c>
    </row>
    <row r="42" spans="1:17" x14ac:dyDescent="0.25">
      <c r="A42" s="346" t="s">
        <v>2010</v>
      </c>
      <c r="B42" s="294" t="s">
        <v>4111</v>
      </c>
      <c r="C42" s="295" t="s">
        <v>1542</v>
      </c>
      <c r="D42" s="295" t="s">
        <v>1542</v>
      </c>
      <c r="E42" s="295" t="s">
        <v>1542</v>
      </c>
      <c r="F42" s="295" t="s">
        <v>1542</v>
      </c>
      <c r="G42" s="295" t="s">
        <v>1542</v>
      </c>
      <c r="H42" s="295" t="s">
        <v>1542</v>
      </c>
      <c r="I42" s="295" t="s">
        <v>1542</v>
      </c>
      <c r="J42" s="295" t="s">
        <v>1542</v>
      </c>
      <c r="K42" s="295" t="s">
        <v>1542</v>
      </c>
    </row>
    <row r="43" spans="1:17" x14ac:dyDescent="0.25">
      <c r="A43" s="346" t="s">
        <v>1522</v>
      </c>
      <c r="B43" s="294" t="s">
        <v>1436</v>
      </c>
      <c r="C43" s="39">
        <v>22543</v>
      </c>
      <c r="D43" s="39">
        <v>23084</v>
      </c>
      <c r="E43" s="39">
        <v>23183</v>
      </c>
      <c r="F43" s="39">
        <v>24237</v>
      </c>
      <c r="G43" s="39">
        <v>24580</v>
      </c>
      <c r="H43" s="39">
        <v>24527</v>
      </c>
      <c r="I43" s="39">
        <v>24441</v>
      </c>
      <c r="J43" s="39">
        <v>25229</v>
      </c>
      <c r="K43" s="39">
        <v>24753</v>
      </c>
      <c r="L43" t="s">
        <v>1522</v>
      </c>
      <c r="M43">
        <v>24576</v>
      </c>
      <c r="N43">
        <v>24237</v>
      </c>
      <c r="O43">
        <v>23183</v>
      </c>
      <c r="P43">
        <v>23084</v>
      </c>
      <c r="Q43">
        <v>22543</v>
      </c>
    </row>
    <row r="44" spans="1:17" x14ac:dyDescent="0.25">
      <c r="A44" s="348" t="s">
        <v>1440</v>
      </c>
      <c r="B44" s="294"/>
      <c r="C44" s="59">
        <v>37951</v>
      </c>
      <c r="D44" s="59">
        <v>40044</v>
      </c>
      <c r="E44" s="59">
        <v>39771</v>
      </c>
      <c r="F44" s="59">
        <v>40807</v>
      </c>
      <c r="G44" s="59">
        <v>34528</v>
      </c>
      <c r="H44" s="59">
        <v>32854</v>
      </c>
      <c r="I44" s="59">
        <v>32335</v>
      </c>
      <c r="J44" s="59">
        <v>32876</v>
      </c>
      <c r="K44" s="59">
        <v>31854</v>
      </c>
      <c r="L44" t="s">
        <v>1817</v>
      </c>
      <c r="M44">
        <v>34520</v>
      </c>
      <c r="N44">
        <v>40807</v>
      </c>
      <c r="O44">
        <v>39771</v>
      </c>
      <c r="P44">
        <v>40044</v>
      </c>
      <c r="Q44">
        <v>37951</v>
      </c>
    </row>
    <row r="45" spans="1:17" x14ac:dyDescent="0.25">
      <c r="A45" s="294"/>
      <c r="B45" s="294"/>
      <c r="C45" s="294"/>
      <c r="D45" s="294"/>
      <c r="E45" s="294"/>
      <c r="F45"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73" orientation="landscape"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tabColor rgb="FFFFFF00"/>
    <pageSetUpPr fitToPage="1"/>
  </sheetPr>
  <dimension ref="A1:N40"/>
  <sheetViews>
    <sheetView topLeftCell="A7" workbookViewId="0">
      <selection activeCell="M31" sqref="M31"/>
    </sheetView>
  </sheetViews>
  <sheetFormatPr defaultRowHeight="15" x14ac:dyDescent="0.25"/>
  <cols>
    <col min="1" max="1" width="36.85546875" customWidth="1"/>
    <col min="2" max="2" width="57.85546875" customWidth="1"/>
    <col min="3" max="6" width="8.85546875" customWidth="1"/>
    <col min="7" max="11" width="8" style="39" customWidth="1"/>
    <col min="14" max="14" width="11.1406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4112</v>
      </c>
      <c r="C3" s="758"/>
      <c r="D3" s="758"/>
      <c r="E3" s="758"/>
      <c r="F3" s="758"/>
      <c r="G3" s="758"/>
      <c r="H3" s="758"/>
      <c r="I3" s="758"/>
      <c r="J3" s="758"/>
      <c r="K3" s="758"/>
    </row>
    <row r="4" spans="1:14" x14ac:dyDescent="0.25">
      <c r="A4" s="6" t="s">
        <v>2</v>
      </c>
      <c r="B4" s="755" t="s">
        <v>4113</v>
      </c>
      <c r="C4" s="755"/>
      <c r="D4" s="755"/>
      <c r="E4" s="755"/>
      <c r="F4" s="755"/>
      <c r="G4" s="755"/>
      <c r="H4" s="755"/>
      <c r="I4" s="755"/>
      <c r="J4" s="755"/>
      <c r="K4" s="755"/>
    </row>
    <row r="5" spans="1:14" x14ac:dyDescent="0.25">
      <c r="A5" s="6" t="s">
        <v>5</v>
      </c>
      <c r="B5" s="755" t="s">
        <v>4</v>
      </c>
      <c r="C5" s="755"/>
      <c r="D5" s="755"/>
      <c r="E5" s="755"/>
      <c r="F5" s="755"/>
      <c r="G5" s="755"/>
      <c r="H5" s="755"/>
      <c r="I5" s="755"/>
      <c r="J5" s="755"/>
      <c r="K5" s="755"/>
    </row>
    <row r="6" spans="1:14" x14ac:dyDescent="0.25">
      <c r="A6" s="6" t="s">
        <v>8</v>
      </c>
      <c r="B6" s="757" t="s">
        <v>9</v>
      </c>
      <c r="C6" s="757"/>
      <c r="D6" s="757"/>
      <c r="E6" s="757"/>
      <c r="F6" s="757"/>
      <c r="G6" s="755"/>
      <c r="H6" s="755"/>
      <c r="I6" s="755"/>
      <c r="J6" s="755"/>
      <c r="K6" s="755"/>
      <c r="M6" s="331" t="s">
        <v>57</v>
      </c>
      <c r="N6" s="331" t="s">
        <v>2</v>
      </c>
    </row>
    <row r="7" spans="1:14" x14ac:dyDescent="0.25">
      <c r="A7" s="6" t="s">
        <v>11</v>
      </c>
      <c r="B7" s="756" t="s">
        <v>1508</v>
      </c>
      <c r="C7" s="756"/>
      <c r="D7" s="756"/>
      <c r="E7" s="756"/>
      <c r="F7" s="756"/>
      <c r="G7" s="756"/>
      <c r="H7" s="756"/>
      <c r="I7" s="756"/>
      <c r="J7" s="756"/>
      <c r="K7" s="756"/>
      <c r="M7" s="118" t="s">
        <v>58</v>
      </c>
      <c r="N7" t="s">
        <v>3618</v>
      </c>
    </row>
    <row r="8" spans="1:14" x14ac:dyDescent="0.25">
      <c r="A8" s="6" t="s">
        <v>13</v>
      </c>
      <c r="B8" s="757" t="s">
        <v>9</v>
      </c>
      <c r="C8" s="757"/>
      <c r="D8" s="757"/>
      <c r="E8" s="757"/>
      <c r="F8" s="757"/>
      <c r="G8" s="755"/>
      <c r="H8" s="755"/>
      <c r="I8" s="755"/>
      <c r="J8" s="755"/>
      <c r="K8" s="755"/>
      <c r="M8" s="118" t="s">
        <v>59</v>
      </c>
      <c r="N8" t="s">
        <v>3615</v>
      </c>
    </row>
    <row r="9" spans="1:14" x14ac:dyDescent="0.25">
      <c r="A9" s="6" t="s">
        <v>15</v>
      </c>
      <c r="B9" s="755" t="s">
        <v>4070</v>
      </c>
      <c r="C9" s="755"/>
      <c r="D9" s="755"/>
      <c r="E9" s="755"/>
      <c r="F9" s="755"/>
      <c r="G9" s="755"/>
      <c r="H9" s="755"/>
      <c r="I9" s="755"/>
      <c r="J9" s="755"/>
      <c r="K9" s="755"/>
      <c r="M9" s="118" t="s">
        <v>60</v>
      </c>
      <c r="N9" t="s">
        <v>4114</v>
      </c>
    </row>
    <row r="10" spans="1:14" x14ac:dyDescent="0.25">
      <c r="A10" s="6" t="s">
        <v>17</v>
      </c>
      <c r="B10" s="755" t="s">
        <v>4070</v>
      </c>
      <c r="C10" s="755"/>
      <c r="D10" s="755"/>
      <c r="E10" s="755"/>
      <c r="F10" s="755"/>
      <c r="G10" s="755"/>
      <c r="H10" s="755"/>
      <c r="I10" s="755"/>
      <c r="J10" s="755"/>
      <c r="K10" s="755"/>
      <c r="M10" s="118" t="s">
        <v>61</v>
      </c>
      <c r="N10" t="s">
        <v>4115</v>
      </c>
    </row>
    <row r="11" spans="1:14" x14ac:dyDescent="0.25">
      <c r="A11" s="6" t="s">
        <v>19</v>
      </c>
      <c r="B11" s="755" t="s">
        <v>70</v>
      </c>
      <c r="C11" s="755"/>
      <c r="D11" s="755"/>
      <c r="E11" s="755"/>
      <c r="F11" s="755"/>
      <c r="G11" s="755"/>
      <c r="H11" s="755"/>
      <c r="I11" s="755"/>
      <c r="J11" s="755"/>
      <c r="K11" s="755"/>
      <c r="M11" s="118"/>
    </row>
    <row r="12" spans="1:14" x14ac:dyDescent="0.25">
      <c r="A12" s="6" t="s">
        <v>22</v>
      </c>
      <c r="B12" s="756" t="s">
        <v>23</v>
      </c>
      <c r="C12" s="756"/>
      <c r="D12" s="756"/>
      <c r="E12" s="756"/>
      <c r="F12" s="756"/>
      <c r="G12" s="756"/>
      <c r="H12" s="756"/>
      <c r="I12" s="756"/>
      <c r="J12" s="756"/>
      <c r="K12" s="756"/>
      <c r="M12" s="118"/>
    </row>
    <row r="13" spans="1:14" x14ac:dyDescent="0.25">
      <c r="A13" s="6" t="s">
        <v>26</v>
      </c>
      <c r="B13" s="757" t="s">
        <v>9</v>
      </c>
      <c r="C13" s="757"/>
      <c r="D13" s="757"/>
      <c r="E13" s="757"/>
      <c r="F13" s="757"/>
      <c r="G13" s="755"/>
      <c r="H13" s="755"/>
      <c r="I13" s="755"/>
      <c r="J13" s="755"/>
      <c r="K13" s="755"/>
      <c r="M13" s="118"/>
    </row>
    <row r="14" spans="1:14" x14ac:dyDescent="0.25">
      <c r="A14" s="6" t="s">
        <v>28</v>
      </c>
      <c r="B14" s="714" t="s">
        <v>4116</v>
      </c>
      <c r="C14" s="714"/>
      <c r="D14" s="714"/>
      <c r="E14" s="714"/>
      <c r="F14" s="714"/>
      <c r="G14" s="714"/>
      <c r="H14" s="714"/>
      <c r="I14" s="714"/>
      <c r="J14" s="714"/>
      <c r="K14" s="714"/>
      <c r="M14" s="118"/>
    </row>
    <row r="15" spans="1:14" x14ac:dyDescent="0.25">
      <c r="A15" s="6" t="s">
        <v>30</v>
      </c>
      <c r="B15" s="714" t="s">
        <v>4117</v>
      </c>
      <c r="C15" s="714"/>
      <c r="D15" s="714"/>
      <c r="E15" s="714"/>
      <c r="F15" s="714"/>
      <c r="G15" s="714"/>
      <c r="H15" s="714"/>
      <c r="I15" s="714"/>
      <c r="J15" s="714"/>
      <c r="K15" s="714"/>
      <c r="M15" s="118"/>
    </row>
    <row r="16" spans="1:14" x14ac:dyDescent="0.25">
      <c r="A16" s="6" t="s">
        <v>32</v>
      </c>
      <c r="B16" s="755" t="s">
        <v>703</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4118</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22559</v>
      </c>
      <c r="D20" s="10">
        <v>23084</v>
      </c>
      <c r="E20" s="10">
        <v>23189</v>
      </c>
      <c r="F20" s="11">
        <v>24239</v>
      </c>
      <c r="G20" s="10">
        <v>24581</v>
      </c>
      <c r="H20" s="10">
        <v>24528</v>
      </c>
      <c r="I20" s="10">
        <v>24443</v>
      </c>
      <c r="J20" s="11">
        <v>25229</v>
      </c>
      <c r="K20" s="11">
        <v>24754</v>
      </c>
    </row>
    <row r="21" spans="1:11" x14ac:dyDescent="0.25">
      <c r="A21" s="6" t="s">
        <v>44</v>
      </c>
      <c r="B21" s="2"/>
      <c r="C21" s="2"/>
      <c r="D21" s="2"/>
      <c r="E21" s="2"/>
      <c r="F21" s="2"/>
      <c r="G21" s="10"/>
      <c r="H21" s="10"/>
      <c r="I21" s="10"/>
      <c r="J21" s="10"/>
      <c r="K21" s="10"/>
    </row>
    <row r="22" spans="1:11" x14ac:dyDescent="0.25">
      <c r="A22" s="6" t="s">
        <v>45</v>
      </c>
      <c r="B22" s="2"/>
      <c r="C22" s="12">
        <f t="shared" ref="C22:K22" si="0">C21/C20</f>
        <v>0</v>
      </c>
      <c r="D22" s="12">
        <f t="shared" si="0"/>
        <v>0</v>
      </c>
      <c r="E22" s="12">
        <f t="shared" si="0"/>
        <v>0</v>
      </c>
      <c r="F22" s="12">
        <f t="shared" si="0"/>
        <v>0</v>
      </c>
      <c r="G22" s="12">
        <f t="shared" si="0"/>
        <v>0</v>
      </c>
      <c r="H22" s="12">
        <f t="shared" si="0"/>
        <v>0</v>
      </c>
      <c r="I22" s="12">
        <f t="shared" si="0"/>
        <v>0</v>
      </c>
      <c r="J22" s="12">
        <f t="shared" si="0"/>
        <v>0</v>
      </c>
      <c r="K22" s="12">
        <f t="shared" si="0"/>
        <v>0</v>
      </c>
    </row>
    <row r="23" spans="1:11" x14ac:dyDescent="0.25">
      <c r="A23" s="6" t="s">
        <v>46</v>
      </c>
      <c r="B23" s="2"/>
      <c r="C23" s="10"/>
      <c r="D23" s="10"/>
      <c r="E23" s="10"/>
      <c r="F23" s="9"/>
      <c r="G23" s="10"/>
      <c r="H23" s="10"/>
      <c r="I23" s="10"/>
      <c r="J23" s="9"/>
      <c r="K23" s="9"/>
    </row>
    <row r="24" spans="1:11" x14ac:dyDescent="0.25">
      <c r="A24" s="6" t="s">
        <v>47</v>
      </c>
      <c r="B24" s="2"/>
      <c r="C24" s="12">
        <f t="shared" ref="C24:K24" si="1">C23/C20</f>
        <v>0</v>
      </c>
      <c r="D24" s="12">
        <f t="shared" si="1"/>
        <v>0</v>
      </c>
      <c r="E24" s="12">
        <f t="shared" si="1"/>
        <v>0</v>
      </c>
      <c r="F24" s="12">
        <f t="shared" si="1"/>
        <v>0</v>
      </c>
      <c r="G24" s="12">
        <f t="shared" si="1"/>
        <v>0</v>
      </c>
      <c r="H24" s="12">
        <f t="shared" si="1"/>
        <v>0</v>
      </c>
      <c r="I24" s="12">
        <f t="shared" si="1"/>
        <v>0</v>
      </c>
      <c r="J24" s="12">
        <f t="shared" si="1"/>
        <v>0</v>
      </c>
      <c r="K24" s="12">
        <f t="shared" si="1"/>
        <v>0</v>
      </c>
    </row>
    <row r="25" spans="1:11" x14ac:dyDescent="0.25">
      <c r="A25" s="6" t="s">
        <v>48</v>
      </c>
      <c r="B25" s="2"/>
      <c r="C25" s="10">
        <v>22543</v>
      </c>
      <c r="D25" s="10">
        <v>23084</v>
      </c>
      <c r="E25" s="10">
        <v>23189</v>
      </c>
      <c r="F25" s="11">
        <v>24239</v>
      </c>
      <c r="G25" s="10">
        <v>24580</v>
      </c>
      <c r="H25" s="10">
        <v>24527</v>
      </c>
      <c r="I25" s="10">
        <v>24441</v>
      </c>
      <c r="J25" s="9">
        <v>25229</v>
      </c>
      <c r="K25" s="9">
        <v>24753</v>
      </c>
    </row>
    <row r="26" spans="1:11" x14ac:dyDescent="0.25">
      <c r="A26" s="6" t="s">
        <v>49</v>
      </c>
      <c r="B26" s="2"/>
      <c r="C26" s="2"/>
      <c r="D26" s="2"/>
      <c r="E26" s="2"/>
      <c r="F26" s="2"/>
      <c r="G26" s="12">
        <f>G25/G20</f>
        <v>0.99995931817257233</v>
      </c>
      <c r="H26" s="12">
        <f>H25/H20</f>
        <v>0.99995923026744948</v>
      </c>
      <c r="I26" s="12">
        <f>I25/I20</f>
        <v>0.99991817698318541</v>
      </c>
      <c r="J26" s="12">
        <f>J25/J20</f>
        <v>1</v>
      </c>
      <c r="K26" s="12">
        <f>K25/K20</f>
        <v>0.9999596024884867</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0" t="s">
        <v>58</v>
      </c>
      <c r="B29" s="230" t="s">
        <v>4119</v>
      </c>
      <c r="C29" s="10" t="s">
        <v>10806</v>
      </c>
      <c r="D29" s="295" t="s">
        <v>1542</v>
      </c>
      <c r="E29" s="295" t="s">
        <v>1542</v>
      </c>
      <c r="F29" s="295" t="s">
        <v>1542</v>
      </c>
      <c r="G29" s="295"/>
      <c r="H29" s="295"/>
      <c r="I29" s="295"/>
      <c r="J29" s="295"/>
      <c r="K29" s="295"/>
    </row>
    <row r="30" spans="1:11" x14ac:dyDescent="0.25">
      <c r="A30" s="350" t="s">
        <v>59</v>
      </c>
      <c r="B30" s="230" t="s">
        <v>2925</v>
      </c>
      <c r="C30" s="295" t="s">
        <v>1542</v>
      </c>
      <c r="D30" s="295" t="s">
        <v>1542</v>
      </c>
      <c r="E30" s="295" t="s">
        <v>1542</v>
      </c>
      <c r="F30" s="295" t="s">
        <v>1542</v>
      </c>
      <c r="G30" s="295"/>
      <c r="H30" s="295"/>
      <c r="I30" s="295"/>
      <c r="J30" s="295"/>
      <c r="K30" s="295"/>
    </row>
    <row r="31" spans="1:11" x14ac:dyDescent="0.25">
      <c r="A31" s="350" t="s">
        <v>60</v>
      </c>
      <c r="B31" s="230" t="s">
        <v>4120</v>
      </c>
      <c r="C31" s="295" t="s">
        <v>1542</v>
      </c>
      <c r="D31" s="295" t="s">
        <v>1542</v>
      </c>
      <c r="E31" s="295" t="s">
        <v>1542</v>
      </c>
      <c r="F31" s="295" t="s">
        <v>1542</v>
      </c>
      <c r="G31" s="295"/>
      <c r="H31" s="295"/>
      <c r="I31" s="295"/>
      <c r="J31" s="295"/>
      <c r="K31" s="295"/>
    </row>
    <row r="32" spans="1:11" x14ac:dyDescent="0.25">
      <c r="A32" s="350" t="s">
        <v>61</v>
      </c>
      <c r="B32" s="230" t="s">
        <v>4121</v>
      </c>
      <c r="C32" s="295" t="s">
        <v>1542</v>
      </c>
      <c r="D32" s="295" t="s">
        <v>1542</v>
      </c>
      <c r="E32" s="295" t="s">
        <v>1542</v>
      </c>
      <c r="F32" s="295" t="s">
        <v>1542</v>
      </c>
      <c r="G32" s="295"/>
      <c r="H32" s="295"/>
      <c r="I32" s="295"/>
      <c r="J32" s="295"/>
      <c r="K32" s="295"/>
    </row>
    <row r="33" spans="1:11" x14ac:dyDescent="0.25">
      <c r="A33" s="294" t="s">
        <v>1522</v>
      </c>
      <c r="B33" s="230" t="s">
        <v>1436</v>
      </c>
      <c r="C33" s="295" t="s">
        <v>1542</v>
      </c>
      <c r="D33" s="295" t="s">
        <v>1542</v>
      </c>
      <c r="E33" s="295" t="s">
        <v>1542</v>
      </c>
      <c r="F33" s="295" t="s">
        <v>1542</v>
      </c>
      <c r="G33" s="295"/>
      <c r="H33" s="295"/>
      <c r="I33" s="295"/>
      <c r="J33" s="295"/>
      <c r="K33" s="295"/>
    </row>
    <row r="34" spans="1:11" x14ac:dyDescent="0.25">
      <c r="A34" s="351" t="s">
        <v>1440</v>
      </c>
      <c r="B34" s="230"/>
      <c r="C34" s="59">
        <v>22559</v>
      </c>
      <c r="D34" s="59">
        <v>23084</v>
      </c>
      <c r="E34" s="132">
        <v>23189</v>
      </c>
      <c r="F34" s="132">
        <v>24239</v>
      </c>
      <c r="G34" s="59">
        <v>24581</v>
      </c>
      <c r="H34" s="59">
        <v>24528</v>
      </c>
      <c r="I34" s="59">
        <v>24443</v>
      </c>
      <c r="J34" s="59">
        <v>25229</v>
      </c>
      <c r="K34" s="59">
        <v>24754</v>
      </c>
    </row>
    <row r="35" spans="1:11" x14ac:dyDescent="0.25">
      <c r="A35" s="350"/>
      <c r="B35" s="230"/>
      <c r="C35" s="230"/>
      <c r="D35" s="230"/>
      <c r="E35" s="230"/>
      <c r="F35" s="230"/>
      <c r="G35" s="18"/>
      <c r="H35" s="11"/>
      <c r="I35" s="11"/>
      <c r="J35" s="11"/>
      <c r="K35" s="11"/>
    </row>
    <row r="36" spans="1:11" x14ac:dyDescent="0.25">
      <c r="A36" s="350"/>
      <c r="B36" s="230"/>
      <c r="C36" s="230"/>
      <c r="D36" s="230"/>
      <c r="E36" s="230"/>
      <c r="F36" s="230"/>
      <c r="G36" s="18"/>
      <c r="H36" s="11"/>
      <c r="I36" s="11"/>
      <c r="J36" s="11"/>
      <c r="K36" s="11"/>
    </row>
    <row r="37" spans="1:11" x14ac:dyDescent="0.25">
      <c r="A37" s="80"/>
      <c r="B37" s="80"/>
      <c r="C37" s="80"/>
      <c r="D37" s="80"/>
      <c r="E37" s="80"/>
      <c r="F37" s="80"/>
      <c r="G37" s="11"/>
      <c r="H37" s="11"/>
      <c r="I37" s="11"/>
      <c r="J37" s="11"/>
      <c r="K37" s="11"/>
    </row>
    <row r="38" spans="1:11" x14ac:dyDescent="0.25">
      <c r="A38" s="294"/>
      <c r="B38" s="294"/>
      <c r="C38" s="294"/>
      <c r="D38" s="294"/>
      <c r="E38" s="294"/>
      <c r="F38" s="294"/>
    </row>
    <row r="39" spans="1:11" x14ac:dyDescent="0.25">
      <c r="A39" s="294"/>
      <c r="B39" s="294"/>
      <c r="C39" s="294"/>
      <c r="D39" s="294"/>
      <c r="E39" s="294"/>
      <c r="F39" s="294"/>
    </row>
    <row r="40" spans="1:11" x14ac:dyDescent="0.25">
      <c r="A40" s="294"/>
      <c r="B40" s="294"/>
      <c r="C40" s="294"/>
      <c r="D40" s="294"/>
      <c r="E40" s="294"/>
      <c r="F40"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7" orientation="landscape"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tabColor rgb="FFFFFF00"/>
    <pageSetUpPr fitToPage="1"/>
  </sheetPr>
  <dimension ref="A1:N43"/>
  <sheetViews>
    <sheetView topLeftCell="A15" workbookViewId="0">
      <selection activeCell="H33" sqref="H33"/>
    </sheetView>
  </sheetViews>
  <sheetFormatPr defaultRowHeight="15" x14ac:dyDescent="0.25"/>
  <cols>
    <col min="1" max="1" width="36.85546875" customWidth="1"/>
    <col min="2" max="2" width="51.42578125" customWidth="1"/>
    <col min="3" max="6" width="8.85546875" customWidth="1"/>
    <col min="7" max="11" width="8" style="39" customWidth="1"/>
    <col min="14" max="14" width="16.710937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1311</v>
      </c>
      <c r="C3" s="758"/>
      <c r="D3" s="758"/>
      <c r="E3" s="758"/>
      <c r="F3" s="758"/>
      <c r="G3" s="758"/>
      <c r="H3" s="758"/>
      <c r="I3" s="758"/>
      <c r="J3" s="758"/>
      <c r="K3" s="758"/>
    </row>
    <row r="4" spans="1:14" x14ac:dyDescent="0.25">
      <c r="A4" s="6" t="s">
        <v>2</v>
      </c>
      <c r="B4" s="755" t="s">
        <v>4122</v>
      </c>
      <c r="C4" s="755"/>
      <c r="D4" s="755"/>
      <c r="E4" s="755"/>
      <c r="F4" s="755"/>
      <c r="G4" s="755"/>
      <c r="H4" s="755"/>
      <c r="I4" s="755"/>
      <c r="J4" s="755"/>
      <c r="K4" s="755"/>
    </row>
    <row r="5" spans="1:14" x14ac:dyDescent="0.25">
      <c r="A5" s="6" t="s">
        <v>5</v>
      </c>
      <c r="B5" s="755" t="s">
        <v>4</v>
      </c>
      <c r="C5" s="755"/>
      <c r="D5" s="755"/>
      <c r="E5" s="755"/>
      <c r="F5" s="755"/>
      <c r="G5" s="755"/>
      <c r="H5" s="755"/>
      <c r="I5" s="755"/>
      <c r="J5" s="755"/>
      <c r="K5" s="755"/>
    </row>
    <row r="6" spans="1:14" x14ac:dyDescent="0.25">
      <c r="A6" s="6" t="s">
        <v>8</v>
      </c>
      <c r="B6" s="757" t="s">
        <v>9</v>
      </c>
      <c r="C6" s="757"/>
      <c r="D6" s="757"/>
      <c r="E6" s="757"/>
      <c r="F6" s="757"/>
      <c r="G6" s="755"/>
      <c r="H6" s="755"/>
      <c r="I6" s="755"/>
      <c r="J6" s="755"/>
      <c r="K6" s="755"/>
      <c r="M6" s="331" t="s">
        <v>57</v>
      </c>
      <c r="N6" s="331" t="s">
        <v>2</v>
      </c>
    </row>
    <row r="7" spans="1:14" x14ac:dyDescent="0.25">
      <c r="A7" s="6" t="s">
        <v>11</v>
      </c>
      <c r="B7" s="756" t="s">
        <v>4123</v>
      </c>
      <c r="C7" s="756"/>
      <c r="D7" s="756"/>
      <c r="E7" s="756"/>
      <c r="F7" s="756"/>
      <c r="G7" s="756"/>
      <c r="H7" s="756"/>
      <c r="I7" s="756"/>
      <c r="J7" s="756"/>
      <c r="K7" s="756"/>
      <c r="M7" s="118" t="s">
        <v>1955</v>
      </c>
      <c r="N7" t="s">
        <v>1891</v>
      </c>
    </row>
    <row r="8" spans="1:14" x14ac:dyDescent="0.25">
      <c r="A8" s="6" t="s">
        <v>13</v>
      </c>
      <c r="B8" s="757" t="s">
        <v>9</v>
      </c>
      <c r="C8" s="757"/>
      <c r="D8" s="757"/>
      <c r="E8" s="757"/>
      <c r="F8" s="757"/>
      <c r="G8" s="755"/>
      <c r="H8" s="755"/>
      <c r="I8" s="755"/>
      <c r="J8" s="755"/>
      <c r="K8" s="755"/>
      <c r="M8" s="118" t="s">
        <v>58</v>
      </c>
      <c r="N8" t="s">
        <v>4124</v>
      </c>
    </row>
    <row r="9" spans="1:14" x14ac:dyDescent="0.25">
      <c r="A9" s="6" t="s">
        <v>15</v>
      </c>
      <c r="B9" s="755" t="s">
        <v>4125</v>
      </c>
      <c r="C9" s="755"/>
      <c r="D9" s="755"/>
      <c r="E9" s="755"/>
      <c r="F9" s="755"/>
      <c r="G9" s="755"/>
      <c r="H9" s="755"/>
      <c r="I9" s="755"/>
      <c r="J9" s="755"/>
      <c r="K9" s="755"/>
      <c r="M9" s="118" t="s">
        <v>59</v>
      </c>
      <c r="N9" t="s">
        <v>4126</v>
      </c>
    </row>
    <row r="10" spans="1:14" x14ac:dyDescent="0.25">
      <c r="A10" s="6" t="s">
        <v>17</v>
      </c>
      <c r="B10" s="755" t="s">
        <v>4125</v>
      </c>
      <c r="C10" s="755"/>
      <c r="D10" s="755"/>
      <c r="E10" s="755"/>
      <c r="F10" s="755"/>
      <c r="G10" s="755"/>
      <c r="H10" s="755"/>
      <c r="I10" s="755"/>
      <c r="J10" s="755"/>
      <c r="K10" s="755"/>
      <c r="M10" s="118" t="s">
        <v>60</v>
      </c>
      <c r="N10" t="s">
        <v>3169</v>
      </c>
    </row>
    <row r="11" spans="1:14" x14ac:dyDescent="0.25">
      <c r="A11" s="6" t="s">
        <v>19</v>
      </c>
      <c r="B11" s="755" t="s">
        <v>70</v>
      </c>
      <c r="C11" s="755"/>
      <c r="D11" s="755"/>
      <c r="E11" s="755"/>
      <c r="F11" s="755"/>
      <c r="G11" s="755"/>
      <c r="H11" s="755"/>
      <c r="I11" s="755"/>
      <c r="J11" s="755"/>
      <c r="K11" s="755"/>
      <c r="M11" s="118" t="s">
        <v>61</v>
      </c>
      <c r="N11" t="s">
        <v>4127</v>
      </c>
    </row>
    <row r="12" spans="1:14" x14ac:dyDescent="0.25">
      <c r="A12" s="6" t="s">
        <v>22</v>
      </c>
      <c r="B12" s="756" t="s">
        <v>31</v>
      </c>
      <c r="C12" s="756"/>
      <c r="D12" s="756"/>
      <c r="E12" s="756"/>
      <c r="F12" s="756"/>
      <c r="G12" s="756"/>
      <c r="H12" s="756"/>
      <c r="I12" s="756"/>
      <c r="J12" s="756"/>
      <c r="K12" s="756"/>
      <c r="M12" s="118" t="s">
        <v>62</v>
      </c>
      <c r="N12" t="s">
        <v>4128</v>
      </c>
    </row>
    <row r="13" spans="1:14" x14ac:dyDescent="0.25">
      <c r="A13" s="6" t="s">
        <v>26</v>
      </c>
      <c r="B13" s="757" t="s">
        <v>9</v>
      </c>
      <c r="C13" s="757"/>
      <c r="D13" s="757"/>
      <c r="E13" s="757"/>
      <c r="F13" s="757"/>
      <c r="G13" s="755"/>
      <c r="H13" s="755"/>
      <c r="I13" s="755"/>
      <c r="J13" s="755"/>
      <c r="K13" s="755"/>
      <c r="M13" s="118" t="s">
        <v>77</v>
      </c>
      <c r="N13" t="s">
        <v>4129</v>
      </c>
    </row>
    <row r="14" spans="1:14" x14ac:dyDescent="0.25">
      <c r="A14" s="6" t="s">
        <v>28</v>
      </c>
      <c r="B14" s="714" t="s">
        <v>4130</v>
      </c>
      <c r="C14" s="714"/>
      <c r="D14" s="714"/>
      <c r="E14" s="714"/>
      <c r="F14" s="714"/>
      <c r="G14" s="714"/>
      <c r="H14" s="714"/>
      <c r="I14" s="714"/>
      <c r="J14" s="714"/>
      <c r="K14" s="714"/>
      <c r="M14" s="118" t="s">
        <v>1963</v>
      </c>
      <c r="N14" t="s">
        <v>4131</v>
      </c>
    </row>
    <row r="15" spans="1:14" x14ac:dyDescent="0.25">
      <c r="A15" s="6" t="s">
        <v>30</v>
      </c>
      <c r="B15" s="714" t="s">
        <v>4117</v>
      </c>
      <c r="C15" s="714"/>
      <c r="D15" s="714"/>
      <c r="E15" s="714"/>
      <c r="F15" s="714"/>
      <c r="G15" s="714"/>
      <c r="H15" s="714"/>
      <c r="I15" s="714"/>
      <c r="J15" s="714"/>
      <c r="K15" s="714"/>
      <c r="M15" s="118" t="s">
        <v>1965</v>
      </c>
      <c r="N15" t="s">
        <v>4132</v>
      </c>
    </row>
    <row r="16" spans="1:14" x14ac:dyDescent="0.25">
      <c r="A16" s="6" t="s">
        <v>32</v>
      </c>
      <c r="B16" s="755" t="s">
        <v>704</v>
      </c>
      <c r="C16" s="755"/>
      <c r="D16" s="755"/>
      <c r="E16" s="755"/>
      <c r="F16" s="755"/>
      <c r="G16" s="755"/>
      <c r="H16" s="755"/>
      <c r="I16" s="755"/>
      <c r="J16" s="755"/>
      <c r="K16" s="755"/>
      <c r="M16" s="118" t="s">
        <v>1967</v>
      </c>
      <c r="N16" t="s">
        <v>3175</v>
      </c>
    </row>
    <row r="17" spans="1:14" x14ac:dyDescent="0.25">
      <c r="A17" s="6" t="s">
        <v>35</v>
      </c>
      <c r="B17" s="713" t="s">
        <v>9</v>
      </c>
      <c r="C17" s="713"/>
      <c r="D17" s="713"/>
      <c r="E17" s="713"/>
      <c r="F17" s="713"/>
      <c r="G17" s="714"/>
      <c r="H17" s="714"/>
      <c r="I17" s="714"/>
      <c r="J17" s="714"/>
      <c r="K17" s="714"/>
      <c r="M17" s="118" t="s">
        <v>1968</v>
      </c>
      <c r="N17" t="s">
        <v>1134</v>
      </c>
    </row>
    <row r="18" spans="1:14" x14ac:dyDescent="0.25">
      <c r="A18" s="6" t="s">
        <v>36</v>
      </c>
      <c r="B18" s="753" t="s">
        <v>9</v>
      </c>
      <c r="C18" s="753"/>
      <c r="D18" s="753"/>
      <c r="E18" s="753"/>
      <c r="F18" s="753"/>
      <c r="G18" s="754"/>
      <c r="H18" s="754"/>
      <c r="I18" s="754"/>
      <c r="J18" s="754"/>
      <c r="K18" s="754"/>
      <c r="M18" s="118" t="s">
        <v>1970</v>
      </c>
      <c r="N18" t="s">
        <v>1907</v>
      </c>
    </row>
    <row r="19" spans="1:14" x14ac:dyDescent="0.25">
      <c r="A19" s="7" t="s">
        <v>37</v>
      </c>
      <c r="B19" s="2"/>
      <c r="C19" s="8" t="s">
        <v>1433</v>
      </c>
      <c r="D19" s="8" t="s">
        <v>137</v>
      </c>
      <c r="E19" s="8" t="s">
        <v>138</v>
      </c>
      <c r="F19" s="8" t="s">
        <v>139</v>
      </c>
      <c r="G19" s="293" t="s">
        <v>38</v>
      </c>
      <c r="H19" s="293" t="s">
        <v>39</v>
      </c>
      <c r="I19" s="293" t="s">
        <v>40</v>
      </c>
      <c r="J19" s="293" t="s">
        <v>41</v>
      </c>
      <c r="K19" s="293" t="s">
        <v>42</v>
      </c>
      <c r="M19" s="118" t="s">
        <v>1994</v>
      </c>
      <c r="N19" t="s">
        <v>2240</v>
      </c>
    </row>
    <row r="20" spans="1:14" x14ac:dyDescent="0.25">
      <c r="A20" s="6" t="s">
        <v>43</v>
      </c>
      <c r="B20" s="2"/>
      <c r="C20" s="10">
        <v>22560</v>
      </c>
      <c r="D20" s="10">
        <v>23084</v>
      </c>
      <c r="E20" s="10">
        <v>23185</v>
      </c>
      <c r="F20" s="11">
        <v>24238</v>
      </c>
      <c r="G20" s="10">
        <v>24580</v>
      </c>
      <c r="H20" s="10">
        <v>24527</v>
      </c>
      <c r="I20" s="10">
        <v>24441</v>
      </c>
      <c r="J20" s="11">
        <v>25229</v>
      </c>
      <c r="K20" s="11">
        <v>24755</v>
      </c>
      <c r="M20" s="118"/>
    </row>
    <row r="21" spans="1:14" x14ac:dyDescent="0.25">
      <c r="A21" s="6" t="s">
        <v>44</v>
      </c>
      <c r="B21" s="2"/>
      <c r="C21" s="2">
        <v>17</v>
      </c>
      <c r="D21" s="2"/>
      <c r="E21" s="2" t="s">
        <v>10806</v>
      </c>
      <c r="F21" s="2" t="s">
        <v>10806</v>
      </c>
      <c r="G21" s="10"/>
      <c r="H21" s="10"/>
      <c r="I21" s="10"/>
      <c r="J21" s="10"/>
      <c r="K21" s="10"/>
      <c r="M21" s="118"/>
    </row>
    <row r="22" spans="1:14" x14ac:dyDescent="0.25">
      <c r="A22" s="6" t="s">
        <v>45</v>
      </c>
      <c r="B22" s="2"/>
      <c r="C22" s="12">
        <f t="shared" ref="C22:K22" si="0">C21/C20</f>
        <v>7.5354609929078015E-4</v>
      </c>
      <c r="D22" s="12">
        <f t="shared" si="0"/>
        <v>0</v>
      </c>
      <c r="E22" s="12" t="e">
        <f t="shared" si="0"/>
        <v>#VALUE!</v>
      </c>
      <c r="F22" s="12" t="e">
        <f t="shared" si="0"/>
        <v>#VALUE!</v>
      </c>
      <c r="G22" s="12">
        <f t="shared" si="0"/>
        <v>0</v>
      </c>
      <c r="H22" s="12">
        <f t="shared" si="0"/>
        <v>0</v>
      </c>
      <c r="I22" s="12">
        <f t="shared" si="0"/>
        <v>0</v>
      </c>
      <c r="J22" s="12">
        <f t="shared" si="0"/>
        <v>0</v>
      </c>
      <c r="K22" s="12">
        <f t="shared" si="0"/>
        <v>0</v>
      </c>
      <c r="M22" s="118"/>
    </row>
    <row r="23" spans="1:14" x14ac:dyDescent="0.25">
      <c r="A23" s="6" t="s">
        <v>46</v>
      </c>
      <c r="B23" s="2"/>
      <c r="C23" s="10"/>
      <c r="D23" s="10"/>
      <c r="E23" s="10"/>
      <c r="F23" s="9"/>
      <c r="G23" s="10"/>
      <c r="H23" s="10"/>
      <c r="I23" s="10"/>
      <c r="J23" s="9"/>
      <c r="K23" s="9"/>
      <c r="M23" s="118"/>
    </row>
    <row r="24" spans="1:14" x14ac:dyDescent="0.25">
      <c r="A24" s="6" t="s">
        <v>47</v>
      </c>
      <c r="B24" s="2"/>
      <c r="C24" s="12">
        <f t="shared" ref="C24:K24" si="1">C23/C20</f>
        <v>0</v>
      </c>
      <c r="D24" s="12">
        <f t="shared" si="1"/>
        <v>0</v>
      </c>
      <c r="E24" s="12">
        <f t="shared" si="1"/>
        <v>0</v>
      </c>
      <c r="F24" s="12">
        <f t="shared" si="1"/>
        <v>0</v>
      </c>
      <c r="G24" s="12">
        <f t="shared" si="1"/>
        <v>0</v>
      </c>
      <c r="H24" s="12">
        <f t="shared" si="1"/>
        <v>0</v>
      </c>
      <c r="I24" s="12">
        <f t="shared" si="1"/>
        <v>0</v>
      </c>
      <c r="J24" s="12">
        <f t="shared" si="1"/>
        <v>0</v>
      </c>
      <c r="K24" s="12">
        <f t="shared" si="1"/>
        <v>0</v>
      </c>
      <c r="M24" s="118"/>
    </row>
    <row r="25" spans="1:14" x14ac:dyDescent="0.25">
      <c r="A25" s="6" t="s">
        <v>48</v>
      </c>
      <c r="B25" s="2"/>
      <c r="C25" s="2">
        <v>22543</v>
      </c>
      <c r="D25" s="39">
        <v>23084</v>
      </c>
      <c r="E25" t="s">
        <v>10806</v>
      </c>
      <c r="F25" t="s">
        <v>10806</v>
      </c>
      <c r="G25" s="10">
        <v>24580</v>
      </c>
      <c r="H25" s="10">
        <v>24527</v>
      </c>
      <c r="I25" s="10">
        <v>24441</v>
      </c>
      <c r="J25" s="9">
        <v>25229</v>
      </c>
      <c r="K25" s="9">
        <v>24753</v>
      </c>
      <c r="M25" s="118"/>
    </row>
    <row r="26" spans="1:14" x14ac:dyDescent="0.25">
      <c r="A26" s="6" t="s">
        <v>49</v>
      </c>
      <c r="B26" s="2"/>
      <c r="C26" s="12">
        <f t="shared" ref="C26:K26" si="2">C25/C20</f>
        <v>0.99924645390070921</v>
      </c>
      <c r="D26" s="12">
        <f t="shared" si="2"/>
        <v>1</v>
      </c>
      <c r="E26" s="655" t="s">
        <v>10806</v>
      </c>
      <c r="F26" s="655" t="s">
        <v>10806</v>
      </c>
      <c r="G26" s="12">
        <f t="shared" si="2"/>
        <v>1</v>
      </c>
      <c r="H26" s="12">
        <f t="shared" si="2"/>
        <v>1</v>
      </c>
      <c r="I26" s="12">
        <f t="shared" si="2"/>
        <v>1</v>
      </c>
      <c r="J26" s="12">
        <f t="shared" si="2"/>
        <v>1</v>
      </c>
      <c r="K26" s="12">
        <f t="shared" si="2"/>
        <v>0.99991920824075942</v>
      </c>
      <c r="M26" s="118"/>
    </row>
    <row r="27" spans="1:14" x14ac:dyDescent="0.25">
      <c r="A27" s="7" t="s">
        <v>50</v>
      </c>
      <c r="B27" s="2"/>
      <c r="C27" s="677" t="s">
        <v>51</v>
      </c>
      <c r="D27" s="677"/>
      <c r="E27" s="677"/>
      <c r="F27" s="677"/>
      <c r="G27" s="677"/>
      <c r="H27" s="677"/>
      <c r="I27" s="677"/>
      <c r="J27" s="677"/>
      <c r="K27" s="677"/>
      <c r="M27" s="118"/>
    </row>
    <row r="28" spans="1:14" x14ac:dyDescent="0.25">
      <c r="A28" s="15" t="s">
        <v>52</v>
      </c>
      <c r="B28" s="16" t="s">
        <v>2</v>
      </c>
      <c r="C28" s="8" t="s">
        <v>1433</v>
      </c>
      <c r="D28" s="8" t="s">
        <v>137</v>
      </c>
      <c r="E28" s="8" t="s">
        <v>138</v>
      </c>
      <c r="F28" s="8" t="s">
        <v>139</v>
      </c>
      <c r="G28" s="293" t="s">
        <v>38</v>
      </c>
      <c r="H28" s="293" t="s">
        <v>39</v>
      </c>
      <c r="I28" s="293" t="s">
        <v>40</v>
      </c>
      <c r="J28" s="293" t="s">
        <v>41</v>
      </c>
      <c r="K28" s="293" t="s">
        <v>42</v>
      </c>
      <c r="M28" s="118"/>
    </row>
    <row r="29" spans="1:14" x14ac:dyDescent="0.25">
      <c r="A29" s="350" t="s">
        <v>1955</v>
      </c>
      <c r="B29" s="347" t="s">
        <v>1956</v>
      </c>
      <c r="C29">
        <v>10</v>
      </c>
      <c r="D29" s="295"/>
      <c r="E29" s="647" t="s">
        <v>1542</v>
      </c>
      <c r="F29" s="295" t="s">
        <v>1542</v>
      </c>
      <c r="G29" s="295"/>
      <c r="H29" s="295"/>
      <c r="I29" s="295"/>
      <c r="J29" s="295"/>
      <c r="K29" s="295"/>
      <c r="M29" s="118"/>
    </row>
    <row r="30" spans="1:14" x14ac:dyDescent="0.25">
      <c r="A30" s="350" t="s">
        <v>58</v>
      </c>
      <c r="B30" s="347" t="s">
        <v>4133</v>
      </c>
      <c r="C30" s="295" t="s">
        <v>1542</v>
      </c>
      <c r="D30" s="295"/>
      <c r="E30" s="295" t="s">
        <v>1542</v>
      </c>
      <c r="F30" s="295" t="s">
        <v>1542</v>
      </c>
      <c r="G30" s="295"/>
      <c r="H30" s="295"/>
      <c r="I30" s="295"/>
      <c r="J30" s="295"/>
      <c r="K30" s="295"/>
      <c r="M30" s="118"/>
    </row>
    <row r="31" spans="1:14" x14ac:dyDescent="0.25">
      <c r="A31" s="350" t="s">
        <v>59</v>
      </c>
      <c r="B31" s="347" t="s">
        <v>4134</v>
      </c>
      <c r="C31" s="295" t="s">
        <v>1542</v>
      </c>
      <c r="D31" s="295"/>
      <c r="E31" s="295" t="s">
        <v>1542</v>
      </c>
      <c r="F31" s="295" t="s">
        <v>1542</v>
      </c>
      <c r="G31" s="295"/>
      <c r="H31" s="295"/>
      <c r="I31" s="295"/>
      <c r="J31" s="295"/>
      <c r="K31" s="295"/>
    </row>
    <row r="32" spans="1:14" x14ac:dyDescent="0.25">
      <c r="A32" s="350" t="s">
        <v>60</v>
      </c>
      <c r="B32" s="347" t="s">
        <v>2009</v>
      </c>
      <c r="C32" s="295" t="s">
        <v>1542</v>
      </c>
      <c r="D32" s="295"/>
      <c r="E32" s="295" t="s">
        <v>1542</v>
      </c>
      <c r="F32" s="295" t="s">
        <v>1542</v>
      </c>
      <c r="G32" s="295"/>
      <c r="H32" s="295"/>
      <c r="I32" s="295"/>
      <c r="J32" s="295"/>
      <c r="K32" s="295"/>
    </row>
    <row r="33" spans="1:11" x14ac:dyDescent="0.25">
      <c r="A33" s="350" t="s">
        <v>61</v>
      </c>
      <c r="B33" s="347" t="s">
        <v>4135</v>
      </c>
      <c r="C33" s="295" t="s">
        <v>1542</v>
      </c>
      <c r="D33" s="295"/>
      <c r="E33" s="295" t="s">
        <v>1542</v>
      </c>
      <c r="F33" s="295" t="s">
        <v>1542</v>
      </c>
      <c r="G33" s="295"/>
      <c r="H33" s="295"/>
      <c r="I33" s="295"/>
      <c r="J33" s="295"/>
      <c r="K33" s="295"/>
    </row>
    <row r="34" spans="1:11" x14ac:dyDescent="0.25">
      <c r="A34" s="350" t="s">
        <v>62</v>
      </c>
      <c r="B34" s="347" t="s">
        <v>4136</v>
      </c>
      <c r="C34" s="295" t="s">
        <v>1542</v>
      </c>
      <c r="D34" s="295"/>
      <c r="E34" s="295" t="s">
        <v>1542</v>
      </c>
      <c r="F34" s="295" t="s">
        <v>1542</v>
      </c>
      <c r="G34" s="295"/>
      <c r="H34" s="295"/>
      <c r="I34" s="295"/>
      <c r="J34" s="295"/>
      <c r="K34" s="295"/>
    </row>
    <row r="35" spans="1:11" x14ac:dyDescent="0.25">
      <c r="A35" s="350" t="s">
        <v>77</v>
      </c>
      <c r="B35" s="347" t="s">
        <v>4137</v>
      </c>
      <c r="C35" s="295" t="s">
        <v>1542</v>
      </c>
      <c r="D35" s="295"/>
      <c r="E35" s="295" t="s">
        <v>1542</v>
      </c>
      <c r="F35" s="295" t="s">
        <v>1542</v>
      </c>
      <c r="G35" s="295"/>
      <c r="H35" s="295"/>
      <c r="I35" s="295"/>
      <c r="J35" s="295"/>
      <c r="K35" s="295"/>
    </row>
    <row r="36" spans="1:11" x14ac:dyDescent="0.25">
      <c r="A36" s="350" t="s">
        <v>1963</v>
      </c>
      <c r="B36" s="347" t="s">
        <v>4138</v>
      </c>
      <c r="C36" s="295" t="s">
        <v>1542</v>
      </c>
      <c r="D36" s="295"/>
      <c r="E36" s="295" t="s">
        <v>1542</v>
      </c>
      <c r="F36" s="295" t="s">
        <v>1542</v>
      </c>
      <c r="G36" s="295"/>
      <c r="H36" s="295"/>
      <c r="I36" s="295"/>
      <c r="J36" s="295"/>
      <c r="K36" s="295"/>
    </row>
    <row r="37" spans="1:11" x14ac:dyDescent="0.25">
      <c r="A37" s="350" t="s">
        <v>1965</v>
      </c>
      <c r="B37" s="347" t="s">
        <v>4139</v>
      </c>
      <c r="C37" s="295" t="s">
        <v>1542</v>
      </c>
      <c r="D37" s="295"/>
      <c r="E37" s="295" t="s">
        <v>1542</v>
      </c>
      <c r="F37" s="295" t="s">
        <v>1542</v>
      </c>
      <c r="G37" s="295"/>
      <c r="H37" s="295"/>
      <c r="I37" s="295"/>
      <c r="J37" s="295"/>
      <c r="K37" s="295"/>
    </row>
    <row r="38" spans="1:11" x14ac:dyDescent="0.25">
      <c r="A38" s="350" t="s">
        <v>1967</v>
      </c>
      <c r="B38" s="347" t="s">
        <v>4140</v>
      </c>
      <c r="C38" s="295" t="s">
        <v>1542</v>
      </c>
      <c r="D38" s="295"/>
      <c r="E38" s="295" t="s">
        <v>1542</v>
      </c>
      <c r="F38" s="295" t="s">
        <v>1542</v>
      </c>
      <c r="G38" s="295"/>
      <c r="H38" s="295"/>
      <c r="I38" s="295"/>
      <c r="J38" s="295"/>
      <c r="K38" s="295"/>
    </row>
    <row r="39" spans="1:11" x14ac:dyDescent="0.25">
      <c r="A39" s="350" t="s">
        <v>1968</v>
      </c>
      <c r="B39" s="347" t="s">
        <v>4141</v>
      </c>
      <c r="C39" s="295" t="s">
        <v>1542</v>
      </c>
      <c r="D39" s="295"/>
      <c r="E39" s="295" t="s">
        <v>1542</v>
      </c>
      <c r="F39" s="295" t="s">
        <v>1542</v>
      </c>
      <c r="G39" s="295"/>
      <c r="H39" s="295"/>
      <c r="I39" s="295"/>
      <c r="J39" s="295"/>
      <c r="K39" s="295"/>
    </row>
    <row r="40" spans="1:11" x14ac:dyDescent="0.25">
      <c r="A40" s="350" t="s">
        <v>1970</v>
      </c>
      <c r="B40" s="347" t="s">
        <v>1979</v>
      </c>
      <c r="C40" s="295" t="s">
        <v>1542</v>
      </c>
      <c r="D40" s="295"/>
      <c r="E40" s="295" t="s">
        <v>1542</v>
      </c>
      <c r="F40" s="295" t="s">
        <v>1542</v>
      </c>
      <c r="G40" s="295"/>
      <c r="H40" s="295"/>
      <c r="I40" s="295"/>
      <c r="J40" s="295"/>
      <c r="K40" s="295"/>
    </row>
    <row r="41" spans="1:11" x14ac:dyDescent="0.25">
      <c r="A41" s="350" t="s">
        <v>1994</v>
      </c>
      <c r="B41" s="347" t="s">
        <v>117</v>
      </c>
      <c r="C41" s="295" t="s">
        <v>1542</v>
      </c>
      <c r="D41" s="295"/>
      <c r="E41" s="295" t="s">
        <v>1542</v>
      </c>
      <c r="F41" s="295" t="s">
        <v>1542</v>
      </c>
      <c r="G41" s="295"/>
      <c r="H41" s="295"/>
      <c r="I41" s="295"/>
      <c r="J41" s="295"/>
      <c r="K41" s="295"/>
    </row>
    <row r="42" spans="1:11" x14ac:dyDescent="0.25">
      <c r="A42" s="294" t="s">
        <v>1522</v>
      </c>
      <c r="B42" s="352" t="s">
        <v>1436</v>
      </c>
      <c r="C42" s="295" t="s">
        <v>1542</v>
      </c>
      <c r="D42" s="295"/>
      <c r="E42" s="295" t="s">
        <v>1542</v>
      </c>
      <c r="F42" s="295" t="s">
        <v>1542</v>
      </c>
      <c r="G42" s="295"/>
      <c r="H42" s="295"/>
      <c r="I42" s="295"/>
      <c r="J42" s="295"/>
      <c r="K42" s="295"/>
    </row>
    <row r="43" spans="1:11" x14ac:dyDescent="0.25">
      <c r="A43" s="351" t="s">
        <v>1440</v>
      </c>
      <c r="B43" s="294"/>
      <c r="C43" s="59">
        <v>22560</v>
      </c>
      <c r="D43" s="59">
        <v>23084</v>
      </c>
      <c r="E43" s="132">
        <v>23185</v>
      </c>
      <c r="F43" s="132">
        <v>24238</v>
      </c>
      <c r="G43" s="59">
        <v>24580</v>
      </c>
      <c r="H43" s="59">
        <v>24527</v>
      </c>
      <c r="I43" s="59">
        <v>24441</v>
      </c>
      <c r="J43" s="59">
        <v>25229</v>
      </c>
      <c r="K43" s="59">
        <v>24755</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77" orientation="landscape"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tabColor rgb="FFFFFF00"/>
    <pageSetUpPr fitToPage="1"/>
  </sheetPr>
  <dimension ref="A1:K44"/>
  <sheetViews>
    <sheetView topLeftCell="A19" workbookViewId="0">
      <selection activeCell="C40" sqref="C40"/>
    </sheetView>
  </sheetViews>
  <sheetFormatPr defaultRowHeight="15" x14ac:dyDescent="0.25"/>
  <cols>
    <col min="1" max="1" width="36.85546875" customWidth="1"/>
    <col min="2" max="2" width="52.57031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4142</v>
      </c>
      <c r="C3" s="758"/>
      <c r="D3" s="758"/>
      <c r="E3" s="758"/>
      <c r="F3" s="758"/>
      <c r="G3" s="758"/>
      <c r="H3" s="758"/>
      <c r="I3" s="758"/>
      <c r="J3" s="758"/>
      <c r="K3" s="758"/>
    </row>
    <row r="4" spans="1:11" x14ac:dyDescent="0.25">
      <c r="A4" s="6" t="s">
        <v>2</v>
      </c>
      <c r="B4" s="755" t="s">
        <v>4143</v>
      </c>
      <c r="C4" s="755"/>
      <c r="D4" s="755"/>
      <c r="E4" s="755"/>
      <c r="F4" s="755"/>
      <c r="G4" s="755"/>
      <c r="H4" s="755"/>
      <c r="I4" s="755"/>
      <c r="J4" s="755"/>
      <c r="K4" s="755"/>
    </row>
    <row r="5" spans="1:11" x14ac:dyDescent="0.25">
      <c r="A5" s="6" t="s">
        <v>5</v>
      </c>
      <c r="B5" s="755" t="s">
        <v>4</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1508</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54</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56" t="s">
        <v>23</v>
      </c>
      <c r="C12" s="756"/>
      <c r="D12" s="756"/>
      <c r="E12" s="756"/>
      <c r="F12" s="756"/>
      <c r="G12" s="756"/>
      <c r="H12" s="756"/>
      <c r="I12" s="756"/>
      <c r="J12" s="756"/>
      <c r="K12" s="756"/>
    </row>
    <row r="13" spans="1:11" x14ac:dyDescent="0.25">
      <c r="A13" s="6" t="s">
        <v>26</v>
      </c>
      <c r="B13" s="757" t="s">
        <v>9</v>
      </c>
      <c r="C13" s="757"/>
      <c r="D13" s="757"/>
      <c r="E13" s="757"/>
      <c r="F13" s="757"/>
      <c r="G13" s="755"/>
      <c r="H13" s="755"/>
      <c r="I13" s="755"/>
      <c r="J13" s="755"/>
      <c r="K13" s="755"/>
    </row>
    <row r="14" spans="1:11" x14ac:dyDescent="0.25">
      <c r="A14" s="6" t="s">
        <v>28</v>
      </c>
      <c r="B14" s="714" t="s">
        <v>4144</v>
      </c>
      <c r="C14" s="714"/>
      <c r="D14" s="714"/>
      <c r="E14" s="714"/>
      <c r="F14" s="714"/>
      <c r="G14" s="714"/>
      <c r="H14" s="714"/>
      <c r="I14" s="714"/>
      <c r="J14" s="714"/>
      <c r="K14" s="714"/>
    </row>
    <row r="15" spans="1:11" x14ac:dyDescent="0.25">
      <c r="A15" s="6" t="s">
        <v>30</v>
      </c>
      <c r="B15" s="714" t="s">
        <v>4096</v>
      </c>
      <c r="C15" s="714"/>
      <c r="D15" s="714"/>
      <c r="E15" s="714"/>
      <c r="F15" s="714"/>
      <c r="G15" s="714"/>
      <c r="H15" s="714"/>
      <c r="I15" s="714"/>
      <c r="J15" s="714"/>
      <c r="K15" s="714"/>
    </row>
    <row r="16" spans="1:11" x14ac:dyDescent="0.25">
      <c r="A16" s="6" t="s">
        <v>32</v>
      </c>
      <c r="B16" s="755" t="s">
        <v>707</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57065</v>
      </c>
      <c r="D20" s="10">
        <v>59139</v>
      </c>
      <c r="E20" s="10">
        <v>59256</v>
      </c>
      <c r="F20" s="11">
        <v>61428</v>
      </c>
      <c r="G20" s="10">
        <v>62532</v>
      </c>
      <c r="H20" s="10">
        <v>63030</v>
      </c>
      <c r="I20" s="10">
        <v>61842</v>
      </c>
      <c r="J20" s="11">
        <v>62886</v>
      </c>
      <c r="K20" s="11">
        <v>61828</v>
      </c>
    </row>
    <row r="21" spans="1:11" x14ac:dyDescent="0.25">
      <c r="A21" s="6" t="s">
        <v>44</v>
      </c>
      <c r="B21" s="2"/>
      <c r="C21" s="2">
        <f t="shared" ref="C21:K21" si="0">C20-C25</f>
        <v>34522</v>
      </c>
      <c r="D21" s="2">
        <f t="shared" si="0"/>
        <v>36055</v>
      </c>
      <c r="E21" s="2">
        <f t="shared" si="0"/>
        <v>36073</v>
      </c>
      <c r="F21" s="2">
        <f t="shared" si="0"/>
        <v>37191</v>
      </c>
      <c r="G21" s="10">
        <f t="shared" si="0"/>
        <v>37952</v>
      </c>
      <c r="H21" s="10">
        <f t="shared" si="0"/>
        <v>38503</v>
      </c>
      <c r="I21" s="10">
        <f t="shared" si="0"/>
        <v>37401</v>
      </c>
      <c r="J21" s="10">
        <f t="shared" si="0"/>
        <v>37657</v>
      </c>
      <c r="K21" s="10">
        <f t="shared" si="0"/>
        <v>37075</v>
      </c>
    </row>
    <row r="22" spans="1:11" x14ac:dyDescent="0.25">
      <c r="A22" s="6" t="s">
        <v>45</v>
      </c>
      <c r="B22" s="2"/>
      <c r="C22" s="12">
        <f t="shared" ref="C22:K22" si="1">C21/C20</f>
        <v>0.60495925698764563</v>
      </c>
      <c r="D22" s="12">
        <f t="shared" si="1"/>
        <v>0.60966536464938537</v>
      </c>
      <c r="E22" s="12">
        <f t="shared" si="1"/>
        <v>0.60876535709464019</v>
      </c>
      <c r="F22" s="12">
        <f t="shared" si="1"/>
        <v>0.60544051572572766</v>
      </c>
      <c r="G22" s="12">
        <f t="shared" si="1"/>
        <v>0.60692125631676586</v>
      </c>
      <c r="H22" s="12">
        <f t="shared" si="1"/>
        <v>0.6108678407107726</v>
      </c>
      <c r="I22" s="12">
        <f t="shared" si="1"/>
        <v>0.60478315707771413</v>
      </c>
      <c r="J22" s="12">
        <f t="shared" si="1"/>
        <v>0.59881372642559549</v>
      </c>
      <c r="K22" s="12">
        <f t="shared" si="1"/>
        <v>0.59964740894093294</v>
      </c>
    </row>
    <row r="23" spans="1:11" x14ac:dyDescent="0.25">
      <c r="A23" s="6" t="s">
        <v>46</v>
      </c>
      <c r="B23" s="2"/>
      <c r="C23">
        <v>9</v>
      </c>
      <c r="D23">
        <v>3</v>
      </c>
      <c r="E23">
        <v>4</v>
      </c>
      <c r="F23">
        <v>7</v>
      </c>
      <c r="G23" s="10">
        <v>9</v>
      </c>
      <c r="H23" s="10">
        <v>30</v>
      </c>
      <c r="I23" s="10">
        <v>12</v>
      </c>
      <c r="J23" s="9">
        <v>12</v>
      </c>
      <c r="K23" s="9">
        <v>9</v>
      </c>
    </row>
    <row r="24" spans="1:11" x14ac:dyDescent="0.25">
      <c r="A24" s="6" t="s">
        <v>47</v>
      </c>
      <c r="B24" s="2"/>
      <c r="C24" s="12">
        <f t="shared" ref="C24:K24" si="2">C23/C20</f>
        <v>1.5771488653290109E-4</v>
      </c>
      <c r="D24" s="12">
        <f t="shared" si="2"/>
        <v>5.0727946025465427E-5</v>
      </c>
      <c r="E24" s="12">
        <f t="shared" si="2"/>
        <v>6.7503712704198725E-5</v>
      </c>
      <c r="F24" s="12">
        <f t="shared" si="2"/>
        <v>1.1395454841440386E-4</v>
      </c>
      <c r="G24" s="12">
        <f t="shared" si="2"/>
        <v>1.4392630972941855E-4</v>
      </c>
      <c r="H24" s="12">
        <f t="shared" si="2"/>
        <v>4.7596382674916705E-4</v>
      </c>
      <c r="I24" s="12">
        <f t="shared" si="2"/>
        <v>1.9404288347724848E-4</v>
      </c>
      <c r="J24" s="12">
        <f t="shared" si="2"/>
        <v>1.9082148649937983E-4</v>
      </c>
      <c r="K24" s="12">
        <f t="shared" si="2"/>
        <v>1.4556511612861487E-4</v>
      </c>
    </row>
    <row r="25" spans="1:11" x14ac:dyDescent="0.25">
      <c r="A25" s="6" t="s">
        <v>48</v>
      </c>
      <c r="B25" s="2"/>
      <c r="C25">
        <v>22543</v>
      </c>
      <c r="D25">
        <v>23084</v>
      </c>
      <c r="E25">
        <v>23183</v>
      </c>
      <c r="F25">
        <v>24237</v>
      </c>
      <c r="G25" s="10">
        <v>24580</v>
      </c>
      <c r="H25" s="10">
        <v>24527</v>
      </c>
      <c r="I25" s="10">
        <v>24441</v>
      </c>
      <c r="J25" s="9">
        <v>25229</v>
      </c>
      <c r="K25" s="9">
        <v>24753</v>
      </c>
    </row>
    <row r="26" spans="1:11" x14ac:dyDescent="0.25">
      <c r="A26" s="6" t="s">
        <v>49</v>
      </c>
      <c r="B26" s="2"/>
      <c r="C26" s="12">
        <f t="shared" ref="C26:K26" si="3">C25/C20</f>
        <v>0.39504074301235431</v>
      </c>
      <c r="D26" s="12">
        <f t="shared" si="3"/>
        <v>0.39033463535061463</v>
      </c>
      <c r="E26" s="12">
        <f t="shared" si="3"/>
        <v>0.39123464290535981</v>
      </c>
      <c r="F26" s="12">
        <f t="shared" si="3"/>
        <v>0.39455948427427234</v>
      </c>
      <c r="G26" s="12">
        <f t="shared" si="3"/>
        <v>0.3930787436832342</v>
      </c>
      <c r="H26" s="12">
        <f t="shared" si="3"/>
        <v>0.38913215928922734</v>
      </c>
      <c r="I26" s="12">
        <f t="shared" si="3"/>
        <v>0.39521684292228582</v>
      </c>
      <c r="J26" s="12">
        <f t="shared" si="3"/>
        <v>0.40118627357440445</v>
      </c>
      <c r="K26" s="12">
        <f t="shared" si="3"/>
        <v>0.40035259105906706</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3" t="s">
        <v>1955</v>
      </c>
      <c r="B29" s="294" t="s">
        <v>1891</v>
      </c>
      <c r="C29">
        <v>799</v>
      </c>
      <c r="D29">
        <v>781</v>
      </c>
      <c r="E29">
        <v>774</v>
      </c>
      <c r="F29">
        <v>826</v>
      </c>
      <c r="G29" s="39">
        <v>972</v>
      </c>
      <c r="H29" s="39">
        <v>993</v>
      </c>
      <c r="I29" s="39">
        <v>950</v>
      </c>
      <c r="J29" s="39">
        <v>597</v>
      </c>
      <c r="K29" s="39">
        <v>592</v>
      </c>
    </row>
    <row r="30" spans="1:11" x14ac:dyDescent="0.25">
      <c r="A30" s="353" t="s">
        <v>58</v>
      </c>
      <c r="B30" s="294" t="s">
        <v>3739</v>
      </c>
      <c r="C30">
        <v>15891</v>
      </c>
      <c r="D30">
        <v>16560</v>
      </c>
      <c r="E30">
        <v>16574</v>
      </c>
      <c r="F30">
        <v>17273</v>
      </c>
      <c r="G30" s="39">
        <v>17538</v>
      </c>
      <c r="H30" s="39">
        <v>17556</v>
      </c>
      <c r="I30" s="39">
        <v>17385</v>
      </c>
      <c r="J30" s="39">
        <v>18195</v>
      </c>
      <c r="K30" s="39">
        <v>18236</v>
      </c>
    </row>
    <row r="31" spans="1:11" x14ac:dyDescent="0.25">
      <c r="A31" s="353" t="s">
        <v>59</v>
      </c>
      <c r="B31" s="294" t="s">
        <v>3893</v>
      </c>
      <c r="C31">
        <v>8213</v>
      </c>
      <c r="D31">
        <v>8664</v>
      </c>
      <c r="E31">
        <v>8777</v>
      </c>
      <c r="F31">
        <v>8899</v>
      </c>
      <c r="G31" s="39">
        <v>8863</v>
      </c>
      <c r="H31" s="39">
        <v>8675</v>
      </c>
      <c r="I31" s="39">
        <v>8130</v>
      </c>
      <c r="J31" s="39">
        <v>7706</v>
      </c>
      <c r="K31" s="39">
        <v>7240</v>
      </c>
    </row>
    <row r="32" spans="1:11" x14ac:dyDescent="0.25">
      <c r="A32" s="353" t="s">
        <v>60</v>
      </c>
      <c r="B32" s="294" t="s">
        <v>3740</v>
      </c>
      <c r="C32">
        <v>3290</v>
      </c>
      <c r="D32">
        <v>3373</v>
      </c>
      <c r="E32">
        <v>3435</v>
      </c>
      <c r="F32">
        <v>3602</v>
      </c>
      <c r="G32" s="39">
        <v>3528</v>
      </c>
      <c r="H32" s="39">
        <v>3900</v>
      </c>
      <c r="I32" s="39">
        <v>4081</v>
      </c>
      <c r="J32" s="39">
        <v>4442</v>
      </c>
      <c r="K32" s="39">
        <v>4580</v>
      </c>
    </row>
    <row r="33" spans="1:11" x14ac:dyDescent="0.25">
      <c r="A33" s="353" t="s">
        <v>61</v>
      </c>
      <c r="B33" s="294" t="s">
        <v>3976</v>
      </c>
      <c r="C33">
        <v>2510</v>
      </c>
      <c r="D33">
        <v>2491</v>
      </c>
      <c r="E33">
        <v>2411</v>
      </c>
      <c r="F33">
        <v>2409</v>
      </c>
      <c r="G33" s="39">
        <v>2456</v>
      </c>
      <c r="H33" s="39">
        <v>2442</v>
      </c>
      <c r="I33" s="39">
        <v>2175</v>
      </c>
      <c r="J33" s="39">
        <v>2224</v>
      </c>
      <c r="K33" s="39">
        <v>2240</v>
      </c>
    </row>
    <row r="34" spans="1:11" x14ac:dyDescent="0.25">
      <c r="A34" s="353" t="s">
        <v>62</v>
      </c>
      <c r="B34" s="294" t="s">
        <v>4145</v>
      </c>
      <c r="C34">
        <v>133</v>
      </c>
      <c r="D34">
        <v>105</v>
      </c>
      <c r="E34">
        <v>106</v>
      </c>
      <c r="F34">
        <v>116</v>
      </c>
      <c r="G34" s="39">
        <v>116</v>
      </c>
      <c r="H34" s="39">
        <v>110</v>
      </c>
      <c r="I34" s="39">
        <v>90</v>
      </c>
      <c r="J34" s="39">
        <v>114</v>
      </c>
      <c r="K34" s="39">
        <v>101</v>
      </c>
    </row>
    <row r="35" spans="1:11" x14ac:dyDescent="0.25">
      <c r="A35" s="353" t="s">
        <v>77</v>
      </c>
      <c r="B35" s="294" t="s">
        <v>3777</v>
      </c>
      <c r="C35">
        <v>346</v>
      </c>
      <c r="D35">
        <v>378</v>
      </c>
      <c r="E35">
        <v>343</v>
      </c>
      <c r="F35">
        <v>315</v>
      </c>
      <c r="G35" s="39">
        <v>321</v>
      </c>
      <c r="H35" s="39">
        <v>376</v>
      </c>
      <c r="I35" s="39">
        <v>353</v>
      </c>
      <c r="J35" s="39">
        <v>383</v>
      </c>
      <c r="K35" s="39">
        <v>322</v>
      </c>
    </row>
    <row r="36" spans="1:11" x14ac:dyDescent="0.25">
      <c r="A36" s="353" t="s">
        <v>1963</v>
      </c>
      <c r="B36" s="294" t="s">
        <v>3950</v>
      </c>
      <c r="C36">
        <v>225</v>
      </c>
      <c r="D36">
        <v>265</v>
      </c>
      <c r="E36">
        <v>229</v>
      </c>
      <c r="F36">
        <v>242</v>
      </c>
      <c r="G36" s="39">
        <v>258</v>
      </c>
      <c r="H36" s="39">
        <v>285</v>
      </c>
      <c r="I36" s="39">
        <v>227</v>
      </c>
      <c r="J36" s="39">
        <v>204</v>
      </c>
      <c r="K36" s="39">
        <v>164</v>
      </c>
    </row>
    <row r="37" spans="1:11" x14ac:dyDescent="0.25">
      <c r="A37" s="353" t="s">
        <v>1965</v>
      </c>
      <c r="B37" s="294" t="s">
        <v>3846</v>
      </c>
      <c r="C37">
        <v>536</v>
      </c>
      <c r="D37">
        <v>657</v>
      </c>
      <c r="E37">
        <v>546</v>
      </c>
      <c r="F37">
        <v>519</v>
      </c>
      <c r="G37" s="39">
        <v>671</v>
      </c>
      <c r="H37" s="39">
        <v>665</v>
      </c>
      <c r="I37" s="39">
        <v>522</v>
      </c>
      <c r="J37" s="39">
        <v>430</v>
      </c>
      <c r="K37" s="39">
        <v>333</v>
      </c>
    </row>
    <row r="38" spans="1:11" x14ac:dyDescent="0.25">
      <c r="A38" s="353" t="s">
        <v>1967</v>
      </c>
      <c r="B38" s="294" t="s">
        <v>3997</v>
      </c>
      <c r="C38">
        <v>186</v>
      </c>
      <c r="D38">
        <v>170</v>
      </c>
      <c r="E38">
        <v>229</v>
      </c>
      <c r="F38">
        <v>229</v>
      </c>
      <c r="G38" s="39">
        <v>227</v>
      </c>
      <c r="H38" s="39">
        <v>313</v>
      </c>
      <c r="I38" s="39">
        <v>237</v>
      </c>
      <c r="J38" s="39">
        <v>220</v>
      </c>
      <c r="K38" s="39">
        <v>262</v>
      </c>
    </row>
    <row r="39" spans="1:11" x14ac:dyDescent="0.25">
      <c r="A39" s="353" t="s">
        <v>1968</v>
      </c>
      <c r="B39" s="294" t="s">
        <v>4024</v>
      </c>
      <c r="C39">
        <v>1393</v>
      </c>
      <c r="D39">
        <v>1433</v>
      </c>
      <c r="E39">
        <v>1440</v>
      </c>
      <c r="F39">
        <v>1359</v>
      </c>
      <c r="G39" s="39">
        <v>1515</v>
      </c>
      <c r="H39" s="39">
        <v>1502</v>
      </c>
      <c r="I39" s="39">
        <v>1444</v>
      </c>
      <c r="J39" s="39">
        <v>1143</v>
      </c>
      <c r="K39" s="39">
        <v>1112</v>
      </c>
    </row>
    <row r="40" spans="1:11" x14ac:dyDescent="0.25">
      <c r="A40" s="353" t="s">
        <v>1970</v>
      </c>
      <c r="B40" s="294" t="s">
        <v>1530</v>
      </c>
      <c r="C40">
        <v>9</v>
      </c>
      <c r="D40">
        <v>3</v>
      </c>
      <c r="E40">
        <v>4</v>
      </c>
      <c r="F40">
        <v>7</v>
      </c>
      <c r="G40" s="39">
        <v>9</v>
      </c>
      <c r="H40" s="39">
        <v>30</v>
      </c>
      <c r="I40" s="39">
        <v>12</v>
      </c>
      <c r="J40" s="39">
        <v>12</v>
      </c>
      <c r="K40" s="39">
        <v>9</v>
      </c>
    </row>
    <row r="41" spans="1:11" x14ac:dyDescent="0.25">
      <c r="A41" s="353" t="s">
        <v>1994</v>
      </c>
      <c r="B41" s="294" t="s">
        <v>2240</v>
      </c>
      <c r="C41">
        <v>991</v>
      </c>
      <c r="D41">
        <v>1175</v>
      </c>
      <c r="E41">
        <v>1205</v>
      </c>
      <c r="F41">
        <v>1395</v>
      </c>
      <c r="G41" s="39">
        <v>1478</v>
      </c>
      <c r="H41" s="39">
        <v>1656</v>
      </c>
      <c r="I41" s="39">
        <v>1795</v>
      </c>
      <c r="J41" s="39">
        <v>1987</v>
      </c>
      <c r="K41" s="39">
        <v>1884</v>
      </c>
    </row>
    <row r="42" spans="1:11" x14ac:dyDescent="0.25">
      <c r="A42" s="353" t="s">
        <v>1522</v>
      </c>
      <c r="B42" s="294" t="s">
        <v>1436</v>
      </c>
      <c r="C42">
        <v>22543</v>
      </c>
      <c r="D42">
        <v>23084</v>
      </c>
      <c r="E42">
        <v>23183</v>
      </c>
      <c r="F42">
        <v>24237</v>
      </c>
      <c r="G42" s="39">
        <v>24580</v>
      </c>
      <c r="H42" s="39">
        <v>24527</v>
      </c>
      <c r="I42" s="39">
        <v>24441</v>
      </c>
      <c r="J42" s="39">
        <v>25229</v>
      </c>
      <c r="K42" s="39">
        <v>24753</v>
      </c>
    </row>
    <row r="43" spans="1:11" x14ac:dyDescent="0.25">
      <c r="A43" s="354" t="s">
        <v>1440</v>
      </c>
      <c r="B43" s="294"/>
      <c r="C43" s="132">
        <v>57065</v>
      </c>
      <c r="D43" s="132">
        <v>59139</v>
      </c>
      <c r="E43" s="132">
        <v>59256</v>
      </c>
      <c r="F43" s="132">
        <v>61428</v>
      </c>
      <c r="G43" s="59">
        <v>62532</v>
      </c>
      <c r="H43" s="59">
        <v>63030</v>
      </c>
      <c r="I43" s="59">
        <v>61842</v>
      </c>
      <c r="J43" s="59">
        <v>62886</v>
      </c>
      <c r="K43" s="59">
        <v>61828</v>
      </c>
    </row>
    <row r="44" spans="1:11" x14ac:dyDescent="0.25">
      <c r="A44" s="355"/>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fitToHeight="0" orientation="landscape"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tabColor rgb="FFFFFF00"/>
    <pageSetUpPr fitToPage="1"/>
  </sheetPr>
  <dimension ref="A1:N95"/>
  <sheetViews>
    <sheetView topLeftCell="A9" workbookViewId="0">
      <selection activeCell="M23" sqref="M23"/>
    </sheetView>
  </sheetViews>
  <sheetFormatPr defaultRowHeight="15" x14ac:dyDescent="0.25"/>
  <cols>
    <col min="1" max="1" width="36.85546875" customWidth="1"/>
    <col min="2" max="2" width="19.140625" customWidth="1"/>
    <col min="3" max="6" width="8.85546875" customWidth="1"/>
    <col min="7" max="11" width="8" style="39" customWidth="1"/>
    <col min="14" max="14" width="25.1406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4146</v>
      </c>
      <c r="C3" s="758"/>
      <c r="D3" s="758"/>
      <c r="E3" s="758"/>
      <c r="F3" s="758"/>
      <c r="G3" s="758"/>
      <c r="H3" s="758"/>
      <c r="I3" s="758"/>
      <c r="J3" s="758"/>
      <c r="K3" s="758"/>
    </row>
    <row r="4" spans="1:14" x14ac:dyDescent="0.25">
      <c r="A4" s="6" t="s">
        <v>2</v>
      </c>
      <c r="B4" s="755" t="s">
        <v>4147</v>
      </c>
      <c r="C4" s="755"/>
      <c r="D4" s="755"/>
      <c r="E4" s="755"/>
      <c r="F4" s="755"/>
      <c r="G4" s="755"/>
      <c r="H4" s="755"/>
      <c r="I4" s="755"/>
      <c r="J4" s="755"/>
      <c r="K4" s="755"/>
    </row>
    <row r="5" spans="1:14" x14ac:dyDescent="0.25">
      <c r="A5" s="6" t="s">
        <v>5</v>
      </c>
      <c r="B5" s="755" t="s">
        <v>4</v>
      </c>
      <c r="C5" s="755"/>
      <c r="D5" s="755"/>
      <c r="E5" s="755"/>
      <c r="F5" s="755"/>
      <c r="G5" s="755"/>
      <c r="H5" s="755"/>
      <c r="I5" s="755"/>
      <c r="J5" s="755"/>
      <c r="K5" s="755"/>
    </row>
    <row r="6" spans="1:14" x14ac:dyDescent="0.25">
      <c r="A6" s="6" t="s">
        <v>8</v>
      </c>
      <c r="B6" s="757" t="s">
        <v>9</v>
      </c>
      <c r="C6" s="757"/>
      <c r="D6" s="757"/>
      <c r="E6" s="757"/>
      <c r="F6" s="757"/>
      <c r="G6" s="755"/>
      <c r="H6" s="755"/>
      <c r="I6" s="755"/>
      <c r="J6" s="755"/>
      <c r="K6" s="755"/>
    </row>
    <row r="7" spans="1:14" x14ac:dyDescent="0.25">
      <c r="A7" s="6" t="s">
        <v>11</v>
      </c>
      <c r="B7" s="756" t="s">
        <v>1508</v>
      </c>
      <c r="C7" s="756"/>
      <c r="D7" s="756"/>
      <c r="E7" s="756"/>
      <c r="F7" s="756"/>
      <c r="G7" s="756"/>
      <c r="H7" s="756"/>
      <c r="I7" s="756"/>
      <c r="J7" s="756"/>
      <c r="K7" s="756"/>
    </row>
    <row r="8" spans="1:14" x14ac:dyDescent="0.25">
      <c r="A8" s="6" t="s">
        <v>13</v>
      </c>
      <c r="B8" s="757" t="s">
        <v>9</v>
      </c>
      <c r="C8" s="757"/>
      <c r="D8" s="757"/>
      <c r="E8" s="757"/>
      <c r="F8" s="757"/>
      <c r="G8" s="755"/>
      <c r="H8" s="755"/>
      <c r="I8" s="755"/>
      <c r="J8" s="755"/>
      <c r="K8" s="755"/>
    </row>
    <row r="9" spans="1:14" ht="15" customHeight="1" x14ac:dyDescent="0.25">
      <c r="A9" s="113" t="s">
        <v>15</v>
      </c>
      <c r="B9" s="761" t="s">
        <v>4148</v>
      </c>
      <c r="C9" s="761"/>
      <c r="D9" s="761"/>
      <c r="E9" s="761"/>
      <c r="F9" s="761"/>
      <c r="G9" s="761"/>
      <c r="H9" s="761"/>
      <c r="I9" s="761"/>
      <c r="J9" s="761"/>
      <c r="K9" s="761"/>
    </row>
    <row r="10" spans="1:14" x14ac:dyDescent="0.25">
      <c r="A10" s="6" t="s">
        <v>17</v>
      </c>
      <c r="B10" s="755" t="s">
        <v>4149</v>
      </c>
      <c r="C10" s="755"/>
      <c r="D10" s="755"/>
      <c r="E10" s="755"/>
      <c r="F10" s="755"/>
      <c r="G10" s="755"/>
      <c r="H10" s="755"/>
      <c r="I10" s="755"/>
      <c r="J10" s="755"/>
      <c r="K10" s="755"/>
    </row>
    <row r="11" spans="1:14" x14ac:dyDescent="0.25">
      <c r="A11" s="6" t="s">
        <v>19</v>
      </c>
      <c r="B11" s="755" t="s">
        <v>70</v>
      </c>
      <c r="C11" s="755"/>
      <c r="D11" s="755"/>
      <c r="E11" s="755"/>
      <c r="F11" s="755"/>
      <c r="G11" s="755"/>
      <c r="H11" s="755"/>
      <c r="I11" s="755"/>
      <c r="J11" s="755"/>
      <c r="K11" s="755"/>
    </row>
    <row r="12" spans="1:14" x14ac:dyDescent="0.25">
      <c r="A12" s="6" t="s">
        <v>22</v>
      </c>
      <c r="B12" s="756" t="s">
        <v>23</v>
      </c>
      <c r="C12" s="756"/>
      <c r="D12" s="756"/>
      <c r="E12" s="756"/>
      <c r="F12" s="756"/>
      <c r="G12" s="756"/>
      <c r="H12" s="756"/>
      <c r="I12" s="756"/>
      <c r="J12" s="756"/>
      <c r="K12" s="756"/>
    </row>
    <row r="13" spans="1:14" x14ac:dyDescent="0.25">
      <c r="A13" s="6" t="s">
        <v>26</v>
      </c>
      <c r="B13" s="757" t="s">
        <v>9</v>
      </c>
      <c r="C13" s="757"/>
      <c r="D13" s="757"/>
      <c r="E13" s="757"/>
      <c r="F13" s="757"/>
      <c r="G13" s="755"/>
      <c r="H13" s="755"/>
      <c r="I13" s="755"/>
      <c r="J13" s="755"/>
      <c r="K13" s="755"/>
      <c r="M13" s="331" t="s">
        <v>57</v>
      </c>
      <c r="N13" s="331" t="s">
        <v>2</v>
      </c>
    </row>
    <row r="14" spans="1:14" x14ac:dyDescent="0.25">
      <c r="A14" s="6" t="s">
        <v>28</v>
      </c>
      <c r="B14" s="714" t="s">
        <v>4150</v>
      </c>
      <c r="C14" s="714"/>
      <c r="D14" s="714"/>
      <c r="E14" s="714"/>
      <c r="F14" s="714"/>
      <c r="G14" s="714"/>
      <c r="H14" s="714"/>
      <c r="I14" s="714"/>
      <c r="J14" s="714"/>
      <c r="K14" s="714"/>
      <c r="M14">
        <v>1</v>
      </c>
      <c r="N14" t="s">
        <v>4151</v>
      </c>
    </row>
    <row r="15" spans="1:14" x14ac:dyDescent="0.25">
      <c r="A15" s="6" t="s">
        <v>30</v>
      </c>
      <c r="B15" s="714" t="s">
        <v>4152</v>
      </c>
      <c r="C15" s="714"/>
      <c r="D15" s="714"/>
      <c r="E15" s="714"/>
      <c r="F15" s="714"/>
      <c r="G15" s="714"/>
      <c r="H15" s="714"/>
      <c r="I15" s="714"/>
      <c r="J15" s="714"/>
      <c r="K15" s="714"/>
      <c r="M15">
        <v>2</v>
      </c>
      <c r="N15" t="s">
        <v>4153</v>
      </c>
    </row>
    <row r="16" spans="1:14" x14ac:dyDescent="0.25">
      <c r="A16" s="6" t="s">
        <v>32</v>
      </c>
      <c r="B16" s="755" t="s">
        <v>708</v>
      </c>
      <c r="C16" s="755"/>
      <c r="D16" s="755"/>
      <c r="E16" s="755"/>
      <c r="F16" s="755"/>
      <c r="G16" s="755"/>
      <c r="H16" s="755"/>
      <c r="I16" s="755"/>
      <c r="J16" s="755"/>
      <c r="K16" s="755"/>
      <c r="M16">
        <v>3</v>
      </c>
      <c r="N16" t="s">
        <v>3121</v>
      </c>
    </row>
    <row r="17" spans="1:14" x14ac:dyDescent="0.25">
      <c r="A17" s="6" t="s">
        <v>35</v>
      </c>
      <c r="B17" s="713" t="s">
        <v>9</v>
      </c>
      <c r="C17" s="713"/>
      <c r="D17" s="713"/>
      <c r="E17" s="713"/>
      <c r="F17" s="713"/>
      <c r="G17" s="714"/>
      <c r="H17" s="714"/>
      <c r="I17" s="714"/>
      <c r="J17" s="714"/>
      <c r="K17" s="714"/>
      <c r="M17">
        <v>4</v>
      </c>
      <c r="N17" t="s">
        <v>4154</v>
      </c>
    </row>
    <row r="18" spans="1:14" x14ac:dyDescent="0.25">
      <c r="A18" s="6" t="s">
        <v>36</v>
      </c>
      <c r="B18" s="753" t="s">
        <v>9</v>
      </c>
      <c r="C18" s="753"/>
      <c r="D18" s="753"/>
      <c r="E18" s="753"/>
      <c r="F18" s="753"/>
      <c r="G18" s="754"/>
      <c r="H18" s="754"/>
      <c r="I18" s="754"/>
      <c r="J18" s="754"/>
      <c r="K18" s="754"/>
      <c r="M18">
        <v>5</v>
      </c>
      <c r="N18" t="s">
        <v>4155</v>
      </c>
    </row>
    <row r="19" spans="1:14" x14ac:dyDescent="0.25">
      <c r="A19" s="7" t="s">
        <v>37</v>
      </c>
      <c r="B19" s="2"/>
      <c r="C19" s="8" t="s">
        <v>1433</v>
      </c>
      <c r="D19" s="8" t="s">
        <v>137</v>
      </c>
      <c r="E19" s="8" t="s">
        <v>138</v>
      </c>
      <c r="F19" s="8" t="s">
        <v>139</v>
      </c>
      <c r="G19" s="293" t="s">
        <v>38</v>
      </c>
      <c r="H19" s="293" t="s">
        <v>39</v>
      </c>
      <c r="I19" s="293" t="s">
        <v>40</v>
      </c>
      <c r="J19" s="293" t="s">
        <v>41</v>
      </c>
      <c r="K19" s="293" t="s">
        <v>42</v>
      </c>
      <c r="M19">
        <v>6</v>
      </c>
      <c r="N19" t="s">
        <v>4078</v>
      </c>
    </row>
    <row r="20" spans="1:14" x14ac:dyDescent="0.25">
      <c r="A20" s="6" t="s">
        <v>43</v>
      </c>
      <c r="B20" s="2"/>
      <c r="C20" s="10">
        <v>49313</v>
      </c>
      <c r="D20" s="10">
        <v>50291</v>
      </c>
      <c r="E20" s="10">
        <v>49619</v>
      </c>
      <c r="F20" s="11">
        <v>52946</v>
      </c>
      <c r="G20" s="10">
        <v>54513</v>
      </c>
      <c r="H20" s="10">
        <v>53818</v>
      </c>
      <c r="I20" s="10">
        <v>53127</v>
      </c>
      <c r="J20" s="11">
        <v>54369</v>
      </c>
      <c r="K20" s="11">
        <v>52912</v>
      </c>
      <c r="M20">
        <v>7</v>
      </c>
      <c r="N20" t="s">
        <v>4112</v>
      </c>
    </row>
    <row r="21" spans="1:14" x14ac:dyDescent="0.25">
      <c r="A21" s="6" t="s">
        <v>44</v>
      </c>
      <c r="B21" s="2"/>
      <c r="C21" s="2">
        <f t="shared" ref="C21:K21" si="0">C20-C25</f>
        <v>26770</v>
      </c>
      <c r="D21" s="2">
        <f t="shared" si="0"/>
        <v>27207</v>
      </c>
      <c r="E21" s="2">
        <f t="shared" si="0"/>
        <v>26436</v>
      </c>
      <c r="F21" s="2">
        <f t="shared" si="0"/>
        <v>28709</v>
      </c>
      <c r="G21" s="10">
        <f t="shared" si="0"/>
        <v>29933</v>
      </c>
      <c r="H21" s="10">
        <f t="shared" si="0"/>
        <v>29291</v>
      </c>
      <c r="I21" s="10">
        <f t="shared" si="0"/>
        <v>28686</v>
      </c>
      <c r="J21" s="10">
        <f t="shared" si="0"/>
        <v>29140</v>
      </c>
      <c r="K21" s="10">
        <f t="shared" si="0"/>
        <v>28159</v>
      </c>
      <c r="M21">
        <v>8</v>
      </c>
      <c r="N21" t="s">
        <v>4067</v>
      </c>
    </row>
    <row r="22" spans="1:14" x14ac:dyDescent="0.25">
      <c r="A22" s="6" t="s">
        <v>45</v>
      </c>
      <c r="B22" s="2"/>
      <c r="C22" s="12">
        <f t="shared" ref="C22:K22" si="1">C21/C20</f>
        <v>0.54285888102528745</v>
      </c>
      <c r="D22" s="12">
        <f t="shared" si="1"/>
        <v>0.54099142987810944</v>
      </c>
      <c r="E22" s="12">
        <f t="shared" si="1"/>
        <v>0.53277978193837039</v>
      </c>
      <c r="F22" s="12">
        <f t="shared" si="1"/>
        <v>0.54223170777773577</v>
      </c>
      <c r="G22" s="12">
        <f t="shared" si="1"/>
        <v>0.54909838020288737</v>
      </c>
      <c r="H22" s="12">
        <f t="shared" si="1"/>
        <v>0.54426028466312382</v>
      </c>
      <c r="I22" s="12">
        <f t="shared" si="1"/>
        <v>0.53995143712236715</v>
      </c>
      <c r="J22" s="12">
        <f t="shared" si="1"/>
        <v>0.53596718718387315</v>
      </c>
      <c r="K22" s="12">
        <f t="shared" si="1"/>
        <v>0.53218551557302696</v>
      </c>
      <c r="M22">
        <v>9</v>
      </c>
      <c r="N22" t="s">
        <v>4156</v>
      </c>
    </row>
    <row r="23" spans="1:14" x14ac:dyDescent="0.25">
      <c r="A23" s="6" t="s">
        <v>46</v>
      </c>
      <c r="B23" s="2"/>
      <c r="C23" s="10">
        <v>0</v>
      </c>
      <c r="D23" s="10">
        <v>0</v>
      </c>
      <c r="E23" s="10">
        <v>0</v>
      </c>
      <c r="F23" s="9">
        <v>0</v>
      </c>
      <c r="G23" s="10">
        <v>0</v>
      </c>
      <c r="H23" s="10">
        <v>0</v>
      </c>
      <c r="I23" s="10">
        <v>0</v>
      </c>
      <c r="J23" s="9">
        <v>0</v>
      </c>
      <c r="K23" s="9">
        <v>0</v>
      </c>
      <c r="M23">
        <v>10</v>
      </c>
      <c r="N23" t="s">
        <v>4157</v>
      </c>
    </row>
    <row r="24" spans="1:14"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c r="M24">
        <v>11</v>
      </c>
      <c r="N24" t="s">
        <v>4158</v>
      </c>
    </row>
    <row r="25" spans="1:14" x14ac:dyDescent="0.25">
      <c r="A25" s="6" t="s">
        <v>48</v>
      </c>
      <c r="B25" s="2"/>
      <c r="C25">
        <v>22543</v>
      </c>
      <c r="D25">
        <v>23084</v>
      </c>
      <c r="E25">
        <v>23183</v>
      </c>
      <c r="F25">
        <v>24237</v>
      </c>
      <c r="G25" s="10">
        <v>24580</v>
      </c>
      <c r="H25" s="10">
        <v>24527</v>
      </c>
      <c r="I25" s="10">
        <v>24441</v>
      </c>
      <c r="J25" s="9">
        <v>25229</v>
      </c>
      <c r="K25" s="9">
        <v>24753</v>
      </c>
      <c r="M25">
        <v>12</v>
      </c>
      <c r="N25" t="s">
        <v>1311</v>
      </c>
    </row>
    <row r="26" spans="1:14" x14ac:dyDescent="0.25">
      <c r="A26" s="6" t="s">
        <v>49</v>
      </c>
      <c r="B26" s="2"/>
      <c r="C26" s="12">
        <f t="shared" ref="C26:K26" si="3">C25/C20</f>
        <v>0.45714111897471255</v>
      </c>
      <c r="D26" s="12">
        <f t="shared" si="3"/>
        <v>0.45900857012189061</v>
      </c>
      <c r="E26" s="12">
        <f t="shared" si="3"/>
        <v>0.46722021806162961</v>
      </c>
      <c r="F26" s="12">
        <f t="shared" si="3"/>
        <v>0.45776829222226417</v>
      </c>
      <c r="G26" s="12">
        <f t="shared" si="3"/>
        <v>0.45090161979711263</v>
      </c>
      <c r="H26" s="12">
        <f t="shared" si="3"/>
        <v>0.45573971533687613</v>
      </c>
      <c r="I26" s="12">
        <f t="shared" si="3"/>
        <v>0.46004856287763285</v>
      </c>
      <c r="J26" s="12">
        <f t="shared" si="3"/>
        <v>0.46403281281612685</v>
      </c>
      <c r="K26" s="12">
        <f t="shared" si="3"/>
        <v>0.4678144844269731</v>
      </c>
      <c r="M26">
        <v>13</v>
      </c>
      <c r="N26" t="s">
        <v>4159</v>
      </c>
    </row>
    <row r="27" spans="1:14" x14ac:dyDescent="0.25">
      <c r="A27" s="7" t="s">
        <v>50</v>
      </c>
      <c r="B27" s="2"/>
      <c r="C27" s="677" t="s">
        <v>51</v>
      </c>
      <c r="D27" s="677"/>
      <c r="E27" s="677"/>
      <c r="F27" s="677"/>
      <c r="G27" s="677"/>
      <c r="H27" s="677"/>
      <c r="I27" s="677"/>
      <c r="J27" s="677"/>
      <c r="K27" s="677"/>
    </row>
    <row r="28" spans="1:14" x14ac:dyDescent="0.25">
      <c r="A28" s="15" t="s">
        <v>52</v>
      </c>
      <c r="B28" s="16" t="s">
        <v>2</v>
      </c>
      <c r="C28" s="8" t="s">
        <v>1433</v>
      </c>
      <c r="D28" s="8" t="s">
        <v>137</v>
      </c>
      <c r="E28" s="8" t="s">
        <v>138</v>
      </c>
      <c r="F28" s="8" t="s">
        <v>139</v>
      </c>
      <c r="G28" s="293" t="s">
        <v>38</v>
      </c>
      <c r="H28" s="293" t="s">
        <v>39</v>
      </c>
      <c r="I28" s="293" t="s">
        <v>40</v>
      </c>
      <c r="J28" s="293" t="s">
        <v>41</v>
      </c>
      <c r="K28" s="293" t="s">
        <v>42</v>
      </c>
    </row>
    <row r="29" spans="1:14" x14ac:dyDescent="0.25">
      <c r="A29" s="353" t="s">
        <v>1955</v>
      </c>
      <c r="B29" s="230" t="s">
        <v>1891</v>
      </c>
      <c r="C29">
        <v>12165</v>
      </c>
      <c r="D29">
        <v>12756</v>
      </c>
      <c r="E29">
        <v>13219</v>
      </c>
      <c r="F29">
        <v>13286</v>
      </c>
      <c r="G29" s="39">
        <v>12695</v>
      </c>
      <c r="H29" s="39">
        <v>13883</v>
      </c>
      <c r="I29" s="39">
        <v>14141</v>
      </c>
      <c r="J29" s="39">
        <v>15000</v>
      </c>
      <c r="K29" s="39">
        <v>15123</v>
      </c>
    </row>
    <row r="30" spans="1:14" x14ac:dyDescent="0.25">
      <c r="A30" s="353" t="s">
        <v>58</v>
      </c>
      <c r="B30" s="230" t="s">
        <v>3626</v>
      </c>
      <c r="C30" s="752" t="s">
        <v>10814</v>
      </c>
      <c r="D30" s="752"/>
      <c r="E30" s="752"/>
      <c r="F30" s="752"/>
      <c r="G30" s="752"/>
      <c r="H30" s="752"/>
      <c r="I30" s="752"/>
      <c r="J30" s="752"/>
      <c r="K30" s="752"/>
    </row>
    <row r="31" spans="1:14" x14ac:dyDescent="0.25">
      <c r="A31" s="353" t="s">
        <v>59</v>
      </c>
      <c r="B31" s="230" t="s">
        <v>4018</v>
      </c>
      <c r="C31">
        <v>26</v>
      </c>
      <c r="D31">
        <v>20</v>
      </c>
      <c r="E31">
        <v>11</v>
      </c>
      <c r="F31">
        <v>10</v>
      </c>
      <c r="G31" s="295" t="s">
        <v>10816</v>
      </c>
      <c r="H31" s="295" t="s">
        <v>10816</v>
      </c>
      <c r="I31" s="295" t="s">
        <v>10816</v>
      </c>
      <c r="J31" s="295" t="s">
        <v>10816</v>
      </c>
      <c r="K31" s="295" t="s">
        <v>10816</v>
      </c>
    </row>
    <row r="32" spans="1:14" x14ac:dyDescent="0.25">
      <c r="A32" s="353" t="s">
        <v>60</v>
      </c>
      <c r="B32" s="230" t="s">
        <v>4160</v>
      </c>
      <c r="C32">
        <v>14</v>
      </c>
      <c r="D32">
        <v>14</v>
      </c>
      <c r="E32" s="295" t="s">
        <v>10816</v>
      </c>
      <c r="F32" s="295" t="s">
        <v>10816</v>
      </c>
      <c r="G32" s="295" t="s">
        <v>10816</v>
      </c>
      <c r="H32" s="295" t="s">
        <v>10816</v>
      </c>
      <c r="I32" s="295" t="s">
        <v>10816</v>
      </c>
      <c r="J32" s="39">
        <v>17</v>
      </c>
      <c r="K32" s="39">
        <v>13</v>
      </c>
    </row>
    <row r="33" spans="1:11" x14ac:dyDescent="0.25">
      <c r="A33" s="353" t="s">
        <v>61</v>
      </c>
      <c r="B33" s="230" t="s">
        <v>4161</v>
      </c>
      <c r="C33" s="752" t="s">
        <v>10814</v>
      </c>
      <c r="D33" s="752"/>
      <c r="E33" s="752"/>
      <c r="F33" s="752"/>
      <c r="G33" s="752"/>
      <c r="H33" s="752"/>
      <c r="I33" s="752"/>
      <c r="J33" s="752"/>
      <c r="K33" s="752"/>
    </row>
    <row r="34" spans="1:11" x14ac:dyDescent="0.25">
      <c r="A34" s="353" t="s">
        <v>62</v>
      </c>
      <c r="B34" s="230" t="s">
        <v>3933</v>
      </c>
      <c r="C34">
        <v>437</v>
      </c>
      <c r="D34">
        <v>447</v>
      </c>
      <c r="E34">
        <v>405</v>
      </c>
      <c r="F34">
        <v>221</v>
      </c>
      <c r="G34" s="295" t="s">
        <v>10816</v>
      </c>
      <c r="H34" s="295" t="s">
        <v>10816</v>
      </c>
      <c r="I34" s="295" t="s">
        <v>10816</v>
      </c>
      <c r="J34" s="295" t="s">
        <v>10816</v>
      </c>
      <c r="K34" s="295" t="s">
        <v>10816</v>
      </c>
    </row>
    <row r="35" spans="1:11" x14ac:dyDescent="0.25">
      <c r="A35" s="353" t="s">
        <v>77</v>
      </c>
      <c r="B35" s="230" t="s">
        <v>3921</v>
      </c>
      <c r="C35">
        <v>119</v>
      </c>
      <c r="D35">
        <v>98</v>
      </c>
      <c r="E35">
        <v>129</v>
      </c>
      <c r="F35">
        <v>127</v>
      </c>
      <c r="G35" s="39">
        <v>121</v>
      </c>
      <c r="H35" s="39">
        <v>126</v>
      </c>
      <c r="I35" s="39">
        <v>105</v>
      </c>
      <c r="J35" s="39">
        <v>115</v>
      </c>
      <c r="K35" s="39">
        <v>151</v>
      </c>
    </row>
    <row r="36" spans="1:11" x14ac:dyDescent="0.25">
      <c r="A36" s="353" t="s">
        <v>1963</v>
      </c>
      <c r="B36" s="230" t="s">
        <v>3923</v>
      </c>
      <c r="C36">
        <v>42</v>
      </c>
      <c r="D36">
        <v>41</v>
      </c>
      <c r="E36">
        <v>55</v>
      </c>
      <c r="F36">
        <v>43</v>
      </c>
      <c r="G36" s="39">
        <v>35</v>
      </c>
      <c r="H36" s="39">
        <v>53</v>
      </c>
      <c r="I36" s="39">
        <v>44</v>
      </c>
      <c r="J36" s="39">
        <v>59</v>
      </c>
      <c r="K36" s="39">
        <v>45</v>
      </c>
    </row>
    <row r="37" spans="1:11" x14ac:dyDescent="0.25">
      <c r="A37" s="353" t="s">
        <v>1965</v>
      </c>
      <c r="B37" s="230" t="s">
        <v>4162</v>
      </c>
      <c r="C37">
        <v>235</v>
      </c>
      <c r="D37">
        <v>267</v>
      </c>
      <c r="E37">
        <v>275</v>
      </c>
      <c r="F37">
        <v>282</v>
      </c>
      <c r="G37" s="39">
        <v>291</v>
      </c>
      <c r="H37" s="39">
        <v>308</v>
      </c>
      <c r="I37" s="39">
        <v>327</v>
      </c>
      <c r="J37" s="39">
        <v>320</v>
      </c>
      <c r="K37" s="39">
        <v>328</v>
      </c>
    </row>
    <row r="38" spans="1:11" x14ac:dyDescent="0.25">
      <c r="A38" s="353" t="s">
        <v>1967</v>
      </c>
      <c r="B38" s="230" t="s">
        <v>3979</v>
      </c>
      <c r="C38">
        <v>93</v>
      </c>
      <c r="D38">
        <v>99</v>
      </c>
      <c r="E38">
        <v>88</v>
      </c>
      <c r="F38">
        <v>80</v>
      </c>
      <c r="G38" s="39">
        <v>47</v>
      </c>
      <c r="H38" s="39">
        <v>47</v>
      </c>
      <c r="I38" s="39">
        <v>84</v>
      </c>
      <c r="J38" s="39">
        <v>85</v>
      </c>
      <c r="K38" s="39">
        <v>115</v>
      </c>
    </row>
    <row r="39" spans="1:11" x14ac:dyDescent="0.25">
      <c r="A39" s="353" t="s">
        <v>1968</v>
      </c>
      <c r="B39" s="230" t="s">
        <v>4163</v>
      </c>
      <c r="C39">
        <v>420</v>
      </c>
      <c r="D39">
        <v>356</v>
      </c>
      <c r="E39">
        <v>347</v>
      </c>
      <c r="F39">
        <v>158</v>
      </c>
      <c r="G39" s="295" t="s">
        <v>10816</v>
      </c>
      <c r="H39" s="295" t="s">
        <v>10816</v>
      </c>
      <c r="I39" s="295" t="s">
        <v>10816</v>
      </c>
      <c r="J39" s="295" t="s">
        <v>10816</v>
      </c>
      <c r="K39" s="295" t="s">
        <v>10816</v>
      </c>
    </row>
    <row r="40" spans="1:11" x14ac:dyDescent="0.25">
      <c r="A40" s="353" t="s">
        <v>1970</v>
      </c>
      <c r="B40" s="230" t="s">
        <v>3924</v>
      </c>
      <c r="C40">
        <v>153</v>
      </c>
      <c r="D40">
        <v>184</v>
      </c>
      <c r="E40">
        <v>193</v>
      </c>
      <c r="F40">
        <v>172</v>
      </c>
      <c r="G40" s="39">
        <v>99</v>
      </c>
      <c r="H40" s="39">
        <v>92</v>
      </c>
      <c r="I40" s="39">
        <v>90</v>
      </c>
      <c r="J40" s="39">
        <v>115</v>
      </c>
      <c r="K40" s="39">
        <v>97</v>
      </c>
    </row>
    <row r="41" spans="1:11" x14ac:dyDescent="0.25">
      <c r="A41" s="353" t="s">
        <v>1972</v>
      </c>
      <c r="B41" s="230" t="s">
        <v>4164</v>
      </c>
      <c r="C41">
        <v>126</v>
      </c>
      <c r="D41">
        <v>130</v>
      </c>
      <c r="E41">
        <v>134</v>
      </c>
      <c r="F41">
        <v>133</v>
      </c>
      <c r="G41" s="39">
        <v>128</v>
      </c>
      <c r="H41" s="39">
        <v>145</v>
      </c>
      <c r="I41" s="39">
        <v>140</v>
      </c>
      <c r="J41" s="39">
        <v>145</v>
      </c>
      <c r="K41" s="39">
        <v>133</v>
      </c>
    </row>
    <row r="42" spans="1:11" x14ac:dyDescent="0.25">
      <c r="A42" s="353" t="s">
        <v>1974</v>
      </c>
      <c r="B42" s="230" t="s">
        <v>3919</v>
      </c>
      <c r="C42">
        <v>644</v>
      </c>
      <c r="D42">
        <v>620</v>
      </c>
      <c r="E42">
        <v>645</v>
      </c>
      <c r="F42">
        <v>589</v>
      </c>
      <c r="G42" s="39">
        <v>608</v>
      </c>
      <c r="H42" s="39">
        <v>623</v>
      </c>
      <c r="I42" s="39">
        <v>644</v>
      </c>
      <c r="J42" s="39">
        <v>668</v>
      </c>
      <c r="K42" s="39">
        <v>583</v>
      </c>
    </row>
    <row r="43" spans="1:11" x14ac:dyDescent="0.25">
      <c r="A43" s="353" t="s">
        <v>1976</v>
      </c>
      <c r="B43" s="230" t="s">
        <v>4165</v>
      </c>
      <c r="C43">
        <v>431</v>
      </c>
      <c r="D43">
        <v>524</v>
      </c>
      <c r="E43">
        <v>491</v>
      </c>
      <c r="F43">
        <v>487</v>
      </c>
      <c r="G43" s="39">
        <v>490</v>
      </c>
      <c r="H43" s="39">
        <v>460</v>
      </c>
      <c r="I43" s="39">
        <v>560</v>
      </c>
      <c r="J43" s="39">
        <v>558</v>
      </c>
      <c r="K43" s="39">
        <v>673</v>
      </c>
    </row>
    <row r="44" spans="1:11" x14ac:dyDescent="0.25">
      <c r="A44" s="353" t="s">
        <v>1978</v>
      </c>
      <c r="B44" s="80" t="s">
        <v>3048</v>
      </c>
      <c r="C44">
        <v>31</v>
      </c>
      <c r="D44">
        <v>10</v>
      </c>
      <c r="E44">
        <v>28</v>
      </c>
      <c r="F44">
        <v>35</v>
      </c>
      <c r="G44" s="39">
        <v>12</v>
      </c>
      <c r="H44" s="39">
        <v>20</v>
      </c>
      <c r="I44" s="39">
        <v>22</v>
      </c>
      <c r="J44" s="39">
        <v>25</v>
      </c>
      <c r="K44" s="39">
        <v>30</v>
      </c>
    </row>
    <row r="45" spans="1:11" x14ac:dyDescent="0.25">
      <c r="A45" s="353" t="s">
        <v>1980</v>
      </c>
      <c r="B45" s="80" t="s">
        <v>4166</v>
      </c>
      <c r="C45">
        <v>1099</v>
      </c>
      <c r="D45">
        <v>1005</v>
      </c>
      <c r="E45">
        <v>774</v>
      </c>
      <c r="F45">
        <v>344</v>
      </c>
      <c r="G45" s="295" t="s">
        <v>10816</v>
      </c>
      <c r="H45" s="295" t="s">
        <v>10816</v>
      </c>
      <c r="I45" s="295" t="s">
        <v>10816</v>
      </c>
      <c r="J45" s="295" t="s">
        <v>10816</v>
      </c>
      <c r="K45" s="295" t="s">
        <v>10816</v>
      </c>
    </row>
    <row r="46" spans="1:11" x14ac:dyDescent="0.25">
      <c r="A46" s="353" t="s">
        <v>1982</v>
      </c>
      <c r="B46" s="205" t="s">
        <v>3775</v>
      </c>
      <c r="C46">
        <v>957</v>
      </c>
      <c r="D46">
        <v>874</v>
      </c>
      <c r="E46">
        <v>777</v>
      </c>
      <c r="F46">
        <v>384</v>
      </c>
      <c r="G46" s="295" t="s">
        <v>10816</v>
      </c>
      <c r="H46" s="295" t="s">
        <v>10816</v>
      </c>
      <c r="I46" s="295" t="s">
        <v>10816</v>
      </c>
      <c r="J46" s="295" t="s">
        <v>10816</v>
      </c>
      <c r="K46" s="295" t="s">
        <v>10816</v>
      </c>
    </row>
    <row r="47" spans="1:11" x14ac:dyDescent="0.25">
      <c r="A47" s="353" t="s">
        <v>1984</v>
      </c>
      <c r="B47" s="205" t="s">
        <v>4167</v>
      </c>
      <c r="C47" s="295" t="s">
        <v>1542</v>
      </c>
      <c r="D47">
        <v>11</v>
      </c>
      <c r="E47">
        <v>29</v>
      </c>
      <c r="F47">
        <v>14</v>
      </c>
      <c r="G47" s="295" t="s">
        <v>10816</v>
      </c>
      <c r="H47" s="295" t="s">
        <v>10816</v>
      </c>
      <c r="I47" s="295" t="s">
        <v>10816</v>
      </c>
      <c r="J47" s="295" t="s">
        <v>10816</v>
      </c>
      <c r="K47" s="295" t="s">
        <v>10816</v>
      </c>
    </row>
    <row r="48" spans="1:11" x14ac:dyDescent="0.25">
      <c r="A48" s="353" t="s">
        <v>1986</v>
      </c>
      <c r="B48" s="205" t="s">
        <v>3892</v>
      </c>
      <c r="C48">
        <v>186</v>
      </c>
      <c r="D48">
        <v>217</v>
      </c>
      <c r="E48">
        <v>223</v>
      </c>
      <c r="F48">
        <v>88</v>
      </c>
      <c r="G48" s="295" t="s">
        <v>10816</v>
      </c>
      <c r="H48" s="295" t="s">
        <v>10816</v>
      </c>
      <c r="I48" s="295" t="s">
        <v>10816</v>
      </c>
      <c r="J48" s="295" t="s">
        <v>10816</v>
      </c>
      <c r="K48" s="295" t="s">
        <v>10816</v>
      </c>
    </row>
    <row r="49" spans="1:11" x14ac:dyDescent="0.25">
      <c r="A49" s="353" t="s">
        <v>1988</v>
      </c>
      <c r="B49" s="205" t="s">
        <v>3712</v>
      </c>
      <c r="C49">
        <v>283</v>
      </c>
      <c r="D49">
        <v>370</v>
      </c>
      <c r="E49">
        <v>362</v>
      </c>
      <c r="F49">
        <v>479</v>
      </c>
      <c r="G49" s="39">
        <v>482</v>
      </c>
      <c r="H49" s="39">
        <v>455</v>
      </c>
      <c r="I49" s="39">
        <v>443</v>
      </c>
      <c r="J49" s="39">
        <v>410</v>
      </c>
      <c r="K49" s="39">
        <v>426</v>
      </c>
    </row>
    <row r="50" spans="1:11" x14ac:dyDescent="0.25">
      <c r="A50" s="353" t="s">
        <v>1990</v>
      </c>
      <c r="B50" s="205" t="s">
        <v>3012</v>
      </c>
      <c r="C50">
        <v>362</v>
      </c>
      <c r="D50">
        <v>379</v>
      </c>
      <c r="E50">
        <v>310</v>
      </c>
      <c r="F50">
        <v>410</v>
      </c>
      <c r="G50" s="39">
        <v>461</v>
      </c>
      <c r="H50" s="39">
        <v>541</v>
      </c>
      <c r="I50" s="39">
        <v>561</v>
      </c>
      <c r="J50" s="39">
        <v>485</v>
      </c>
      <c r="K50" s="39">
        <v>446</v>
      </c>
    </row>
    <row r="51" spans="1:11" x14ac:dyDescent="0.25">
      <c r="A51" s="353" t="s">
        <v>1992</v>
      </c>
      <c r="B51" s="205" t="s">
        <v>3732</v>
      </c>
      <c r="C51">
        <v>12</v>
      </c>
      <c r="D51">
        <v>16</v>
      </c>
      <c r="E51">
        <v>11</v>
      </c>
      <c r="F51" s="295" t="s">
        <v>1542</v>
      </c>
      <c r="G51" s="39">
        <v>22</v>
      </c>
      <c r="H51" s="39">
        <v>26</v>
      </c>
      <c r="I51" s="39">
        <v>31</v>
      </c>
      <c r="J51" s="39">
        <v>46</v>
      </c>
      <c r="K51" s="39">
        <v>29</v>
      </c>
    </row>
    <row r="52" spans="1:11" x14ac:dyDescent="0.25">
      <c r="A52" s="353" t="s">
        <v>3061</v>
      </c>
      <c r="B52" s="205" t="s">
        <v>3046</v>
      </c>
      <c r="C52">
        <v>17</v>
      </c>
      <c r="D52">
        <v>18</v>
      </c>
      <c r="E52" s="295" t="s">
        <v>1542</v>
      </c>
      <c r="F52" s="295" t="s">
        <v>1542</v>
      </c>
      <c r="G52" s="39">
        <v>10</v>
      </c>
      <c r="H52" s="39">
        <v>21</v>
      </c>
      <c r="I52" s="39">
        <v>12</v>
      </c>
      <c r="J52" s="39">
        <v>17</v>
      </c>
      <c r="K52" s="295" t="s">
        <v>1542</v>
      </c>
    </row>
    <row r="53" spans="1:11" x14ac:dyDescent="0.25">
      <c r="A53" s="353" t="s">
        <v>3063</v>
      </c>
      <c r="B53" s="205" t="s">
        <v>3903</v>
      </c>
      <c r="C53">
        <v>26</v>
      </c>
      <c r="D53">
        <v>24</v>
      </c>
      <c r="E53">
        <v>18</v>
      </c>
      <c r="F53">
        <v>22</v>
      </c>
      <c r="G53" s="39">
        <v>16</v>
      </c>
      <c r="H53" s="39">
        <v>21</v>
      </c>
      <c r="I53" s="39">
        <v>21</v>
      </c>
      <c r="J53" s="39">
        <v>24</v>
      </c>
      <c r="K53" s="39">
        <v>24</v>
      </c>
    </row>
    <row r="54" spans="1:11" x14ac:dyDescent="0.25">
      <c r="A54" s="353" t="s">
        <v>3065</v>
      </c>
      <c r="B54" s="205" t="s">
        <v>3722</v>
      </c>
      <c r="C54">
        <v>136</v>
      </c>
      <c r="D54">
        <v>108</v>
      </c>
      <c r="E54">
        <v>93</v>
      </c>
      <c r="F54">
        <v>112</v>
      </c>
      <c r="G54" s="39">
        <v>77</v>
      </c>
      <c r="H54" s="39">
        <v>113</v>
      </c>
      <c r="I54" s="39">
        <v>158</v>
      </c>
      <c r="J54" s="39">
        <v>123</v>
      </c>
      <c r="K54" s="39">
        <v>117</v>
      </c>
    </row>
    <row r="55" spans="1:11" x14ac:dyDescent="0.25">
      <c r="A55" s="353" t="s">
        <v>3067</v>
      </c>
      <c r="B55" s="205" t="s">
        <v>3789</v>
      </c>
      <c r="C55">
        <v>1861</v>
      </c>
      <c r="D55">
        <v>1784</v>
      </c>
      <c r="E55">
        <v>1744</v>
      </c>
      <c r="F55">
        <v>1785</v>
      </c>
      <c r="G55" s="39">
        <v>2606</v>
      </c>
      <c r="H55" s="39">
        <v>1564</v>
      </c>
      <c r="I55" s="39">
        <v>851</v>
      </c>
      <c r="J55" s="39">
        <v>908</v>
      </c>
      <c r="K55" s="39">
        <v>1009</v>
      </c>
    </row>
    <row r="56" spans="1:11" x14ac:dyDescent="0.25">
      <c r="A56" s="353" t="s">
        <v>3069</v>
      </c>
      <c r="B56" s="205" t="s">
        <v>4010</v>
      </c>
      <c r="C56">
        <v>127</v>
      </c>
      <c r="D56">
        <v>103</v>
      </c>
      <c r="E56">
        <v>100</v>
      </c>
      <c r="F56">
        <v>96</v>
      </c>
      <c r="G56" s="39">
        <v>105</v>
      </c>
      <c r="H56" s="39">
        <v>101</v>
      </c>
      <c r="I56" s="39">
        <v>105</v>
      </c>
      <c r="J56" s="39">
        <v>101</v>
      </c>
      <c r="K56" s="39">
        <v>39</v>
      </c>
    </row>
    <row r="57" spans="1:11" x14ac:dyDescent="0.25">
      <c r="A57" s="353" t="s">
        <v>3071</v>
      </c>
      <c r="B57" s="205" t="s">
        <v>4011</v>
      </c>
      <c r="C57">
        <v>47</v>
      </c>
      <c r="D57">
        <v>50</v>
      </c>
      <c r="E57">
        <v>41</v>
      </c>
      <c r="F57">
        <v>50</v>
      </c>
      <c r="G57" s="39">
        <v>42</v>
      </c>
      <c r="H57" s="39">
        <v>38</v>
      </c>
      <c r="I57" s="39">
        <v>42</v>
      </c>
      <c r="J57" s="39">
        <v>50</v>
      </c>
      <c r="K57" s="39">
        <v>20</v>
      </c>
    </row>
    <row r="58" spans="1:11" x14ac:dyDescent="0.25">
      <c r="A58" s="353" t="s">
        <v>3073</v>
      </c>
      <c r="B58" s="205" t="s">
        <v>3776</v>
      </c>
      <c r="C58">
        <v>2032</v>
      </c>
      <c r="D58">
        <v>1964</v>
      </c>
      <c r="E58">
        <v>1792</v>
      </c>
      <c r="F58">
        <v>1716</v>
      </c>
      <c r="G58" s="39">
        <v>1397</v>
      </c>
      <c r="H58" s="39">
        <v>1240</v>
      </c>
      <c r="I58" s="39">
        <v>1096</v>
      </c>
      <c r="J58" s="39">
        <v>742</v>
      </c>
      <c r="K58" s="39">
        <v>205</v>
      </c>
    </row>
    <row r="59" spans="1:11" x14ac:dyDescent="0.25">
      <c r="A59" s="353" t="s">
        <v>3075</v>
      </c>
      <c r="B59" s="205" t="s">
        <v>3899</v>
      </c>
      <c r="C59" s="295" t="s">
        <v>10816</v>
      </c>
      <c r="D59" s="295" t="s">
        <v>10816</v>
      </c>
      <c r="E59" s="295" t="s">
        <v>10816</v>
      </c>
      <c r="F59" s="295" t="s">
        <v>10816</v>
      </c>
      <c r="G59" s="39">
        <v>10</v>
      </c>
      <c r="H59" s="295" t="s">
        <v>1542</v>
      </c>
      <c r="I59" s="39">
        <v>23</v>
      </c>
      <c r="J59" s="39">
        <v>32</v>
      </c>
      <c r="K59" s="39">
        <v>15</v>
      </c>
    </row>
    <row r="60" spans="1:11" x14ac:dyDescent="0.25">
      <c r="A60" s="353" t="s">
        <v>3077</v>
      </c>
      <c r="B60" s="205" t="s">
        <v>4168</v>
      </c>
      <c r="C60">
        <v>211</v>
      </c>
      <c r="D60">
        <v>199</v>
      </c>
      <c r="E60">
        <v>167</v>
      </c>
      <c r="F60">
        <v>67</v>
      </c>
      <c r="G60" s="295" t="s">
        <v>10816</v>
      </c>
      <c r="H60" s="295" t="s">
        <v>10816</v>
      </c>
      <c r="I60" s="295" t="s">
        <v>10816</v>
      </c>
      <c r="J60" s="295" t="s">
        <v>10816</v>
      </c>
      <c r="K60" s="295" t="s">
        <v>10816</v>
      </c>
    </row>
    <row r="61" spans="1:11" x14ac:dyDescent="0.25">
      <c r="A61" s="353" t="s">
        <v>4169</v>
      </c>
      <c r="B61" s="205" t="s">
        <v>4013</v>
      </c>
      <c r="C61">
        <v>114</v>
      </c>
      <c r="D61">
        <v>132</v>
      </c>
      <c r="E61">
        <v>112</v>
      </c>
      <c r="F61">
        <v>111</v>
      </c>
      <c r="G61" s="39">
        <v>116</v>
      </c>
      <c r="H61" s="39">
        <v>89</v>
      </c>
      <c r="I61" s="39">
        <v>92</v>
      </c>
      <c r="J61" s="39">
        <v>88</v>
      </c>
      <c r="K61" s="39">
        <v>68</v>
      </c>
    </row>
    <row r="62" spans="1:11" x14ac:dyDescent="0.25">
      <c r="A62" s="353" t="s">
        <v>4170</v>
      </c>
      <c r="B62" s="205" t="s">
        <v>3761</v>
      </c>
      <c r="C62">
        <v>140</v>
      </c>
      <c r="D62">
        <v>158</v>
      </c>
      <c r="E62">
        <v>155</v>
      </c>
      <c r="F62">
        <v>130</v>
      </c>
      <c r="G62" s="39">
        <v>126</v>
      </c>
      <c r="H62" s="39">
        <v>130</v>
      </c>
      <c r="I62" s="39">
        <v>123</v>
      </c>
      <c r="J62" s="39">
        <v>112</v>
      </c>
      <c r="K62" s="39">
        <v>97</v>
      </c>
    </row>
    <row r="63" spans="1:11" x14ac:dyDescent="0.25">
      <c r="A63" s="353" t="s">
        <v>4171</v>
      </c>
      <c r="B63" s="205" t="s">
        <v>3821</v>
      </c>
      <c r="C63">
        <v>50</v>
      </c>
      <c r="D63">
        <v>40</v>
      </c>
      <c r="E63">
        <v>64</v>
      </c>
      <c r="F63">
        <v>72</v>
      </c>
      <c r="G63" s="39">
        <v>62</v>
      </c>
      <c r="H63" s="39">
        <v>68</v>
      </c>
      <c r="I63" s="39">
        <v>75</v>
      </c>
      <c r="J63" s="39">
        <v>85</v>
      </c>
      <c r="K63" s="39">
        <v>62</v>
      </c>
    </row>
    <row r="64" spans="1:11" x14ac:dyDescent="0.25">
      <c r="A64" s="353" t="s">
        <v>4172</v>
      </c>
      <c r="B64" s="205" t="s">
        <v>4001</v>
      </c>
      <c r="C64">
        <v>60</v>
      </c>
      <c r="D64">
        <v>35</v>
      </c>
      <c r="E64">
        <v>38</v>
      </c>
      <c r="F64">
        <v>20</v>
      </c>
      <c r="G64" s="295" t="s">
        <v>10816</v>
      </c>
      <c r="H64" s="295" t="s">
        <v>10816</v>
      </c>
      <c r="I64" s="295" t="s">
        <v>10816</v>
      </c>
      <c r="J64" s="295" t="s">
        <v>10816</v>
      </c>
      <c r="K64" s="295" t="s">
        <v>10816</v>
      </c>
    </row>
    <row r="65" spans="1:11" x14ac:dyDescent="0.25">
      <c r="A65" s="353" t="s">
        <v>4173</v>
      </c>
      <c r="B65" s="205" t="s">
        <v>3682</v>
      </c>
      <c r="C65">
        <v>539</v>
      </c>
      <c r="D65">
        <v>552</v>
      </c>
      <c r="E65">
        <v>526</v>
      </c>
      <c r="F65">
        <v>199</v>
      </c>
      <c r="G65" s="295" t="s">
        <v>10816</v>
      </c>
      <c r="H65" s="295" t="s">
        <v>10816</v>
      </c>
      <c r="I65" s="295" t="s">
        <v>10816</v>
      </c>
      <c r="J65" s="295" t="s">
        <v>10816</v>
      </c>
      <c r="K65" s="295" t="s">
        <v>10816</v>
      </c>
    </row>
    <row r="66" spans="1:11" x14ac:dyDescent="0.25">
      <c r="A66" s="353" t="s">
        <v>4174</v>
      </c>
      <c r="B66" s="205" t="s">
        <v>3128</v>
      </c>
      <c r="C66">
        <v>187</v>
      </c>
      <c r="D66">
        <v>222</v>
      </c>
      <c r="E66">
        <v>119</v>
      </c>
      <c r="F66">
        <v>43</v>
      </c>
      <c r="G66" s="295" t="s">
        <v>10816</v>
      </c>
      <c r="H66" s="295" t="s">
        <v>10816</v>
      </c>
      <c r="I66" s="295" t="s">
        <v>10816</v>
      </c>
      <c r="J66" s="295" t="s">
        <v>10816</v>
      </c>
      <c r="K66" s="295" t="s">
        <v>10816</v>
      </c>
    </row>
    <row r="67" spans="1:11" x14ac:dyDescent="0.25">
      <c r="A67" s="353" t="s">
        <v>4175</v>
      </c>
      <c r="B67" s="205" t="s">
        <v>3901</v>
      </c>
      <c r="C67">
        <v>358</v>
      </c>
      <c r="D67">
        <v>366</v>
      </c>
      <c r="E67">
        <v>215</v>
      </c>
      <c r="F67">
        <v>134</v>
      </c>
      <c r="G67" s="295" t="s">
        <v>10816</v>
      </c>
      <c r="H67" s="295" t="s">
        <v>10816</v>
      </c>
      <c r="I67" s="295" t="s">
        <v>10816</v>
      </c>
      <c r="J67" s="295" t="s">
        <v>10816</v>
      </c>
      <c r="K67" s="295" t="s">
        <v>10816</v>
      </c>
    </row>
    <row r="68" spans="1:11" x14ac:dyDescent="0.25">
      <c r="A68" s="353" t="s">
        <v>4176</v>
      </c>
      <c r="B68" s="205" t="s">
        <v>3697</v>
      </c>
      <c r="C68">
        <v>27</v>
      </c>
      <c r="D68">
        <v>14</v>
      </c>
      <c r="E68">
        <v>17</v>
      </c>
      <c r="F68" s="295" t="s">
        <v>1542</v>
      </c>
      <c r="G68" s="295" t="s">
        <v>10816</v>
      </c>
      <c r="H68" s="295" t="s">
        <v>10816</v>
      </c>
      <c r="I68" s="295" t="s">
        <v>10816</v>
      </c>
      <c r="J68" s="295" t="s">
        <v>10816</v>
      </c>
      <c r="K68" s="295" t="s">
        <v>10816</v>
      </c>
    </row>
    <row r="69" spans="1:11" x14ac:dyDescent="0.25">
      <c r="A69" s="353" t="s">
        <v>4177</v>
      </c>
      <c r="B69" s="205" t="s">
        <v>4178</v>
      </c>
      <c r="C69">
        <v>138</v>
      </c>
      <c r="D69">
        <v>157</v>
      </c>
      <c r="E69">
        <v>168</v>
      </c>
      <c r="F69">
        <v>77</v>
      </c>
      <c r="G69" s="295" t="s">
        <v>10816</v>
      </c>
      <c r="H69" s="295" t="s">
        <v>10816</v>
      </c>
      <c r="I69" s="295" t="s">
        <v>10816</v>
      </c>
      <c r="J69" s="295" t="s">
        <v>10816</v>
      </c>
      <c r="K69" s="295" t="s">
        <v>10816</v>
      </c>
    </row>
    <row r="70" spans="1:11" x14ac:dyDescent="0.25">
      <c r="A70" s="353" t="s">
        <v>4179</v>
      </c>
      <c r="B70" s="205" t="s">
        <v>4180</v>
      </c>
      <c r="C70">
        <v>78</v>
      </c>
      <c r="D70">
        <v>79</v>
      </c>
      <c r="E70">
        <v>71</v>
      </c>
      <c r="F70">
        <v>35</v>
      </c>
      <c r="G70" s="295" t="s">
        <v>10816</v>
      </c>
      <c r="H70" s="295" t="s">
        <v>10816</v>
      </c>
      <c r="I70" s="295" t="s">
        <v>10816</v>
      </c>
      <c r="J70" s="295" t="s">
        <v>10816</v>
      </c>
      <c r="K70" s="295" t="s">
        <v>10816</v>
      </c>
    </row>
    <row r="71" spans="1:11" x14ac:dyDescent="0.25">
      <c r="A71" s="353" t="s">
        <v>4181</v>
      </c>
      <c r="B71" s="205" t="s">
        <v>4182</v>
      </c>
      <c r="C71">
        <v>13</v>
      </c>
      <c r="D71" s="295" t="s">
        <v>1542</v>
      </c>
      <c r="E71" s="295" t="s">
        <v>1542</v>
      </c>
      <c r="F71" s="295" t="s">
        <v>1542</v>
      </c>
      <c r="G71" s="295" t="s">
        <v>10816</v>
      </c>
      <c r="H71" s="295" t="s">
        <v>10816</v>
      </c>
      <c r="I71" s="295" t="s">
        <v>10816</v>
      </c>
      <c r="J71" s="295" t="s">
        <v>10816</v>
      </c>
      <c r="K71" s="295" t="s">
        <v>10816</v>
      </c>
    </row>
    <row r="72" spans="1:11" x14ac:dyDescent="0.25">
      <c r="A72" s="353" t="s">
        <v>4183</v>
      </c>
      <c r="B72" s="205" t="s">
        <v>3973</v>
      </c>
      <c r="C72">
        <v>1571</v>
      </c>
      <c r="D72">
        <v>1478</v>
      </c>
      <c r="E72">
        <v>1282</v>
      </c>
      <c r="F72">
        <v>584</v>
      </c>
      <c r="G72" s="295" t="s">
        <v>10816</v>
      </c>
      <c r="H72" s="295" t="s">
        <v>10816</v>
      </c>
      <c r="I72" s="295" t="s">
        <v>10816</v>
      </c>
      <c r="J72" s="295" t="s">
        <v>10816</v>
      </c>
      <c r="K72" s="295" t="s">
        <v>10816</v>
      </c>
    </row>
    <row r="73" spans="1:11" x14ac:dyDescent="0.25">
      <c r="A73" s="353" t="s">
        <v>4184</v>
      </c>
      <c r="B73" s="205" t="s">
        <v>3954</v>
      </c>
      <c r="C73">
        <v>1064</v>
      </c>
      <c r="D73">
        <v>1163</v>
      </c>
      <c r="E73">
        <v>1092</v>
      </c>
      <c r="F73">
        <v>490</v>
      </c>
      <c r="G73" s="295" t="s">
        <v>10816</v>
      </c>
      <c r="H73" s="295" t="s">
        <v>10816</v>
      </c>
      <c r="I73" s="295" t="s">
        <v>10816</v>
      </c>
      <c r="J73" s="295" t="s">
        <v>10816</v>
      </c>
      <c r="K73" s="295" t="s">
        <v>10816</v>
      </c>
    </row>
    <row r="74" spans="1:11" x14ac:dyDescent="0.25">
      <c r="A74" s="353" t="s">
        <v>4185</v>
      </c>
      <c r="B74" s="294" t="s">
        <v>4186</v>
      </c>
      <c r="C74">
        <v>88</v>
      </c>
      <c r="D74">
        <v>105</v>
      </c>
      <c r="E74">
        <v>78</v>
      </c>
      <c r="F74">
        <v>37</v>
      </c>
      <c r="G74" s="295" t="s">
        <v>10816</v>
      </c>
      <c r="H74" s="295" t="s">
        <v>10816</v>
      </c>
      <c r="I74" s="295" t="s">
        <v>10816</v>
      </c>
      <c r="J74" s="295" t="s">
        <v>10816</v>
      </c>
      <c r="K74" s="295" t="s">
        <v>10816</v>
      </c>
    </row>
    <row r="75" spans="1:11" x14ac:dyDescent="0.25">
      <c r="A75" s="353" t="s">
        <v>4187</v>
      </c>
      <c r="B75" s="294" t="s">
        <v>3772</v>
      </c>
      <c r="C75">
        <v>31</v>
      </c>
      <c r="D75" s="295" t="s">
        <v>10816</v>
      </c>
      <c r="E75" s="295" t="s">
        <v>10816</v>
      </c>
      <c r="F75" s="295" t="s">
        <v>10816</v>
      </c>
      <c r="G75" s="295" t="s">
        <v>10816</v>
      </c>
      <c r="H75" s="295" t="s">
        <v>10816</v>
      </c>
      <c r="I75" s="295" t="s">
        <v>10816</v>
      </c>
      <c r="J75" s="295" t="s">
        <v>10816</v>
      </c>
      <c r="K75" s="295" t="s">
        <v>10816</v>
      </c>
    </row>
    <row r="76" spans="1:11" x14ac:dyDescent="0.25">
      <c r="A76" s="353" t="s">
        <v>4188</v>
      </c>
      <c r="B76" s="294" t="s">
        <v>3920</v>
      </c>
      <c r="C76" s="752" t="s">
        <v>10814</v>
      </c>
      <c r="D76" s="752"/>
      <c r="E76" s="752"/>
      <c r="F76" s="752"/>
      <c r="G76" s="752"/>
      <c r="H76" s="752"/>
      <c r="I76" s="752"/>
      <c r="J76" s="752"/>
      <c r="K76" s="752"/>
    </row>
    <row r="77" spans="1:11" x14ac:dyDescent="0.25">
      <c r="A77" s="353" t="s">
        <v>4189</v>
      </c>
      <c r="B77" s="294" t="s">
        <v>4190</v>
      </c>
      <c r="C77" s="295" t="s">
        <v>10816</v>
      </c>
      <c r="D77" s="295" t="s">
        <v>1542</v>
      </c>
      <c r="E77">
        <v>12</v>
      </c>
      <c r="F77" s="295" t="s">
        <v>1542</v>
      </c>
      <c r="G77" s="295" t="s">
        <v>10816</v>
      </c>
      <c r="H77" s="295" t="s">
        <v>10816</v>
      </c>
      <c r="I77" s="295" t="s">
        <v>10816</v>
      </c>
      <c r="J77" s="295" t="s">
        <v>10816</v>
      </c>
      <c r="K77" s="295" t="s">
        <v>10816</v>
      </c>
    </row>
    <row r="78" spans="1:11" x14ac:dyDescent="0.25">
      <c r="A78" s="353" t="s">
        <v>4191</v>
      </c>
      <c r="B78" s="205" t="s">
        <v>4192</v>
      </c>
      <c r="C78" s="295" t="s">
        <v>10816</v>
      </c>
      <c r="D78" s="295" t="s">
        <v>1542</v>
      </c>
      <c r="E78" s="295" t="s">
        <v>1542</v>
      </c>
      <c r="F78">
        <v>168</v>
      </c>
      <c r="G78" s="39">
        <v>309</v>
      </c>
      <c r="H78" s="39">
        <v>251</v>
      </c>
      <c r="I78" s="39">
        <v>299</v>
      </c>
      <c r="J78" s="39">
        <v>374</v>
      </c>
      <c r="K78" s="39">
        <v>393</v>
      </c>
    </row>
    <row r="79" spans="1:11" x14ac:dyDescent="0.25">
      <c r="A79" s="353" t="s">
        <v>4193</v>
      </c>
      <c r="B79" s="205" t="s">
        <v>4194</v>
      </c>
      <c r="C79" s="295" t="s">
        <v>10816</v>
      </c>
      <c r="D79" s="295" t="s">
        <v>1542</v>
      </c>
      <c r="E79" s="295" t="s">
        <v>1542</v>
      </c>
      <c r="F79">
        <v>79</v>
      </c>
      <c r="G79" s="39">
        <v>203</v>
      </c>
      <c r="H79" s="39">
        <v>173</v>
      </c>
      <c r="I79" s="39">
        <v>144</v>
      </c>
      <c r="J79" s="39">
        <v>217</v>
      </c>
      <c r="K79" s="39">
        <v>267</v>
      </c>
    </row>
    <row r="80" spans="1:11" x14ac:dyDescent="0.25">
      <c r="A80" s="353" t="s">
        <v>4195</v>
      </c>
      <c r="B80" s="205" t="s">
        <v>4196</v>
      </c>
      <c r="C80" s="295" t="s">
        <v>10816</v>
      </c>
      <c r="D80" s="295" t="s">
        <v>1542</v>
      </c>
      <c r="E80" s="295" t="s">
        <v>1542</v>
      </c>
      <c r="F80">
        <v>528</v>
      </c>
      <c r="G80" s="39">
        <v>786</v>
      </c>
      <c r="H80" s="39">
        <v>441</v>
      </c>
      <c r="I80" s="39">
        <v>276</v>
      </c>
      <c r="J80" s="39">
        <v>219</v>
      </c>
      <c r="K80" s="39">
        <v>159</v>
      </c>
    </row>
    <row r="81" spans="1:11" x14ac:dyDescent="0.25">
      <c r="A81" s="353" t="s">
        <v>4197</v>
      </c>
      <c r="B81" s="205" t="s">
        <v>4198</v>
      </c>
      <c r="C81" s="295" t="s">
        <v>10816</v>
      </c>
      <c r="D81" s="295" t="s">
        <v>1542</v>
      </c>
      <c r="E81" s="295" t="s">
        <v>1542</v>
      </c>
      <c r="F81">
        <v>652</v>
      </c>
      <c r="G81" s="39">
        <v>1227</v>
      </c>
      <c r="H81" s="39">
        <v>1126</v>
      </c>
      <c r="I81" s="39">
        <v>1070</v>
      </c>
      <c r="J81" s="39">
        <v>1037</v>
      </c>
      <c r="K81" s="39">
        <v>928</v>
      </c>
    </row>
    <row r="82" spans="1:11" x14ac:dyDescent="0.25">
      <c r="A82" s="353" t="s">
        <v>1994</v>
      </c>
      <c r="B82" s="205" t="s">
        <v>4199</v>
      </c>
      <c r="C82" s="295" t="s">
        <v>10816</v>
      </c>
      <c r="D82" s="295" t="s">
        <v>1542</v>
      </c>
      <c r="E82" s="295" t="s">
        <v>1542</v>
      </c>
      <c r="F82">
        <v>1850</v>
      </c>
      <c r="G82" s="39">
        <v>3519</v>
      </c>
      <c r="H82" s="39">
        <v>3472</v>
      </c>
      <c r="I82" s="39">
        <v>3476</v>
      </c>
      <c r="J82" s="39">
        <v>3331</v>
      </c>
      <c r="K82" s="39">
        <v>3324</v>
      </c>
    </row>
    <row r="83" spans="1:11" x14ac:dyDescent="0.25">
      <c r="A83" s="353" t="s">
        <v>1996</v>
      </c>
      <c r="B83" s="205" t="s">
        <v>4200</v>
      </c>
      <c r="C83" s="295" t="s">
        <v>10816</v>
      </c>
      <c r="D83" s="295" t="s">
        <v>1542</v>
      </c>
      <c r="E83" s="295" t="s">
        <v>1542</v>
      </c>
      <c r="F83">
        <v>47</v>
      </c>
      <c r="G83" s="39">
        <v>98</v>
      </c>
      <c r="H83" s="39">
        <v>100</v>
      </c>
      <c r="I83" s="39">
        <v>99</v>
      </c>
      <c r="J83" s="39">
        <v>116</v>
      </c>
      <c r="K83" s="39">
        <v>103</v>
      </c>
    </row>
    <row r="84" spans="1:11" x14ac:dyDescent="0.25">
      <c r="A84" s="353" t="s">
        <v>1998</v>
      </c>
      <c r="B84" s="205" t="s">
        <v>4201</v>
      </c>
      <c r="C84" s="295" t="s">
        <v>10816</v>
      </c>
      <c r="D84" s="295" t="s">
        <v>1542</v>
      </c>
      <c r="E84" s="295" t="s">
        <v>1542</v>
      </c>
      <c r="F84">
        <v>146</v>
      </c>
      <c r="G84" s="39">
        <v>302</v>
      </c>
      <c r="H84" s="39">
        <v>264</v>
      </c>
      <c r="I84" s="39">
        <v>244</v>
      </c>
      <c r="J84" s="39">
        <v>118</v>
      </c>
      <c r="K84" s="39">
        <v>95</v>
      </c>
    </row>
    <row r="85" spans="1:11" x14ac:dyDescent="0.25">
      <c r="A85" s="353" t="s">
        <v>2000</v>
      </c>
      <c r="B85" s="205" t="s">
        <v>4202</v>
      </c>
      <c r="C85" s="295" t="s">
        <v>10816</v>
      </c>
      <c r="D85" s="295" t="s">
        <v>1542</v>
      </c>
      <c r="E85" s="295" t="s">
        <v>1542</v>
      </c>
      <c r="F85">
        <v>86</v>
      </c>
      <c r="G85" s="39">
        <v>165</v>
      </c>
      <c r="H85" s="39">
        <v>166</v>
      </c>
      <c r="I85" s="39">
        <v>174</v>
      </c>
      <c r="J85" s="39">
        <v>202</v>
      </c>
      <c r="K85" s="39">
        <v>191</v>
      </c>
    </row>
    <row r="86" spans="1:11" x14ac:dyDescent="0.25">
      <c r="A86" s="353" t="s">
        <v>2002</v>
      </c>
      <c r="B86" s="205" t="s">
        <v>4203</v>
      </c>
      <c r="C86" s="295" t="s">
        <v>10816</v>
      </c>
      <c r="D86" s="295" t="s">
        <v>1542</v>
      </c>
      <c r="E86" s="295" t="s">
        <v>1542</v>
      </c>
      <c r="F86">
        <v>444</v>
      </c>
      <c r="G86" s="39">
        <v>800</v>
      </c>
      <c r="H86" s="39">
        <v>772</v>
      </c>
      <c r="I86" s="39">
        <v>911</v>
      </c>
      <c r="J86" s="39">
        <v>955</v>
      </c>
      <c r="K86" s="39">
        <v>811</v>
      </c>
    </row>
    <row r="87" spans="1:11" x14ac:dyDescent="0.25">
      <c r="A87" s="353" t="s">
        <v>2004</v>
      </c>
      <c r="B87" s="205" t="s">
        <v>4204</v>
      </c>
      <c r="C87" s="295" t="s">
        <v>10816</v>
      </c>
      <c r="D87" s="295" t="s">
        <v>1542</v>
      </c>
      <c r="E87" s="295" t="s">
        <v>1542</v>
      </c>
      <c r="F87">
        <v>184</v>
      </c>
      <c r="G87" s="39">
        <v>307</v>
      </c>
      <c r="H87" s="39">
        <v>393</v>
      </c>
      <c r="I87" s="39">
        <v>393</v>
      </c>
      <c r="J87" s="39">
        <v>473</v>
      </c>
      <c r="K87" s="39">
        <v>457</v>
      </c>
    </row>
    <row r="88" spans="1:11" x14ac:dyDescent="0.25">
      <c r="A88" s="353" t="s">
        <v>2006</v>
      </c>
      <c r="B88" s="205" t="s">
        <v>4205</v>
      </c>
      <c r="C88" s="295" t="s">
        <v>10816</v>
      </c>
      <c r="D88" s="295" t="s">
        <v>1542</v>
      </c>
      <c r="E88" s="295" t="s">
        <v>1542</v>
      </c>
      <c r="F88">
        <v>126</v>
      </c>
      <c r="G88" s="39">
        <v>226</v>
      </c>
      <c r="H88" s="39">
        <v>240</v>
      </c>
      <c r="I88" s="39">
        <v>282</v>
      </c>
      <c r="J88" s="39">
        <v>365</v>
      </c>
      <c r="K88" s="39">
        <v>324</v>
      </c>
    </row>
    <row r="89" spans="1:11" x14ac:dyDescent="0.25">
      <c r="A89" s="353" t="s">
        <v>2008</v>
      </c>
      <c r="B89" s="205" t="s">
        <v>4206</v>
      </c>
      <c r="C89" s="295" t="s">
        <v>10816</v>
      </c>
      <c r="D89" s="295" t="s">
        <v>1542</v>
      </c>
      <c r="E89" s="295" t="s">
        <v>1542</v>
      </c>
      <c r="F89">
        <v>13</v>
      </c>
      <c r="G89" s="39">
        <v>20</v>
      </c>
      <c r="H89" s="39">
        <v>31</v>
      </c>
      <c r="I89" s="39">
        <v>27</v>
      </c>
      <c r="J89" s="39">
        <v>28</v>
      </c>
      <c r="K89" s="39">
        <v>32</v>
      </c>
    </row>
    <row r="90" spans="1:11" x14ac:dyDescent="0.25">
      <c r="A90" s="353" t="s">
        <v>2010</v>
      </c>
      <c r="B90" s="205" t="s">
        <v>4207</v>
      </c>
      <c r="C90" s="295" t="s">
        <v>10816</v>
      </c>
      <c r="D90" s="295" t="s">
        <v>1542</v>
      </c>
      <c r="E90" s="295" t="s">
        <v>1542</v>
      </c>
      <c r="F90">
        <v>138</v>
      </c>
      <c r="G90" s="39">
        <v>226</v>
      </c>
      <c r="H90" s="39">
        <v>243</v>
      </c>
      <c r="I90" s="39">
        <v>242</v>
      </c>
      <c r="J90" s="39">
        <v>273</v>
      </c>
      <c r="K90" s="39">
        <v>251</v>
      </c>
    </row>
    <row r="91" spans="1:11" x14ac:dyDescent="0.25">
      <c r="A91" s="353" t="s">
        <v>2012</v>
      </c>
      <c r="B91" s="205" t="s">
        <v>4199</v>
      </c>
      <c r="C91" s="295" t="s">
        <v>10816</v>
      </c>
      <c r="D91" s="295" t="s">
        <v>1542</v>
      </c>
      <c r="E91" s="295" t="s">
        <v>1542</v>
      </c>
      <c r="F91">
        <v>1078</v>
      </c>
      <c r="G91" s="39">
        <v>1675</v>
      </c>
      <c r="H91" s="39">
        <v>1437</v>
      </c>
      <c r="I91" s="39">
        <v>1247</v>
      </c>
      <c r="J91" s="39">
        <v>1102</v>
      </c>
      <c r="K91" s="39">
        <v>961</v>
      </c>
    </row>
    <row r="92" spans="1:11" x14ac:dyDescent="0.25">
      <c r="A92" s="353" t="s">
        <v>1522</v>
      </c>
      <c r="B92" s="205" t="s">
        <v>1436</v>
      </c>
      <c r="C92">
        <v>22543</v>
      </c>
      <c r="D92">
        <v>23084</v>
      </c>
      <c r="E92">
        <v>23183</v>
      </c>
      <c r="F92">
        <v>24237</v>
      </c>
      <c r="G92" s="39">
        <v>24580</v>
      </c>
      <c r="H92" s="39">
        <v>24527</v>
      </c>
      <c r="I92" s="39">
        <v>24441</v>
      </c>
      <c r="J92" s="39">
        <v>25229</v>
      </c>
      <c r="K92" s="39">
        <v>24753</v>
      </c>
    </row>
    <row r="93" spans="1:11" x14ac:dyDescent="0.25">
      <c r="A93" s="354" t="s">
        <v>1440</v>
      </c>
      <c r="B93" s="294"/>
      <c r="C93" s="132">
        <v>49313</v>
      </c>
      <c r="D93" s="132">
        <v>50291</v>
      </c>
      <c r="E93" s="132">
        <v>49619</v>
      </c>
      <c r="F93" s="132">
        <v>52946</v>
      </c>
      <c r="G93" s="59">
        <v>54513</v>
      </c>
      <c r="H93" s="59">
        <v>53818</v>
      </c>
      <c r="I93" s="59">
        <v>53127</v>
      </c>
      <c r="J93" s="59">
        <v>54369</v>
      </c>
      <c r="K93" s="59">
        <v>52912</v>
      </c>
    </row>
    <row r="95" spans="1:11" x14ac:dyDescent="0.25">
      <c r="A95" s="296" t="s">
        <v>4066</v>
      </c>
    </row>
  </sheetData>
  <mergeCells count="20">
    <mergeCell ref="B15:K15"/>
    <mergeCell ref="B16:K16"/>
    <mergeCell ref="B17:K17"/>
    <mergeCell ref="B14:K14"/>
    <mergeCell ref="B3:K3"/>
    <mergeCell ref="B4:K4"/>
    <mergeCell ref="B5:K5"/>
    <mergeCell ref="B6:K6"/>
    <mergeCell ref="B7:K7"/>
    <mergeCell ref="B8:K8"/>
    <mergeCell ref="B9:K9"/>
    <mergeCell ref="B10:K10"/>
    <mergeCell ref="B11:K11"/>
    <mergeCell ref="B12:K12"/>
    <mergeCell ref="B13:K13"/>
    <mergeCell ref="B18:K18"/>
    <mergeCell ref="C27:K27"/>
    <mergeCell ref="C30:K30"/>
    <mergeCell ref="C33:K33"/>
    <mergeCell ref="C76:K76"/>
  </mergeCells>
  <pageMargins left="0.70866141732283472" right="0.70866141732283472" top="0.74803149606299213" bottom="0.74803149606299213" header="0.31496062992125984" footer="0.31496062992125984"/>
  <pageSetup paperSize="9" scale="71" fitToHeight="2" orientation="landscape"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tabColor rgb="FFFFFF00"/>
    <pageSetUpPr fitToPage="1"/>
  </sheetPr>
  <dimension ref="A1:N40"/>
  <sheetViews>
    <sheetView topLeftCell="A10" workbookViewId="0">
      <selection activeCell="B10" sqref="B10:K10"/>
    </sheetView>
  </sheetViews>
  <sheetFormatPr defaultRowHeight="15" x14ac:dyDescent="0.25"/>
  <cols>
    <col min="1" max="1" width="36.85546875" customWidth="1"/>
    <col min="2" max="2" width="78.85546875" customWidth="1"/>
    <col min="3" max="6" width="8.85546875" customWidth="1"/>
    <col min="7" max="11" width="8" style="39" customWidth="1"/>
    <col min="14" max="14" width="12.425781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4208</v>
      </c>
      <c r="C3" s="758"/>
      <c r="D3" s="758"/>
      <c r="E3" s="758"/>
      <c r="F3" s="758"/>
      <c r="G3" s="758"/>
      <c r="H3" s="758"/>
      <c r="I3" s="758"/>
      <c r="J3" s="758"/>
      <c r="K3" s="758"/>
    </row>
    <row r="4" spans="1:14" x14ac:dyDescent="0.25">
      <c r="A4" s="6" t="s">
        <v>2</v>
      </c>
      <c r="B4" s="755" t="s">
        <v>4209</v>
      </c>
      <c r="C4" s="755"/>
      <c r="D4" s="755"/>
      <c r="E4" s="755"/>
      <c r="F4" s="755"/>
      <c r="G4" s="755"/>
      <c r="H4" s="755"/>
      <c r="I4" s="755"/>
      <c r="J4" s="755"/>
      <c r="K4" s="755"/>
    </row>
    <row r="5" spans="1:14" x14ac:dyDescent="0.25">
      <c r="A5" s="6" t="s">
        <v>5</v>
      </c>
      <c r="B5" s="755" t="s">
        <v>4</v>
      </c>
      <c r="C5" s="755"/>
      <c r="D5" s="755"/>
      <c r="E5" s="755"/>
      <c r="F5" s="755"/>
      <c r="G5" s="755"/>
      <c r="H5" s="755"/>
      <c r="I5" s="755"/>
      <c r="J5" s="755"/>
      <c r="K5" s="755"/>
    </row>
    <row r="6" spans="1:14" x14ac:dyDescent="0.25">
      <c r="A6" s="6" t="s">
        <v>8</v>
      </c>
      <c r="B6" s="757" t="s">
        <v>9</v>
      </c>
      <c r="C6" s="757"/>
      <c r="D6" s="757"/>
      <c r="E6" s="757"/>
      <c r="F6" s="757"/>
      <c r="G6" s="755"/>
      <c r="H6" s="755"/>
      <c r="I6" s="755"/>
      <c r="J6" s="755"/>
      <c r="K6" s="755"/>
    </row>
    <row r="7" spans="1:14" x14ac:dyDescent="0.25">
      <c r="A7" s="6" t="s">
        <v>11</v>
      </c>
      <c r="B7" s="756" t="s">
        <v>4210</v>
      </c>
      <c r="C7" s="756"/>
      <c r="D7" s="756"/>
      <c r="E7" s="756"/>
      <c r="F7" s="756"/>
      <c r="G7" s="756"/>
      <c r="H7" s="756"/>
      <c r="I7" s="756"/>
      <c r="J7" s="756"/>
      <c r="K7" s="756"/>
    </row>
    <row r="8" spans="1:14" x14ac:dyDescent="0.25">
      <c r="A8" s="6" t="s">
        <v>13</v>
      </c>
      <c r="B8" s="757" t="s">
        <v>9</v>
      </c>
      <c r="C8" s="757"/>
      <c r="D8" s="757"/>
      <c r="E8" s="757"/>
      <c r="F8" s="757"/>
      <c r="G8" s="755"/>
      <c r="H8" s="755"/>
      <c r="I8" s="755"/>
      <c r="J8" s="755"/>
      <c r="K8" s="755"/>
    </row>
    <row r="9" spans="1:14" ht="15" customHeight="1" x14ac:dyDescent="0.25">
      <c r="A9" s="113" t="s">
        <v>15</v>
      </c>
      <c r="B9" s="761" t="s">
        <v>4211</v>
      </c>
      <c r="C9" s="761"/>
      <c r="D9" s="761"/>
      <c r="E9" s="761"/>
      <c r="F9" s="761"/>
      <c r="G9" s="761"/>
      <c r="H9" s="761"/>
      <c r="I9" s="761"/>
      <c r="J9" s="761"/>
      <c r="K9" s="761"/>
    </row>
    <row r="10" spans="1:14" x14ac:dyDescent="0.25">
      <c r="A10" s="6" t="s">
        <v>17</v>
      </c>
      <c r="B10" s="755" t="s">
        <v>18</v>
      </c>
      <c r="C10" s="755"/>
      <c r="D10" s="755"/>
      <c r="E10" s="755"/>
      <c r="F10" s="755"/>
      <c r="G10" s="755"/>
      <c r="H10" s="755"/>
      <c r="I10" s="755"/>
      <c r="J10" s="755"/>
      <c r="K10" s="755"/>
    </row>
    <row r="11" spans="1:14" x14ac:dyDescent="0.25">
      <c r="A11" s="6" t="s">
        <v>19</v>
      </c>
      <c r="B11" s="755" t="s">
        <v>70</v>
      </c>
      <c r="C11" s="755"/>
      <c r="D11" s="755"/>
      <c r="E11" s="755"/>
      <c r="F11" s="755"/>
      <c r="G11" s="755"/>
      <c r="H11" s="755"/>
      <c r="I11" s="755"/>
      <c r="J11" s="755"/>
      <c r="K11" s="755"/>
    </row>
    <row r="12" spans="1:14" x14ac:dyDescent="0.25">
      <c r="A12" s="6" t="s">
        <v>22</v>
      </c>
      <c r="B12" s="756" t="s">
        <v>31</v>
      </c>
      <c r="C12" s="756"/>
      <c r="D12" s="756"/>
      <c r="E12" s="756"/>
      <c r="F12" s="756"/>
      <c r="G12" s="756"/>
      <c r="H12" s="756"/>
      <c r="I12" s="756"/>
      <c r="J12" s="756"/>
      <c r="K12" s="756"/>
      <c r="M12" s="331" t="s">
        <v>57</v>
      </c>
      <c r="N12" s="331" t="s">
        <v>2</v>
      </c>
    </row>
    <row r="13" spans="1:14" x14ac:dyDescent="0.25">
      <c r="A13" s="6" t="s">
        <v>26</v>
      </c>
      <c r="B13" s="757" t="s">
        <v>9</v>
      </c>
      <c r="C13" s="757"/>
      <c r="D13" s="757"/>
      <c r="E13" s="757"/>
      <c r="F13" s="757"/>
      <c r="G13" s="755"/>
      <c r="H13" s="755"/>
      <c r="I13" s="755"/>
      <c r="J13" s="755"/>
      <c r="K13" s="755"/>
      <c r="M13" s="118" t="s">
        <v>1955</v>
      </c>
      <c r="N13" t="s">
        <v>3888</v>
      </c>
    </row>
    <row r="14" spans="1:14" x14ac:dyDescent="0.25">
      <c r="A14" s="6" t="s">
        <v>28</v>
      </c>
      <c r="B14" s="714" t="s">
        <v>4212</v>
      </c>
      <c r="C14" s="714"/>
      <c r="D14" s="714"/>
      <c r="E14" s="714"/>
      <c r="F14" s="714"/>
      <c r="G14" s="714"/>
      <c r="H14" s="714"/>
      <c r="I14" s="714"/>
      <c r="J14" s="714"/>
      <c r="K14" s="714"/>
      <c r="M14" s="118" t="s">
        <v>58</v>
      </c>
      <c r="N14" t="s">
        <v>3616</v>
      </c>
    </row>
    <row r="15" spans="1:14" x14ac:dyDescent="0.25">
      <c r="A15" s="6" t="s">
        <v>30</v>
      </c>
      <c r="B15" s="714" t="s">
        <v>4213</v>
      </c>
      <c r="C15" s="714"/>
      <c r="D15" s="714"/>
      <c r="E15" s="714"/>
      <c r="F15" s="714"/>
      <c r="G15" s="714"/>
      <c r="H15" s="714"/>
      <c r="I15" s="714"/>
      <c r="J15" s="714"/>
      <c r="K15" s="714"/>
      <c r="M15" s="118" t="s">
        <v>59</v>
      </c>
      <c r="N15" t="s">
        <v>3617</v>
      </c>
    </row>
    <row r="16" spans="1:14" x14ac:dyDescent="0.25">
      <c r="A16" s="6" t="s">
        <v>32</v>
      </c>
      <c r="B16" s="755" t="s">
        <v>709</v>
      </c>
      <c r="C16" s="755"/>
      <c r="D16" s="755"/>
      <c r="E16" s="755"/>
      <c r="F16" s="755"/>
      <c r="G16" s="755"/>
      <c r="H16" s="755"/>
      <c r="I16" s="755"/>
      <c r="J16" s="755"/>
      <c r="K16" s="755"/>
      <c r="M16" s="118" t="s">
        <v>60</v>
      </c>
      <c r="N16" t="s">
        <v>3619</v>
      </c>
    </row>
    <row r="17" spans="1:13" x14ac:dyDescent="0.25">
      <c r="A17" s="6" t="s">
        <v>35</v>
      </c>
      <c r="B17" s="713" t="s">
        <v>9</v>
      </c>
      <c r="C17" s="713"/>
      <c r="D17" s="713"/>
      <c r="E17" s="713"/>
      <c r="F17" s="713"/>
      <c r="G17" s="714"/>
      <c r="H17" s="714"/>
      <c r="I17" s="714"/>
      <c r="J17" s="714"/>
      <c r="K17" s="714"/>
      <c r="M17" s="118"/>
    </row>
    <row r="18" spans="1:13" x14ac:dyDescent="0.25">
      <c r="A18" s="6" t="s">
        <v>36</v>
      </c>
      <c r="B18" s="753" t="s">
        <v>9</v>
      </c>
      <c r="C18" s="753"/>
      <c r="D18" s="753"/>
      <c r="E18" s="753"/>
      <c r="F18" s="753"/>
      <c r="G18" s="754"/>
      <c r="H18" s="754"/>
      <c r="I18" s="754"/>
      <c r="J18" s="754"/>
      <c r="K18" s="754"/>
      <c r="M18" s="118"/>
    </row>
    <row r="19" spans="1:13" x14ac:dyDescent="0.25">
      <c r="A19" s="7" t="s">
        <v>37</v>
      </c>
      <c r="B19" s="2"/>
      <c r="C19" s="8" t="s">
        <v>1433</v>
      </c>
      <c r="D19" s="8" t="s">
        <v>137</v>
      </c>
      <c r="E19" s="8" t="s">
        <v>138</v>
      </c>
      <c r="F19" s="8" t="s">
        <v>139</v>
      </c>
      <c r="G19" s="293" t="s">
        <v>38</v>
      </c>
      <c r="H19" s="293" t="s">
        <v>39</v>
      </c>
      <c r="I19" s="293" t="s">
        <v>40</v>
      </c>
      <c r="J19" s="293" t="s">
        <v>41</v>
      </c>
      <c r="K19" s="293" t="s">
        <v>42</v>
      </c>
      <c r="M19" s="118"/>
    </row>
    <row r="20" spans="1:13" x14ac:dyDescent="0.25">
      <c r="A20" s="6" t="s">
        <v>43</v>
      </c>
      <c r="B20" s="2"/>
      <c r="C20" s="10">
        <v>22543</v>
      </c>
      <c r="D20" s="10">
        <v>23084</v>
      </c>
      <c r="E20" s="10">
        <v>23183</v>
      </c>
      <c r="F20" s="11">
        <v>37196</v>
      </c>
      <c r="G20" s="10">
        <v>48680</v>
      </c>
      <c r="H20" s="10">
        <v>48610</v>
      </c>
      <c r="I20" s="10">
        <v>48361</v>
      </c>
      <c r="J20" s="11">
        <v>50023</v>
      </c>
      <c r="K20" s="11">
        <v>49114</v>
      </c>
      <c r="M20" s="118"/>
    </row>
    <row r="21" spans="1:13" x14ac:dyDescent="0.25">
      <c r="A21" s="6" t="s">
        <v>44</v>
      </c>
      <c r="B21" s="2"/>
      <c r="C21" s="10">
        <f t="shared" ref="C21:K21" si="0">C20-C25</f>
        <v>0</v>
      </c>
      <c r="D21" s="10">
        <f t="shared" si="0"/>
        <v>0</v>
      </c>
      <c r="E21" s="10">
        <f t="shared" si="0"/>
        <v>0</v>
      </c>
      <c r="F21" s="10">
        <f t="shared" si="0"/>
        <v>12959</v>
      </c>
      <c r="G21" s="10">
        <f t="shared" si="0"/>
        <v>24100</v>
      </c>
      <c r="H21" s="10">
        <f t="shared" si="0"/>
        <v>24083</v>
      </c>
      <c r="I21" s="10">
        <f t="shared" si="0"/>
        <v>23920</v>
      </c>
      <c r="J21" s="10">
        <f t="shared" si="0"/>
        <v>24794</v>
      </c>
      <c r="K21" s="10">
        <f t="shared" si="0"/>
        <v>24361</v>
      </c>
      <c r="M21" s="118"/>
    </row>
    <row r="22" spans="1:13" x14ac:dyDescent="0.25">
      <c r="A22" s="6" t="s">
        <v>45</v>
      </c>
      <c r="B22" s="2"/>
      <c r="C22" s="12">
        <f t="shared" ref="C22:K22" si="1">C21/C20</f>
        <v>0</v>
      </c>
      <c r="D22" s="12">
        <f t="shared" si="1"/>
        <v>0</v>
      </c>
      <c r="E22" s="12">
        <f t="shared" si="1"/>
        <v>0</v>
      </c>
      <c r="F22" s="12">
        <f t="shared" si="1"/>
        <v>0.34839767716958814</v>
      </c>
      <c r="G22" s="12">
        <f t="shared" si="1"/>
        <v>0.49506984387838948</v>
      </c>
      <c r="H22" s="12">
        <f t="shared" si="1"/>
        <v>0.49543303846945075</v>
      </c>
      <c r="I22" s="12">
        <f t="shared" si="1"/>
        <v>0.49461342817559606</v>
      </c>
      <c r="J22" s="12">
        <f t="shared" si="1"/>
        <v>0.49565200007996324</v>
      </c>
      <c r="K22" s="12">
        <f t="shared" si="1"/>
        <v>0.49600928452172499</v>
      </c>
      <c r="M22" s="118"/>
    </row>
    <row r="23" spans="1:13" x14ac:dyDescent="0.25">
      <c r="A23" s="6" t="s">
        <v>46</v>
      </c>
      <c r="B23" s="2"/>
      <c r="C23" s="10">
        <v>0</v>
      </c>
      <c r="D23" s="10">
        <v>0</v>
      </c>
      <c r="E23" s="10">
        <v>0</v>
      </c>
      <c r="F23" s="9">
        <v>0</v>
      </c>
      <c r="G23" s="10">
        <v>0</v>
      </c>
      <c r="H23" s="10">
        <v>0</v>
      </c>
      <c r="I23" s="10">
        <v>0</v>
      </c>
      <c r="J23" s="9">
        <v>0</v>
      </c>
      <c r="K23" s="9">
        <v>0</v>
      </c>
    </row>
    <row r="24" spans="1:13"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3" x14ac:dyDescent="0.25">
      <c r="A25" s="6" t="s">
        <v>48</v>
      </c>
      <c r="B25" s="2"/>
      <c r="C25" s="10">
        <v>22543</v>
      </c>
      <c r="D25" s="10">
        <v>23084</v>
      </c>
      <c r="E25" s="10">
        <v>23183</v>
      </c>
      <c r="F25" s="9">
        <v>24237</v>
      </c>
      <c r="G25" s="39">
        <v>24580</v>
      </c>
      <c r="H25" s="39">
        <v>24527</v>
      </c>
      <c r="I25" s="39">
        <v>24441</v>
      </c>
      <c r="J25" s="39">
        <v>25229</v>
      </c>
      <c r="K25" s="39">
        <v>24753</v>
      </c>
    </row>
    <row r="26" spans="1:13" x14ac:dyDescent="0.25">
      <c r="A26" s="6" t="s">
        <v>49</v>
      </c>
      <c r="B26" s="2"/>
      <c r="C26" s="12">
        <f t="shared" ref="C26:K26" si="3">C25/C20</f>
        <v>1</v>
      </c>
      <c r="D26" s="12">
        <f t="shared" si="3"/>
        <v>1</v>
      </c>
      <c r="E26" s="12">
        <f t="shared" si="3"/>
        <v>1</v>
      </c>
      <c r="F26" s="12">
        <f t="shared" si="3"/>
        <v>0.65160232283041186</v>
      </c>
      <c r="G26" s="12">
        <f t="shared" si="3"/>
        <v>0.50493015612161052</v>
      </c>
      <c r="H26" s="12">
        <f t="shared" si="3"/>
        <v>0.50456696153054925</v>
      </c>
      <c r="I26" s="12">
        <f t="shared" si="3"/>
        <v>0.50538657182440394</v>
      </c>
      <c r="J26" s="12">
        <f t="shared" si="3"/>
        <v>0.50434799992003676</v>
      </c>
      <c r="K26" s="12">
        <f t="shared" si="3"/>
        <v>0.50399071547827501</v>
      </c>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353" t="s">
        <v>1955</v>
      </c>
      <c r="B29" s="230" t="s">
        <v>4214</v>
      </c>
      <c r="C29" s="39"/>
      <c r="D29" s="39"/>
      <c r="E29" s="39"/>
      <c r="F29" s="39">
        <v>11600</v>
      </c>
      <c r="G29" s="39">
        <v>21697</v>
      </c>
      <c r="H29" s="39">
        <v>21530</v>
      </c>
      <c r="I29" s="39">
        <v>21406</v>
      </c>
      <c r="J29" s="39">
        <v>22443</v>
      </c>
      <c r="K29" s="39">
        <v>22298</v>
      </c>
    </row>
    <row r="30" spans="1:13" x14ac:dyDescent="0.25">
      <c r="A30" s="353" t="s">
        <v>58</v>
      </c>
      <c r="B30" s="356" t="s">
        <v>4215</v>
      </c>
      <c r="C30" s="39"/>
      <c r="D30" s="39"/>
      <c r="E30" s="39"/>
      <c r="F30" s="39">
        <v>276</v>
      </c>
      <c r="G30" s="39">
        <v>483</v>
      </c>
      <c r="H30" s="39">
        <v>442</v>
      </c>
      <c r="I30" s="39">
        <v>407</v>
      </c>
      <c r="J30" s="39">
        <v>349</v>
      </c>
      <c r="K30" s="39">
        <v>345</v>
      </c>
    </row>
    <row r="31" spans="1:13" x14ac:dyDescent="0.25">
      <c r="A31" s="353" t="s">
        <v>59</v>
      </c>
      <c r="B31" s="356" t="s">
        <v>4216</v>
      </c>
      <c r="C31" s="39"/>
      <c r="D31" s="39"/>
      <c r="E31" s="39"/>
      <c r="F31" s="39">
        <v>122</v>
      </c>
      <c r="G31" s="39">
        <v>225</v>
      </c>
      <c r="H31" s="39">
        <v>261</v>
      </c>
      <c r="I31" s="39">
        <v>231</v>
      </c>
      <c r="J31" s="39">
        <v>242</v>
      </c>
      <c r="K31" s="39">
        <v>224</v>
      </c>
    </row>
    <row r="32" spans="1:13" x14ac:dyDescent="0.25">
      <c r="A32" s="353" t="s">
        <v>60</v>
      </c>
      <c r="B32" s="356" t="s">
        <v>4217</v>
      </c>
      <c r="C32" s="39"/>
      <c r="D32" s="39"/>
      <c r="E32" s="39"/>
      <c r="F32" s="39">
        <v>961</v>
      </c>
      <c r="G32" s="39">
        <v>1695</v>
      </c>
      <c r="H32" s="39">
        <v>1850</v>
      </c>
      <c r="I32" s="39">
        <v>1876</v>
      </c>
      <c r="J32" s="39">
        <v>1760</v>
      </c>
      <c r="K32" s="39">
        <v>1494</v>
      </c>
    </row>
    <row r="33" spans="1:11" x14ac:dyDescent="0.25">
      <c r="A33" s="353" t="s">
        <v>1522</v>
      </c>
      <c r="B33" s="230" t="s">
        <v>1436</v>
      </c>
      <c r="C33" s="39">
        <v>22543</v>
      </c>
      <c r="D33" s="39">
        <v>23084</v>
      </c>
      <c r="E33" s="39">
        <v>23183</v>
      </c>
      <c r="F33" s="39">
        <v>24237</v>
      </c>
      <c r="G33" s="39">
        <v>24580</v>
      </c>
      <c r="H33" s="39">
        <v>24527</v>
      </c>
      <c r="I33" s="39">
        <v>24441</v>
      </c>
      <c r="J33" s="39">
        <v>25229</v>
      </c>
      <c r="K33" s="39">
        <v>24753</v>
      </c>
    </row>
    <row r="34" spans="1:11" x14ac:dyDescent="0.25">
      <c r="A34" s="348" t="s">
        <v>1440</v>
      </c>
      <c r="B34" s="230"/>
      <c r="C34" s="59">
        <v>22543</v>
      </c>
      <c r="D34" s="59">
        <v>23084</v>
      </c>
      <c r="E34" s="59">
        <v>23183</v>
      </c>
      <c r="F34" s="59">
        <v>37196</v>
      </c>
      <c r="G34" s="59">
        <v>48680</v>
      </c>
      <c r="H34" s="59">
        <v>48610</v>
      </c>
      <c r="I34" s="59">
        <v>48361</v>
      </c>
      <c r="J34" s="59">
        <v>50023</v>
      </c>
      <c r="K34" s="59">
        <v>49114</v>
      </c>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80"/>
      <c r="B40" s="80"/>
      <c r="C40" s="80"/>
      <c r="D40" s="80"/>
      <c r="E40" s="80"/>
      <c r="F40" s="80"/>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4" orientation="landscape"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tabColor rgb="FFFFFF00"/>
    <pageSetUpPr fitToPage="1"/>
  </sheetPr>
  <dimension ref="A1:N40"/>
  <sheetViews>
    <sheetView topLeftCell="A10" workbookViewId="0">
      <selection activeCell="N23" sqref="N23"/>
    </sheetView>
  </sheetViews>
  <sheetFormatPr defaultRowHeight="15" x14ac:dyDescent="0.25"/>
  <cols>
    <col min="1" max="1" width="36.85546875" customWidth="1"/>
    <col min="2" max="2" width="43.42578125" customWidth="1"/>
    <col min="3" max="6" width="8.85546875" customWidth="1"/>
    <col min="7" max="11" width="8" style="39" customWidth="1"/>
    <col min="14" max="14" width="18.57031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4155</v>
      </c>
      <c r="C3" s="758"/>
      <c r="D3" s="758"/>
      <c r="E3" s="758"/>
      <c r="F3" s="758"/>
      <c r="G3" s="758"/>
      <c r="H3" s="758"/>
      <c r="I3" s="758"/>
      <c r="J3" s="758"/>
      <c r="K3" s="758"/>
    </row>
    <row r="4" spans="1:14" x14ac:dyDescent="0.25">
      <c r="A4" s="6" t="s">
        <v>2</v>
      </c>
      <c r="B4" s="755" t="s">
        <v>4218</v>
      </c>
      <c r="C4" s="755"/>
      <c r="D4" s="755"/>
      <c r="E4" s="755"/>
      <c r="F4" s="755"/>
      <c r="G4" s="755"/>
      <c r="H4" s="755"/>
      <c r="I4" s="755"/>
      <c r="J4" s="755"/>
      <c r="K4" s="755"/>
    </row>
    <row r="5" spans="1:14" x14ac:dyDescent="0.25">
      <c r="A5" s="6" t="s">
        <v>5</v>
      </c>
      <c r="B5" s="755" t="s">
        <v>16</v>
      </c>
      <c r="C5" s="755"/>
      <c r="D5" s="755"/>
      <c r="E5" s="755"/>
      <c r="F5" s="755"/>
      <c r="G5" s="755"/>
      <c r="H5" s="755"/>
      <c r="I5" s="755"/>
      <c r="J5" s="755"/>
      <c r="K5" s="755"/>
    </row>
    <row r="6" spans="1:14" x14ac:dyDescent="0.25">
      <c r="A6" s="6" t="s">
        <v>8</v>
      </c>
      <c r="B6" s="757" t="s">
        <v>9</v>
      </c>
      <c r="C6" s="757"/>
      <c r="D6" s="757"/>
      <c r="E6" s="757"/>
      <c r="F6" s="757"/>
      <c r="G6" s="755"/>
      <c r="H6" s="755"/>
      <c r="I6" s="755"/>
      <c r="J6" s="755"/>
      <c r="K6" s="755"/>
    </row>
    <row r="7" spans="1:14" x14ac:dyDescent="0.25">
      <c r="A7" s="6" t="s">
        <v>11</v>
      </c>
      <c r="B7" s="756" t="s">
        <v>4219</v>
      </c>
      <c r="C7" s="756"/>
      <c r="D7" s="756"/>
      <c r="E7" s="756"/>
      <c r="F7" s="756"/>
      <c r="G7" s="756"/>
      <c r="H7" s="756"/>
      <c r="I7" s="756"/>
      <c r="J7" s="756"/>
      <c r="K7" s="756"/>
      <c r="M7" s="331" t="s">
        <v>57</v>
      </c>
      <c r="N7" s="331" t="s">
        <v>2</v>
      </c>
    </row>
    <row r="8" spans="1:14" x14ac:dyDescent="0.25">
      <c r="A8" s="6" t="s">
        <v>13</v>
      </c>
      <c r="B8" s="757" t="s">
        <v>9</v>
      </c>
      <c r="C8" s="757"/>
      <c r="D8" s="757"/>
      <c r="E8" s="757"/>
      <c r="F8" s="757"/>
      <c r="G8" s="755"/>
      <c r="H8" s="755"/>
      <c r="I8" s="755"/>
      <c r="J8" s="755"/>
      <c r="K8" s="755"/>
      <c r="M8" s="118" t="s">
        <v>1955</v>
      </c>
      <c r="N8" t="s">
        <v>1891</v>
      </c>
    </row>
    <row r="9" spans="1:14" x14ac:dyDescent="0.25">
      <c r="A9" s="6" t="s">
        <v>15</v>
      </c>
      <c r="B9" s="755" t="s">
        <v>4125</v>
      </c>
      <c r="C9" s="755"/>
      <c r="D9" s="755"/>
      <c r="E9" s="755"/>
      <c r="F9" s="755"/>
      <c r="G9" s="755"/>
      <c r="H9" s="755"/>
      <c r="I9" s="755"/>
      <c r="J9" s="755"/>
      <c r="K9" s="755"/>
      <c r="M9" s="118" t="s">
        <v>58</v>
      </c>
      <c r="N9" t="s">
        <v>4220</v>
      </c>
    </row>
    <row r="10" spans="1:14" x14ac:dyDescent="0.25">
      <c r="A10" s="6" t="s">
        <v>17</v>
      </c>
      <c r="B10" s="755" t="s">
        <v>4125</v>
      </c>
      <c r="C10" s="755"/>
      <c r="D10" s="755"/>
      <c r="E10" s="755"/>
      <c r="F10" s="755"/>
      <c r="G10" s="755"/>
      <c r="H10" s="755"/>
      <c r="I10" s="755"/>
      <c r="J10" s="755"/>
      <c r="K10" s="755"/>
      <c r="M10" s="118" t="s">
        <v>59</v>
      </c>
      <c r="N10" t="s">
        <v>3921</v>
      </c>
    </row>
    <row r="11" spans="1:14" x14ac:dyDescent="0.25">
      <c r="A11" s="6" t="s">
        <v>19</v>
      </c>
      <c r="B11" s="756" t="s">
        <v>70</v>
      </c>
      <c r="C11" s="756"/>
      <c r="D11" s="756"/>
      <c r="E11" s="756"/>
      <c r="F11" s="756"/>
      <c r="G11" s="756"/>
      <c r="H11" s="756"/>
      <c r="I11" s="756"/>
      <c r="J11" s="756"/>
      <c r="K11" s="756"/>
      <c r="M11" s="118" t="s">
        <v>60</v>
      </c>
      <c r="N11" t="s">
        <v>4221</v>
      </c>
    </row>
    <row r="12" spans="1:14" x14ac:dyDescent="0.25">
      <c r="A12" s="6" t="s">
        <v>22</v>
      </c>
      <c r="B12" s="762" t="s">
        <v>31</v>
      </c>
      <c r="C12" s="762"/>
      <c r="D12" s="762"/>
      <c r="E12" s="762"/>
      <c r="F12" s="762"/>
      <c r="G12" s="762"/>
      <c r="H12" s="762"/>
      <c r="I12" s="762"/>
      <c r="J12" s="762"/>
      <c r="K12" s="762"/>
      <c r="M12" s="118" t="s">
        <v>1994</v>
      </c>
      <c r="N12" t="s">
        <v>2240</v>
      </c>
    </row>
    <row r="13" spans="1:14" x14ac:dyDescent="0.25">
      <c r="A13" s="6" t="s">
        <v>26</v>
      </c>
      <c r="B13" s="757" t="s">
        <v>9</v>
      </c>
      <c r="C13" s="757"/>
      <c r="D13" s="757"/>
      <c r="E13" s="757"/>
      <c r="F13" s="757"/>
      <c r="G13" s="755"/>
      <c r="H13" s="755"/>
      <c r="I13" s="755"/>
      <c r="J13" s="755"/>
      <c r="K13" s="755"/>
      <c r="M13" s="118"/>
    </row>
    <row r="14" spans="1:14" x14ac:dyDescent="0.25">
      <c r="A14" s="6" t="s">
        <v>28</v>
      </c>
      <c r="B14" s="714" t="s">
        <v>4222</v>
      </c>
      <c r="C14" s="714"/>
      <c r="D14" s="714"/>
      <c r="E14" s="714"/>
      <c r="F14" s="714"/>
      <c r="G14" s="714"/>
      <c r="H14" s="714"/>
      <c r="I14" s="714"/>
      <c r="J14" s="714"/>
      <c r="K14" s="714"/>
      <c r="M14" s="118"/>
    </row>
    <row r="15" spans="1:14" x14ac:dyDescent="0.25">
      <c r="A15" s="6" t="s">
        <v>30</v>
      </c>
      <c r="B15" s="714" t="s">
        <v>4117</v>
      </c>
      <c r="C15" s="714"/>
      <c r="D15" s="714"/>
      <c r="E15" s="714"/>
      <c r="F15" s="714"/>
      <c r="G15" s="714"/>
      <c r="H15" s="714"/>
      <c r="I15" s="714"/>
      <c r="J15" s="714"/>
      <c r="K15" s="714"/>
      <c r="M15" s="118"/>
    </row>
    <row r="16" spans="1:14" x14ac:dyDescent="0.25">
      <c r="A16" s="6" t="s">
        <v>32</v>
      </c>
      <c r="B16" s="755" t="s">
        <v>710</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22561</v>
      </c>
      <c r="D20" s="10">
        <v>23086</v>
      </c>
      <c r="E20" s="10">
        <v>23189</v>
      </c>
      <c r="F20" s="11">
        <v>24239</v>
      </c>
      <c r="G20" s="10">
        <v>24581</v>
      </c>
      <c r="H20" s="10">
        <v>24528</v>
      </c>
      <c r="I20" s="10">
        <v>24445</v>
      </c>
      <c r="J20" s="11">
        <v>25229</v>
      </c>
      <c r="K20" s="11">
        <v>24755</v>
      </c>
    </row>
    <row r="21" spans="1:11" x14ac:dyDescent="0.25">
      <c r="A21" s="6" t="s">
        <v>44</v>
      </c>
      <c r="B21" s="2"/>
      <c r="C21" s="2" t="s">
        <v>10806</v>
      </c>
      <c r="D21" s="657" t="s">
        <v>10806</v>
      </c>
      <c r="E21" s="657" t="s">
        <v>10806</v>
      </c>
      <c r="F21" s="657" t="s">
        <v>10806</v>
      </c>
      <c r="G21" s="657" t="s">
        <v>10806</v>
      </c>
      <c r="H21" s="657" t="s">
        <v>10806</v>
      </c>
      <c r="I21" s="657" t="s">
        <v>10806</v>
      </c>
      <c r="J21" s="657" t="s">
        <v>10806</v>
      </c>
      <c r="K21" s="657" t="s">
        <v>10806</v>
      </c>
    </row>
    <row r="22" spans="1:11" x14ac:dyDescent="0.25">
      <c r="A22" s="6" t="s">
        <v>45</v>
      </c>
      <c r="B22" s="2"/>
      <c r="C22" s="657" t="s">
        <v>10806</v>
      </c>
      <c r="D22" s="657" t="s">
        <v>10806</v>
      </c>
      <c r="E22" s="657" t="s">
        <v>10806</v>
      </c>
      <c r="F22" s="657" t="s">
        <v>10806</v>
      </c>
      <c r="G22" s="657" t="s">
        <v>10806</v>
      </c>
      <c r="H22" s="657" t="s">
        <v>10806</v>
      </c>
      <c r="I22" s="657" t="s">
        <v>10806</v>
      </c>
      <c r="J22" s="657" t="s">
        <v>10806</v>
      </c>
      <c r="K22" s="657" t="s">
        <v>10806</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0">C23/C20</f>
        <v>0</v>
      </c>
      <c r="D24" s="12">
        <f t="shared" si="0"/>
        <v>0</v>
      </c>
      <c r="E24" s="12">
        <f t="shared" si="0"/>
        <v>0</v>
      </c>
      <c r="F24" s="12">
        <f t="shared" si="0"/>
        <v>0</v>
      </c>
      <c r="G24" s="12">
        <f t="shared" si="0"/>
        <v>0</v>
      </c>
      <c r="H24" s="12">
        <f t="shared" si="0"/>
        <v>0</v>
      </c>
      <c r="I24" s="12">
        <f t="shared" si="0"/>
        <v>0</v>
      </c>
      <c r="J24" s="12">
        <f t="shared" si="0"/>
        <v>0</v>
      </c>
      <c r="K24" s="12">
        <f t="shared" si="0"/>
        <v>0</v>
      </c>
    </row>
    <row r="25" spans="1:11" x14ac:dyDescent="0.25">
      <c r="A25" s="6" t="s">
        <v>48</v>
      </c>
      <c r="B25" s="2"/>
      <c r="C25" s="10">
        <v>22543</v>
      </c>
      <c r="D25" s="10">
        <v>23084</v>
      </c>
      <c r="E25" s="10">
        <v>23183</v>
      </c>
      <c r="F25" s="11">
        <v>24237</v>
      </c>
      <c r="G25" s="10">
        <v>24580</v>
      </c>
      <c r="H25" s="10">
        <v>24527</v>
      </c>
      <c r="I25" s="10">
        <v>24441</v>
      </c>
      <c r="J25" s="9">
        <v>25229</v>
      </c>
      <c r="K25" s="9">
        <v>24753</v>
      </c>
    </row>
    <row r="26" spans="1:11" x14ac:dyDescent="0.25">
      <c r="A26" s="6" t="s">
        <v>49</v>
      </c>
      <c r="B26" s="2"/>
      <c r="C26" s="12">
        <f t="shared" ref="C26:K26" si="1">C25/C20</f>
        <v>0.99920216302468867</v>
      </c>
      <c r="D26" s="12">
        <f t="shared" si="1"/>
        <v>0.9999133674088192</v>
      </c>
      <c r="E26" s="12">
        <f t="shared" si="1"/>
        <v>0.99974125663029889</v>
      </c>
      <c r="F26" s="12">
        <f t="shared" si="1"/>
        <v>0.99991748834522876</v>
      </c>
      <c r="G26" s="12">
        <f t="shared" si="1"/>
        <v>0.99995931817257233</v>
      </c>
      <c r="H26" s="12">
        <f t="shared" si="1"/>
        <v>0.99995923026744948</v>
      </c>
      <c r="I26" s="12">
        <f t="shared" si="1"/>
        <v>0.99983636735528736</v>
      </c>
      <c r="J26" s="12">
        <f t="shared" si="1"/>
        <v>1</v>
      </c>
      <c r="K26" s="12">
        <f t="shared" si="1"/>
        <v>0.99991920824075942</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0" t="s">
        <v>1955</v>
      </c>
      <c r="B29" s="230" t="s">
        <v>1956</v>
      </c>
      <c r="C29" t="s">
        <v>10806</v>
      </c>
      <c r="D29" s="656" t="s">
        <v>1542</v>
      </c>
      <c r="E29" s="656" t="s">
        <v>1542</v>
      </c>
      <c r="F29" s="656" t="s">
        <v>1542</v>
      </c>
      <c r="G29" s="656" t="s">
        <v>1542</v>
      </c>
      <c r="H29" s="656" t="s">
        <v>1542</v>
      </c>
      <c r="I29" s="656" t="s">
        <v>1542</v>
      </c>
      <c r="J29" s="656" t="s">
        <v>1542</v>
      </c>
      <c r="K29" s="39" t="s">
        <v>10806</v>
      </c>
    </row>
    <row r="30" spans="1:11" x14ac:dyDescent="0.25">
      <c r="A30" s="350" t="s">
        <v>58</v>
      </c>
      <c r="B30" s="230" t="s">
        <v>4223</v>
      </c>
      <c r="C30" s="656" t="s">
        <v>1542</v>
      </c>
      <c r="D30" s="656" t="s">
        <v>1542</v>
      </c>
      <c r="E30" s="656" t="s">
        <v>1542</v>
      </c>
      <c r="F30" s="656" t="s">
        <v>1542</v>
      </c>
      <c r="G30" s="656" t="s">
        <v>1542</v>
      </c>
      <c r="H30" s="656" t="s">
        <v>1542</v>
      </c>
      <c r="I30" s="656" t="s">
        <v>1542</v>
      </c>
      <c r="J30" s="656" t="s">
        <v>1542</v>
      </c>
      <c r="K30" s="656" t="s">
        <v>1542</v>
      </c>
    </row>
    <row r="31" spans="1:11" x14ac:dyDescent="0.25">
      <c r="A31" s="350" t="s">
        <v>59</v>
      </c>
      <c r="B31" s="230" t="s">
        <v>4224</v>
      </c>
      <c r="C31" s="656" t="s">
        <v>1542</v>
      </c>
      <c r="D31" s="656" t="s">
        <v>1542</v>
      </c>
      <c r="E31" s="656" t="s">
        <v>1542</v>
      </c>
      <c r="F31" s="656" t="s">
        <v>1542</v>
      </c>
      <c r="G31" s="656" t="s">
        <v>1542</v>
      </c>
      <c r="H31" s="656" t="s">
        <v>1542</v>
      </c>
      <c r="I31" s="656" t="s">
        <v>1542</v>
      </c>
      <c r="J31" s="656" t="s">
        <v>1542</v>
      </c>
      <c r="K31" s="656" t="s">
        <v>1542</v>
      </c>
    </row>
    <row r="32" spans="1:11" x14ac:dyDescent="0.25">
      <c r="A32" s="350" t="s">
        <v>60</v>
      </c>
      <c r="B32" s="230" t="s">
        <v>4225</v>
      </c>
      <c r="C32" s="656" t="s">
        <v>1542</v>
      </c>
      <c r="D32" s="656" t="s">
        <v>1542</v>
      </c>
      <c r="E32" s="656" t="s">
        <v>1542</v>
      </c>
      <c r="F32" s="656" t="s">
        <v>1542</v>
      </c>
      <c r="G32" s="656" t="s">
        <v>1542</v>
      </c>
      <c r="H32" s="656" t="s">
        <v>1542</v>
      </c>
      <c r="I32" s="656" t="s">
        <v>1542</v>
      </c>
      <c r="J32" s="656" t="s">
        <v>1542</v>
      </c>
      <c r="K32" s="39" t="s">
        <v>1542</v>
      </c>
    </row>
    <row r="33" spans="1:11" x14ac:dyDescent="0.25">
      <c r="A33" s="350" t="s">
        <v>1994</v>
      </c>
      <c r="B33" s="230" t="s">
        <v>117</v>
      </c>
      <c r="C33" s="656" t="s">
        <v>1542</v>
      </c>
      <c r="D33" s="656" t="s">
        <v>1542</v>
      </c>
      <c r="E33" s="656" t="s">
        <v>1542</v>
      </c>
      <c r="F33" s="656" t="s">
        <v>1542</v>
      </c>
      <c r="G33" s="656" t="s">
        <v>1542</v>
      </c>
      <c r="H33" s="656" t="s">
        <v>1542</v>
      </c>
      <c r="I33" s="656" t="s">
        <v>1542</v>
      </c>
      <c r="J33" s="656" t="s">
        <v>1542</v>
      </c>
      <c r="K33" s="656" t="s">
        <v>1542</v>
      </c>
    </row>
    <row r="34" spans="1:11" x14ac:dyDescent="0.25">
      <c r="A34" s="294" t="s">
        <v>1522</v>
      </c>
      <c r="B34" s="205" t="s">
        <v>1436</v>
      </c>
      <c r="C34" s="39">
        <v>22543</v>
      </c>
      <c r="D34" s="39">
        <v>23084</v>
      </c>
      <c r="E34" s="39">
        <v>23183</v>
      </c>
      <c r="F34" s="39">
        <v>24237</v>
      </c>
      <c r="G34" s="39">
        <v>24580</v>
      </c>
      <c r="H34" s="39">
        <v>24527</v>
      </c>
      <c r="I34" s="39">
        <v>24441</v>
      </c>
      <c r="J34" s="39">
        <v>25229</v>
      </c>
      <c r="K34" s="39">
        <v>24753</v>
      </c>
    </row>
    <row r="35" spans="1:11" x14ac:dyDescent="0.25">
      <c r="A35" s="351" t="s">
        <v>1440</v>
      </c>
      <c r="B35" s="294"/>
      <c r="C35" s="59">
        <v>22561</v>
      </c>
      <c r="D35" s="59">
        <v>23086</v>
      </c>
      <c r="E35" s="59">
        <v>23189</v>
      </c>
      <c r="F35" s="59">
        <v>24239</v>
      </c>
      <c r="G35" s="59">
        <v>24581</v>
      </c>
      <c r="H35" s="59">
        <v>24528</v>
      </c>
      <c r="I35" s="59">
        <v>24445</v>
      </c>
      <c r="J35" s="59">
        <v>25229</v>
      </c>
      <c r="K35" s="59">
        <v>24755</v>
      </c>
    </row>
    <row r="36" spans="1:11" x14ac:dyDescent="0.25">
      <c r="A36" s="294"/>
      <c r="B36" s="294"/>
      <c r="C36" s="294"/>
      <c r="D36" s="294"/>
      <c r="E36" s="294"/>
      <c r="F36" s="294"/>
    </row>
    <row r="37" spans="1:11" x14ac:dyDescent="0.25">
      <c r="A37" s="294"/>
      <c r="B37" s="294"/>
      <c r="C37" s="294"/>
      <c r="D37" s="294"/>
      <c r="E37" s="294"/>
      <c r="F37" s="294"/>
    </row>
    <row r="38" spans="1:11" x14ac:dyDescent="0.25">
      <c r="A38" s="294"/>
      <c r="B38" s="294"/>
      <c r="C38" s="294"/>
      <c r="D38" s="294"/>
      <c r="E38" s="294"/>
      <c r="F38" s="294"/>
    </row>
    <row r="39" spans="1:11" x14ac:dyDescent="0.25">
      <c r="A39" s="294"/>
      <c r="B39" s="294"/>
      <c r="C39" s="294"/>
      <c r="D39" s="294"/>
      <c r="E39" s="294"/>
      <c r="F39" s="294"/>
    </row>
    <row r="40" spans="1:11" x14ac:dyDescent="0.25">
      <c r="A40" s="294"/>
      <c r="B40" s="294"/>
      <c r="C40" s="294"/>
      <c r="D40" s="294"/>
      <c r="E40" s="294"/>
      <c r="F40"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4"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K42"/>
  <sheetViews>
    <sheetView topLeftCell="B19" workbookViewId="0">
      <selection activeCell="A20" sqref="A20:XFD20"/>
    </sheetView>
  </sheetViews>
  <sheetFormatPr defaultRowHeight="15" x14ac:dyDescent="0.25"/>
  <cols>
    <col min="1" max="1" width="38.5703125" customWidth="1"/>
    <col min="2" max="2" width="90" customWidth="1"/>
    <col min="3" max="7" width="12.7109375" customWidth="1"/>
  </cols>
  <sheetData>
    <row r="1" spans="1:7" ht="18.75" x14ac:dyDescent="0.25">
      <c r="A1" s="200" t="s">
        <v>0</v>
      </c>
    </row>
    <row r="3" spans="1:7" x14ac:dyDescent="0.25">
      <c r="A3" s="201" t="s">
        <v>1</v>
      </c>
      <c r="B3" s="678" t="s">
        <v>7549</v>
      </c>
      <c r="C3" s="678"/>
      <c r="D3" s="678"/>
      <c r="E3" s="678"/>
      <c r="F3" s="678"/>
      <c r="G3" s="678"/>
    </row>
    <row r="4" spans="1:7" ht="17.25" customHeight="1" x14ac:dyDescent="0.25">
      <c r="A4" s="6" t="s">
        <v>2</v>
      </c>
      <c r="B4" s="682" t="s">
        <v>7550</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7446</v>
      </c>
      <c r="C14" s="674"/>
      <c r="D14" s="674"/>
      <c r="E14" s="674"/>
      <c r="F14" s="674"/>
      <c r="G14" s="674"/>
    </row>
    <row r="15" spans="1:7" x14ac:dyDescent="0.25">
      <c r="A15" s="6" t="s">
        <v>30</v>
      </c>
      <c r="B15" s="675" t="s">
        <v>9</v>
      </c>
      <c r="C15" s="674"/>
      <c r="D15" s="674"/>
      <c r="E15" s="674"/>
      <c r="F15" s="674"/>
      <c r="G15" s="674"/>
    </row>
    <row r="16" spans="1:7" x14ac:dyDescent="0.25">
      <c r="A16" s="6" t="s">
        <v>32</v>
      </c>
      <c r="B16" s="674" t="s">
        <v>351</v>
      </c>
      <c r="C16" s="674"/>
      <c r="D16" s="674"/>
      <c r="E16" s="674"/>
      <c r="F16" s="674"/>
      <c r="G16" s="674"/>
    </row>
    <row r="17" spans="1:11" x14ac:dyDescent="0.25">
      <c r="A17" s="6" t="s">
        <v>35</v>
      </c>
      <c r="B17" s="675" t="s">
        <v>9</v>
      </c>
      <c r="C17" s="674"/>
      <c r="D17" s="674"/>
      <c r="E17" s="674"/>
      <c r="F17" s="674"/>
      <c r="G17" s="674"/>
    </row>
    <row r="18" spans="1:11" ht="31.5" customHeight="1" x14ac:dyDescent="0.25">
      <c r="A18" s="113" t="s">
        <v>36</v>
      </c>
      <c r="B18" s="682" t="s">
        <v>7551</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22054</v>
      </c>
      <c r="D21" s="10">
        <v>22704</v>
      </c>
      <c r="E21" s="10">
        <v>22795</v>
      </c>
      <c r="F21" s="10">
        <v>23853</v>
      </c>
      <c r="G21" s="10">
        <f>+(G20-G25)</f>
        <v>24383</v>
      </c>
      <c r="H21" s="10">
        <f t="shared" ref="H21:K21" si="0">+(H20-H25)</f>
        <v>24360</v>
      </c>
      <c r="I21" s="10">
        <f t="shared" si="0"/>
        <v>24236</v>
      </c>
      <c r="J21" s="10">
        <f t="shared" si="0"/>
        <v>24989</v>
      </c>
      <c r="K21" s="10">
        <f t="shared" si="0"/>
        <v>24454</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0.9919449981693178</v>
      </c>
      <c r="H22" s="12">
        <f t="shared" si="2"/>
        <v>0.9924628233856182</v>
      </c>
      <c r="I22" s="12">
        <f>+(I21/I20)</f>
        <v>0.9905991988882531</v>
      </c>
      <c r="J22" s="12">
        <f>+(J21/J20)</f>
        <v>0.98942825467215711</v>
      </c>
      <c r="K22" s="12">
        <f>+(K21/K20)</f>
        <v>0.98533322588443872</v>
      </c>
    </row>
    <row r="23" spans="1:11" x14ac:dyDescent="0.25">
      <c r="A23" s="6" t="s">
        <v>46</v>
      </c>
      <c r="B23" s="202"/>
      <c r="C23" s="10">
        <v>0</v>
      </c>
      <c r="D23" s="10">
        <v>0</v>
      </c>
      <c r="E23" s="10">
        <v>0</v>
      </c>
      <c r="F23" s="510">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17">
        <v>489</v>
      </c>
      <c r="D25" s="217">
        <v>382</v>
      </c>
      <c r="E25" s="217">
        <v>391</v>
      </c>
      <c r="F25" s="217">
        <v>389</v>
      </c>
      <c r="G25" s="338">
        <v>198</v>
      </c>
      <c r="H25" s="338">
        <v>185</v>
      </c>
      <c r="I25" s="338">
        <v>230</v>
      </c>
      <c r="J25" s="338">
        <v>267</v>
      </c>
      <c r="K25" s="217">
        <v>364</v>
      </c>
    </row>
    <row r="26" spans="1:11" x14ac:dyDescent="0.25">
      <c r="A26" s="6" t="s">
        <v>49</v>
      </c>
      <c r="B26" s="202"/>
      <c r="C26" s="12">
        <f t="shared" ref="C26:D26" si="3">+(C25/C20)</f>
        <v>2.1691877744754468E-2</v>
      </c>
      <c r="D26" s="12">
        <f t="shared" si="3"/>
        <v>1.6546824915533224E-2</v>
      </c>
      <c r="E26" s="12">
        <f>+(E25/E20)</f>
        <v>1.6863624601052358E-2</v>
      </c>
      <c r="F26" s="12">
        <f>+(F25/F20)</f>
        <v>1.604653081428925E-2</v>
      </c>
      <c r="G26" s="12">
        <f t="shared" ref="G26:H26" si="4">+(G25/G20)</f>
        <v>8.0550018306822339E-3</v>
      </c>
      <c r="H26" s="12">
        <f t="shared" si="4"/>
        <v>7.5371766143817482E-3</v>
      </c>
      <c r="I26" s="12">
        <f>+(I25/I20)</f>
        <v>9.4008011117469141E-3</v>
      </c>
      <c r="J26" s="12">
        <f>+(J25/J20)</f>
        <v>1.0571745327842889E-2</v>
      </c>
      <c r="K26" s="12">
        <f>+(K25/K20)</f>
        <v>1.4666774115561287E-2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7552</v>
      </c>
      <c r="B29" s="207"/>
      <c r="C29">
        <v>2699</v>
      </c>
      <c r="D29">
        <v>2805</v>
      </c>
      <c r="E29">
        <v>2864</v>
      </c>
      <c r="F29">
        <v>2888</v>
      </c>
      <c r="G29">
        <v>2994</v>
      </c>
      <c r="H29">
        <v>2956</v>
      </c>
      <c r="I29">
        <v>2882</v>
      </c>
      <c r="J29">
        <v>3109</v>
      </c>
      <c r="K29">
        <v>3017</v>
      </c>
    </row>
    <row r="30" spans="1:11" x14ac:dyDescent="0.25">
      <c r="A30" s="214" t="s">
        <v>7553</v>
      </c>
      <c r="B30" s="207"/>
      <c r="C30">
        <v>2273</v>
      </c>
      <c r="D30">
        <v>2350</v>
      </c>
      <c r="E30">
        <v>2428</v>
      </c>
      <c r="F30">
        <v>2465</v>
      </c>
      <c r="G30">
        <v>2538</v>
      </c>
      <c r="H30">
        <v>2516</v>
      </c>
      <c r="I30">
        <v>2572</v>
      </c>
      <c r="J30">
        <v>2527</v>
      </c>
      <c r="K30">
        <v>2596</v>
      </c>
    </row>
    <row r="31" spans="1:11" x14ac:dyDescent="0.25">
      <c r="A31" s="214" t="s">
        <v>7554</v>
      </c>
      <c r="B31" s="409"/>
      <c r="C31">
        <v>1655</v>
      </c>
      <c r="D31">
        <v>1586</v>
      </c>
      <c r="E31">
        <v>1632</v>
      </c>
      <c r="F31">
        <v>1740</v>
      </c>
      <c r="G31">
        <v>1788</v>
      </c>
      <c r="H31">
        <v>1737</v>
      </c>
      <c r="I31">
        <v>1765</v>
      </c>
      <c r="J31">
        <v>1852</v>
      </c>
      <c r="K31">
        <v>1920</v>
      </c>
    </row>
    <row r="32" spans="1:11" x14ac:dyDescent="0.25">
      <c r="A32" s="214" t="s">
        <v>7555</v>
      </c>
      <c r="B32" s="409"/>
      <c r="C32">
        <v>1495</v>
      </c>
      <c r="D32">
        <v>1506</v>
      </c>
      <c r="E32">
        <v>1513</v>
      </c>
      <c r="F32">
        <v>1690</v>
      </c>
      <c r="G32">
        <v>1775</v>
      </c>
      <c r="H32">
        <v>1729</v>
      </c>
      <c r="I32">
        <v>1758</v>
      </c>
      <c r="J32">
        <v>1785</v>
      </c>
      <c r="K32">
        <v>1900</v>
      </c>
    </row>
    <row r="33" spans="1:11" x14ac:dyDescent="0.25">
      <c r="A33" s="214" t="s">
        <v>7512</v>
      </c>
      <c r="B33" s="215"/>
      <c r="C33">
        <v>4095</v>
      </c>
      <c r="D33">
        <v>4146</v>
      </c>
      <c r="E33">
        <v>4065</v>
      </c>
      <c r="F33">
        <v>4448</v>
      </c>
      <c r="G33">
        <v>4536</v>
      </c>
      <c r="H33">
        <v>4618</v>
      </c>
      <c r="I33">
        <v>4543</v>
      </c>
      <c r="J33">
        <v>4721</v>
      </c>
      <c r="K33">
        <v>4809</v>
      </c>
    </row>
    <row r="34" spans="1:11" x14ac:dyDescent="0.25">
      <c r="A34" s="214" t="s">
        <v>7556</v>
      </c>
      <c r="B34" s="409"/>
      <c r="C34">
        <v>1471</v>
      </c>
      <c r="D34">
        <v>1555</v>
      </c>
      <c r="E34">
        <v>1590</v>
      </c>
      <c r="F34">
        <v>1659</v>
      </c>
      <c r="G34">
        <v>1672</v>
      </c>
      <c r="H34">
        <v>1754</v>
      </c>
      <c r="I34">
        <v>1723</v>
      </c>
      <c r="J34">
        <v>1771</v>
      </c>
      <c r="K34">
        <v>1689</v>
      </c>
    </row>
    <row r="35" spans="1:11" x14ac:dyDescent="0.25">
      <c r="A35" s="214" t="s">
        <v>7557</v>
      </c>
      <c r="B35" s="394"/>
      <c r="C35">
        <v>1807</v>
      </c>
      <c r="D35">
        <v>1841</v>
      </c>
      <c r="E35">
        <v>1880</v>
      </c>
      <c r="F35">
        <v>1940</v>
      </c>
      <c r="G35">
        <v>2116</v>
      </c>
      <c r="H35">
        <v>2069</v>
      </c>
      <c r="I35">
        <v>2075</v>
      </c>
      <c r="J35">
        <v>2085</v>
      </c>
      <c r="K35">
        <v>1860</v>
      </c>
    </row>
    <row r="36" spans="1:11" x14ac:dyDescent="0.25">
      <c r="A36" s="214" t="s">
        <v>7558</v>
      </c>
      <c r="B36" s="286"/>
      <c r="C36">
        <v>1373</v>
      </c>
      <c r="D36">
        <v>1484</v>
      </c>
      <c r="E36">
        <v>1498</v>
      </c>
      <c r="F36">
        <v>1510</v>
      </c>
      <c r="G36">
        <v>1503</v>
      </c>
      <c r="H36">
        <v>1480</v>
      </c>
      <c r="I36">
        <v>1447</v>
      </c>
      <c r="J36">
        <v>1534</v>
      </c>
      <c r="K36">
        <v>1099</v>
      </c>
    </row>
    <row r="37" spans="1:11" x14ac:dyDescent="0.25">
      <c r="A37" s="214" t="s">
        <v>7559</v>
      </c>
      <c r="B37" s="215"/>
      <c r="C37">
        <v>1695</v>
      </c>
      <c r="D37">
        <v>1827</v>
      </c>
      <c r="E37">
        <v>1727</v>
      </c>
      <c r="F37">
        <v>1758</v>
      </c>
      <c r="G37">
        <v>1739</v>
      </c>
      <c r="H37">
        <v>1770</v>
      </c>
      <c r="I37">
        <v>1760</v>
      </c>
      <c r="J37">
        <v>1814</v>
      </c>
      <c r="K37">
        <v>1865</v>
      </c>
    </row>
    <row r="38" spans="1:11" x14ac:dyDescent="0.25">
      <c r="A38" s="214" t="s">
        <v>7560</v>
      </c>
      <c r="B38" s="215"/>
      <c r="C38">
        <v>1406</v>
      </c>
      <c r="D38">
        <v>1464</v>
      </c>
      <c r="E38">
        <v>1493</v>
      </c>
      <c r="F38">
        <v>1574</v>
      </c>
      <c r="G38">
        <v>1533</v>
      </c>
      <c r="H38">
        <v>1565</v>
      </c>
      <c r="I38">
        <v>1547</v>
      </c>
      <c r="J38">
        <v>1546</v>
      </c>
      <c r="K38">
        <v>1624</v>
      </c>
    </row>
    <row r="39" spans="1:11" x14ac:dyDescent="0.25">
      <c r="A39" s="214" t="s">
        <v>7561</v>
      </c>
      <c r="B39" s="215"/>
      <c r="C39">
        <v>2050</v>
      </c>
      <c r="D39">
        <v>2108</v>
      </c>
      <c r="E39">
        <v>2080</v>
      </c>
      <c r="F39">
        <v>2159</v>
      </c>
      <c r="G39">
        <v>2169</v>
      </c>
      <c r="H39">
        <v>2146</v>
      </c>
      <c r="I39">
        <v>2148</v>
      </c>
      <c r="J39">
        <v>2229</v>
      </c>
      <c r="K39">
        <v>2057</v>
      </c>
    </row>
    <row r="40" spans="1:11" x14ac:dyDescent="0.25">
      <c r="A40" s="224" t="s">
        <v>5917</v>
      </c>
      <c r="B40" s="215" t="s">
        <v>5918</v>
      </c>
      <c r="C40">
        <v>35</v>
      </c>
      <c r="D40">
        <v>32</v>
      </c>
      <c r="E40">
        <v>25</v>
      </c>
      <c r="F40">
        <v>22</v>
      </c>
      <c r="G40">
        <v>20</v>
      </c>
      <c r="H40">
        <v>20</v>
      </c>
      <c r="I40">
        <v>16</v>
      </c>
      <c r="J40">
        <v>16</v>
      </c>
      <c r="K40">
        <v>18</v>
      </c>
    </row>
    <row r="41" spans="1:11" x14ac:dyDescent="0.25">
      <c r="A41" s="224" t="s">
        <v>1439</v>
      </c>
      <c r="B41" s="215"/>
      <c r="C41">
        <v>489</v>
      </c>
      <c r="D41">
        <v>382</v>
      </c>
      <c r="E41">
        <v>391</v>
      </c>
      <c r="F41">
        <v>389</v>
      </c>
      <c r="G41">
        <v>198</v>
      </c>
      <c r="H41">
        <v>185</v>
      </c>
      <c r="I41">
        <v>230</v>
      </c>
      <c r="J41">
        <v>267</v>
      </c>
      <c r="K41">
        <v>364</v>
      </c>
    </row>
    <row r="42" spans="1:11" x14ac:dyDescent="0.25">
      <c r="A42" s="225" t="s">
        <v>53</v>
      </c>
      <c r="B42" s="132"/>
      <c r="C42" s="132">
        <v>22543</v>
      </c>
      <c r="D42" s="132">
        <v>23086</v>
      </c>
      <c r="E42" s="132">
        <v>23186</v>
      </c>
      <c r="F42" s="132">
        <v>24242</v>
      </c>
      <c r="G42" s="132">
        <v>24581</v>
      </c>
      <c r="H42" s="132">
        <v>24545</v>
      </c>
      <c r="I42" s="132">
        <v>24466</v>
      </c>
      <c r="J42" s="132">
        <v>25256</v>
      </c>
      <c r="K42" s="132">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8" orientation="landscape"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tabColor rgb="FFFFFF00"/>
    <pageSetUpPr fitToPage="1"/>
  </sheetPr>
  <dimension ref="A1:N98"/>
  <sheetViews>
    <sheetView topLeftCell="A25" workbookViewId="0">
      <selection activeCell="M59" sqref="M59"/>
    </sheetView>
  </sheetViews>
  <sheetFormatPr defaultRowHeight="15" x14ac:dyDescent="0.25"/>
  <cols>
    <col min="1" max="1" width="30" customWidth="1"/>
    <col min="2" max="2" width="31.85546875" customWidth="1"/>
    <col min="3" max="6" width="8.85546875" customWidth="1"/>
    <col min="7" max="11" width="8" style="39" customWidth="1"/>
    <col min="12" max="12" width="20.85546875" customWidth="1"/>
    <col min="14" max="14" width="10" customWidth="1"/>
    <col min="17" max="17" width="10.42578125"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4226</v>
      </c>
      <c r="C3" s="758"/>
      <c r="D3" s="758"/>
      <c r="E3" s="758"/>
      <c r="F3" s="758"/>
      <c r="G3" s="758"/>
      <c r="H3" s="758"/>
      <c r="I3" s="758"/>
      <c r="J3" s="758"/>
      <c r="K3" s="758"/>
    </row>
    <row r="4" spans="1:14" x14ac:dyDescent="0.25">
      <c r="A4" s="6" t="s">
        <v>2</v>
      </c>
      <c r="B4" s="755" t="s">
        <v>4227</v>
      </c>
      <c r="C4" s="755"/>
      <c r="D4" s="755"/>
      <c r="E4" s="755"/>
      <c r="F4" s="755"/>
      <c r="G4" s="755"/>
      <c r="H4" s="755"/>
      <c r="I4" s="755"/>
      <c r="J4" s="755"/>
      <c r="K4" s="755"/>
    </row>
    <row r="5" spans="1:14" x14ac:dyDescent="0.25">
      <c r="A5" s="6" t="s">
        <v>5</v>
      </c>
      <c r="B5" s="755" t="s">
        <v>4</v>
      </c>
      <c r="C5" s="755"/>
      <c r="D5" s="755"/>
      <c r="E5" s="755"/>
      <c r="F5" s="755"/>
      <c r="G5" s="755"/>
      <c r="H5" s="755"/>
      <c r="I5" s="755"/>
      <c r="J5" s="755"/>
      <c r="K5" s="755"/>
    </row>
    <row r="6" spans="1:14" x14ac:dyDescent="0.25">
      <c r="A6" s="6" t="s">
        <v>8</v>
      </c>
      <c r="B6" s="757" t="s">
        <v>9</v>
      </c>
      <c r="C6" s="757"/>
      <c r="D6" s="757"/>
      <c r="E6" s="757"/>
      <c r="F6" s="757"/>
      <c r="G6" s="755"/>
      <c r="H6" s="755"/>
      <c r="I6" s="755"/>
      <c r="J6" s="755"/>
      <c r="K6" s="755"/>
    </row>
    <row r="7" spans="1:14" x14ac:dyDescent="0.25">
      <c r="A7" s="6" t="s">
        <v>11</v>
      </c>
      <c r="B7" s="756" t="s">
        <v>1508</v>
      </c>
      <c r="C7" s="756"/>
      <c r="D7" s="756"/>
      <c r="E7" s="756"/>
      <c r="F7" s="756"/>
      <c r="G7" s="756"/>
      <c r="H7" s="756"/>
      <c r="I7" s="756"/>
      <c r="J7" s="756"/>
      <c r="K7" s="756"/>
    </row>
    <row r="8" spans="1:14" x14ac:dyDescent="0.25">
      <c r="A8" s="6" t="s">
        <v>13</v>
      </c>
      <c r="B8" s="757" t="s">
        <v>9</v>
      </c>
      <c r="C8" s="757"/>
      <c r="D8" s="757"/>
      <c r="E8" s="757"/>
      <c r="F8" s="757"/>
      <c r="G8" s="755"/>
      <c r="H8" s="755"/>
      <c r="I8" s="755"/>
      <c r="J8" s="755"/>
      <c r="K8" s="755"/>
    </row>
    <row r="9" spans="1:14" x14ac:dyDescent="0.25">
      <c r="A9" s="6" t="s">
        <v>15</v>
      </c>
      <c r="B9" s="755" t="s">
        <v>4228</v>
      </c>
      <c r="C9" s="755"/>
      <c r="D9" s="755"/>
      <c r="E9" s="755"/>
      <c r="F9" s="755"/>
      <c r="G9" s="755"/>
      <c r="H9" s="755"/>
      <c r="I9" s="755"/>
      <c r="J9" s="755"/>
      <c r="K9" s="755"/>
    </row>
    <row r="10" spans="1:14" x14ac:dyDescent="0.25">
      <c r="A10" s="6" t="s">
        <v>17</v>
      </c>
      <c r="B10" s="755" t="s">
        <v>4229</v>
      </c>
      <c r="C10" s="755"/>
      <c r="D10" s="755"/>
      <c r="E10" s="755"/>
      <c r="F10" s="755"/>
      <c r="G10" s="755"/>
      <c r="H10" s="755"/>
      <c r="I10" s="755"/>
      <c r="J10" s="755"/>
      <c r="K10" s="755"/>
    </row>
    <row r="11" spans="1:14" x14ac:dyDescent="0.25">
      <c r="A11" s="6" t="s">
        <v>19</v>
      </c>
      <c r="B11" s="756" t="s">
        <v>70</v>
      </c>
      <c r="C11" s="756"/>
      <c r="D11" s="756"/>
      <c r="E11" s="756"/>
      <c r="F11" s="756"/>
      <c r="G11" s="756"/>
      <c r="H11" s="756"/>
      <c r="I11" s="756"/>
      <c r="J11" s="756"/>
      <c r="K11" s="756"/>
      <c r="L11" s="210"/>
      <c r="M11" s="331" t="s">
        <v>57</v>
      </c>
      <c r="N11" s="331" t="s">
        <v>2</v>
      </c>
    </row>
    <row r="12" spans="1:14" x14ac:dyDescent="0.25">
      <c r="A12" s="6" t="s">
        <v>22</v>
      </c>
      <c r="B12" s="756" t="s">
        <v>23</v>
      </c>
      <c r="C12" s="756"/>
      <c r="D12" s="756"/>
      <c r="E12" s="756"/>
      <c r="F12" s="756"/>
      <c r="G12" s="756"/>
      <c r="H12" s="756"/>
      <c r="I12" s="756"/>
      <c r="J12" s="756"/>
      <c r="K12" s="756"/>
      <c r="L12" s="210"/>
      <c r="M12" s="118" t="s">
        <v>1955</v>
      </c>
      <c r="N12" t="s">
        <v>3888</v>
      </c>
    </row>
    <row r="13" spans="1:14" x14ac:dyDescent="0.25">
      <c r="A13" s="6" t="s">
        <v>26</v>
      </c>
      <c r="B13" s="757" t="s">
        <v>9</v>
      </c>
      <c r="C13" s="757"/>
      <c r="D13" s="757"/>
      <c r="E13" s="757"/>
      <c r="F13" s="757"/>
      <c r="G13" s="755"/>
      <c r="H13" s="755"/>
      <c r="I13" s="755"/>
      <c r="J13" s="755"/>
      <c r="K13" s="755"/>
      <c r="L13" s="205"/>
      <c r="M13" s="118" t="s">
        <v>58</v>
      </c>
      <c r="N13" t="s">
        <v>3632</v>
      </c>
    </row>
    <row r="14" spans="1:14" x14ac:dyDescent="0.25">
      <c r="A14" s="6" t="s">
        <v>28</v>
      </c>
      <c r="B14" s="714" t="s">
        <v>4230</v>
      </c>
      <c r="C14" s="714"/>
      <c r="D14" s="714"/>
      <c r="E14" s="714"/>
      <c r="F14" s="714"/>
      <c r="G14" s="714"/>
      <c r="H14" s="714"/>
      <c r="I14" s="714"/>
      <c r="J14" s="714"/>
      <c r="K14" s="714"/>
      <c r="L14" s="233"/>
      <c r="M14" s="118" t="s">
        <v>59</v>
      </c>
      <c r="N14" t="s">
        <v>3634</v>
      </c>
    </row>
    <row r="15" spans="1:14" x14ac:dyDescent="0.25">
      <c r="A15" s="6" t="s">
        <v>30</v>
      </c>
      <c r="B15" s="714" t="s">
        <v>4231</v>
      </c>
      <c r="C15" s="714"/>
      <c r="D15" s="714"/>
      <c r="E15" s="714"/>
      <c r="F15" s="714"/>
      <c r="G15" s="714"/>
      <c r="H15" s="714"/>
      <c r="I15" s="714"/>
      <c r="J15" s="714"/>
      <c r="K15" s="714"/>
      <c r="L15" s="233"/>
      <c r="M15" s="118" t="s">
        <v>60</v>
      </c>
      <c r="N15" t="s">
        <v>3822</v>
      </c>
    </row>
    <row r="16" spans="1:14" x14ac:dyDescent="0.25">
      <c r="A16" s="6" t="s">
        <v>32</v>
      </c>
      <c r="B16" s="755" t="s">
        <v>711</v>
      </c>
      <c r="C16" s="755"/>
      <c r="D16" s="755"/>
      <c r="E16" s="755"/>
      <c r="F16" s="755"/>
      <c r="G16" s="755"/>
      <c r="H16" s="755"/>
      <c r="I16" s="755"/>
      <c r="J16" s="755"/>
      <c r="K16" s="755"/>
      <c r="L16" s="205"/>
      <c r="M16" s="118" t="s">
        <v>61</v>
      </c>
      <c r="N16" t="s">
        <v>4232</v>
      </c>
    </row>
    <row r="17" spans="1:14" x14ac:dyDescent="0.25">
      <c r="A17" s="6" t="s">
        <v>35</v>
      </c>
      <c r="B17" s="713" t="s">
        <v>9</v>
      </c>
      <c r="C17" s="713"/>
      <c r="D17" s="713"/>
      <c r="E17" s="713"/>
      <c r="F17" s="713"/>
      <c r="G17" s="714"/>
      <c r="H17" s="714"/>
      <c r="I17" s="714"/>
      <c r="J17" s="714"/>
      <c r="K17" s="714"/>
      <c r="L17" s="233"/>
      <c r="M17" s="118" t="s">
        <v>62</v>
      </c>
      <c r="N17" t="s">
        <v>3048</v>
      </c>
    </row>
    <row r="18" spans="1:14" x14ac:dyDescent="0.25">
      <c r="A18" s="6" t="s">
        <v>36</v>
      </c>
      <c r="B18" s="753" t="s">
        <v>9</v>
      </c>
      <c r="C18" s="753"/>
      <c r="D18" s="753"/>
      <c r="E18" s="753"/>
      <c r="F18" s="753"/>
      <c r="G18" s="754"/>
      <c r="H18" s="754"/>
      <c r="I18" s="754"/>
      <c r="J18" s="754"/>
      <c r="K18" s="754"/>
      <c r="L18" s="357"/>
      <c r="M18" s="118" t="s">
        <v>77</v>
      </c>
      <c r="N18" t="s">
        <v>3865</v>
      </c>
    </row>
    <row r="19" spans="1:14" x14ac:dyDescent="0.25">
      <c r="A19" s="7" t="s">
        <v>37</v>
      </c>
      <c r="B19" s="2"/>
      <c r="C19" s="8" t="s">
        <v>1433</v>
      </c>
      <c r="D19" s="8" t="s">
        <v>137</v>
      </c>
      <c r="E19" s="8" t="s">
        <v>138</v>
      </c>
      <c r="F19" s="8" t="s">
        <v>139</v>
      </c>
      <c r="G19" s="293" t="s">
        <v>38</v>
      </c>
      <c r="H19" s="293" t="s">
        <v>39</v>
      </c>
      <c r="I19" s="293" t="s">
        <v>40</v>
      </c>
      <c r="J19" s="293" t="s">
        <v>41</v>
      </c>
      <c r="K19" s="293" t="s">
        <v>42</v>
      </c>
      <c r="L19" s="293"/>
      <c r="M19" s="118" t="s">
        <v>1963</v>
      </c>
      <c r="N19" t="s">
        <v>3866</v>
      </c>
    </row>
    <row r="20" spans="1:14" x14ac:dyDescent="0.25">
      <c r="A20" s="6" t="s">
        <v>43</v>
      </c>
      <c r="B20" s="2"/>
      <c r="C20" s="10">
        <v>25062</v>
      </c>
      <c r="D20" s="10">
        <v>25751</v>
      </c>
      <c r="E20" s="10">
        <v>26296</v>
      </c>
      <c r="F20" s="11">
        <v>27596</v>
      </c>
      <c r="G20" s="10">
        <v>28062</v>
      </c>
      <c r="H20" s="10">
        <v>28141</v>
      </c>
      <c r="I20" s="10">
        <v>27859</v>
      </c>
      <c r="J20" s="11">
        <v>28932</v>
      </c>
      <c r="K20" s="11">
        <v>28602</v>
      </c>
      <c r="L20" s="11"/>
      <c r="M20" s="118" t="s">
        <v>1965</v>
      </c>
      <c r="N20" t="s">
        <v>4233</v>
      </c>
    </row>
    <row r="21" spans="1:14" x14ac:dyDescent="0.25">
      <c r="A21" s="6" t="s">
        <v>44</v>
      </c>
      <c r="B21" s="2"/>
      <c r="C21" s="10">
        <f t="shared" ref="C21:K21" si="0">C20-C25</f>
        <v>2519</v>
      </c>
      <c r="D21" s="10">
        <f t="shared" si="0"/>
        <v>2667</v>
      </c>
      <c r="E21" s="10">
        <f t="shared" si="0"/>
        <v>3113</v>
      </c>
      <c r="F21" s="10">
        <f t="shared" si="0"/>
        <v>3359</v>
      </c>
      <c r="G21" s="10">
        <f t="shared" si="0"/>
        <v>3482</v>
      </c>
      <c r="H21" s="10">
        <f t="shared" si="0"/>
        <v>3614</v>
      </c>
      <c r="I21" s="10">
        <f t="shared" si="0"/>
        <v>3418</v>
      </c>
      <c r="J21" s="10">
        <f t="shared" si="0"/>
        <v>3703</v>
      </c>
      <c r="K21" s="10">
        <f t="shared" si="0"/>
        <v>3849</v>
      </c>
      <c r="L21" s="10"/>
      <c r="M21" s="118" t="s">
        <v>1967</v>
      </c>
      <c r="N21" t="s">
        <v>3736</v>
      </c>
    </row>
    <row r="22" spans="1:14" x14ac:dyDescent="0.25">
      <c r="A22" s="6" t="s">
        <v>45</v>
      </c>
      <c r="B22" s="2"/>
      <c r="C22" s="12">
        <f t="shared" ref="C22:K22" si="1">C21/C20</f>
        <v>0.10051073338121459</v>
      </c>
      <c r="D22" s="12">
        <f t="shared" si="1"/>
        <v>0.10356879344491476</v>
      </c>
      <c r="E22" s="12">
        <f t="shared" si="1"/>
        <v>0.11838302403407362</v>
      </c>
      <c r="F22" s="12">
        <f t="shared" si="1"/>
        <v>0.12172053920858096</v>
      </c>
      <c r="G22" s="12">
        <f t="shared" si="1"/>
        <v>0.12408238899579503</v>
      </c>
      <c r="H22" s="12">
        <f t="shared" si="1"/>
        <v>0.12842471838243133</v>
      </c>
      <c r="I22" s="12">
        <f t="shared" si="1"/>
        <v>0.12268925661366166</v>
      </c>
      <c r="J22" s="12">
        <f t="shared" si="1"/>
        <v>0.12798976911378404</v>
      </c>
      <c r="K22" s="12">
        <f t="shared" si="1"/>
        <v>0.13457100902034821</v>
      </c>
      <c r="L22" s="12"/>
      <c r="M22" s="118" t="s">
        <v>1968</v>
      </c>
      <c r="N22" t="s">
        <v>3719</v>
      </c>
    </row>
    <row r="23" spans="1:14" x14ac:dyDescent="0.25">
      <c r="A23" s="6" t="s">
        <v>46</v>
      </c>
      <c r="B23" s="2"/>
      <c r="C23" s="10">
        <v>0</v>
      </c>
      <c r="D23" s="10">
        <v>0</v>
      </c>
      <c r="E23" s="10">
        <v>0</v>
      </c>
      <c r="F23" s="9">
        <v>0</v>
      </c>
      <c r="G23" s="10">
        <v>0</v>
      </c>
      <c r="H23" s="10">
        <v>0</v>
      </c>
      <c r="I23" s="10">
        <v>0</v>
      </c>
      <c r="J23" s="9">
        <v>0</v>
      </c>
      <c r="K23" s="9">
        <v>0</v>
      </c>
      <c r="L23" s="9"/>
      <c r="M23" s="118" t="s">
        <v>1970</v>
      </c>
      <c r="N23" t="s">
        <v>3720</v>
      </c>
    </row>
    <row r="24" spans="1:14"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c r="L24" s="12"/>
      <c r="M24" s="118" t="s">
        <v>1972</v>
      </c>
      <c r="N24" t="s">
        <v>3051</v>
      </c>
    </row>
    <row r="25" spans="1:14" x14ac:dyDescent="0.25">
      <c r="A25" s="6" t="s">
        <v>48</v>
      </c>
      <c r="B25" s="2"/>
      <c r="C25" s="10">
        <v>22543</v>
      </c>
      <c r="D25" s="10">
        <v>23084</v>
      </c>
      <c r="E25" s="10">
        <v>23183</v>
      </c>
      <c r="F25" s="10">
        <v>24237</v>
      </c>
      <c r="G25" s="10">
        <v>24580</v>
      </c>
      <c r="H25" s="10">
        <v>24527</v>
      </c>
      <c r="I25" s="10">
        <v>24441</v>
      </c>
      <c r="J25" s="9">
        <v>25229</v>
      </c>
      <c r="K25" s="9">
        <v>24753</v>
      </c>
      <c r="L25" s="9"/>
      <c r="M25" s="118" t="s">
        <v>1974</v>
      </c>
      <c r="N25" t="s">
        <v>3697</v>
      </c>
    </row>
    <row r="26" spans="1:14" x14ac:dyDescent="0.25">
      <c r="A26" s="6" t="s">
        <v>49</v>
      </c>
      <c r="B26" s="2"/>
      <c r="C26" s="12">
        <f t="shared" ref="C26:K26" si="3">C25/C20</f>
        <v>0.89948926661878537</v>
      </c>
      <c r="D26" s="12">
        <f t="shared" si="3"/>
        <v>0.89643120655508524</v>
      </c>
      <c r="E26" s="12">
        <f t="shared" si="3"/>
        <v>0.88161697596592636</v>
      </c>
      <c r="F26" s="12">
        <f t="shared" si="3"/>
        <v>0.87827946079141905</v>
      </c>
      <c r="G26" s="12">
        <f t="shared" si="3"/>
        <v>0.87591761100420495</v>
      </c>
      <c r="H26" s="12">
        <f t="shared" si="3"/>
        <v>0.8715752816175687</v>
      </c>
      <c r="I26" s="12">
        <f t="shared" si="3"/>
        <v>0.8773107433863383</v>
      </c>
      <c r="J26" s="12">
        <f t="shared" si="3"/>
        <v>0.87201023088621599</v>
      </c>
      <c r="K26" s="12">
        <f t="shared" si="3"/>
        <v>0.86542899097965176</v>
      </c>
      <c r="L26" s="12"/>
      <c r="M26" s="118" t="s">
        <v>1994</v>
      </c>
      <c r="N26" t="s">
        <v>1900</v>
      </c>
    </row>
    <row r="27" spans="1:14" x14ac:dyDescent="0.25">
      <c r="A27" s="7" t="s">
        <v>50</v>
      </c>
      <c r="B27" s="2"/>
      <c r="C27" s="677" t="s">
        <v>51</v>
      </c>
      <c r="D27" s="677"/>
      <c r="E27" s="677"/>
      <c r="F27" s="677"/>
      <c r="G27" s="677"/>
      <c r="H27" s="677"/>
      <c r="I27" s="677"/>
      <c r="J27" s="677"/>
      <c r="K27" s="677"/>
      <c r="L27" s="151"/>
      <c r="M27" s="118" t="s">
        <v>1998</v>
      </c>
      <c r="N27" t="s">
        <v>4234</v>
      </c>
    </row>
    <row r="28" spans="1:14" x14ac:dyDescent="0.25">
      <c r="A28" s="15" t="s">
        <v>52</v>
      </c>
      <c r="B28" s="16" t="s">
        <v>2</v>
      </c>
      <c r="C28" s="8" t="s">
        <v>1433</v>
      </c>
      <c r="D28" s="8" t="s">
        <v>137</v>
      </c>
      <c r="E28" s="8" t="s">
        <v>138</v>
      </c>
      <c r="F28" s="8" t="s">
        <v>139</v>
      </c>
      <c r="G28" s="293" t="s">
        <v>38</v>
      </c>
      <c r="H28" s="293" t="s">
        <v>39</v>
      </c>
      <c r="I28" s="293" t="s">
        <v>40</v>
      </c>
      <c r="J28" s="293" t="s">
        <v>41</v>
      </c>
      <c r="K28" s="293" t="s">
        <v>42</v>
      </c>
    </row>
    <row r="29" spans="1:14" x14ac:dyDescent="0.25">
      <c r="A29" s="294" t="s">
        <v>4090</v>
      </c>
      <c r="B29" s="763" t="s">
        <v>4235</v>
      </c>
      <c r="E29">
        <v>112</v>
      </c>
      <c r="F29">
        <v>184</v>
      </c>
      <c r="G29" s="39">
        <v>176</v>
      </c>
      <c r="H29" s="39">
        <v>142</v>
      </c>
      <c r="I29" s="39">
        <v>202</v>
      </c>
      <c r="J29" s="39">
        <v>98</v>
      </c>
      <c r="K29" s="39">
        <v>49</v>
      </c>
    </row>
    <row r="30" spans="1:14" x14ac:dyDescent="0.25">
      <c r="A30" s="294" t="s">
        <v>4236</v>
      </c>
      <c r="B30" s="669"/>
      <c r="C30" s="164">
        <v>1541</v>
      </c>
      <c r="D30" s="164">
        <v>1753</v>
      </c>
      <c r="E30" s="164">
        <v>1643</v>
      </c>
      <c r="F30" s="164">
        <v>1610</v>
      </c>
      <c r="G30" s="39">
        <v>1721</v>
      </c>
      <c r="H30" s="39">
        <v>1746</v>
      </c>
      <c r="I30" s="39">
        <v>1652</v>
      </c>
      <c r="J30" s="39">
        <v>1793</v>
      </c>
      <c r="K30" s="39">
        <v>1790</v>
      </c>
    </row>
    <row r="31" spans="1:14" x14ac:dyDescent="0.25">
      <c r="A31" s="294" t="s">
        <v>4237</v>
      </c>
      <c r="B31" s="669"/>
      <c r="C31" s="164">
        <v>12</v>
      </c>
      <c r="D31" s="164">
        <v>26</v>
      </c>
      <c r="E31" s="164">
        <v>18</v>
      </c>
      <c r="F31" s="164">
        <v>35</v>
      </c>
      <c r="G31" s="39">
        <v>25</v>
      </c>
      <c r="H31" s="39">
        <v>32</v>
      </c>
      <c r="I31" s="39">
        <v>18</v>
      </c>
      <c r="J31" s="39">
        <v>37</v>
      </c>
      <c r="K31" s="39">
        <v>22</v>
      </c>
    </row>
    <row r="32" spans="1:14" x14ac:dyDescent="0.25">
      <c r="A32" s="294" t="s">
        <v>4238</v>
      </c>
      <c r="B32" s="669"/>
      <c r="C32" s="295" t="s">
        <v>1542</v>
      </c>
      <c r="D32" s="295" t="s">
        <v>1542</v>
      </c>
      <c r="E32" s="295" t="s">
        <v>1542</v>
      </c>
      <c r="F32" s="295" t="s">
        <v>1542</v>
      </c>
      <c r="G32" s="39">
        <v>141</v>
      </c>
      <c r="H32" s="39">
        <v>143</v>
      </c>
      <c r="I32" s="39">
        <v>134</v>
      </c>
      <c r="J32" s="39">
        <v>323</v>
      </c>
      <c r="K32" s="39">
        <v>375</v>
      </c>
    </row>
    <row r="33" spans="1:11" x14ac:dyDescent="0.25">
      <c r="A33" s="358" t="s">
        <v>4239</v>
      </c>
      <c r="B33" s="669"/>
      <c r="C33" s="164">
        <v>10</v>
      </c>
      <c r="D33" s="295" t="s">
        <v>1542</v>
      </c>
      <c r="E33" s="295" t="s">
        <v>1542</v>
      </c>
      <c r="F33" s="295" t="s">
        <v>1542</v>
      </c>
      <c r="G33" s="295" t="s">
        <v>1542</v>
      </c>
      <c r="H33" s="295" t="s">
        <v>1542</v>
      </c>
      <c r="I33" s="295" t="s">
        <v>1542</v>
      </c>
      <c r="J33" s="295" t="s">
        <v>1542</v>
      </c>
      <c r="K33" s="295" t="s">
        <v>1542</v>
      </c>
    </row>
    <row r="34" spans="1:11" x14ac:dyDescent="0.25">
      <c r="A34" s="294" t="s">
        <v>4240</v>
      </c>
      <c r="B34" s="669"/>
      <c r="C34" s="295" t="s">
        <v>1542</v>
      </c>
      <c r="D34" s="295" t="s">
        <v>1542</v>
      </c>
      <c r="E34" s="295" t="s">
        <v>1542</v>
      </c>
      <c r="F34" s="295" t="s">
        <v>1542</v>
      </c>
      <c r="G34" s="295" t="s">
        <v>1542</v>
      </c>
      <c r="H34" s="295" t="s">
        <v>1542</v>
      </c>
      <c r="I34" s="295" t="s">
        <v>1542</v>
      </c>
      <c r="J34" s="39">
        <v>12</v>
      </c>
      <c r="K34" s="295" t="s">
        <v>1542</v>
      </c>
    </row>
    <row r="35" spans="1:11" x14ac:dyDescent="0.25">
      <c r="A35" s="358" t="s">
        <v>4241</v>
      </c>
      <c r="B35" s="669"/>
      <c r="C35" s="752" t="s">
        <v>10807</v>
      </c>
      <c r="D35" s="752"/>
      <c r="E35" s="752"/>
      <c r="F35" s="752"/>
      <c r="G35" s="752"/>
      <c r="H35" s="752"/>
      <c r="I35" s="752"/>
      <c r="J35" s="752"/>
      <c r="K35" s="752"/>
    </row>
    <row r="36" spans="1:11" x14ac:dyDescent="0.25">
      <c r="A36" s="294" t="s">
        <v>4242</v>
      </c>
      <c r="B36" s="669"/>
      <c r="C36" s="752" t="s">
        <v>10807</v>
      </c>
      <c r="D36" s="752"/>
      <c r="E36" s="752"/>
      <c r="F36" s="752"/>
      <c r="G36" s="752"/>
      <c r="H36" s="752"/>
      <c r="I36" s="752"/>
      <c r="J36" s="752"/>
      <c r="K36" s="752"/>
    </row>
    <row r="37" spans="1:11" x14ac:dyDescent="0.25">
      <c r="A37" s="358" t="s">
        <v>4243</v>
      </c>
      <c r="B37" s="669"/>
      <c r="C37" s="752" t="s">
        <v>10807</v>
      </c>
      <c r="D37" s="752"/>
      <c r="E37" s="752"/>
      <c r="F37" s="752"/>
      <c r="G37" s="752"/>
      <c r="H37" s="752"/>
      <c r="I37" s="752"/>
      <c r="J37" s="752"/>
      <c r="K37" s="752"/>
    </row>
    <row r="38" spans="1:11" x14ac:dyDescent="0.25">
      <c r="A38" s="294" t="s">
        <v>4244</v>
      </c>
      <c r="B38" s="669"/>
      <c r="C38" s="752" t="s">
        <v>10807</v>
      </c>
      <c r="D38" s="752"/>
      <c r="E38" s="752"/>
      <c r="F38" s="752"/>
      <c r="G38" s="752"/>
      <c r="H38" s="752"/>
      <c r="I38" s="752"/>
      <c r="J38" s="752"/>
      <c r="K38" s="752"/>
    </row>
    <row r="39" spans="1:11" x14ac:dyDescent="0.25">
      <c r="A39" s="358" t="s">
        <v>4245</v>
      </c>
      <c r="B39" s="669"/>
      <c r="C39" s="752" t="s">
        <v>10807</v>
      </c>
      <c r="D39" s="752"/>
      <c r="E39" s="752"/>
      <c r="F39" s="752"/>
      <c r="G39" s="752"/>
      <c r="H39" s="752"/>
      <c r="I39" s="752"/>
      <c r="J39" s="752"/>
      <c r="K39" s="752"/>
    </row>
    <row r="40" spans="1:11" x14ac:dyDescent="0.25">
      <c r="A40" s="294" t="s">
        <v>4246</v>
      </c>
      <c r="B40" s="669"/>
      <c r="C40" s="752" t="s">
        <v>10807</v>
      </c>
      <c r="D40" s="752"/>
      <c r="E40" s="752"/>
      <c r="F40" s="752"/>
      <c r="G40" s="752"/>
      <c r="H40" s="752"/>
      <c r="I40" s="752"/>
      <c r="J40" s="752"/>
      <c r="K40" s="752"/>
    </row>
    <row r="41" spans="1:11" x14ac:dyDescent="0.25">
      <c r="A41" s="358" t="s">
        <v>4247</v>
      </c>
      <c r="B41" s="669"/>
      <c r="C41" s="164">
        <v>40</v>
      </c>
      <c r="D41" s="164">
        <v>42</v>
      </c>
      <c r="E41" s="164">
        <v>99</v>
      </c>
      <c r="F41" s="164">
        <v>137</v>
      </c>
      <c r="G41" s="295" t="s">
        <v>1542</v>
      </c>
      <c r="H41" s="295" t="s">
        <v>1542</v>
      </c>
      <c r="I41" s="295" t="s">
        <v>1542</v>
      </c>
      <c r="J41" s="295" t="s">
        <v>1542</v>
      </c>
      <c r="K41" s="295" t="s">
        <v>1542</v>
      </c>
    </row>
    <row r="42" spans="1:11" x14ac:dyDescent="0.25">
      <c r="A42" s="294" t="s">
        <v>4248</v>
      </c>
      <c r="B42" s="669"/>
      <c r="C42" s="752" t="s">
        <v>10807</v>
      </c>
      <c r="D42" s="752"/>
      <c r="E42" s="752"/>
      <c r="F42" s="752"/>
      <c r="G42" s="752"/>
      <c r="H42" s="752"/>
      <c r="I42" s="752"/>
      <c r="J42" s="752"/>
      <c r="K42" s="752"/>
    </row>
    <row r="43" spans="1:11" x14ac:dyDescent="0.25">
      <c r="A43" s="358" t="s">
        <v>4249</v>
      </c>
      <c r="B43" s="669"/>
      <c r="C43" s="752" t="s">
        <v>10807</v>
      </c>
      <c r="D43" s="752"/>
      <c r="E43" s="752"/>
      <c r="F43" s="752"/>
      <c r="G43" s="752"/>
      <c r="H43" s="752"/>
      <c r="I43" s="752"/>
      <c r="J43" s="752"/>
      <c r="K43" s="752"/>
    </row>
    <row r="44" spans="1:11" x14ac:dyDescent="0.25">
      <c r="A44" s="294" t="s">
        <v>4250</v>
      </c>
      <c r="B44" s="669"/>
      <c r="C44" s="295" t="s">
        <v>1542</v>
      </c>
      <c r="D44" s="295" t="s">
        <v>1542</v>
      </c>
      <c r="E44" s="295" t="s">
        <v>1542</v>
      </c>
      <c r="F44" s="295" t="s">
        <v>1542</v>
      </c>
      <c r="G44" s="39">
        <v>139</v>
      </c>
      <c r="H44" s="39">
        <v>160</v>
      </c>
      <c r="I44" s="39">
        <v>127</v>
      </c>
      <c r="J44" s="39">
        <v>162</v>
      </c>
      <c r="K44" s="39">
        <v>204</v>
      </c>
    </row>
    <row r="45" spans="1:11" x14ac:dyDescent="0.25">
      <c r="A45" s="358" t="s">
        <v>4251</v>
      </c>
      <c r="B45" s="669"/>
      <c r="C45" s="752" t="s">
        <v>10807</v>
      </c>
      <c r="D45" s="752"/>
      <c r="E45" s="752"/>
      <c r="F45" s="752"/>
      <c r="G45" s="752"/>
      <c r="H45" s="752"/>
      <c r="I45" s="752"/>
      <c r="J45" s="752"/>
      <c r="K45" s="752"/>
    </row>
    <row r="46" spans="1:11" x14ac:dyDescent="0.25">
      <c r="A46" s="294" t="s">
        <v>4252</v>
      </c>
      <c r="B46" s="669"/>
      <c r="C46" s="752" t="s">
        <v>10807</v>
      </c>
      <c r="D46" s="752"/>
      <c r="E46" s="752"/>
      <c r="F46" s="752"/>
      <c r="G46" s="752"/>
      <c r="H46" s="752"/>
      <c r="I46" s="752"/>
      <c r="J46" s="752"/>
      <c r="K46" s="752"/>
    </row>
    <row r="47" spans="1:11" x14ac:dyDescent="0.25">
      <c r="A47" s="358" t="s">
        <v>4253</v>
      </c>
      <c r="B47" s="669"/>
      <c r="C47" s="164">
        <v>282</v>
      </c>
      <c r="D47" s="164">
        <v>272</v>
      </c>
      <c r="E47" s="164">
        <v>69</v>
      </c>
      <c r="F47" s="295" t="s">
        <v>1542</v>
      </c>
      <c r="G47" s="295" t="s">
        <v>1542</v>
      </c>
      <c r="H47" s="295" t="s">
        <v>1542</v>
      </c>
      <c r="I47" s="295" t="s">
        <v>1542</v>
      </c>
      <c r="J47" s="295" t="s">
        <v>1542</v>
      </c>
      <c r="K47" s="295" t="s">
        <v>1542</v>
      </c>
    </row>
    <row r="48" spans="1:11" x14ac:dyDescent="0.25">
      <c r="A48" s="294" t="s">
        <v>4254</v>
      </c>
      <c r="B48" s="669"/>
      <c r="C48" s="752" t="s">
        <v>10807</v>
      </c>
      <c r="D48" s="752"/>
      <c r="E48" s="752"/>
      <c r="F48" s="752"/>
      <c r="G48" s="752"/>
      <c r="H48" s="752"/>
      <c r="I48" s="752"/>
      <c r="J48" s="752"/>
      <c r="K48" s="752"/>
    </row>
    <row r="49" spans="1:11" x14ac:dyDescent="0.25">
      <c r="A49" s="358" t="s">
        <v>4255</v>
      </c>
      <c r="B49" s="669"/>
      <c r="C49" s="164">
        <v>618</v>
      </c>
      <c r="D49" s="164">
        <v>549</v>
      </c>
      <c r="E49" s="164">
        <v>129</v>
      </c>
      <c r="F49" s="295" t="s">
        <v>1542</v>
      </c>
      <c r="G49" s="295" t="s">
        <v>1542</v>
      </c>
      <c r="H49" s="295" t="s">
        <v>1542</v>
      </c>
      <c r="I49" s="295" t="s">
        <v>1542</v>
      </c>
      <c r="J49" s="295" t="s">
        <v>1542</v>
      </c>
      <c r="K49" s="295" t="s">
        <v>1542</v>
      </c>
    </row>
    <row r="50" spans="1:11" x14ac:dyDescent="0.25">
      <c r="A50" s="294" t="s">
        <v>4256</v>
      </c>
      <c r="B50" s="669"/>
      <c r="C50" s="752" t="s">
        <v>10807</v>
      </c>
      <c r="D50" s="752"/>
      <c r="E50" s="752"/>
      <c r="F50" s="752"/>
      <c r="G50" s="752"/>
      <c r="H50" s="752"/>
      <c r="I50" s="752"/>
      <c r="J50" s="752"/>
      <c r="K50" s="752"/>
    </row>
    <row r="51" spans="1:11" x14ac:dyDescent="0.25">
      <c r="A51" s="358" t="s">
        <v>4257</v>
      </c>
      <c r="B51" s="669"/>
      <c r="C51" s="295" t="s">
        <v>1542</v>
      </c>
      <c r="D51" s="164">
        <v>15</v>
      </c>
      <c r="E51" s="295" t="s">
        <v>1542</v>
      </c>
      <c r="F51" s="295" t="s">
        <v>1542</v>
      </c>
      <c r="G51" s="295" t="s">
        <v>1542</v>
      </c>
      <c r="H51" s="295" t="s">
        <v>1542</v>
      </c>
      <c r="I51" s="295" t="s">
        <v>1542</v>
      </c>
      <c r="J51" s="295" t="s">
        <v>1542</v>
      </c>
      <c r="K51" s="295" t="s">
        <v>1542</v>
      </c>
    </row>
    <row r="52" spans="1:11" x14ac:dyDescent="0.25">
      <c r="A52" s="294" t="s">
        <v>4258</v>
      </c>
      <c r="B52" s="669"/>
      <c r="C52" s="295" t="s">
        <v>1542</v>
      </c>
      <c r="D52" s="295" t="s">
        <v>1542</v>
      </c>
      <c r="E52" s="295" t="s">
        <v>1542</v>
      </c>
      <c r="F52" s="295" t="s">
        <v>1542</v>
      </c>
      <c r="G52" s="39">
        <v>979</v>
      </c>
      <c r="H52" s="39">
        <v>1076</v>
      </c>
      <c r="I52" s="39">
        <v>991</v>
      </c>
      <c r="J52" s="39">
        <v>977</v>
      </c>
      <c r="K52" s="39">
        <v>1110</v>
      </c>
    </row>
    <row r="53" spans="1:11" x14ac:dyDescent="0.25">
      <c r="A53" s="294" t="s">
        <v>4259</v>
      </c>
      <c r="B53" s="669"/>
      <c r="C53" s="752" t="s">
        <v>10807</v>
      </c>
      <c r="D53" s="752"/>
      <c r="E53" s="752"/>
      <c r="F53" s="752"/>
      <c r="G53" s="752"/>
      <c r="H53" s="752"/>
      <c r="I53" s="752"/>
      <c r="J53" s="752"/>
      <c r="K53" s="752"/>
    </row>
    <row r="54" spans="1:11" x14ac:dyDescent="0.25">
      <c r="A54" s="294" t="s">
        <v>4260</v>
      </c>
      <c r="B54" s="669"/>
      <c r="C54" s="752" t="s">
        <v>10807</v>
      </c>
      <c r="D54" s="752"/>
      <c r="E54" s="752"/>
      <c r="F54" s="752"/>
      <c r="G54" s="752"/>
      <c r="H54" s="752"/>
      <c r="I54" s="752"/>
      <c r="J54" s="752"/>
      <c r="K54" s="752"/>
    </row>
    <row r="55" spans="1:11" x14ac:dyDescent="0.25">
      <c r="A55" s="294" t="s">
        <v>4261</v>
      </c>
      <c r="B55" s="669"/>
      <c r="C55" s="295" t="s">
        <v>1542</v>
      </c>
      <c r="D55" s="295" t="s">
        <v>1542</v>
      </c>
      <c r="E55" s="164">
        <v>162</v>
      </c>
      <c r="F55" s="164">
        <v>264</v>
      </c>
      <c r="G55" s="39">
        <v>277</v>
      </c>
      <c r="H55" s="39">
        <v>291</v>
      </c>
      <c r="I55" s="39">
        <v>256</v>
      </c>
      <c r="J55" s="39">
        <v>271</v>
      </c>
      <c r="K55" s="39">
        <v>252</v>
      </c>
    </row>
    <row r="56" spans="1:11" x14ac:dyDescent="0.25">
      <c r="A56" s="358" t="s">
        <v>4262</v>
      </c>
      <c r="B56" s="669"/>
      <c r="C56" s="752" t="s">
        <v>10807</v>
      </c>
      <c r="D56" s="752"/>
      <c r="E56" s="752"/>
      <c r="F56" s="752"/>
      <c r="G56" s="752"/>
      <c r="H56" s="752"/>
      <c r="I56" s="752"/>
      <c r="J56" s="752"/>
      <c r="K56" s="752"/>
    </row>
    <row r="57" spans="1:11" x14ac:dyDescent="0.25">
      <c r="A57" s="358" t="s">
        <v>4263</v>
      </c>
      <c r="B57" s="669"/>
      <c r="C57" s="752" t="s">
        <v>10807</v>
      </c>
      <c r="D57" s="752"/>
      <c r="E57" s="752"/>
      <c r="F57" s="752"/>
      <c r="G57" s="752"/>
      <c r="H57" s="752"/>
      <c r="I57" s="752"/>
      <c r="J57" s="752"/>
      <c r="K57" s="752"/>
    </row>
    <row r="58" spans="1:11" x14ac:dyDescent="0.25">
      <c r="A58" s="358" t="s">
        <v>4264</v>
      </c>
      <c r="B58" s="669"/>
      <c r="C58" s="752" t="s">
        <v>10807</v>
      </c>
      <c r="D58" s="752"/>
      <c r="E58" s="752"/>
      <c r="F58" s="752"/>
      <c r="G58" s="752"/>
      <c r="H58" s="752"/>
      <c r="I58" s="752"/>
      <c r="J58" s="752"/>
      <c r="K58" s="752"/>
    </row>
    <row r="59" spans="1:11" x14ac:dyDescent="0.25">
      <c r="A59" s="358" t="s">
        <v>4265</v>
      </c>
      <c r="B59" s="669"/>
      <c r="C59" s="295" t="s">
        <v>1542</v>
      </c>
      <c r="D59" s="295" t="s">
        <v>1542</v>
      </c>
      <c r="E59" s="295" t="s">
        <v>1542</v>
      </c>
      <c r="F59" s="164">
        <v>14</v>
      </c>
      <c r="G59" s="295" t="s">
        <v>1542</v>
      </c>
      <c r="H59" s="295" t="s">
        <v>1542</v>
      </c>
      <c r="I59" s="295" t="s">
        <v>1542</v>
      </c>
      <c r="J59" s="295" t="s">
        <v>1542</v>
      </c>
      <c r="K59" s="295" t="s">
        <v>1542</v>
      </c>
    </row>
    <row r="60" spans="1:11" x14ac:dyDescent="0.25">
      <c r="A60" s="358" t="s">
        <v>4266</v>
      </c>
      <c r="B60" s="669"/>
      <c r="C60" s="295" t="s">
        <v>1542</v>
      </c>
      <c r="D60" s="295" t="s">
        <v>1542</v>
      </c>
      <c r="E60" s="164">
        <v>750</v>
      </c>
      <c r="F60" s="164">
        <v>943</v>
      </c>
      <c r="G60" s="295" t="s">
        <v>1542</v>
      </c>
      <c r="H60" s="295" t="s">
        <v>1542</v>
      </c>
      <c r="I60" s="295" t="s">
        <v>1542</v>
      </c>
      <c r="J60" s="295" t="s">
        <v>1542</v>
      </c>
      <c r="K60" s="295" t="s">
        <v>1542</v>
      </c>
    </row>
    <row r="61" spans="1:11" x14ac:dyDescent="0.25">
      <c r="A61" s="358" t="s">
        <v>4267</v>
      </c>
      <c r="B61" s="669"/>
      <c r="C61" s="752" t="s">
        <v>10807</v>
      </c>
      <c r="D61" s="752"/>
      <c r="E61" s="752"/>
      <c r="F61" s="752"/>
      <c r="G61" s="752"/>
      <c r="H61" s="752"/>
      <c r="I61" s="752"/>
      <c r="J61" s="752"/>
      <c r="K61" s="752"/>
    </row>
    <row r="62" spans="1:11" x14ac:dyDescent="0.25">
      <c r="A62" s="358" t="s">
        <v>4268</v>
      </c>
      <c r="B62" s="669"/>
      <c r="C62" s="295" t="s">
        <v>1542</v>
      </c>
      <c r="D62" s="295" t="s">
        <v>1542</v>
      </c>
      <c r="E62" s="164">
        <v>98</v>
      </c>
      <c r="F62" s="164">
        <v>159</v>
      </c>
      <c r="G62" s="295" t="s">
        <v>1542</v>
      </c>
      <c r="H62" s="295" t="s">
        <v>1542</v>
      </c>
      <c r="I62" s="295" t="s">
        <v>1542</v>
      </c>
      <c r="J62" s="295" t="s">
        <v>1542</v>
      </c>
      <c r="K62" s="295" t="s">
        <v>1542</v>
      </c>
    </row>
    <row r="63" spans="1:11" x14ac:dyDescent="0.25">
      <c r="A63" s="294" t="s">
        <v>1522</v>
      </c>
      <c r="B63" s="294"/>
      <c r="C63" s="39">
        <v>22543</v>
      </c>
      <c r="D63" s="39">
        <v>23084</v>
      </c>
      <c r="E63" s="39">
        <v>23183</v>
      </c>
      <c r="F63" s="39">
        <v>24237</v>
      </c>
      <c r="G63" s="39">
        <v>24580</v>
      </c>
      <c r="H63" s="39">
        <v>24527</v>
      </c>
      <c r="I63" s="39">
        <v>24441</v>
      </c>
      <c r="J63" s="39">
        <v>25229</v>
      </c>
      <c r="K63" s="39">
        <v>24753</v>
      </c>
    </row>
    <row r="64" spans="1:11" x14ac:dyDescent="0.25">
      <c r="A64" s="296" t="s">
        <v>1440</v>
      </c>
      <c r="B64" s="294"/>
      <c r="C64" s="59">
        <v>25062</v>
      </c>
      <c r="D64" s="59">
        <v>25751</v>
      </c>
      <c r="E64" s="59">
        <v>26296</v>
      </c>
      <c r="F64" s="59">
        <v>27596</v>
      </c>
      <c r="G64" s="59">
        <v>28062</v>
      </c>
      <c r="H64" s="59">
        <v>28141</v>
      </c>
      <c r="I64" s="59">
        <v>27859</v>
      </c>
      <c r="J64" s="59">
        <v>28932</v>
      </c>
      <c r="K64" s="59">
        <v>28602</v>
      </c>
    </row>
    <row r="67" spans="1:6" x14ac:dyDescent="0.25">
      <c r="A67" s="296" t="s">
        <v>4269</v>
      </c>
      <c r="B67" s="296"/>
      <c r="C67" s="296"/>
      <c r="D67" s="296"/>
      <c r="E67" s="296"/>
      <c r="F67" s="296"/>
    </row>
    <row r="68" spans="1:6" x14ac:dyDescent="0.25">
      <c r="A68" s="359" t="s">
        <v>58</v>
      </c>
      <c r="B68" s="294" t="s">
        <v>3632</v>
      </c>
      <c r="C68" s="294"/>
      <c r="D68" s="294"/>
      <c r="E68" s="294"/>
      <c r="F68" s="294"/>
    </row>
    <row r="69" spans="1:6" x14ac:dyDescent="0.25">
      <c r="A69" s="359" t="s">
        <v>59</v>
      </c>
      <c r="B69" s="294" t="s">
        <v>3634</v>
      </c>
      <c r="C69" s="294"/>
      <c r="D69" s="294"/>
      <c r="E69" s="294"/>
      <c r="F69" s="294"/>
    </row>
    <row r="70" spans="1:6" x14ac:dyDescent="0.25">
      <c r="A70" s="359" t="s">
        <v>60</v>
      </c>
      <c r="B70" s="294" t="s">
        <v>3822</v>
      </c>
      <c r="C70" s="294"/>
      <c r="D70" s="294"/>
      <c r="E70" s="294"/>
      <c r="F70" s="294"/>
    </row>
    <row r="71" spans="1:6" x14ac:dyDescent="0.25">
      <c r="A71" s="359" t="s">
        <v>61</v>
      </c>
      <c r="B71" s="294" t="s">
        <v>4232</v>
      </c>
      <c r="C71" s="294"/>
      <c r="D71" s="294"/>
      <c r="E71" s="294"/>
      <c r="F71" s="294"/>
    </row>
    <row r="72" spans="1:6" x14ac:dyDescent="0.25">
      <c r="A72" s="359" t="s">
        <v>62</v>
      </c>
      <c r="B72" s="294" t="s">
        <v>3048</v>
      </c>
      <c r="C72" s="294"/>
      <c r="D72" s="294"/>
      <c r="E72" s="294"/>
      <c r="F72" s="294"/>
    </row>
    <row r="73" spans="1:6" x14ac:dyDescent="0.25">
      <c r="A73" s="359" t="s">
        <v>77</v>
      </c>
      <c r="B73" s="294" t="s">
        <v>3865</v>
      </c>
      <c r="C73" s="294"/>
      <c r="D73" s="294"/>
      <c r="E73" s="294"/>
      <c r="F73" s="294"/>
    </row>
    <row r="74" spans="1:6" x14ac:dyDescent="0.25">
      <c r="A74" s="359" t="s">
        <v>1963</v>
      </c>
      <c r="B74" s="294" t="s">
        <v>3866</v>
      </c>
      <c r="C74" s="294"/>
      <c r="D74" s="294"/>
      <c r="E74" s="294"/>
      <c r="F74" s="294"/>
    </row>
    <row r="75" spans="1:6" x14ac:dyDescent="0.25">
      <c r="A75" s="359" t="s">
        <v>1965</v>
      </c>
      <c r="B75" s="294" t="s">
        <v>4233</v>
      </c>
      <c r="C75" s="294"/>
      <c r="D75" s="294"/>
      <c r="E75" s="294"/>
      <c r="F75" s="294"/>
    </row>
    <row r="76" spans="1:6" x14ac:dyDescent="0.25">
      <c r="A76" s="359" t="s">
        <v>1967</v>
      </c>
      <c r="B76" s="294" t="s">
        <v>3736</v>
      </c>
      <c r="C76" s="294"/>
      <c r="D76" s="294"/>
      <c r="E76" s="294"/>
      <c r="F76" s="294"/>
    </row>
    <row r="77" spans="1:6" x14ac:dyDescent="0.25">
      <c r="A77" s="359" t="s">
        <v>1968</v>
      </c>
      <c r="B77" s="294" t="s">
        <v>3719</v>
      </c>
      <c r="C77" s="294"/>
      <c r="D77" s="294"/>
      <c r="E77" s="294"/>
      <c r="F77" s="294"/>
    </row>
    <row r="78" spans="1:6" x14ac:dyDescent="0.25">
      <c r="A78" s="359" t="s">
        <v>1970</v>
      </c>
      <c r="B78" s="294" t="s">
        <v>3720</v>
      </c>
      <c r="C78" s="294"/>
      <c r="D78" s="294"/>
      <c r="E78" s="294"/>
      <c r="F78" s="294"/>
    </row>
    <row r="79" spans="1:6" x14ac:dyDescent="0.25">
      <c r="A79" s="359" t="s">
        <v>1972</v>
      </c>
      <c r="B79" s="294" t="s">
        <v>3051</v>
      </c>
      <c r="C79" s="294"/>
      <c r="D79" s="294"/>
      <c r="E79" s="294"/>
      <c r="F79" s="294"/>
    </row>
    <row r="80" spans="1:6" x14ac:dyDescent="0.25">
      <c r="A80" s="359" t="s">
        <v>1974</v>
      </c>
      <c r="B80" s="294" t="s">
        <v>3697</v>
      </c>
      <c r="C80" s="294"/>
      <c r="D80" s="294"/>
      <c r="E80" s="294"/>
      <c r="F80" s="294"/>
    </row>
    <row r="81" spans="1:1" x14ac:dyDescent="0.25">
      <c r="A81" s="118"/>
    </row>
    <row r="82" spans="1:1" x14ac:dyDescent="0.25">
      <c r="A82" s="118"/>
    </row>
    <row r="83" spans="1:1" x14ac:dyDescent="0.25">
      <c r="A83" s="118"/>
    </row>
    <row r="84" spans="1:1" x14ac:dyDescent="0.25">
      <c r="A84" s="118"/>
    </row>
    <row r="85" spans="1:1" x14ac:dyDescent="0.25">
      <c r="A85" s="118"/>
    </row>
    <row r="86" spans="1:1" x14ac:dyDescent="0.25">
      <c r="A86" s="118"/>
    </row>
    <row r="87" spans="1:1" x14ac:dyDescent="0.25">
      <c r="A87" s="118"/>
    </row>
    <row r="88" spans="1:1" x14ac:dyDescent="0.25">
      <c r="A88" s="118"/>
    </row>
    <row r="89" spans="1:1" x14ac:dyDescent="0.25">
      <c r="A89" s="118"/>
    </row>
    <row r="90" spans="1:1" x14ac:dyDescent="0.25">
      <c r="A90" s="118"/>
    </row>
    <row r="91" spans="1:1" x14ac:dyDescent="0.25">
      <c r="A91" s="118"/>
    </row>
    <row r="92" spans="1:1" x14ac:dyDescent="0.25">
      <c r="A92" s="118"/>
    </row>
    <row r="93" spans="1:1" x14ac:dyDescent="0.25">
      <c r="A93" s="118"/>
    </row>
    <row r="94" spans="1:1" x14ac:dyDescent="0.25">
      <c r="A94" s="118"/>
    </row>
    <row r="95" spans="1:1" x14ac:dyDescent="0.25">
      <c r="A95" s="118"/>
    </row>
    <row r="96" spans="1:1" x14ac:dyDescent="0.25">
      <c r="A96" s="118"/>
    </row>
    <row r="97" spans="1:1" x14ac:dyDescent="0.25">
      <c r="A97" s="118"/>
    </row>
    <row r="98" spans="1:1" x14ac:dyDescent="0.25">
      <c r="A98" s="118"/>
    </row>
  </sheetData>
  <mergeCells count="36">
    <mergeCell ref="C58:K58"/>
    <mergeCell ref="C61:K61"/>
    <mergeCell ref="C50:K50"/>
    <mergeCell ref="C53:K53"/>
    <mergeCell ref="C54:K54"/>
    <mergeCell ref="C56:K56"/>
    <mergeCell ref="C57:K57"/>
    <mergeCell ref="C42:K42"/>
    <mergeCell ref="C43:K43"/>
    <mergeCell ref="C45:K45"/>
    <mergeCell ref="C46:K46"/>
    <mergeCell ref="C48:K48"/>
    <mergeCell ref="C38:K38"/>
    <mergeCell ref="C39:K39"/>
    <mergeCell ref="B8:K8"/>
    <mergeCell ref="B3:K3"/>
    <mergeCell ref="B4:K4"/>
    <mergeCell ref="B5:K5"/>
    <mergeCell ref="B6:K6"/>
    <mergeCell ref="B7:K7"/>
    <mergeCell ref="C40:K40"/>
    <mergeCell ref="B29:B62"/>
    <mergeCell ref="B9:K9"/>
    <mergeCell ref="B10:K10"/>
    <mergeCell ref="B11:K11"/>
    <mergeCell ref="B12:K12"/>
    <mergeCell ref="B13:K13"/>
    <mergeCell ref="B14:K14"/>
    <mergeCell ref="B15:K15"/>
    <mergeCell ref="B16:K16"/>
    <mergeCell ref="B17:K17"/>
    <mergeCell ref="B18:K18"/>
    <mergeCell ref="C27:K27"/>
    <mergeCell ref="C36:K36"/>
    <mergeCell ref="C35:K35"/>
    <mergeCell ref="C37:K37"/>
  </mergeCells>
  <pageMargins left="0.7" right="0.7" top="0.75" bottom="0.75" header="0.3" footer="0.3"/>
  <pageSetup paperSize="9" scale="79" fitToHeight="0" orientation="landscape"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tabColor rgb="FFFFFF00"/>
    <pageSetUpPr fitToPage="1"/>
  </sheetPr>
  <dimension ref="A1:N58"/>
  <sheetViews>
    <sheetView topLeftCell="A25" workbookViewId="0">
      <selection activeCell="M51" sqref="M51"/>
    </sheetView>
  </sheetViews>
  <sheetFormatPr defaultRowHeight="15" x14ac:dyDescent="0.25"/>
  <cols>
    <col min="1" max="1" width="36.85546875" customWidth="1"/>
    <col min="2" max="2" width="42.7109375" customWidth="1"/>
    <col min="3" max="6" width="8.85546875" customWidth="1"/>
    <col min="7" max="11" width="8" style="39" customWidth="1"/>
    <col min="12" max="18" width="11.140625"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4270</v>
      </c>
      <c r="C3" s="758"/>
      <c r="D3" s="758"/>
      <c r="E3" s="758"/>
      <c r="F3" s="758"/>
      <c r="G3" s="758"/>
      <c r="H3" s="758"/>
      <c r="I3" s="758"/>
      <c r="J3" s="758"/>
      <c r="K3" s="758"/>
    </row>
    <row r="4" spans="1:14" x14ac:dyDescent="0.25">
      <c r="A4" s="6" t="s">
        <v>2</v>
      </c>
      <c r="B4" s="755" t="s">
        <v>4271</v>
      </c>
      <c r="C4" s="755"/>
      <c r="D4" s="755"/>
      <c r="E4" s="755"/>
      <c r="F4" s="755"/>
      <c r="G4" s="755"/>
      <c r="H4" s="755"/>
      <c r="I4" s="755"/>
      <c r="J4" s="755"/>
      <c r="K4" s="755"/>
    </row>
    <row r="5" spans="1:14" x14ac:dyDescent="0.25">
      <c r="A5" s="6" t="s">
        <v>5</v>
      </c>
      <c r="B5" s="755" t="s">
        <v>16</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1955</v>
      </c>
      <c r="N6" t="s">
        <v>1891</v>
      </c>
    </row>
    <row r="7" spans="1:14" x14ac:dyDescent="0.25">
      <c r="A7" s="6" t="s">
        <v>11</v>
      </c>
      <c r="B7" s="756" t="s">
        <v>1508</v>
      </c>
      <c r="C7" s="756"/>
      <c r="D7" s="756"/>
      <c r="E7" s="756"/>
      <c r="F7" s="756"/>
      <c r="G7" s="756"/>
      <c r="H7" s="756"/>
      <c r="I7" s="756"/>
      <c r="J7" s="756"/>
      <c r="K7" s="756"/>
      <c r="M7" s="118" t="s">
        <v>58</v>
      </c>
      <c r="N7" t="s">
        <v>3836</v>
      </c>
    </row>
    <row r="8" spans="1:14" x14ac:dyDescent="0.25">
      <c r="A8" s="6" t="s">
        <v>13</v>
      </c>
      <c r="B8" s="757" t="s">
        <v>9</v>
      </c>
      <c r="C8" s="757"/>
      <c r="D8" s="757"/>
      <c r="E8" s="757"/>
      <c r="F8" s="757"/>
      <c r="G8" s="755"/>
      <c r="H8" s="755"/>
      <c r="I8" s="755"/>
      <c r="J8" s="755"/>
      <c r="K8" s="755"/>
      <c r="M8" s="118" t="s">
        <v>59</v>
      </c>
      <c r="N8" t="s">
        <v>3755</v>
      </c>
    </row>
    <row r="9" spans="1:14" ht="15.75" customHeight="1" x14ac:dyDescent="0.25">
      <c r="A9" s="113" t="s">
        <v>15</v>
      </c>
      <c r="B9" s="761" t="s">
        <v>4272</v>
      </c>
      <c r="C9" s="761"/>
      <c r="D9" s="761"/>
      <c r="E9" s="761"/>
      <c r="F9" s="761"/>
      <c r="G9" s="761"/>
      <c r="H9" s="761"/>
      <c r="I9" s="761"/>
      <c r="J9" s="761"/>
      <c r="K9" s="761"/>
      <c r="M9" s="118" t="s">
        <v>60</v>
      </c>
      <c r="N9" t="s">
        <v>3778</v>
      </c>
    </row>
    <row r="10" spans="1:14" x14ac:dyDescent="0.25">
      <c r="A10" s="6" t="s">
        <v>17</v>
      </c>
      <c r="B10" s="755" t="s">
        <v>18</v>
      </c>
      <c r="C10" s="755"/>
      <c r="D10" s="755"/>
      <c r="E10" s="755"/>
      <c r="F10" s="755"/>
      <c r="G10" s="755"/>
      <c r="H10" s="755"/>
      <c r="I10" s="755"/>
      <c r="J10" s="755"/>
      <c r="K10" s="755"/>
      <c r="M10" s="118" t="s">
        <v>61</v>
      </c>
      <c r="N10" t="s">
        <v>3709</v>
      </c>
    </row>
    <row r="11" spans="1:14" x14ac:dyDescent="0.25">
      <c r="A11" s="6" t="s">
        <v>19</v>
      </c>
      <c r="B11" s="755" t="s">
        <v>70</v>
      </c>
      <c r="C11" s="755"/>
      <c r="D11" s="755"/>
      <c r="E11" s="755"/>
      <c r="F11" s="755"/>
      <c r="G11" s="755"/>
      <c r="H11" s="755"/>
      <c r="I11" s="755"/>
      <c r="J11" s="755"/>
      <c r="K11" s="755"/>
      <c r="M11" s="118" t="s">
        <v>62</v>
      </c>
      <c r="N11" t="s">
        <v>3603</v>
      </c>
    </row>
    <row r="12" spans="1:14" x14ac:dyDescent="0.25">
      <c r="A12" s="6" t="s">
        <v>22</v>
      </c>
      <c r="B12" s="756" t="s">
        <v>9</v>
      </c>
      <c r="C12" s="756"/>
      <c r="D12" s="756"/>
      <c r="E12" s="756"/>
      <c r="F12" s="756"/>
      <c r="G12" s="756"/>
      <c r="H12" s="756"/>
      <c r="I12" s="756"/>
      <c r="J12" s="756"/>
      <c r="K12" s="756"/>
      <c r="M12" s="118" t="s">
        <v>77</v>
      </c>
      <c r="N12" t="s">
        <v>4012</v>
      </c>
    </row>
    <row r="13" spans="1:14" x14ac:dyDescent="0.25">
      <c r="A13" s="6" t="s">
        <v>26</v>
      </c>
      <c r="B13" s="757" t="s">
        <v>9</v>
      </c>
      <c r="C13" s="757"/>
      <c r="D13" s="757"/>
      <c r="E13" s="757"/>
      <c r="F13" s="757"/>
      <c r="G13" s="755"/>
      <c r="H13" s="755"/>
      <c r="I13" s="755"/>
      <c r="J13" s="755"/>
      <c r="K13" s="755"/>
      <c r="M13" s="118" t="s">
        <v>1963</v>
      </c>
      <c r="N13" t="s">
        <v>3607</v>
      </c>
    </row>
    <row r="14" spans="1:14" x14ac:dyDescent="0.25">
      <c r="A14" s="6" t="s">
        <v>28</v>
      </c>
      <c r="B14" s="714" t="s">
        <v>4273</v>
      </c>
      <c r="C14" s="714"/>
      <c r="D14" s="714"/>
      <c r="E14" s="714"/>
      <c r="F14" s="714"/>
      <c r="G14" s="714"/>
      <c r="H14" s="714"/>
      <c r="I14" s="714"/>
      <c r="J14" s="714"/>
      <c r="K14" s="714"/>
      <c r="M14" s="118" t="s">
        <v>1965</v>
      </c>
      <c r="N14" t="s">
        <v>3601</v>
      </c>
    </row>
    <row r="15" spans="1:14" x14ac:dyDescent="0.25">
      <c r="A15" s="6" t="s">
        <v>30</v>
      </c>
      <c r="B15" s="714" t="s">
        <v>4274</v>
      </c>
      <c r="C15" s="714"/>
      <c r="D15" s="714"/>
      <c r="E15" s="714"/>
      <c r="F15" s="714"/>
      <c r="G15" s="714"/>
      <c r="H15" s="714"/>
      <c r="I15" s="714"/>
      <c r="J15" s="714"/>
      <c r="K15" s="714"/>
      <c r="M15" s="118" t="s">
        <v>1967</v>
      </c>
      <c r="N15" t="s">
        <v>3710</v>
      </c>
    </row>
    <row r="16" spans="1:14" x14ac:dyDescent="0.25">
      <c r="A16" s="6" t="s">
        <v>32</v>
      </c>
      <c r="B16" s="755" t="s">
        <v>712</v>
      </c>
      <c r="C16" s="755"/>
      <c r="D16" s="755"/>
      <c r="E16" s="755"/>
      <c r="F16" s="755"/>
      <c r="G16" s="755"/>
      <c r="H16" s="755"/>
      <c r="I16" s="755"/>
      <c r="J16" s="755"/>
      <c r="K16" s="755"/>
      <c r="M16" s="118" t="s">
        <v>1968</v>
      </c>
      <c r="N16" t="s">
        <v>3677</v>
      </c>
    </row>
    <row r="17" spans="1:14" x14ac:dyDescent="0.25">
      <c r="A17" s="6" t="s">
        <v>35</v>
      </c>
      <c r="B17" s="713" t="s">
        <v>9</v>
      </c>
      <c r="C17" s="713"/>
      <c r="D17" s="713"/>
      <c r="E17" s="713"/>
      <c r="F17" s="713"/>
      <c r="G17" s="714"/>
      <c r="H17" s="714"/>
      <c r="I17" s="714"/>
      <c r="J17" s="714"/>
      <c r="K17" s="714"/>
      <c r="M17" s="118" t="s">
        <v>1970</v>
      </c>
      <c r="N17" t="s">
        <v>3842</v>
      </c>
    </row>
    <row r="18" spans="1:14" x14ac:dyDescent="0.25">
      <c r="A18" s="6" t="s">
        <v>36</v>
      </c>
      <c r="B18" s="753" t="s">
        <v>9</v>
      </c>
      <c r="C18" s="753"/>
      <c r="D18" s="753"/>
      <c r="E18" s="753"/>
      <c r="F18" s="753"/>
      <c r="G18" s="754"/>
      <c r="H18" s="754"/>
      <c r="I18" s="754"/>
      <c r="J18" s="754"/>
      <c r="K18" s="754"/>
      <c r="M18" s="118" t="s">
        <v>1972</v>
      </c>
      <c r="N18" t="s">
        <v>3646</v>
      </c>
    </row>
    <row r="19" spans="1:14" x14ac:dyDescent="0.25">
      <c r="A19" s="7" t="s">
        <v>37</v>
      </c>
      <c r="B19" s="2"/>
      <c r="C19" s="8" t="s">
        <v>1433</v>
      </c>
      <c r="D19" s="8" t="s">
        <v>137</v>
      </c>
      <c r="E19" s="8" t="s">
        <v>138</v>
      </c>
      <c r="F19" s="8" t="s">
        <v>139</v>
      </c>
      <c r="G19" s="293" t="s">
        <v>38</v>
      </c>
      <c r="H19" s="293" t="s">
        <v>39</v>
      </c>
      <c r="I19" s="293" t="s">
        <v>40</v>
      </c>
      <c r="J19" s="293" t="s">
        <v>41</v>
      </c>
      <c r="K19" s="293" t="s">
        <v>42</v>
      </c>
      <c r="M19" s="118" t="s">
        <v>1974</v>
      </c>
      <c r="N19" t="s">
        <v>3839</v>
      </c>
    </row>
    <row r="20" spans="1:14" x14ac:dyDescent="0.25">
      <c r="A20" s="6" t="s">
        <v>43</v>
      </c>
      <c r="B20" s="2"/>
      <c r="C20" s="10">
        <v>72531</v>
      </c>
      <c r="D20" s="10">
        <v>72473</v>
      </c>
      <c r="E20" s="10">
        <v>70899</v>
      </c>
      <c r="F20" s="11">
        <v>72119</v>
      </c>
      <c r="G20" s="10">
        <v>70763</v>
      </c>
      <c r="H20" s="10">
        <v>68424</v>
      </c>
      <c r="I20" s="10">
        <v>66810</v>
      </c>
      <c r="J20" s="11">
        <v>67504</v>
      </c>
      <c r="K20" s="11">
        <v>64826</v>
      </c>
      <c r="M20" s="118" t="s">
        <v>1976</v>
      </c>
      <c r="N20" t="s">
        <v>3678</v>
      </c>
    </row>
    <row r="21" spans="1:14" x14ac:dyDescent="0.25">
      <c r="A21" s="6" t="s">
        <v>44</v>
      </c>
      <c r="B21" s="2"/>
      <c r="C21" s="2">
        <f t="shared" ref="C21:K21" si="0">C20-C25</f>
        <v>49988</v>
      </c>
      <c r="D21" s="2">
        <f t="shared" si="0"/>
        <v>49389</v>
      </c>
      <c r="E21" s="2">
        <f t="shared" si="0"/>
        <v>47716</v>
      </c>
      <c r="F21" s="2">
        <f t="shared" si="0"/>
        <v>47882</v>
      </c>
      <c r="G21" s="10">
        <f t="shared" si="0"/>
        <v>46183</v>
      </c>
      <c r="H21" s="10">
        <f t="shared" si="0"/>
        <v>43897</v>
      </c>
      <c r="I21" s="10">
        <f t="shared" si="0"/>
        <v>42369</v>
      </c>
      <c r="J21" s="10">
        <f t="shared" si="0"/>
        <v>42275</v>
      </c>
      <c r="K21" s="10">
        <f t="shared" si="0"/>
        <v>40073</v>
      </c>
      <c r="M21" s="118" t="s">
        <v>1978</v>
      </c>
      <c r="N21" t="s">
        <v>3835</v>
      </c>
    </row>
    <row r="22" spans="1:14" x14ac:dyDescent="0.25">
      <c r="A22" s="6" t="s">
        <v>45</v>
      </c>
      <c r="B22" s="2"/>
      <c r="C22" s="12">
        <f t="shared" ref="C22:K22" si="1">C21/C20</f>
        <v>0.68919496491155507</v>
      </c>
      <c r="D22" s="12">
        <f t="shared" si="1"/>
        <v>0.6814813792722807</v>
      </c>
      <c r="E22" s="12">
        <f t="shared" si="1"/>
        <v>0.67301372374786672</v>
      </c>
      <c r="F22" s="12">
        <f t="shared" si="1"/>
        <v>0.66393044828685921</v>
      </c>
      <c r="G22" s="12">
        <f t="shared" si="1"/>
        <v>0.65264333055410317</v>
      </c>
      <c r="H22" s="12">
        <f t="shared" si="1"/>
        <v>0.64154390272419037</v>
      </c>
      <c r="I22" s="12">
        <f t="shared" si="1"/>
        <v>0.63417153120790304</v>
      </c>
      <c r="J22" s="12">
        <f t="shared" si="1"/>
        <v>0.62625918464091013</v>
      </c>
      <c r="K22" s="12">
        <f t="shared" si="1"/>
        <v>0.61816246567735167</v>
      </c>
      <c r="M22" s="118" t="s">
        <v>1980</v>
      </c>
      <c r="N22" t="s">
        <v>3681</v>
      </c>
    </row>
    <row r="23" spans="1:14" x14ac:dyDescent="0.25">
      <c r="A23" s="6" t="s">
        <v>46</v>
      </c>
      <c r="B23" s="2"/>
      <c r="C23" s="10">
        <v>0</v>
      </c>
      <c r="D23" s="10">
        <v>0</v>
      </c>
      <c r="E23" s="10">
        <v>0</v>
      </c>
      <c r="F23" s="9">
        <v>0</v>
      </c>
      <c r="G23" s="10">
        <v>0</v>
      </c>
      <c r="H23" s="10">
        <v>0</v>
      </c>
      <c r="I23" s="10">
        <v>0</v>
      </c>
      <c r="J23" s="9">
        <v>0</v>
      </c>
      <c r="K23" s="9">
        <v>0</v>
      </c>
      <c r="M23" s="118" t="s">
        <v>1982</v>
      </c>
      <c r="N23" t="s">
        <v>4003</v>
      </c>
    </row>
    <row r="24" spans="1:14"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c r="M24" s="118" t="s">
        <v>1984</v>
      </c>
      <c r="N24" t="s">
        <v>3692</v>
      </c>
    </row>
    <row r="25" spans="1:14" x14ac:dyDescent="0.25">
      <c r="A25" s="6" t="s">
        <v>48</v>
      </c>
      <c r="B25" s="2"/>
      <c r="C25" s="10">
        <v>22543</v>
      </c>
      <c r="D25" s="10">
        <v>23084</v>
      </c>
      <c r="E25" s="10">
        <v>23183</v>
      </c>
      <c r="F25" s="9">
        <v>24237</v>
      </c>
      <c r="G25" s="10">
        <v>24580</v>
      </c>
      <c r="H25" s="10">
        <v>24527</v>
      </c>
      <c r="I25" s="10">
        <v>24441</v>
      </c>
      <c r="J25" s="9">
        <v>25229</v>
      </c>
      <c r="K25" s="9">
        <v>24753</v>
      </c>
      <c r="M25" s="118" t="s">
        <v>1986</v>
      </c>
      <c r="N25" t="s">
        <v>3849</v>
      </c>
    </row>
    <row r="26" spans="1:14" x14ac:dyDescent="0.25">
      <c r="A26" s="6" t="s">
        <v>49</v>
      </c>
      <c r="B26" s="2"/>
      <c r="C26" s="12">
        <f t="shared" ref="C26:K26" si="3">C25/C20</f>
        <v>0.31080503508844493</v>
      </c>
      <c r="D26" s="12">
        <f t="shared" si="3"/>
        <v>0.3185186207277193</v>
      </c>
      <c r="E26" s="12">
        <f t="shared" si="3"/>
        <v>0.32698627625213333</v>
      </c>
      <c r="F26" s="12">
        <f t="shared" si="3"/>
        <v>0.33606955171314079</v>
      </c>
      <c r="G26" s="12">
        <f t="shared" si="3"/>
        <v>0.34735666944589688</v>
      </c>
      <c r="H26" s="12">
        <f t="shared" si="3"/>
        <v>0.35845609727580968</v>
      </c>
      <c r="I26" s="12">
        <f t="shared" si="3"/>
        <v>0.36582846879209702</v>
      </c>
      <c r="J26" s="12">
        <f t="shared" si="3"/>
        <v>0.37374081535908982</v>
      </c>
      <c r="K26" s="12">
        <f t="shared" si="3"/>
        <v>0.38183753432264833</v>
      </c>
      <c r="M26" s="118" t="s">
        <v>1988</v>
      </c>
      <c r="N26" t="s">
        <v>3689</v>
      </c>
    </row>
    <row r="27" spans="1:14" x14ac:dyDescent="0.25">
      <c r="A27" s="7" t="s">
        <v>50</v>
      </c>
      <c r="B27" s="2"/>
      <c r="C27" s="677" t="s">
        <v>51</v>
      </c>
      <c r="D27" s="677"/>
      <c r="E27" s="677"/>
      <c r="F27" s="677"/>
      <c r="G27" s="677"/>
      <c r="H27" s="677"/>
      <c r="I27" s="677"/>
      <c r="J27" s="677"/>
      <c r="K27" s="677"/>
      <c r="M27" s="118" t="s">
        <v>1990</v>
      </c>
      <c r="N27" t="s">
        <v>3970</v>
      </c>
    </row>
    <row r="28" spans="1:14" x14ac:dyDescent="0.25">
      <c r="A28" s="15" t="s">
        <v>52</v>
      </c>
      <c r="B28" s="16" t="s">
        <v>2</v>
      </c>
      <c r="C28" s="8" t="s">
        <v>1433</v>
      </c>
      <c r="D28" s="8" t="s">
        <v>137</v>
      </c>
      <c r="E28" s="8" t="s">
        <v>138</v>
      </c>
      <c r="F28" s="8" t="s">
        <v>139</v>
      </c>
      <c r="G28" s="293" t="s">
        <v>38</v>
      </c>
      <c r="H28" s="293" t="s">
        <v>39</v>
      </c>
      <c r="I28" s="293" t="s">
        <v>40</v>
      </c>
      <c r="J28" s="293" t="s">
        <v>41</v>
      </c>
      <c r="K28" s="293" t="s">
        <v>42</v>
      </c>
      <c r="M28" s="118" t="s">
        <v>1992</v>
      </c>
      <c r="N28" t="s">
        <v>3674</v>
      </c>
    </row>
    <row r="29" spans="1:14" x14ac:dyDescent="0.25">
      <c r="A29" s="346" t="s">
        <v>1955</v>
      </c>
      <c r="B29" s="230" t="s">
        <v>1891</v>
      </c>
      <c r="C29">
        <v>7702</v>
      </c>
      <c r="D29">
        <v>8616</v>
      </c>
      <c r="E29">
        <v>9180</v>
      </c>
      <c r="F29">
        <v>9229</v>
      </c>
      <c r="G29" s="39">
        <v>9859</v>
      </c>
      <c r="H29" s="39">
        <v>10310</v>
      </c>
      <c r="I29" s="39">
        <v>10392</v>
      </c>
      <c r="J29" s="39">
        <v>11108</v>
      </c>
      <c r="K29" s="39">
        <v>11586</v>
      </c>
      <c r="M29" s="118" t="s">
        <v>3061</v>
      </c>
      <c r="N29" t="s">
        <v>4014</v>
      </c>
    </row>
    <row r="30" spans="1:14" x14ac:dyDescent="0.25">
      <c r="A30" s="346" t="s">
        <v>58</v>
      </c>
      <c r="B30" s="230" t="s">
        <v>3836</v>
      </c>
      <c r="C30">
        <v>3230</v>
      </c>
      <c r="D30">
        <v>3318</v>
      </c>
      <c r="E30">
        <v>3446</v>
      </c>
      <c r="F30">
        <v>3634</v>
      </c>
      <c r="G30" s="39">
        <v>3577</v>
      </c>
      <c r="H30" s="39">
        <v>3708</v>
      </c>
      <c r="I30" s="39">
        <v>3788</v>
      </c>
      <c r="J30" s="39">
        <v>4041</v>
      </c>
      <c r="K30" s="39">
        <v>4005</v>
      </c>
      <c r="M30" s="118" t="s">
        <v>1994</v>
      </c>
      <c r="N30" t="s">
        <v>1900</v>
      </c>
    </row>
    <row r="31" spans="1:14" x14ac:dyDescent="0.25">
      <c r="A31" s="346" t="s">
        <v>59</v>
      </c>
      <c r="B31" s="230" t="s">
        <v>3755</v>
      </c>
      <c r="C31">
        <v>13176</v>
      </c>
      <c r="D31">
        <v>12585</v>
      </c>
      <c r="E31">
        <v>12067</v>
      </c>
      <c r="F31">
        <v>12978</v>
      </c>
      <c r="G31" s="39">
        <v>12640</v>
      </c>
      <c r="H31" s="39">
        <v>12004</v>
      </c>
      <c r="I31" s="39">
        <v>11678</v>
      </c>
      <c r="J31" s="39">
        <v>11525</v>
      </c>
      <c r="K31" s="39">
        <v>10545</v>
      </c>
      <c r="M31" s="118" t="s">
        <v>2012</v>
      </c>
      <c r="N31" t="s">
        <v>3779</v>
      </c>
    </row>
    <row r="32" spans="1:14" x14ac:dyDescent="0.25">
      <c r="A32" s="346" t="s">
        <v>60</v>
      </c>
      <c r="B32" s="230" t="s">
        <v>3778</v>
      </c>
      <c r="C32">
        <v>12536</v>
      </c>
      <c r="D32">
        <v>11988</v>
      </c>
      <c r="E32">
        <v>11522</v>
      </c>
      <c r="F32">
        <v>12525</v>
      </c>
      <c r="G32" s="39">
        <v>12283</v>
      </c>
      <c r="H32" s="39">
        <v>11591</v>
      </c>
      <c r="I32" s="39">
        <v>11315</v>
      </c>
      <c r="J32" s="39">
        <v>11207</v>
      </c>
      <c r="K32" s="39">
        <v>10224</v>
      </c>
    </row>
    <row r="33" spans="1:11" x14ac:dyDescent="0.25">
      <c r="A33" s="346" t="s">
        <v>61</v>
      </c>
      <c r="B33" s="230" t="s">
        <v>3709</v>
      </c>
      <c r="C33">
        <v>850</v>
      </c>
      <c r="D33">
        <v>801</v>
      </c>
      <c r="E33">
        <v>699</v>
      </c>
      <c r="F33">
        <v>718</v>
      </c>
      <c r="G33" s="39">
        <v>699</v>
      </c>
      <c r="H33" s="39">
        <v>658</v>
      </c>
      <c r="I33" s="39">
        <v>599</v>
      </c>
      <c r="J33" s="39">
        <v>635</v>
      </c>
      <c r="K33" s="39">
        <v>540</v>
      </c>
    </row>
    <row r="34" spans="1:11" x14ac:dyDescent="0.25">
      <c r="A34" s="346" t="s">
        <v>62</v>
      </c>
      <c r="B34" s="230" t="s">
        <v>3603</v>
      </c>
      <c r="C34">
        <v>341</v>
      </c>
      <c r="D34">
        <v>285</v>
      </c>
      <c r="E34">
        <v>238</v>
      </c>
      <c r="F34">
        <v>219</v>
      </c>
      <c r="G34" s="39">
        <v>171</v>
      </c>
      <c r="H34" s="39">
        <v>104</v>
      </c>
      <c r="I34" s="39">
        <v>105</v>
      </c>
      <c r="J34" s="39">
        <v>100</v>
      </c>
      <c r="K34" s="39">
        <v>84</v>
      </c>
    </row>
    <row r="35" spans="1:11" x14ac:dyDescent="0.25">
      <c r="A35" s="346" t="s">
        <v>77</v>
      </c>
      <c r="B35" s="230" t="s">
        <v>4275</v>
      </c>
      <c r="C35">
        <v>6172</v>
      </c>
      <c r="D35">
        <v>5732</v>
      </c>
      <c r="E35">
        <v>4424</v>
      </c>
      <c r="F35">
        <v>3882</v>
      </c>
      <c r="G35" s="39">
        <v>3577</v>
      </c>
      <c r="H35" s="39">
        <v>2435</v>
      </c>
      <c r="I35" s="39">
        <v>1583</v>
      </c>
      <c r="J35" s="39">
        <v>1289</v>
      </c>
      <c r="K35" s="39">
        <v>1105</v>
      </c>
    </row>
    <row r="36" spans="1:11" x14ac:dyDescent="0.25">
      <c r="A36" s="346" t="s">
        <v>1963</v>
      </c>
      <c r="B36" s="230" t="s">
        <v>3607</v>
      </c>
      <c r="C36">
        <v>1455</v>
      </c>
      <c r="D36">
        <v>1588</v>
      </c>
      <c r="E36">
        <v>1633</v>
      </c>
      <c r="F36">
        <v>1592</v>
      </c>
      <c r="G36" s="39">
        <v>1502</v>
      </c>
      <c r="H36" s="39">
        <v>1373</v>
      </c>
      <c r="I36" s="39">
        <v>1315</v>
      </c>
      <c r="J36" s="39">
        <v>1227</v>
      </c>
      <c r="K36" s="39">
        <v>1060</v>
      </c>
    </row>
    <row r="37" spans="1:11" x14ac:dyDescent="0.25">
      <c r="A37" s="346" t="s">
        <v>1965</v>
      </c>
      <c r="B37" s="230" t="s">
        <v>3601</v>
      </c>
      <c r="C37">
        <v>23</v>
      </c>
      <c r="D37">
        <v>18</v>
      </c>
      <c r="E37">
        <v>39</v>
      </c>
      <c r="F37">
        <v>28</v>
      </c>
      <c r="G37" s="295" t="s">
        <v>1542</v>
      </c>
      <c r="H37" s="295" t="s">
        <v>1542</v>
      </c>
      <c r="I37" s="295" t="s">
        <v>1542</v>
      </c>
      <c r="J37" s="295" t="s">
        <v>1542</v>
      </c>
      <c r="K37" s="295" t="s">
        <v>1542</v>
      </c>
    </row>
    <row r="38" spans="1:11" x14ac:dyDescent="0.25">
      <c r="A38" s="346" t="s">
        <v>1967</v>
      </c>
      <c r="B38" s="230" t="s">
        <v>3710</v>
      </c>
      <c r="C38">
        <v>1653</v>
      </c>
      <c r="D38">
        <v>1564</v>
      </c>
      <c r="E38">
        <v>1519</v>
      </c>
      <c r="F38">
        <v>784</v>
      </c>
      <c r="G38" s="295" t="s">
        <v>1542</v>
      </c>
      <c r="H38" s="295" t="s">
        <v>1542</v>
      </c>
      <c r="I38" s="295" t="s">
        <v>1542</v>
      </c>
      <c r="J38" s="295" t="s">
        <v>1542</v>
      </c>
      <c r="K38" s="295" t="s">
        <v>1542</v>
      </c>
    </row>
    <row r="39" spans="1:11" x14ac:dyDescent="0.25">
      <c r="A39" s="346" t="s">
        <v>1968</v>
      </c>
      <c r="B39" s="230" t="s">
        <v>3677</v>
      </c>
      <c r="C39">
        <v>417</v>
      </c>
      <c r="D39">
        <v>407</v>
      </c>
      <c r="E39">
        <v>427</v>
      </c>
      <c r="F39">
        <v>193</v>
      </c>
      <c r="G39" s="295" t="s">
        <v>1542</v>
      </c>
      <c r="H39" s="295" t="s">
        <v>1542</v>
      </c>
      <c r="I39" s="295" t="s">
        <v>1542</v>
      </c>
      <c r="J39" s="295" t="s">
        <v>1542</v>
      </c>
      <c r="K39" s="295" t="s">
        <v>1542</v>
      </c>
    </row>
    <row r="40" spans="1:11" x14ac:dyDescent="0.25">
      <c r="A40" s="346" t="s">
        <v>1970</v>
      </c>
      <c r="B40" s="230" t="s">
        <v>3842</v>
      </c>
      <c r="C40">
        <v>1190</v>
      </c>
      <c r="D40">
        <v>1216</v>
      </c>
      <c r="E40">
        <v>1305</v>
      </c>
      <c r="F40">
        <v>618</v>
      </c>
      <c r="G40" s="295" t="s">
        <v>1542</v>
      </c>
      <c r="H40" s="295" t="s">
        <v>1542</v>
      </c>
      <c r="I40" s="295" t="s">
        <v>1542</v>
      </c>
      <c r="J40" s="295" t="s">
        <v>1542</v>
      </c>
      <c r="K40" s="295" t="s">
        <v>1542</v>
      </c>
    </row>
    <row r="41" spans="1:11" x14ac:dyDescent="0.25">
      <c r="A41" s="346" t="s">
        <v>1972</v>
      </c>
      <c r="B41" s="230" t="s">
        <v>3646</v>
      </c>
      <c r="C41">
        <v>22</v>
      </c>
      <c r="D41">
        <v>17</v>
      </c>
      <c r="E41">
        <v>14</v>
      </c>
      <c r="F41">
        <v>16</v>
      </c>
      <c r="G41" s="295" t="s">
        <v>1542</v>
      </c>
      <c r="H41" s="295" t="s">
        <v>1542</v>
      </c>
      <c r="I41" s="295" t="s">
        <v>1542</v>
      </c>
      <c r="J41" s="295" t="s">
        <v>1542</v>
      </c>
      <c r="K41" s="295" t="s">
        <v>1542</v>
      </c>
    </row>
    <row r="42" spans="1:11" x14ac:dyDescent="0.25">
      <c r="A42" s="346" t="s">
        <v>1974</v>
      </c>
      <c r="B42" s="230" t="s">
        <v>3839</v>
      </c>
      <c r="C42">
        <v>485</v>
      </c>
      <c r="D42">
        <v>506</v>
      </c>
      <c r="E42">
        <v>500</v>
      </c>
      <c r="F42">
        <v>251</v>
      </c>
      <c r="G42" s="295" t="s">
        <v>1542</v>
      </c>
      <c r="H42" s="295" t="s">
        <v>1542</v>
      </c>
      <c r="I42" s="295" t="s">
        <v>1542</v>
      </c>
      <c r="J42" s="295" t="s">
        <v>1542</v>
      </c>
      <c r="K42" s="295" t="s">
        <v>1542</v>
      </c>
    </row>
    <row r="43" spans="1:11" x14ac:dyDescent="0.25">
      <c r="A43" s="346" t="s">
        <v>1976</v>
      </c>
      <c r="B43" s="230" t="s">
        <v>3678</v>
      </c>
      <c r="C43">
        <v>262</v>
      </c>
      <c r="D43">
        <v>254</v>
      </c>
      <c r="E43">
        <v>140</v>
      </c>
      <c r="F43">
        <v>74</v>
      </c>
      <c r="G43" s="295" t="s">
        <v>1542</v>
      </c>
      <c r="H43" s="295" t="s">
        <v>1542</v>
      </c>
      <c r="I43" s="295" t="s">
        <v>1542</v>
      </c>
      <c r="J43" s="295" t="s">
        <v>1542</v>
      </c>
      <c r="K43" s="295" t="s">
        <v>1542</v>
      </c>
    </row>
    <row r="44" spans="1:11" x14ac:dyDescent="0.25">
      <c r="A44" s="346" t="s">
        <v>1978</v>
      </c>
      <c r="B44" s="230" t="s">
        <v>3835</v>
      </c>
      <c r="C44">
        <v>19</v>
      </c>
      <c r="D44">
        <v>16</v>
      </c>
      <c r="E44" s="295" t="s">
        <v>1542</v>
      </c>
      <c r="F44" s="295" t="s">
        <v>1542</v>
      </c>
      <c r="G44" s="295" t="s">
        <v>1542</v>
      </c>
      <c r="H44" s="295" t="s">
        <v>1542</v>
      </c>
      <c r="I44" s="295" t="s">
        <v>1542</v>
      </c>
      <c r="J44" s="295" t="s">
        <v>1542</v>
      </c>
      <c r="K44" s="295" t="s">
        <v>1542</v>
      </c>
    </row>
    <row r="45" spans="1:11" x14ac:dyDescent="0.25">
      <c r="A45" s="346" t="s">
        <v>1980</v>
      </c>
      <c r="B45" s="230" t="s">
        <v>3681</v>
      </c>
      <c r="C45">
        <v>29</v>
      </c>
      <c r="D45">
        <v>20</v>
      </c>
      <c r="E45">
        <v>29</v>
      </c>
      <c r="F45">
        <v>19</v>
      </c>
      <c r="G45" s="39">
        <v>1849</v>
      </c>
      <c r="H45" s="39">
        <v>1684</v>
      </c>
      <c r="I45" s="39">
        <v>1567</v>
      </c>
      <c r="J45" s="39">
        <v>1106</v>
      </c>
      <c r="K45" s="39">
        <v>899</v>
      </c>
    </row>
    <row r="46" spans="1:11" x14ac:dyDescent="0.25">
      <c r="A46" s="346" t="s">
        <v>1982</v>
      </c>
      <c r="B46" s="230" t="s">
        <v>4003</v>
      </c>
      <c r="C46" s="295" t="s">
        <v>1542</v>
      </c>
      <c r="D46" s="295" t="s">
        <v>1542</v>
      </c>
      <c r="E46" s="295" t="s">
        <v>1542</v>
      </c>
      <c r="F46" s="295" t="s">
        <v>1542</v>
      </c>
      <c r="G46" s="295" t="s">
        <v>1542</v>
      </c>
      <c r="H46" s="295" t="s">
        <v>1542</v>
      </c>
      <c r="I46" s="295" t="s">
        <v>1542</v>
      </c>
      <c r="J46" s="295" t="s">
        <v>1542</v>
      </c>
      <c r="K46" s="295" t="s">
        <v>1542</v>
      </c>
    </row>
    <row r="47" spans="1:11" x14ac:dyDescent="0.25">
      <c r="A47" s="346" t="s">
        <v>1984</v>
      </c>
      <c r="B47" s="230" t="s">
        <v>3692</v>
      </c>
      <c r="C47" s="295" t="s">
        <v>1542</v>
      </c>
      <c r="D47" s="295" t="s">
        <v>1542</v>
      </c>
      <c r="E47" s="295" t="s">
        <v>1542</v>
      </c>
      <c r="F47" s="295" t="s">
        <v>1542</v>
      </c>
      <c r="G47" s="295" t="s">
        <v>1542</v>
      </c>
      <c r="H47" s="295" t="s">
        <v>1542</v>
      </c>
      <c r="I47" s="295" t="s">
        <v>1542</v>
      </c>
      <c r="J47" s="295" t="s">
        <v>1542</v>
      </c>
      <c r="K47" s="295" t="s">
        <v>1542</v>
      </c>
    </row>
    <row r="48" spans="1:11" x14ac:dyDescent="0.25">
      <c r="A48" s="346" t="s">
        <v>1986</v>
      </c>
      <c r="B48" s="230" t="s">
        <v>3849</v>
      </c>
      <c r="C48">
        <v>21</v>
      </c>
      <c r="D48">
        <v>44</v>
      </c>
      <c r="E48">
        <v>44</v>
      </c>
      <c r="F48">
        <v>22</v>
      </c>
      <c r="G48" s="295" t="s">
        <v>1542</v>
      </c>
      <c r="H48" s="295" t="s">
        <v>1542</v>
      </c>
      <c r="I48" s="295" t="s">
        <v>1542</v>
      </c>
      <c r="J48" s="295" t="s">
        <v>1542</v>
      </c>
      <c r="K48" s="295" t="s">
        <v>1542</v>
      </c>
    </row>
    <row r="49" spans="1:11" x14ac:dyDescent="0.25">
      <c r="A49" s="346" t="s">
        <v>1988</v>
      </c>
      <c r="B49" s="230" t="s">
        <v>3689</v>
      </c>
      <c r="C49" s="295" t="s">
        <v>1542</v>
      </c>
      <c r="D49">
        <v>12</v>
      </c>
      <c r="E49">
        <v>11</v>
      </c>
      <c r="F49" s="295" t="s">
        <v>1542</v>
      </c>
      <c r="G49" s="295" t="s">
        <v>1542</v>
      </c>
      <c r="H49" s="295" t="s">
        <v>1542</v>
      </c>
      <c r="I49" s="295" t="s">
        <v>1542</v>
      </c>
      <c r="J49" s="295" t="s">
        <v>1542</v>
      </c>
      <c r="K49" s="295" t="s">
        <v>1542</v>
      </c>
    </row>
    <row r="50" spans="1:11" x14ac:dyDescent="0.25">
      <c r="A50" s="346" t="s">
        <v>1990</v>
      </c>
      <c r="B50" s="230" t="s">
        <v>4276</v>
      </c>
      <c r="C50" s="295" t="s">
        <v>1542</v>
      </c>
      <c r="D50" s="295" t="s">
        <v>1542</v>
      </c>
      <c r="E50" s="295" t="s">
        <v>1542</v>
      </c>
      <c r="F50" s="295" t="s">
        <v>1542</v>
      </c>
      <c r="G50" s="295" t="s">
        <v>1542</v>
      </c>
      <c r="H50" s="295" t="s">
        <v>1542</v>
      </c>
      <c r="I50" s="295" t="s">
        <v>1542</v>
      </c>
      <c r="J50" s="295" t="s">
        <v>1542</v>
      </c>
      <c r="K50" s="295" t="s">
        <v>1542</v>
      </c>
    </row>
    <row r="51" spans="1:11" x14ac:dyDescent="0.25">
      <c r="A51" s="346" t="s">
        <v>1992</v>
      </c>
      <c r="B51" s="230" t="s">
        <v>3674</v>
      </c>
      <c r="C51">
        <v>34</v>
      </c>
      <c r="D51">
        <v>32</v>
      </c>
      <c r="E51">
        <v>28</v>
      </c>
      <c r="F51">
        <v>17</v>
      </c>
      <c r="G51" s="295" t="s">
        <v>1542</v>
      </c>
      <c r="H51" s="295" t="s">
        <v>1542</v>
      </c>
      <c r="I51" s="295" t="s">
        <v>1542</v>
      </c>
      <c r="J51" s="295" t="s">
        <v>1542</v>
      </c>
      <c r="K51" s="295" t="s">
        <v>1542</v>
      </c>
    </row>
    <row r="52" spans="1:11" x14ac:dyDescent="0.25">
      <c r="A52" s="346" t="s">
        <v>3061</v>
      </c>
      <c r="B52" s="230" t="s">
        <v>4014</v>
      </c>
      <c r="C52">
        <v>344</v>
      </c>
      <c r="D52">
        <v>360</v>
      </c>
      <c r="E52">
        <v>441</v>
      </c>
      <c r="F52">
        <v>181</v>
      </c>
      <c r="G52" s="295" t="s">
        <v>1542</v>
      </c>
      <c r="H52" s="295" t="s">
        <v>1542</v>
      </c>
      <c r="I52" s="295" t="s">
        <v>1542</v>
      </c>
      <c r="J52" s="295" t="s">
        <v>1542</v>
      </c>
      <c r="K52" s="295" t="s">
        <v>1542</v>
      </c>
    </row>
    <row r="53" spans="1:11" x14ac:dyDescent="0.25">
      <c r="A53" s="360" t="s">
        <v>1994</v>
      </c>
      <c r="B53" s="359" t="s">
        <v>1900</v>
      </c>
      <c r="C53" s="295" t="s">
        <v>1542</v>
      </c>
      <c r="D53" s="295" t="s">
        <v>1542</v>
      </c>
      <c r="E53" s="295" t="s">
        <v>1542</v>
      </c>
      <c r="F53">
        <v>877</v>
      </c>
      <c r="G53" s="295" t="s">
        <v>1542</v>
      </c>
      <c r="H53" s="295" t="s">
        <v>1542</v>
      </c>
      <c r="I53" s="295" t="s">
        <v>1542</v>
      </c>
      <c r="J53" s="295" t="s">
        <v>1542</v>
      </c>
      <c r="K53" s="295" t="s">
        <v>1542</v>
      </c>
    </row>
    <row r="54" spans="1:11" x14ac:dyDescent="0.25">
      <c r="A54" s="346" t="s">
        <v>2012</v>
      </c>
      <c r="B54" s="230" t="s">
        <v>4277</v>
      </c>
      <c r="C54" s="295" t="s">
        <v>1542</v>
      </c>
      <c r="D54" s="295" t="s">
        <v>1542</v>
      </c>
      <c r="E54" s="295" t="s">
        <v>1542</v>
      </c>
      <c r="F54">
        <v>10</v>
      </c>
      <c r="G54" s="39">
        <v>26</v>
      </c>
      <c r="H54" s="39">
        <v>30</v>
      </c>
      <c r="I54" s="39">
        <v>27</v>
      </c>
      <c r="J54" s="39">
        <v>37</v>
      </c>
      <c r="K54" s="39">
        <v>25</v>
      </c>
    </row>
    <row r="55" spans="1:11" x14ac:dyDescent="0.25">
      <c r="A55" s="346" t="s">
        <v>1522</v>
      </c>
      <c r="B55" s="230" t="s">
        <v>1436</v>
      </c>
      <c r="C55">
        <v>22543</v>
      </c>
      <c r="D55">
        <v>23084</v>
      </c>
      <c r="E55">
        <v>23183</v>
      </c>
      <c r="F55">
        <v>24237</v>
      </c>
      <c r="G55" s="39">
        <v>24580</v>
      </c>
      <c r="H55" s="39">
        <v>24527</v>
      </c>
      <c r="I55" s="39">
        <v>24441</v>
      </c>
      <c r="J55" s="39">
        <v>25229</v>
      </c>
      <c r="K55" s="39">
        <v>24753</v>
      </c>
    </row>
    <row r="56" spans="1:11" x14ac:dyDescent="0.25">
      <c r="A56" s="348" t="s">
        <v>1440</v>
      </c>
      <c r="B56" s="80"/>
      <c r="C56" s="59">
        <v>72531</v>
      </c>
      <c r="D56" s="59">
        <v>72473</v>
      </c>
      <c r="E56" s="59">
        <v>70899</v>
      </c>
      <c r="F56" s="59">
        <v>72119</v>
      </c>
      <c r="G56" s="59">
        <v>70763</v>
      </c>
      <c r="H56" s="59">
        <v>68424</v>
      </c>
      <c r="I56" s="59">
        <v>66810</v>
      </c>
      <c r="J56" s="59">
        <v>67504</v>
      </c>
      <c r="K56" s="59">
        <v>64826</v>
      </c>
    </row>
    <row r="57" spans="1:11" x14ac:dyDescent="0.25">
      <c r="A57" s="346"/>
      <c r="B57" s="294"/>
      <c r="C57" s="294"/>
      <c r="D57" s="294"/>
      <c r="E57" s="294"/>
      <c r="F57" s="294"/>
    </row>
    <row r="58" spans="1:11" x14ac:dyDescent="0.25">
      <c r="A58" s="36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6" fitToHeight="0" orientation="landscape"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tabColor rgb="FFFFFF00"/>
    <pageSetUpPr fitToPage="1"/>
  </sheetPr>
  <dimension ref="A1:K41"/>
  <sheetViews>
    <sheetView topLeftCell="A16" workbookViewId="0">
      <selection activeCell="B10" sqref="B10:K10"/>
    </sheetView>
  </sheetViews>
  <sheetFormatPr defaultRowHeight="15" x14ac:dyDescent="0.25"/>
  <cols>
    <col min="1" max="1" width="36.85546875" customWidth="1"/>
    <col min="2" max="2" width="71.425781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4278</v>
      </c>
      <c r="C3" s="758"/>
      <c r="D3" s="758"/>
      <c r="E3" s="758"/>
      <c r="F3" s="758"/>
      <c r="G3" s="758"/>
      <c r="H3" s="758"/>
      <c r="I3" s="758"/>
      <c r="J3" s="758"/>
      <c r="K3" s="758"/>
    </row>
    <row r="4" spans="1:11" x14ac:dyDescent="0.25">
      <c r="A4" s="6" t="s">
        <v>2</v>
      </c>
      <c r="B4" s="755" t="s">
        <v>4279</v>
      </c>
      <c r="C4" s="755"/>
      <c r="D4" s="755"/>
      <c r="E4" s="755"/>
      <c r="F4" s="755"/>
      <c r="G4" s="755"/>
      <c r="H4" s="755"/>
      <c r="I4" s="755"/>
      <c r="J4" s="755"/>
      <c r="K4" s="755"/>
    </row>
    <row r="5" spans="1:11" x14ac:dyDescent="0.25">
      <c r="A5" s="6" t="s">
        <v>5</v>
      </c>
      <c r="B5" s="755" t="s">
        <v>4</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1508</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ht="15.75" customHeight="1" x14ac:dyDescent="0.25">
      <c r="A9" s="113" t="s">
        <v>15</v>
      </c>
      <c r="B9" s="761" t="s">
        <v>4280</v>
      </c>
      <c r="C9" s="761"/>
      <c r="D9" s="761"/>
      <c r="E9" s="761"/>
      <c r="F9" s="761"/>
      <c r="G9" s="761"/>
      <c r="H9" s="761"/>
      <c r="I9" s="761"/>
      <c r="J9" s="761"/>
      <c r="K9" s="761"/>
    </row>
    <row r="10" spans="1:11" x14ac:dyDescent="0.25">
      <c r="A10" s="6" t="s">
        <v>17</v>
      </c>
      <c r="B10" s="755"/>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56" t="s">
        <v>23</v>
      </c>
      <c r="C12" s="756"/>
      <c r="D12" s="756"/>
      <c r="E12" s="756"/>
      <c r="F12" s="756"/>
      <c r="G12" s="756"/>
      <c r="H12" s="756"/>
      <c r="I12" s="756"/>
      <c r="J12" s="756"/>
      <c r="K12" s="756"/>
    </row>
    <row r="13" spans="1:11" x14ac:dyDescent="0.25">
      <c r="A13" s="6" t="s">
        <v>26</v>
      </c>
      <c r="B13" s="757" t="s">
        <v>9</v>
      </c>
      <c r="C13" s="757"/>
      <c r="D13" s="757"/>
      <c r="E13" s="757"/>
      <c r="F13" s="757"/>
      <c r="G13" s="755"/>
      <c r="H13" s="755"/>
      <c r="I13" s="755"/>
      <c r="J13" s="755"/>
      <c r="K13" s="755"/>
    </row>
    <row r="14" spans="1:11" x14ac:dyDescent="0.25">
      <c r="A14" s="6" t="s">
        <v>28</v>
      </c>
      <c r="B14" s="714" t="s">
        <v>4281</v>
      </c>
      <c r="C14" s="714"/>
      <c r="D14" s="714"/>
      <c r="E14" s="714"/>
      <c r="F14" s="714"/>
      <c r="G14" s="714"/>
      <c r="H14" s="714"/>
      <c r="I14" s="714"/>
      <c r="J14" s="714"/>
      <c r="K14" s="714"/>
    </row>
    <row r="15" spans="1:11" x14ac:dyDescent="0.25">
      <c r="A15" s="6" t="s">
        <v>30</v>
      </c>
      <c r="B15" s="714" t="s">
        <v>4096</v>
      </c>
      <c r="C15" s="714"/>
      <c r="D15" s="714"/>
      <c r="E15" s="714"/>
      <c r="F15" s="714"/>
      <c r="G15" s="714"/>
      <c r="H15" s="714"/>
      <c r="I15" s="714"/>
      <c r="J15" s="714"/>
      <c r="K15" s="714"/>
    </row>
    <row r="16" spans="1:11" x14ac:dyDescent="0.25">
      <c r="A16" s="6" t="s">
        <v>32</v>
      </c>
      <c r="B16" s="755" t="s">
        <v>713</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27317</v>
      </c>
      <c r="D20" s="10">
        <v>27709</v>
      </c>
      <c r="E20" s="10">
        <v>27857</v>
      </c>
      <c r="F20" s="11">
        <v>29111</v>
      </c>
      <c r="G20" s="10">
        <v>29328</v>
      </c>
      <c r="H20" s="10">
        <v>29104</v>
      </c>
      <c r="I20" s="10">
        <v>29041</v>
      </c>
      <c r="J20" s="11">
        <v>30139</v>
      </c>
      <c r="K20" s="11">
        <v>29278</v>
      </c>
    </row>
    <row r="21" spans="1:11" x14ac:dyDescent="0.25">
      <c r="A21" s="6" t="s">
        <v>44</v>
      </c>
      <c r="B21" s="2"/>
      <c r="C21" s="10">
        <f t="shared" ref="C21:K21" si="0">C20-C25</f>
        <v>4774</v>
      </c>
      <c r="D21" s="10">
        <f t="shared" si="0"/>
        <v>4625</v>
      </c>
      <c r="E21" s="10">
        <f t="shared" si="0"/>
        <v>4674</v>
      </c>
      <c r="F21" s="10">
        <f t="shared" si="0"/>
        <v>4874</v>
      </c>
      <c r="G21" s="10">
        <f t="shared" si="0"/>
        <v>4748</v>
      </c>
      <c r="H21" s="10">
        <f t="shared" si="0"/>
        <v>4577</v>
      </c>
      <c r="I21" s="10">
        <f t="shared" si="0"/>
        <v>4600</v>
      </c>
      <c r="J21" s="10">
        <f t="shared" si="0"/>
        <v>4910</v>
      </c>
      <c r="K21" s="10">
        <f t="shared" si="0"/>
        <v>4525</v>
      </c>
    </row>
    <row r="22" spans="1:11" x14ac:dyDescent="0.25">
      <c r="A22" s="6" t="s">
        <v>45</v>
      </c>
      <c r="B22" s="2"/>
      <c r="C22" s="12">
        <f t="shared" ref="C22:K22" si="1">C21/C20</f>
        <v>0.17476296811509318</v>
      </c>
      <c r="D22" s="12">
        <f t="shared" si="1"/>
        <v>0.16691327727453173</v>
      </c>
      <c r="E22" s="12">
        <f t="shared" si="1"/>
        <v>0.16778547582295295</v>
      </c>
      <c r="F22" s="12">
        <f t="shared" si="1"/>
        <v>0.16742811995465631</v>
      </c>
      <c r="G22" s="12">
        <f t="shared" si="1"/>
        <v>0.16189307146753956</v>
      </c>
      <c r="H22" s="12">
        <f t="shared" si="1"/>
        <v>0.1572636063771303</v>
      </c>
      <c r="I22" s="12">
        <f t="shared" si="1"/>
        <v>0.15839674942322923</v>
      </c>
      <c r="J22" s="12">
        <f t="shared" si="1"/>
        <v>0.16291184179966156</v>
      </c>
      <c r="K22" s="12">
        <f t="shared" si="1"/>
        <v>0.1545529066193046</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1" x14ac:dyDescent="0.25">
      <c r="A25" s="6" t="s">
        <v>48</v>
      </c>
      <c r="B25" s="2"/>
      <c r="C25" s="10">
        <v>22543</v>
      </c>
      <c r="D25" s="10">
        <v>23084</v>
      </c>
      <c r="E25" s="10">
        <v>23183</v>
      </c>
      <c r="F25" s="9">
        <v>24237</v>
      </c>
      <c r="G25" s="10">
        <v>24580</v>
      </c>
      <c r="H25" s="10">
        <v>24527</v>
      </c>
      <c r="I25" s="10">
        <v>24441</v>
      </c>
      <c r="J25" s="9">
        <v>25229</v>
      </c>
      <c r="K25" s="9">
        <v>24753</v>
      </c>
    </row>
    <row r="26" spans="1:11" x14ac:dyDescent="0.25">
      <c r="A26" s="6" t="s">
        <v>49</v>
      </c>
      <c r="B26" s="2"/>
      <c r="C26" s="12">
        <f t="shared" ref="C26:K26" si="3">C25/C20</f>
        <v>0.82523703188490682</v>
      </c>
      <c r="D26" s="12">
        <f t="shared" si="3"/>
        <v>0.83308672272546824</v>
      </c>
      <c r="E26" s="12">
        <f t="shared" si="3"/>
        <v>0.83221452417704711</v>
      </c>
      <c r="F26" s="12">
        <f t="shared" si="3"/>
        <v>0.83257188004534366</v>
      </c>
      <c r="G26" s="12">
        <f t="shared" si="3"/>
        <v>0.83810692853246049</v>
      </c>
      <c r="H26" s="12">
        <f t="shared" si="3"/>
        <v>0.84273639362286967</v>
      </c>
      <c r="I26" s="12">
        <f t="shared" si="3"/>
        <v>0.84160325057677077</v>
      </c>
      <c r="J26" s="12">
        <f t="shared" si="3"/>
        <v>0.83708815820033844</v>
      </c>
      <c r="K26" s="12">
        <f t="shared" si="3"/>
        <v>0.84544709338069546</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3" t="s">
        <v>60</v>
      </c>
      <c r="B29" s="230" t="s">
        <v>3740</v>
      </c>
      <c r="C29" s="18">
        <v>28</v>
      </c>
      <c r="D29" s="18">
        <v>32</v>
      </c>
      <c r="E29" s="18">
        <v>40</v>
      </c>
      <c r="F29" s="18">
        <v>27</v>
      </c>
      <c r="G29" s="39">
        <v>20</v>
      </c>
      <c r="H29" s="39">
        <v>31</v>
      </c>
      <c r="I29" s="39">
        <v>38</v>
      </c>
      <c r="J29" s="39">
        <v>34</v>
      </c>
      <c r="K29" s="39">
        <v>24</v>
      </c>
    </row>
    <row r="30" spans="1:11" x14ac:dyDescent="0.25">
      <c r="A30" s="353" t="s">
        <v>61</v>
      </c>
      <c r="B30" s="230" t="s">
        <v>3976</v>
      </c>
      <c r="C30" s="18">
        <v>4248</v>
      </c>
      <c r="D30" s="18">
        <v>4139</v>
      </c>
      <c r="E30" s="18">
        <v>4120</v>
      </c>
      <c r="F30" s="18">
        <v>4341</v>
      </c>
      <c r="G30" s="39">
        <v>4208</v>
      </c>
      <c r="H30" s="39">
        <v>4045</v>
      </c>
      <c r="I30" s="39">
        <v>4092</v>
      </c>
      <c r="J30" s="39">
        <v>4431</v>
      </c>
      <c r="K30" s="39">
        <v>4135</v>
      </c>
    </row>
    <row r="31" spans="1:11" x14ac:dyDescent="0.25">
      <c r="A31" s="353" t="s">
        <v>62</v>
      </c>
      <c r="B31" s="230" t="s">
        <v>3699</v>
      </c>
      <c r="C31" s="11">
        <v>221</v>
      </c>
      <c r="D31" s="11">
        <v>186</v>
      </c>
      <c r="E31" s="11">
        <v>223</v>
      </c>
      <c r="F31" s="11">
        <v>210</v>
      </c>
      <c r="G31" s="39">
        <v>211</v>
      </c>
      <c r="H31" s="39">
        <v>158</v>
      </c>
      <c r="I31" s="39">
        <v>132</v>
      </c>
      <c r="J31" s="39">
        <v>135</v>
      </c>
      <c r="K31" s="39">
        <v>87</v>
      </c>
    </row>
    <row r="32" spans="1:11" x14ac:dyDescent="0.25">
      <c r="A32" s="353" t="s">
        <v>77</v>
      </c>
      <c r="B32" s="230" t="s">
        <v>3777</v>
      </c>
      <c r="C32" s="39">
        <v>255</v>
      </c>
      <c r="D32" s="39">
        <v>243</v>
      </c>
      <c r="E32" s="39">
        <v>250</v>
      </c>
      <c r="F32" s="39">
        <v>260</v>
      </c>
      <c r="G32" s="39">
        <v>277</v>
      </c>
      <c r="H32" s="39">
        <v>309</v>
      </c>
      <c r="I32" s="39">
        <v>278</v>
      </c>
      <c r="J32" s="39">
        <v>280</v>
      </c>
      <c r="K32" s="39">
        <v>262</v>
      </c>
    </row>
    <row r="33" spans="1:11" x14ac:dyDescent="0.25">
      <c r="A33" s="353" t="s">
        <v>1994</v>
      </c>
      <c r="B33" s="230" t="s">
        <v>2240</v>
      </c>
      <c r="C33" s="39">
        <v>22</v>
      </c>
      <c r="D33" s="39">
        <v>25</v>
      </c>
      <c r="E33" s="39">
        <v>41</v>
      </c>
      <c r="F33" s="39">
        <v>36</v>
      </c>
      <c r="G33" s="39">
        <v>32</v>
      </c>
      <c r="H33" s="39">
        <v>34</v>
      </c>
      <c r="I33" s="39">
        <v>60</v>
      </c>
      <c r="J33" s="39">
        <v>30</v>
      </c>
      <c r="K33" s="39">
        <v>17</v>
      </c>
    </row>
    <row r="34" spans="1:11" x14ac:dyDescent="0.25">
      <c r="A34" s="353" t="s">
        <v>1522</v>
      </c>
      <c r="B34" s="230" t="s">
        <v>1436</v>
      </c>
      <c r="C34" s="39">
        <v>22543</v>
      </c>
      <c r="D34" s="39">
        <v>23084</v>
      </c>
      <c r="E34" s="39">
        <v>23183</v>
      </c>
      <c r="F34" s="39">
        <v>24237</v>
      </c>
      <c r="G34" s="39">
        <v>24580</v>
      </c>
      <c r="H34" s="39">
        <v>24527</v>
      </c>
      <c r="I34" s="39">
        <v>24441</v>
      </c>
      <c r="J34" s="39">
        <v>25229</v>
      </c>
      <c r="K34" s="39">
        <v>24753</v>
      </c>
    </row>
    <row r="35" spans="1:11" x14ac:dyDescent="0.25">
      <c r="A35" s="348" t="s">
        <v>1440</v>
      </c>
      <c r="B35" s="230"/>
      <c r="C35" s="59">
        <v>27317</v>
      </c>
      <c r="D35" s="59">
        <v>27709</v>
      </c>
      <c r="E35" s="59">
        <v>27857</v>
      </c>
      <c r="F35" s="59">
        <v>29111</v>
      </c>
      <c r="G35" s="59">
        <v>29328</v>
      </c>
      <c r="H35" s="59">
        <v>29104</v>
      </c>
      <c r="I35" s="59">
        <v>29041</v>
      </c>
      <c r="J35" s="59">
        <v>30139</v>
      </c>
      <c r="K35" s="59">
        <v>29278</v>
      </c>
    </row>
    <row r="36" spans="1:11" x14ac:dyDescent="0.25">
      <c r="A36" s="346"/>
      <c r="B36" s="230"/>
      <c r="C36" s="230"/>
      <c r="D36" s="230"/>
      <c r="E36" s="230"/>
      <c r="F36" s="230"/>
      <c r="G36" s="18"/>
      <c r="H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8"/>
      <c r="I38" s="18"/>
      <c r="J38" s="18"/>
      <c r="K38" s="18"/>
    </row>
    <row r="39" spans="1:11" x14ac:dyDescent="0.25">
      <c r="A39" s="80"/>
      <c r="B39" s="230"/>
      <c r="C39" s="230"/>
      <c r="D39" s="230"/>
      <c r="E39" s="230"/>
      <c r="F39" s="230"/>
      <c r="G39" s="18"/>
      <c r="H39" s="18"/>
      <c r="I39" s="18"/>
      <c r="J39" s="18"/>
      <c r="K39" s="18"/>
    </row>
    <row r="40" spans="1:11" x14ac:dyDescent="0.25">
      <c r="A40" s="80"/>
      <c r="B40" s="80"/>
      <c r="C40" s="80"/>
      <c r="D40" s="80"/>
      <c r="E40" s="80"/>
      <c r="F40" s="80"/>
      <c r="G40" s="11"/>
      <c r="H40" s="11"/>
      <c r="I40" s="11"/>
      <c r="J40" s="11"/>
      <c r="K40" s="11"/>
    </row>
    <row r="41" spans="1:11" x14ac:dyDescent="0.25">
      <c r="A41" s="302"/>
      <c r="B41" s="302"/>
      <c r="C41" s="302"/>
      <c r="D41" s="302"/>
      <c r="E41" s="302"/>
      <c r="F41" s="30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10:K10" xr:uid="{00000000-0002-0000-5501-000000000000}">
      <formula1>$AE$10:$AE$11</formula1>
    </dataValidation>
  </dataValidations>
  <pageMargins left="0.7" right="0.7" top="0.75" bottom="0.75" header="0.3" footer="0.3"/>
  <pageSetup paperSize="9" scale="88" orientation="landscape" r:id="rId1"/>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tabColor rgb="FFFFFF00"/>
    <pageSetUpPr fitToPage="1"/>
  </sheetPr>
  <dimension ref="A1:N49"/>
  <sheetViews>
    <sheetView topLeftCell="A25" workbookViewId="0">
      <selection activeCell="N40" sqref="N40"/>
    </sheetView>
  </sheetViews>
  <sheetFormatPr defaultRowHeight="15" x14ac:dyDescent="0.25"/>
  <cols>
    <col min="1" max="1" width="36.85546875" customWidth="1"/>
    <col min="2" max="2" width="42.140625" customWidth="1"/>
    <col min="3" max="6" width="8.85546875" customWidth="1"/>
    <col min="7" max="11" width="8" style="39" customWidth="1"/>
    <col min="14" max="14" width="10.85546875"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1315</v>
      </c>
      <c r="C3" s="758"/>
      <c r="D3" s="758"/>
      <c r="E3" s="758"/>
      <c r="F3" s="758"/>
      <c r="G3" s="758"/>
      <c r="H3" s="758"/>
      <c r="I3" s="758"/>
      <c r="J3" s="758"/>
      <c r="K3" s="758"/>
    </row>
    <row r="4" spans="1:14" x14ac:dyDescent="0.25">
      <c r="A4" s="6" t="s">
        <v>2</v>
      </c>
      <c r="B4" s="755" t="s">
        <v>4282</v>
      </c>
      <c r="C4" s="755"/>
      <c r="D4" s="755"/>
      <c r="E4" s="755"/>
      <c r="F4" s="755"/>
      <c r="G4" s="755"/>
      <c r="H4" s="755"/>
      <c r="I4" s="755"/>
      <c r="J4" s="755"/>
      <c r="K4" s="755"/>
    </row>
    <row r="5" spans="1:14" x14ac:dyDescent="0.25">
      <c r="A5" s="6" t="s">
        <v>5</v>
      </c>
      <c r="B5" s="755" t="s">
        <v>4</v>
      </c>
      <c r="C5" s="755"/>
      <c r="D5" s="755"/>
      <c r="E5" s="755"/>
      <c r="F5" s="755"/>
      <c r="G5" s="755"/>
      <c r="H5" s="755"/>
      <c r="I5" s="755"/>
      <c r="J5" s="755"/>
      <c r="K5" s="755"/>
    </row>
    <row r="6" spans="1:14" x14ac:dyDescent="0.25">
      <c r="A6" s="6" t="s">
        <v>8</v>
      </c>
      <c r="B6" s="757" t="s">
        <v>9</v>
      </c>
      <c r="C6" s="757"/>
      <c r="D6" s="757"/>
      <c r="E6" s="757"/>
      <c r="F6" s="757"/>
      <c r="G6" s="755"/>
      <c r="H6" s="755"/>
      <c r="I6" s="755"/>
      <c r="J6" s="755"/>
      <c r="K6" s="755"/>
    </row>
    <row r="7" spans="1:14" x14ac:dyDescent="0.25">
      <c r="A7" s="6" t="s">
        <v>11</v>
      </c>
      <c r="B7" s="756" t="s">
        <v>1508</v>
      </c>
      <c r="C7" s="756"/>
      <c r="D7" s="756"/>
      <c r="E7" s="756"/>
      <c r="F7" s="756"/>
      <c r="G7" s="756"/>
      <c r="H7" s="756"/>
      <c r="I7" s="756"/>
      <c r="J7" s="756"/>
      <c r="K7" s="756"/>
    </row>
    <row r="8" spans="1:14" x14ac:dyDescent="0.25">
      <c r="A8" s="6" t="s">
        <v>13</v>
      </c>
      <c r="B8" s="757" t="s">
        <v>9</v>
      </c>
      <c r="C8" s="757"/>
      <c r="D8" s="757"/>
      <c r="E8" s="757"/>
      <c r="F8" s="757"/>
      <c r="G8" s="755"/>
      <c r="H8" s="755"/>
      <c r="I8" s="755"/>
      <c r="J8" s="755"/>
      <c r="K8" s="755"/>
    </row>
    <row r="9" spans="1:14" ht="14.25" customHeight="1" x14ac:dyDescent="0.25">
      <c r="A9" s="113" t="s">
        <v>15</v>
      </c>
      <c r="B9" s="761" t="s">
        <v>4283</v>
      </c>
      <c r="C9" s="761"/>
      <c r="D9" s="761"/>
      <c r="E9" s="761"/>
      <c r="F9" s="761"/>
      <c r="G9" s="761"/>
      <c r="H9" s="761"/>
      <c r="I9" s="761"/>
      <c r="J9" s="761"/>
      <c r="K9" s="761"/>
    </row>
    <row r="10" spans="1:14" x14ac:dyDescent="0.25">
      <c r="A10" s="6" t="s">
        <v>17</v>
      </c>
      <c r="B10" s="755" t="s">
        <v>18</v>
      </c>
      <c r="C10" s="755"/>
      <c r="D10" s="755"/>
      <c r="E10" s="755"/>
      <c r="F10" s="755"/>
      <c r="G10" s="755"/>
      <c r="H10" s="755"/>
      <c r="I10" s="755"/>
      <c r="J10" s="755"/>
      <c r="K10" s="755"/>
    </row>
    <row r="11" spans="1:14" x14ac:dyDescent="0.25">
      <c r="A11" s="6" t="s">
        <v>19</v>
      </c>
      <c r="B11" s="755" t="s">
        <v>70</v>
      </c>
      <c r="C11" s="755"/>
      <c r="D11" s="755"/>
      <c r="E11" s="755"/>
      <c r="F11" s="755"/>
      <c r="G11" s="755"/>
      <c r="H11" s="755"/>
      <c r="I11" s="755"/>
      <c r="J11" s="755"/>
      <c r="K11" s="755"/>
      <c r="M11" s="331" t="s">
        <v>57</v>
      </c>
      <c r="N11" s="331" t="s">
        <v>2</v>
      </c>
    </row>
    <row r="12" spans="1:14" x14ac:dyDescent="0.25">
      <c r="A12" s="6" t="s">
        <v>22</v>
      </c>
      <c r="B12" s="714" t="s">
        <v>23</v>
      </c>
      <c r="C12" s="714"/>
      <c r="D12" s="714"/>
      <c r="E12" s="714"/>
      <c r="F12" s="714"/>
      <c r="G12" s="714"/>
      <c r="H12" s="714"/>
      <c r="I12" s="714"/>
      <c r="J12" s="714"/>
      <c r="K12" s="714"/>
      <c r="M12" s="118" t="s">
        <v>58</v>
      </c>
      <c r="N12" t="s">
        <v>3819</v>
      </c>
    </row>
    <row r="13" spans="1:14" x14ac:dyDescent="0.25">
      <c r="A13" s="6" t="s">
        <v>26</v>
      </c>
      <c r="B13" s="757" t="s">
        <v>9</v>
      </c>
      <c r="C13" s="757"/>
      <c r="D13" s="757"/>
      <c r="E13" s="757"/>
      <c r="F13" s="757"/>
      <c r="G13" s="755"/>
      <c r="H13" s="755"/>
      <c r="I13" s="755"/>
      <c r="J13" s="755"/>
      <c r="K13" s="755"/>
      <c r="M13" s="118" t="s">
        <v>59</v>
      </c>
      <c r="N13" t="s">
        <v>3429</v>
      </c>
    </row>
    <row r="14" spans="1:14" x14ac:dyDescent="0.25">
      <c r="A14" s="6" t="s">
        <v>28</v>
      </c>
      <c r="B14" s="714" t="s">
        <v>4284</v>
      </c>
      <c r="C14" s="714"/>
      <c r="D14" s="714"/>
      <c r="E14" s="714"/>
      <c r="F14" s="714"/>
      <c r="G14" s="714"/>
      <c r="H14" s="714"/>
      <c r="I14" s="714"/>
      <c r="J14" s="714"/>
      <c r="K14" s="714"/>
      <c r="M14" s="118" t="s">
        <v>60</v>
      </c>
      <c r="N14" t="s">
        <v>3620</v>
      </c>
    </row>
    <row r="15" spans="1:14" x14ac:dyDescent="0.25">
      <c r="A15" s="6" t="s">
        <v>30</v>
      </c>
      <c r="B15" s="714" t="s">
        <v>4285</v>
      </c>
      <c r="C15" s="714"/>
      <c r="D15" s="714"/>
      <c r="E15" s="714"/>
      <c r="F15" s="714"/>
      <c r="G15" s="714"/>
      <c r="H15" s="714"/>
      <c r="I15" s="714"/>
      <c r="J15" s="714"/>
      <c r="K15" s="714"/>
      <c r="M15" s="118" t="s">
        <v>61</v>
      </c>
      <c r="N15" t="s">
        <v>3406</v>
      </c>
    </row>
    <row r="16" spans="1:14" x14ac:dyDescent="0.25">
      <c r="A16" s="6" t="s">
        <v>32</v>
      </c>
      <c r="B16" s="755" t="s">
        <v>714</v>
      </c>
      <c r="C16" s="755"/>
      <c r="D16" s="755"/>
      <c r="E16" s="755"/>
      <c r="F16" s="755"/>
      <c r="G16" s="755"/>
      <c r="H16" s="755"/>
      <c r="I16" s="755"/>
      <c r="J16" s="755"/>
      <c r="K16" s="755"/>
      <c r="M16" s="118" t="s">
        <v>62</v>
      </c>
      <c r="N16" t="s">
        <v>3621</v>
      </c>
    </row>
    <row r="17" spans="1:14" x14ac:dyDescent="0.25">
      <c r="A17" s="6" t="s">
        <v>35</v>
      </c>
      <c r="B17" s="713" t="s">
        <v>9</v>
      </c>
      <c r="C17" s="713"/>
      <c r="D17" s="713"/>
      <c r="E17" s="713"/>
      <c r="F17" s="713"/>
      <c r="G17" s="714"/>
      <c r="H17" s="714"/>
      <c r="I17" s="714"/>
      <c r="J17" s="714"/>
      <c r="K17" s="714"/>
      <c r="M17" s="118" t="s">
        <v>77</v>
      </c>
      <c r="N17" t="s">
        <v>3622</v>
      </c>
    </row>
    <row r="18" spans="1:14" x14ac:dyDescent="0.25">
      <c r="A18" s="6" t="s">
        <v>36</v>
      </c>
      <c r="B18" s="753" t="s">
        <v>9</v>
      </c>
      <c r="C18" s="753"/>
      <c r="D18" s="753"/>
      <c r="E18" s="753"/>
      <c r="F18" s="753"/>
      <c r="G18" s="754"/>
      <c r="H18" s="754"/>
      <c r="I18" s="754"/>
      <c r="J18" s="754"/>
      <c r="K18" s="754"/>
      <c r="M18" s="118" t="s">
        <v>1963</v>
      </c>
      <c r="N18" t="s">
        <v>3623</v>
      </c>
    </row>
    <row r="19" spans="1:14" x14ac:dyDescent="0.25">
      <c r="A19" s="7" t="s">
        <v>37</v>
      </c>
      <c r="B19" s="2"/>
      <c r="C19" s="8" t="s">
        <v>1433</v>
      </c>
      <c r="D19" s="8" t="s">
        <v>137</v>
      </c>
      <c r="E19" s="8" t="s">
        <v>138</v>
      </c>
      <c r="F19" s="8" t="s">
        <v>139</v>
      </c>
      <c r="G19" s="293" t="s">
        <v>38</v>
      </c>
      <c r="H19" s="293" t="s">
        <v>39</v>
      </c>
      <c r="I19" s="293" t="s">
        <v>40</v>
      </c>
      <c r="J19" s="293" t="s">
        <v>41</v>
      </c>
      <c r="K19" s="293" t="s">
        <v>42</v>
      </c>
      <c r="M19" s="118" t="s">
        <v>1965</v>
      </c>
      <c r="N19" t="s">
        <v>3411</v>
      </c>
    </row>
    <row r="20" spans="1:14" x14ac:dyDescent="0.25">
      <c r="A20" s="6" t="s">
        <v>43</v>
      </c>
      <c r="B20" s="2"/>
      <c r="C20" s="10">
        <v>47481</v>
      </c>
      <c r="D20" s="10">
        <v>48694</v>
      </c>
      <c r="E20" s="10">
        <v>48762</v>
      </c>
      <c r="F20" s="11">
        <v>50692</v>
      </c>
      <c r="G20" s="10">
        <v>51449</v>
      </c>
      <c r="H20" s="10">
        <v>51122</v>
      </c>
      <c r="I20" s="10">
        <v>51061</v>
      </c>
      <c r="J20" s="11">
        <v>52588</v>
      </c>
      <c r="K20" s="11">
        <v>51410</v>
      </c>
      <c r="M20" s="118" t="s">
        <v>1967</v>
      </c>
      <c r="N20" t="s">
        <v>4019</v>
      </c>
    </row>
    <row r="21" spans="1:14" x14ac:dyDescent="0.25">
      <c r="A21" s="6" t="s">
        <v>44</v>
      </c>
      <c r="B21" s="2"/>
      <c r="C21" s="10">
        <f t="shared" ref="C21:K21" si="0">C20-C25</f>
        <v>24938</v>
      </c>
      <c r="D21" s="10">
        <f t="shared" si="0"/>
        <v>25610</v>
      </c>
      <c r="E21" s="10">
        <f t="shared" si="0"/>
        <v>25579</v>
      </c>
      <c r="F21" s="10">
        <f t="shared" si="0"/>
        <v>26455</v>
      </c>
      <c r="G21" s="10">
        <f t="shared" si="0"/>
        <v>26869</v>
      </c>
      <c r="H21" s="10">
        <f t="shared" si="0"/>
        <v>26595</v>
      </c>
      <c r="I21" s="10">
        <f t="shared" si="0"/>
        <v>26620</v>
      </c>
      <c r="J21" s="10">
        <f t="shared" si="0"/>
        <v>27359</v>
      </c>
      <c r="K21" s="10">
        <f t="shared" si="0"/>
        <v>26657</v>
      </c>
      <c r="M21" s="118" t="s">
        <v>1968</v>
      </c>
      <c r="N21" t="s">
        <v>3693</v>
      </c>
    </row>
    <row r="22" spans="1:14" x14ac:dyDescent="0.25">
      <c r="A22" s="6" t="s">
        <v>45</v>
      </c>
      <c r="B22" s="2"/>
      <c r="C22" s="12">
        <f t="shared" ref="C22:K22" si="1">C21/C20</f>
        <v>0.52522061456161417</v>
      </c>
      <c r="D22" s="12">
        <f t="shared" si="1"/>
        <v>0.52593748716474309</v>
      </c>
      <c r="E22" s="12">
        <f t="shared" si="1"/>
        <v>0.52456831139001681</v>
      </c>
      <c r="F22" s="12">
        <f t="shared" si="1"/>
        <v>0.52187721928509434</v>
      </c>
      <c r="G22" s="12">
        <f t="shared" si="1"/>
        <v>0.52224533032712006</v>
      </c>
      <c r="H22" s="12">
        <f t="shared" si="1"/>
        <v>0.52022612573842963</v>
      </c>
      <c r="I22" s="12">
        <f t="shared" si="1"/>
        <v>0.52133722410450245</v>
      </c>
      <c r="J22" s="12">
        <f t="shared" si="1"/>
        <v>0.52025176846428844</v>
      </c>
      <c r="K22" s="12">
        <f t="shared" si="1"/>
        <v>0.51851779809375609</v>
      </c>
      <c r="M22" s="118" t="s">
        <v>1970</v>
      </c>
      <c r="N22" t="s">
        <v>3838</v>
      </c>
    </row>
    <row r="23" spans="1:14" x14ac:dyDescent="0.25">
      <c r="A23" s="6" t="s">
        <v>46</v>
      </c>
      <c r="B23" s="2"/>
      <c r="C23" s="10">
        <v>0</v>
      </c>
      <c r="D23" s="10">
        <v>0</v>
      </c>
      <c r="E23" s="10">
        <v>0</v>
      </c>
      <c r="F23" s="9">
        <v>0</v>
      </c>
      <c r="G23" s="10">
        <v>0</v>
      </c>
      <c r="H23" s="10">
        <v>0</v>
      </c>
      <c r="I23" s="10">
        <v>0</v>
      </c>
      <c r="J23" s="9">
        <v>3</v>
      </c>
      <c r="K23" s="9">
        <v>1</v>
      </c>
      <c r="M23" s="118" t="s">
        <v>1972</v>
      </c>
      <c r="N23" t="s">
        <v>3916</v>
      </c>
    </row>
    <row r="24" spans="1:14"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5.7047235110671638E-5</v>
      </c>
      <c r="K24" s="12">
        <f t="shared" si="2"/>
        <v>1.9451468585878233E-5</v>
      </c>
      <c r="M24" s="118" t="s">
        <v>1994</v>
      </c>
      <c r="N24" t="s">
        <v>1900</v>
      </c>
    </row>
    <row r="25" spans="1:14" x14ac:dyDescent="0.25">
      <c r="A25" s="6" t="s">
        <v>48</v>
      </c>
      <c r="B25" s="2"/>
      <c r="C25" s="10">
        <v>22543</v>
      </c>
      <c r="D25" s="10">
        <v>23084</v>
      </c>
      <c r="E25" s="10">
        <v>23183</v>
      </c>
      <c r="F25" s="9">
        <v>24237</v>
      </c>
      <c r="G25" s="10">
        <v>24580</v>
      </c>
      <c r="H25" s="10">
        <v>24527</v>
      </c>
      <c r="I25" s="10">
        <v>24441</v>
      </c>
      <c r="J25" s="9">
        <v>25229</v>
      </c>
      <c r="K25" s="9">
        <v>24753</v>
      </c>
      <c r="M25" s="118" t="s">
        <v>2012</v>
      </c>
      <c r="N25" t="s">
        <v>3624</v>
      </c>
    </row>
    <row r="26" spans="1:14" x14ac:dyDescent="0.25">
      <c r="A26" s="6" t="s">
        <v>49</v>
      </c>
      <c r="B26" s="2"/>
      <c r="C26" s="12">
        <f t="shared" ref="C26:K26" si="3">C25/C20</f>
        <v>0.47477938543838588</v>
      </c>
      <c r="D26" s="12">
        <f t="shared" si="3"/>
        <v>0.47406251283525691</v>
      </c>
      <c r="E26" s="12">
        <f t="shared" si="3"/>
        <v>0.47543168860998319</v>
      </c>
      <c r="F26" s="12">
        <f t="shared" si="3"/>
        <v>0.47812278071490572</v>
      </c>
      <c r="G26" s="12">
        <f t="shared" si="3"/>
        <v>0.47775466967287994</v>
      </c>
      <c r="H26" s="12">
        <f t="shared" si="3"/>
        <v>0.47977387426157037</v>
      </c>
      <c r="I26" s="12">
        <f t="shared" si="3"/>
        <v>0.47866277589549755</v>
      </c>
      <c r="J26" s="12">
        <f t="shared" si="3"/>
        <v>0.47974823153571156</v>
      </c>
      <c r="K26" s="12">
        <f t="shared" si="3"/>
        <v>0.48148220190624391</v>
      </c>
      <c r="M26" s="118"/>
    </row>
    <row r="27" spans="1:14" x14ac:dyDescent="0.25">
      <c r="A27" s="7" t="s">
        <v>50</v>
      </c>
      <c r="B27" s="2"/>
      <c r="C27" s="677" t="s">
        <v>51</v>
      </c>
      <c r="D27" s="677"/>
      <c r="E27" s="677"/>
      <c r="F27" s="677"/>
      <c r="G27" s="677"/>
      <c r="H27" s="677"/>
      <c r="I27" s="677"/>
      <c r="J27" s="677"/>
      <c r="K27" s="677"/>
      <c r="M27" s="118"/>
    </row>
    <row r="28" spans="1:14" x14ac:dyDescent="0.25">
      <c r="A28" s="15" t="s">
        <v>52</v>
      </c>
      <c r="B28" s="16" t="s">
        <v>2</v>
      </c>
      <c r="C28" s="8" t="s">
        <v>1433</v>
      </c>
      <c r="D28" s="8" t="s">
        <v>137</v>
      </c>
      <c r="E28" s="8" t="s">
        <v>138</v>
      </c>
      <c r="F28" s="8" t="s">
        <v>139</v>
      </c>
      <c r="G28" s="293" t="s">
        <v>38</v>
      </c>
      <c r="H28" s="293" t="s">
        <v>39</v>
      </c>
      <c r="I28" s="293" t="s">
        <v>40</v>
      </c>
      <c r="J28" s="293" t="s">
        <v>41</v>
      </c>
      <c r="K28" s="293" t="s">
        <v>42</v>
      </c>
    </row>
    <row r="29" spans="1:14" x14ac:dyDescent="0.25">
      <c r="A29" s="358">
        <v>1</v>
      </c>
      <c r="B29" s="80" t="s">
        <v>3819</v>
      </c>
      <c r="C29">
        <v>10795</v>
      </c>
      <c r="D29">
        <v>10780</v>
      </c>
      <c r="E29">
        <v>10817</v>
      </c>
      <c r="F29">
        <v>11387</v>
      </c>
      <c r="G29" s="39">
        <v>11197</v>
      </c>
      <c r="H29" s="39">
        <v>11218</v>
      </c>
      <c r="I29" s="39">
        <v>11274</v>
      </c>
      <c r="J29" s="39">
        <v>11939</v>
      </c>
      <c r="K29" s="39">
        <v>11636</v>
      </c>
    </row>
    <row r="30" spans="1:14" x14ac:dyDescent="0.25">
      <c r="A30" s="358">
        <v>2</v>
      </c>
      <c r="B30" s="294" t="s">
        <v>3429</v>
      </c>
      <c r="C30">
        <v>3969</v>
      </c>
      <c r="D30">
        <v>4207</v>
      </c>
      <c r="E30">
        <v>4138</v>
      </c>
      <c r="F30">
        <v>4098</v>
      </c>
      <c r="G30" s="39">
        <v>4237</v>
      </c>
      <c r="H30" s="39">
        <v>4544</v>
      </c>
      <c r="I30" s="39">
        <v>4279</v>
      </c>
      <c r="J30" s="39">
        <v>4439</v>
      </c>
      <c r="K30" s="39">
        <v>4490</v>
      </c>
    </row>
    <row r="31" spans="1:14" x14ac:dyDescent="0.25">
      <c r="A31" s="358">
        <v>3</v>
      </c>
      <c r="B31" s="80" t="s">
        <v>3620</v>
      </c>
      <c r="C31">
        <v>1910</v>
      </c>
      <c r="D31">
        <v>2112</v>
      </c>
      <c r="E31">
        <v>2220</v>
      </c>
      <c r="F31">
        <v>2386</v>
      </c>
      <c r="G31" s="39">
        <v>2442</v>
      </c>
      <c r="H31" s="39">
        <v>2364</v>
      </c>
      <c r="I31" s="39">
        <v>2468</v>
      </c>
      <c r="J31" s="39">
        <v>2712</v>
      </c>
      <c r="K31" s="39">
        <v>2960</v>
      </c>
    </row>
    <row r="32" spans="1:14" x14ac:dyDescent="0.25">
      <c r="A32" s="358">
        <v>4</v>
      </c>
      <c r="B32" s="80" t="s">
        <v>3406</v>
      </c>
      <c r="C32">
        <v>4334</v>
      </c>
      <c r="D32">
        <v>4404</v>
      </c>
      <c r="E32">
        <v>4385</v>
      </c>
      <c r="F32">
        <v>4563</v>
      </c>
      <c r="G32" s="39">
        <v>4825</v>
      </c>
      <c r="H32" s="39">
        <v>4555</v>
      </c>
      <c r="I32" s="39">
        <v>4423</v>
      </c>
      <c r="J32" s="39">
        <v>4548</v>
      </c>
      <c r="K32" s="39">
        <v>4112</v>
      </c>
    </row>
    <row r="33" spans="1:11" x14ac:dyDescent="0.25">
      <c r="A33" s="358">
        <v>5</v>
      </c>
      <c r="B33" s="80" t="s">
        <v>3621</v>
      </c>
      <c r="C33">
        <v>132</v>
      </c>
      <c r="D33">
        <v>162</v>
      </c>
      <c r="E33">
        <v>146</v>
      </c>
      <c r="F33">
        <v>201</v>
      </c>
      <c r="G33" s="39">
        <v>163</v>
      </c>
      <c r="H33" s="39">
        <v>235</v>
      </c>
      <c r="I33" s="39">
        <v>75</v>
      </c>
      <c r="J33" s="295" t="s">
        <v>1542</v>
      </c>
      <c r="K33" s="295" t="s">
        <v>1542</v>
      </c>
    </row>
    <row r="34" spans="1:11" x14ac:dyDescent="0.25">
      <c r="A34" s="358">
        <v>6</v>
      </c>
      <c r="B34" s="80" t="s">
        <v>3622</v>
      </c>
      <c r="C34">
        <v>109</v>
      </c>
      <c r="D34">
        <v>157</v>
      </c>
      <c r="E34">
        <v>148</v>
      </c>
      <c r="F34">
        <v>183</v>
      </c>
      <c r="G34" s="39">
        <v>217</v>
      </c>
      <c r="H34" s="39">
        <v>246</v>
      </c>
      <c r="I34" s="39">
        <v>83</v>
      </c>
      <c r="J34" s="295" t="s">
        <v>1542</v>
      </c>
      <c r="K34" s="295" t="s">
        <v>1542</v>
      </c>
    </row>
    <row r="35" spans="1:11" x14ac:dyDescent="0.25">
      <c r="A35" s="358">
        <v>7</v>
      </c>
      <c r="B35" s="80" t="s">
        <v>3622</v>
      </c>
      <c r="C35">
        <v>33</v>
      </c>
      <c r="D35">
        <v>45</v>
      </c>
      <c r="E35">
        <v>36</v>
      </c>
      <c r="F35">
        <v>34</v>
      </c>
      <c r="G35" s="39">
        <v>57</v>
      </c>
      <c r="H35" s="39">
        <v>62</v>
      </c>
      <c r="I35" s="39">
        <v>22</v>
      </c>
      <c r="J35" s="295" t="s">
        <v>1542</v>
      </c>
      <c r="K35" s="295" t="s">
        <v>1542</v>
      </c>
    </row>
    <row r="36" spans="1:11" x14ac:dyDescent="0.25">
      <c r="A36" s="358">
        <v>8</v>
      </c>
      <c r="B36" s="80" t="s">
        <v>3411</v>
      </c>
      <c r="C36">
        <v>13</v>
      </c>
      <c r="D36">
        <v>10</v>
      </c>
      <c r="E36">
        <v>21</v>
      </c>
      <c r="F36">
        <v>26</v>
      </c>
      <c r="G36" s="39">
        <v>23</v>
      </c>
      <c r="H36" s="39">
        <v>30</v>
      </c>
      <c r="I36" s="39">
        <v>10</v>
      </c>
      <c r="J36" s="295" t="s">
        <v>1542</v>
      </c>
      <c r="K36" s="295" t="s">
        <v>1542</v>
      </c>
    </row>
    <row r="37" spans="1:11" x14ac:dyDescent="0.25">
      <c r="A37" s="358">
        <v>9</v>
      </c>
      <c r="B37" s="80" t="s">
        <v>4019</v>
      </c>
      <c r="C37">
        <v>1012</v>
      </c>
      <c r="D37">
        <v>1070</v>
      </c>
      <c r="E37">
        <v>1045</v>
      </c>
      <c r="F37">
        <v>1073</v>
      </c>
      <c r="G37" s="39">
        <v>1165</v>
      </c>
      <c r="H37" s="39">
        <v>1154</v>
      </c>
      <c r="I37" s="39">
        <v>1097</v>
      </c>
      <c r="J37" s="39">
        <v>953</v>
      </c>
      <c r="K37" s="39">
        <v>991</v>
      </c>
    </row>
    <row r="38" spans="1:11" x14ac:dyDescent="0.25">
      <c r="A38" s="358">
        <v>10</v>
      </c>
      <c r="B38" s="80" t="s">
        <v>3693</v>
      </c>
      <c r="C38">
        <v>23</v>
      </c>
      <c r="D38">
        <v>27</v>
      </c>
      <c r="E38">
        <v>22</v>
      </c>
      <c r="F38">
        <v>22</v>
      </c>
      <c r="G38" s="39">
        <v>20</v>
      </c>
      <c r="H38" s="39">
        <v>22</v>
      </c>
      <c r="I38" s="39">
        <v>27</v>
      </c>
      <c r="J38" s="39">
        <v>39</v>
      </c>
      <c r="K38" s="39">
        <v>30</v>
      </c>
    </row>
    <row r="39" spans="1:11" x14ac:dyDescent="0.25">
      <c r="A39" s="358">
        <v>11</v>
      </c>
      <c r="B39" s="80" t="s">
        <v>3838</v>
      </c>
      <c r="C39">
        <v>2427</v>
      </c>
      <c r="D39">
        <v>2452</v>
      </c>
      <c r="E39">
        <v>2434</v>
      </c>
      <c r="F39">
        <v>2356</v>
      </c>
      <c r="G39" s="39">
        <v>2391</v>
      </c>
      <c r="H39" s="39">
        <v>2066</v>
      </c>
      <c r="I39" s="39">
        <v>2227</v>
      </c>
      <c r="J39" s="39">
        <v>1961</v>
      </c>
      <c r="K39" s="39">
        <v>1734</v>
      </c>
    </row>
    <row r="40" spans="1:11" x14ac:dyDescent="0.25">
      <c r="A40" s="358">
        <v>12</v>
      </c>
      <c r="B40" s="294" t="s">
        <v>3916</v>
      </c>
      <c r="C40">
        <v>181</v>
      </c>
      <c r="D40">
        <v>184</v>
      </c>
      <c r="E40">
        <v>167</v>
      </c>
      <c r="F40">
        <v>126</v>
      </c>
      <c r="G40" s="39">
        <v>132</v>
      </c>
      <c r="H40" s="39">
        <v>99</v>
      </c>
      <c r="I40" s="39">
        <v>31</v>
      </c>
      <c r="J40" s="295" t="s">
        <v>1542</v>
      </c>
      <c r="K40" s="295" t="s">
        <v>1542</v>
      </c>
    </row>
    <row r="41" spans="1:11" x14ac:dyDescent="0.25">
      <c r="A41" s="358">
        <v>4</v>
      </c>
      <c r="B41" s="80" t="s">
        <v>1530</v>
      </c>
      <c r="C41" s="752" t="s">
        <v>10807</v>
      </c>
      <c r="D41" s="752"/>
      <c r="E41" s="752"/>
      <c r="F41" s="752"/>
      <c r="G41" s="752"/>
      <c r="H41" s="752"/>
      <c r="I41" s="752"/>
      <c r="J41" s="752"/>
      <c r="K41" s="752"/>
    </row>
    <row r="42" spans="1:11" x14ac:dyDescent="0.25">
      <c r="A42" s="358">
        <v>9</v>
      </c>
      <c r="B42" s="80" t="s">
        <v>4199</v>
      </c>
      <c r="C42" s="295" t="s">
        <v>1542</v>
      </c>
      <c r="D42" s="295" t="s">
        <v>1542</v>
      </c>
      <c r="E42" s="295" t="s">
        <v>1542</v>
      </c>
      <c r="F42" s="295" t="s">
        <v>1542</v>
      </c>
      <c r="G42" s="295" t="s">
        <v>1542</v>
      </c>
      <c r="H42" s="295" t="s">
        <v>1542</v>
      </c>
      <c r="I42" s="39">
        <v>219</v>
      </c>
      <c r="J42" s="39">
        <v>219</v>
      </c>
      <c r="K42" s="39">
        <v>153</v>
      </c>
    </row>
    <row r="43" spans="1:11" x14ac:dyDescent="0.25">
      <c r="A43" s="358">
        <v>99</v>
      </c>
      <c r="B43" s="80" t="s">
        <v>4286</v>
      </c>
      <c r="C43" s="295" t="s">
        <v>1542</v>
      </c>
      <c r="D43" s="295" t="s">
        <v>1542</v>
      </c>
      <c r="E43" s="295" t="s">
        <v>1542</v>
      </c>
      <c r="F43" s="295" t="s">
        <v>1542</v>
      </c>
      <c r="G43" s="295" t="s">
        <v>1542</v>
      </c>
      <c r="H43" s="295" t="s">
        <v>1542</v>
      </c>
      <c r="I43" s="39">
        <v>385</v>
      </c>
      <c r="J43" s="39">
        <v>543</v>
      </c>
      <c r="K43" s="39">
        <v>540</v>
      </c>
    </row>
    <row r="44" spans="1:11" x14ac:dyDescent="0.25">
      <c r="A44" s="294" t="s">
        <v>4287</v>
      </c>
      <c r="B44" s="294" t="s">
        <v>1530</v>
      </c>
      <c r="C44" s="752" t="s">
        <v>10807</v>
      </c>
      <c r="D44" s="752"/>
      <c r="E44" s="752"/>
      <c r="F44" s="752"/>
      <c r="G44" s="752"/>
      <c r="H44" s="752"/>
      <c r="I44" s="752"/>
      <c r="J44" s="752"/>
      <c r="K44" s="752"/>
    </row>
    <row r="45" spans="1:11" x14ac:dyDescent="0.25">
      <c r="A45" s="294" t="s">
        <v>4288</v>
      </c>
      <c r="B45" s="294" t="s">
        <v>1530</v>
      </c>
      <c r="C45" s="752" t="s">
        <v>10807</v>
      </c>
      <c r="D45" s="752"/>
      <c r="E45" s="752"/>
      <c r="F45" s="752"/>
      <c r="G45" s="752"/>
      <c r="H45" s="752"/>
      <c r="I45" s="752"/>
      <c r="J45" s="752"/>
      <c r="K45" s="752"/>
    </row>
    <row r="46" spans="1:11" x14ac:dyDescent="0.25">
      <c r="A46" s="294" t="s">
        <v>4289</v>
      </c>
      <c r="B46" s="294" t="s">
        <v>1530</v>
      </c>
      <c r="C46" s="752" t="s">
        <v>10807</v>
      </c>
      <c r="D46" s="752"/>
      <c r="E46" s="752"/>
      <c r="F46" s="752"/>
      <c r="G46" s="752"/>
      <c r="H46" s="752"/>
      <c r="I46" s="752"/>
      <c r="J46" s="752"/>
      <c r="K46" s="752"/>
    </row>
    <row r="47" spans="1:11" x14ac:dyDescent="0.25">
      <c r="A47" s="294" t="s">
        <v>1522</v>
      </c>
      <c r="B47" s="294" t="s">
        <v>1436</v>
      </c>
      <c r="C47">
        <v>22543</v>
      </c>
      <c r="D47">
        <v>23084</v>
      </c>
      <c r="E47">
        <v>23183</v>
      </c>
      <c r="F47">
        <v>24237</v>
      </c>
      <c r="G47" s="39">
        <v>24580</v>
      </c>
      <c r="H47" s="39">
        <v>24527</v>
      </c>
      <c r="I47" s="39">
        <v>24441</v>
      </c>
      <c r="J47" s="39">
        <v>25229</v>
      </c>
      <c r="K47" s="39">
        <v>24753</v>
      </c>
    </row>
    <row r="48" spans="1:11" x14ac:dyDescent="0.25">
      <c r="A48" s="296" t="s">
        <v>1440</v>
      </c>
      <c r="B48" s="294"/>
      <c r="C48" s="132">
        <v>47481</v>
      </c>
      <c r="D48" s="132">
        <v>48694</v>
      </c>
      <c r="E48" s="132">
        <v>48762</v>
      </c>
      <c r="F48" s="132">
        <v>50692</v>
      </c>
      <c r="G48" s="59">
        <v>51449</v>
      </c>
      <c r="H48" s="59">
        <v>51122</v>
      </c>
      <c r="I48" s="59">
        <v>51061</v>
      </c>
      <c r="J48" s="59">
        <v>52588</v>
      </c>
      <c r="K48" s="59">
        <v>51410</v>
      </c>
    </row>
    <row r="49" spans="1:6" x14ac:dyDescent="0.25">
      <c r="A49" s="294"/>
      <c r="B49" s="294"/>
      <c r="C49" s="294"/>
      <c r="D49" s="294"/>
      <c r="E49" s="294"/>
      <c r="F49" s="294"/>
    </row>
  </sheetData>
  <mergeCells count="21">
    <mergeCell ref="B14:K14"/>
    <mergeCell ref="B3:K3"/>
    <mergeCell ref="B4:K4"/>
    <mergeCell ref="B5:K5"/>
    <mergeCell ref="B6:K6"/>
    <mergeCell ref="B7:K7"/>
    <mergeCell ref="B8:K8"/>
    <mergeCell ref="B9:K9"/>
    <mergeCell ref="B10:K10"/>
    <mergeCell ref="B11:K11"/>
    <mergeCell ref="B12:K12"/>
    <mergeCell ref="B13:K13"/>
    <mergeCell ref="C44:K44"/>
    <mergeCell ref="C41:K41"/>
    <mergeCell ref="C45:K45"/>
    <mergeCell ref="C46:K46"/>
    <mergeCell ref="B15:K15"/>
    <mergeCell ref="B16:K16"/>
    <mergeCell ref="B17:K17"/>
    <mergeCell ref="B18:K18"/>
    <mergeCell ref="C27:K27"/>
  </mergeCells>
  <pageMargins left="0.7" right="0.7" top="0.75" bottom="0.75" header="0.3" footer="0.3"/>
  <pageSetup paperSize="9" scale="85" fitToHeight="0" orientation="landscape" r:id="rId1"/>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tabColor rgb="FFFFFF00"/>
    <pageSetUpPr fitToPage="1"/>
  </sheetPr>
  <dimension ref="A1:N49"/>
  <sheetViews>
    <sheetView topLeftCell="A16" workbookViewId="0">
      <selection activeCell="I35" sqref="I35"/>
    </sheetView>
  </sheetViews>
  <sheetFormatPr defaultRowHeight="15" x14ac:dyDescent="0.25"/>
  <cols>
    <col min="1" max="1" width="36.85546875" customWidth="1"/>
    <col min="2" max="2" width="36.7109375" customWidth="1"/>
    <col min="3" max="6" width="8.85546875" customWidth="1"/>
    <col min="7" max="11" width="8" style="39" customWidth="1"/>
    <col min="13" max="13" width="9.140625" customWidth="1"/>
    <col min="14" max="14" width="11.140625"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4290</v>
      </c>
      <c r="C3" s="758"/>
      <c r="D3" s="758"/>
      <c r="E3" s="758"/>
      <c r="F3" s="758"/>
      <c r="G3" s="758"/>
      <c r="H3" s="758"/>
      <c r="I3" s="758"/>
      <c r="J3" s="758"/>
      <c r="K3" s="758"/>
    </row>
    <row r="4" spans="1:14" x14ac:dyDescent="0.25">
      <c r="A4" s="6" t="s">
        <v>2</v>
      </c>
      <c r="B4" s="755" t="s">
        <v>4291</v>
      </c>
      <c r="C4" s="755"/>
      <c r="D4" s="755"/>
      <c r="E4" s="755"/>
      <c r="F4" s="755"/>
      <c r="G4" s="755"/>
      <c r="H4" s="755"/>
      <c r="I4" s="755"/>
      <c r="J4" s="755"/>
      <c r="K4" s="755"/>
    </row>
    <row r="5" spans="1:14" x14ac:dyDescent="0.25">
      <c r="A5" s="6" t="s">
        <v>5</v>
      </c>
      <c r="B5" s="755" t="s">
        <v>4</v>
      </c>
      <c r="C5" s="755"/>
      <c r="D5" s="755"/>
      <c r="E5" s="755"/>
      <c r="F5" s="755"/>
      <c r="G5" s="755"/>
      <c r="H5" s="755"/>
      <c r="I5" s="755"/>
      <c r="J5" s="755"/>
      <c r="K5" s="755"/>
    </row>
    <row r="6" spans="1:14" x14ac:dyDescent="0.25">
      <c r="A6" s="6" t="s">
        <v>8</v>
      </c>
      <c r="B6" s="764" t="s">
        <v>9</v>
      </c>
      <c r="C6" s="764"/>
      <c r="D6" s="764"/>
      <c r="E6" s="764"/>
      <c r="F6" s="764"/>
      <c r="G6" s="764"/>
      <c r="H6" s="764"/>
      <c r="I6" s="764"/>
      <c r="J6" s="764"/>
      <c r="K6" s="764"/>
      <c r="M6" s="331" t="s">
        <v>57</v>
      </c>
      <c r="N6" s="331" t="s">
        <v>2</v>
      </c>
    </row>
    <row r="7" spans="1:14" x14ac:dyDescent="0.25">
      <c r="A7" s="6" t="s">
        <v>11</v>
      </c>
      <c r="B7" s="756" t="s">
        <v>1508</v>
      </c>
      <c r="C7" s="756"/>
      <c r="D7" s="756"/>
      <c r="E7" s="756"/>
      <c r="F7" s="756"/>
      <c r="G7" s="756"/>
      <c r="H7" s="756"/>
      <c r="I7" s="756"/>
      <c r="J7" s="756"/>
      <c r="K7" s="756"/>
      <c r="M7" s="118" t="s">
        <v>1955</v>
      </c>
      <c r="N7" t="s">
        <v>1891</v>
      </c>
    </row>
    <row r="8" spans="1:14" x14ac:dyDescent="0.25">
      <c r="A8" s="6" t="s">
        <v>13</v>
      </c>
      <c r="B8" s="757" t="s">
        <v>9</v>
      </c>
      <c r="C8" s="757"/>
      <c r="D8" s="757"/>
      <c r="E8" s="757"/>
      <c r="F8" s="757"/>
      <c r="G8" s="755"/>
      <c r="H8" s="755"/>
      <c r="I8" s="755"/>
      <c r="J8" s="755"/>
      <c r="K8" s="755"/>
      <c r="M8" s="118" t="s">
        <v>58</v>
      </c>
      <c r="N8" t="s">
        <v>3995</v>
      </c>
    </row>
    <row r="9" spans="1:14" ht="15" customHeight="1" x14ac:dyDescent="0.25">
      <c r="A9" s="113" t="s">
        <v>15</v>
      </c>
      <c r="B9" s="761" t="s">
        <v>4292</v>
      </c>
      <c r="C9" s="761"/>
      <c r="D9" s="761"/>
      <c r="E9" s="761"/>
      <c r="F9" s="761"/>
      <c r="G9" s="761"/>
      <c r="H9" s="761"/>
      <c r="I9" s="761"/>
      <c r="J9" s="761"/>
      <c r="K9" s="761"/>
      <c r="L9" s="296"/>
      <c r="M9" s="118" t="s">
        <v>59</v>
      </c>
      <c r="N9" t="s">
        <v>3990</v>
      </c>
    </row>
    <row r="10" spans="1:14" x14ac:dyDescent="0.25">
      <c r="A10" s="6" t="s">
        <v>17</v>
      </c>
      <c r="B10" s="755" t="s">
        <v>18</v>
      </c>
      <c r="C10" s="755"/>
      <c r="D10" s="755"/>
      <c r="E10" s="755"/>
      <c r="F10" s="755"/>
      <c r="G10" s="755"/>
      <c r="H10" s="755"/>
      <c r="I10" s="755"/>
      <c r="J10" s="755"/>
      <c r="K10" s="755"/>
      <c r="M10" s="118" t="s">
        <v>60</v>
      </c>
      <c r="N10" t="s">
        <v>3991</v>
      </c>
    </row>
    <row r="11" spans="1:14" x14ac:dyDescent="0.25">
      <c r="A11" s="6" t="s">
        <v>19</v>
      </c>
      <c r="B11" s="755" t="s">
        <v>70</v>
      </c>
      <c r="C11" s="755"/>
      <c r="D11" s="755"/>
      <c r="E11" s="755"/>
      <c r="F11" s="755"/>
      <c r="G11" s="755"/>
      <c r="H11" s="755"/>
      <c r="I11" s="755"/>
      <c r="J11" s="755"/>
      <c r="K11" s="755"/>
      <c r="M11" s="118" t="s">
        <v>61</v>
      </c>
      <c r="N11" t="s">
        <v>3992</v>
      </c>
    </row>
    <row r="12" spans="1:14" x14ac:dyDescent="0.25">
      <c r="A12" s="6" t="s">
        <v>22</v>
      </c>
      <c r="B12" s="756" t="s">
        <v>31</v>
      </c>
      <c r="C12" s="756"/>
      <c r="D12" s="756"/>
      <c r="E12" s="756"/>
      <c r="F12" s="756"/>
      <c r="G12" s="756"/>
      <c r="H12" s="756"/>
      <c r="I12" s="756"/>
      <c r="J12" s="756"/>
      <c r="K12" s="756"/>
      <c r="M12" s="118" t="s">
        <v>62</v>
      </c>
      <c r="N12" t="s">
        <v>3993</v>
      </c>
    </row>
    <row r="13" spans="1:14" x14ac:dyDescent="0.25">
      <c r="A13" s="6" t="s">
        <v>26</v>
      </c>
      <c r="B13" s="757" t="s">
        <v>9</v>
      </c>
      <c r="C13" s="757"/>
      <c r="D13" s="757"/>
      <c r="E13" s="757"/>
      <c r="F13" s="757"/>
      <c r="G13" s="755"/>
      <c r="H13" s="755"/>
      <c r="I13" s="755"/>
      <c r="J13" s="755"/>
      <c r="K13" s="755"/>
      <c r="M13" s="118" t="s">
        <v>77</v>
      </c>
      <c r="N13" t="s">
        <v>3747</v>
      </c>
    </row>
    <row r="14" spans="1:14" x14ac:dyDescent="0.25">
      <c r="A14" s="6" t="s">
        <v>28</v>
      </c>
      <c r="B14" s="714" t="s">
        <v>4293</v>
      </c>
      <c r="C14" s="714"/>
      <c r="D14" s="714"/>
      <c r="E14" s="714"/>
      <c r="F14" s="714"/>
      <c r="G14" s="714"/>
      <c r="H14" s="714"/>
      <c r="I14" s="714"/>
      <c r="J14" s="714"/>
      <c r="K14" s="714"/>
      <c r="M14" s="118" t="s">
        <v>1963</v>
      </c>
      <c r="N14" t="s">
        <v>3746</v>
      </c>
    </row>
    <row r="15" spans="1:14" x14ac:dyDescent="0.25">
      <c r="A15" s="6" t="s">
        <v>30</v>
      </c>
      <c r="B15" s="714" t="s">
        <v>4294</v>
      </c>
      <c r="C15" s="714"/>
      <c r="D15" s="714"/>
      <c r="E15" s="714"/>
      <c r="F15" s="714"/>
      <c r="G15" s="714"/>
      <c r="H15" s="714"/>
      <c r="I15" s="714"/>
      <c r="J15" s="714"/>
      <c r="K15" s="714"/>
      <c r="M15" s="118" t="s">
        <v>1965</v>
      </c>
      <c r="N15" t="s">
        <v>3183</v>
      </c>
    </row>
    <row r="16" spans="1:14" x14ac:dyDescent="0.25">
      <c r="A16" s="6" t="s">
        <v>32</v>
      </c>
      <c r="B16" s="755" t="s">
        <v>715</v>
      </c>
      <c r="C16" s="755"/>
      <c r="D16" s="755"/>
      <c r="E16" s="755"/>
      <c r="F16" s="755"/>
      <c r="G16" s="755"/>
      <c r="H16" s="755"/>
      <c r="I16" s="755"/>
      <c r="J16" s="755"/>
      <c r="K16" s="755"/>
      <c r="M16" s="118" t="s">
        <v>1967</v>
      </c>
      <c r="N16" t="s">
        <v>3782</v>
      </c>
    </row>
    <row r="17" spans="1:14" x14ac:dyDescent="0.25">
      <c r="A17" s="6" t="s">
        <v>35</v>
      </c>
      <c r="B17" s="713" t="s">
        <v>9</v>
      </c>
      <c r="C17" s="713"/>
      <c r="D17" s="713"/>
      <c r="E17" s="713"/>
      <c r="F17" s="713"/>
      <c r="G17" s="714"/>
      <c r="H17" s="714"/>
      <c r="I17" s="714"/>
      <c r="J17" s="714"/>
      <c r="K17" s="714"/>
      <c r="M17" s="118" t="s">
        <v>1994</v>
      </c>
      <c r="N17" t="s">
        <v>1900</v>
      </c>
    </row>
    <row r="18" spans="1:14" x14ac:dyDescent="0.25">
      <c r="A18" s="6" t="s">
        <v>36</v>
      </c>
      <c r="B18" s="753" t="s">
        <v>9</v>
      </c>
      <c r="C18" s="753"/>
      <c r="D18" s="753"/>
      <c r="E18" s="753"/>
      <c r="F18" s="753"/>
      <c r="G18" s="754"/>
      <c r="H18" s="754"/>
      <c r="I18" s="754"/>
      <c r="J18" s="754"/>
      <c r="K18" s="754"/>
      <c r="M18" s="118"/>
    </row>
    <row r="19" spans="1:14" x14ac:dyDescent="0.25">
      <c r="A19" s="7" t="s">
        <v>37</v>
      </c>
      <c r="B19" s="2"/>
      <c r="C19" s="8" t="s">
        <v>1433</v>
      </c>
      <c r="D19" s="8" t="s">
        <v>137</v>
      </c>
      <c r="E19" s="8" t="s">
        <v>138</v>
      </c>
      <c r="F19" s="8" t="s">
        <v>139</v>
      </c>
      <c r="G19" s="293" t="s">
        <v>38</v>
      </c>
      <c r="H19" s="293" t="s">
        <v>39</v>
      </c>
      <c r="I19" s="293" t="s">
        <v>40</v>
      </c>
      <c r="J19" s="293" t="s">
        <v>41</v>
      </c>
      <c r="K19" s="293" t="s">
        <v>42</v>
      </c>
      <c r="M19" s="118"/>
    </row>
    <row r="20" spans="1:14" x14ac:dyDescent="0.25">
      <c r="A20" s="6" t="s">
        <v>43</v>
      </c>
      <c r="B20" s="2"/>
      <c r="C20" s="10">
        <v>51210</v>
      </c>
      <c r="D20" s="10">
        <v>51738</v>
      </c>
      <c r="E20" s="10">
        <v>51394</v>
      </c>
      <c r="F20" s="11">
        <v>53815</v>
      </c>
      <c r="G20" s="10">
        <v>55084</v>
      </c>
      <c r="H20" s="10">
        <v>55123</v>
      </c>
      <c r="I20" s="10">
        <v>55136</v>
      </c>
      <c r="J20" s="11">
        <v>57213</v>
      </c>
      <c r="K20" s="11">
        <v>55764</v>
      </c>
      <c r="M20" s="118"/>
    </row>
    <row r="21" spans="1:14" x14ac:dyDescent="0.25">
      <c r="A21" s="6" t="s">
        <v>44</v>
      </c>
      <c r="B21" s="2"/>
      <c r="C21" s="10">
        <f t="shared" ref="C21:K21" si="0">C20-C25</f>
        <v>28667</v>
      </c>
      <c r="D21" s="10">
        <f t="shared" si="0"/>
        <v>28654</v>
      </c>
      <c r="E21" s="10">
        <f t="shared" si="0"/>
        <v>28211</v>
      </c>
      <c r="F21" s="10">
        <f t="shared" si="0"/>
        <v>29578</v>
      </c>
      <c r="G21" s="10">
        <f t="shared" si="0"/>
        <v>30504</v>
      </c>
      <c r="H21" s="10">
        <f t="shared" si="0"/>
        <v>30596</v>
      </c>
      <c r="I21" s="10">
        <f t="shared" si="0"/>
        <v>30695</v>
      </c>
      <c r="J21" s="10">
        <f t="shared" si="0"/>
        <v>31984</v>
      </c>
      <c r="K21" s="10">
        <f t="shared" si="0"/>
        <v>31011</v>
      </c>
      <c r="M21" s="118"/>
    </row>
    <row r="22" spans="1:14" x14ac:dyDescent="0.25">
      <c r="A22" s="6" t="s">
        <v>45</v>
      </c>
      <c r="B22" s="2"/>
      <c r="C22" s="12">
        <f t="shared" ref="C22:K22" si="1">C21/C20</f>
        <v>0.55979300917789498</v>
      </c>
      <c r="D22" s="12">
        <f t="shared" si="1"/>
        <v>0.55382890718620748</v>
      </c>
      <c r="E22" s="12">
        <f t="shared" si="1"/>
        <v>0.54891621590068884</v>
      </c>
      <c r="F22" s="12">
        <f t="shared" si="1"/>
        <v>0.54962371086128403</v>
      </c>
      <c r="G22" s="12">
        <f t="shared" si="1"/>
        <v>0.55377242030353646</v>
      </c>
      <c r="H22" s="12">
        <f t="shared" si="1"/>
        <v>0.55504961631260996</v>
      </c>
      <c r="I22" s="12">
        <f t="shared" si="1"/>
        <v>0.55671430644225184</v>
      </c>
      <c r="J22" s="12">
        <f t="shared" si="1"/>
        <v>0.55903378602765108</v>
      </c>
      <c r="K22" s="12">
        <f t="shared" si="1"/>
        <v>0.55611146976544001</v>
      </c>
      <c r="M22" s="118"/>
    </row>
    <row r="23" spans="1:14" x14ac:dyDescent="0.25">
      <c r="A23" s="6" t="s">
        <v>46</v>
      </c>
      <c r="B23" s="2"/>
      <c r="C23" s="10">
        <v>0</v>
      </c>
      <c r="D23" s="10">
        <v>0</v>
      </c>
      <c r="E23" s="10">
        <v>0</v>
      </c>
      <c r="F23" s="9">
        <v>0</v>
      </c>
      <c r="G23" s="10">
        <v>0</v>
      </c>
      <c r="H23" s="10">
        <v>0</v>
      </c>
      <c r="I23" s="10">
        <v>0</v>
      </c>
      <c r="J23" s="9">
        <v>0</v>
      </c>
      <c r="K23" s="9">
        <v>0</v>
      </c>
      <c r="M23" s="118"/>
    </row>
    <row r="24" spans="1:14"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c r="M24" s="118"/>
    </row>
    <row r="25" spans="1:14" x14ac:dyDescent="0.25">
      <c r="A25" s="6" t="s">
        <v>48</v>
      </c>
      <c r="B25" s="2"/>
      <c r="C25" s="10">
        <v>22543</v>
      </c>
      <c r="D25" s="10">
        <v>23084</v>
      </c>
      <c r="E25" s="10">
        <v>23183</v>
      </c>
      <c r="F25" s="9">
        <v>24237</v>
      </c>
      <c r="G25" s="10">
        <v>24580</v>
      </c>
      <c r="H25" s="10">
        <v>24527</v>
      </c>
      <c r="I25" s="10">
        <v>24441</v>
      </c>
      <c r="J25" s="9">
        <v>25229</v>
      </c>
      <c r="K25" s="9">
        <v>24753</v>
      </c>
      <c r="M25" s="118"/>
    </row>
    <row r="26" spans="1:14" x14ac:dyDescent="0.25">
      <c r="A26" s="6" t="s">
        <v>49</v>
      </c>
      <c r="B26" s="2"/>
      <c r="C26" s="12">
        <f t="shared" ref="C26:K26" si="3">C25/C20</f>
        <v>0.44020699082210507</v>
      </c>
      <c r="D26" s="12">
        <f t="shared" si="3"/>
        <v>0.44617109281379258</v>
      </c>
      <c r="E26" s="12">
        <f t="shared" si="3"/>
        <v>0.45108378409931121</v>
      </c>
      <c r="F26" s="12">
        <f t="shared" si="3"/>
        <v>0.45037628913871597</v>
      </c>
      <c r="G26" s="12">
        <f t="shared" si="3"/>
        <v>0.44622757969646359</v>
      </c>
      <c r="H26" s="12">
        <f t="shared" si="3"/>
        <v>0.44495038368739004</v>
      </c>
      <c r="I26" s="12">
        <f t="shared" si="3"/>
        <v>0.44328569355774811</v>
      </c>
      <c r="J26" s="12">
        <f t="shared" si="3"/>
        <v>0.44096621397234892</v>
      </c>
      <c r="K26" s="12">
        <f t="shared" si="3"/>
        <v>0.44388853023455993</v>
      </c>
      <c r="M26" s="118"/>
    </row>
    <row r="27" spans="1:14" x14ac:dyDescent="0.25">
      <c r="A27" s="7" t="s">
        <v>50</v>
      </c>
      <c r="B27" s="2"/>
      <c r="C27" s="677" t="s">
        <v>51</v>
      </c>
      <c r="D27" s="677"/>
      <c r="E27" s="677"/>
      <c r="F27" s="677"/>
      <c r="G27" s="677"/>
      <c r="H27" s="677"/>
      <c r="I27" s="677"/>
      <c r="J27" s="677"/>
      <c r="K27" s="677"/>
      <c r="M27" s="118"/>
    </row>
    <row r="28" spans="1:14" x14ac:dyDescent="0.25">
      <c r="A28" s="15" t="s">
        <v>52</v>
      </c>
      <c r="B28" s="16" t="s">
        <v>2</v>
      </c>
      <c r="C28" s="8" t="s">
        <v>1433</v>
      </c>
      <c r="D28" s="8" t="s">
        <v>137</v>
      </c>
      <c r="E28" s="8" t="s">
        <v>138</v>
      </c>
      <c r="F28" s="8" t="s">
        <v>139</v>
      </c>
      <c r="G28" s="293" t="s">
        <v>38</v>
      </c>
      <c r="H28" s="293" t="s">
        <v>39</v>
      </c>
      <c r="I28" s="293" t="s">
        <v>40</v>
      </c>
      <c r="J28" s="293" t="s">
        <v>41</v>
      </c>
      <c r="K28" s="293" t="s">
        <v>42</v>
      </c>
      <c r="M28" s="118"/>
    </row>
    <row r="29" spans="1:14" x14ac:dyDescent="0.25">
      <c r="A29" s="359" t="s">
        <v>1955</v>
      </c>
      <c r="B29" s="230" t="s">
        <v>1891</v>
      </c>
      <c r="C29">
        <v>1041</v>
      </c>
      <c r="D29">
        <v>1303</v>
      </c>
      <c r="E29">
        <v>1447</v>
      </c>
      <c r="F29">
        <v>1497</v>
      </c>
      <c r="G29" s="39">
        <v>1801</v>
      </c>
      <c r="H29" s="39">
        <v>1956</v>
      </c>
      <c r="I29" s="39">
        <v>1710</v>
      </c>
      <c r="J29" s="39">
        <v>1175</v>
      </c>
      <c r="K29" s="39">
        <v>1283</v>
      </c>
      <c r="M29" s="118"/>
    </row>
    <row r="30" spans="1:14" x14ac:dyDescent="0.25">
      <c r="A30" s="359" t="s">
        <v>58</v>
      </c>
      <c r="B30" s="230" t="s">
        <v>3995</v>
      </c>
      <c r="C30">
        <v>10167</v>
      </c>
      <c r="D30">
        <v>11550</v>
      </c>
      <c r="E30">
        <v>11801</v>
      </c>
      <c r="F30">
        <v>11840</v>
      </c>
      <c r="G30" s="39">
        <v>12854</v>
      </c>
      <c r="H30" s="39">
        <v>12754</v>
      </c>
      <c r="I30" s="39">
        <v>11368</v>
      </c>
      <c r="J30" s="39">
        <v>11722</v>
      </c>
      <c r="K30" s="39">
        <v>13775</v>
      </c>
      <c r="M30" s="118"/>
    </row>
    <row r="31" spans="1:14" x14ac:dyDescent="0.25">
      <c r="A31" s="359" t="s">
        <v>59</v>
      </c>
      <c r="B31" s="230" t="s">
        <v>3990</v>
      </c>
      <c r="C31">
        <v>4105</v>
      </c>
      <c r="D31">
        <v>3217</v>
      </c>
      <c r="E31">
        <v>2874</v>
      </c>
      <c r="F31">
        <v>3524</v>
      </c>
      <c r="G31" s="39">
        <v>2742</v>
      </c>
      <c r="H31" s="39">
        <v>2793</v>
      </c>
      <c r="I31" s="39">
        <v>4150</v>
      </c>
      <c r="J31" s="39">
        <v>4551</v>
      </c>
      <c r="K31" s="39">
        <v>2505</v>
      </c>
      <c r="M31" s="118"/>
    </row>
    <row r="32" spans="1:14" x14ac:dyDescent="0.25">
      <c r="A32" s="359" t="s">
        <v>60</v>
      </c>
      <c r="B32" s="230" t="s">
        <v>4295</v>
      </c>
      <c r="C32">
        <v>6389</v>
      </c>
      <c r="D32">
        <v>6185</v>
      </c>
      <c r="E32">
        <v>6112</v>
      </c>
      <c r="F32">
        <v>6200</v>
      </c>
      <c r="G32" s="39">
        <v>5693</v>
      </c>
      <c r="H32" s="39">
        <v>5267</v>
      </c>
      <c r="I32" s="39">
        <v>5475</v>
      </c>
      <c r="J32" s="39">
        <v>5869</v>
      </c>
      <c r="K32" s="39">
        <v>5304</v>
      </c>
      <c r="M32" s="118"/>
    </row>
    <row r="33" spans="1:13" x14ac:dyDescent="0.25">
      <c r="A33" s="359" t="s">
        <v>61</v>
      </c>
      <c r="B33" s="230" t="s">
        <v>4296</v>
      </c>
      <c r="C33">
        <v>5571</v>
      </c>
      <c r="D33">
        <v>5150</v>
      </c>
      <c r="E33">
        <v>4874</v>
      </c>
      <c r="F33">
        <v>5431</v>
      </c>
      <c r="G33" s="39">
        <v>6341</v>
      </c>
      <c r="H33" s="39">
        <v>6693</v>
      </c>
      <c r="I33" s="39">
        <v>7069</v>
      </c>
      <c r="J33" s="39">
        <v>7776</v>
      </c>
      <c r="K33" s="39">
        <v>7481</v>
      </c>
      <c r="M33" s="118"/>
    </row>
    <row r="34" spans="1:13" x14ac:dyDescent="0.25">
      <c r="A34" s="359" t="s">
        <v>62</v>
      </c>
      <c r="B34" s="230" t="s">
        <v>4297</v>
      </c>
      <c r="C34" s="621" t="s">
        <v>1542</v>
      </c>
      <c r="D34" s="621" t="s">
        <v>1542</v>
      </c>
      <c r="E34" s="621" t="s">
        <v>10806</v>
      </c>
      <c r="F34" s="621" t="s">
        <v>1542</v>
      </c>
      <c r="G34" s="647" t="s">
        <v>1542</v>
      </c>
      <c r="H34" s="647" t="s">
        <v>1542</v>
      </c>
      <c r="I34" s="647" t="s">
        <v>1542</v>
      </c>
      <c r="J34" s="647" t="s">
        <v>1542</v>
      </c>
      <c r="K34" s="647" t="s">
        <v>1542</v>
      </c>
    </row>
    <row r="35" spans="1:13" x14ac:dyDescent="0.25">
      <c r="A35" s="359" t="s">
        <v>77</v>
      </c>
      <c r="B35" s="205" t="s">
        <v>3747</v>
      </c>
      <c r="C35" s="621">
        <v>352</v>
      </c>
      <c r="D35" s="621">
        <v>273</v>
      </c>
      <c r="E35" s="621">
        <v>229</v>
      </c>
      <c r="F35" s="621">
        <v>260</v>
      </c>
      <c r="G35" s="39">
        <v>277</v>
      </c>
      <c r="H35" s="39">
        <v>289</v>
      </c>
      <c r="I35" s="39">
        <v>214</v>
      </c>
      <c r="J35" s="39">
        <v>233</v>
      </c>
      <c r="K35" s="39">
        <v>164</v>
      </c>
    </row>
    <row r="36" spans="1:13" x14ac:dyDescent="0.25">
      <c r="A36" s="359" t="s">
        <v>1963</v>
      </c>
      <c r="B36" s="230" t="s">
        <v>3746</v>
      </c>
      <c r="C36" s="621">
        <v>469</v>
      </c>
      <c r="D36" s="621">
        <v>402</v>
      </c>
      <c r="E36" s="621">
        <v>317</v>
      </c>
      <c r="F36" s="621">
        <v>325</v>
      </c>
      <c r="G36" s="39">
        <v>306</v>
      </c>
      <c r="H36" s="39">
        <v>270</v>
      </c>
      <c r="I36" s="39">
        <v>241</v>
      </c>
      <c r="J36" s="39">
        <v>228</v>
      </c>
      <c r="K36" s="39">
        <v>173</v>
      </c>
    </row>
    <row r="37" spans="1:13" x14ac:dyDescent="0.25">
      <c r="A37" s="359" t="s">
        <v>1965</v>
      </c>
      <c r="B37" s="230" t="s">
        <v>3183</v>
      </c>
      <c r="C37" s="621">
        <v>339</v>
      </c>
      <c r="D37" s="621">
        <v>340</v>
      </c>
      <c r="E37" s="621">
        <v>325</v>
      </c>
      <c r="F37" s="621">
        <v>182</v>
      </c>
      <c r="G37" s="647" t="s">
        <v>1542</v>
      </c>
      <c r="H37" s="647" t="s">
        <v>1542</v>
      </c>
      <c r="I37" s="647" t="s">
        <v>1542</v>
      </c>
      <c r="J37" s="647" t="s">
        <v>1542</v>
      </c>
      <c r="K37" s="647" t="s">
        <v>1542</v>
      </c>
    </row>
    <row r="38" spans="1:13" x14ac:dyDescent="0.25">
      <c r="A38" s="359" t="s">
        <v>1967</v>
      </c>
      <c r="B38" s="230" t="s">
        <v>3782</v>
      </c>
      <c r="C38" s="621" t="s">
        <v>10806</v>
      </c>
      <c r="D38" s="621" t="s">
        <v>10806</v>
      </c>
      <c r="E38" s="621">
        <v>218</v>
      </c>
      <c r="F38" s="621" t="s">
        <v>10806</v>
      </c>
      <c r="G38" s="647" t="s">
        <v>1542</v>
      </c>
      <c r="H38" s="647" t="s">
        <v>1542</v>
      </c>
      <c r="I38" s="647" t="s">
        <v>1542</v>
      </c>
      <c r="J38" s="647" t="s">
        <v>1542</v>
      </c>
      <c r="K38" s="647" t="s">
        <v>1542</v>
      </c>
    </row>
    <row r="39" spans="1:13" x14ac:dyDescent="0.25">
      <c r="A39" s="359" t="s">
        <v>1994</v>
      </c>
      <c r="B39" s="230" t="s">
        <v>4199</v>
      </c>
      <c r="C39" s="647" t="s">
        <v>1542</v>
      </c>
      <c r="D39" s="647" t="s">
        <v>1542</v>
      </c>
      <c r="E39" s="647" t="s">
        <v>1542</v>
      </c>
      <c r="F39">
        <v>216</v>
      </c>
      <c r="G39" s="39">
        <v>490</v>
      </c>
      <c r="H39" s="39">
        <v>574</v>
      </c>
      <c r="I39" s="39">
        <v>468</v>
      </c>
      <c r="J39" s="39">
        <v>430</v>
      </c>
      <c r="K39" s="39">
        <v>326</v>
      </c>
    </row>
    <row r="40" spans="1:13" x14ac:dyDescent="0.25">
      <c r="A40" s="359" t="s">
        <v>1522</v>
      </c>
      <c r="B40" s="230" t="s">
        <v>1436</v>
      </c>
      <c r="C40">
        <v>22543</v>
      </c>
      <c r="D40">
        <v>23084</v>
      </c>
      <c r="E40">
        <v>23183</v>
      </c>
      <c r="F40">
        <v>24237</v>
      </c>
      <c r="G40" s="39">
        <v>24580</v>
      </c>
      <c r="H40" s="39">
        <v>24527</v>
      </c>
      <c r="I40" s="39">
        <v>24441</v>
      </c>
      <c r="J40" s="39">
        <v>25229</v>
      </c>
      <c r="K40" s="39">
        <v>24753</v>
      </c>
    </row>
    <row r="41" spans="1:13" x14ac:dyDescent="0.25">
      <c r="A41" s="351" t="s">
        <v>1440</v>
      </c>
      <c r="B41" s="230"/>
      <c r="C41" s="132">
        <v>51210</v>
      </c>
      <c r="D41" s="132">
        <v>51738</v>
      </c>
      <c r="E41" s="132">
        <v>51394</v>
      </c>
      <c r="F41" s="132">
        <v>53815</v>
      </c>
      <c r="G41" s="59">
        <v>55084</v>
      </c>
      <c r="H41" s="59">
        <v>55123</v>
      </c>
      <c r="I41" s="59">
        <v>55136</v>
      </c>
      <c r="J41" s="59">
        <v>57213</v>
      </c>
      <c r="K41" s="59">
        <v>55764</v>
      </c>
    </row>
    <row r="42" spans="1:13" x14ac:dyDescent="0.25">
      <c r="A42" s="350"/>
      <c r="B42" s="230"/>
      <c r="C42" s="230"/>
      <c r="D42" s="230"/>
      <c r="E42" s="230"/>
      <c r="F42" s="230"/>
      <c r="G42" s="18"/>
      <c r="H42" s="11"/>
      <c r="I42" s="11"/>
      <c r="J42" s="11"/>
      <c r="K42" s="11"/>
    </row>
    <row r="43" spans="1:13" x14ac:dyDescent="0.25">
      <c r="A43" s="80"/>
      <c r="B43" s="80"/>
      <c r="C43" s="80"/>
      <c r="D43" s="80"/>
      <c r="E43" s="80"/>
      <c r="F43" s="80"/>
      <c r="G43" s="11"/>
      <c r="H43" s="11"/>
      <c r="I43" s="11"/>
      <c r="J43" s="11"/>
      <c r="K43" s="11"/>
    </row>
    <row r="44" spans="1:13" x14ac:dyDescent="0.25">
      <c r="A44" s="294"/>
      <c r="B44" s="294"/>
      <c r="C44" s="294"/>
      <c r="D44" s="294"/>
      <c r="E44" s="294"/>
      <c r="F44" s="294"/>
    </row>
    <row r="45" spans="1:13" x14ac:dyDescent="0.25">
      <c r="A45" s="294"/>
      <c r="B45" s="294"/>
      <c r="C45" s="294"/>
      <c r="D45" s="294"/>
      <c r="E45" s="294"/>
      <c r="F45" s="294"/>
    </row>
    <row r="46" spans="1:13" x14ac:dyDescent="0.25">
      <c r="A46" s="294"/>
      <c r="B46" s="294"/>
      <c r="C46" s="294"/>
      <c r="D46" s="294"/>
      <c r="E46" s="294"/>
      <c r="F46" s="294"/>
    </row>
    <row r="47" spans="1:13" x14ac:dyDescent="0.25">
      <c r="A47" s="294"/>
      <c r="B47" s="294"/>
      <c r="C47" s="294"/>
      <c r="D47" s="294"/>
      <c r="E47" s="294"/>
      <c r="F47" s="294"/>
    </row>
    <row r="48" spans="1:13" x14ac:dyDescent="0.25">
      <c r="A48" s="294"/>
      <c r="B48" s="294"/>
      <c r="C48" s="294"/>
      <c r="D48" s="294"/>
      <c r="E48" s="294"/>
      <c r="F48" s="294"/>
    </row>
    <row r="49" spans="1:6" x14ac:dyDescent="0.25">
      <c r="A49" s="294"/>
      <c r="B49" s="294"/>
      <c r="C49" s="294"/>
      <c r="D49" s="294"/>
      <c r="E49" s="294"/>
      <c r="F4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77" orientation="landscape" r:id="rId1"/>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tabColor rgb="FFFFFF00"/>
    <pageSetUpPr fitToPage="1"/>
  </sheetPr>
  <dimension ref="A1:N82"/>
  <sheetViews>
    <sheetView topLeftCell="B16" workbookViewId="0">
      <selection activeCell="I43" sqref="I43"/>
    </sheetView>
  </sheetViews>
  <sheetFormatPr defaultRowHeight="15" x14ac:dyDescent="0.25"/>
  <cols>
    <col min="1" max="1" width="36.85546875" customWidth="1"/>
    <col min="2" max="2" width="62.5703125" customWidth="1"/>
    <col min="3" max="6" width="8.85546875" customWidth="1"/>
    <col min="7" max="11" width="8" style="39" customWidth="1"/>
    <col min="12" max="12" width="32" customWidth="1"/>
    <col min="14" max="14" width="13"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4298</v>
      </c>
      <c r="C3" s="758"/>
      <c r="D3" s="758"/>
      <c r="E3" s="758"/>
      <c r="F3" s="758"/>
      <c r="G3" s="758"/>
      <c r="H3" s="758"/>
      <c r="I3" s="758"/>
      <c r="J3" s="758"/>
      <c r="K3" s="758"/>
    </row>
    <row r="4" spans="1:14" x14ac:dyDescent="0.25">
      <c r="A4" s="6" t="s">
        <v>2</v>
      </c>
      <c r="B4" s="755" t="s">
        <v>4299</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1955</v>
      </c>
      <c r="N6" t="s">
        <v>1891</v>
      </c>
    </row>
    <row r="7" spans="1:14" x14ac:dyDescent="0.25">
      <c r="A7" s="6" t="s">
        <v>11</v>
      </c>
      <c r="B7" s="756" t="s">
        <v>1508</v>
      </c>
      <c r="C7" s="756"/>
      <c r="D7" s="756"/>
      <c r="E7" s="756"/>
      <c r="F7" s="756"/>
      <c r="G7" s="756"/>
      <c r="H7" s="756"/>
      <c r="I7" s="756"/>
      <c r="J7" s="756"/>
      <c r="K7" s="756"/>
      <c r="M7" s="118" t="s">
        <v>58</v>
      </c>
      <c r="N7" t="s">
        <v>3941</v>
      </c>
    </row>
    <row r="8" spans="1:14" x14ac:dyDescent="0.25">
      <c r="A8" s="6" t="s">
        <v>13</v>
      </c>
      <c r="B8" s="757" t="s">
        <v>9</v>
      </c>
      <c r="C8" s="757"/>
      <c r="D8" s="757"/>
      <c r="E8" s="757"/>
      <c r="F8" s="757"/>
      <c r="G8" s="755"/>
      <c r="H8" s="755"/>
      <c r="I8" s="755"/>
      <c r="J8" s="755"/>
      <c r="K8" s="755"/>
      <c r="M8" s="118" t="s">
        <v>59</v>
      </c>
      <c r="N8" t="s">
        <v>3802</v>
      </c>
    </row>
    <row r="9" spans="1:14" ht="14.25" customHeight="1" x14ac:dyDescent="0.25">
      <c r="A9" s="6" t="s">
        <v>15</v>
      </c>
      <c r="B9" s="761" t="s">
        <v>4300</v>
      </c>
      <c r="C9" s="761"/>
      <c r="D9" s="761"/>
      <c r="E9" s="761"/>
      <c r="F9" s="761"/>
      <c r="G9" s="761"/>
      <c r="H9" s="761"/>
      <c r="I9" s="761"/>
      <c r="J9" s="761"/>
      <c r="K9" s="761"/>
      <c r="M9" s="118" t="s">
        <v>60</v>
      </c>
      <c r="N9" t="s">
        <v>3800</v>
      </c>
    </row>
    <row r="10" spans="1:14" x14ac:dyDescent="0.25">
      <c r="A10" s="6" t="s">
        <v>17</v>
      </c>
      <c r="B10" s="755" t="s">
        <v>4301</v>
      </c>
      <c r="C10" s="755"/>
      <c r="D10" s="755"/>
      <c r="E10" s="755"/>
      <c r="F10" s="755"/>
      <c r="G10" s="755"/>
      <c r="H10" s="755"/>
      <c r="I10" s="755"/>
      <c r="J10" s="755"/>
      <c r="K10" s="755"/>
      <c r="M10" s="118" t="s">
        <v>61</v>
      </c>
      <c r="N10" t="s">
        <v>3801</v>
      </c>
    </row>
    <row r="11" spans="1:14" x14ac:dyDescent="0.25">
      <c r="A11" s="6" t="s">
        <v>19</v>
      </c>
      <c r="B11" s="755" t="s">
        <v>70</v>
      </c>
      <c r="C11" s="755"/>
      <c r="D11" s="755"/>
      <c r="E11" s="755"/>
      <c r="F11" s="755"/>
      <c r="G11" s="755"/>
      <c r="H11" s="755"/>
      <c r="I11" s="755"/>
      <c r="J11" s="755"/>
      <c r="K11" s="755"/>
      <c r="M11" s="118" t="s">
        <v>62</v>
      </c>
      <c r="N11" t="s">
        <v>3798</v>
      </c>
    </row>
    <row r="12" spans="1:14" x14ac:dyDescent="0.25">
      <c r="A12" s="6" t="s">
        <v>22</v>
      </c>
      <c r="B12" s="756" t="s">
        <v>23</v>
      </c>
      <c r="C12" s="756"/>
      <c r="D12" s="756"/>
      <c r="E12" s="756"/>
      <c r="F12" s="756"/>
      <c r="G12" s="756"/>
      <c r="H12" s="756"/>
      <c r="I12" s="756"/>
      <c r="J12" s="756"/>
      <c r="K12" s="756"/>
      <c r="M12" s="118" t="s">
        <v>77</v>
      </c>
      <c r="N12" t="s">
        <v>3799</v>
      </c>
    </row>
    <row r="13" spans="1:14" x14ac:dyDescent="0.25">
      <c r="A13" s="6" t="s">
        <v>26</v>
      </c>
      <c r="B13" s="757" t="s">
        <v>9</v>
      </c>
      <c r="C13" s="757"/>
      <c r="D13" s="757"/>
      <c r="E13" s="757"/>
      <c r="F13" s="757"/>
      <c r="G13" s="755"/>
      <c r="H13" s="755"/>
      <c r="I13" s="755"/>
      <c r="J13" s="755"/>
      <c r="K13" s="755"/>
      <c r="M13" s="118" t="s">
        <v>1963</v>
      </c>
      <c r="N13" t="s">
        <v>3653</v>
      </c>
    </row>
    <row r="14" spans="1:14" x14ac:dyDescent="0.25">
      <c r="A14" s="6" t="s">
        <v>28</v>
      </c>
      <c r="B14" s="714" t="s">
        <v>4302</v>
      </c>
      <c r="C14" s="714"/>
      <c r="D14" s="714"/>
      <c r="E14" s="714"/>
      <c r="F14" s="714"/>
      <c r="G14" s="714"/>
      <c r="H14" s="714"/>
      <c r="I14" s="714"/>
      <c r="J14" s="714"/>
      <c r="K14" s="714"/>
      <c r="M14" s="118" t="s">
        <v>1965</v>
      </c>
      <c r="N14" t="s">
        <v>3761</v>
      </c>
    </row>
    <row r="15" spans="1:14" x14ac:dyDescent="0.25">
      <c r="A15" s="6" t="s">
        <v>30</v>
      </c>
      <c r="B15" s="714" t="s">
        <v>4096</v>
      </c>
      <c r="C15" s="714"/>
      <c r="D15" s="714"/>
      <c r="E15" s="714"/>
      <c r="F15" s="714"/>
      <c r="G15" s="714"/>
      <c r="H15" s="714"/>
      <c r="I15" s="714"/>
      <c r="J15" s="714"/>
      <c r="K15" s="714"/>
      <c r="M15" s="118" t="s">
        <v>1967</v>
      </c>
      <c r="N15" t="s">
        <v>3128</v>
      </c>
    </row>
    <row r="16" spans="1:14" x14ac:dyDescent="0.25">
      <c r="A16" s="6" t="s">
        <v>32</v>
      </c>
      <c r="B16" s="755" t="s">
        <v>716</v>
      </c>
      <c r="C16" s="755"/>
      <c r="D16" s="755"/>
      <c r="E16" s="755"/>
      <c r="F16" s="755"/>
      <c r="G16" s="755"/>
      <c r="H16" s="755"/>
      <c r="I16" s="755"/>
      <c r="J16" s="755"/>
      <c r="K16" s="755"/>
      <c r="M16" s="118" t="s">
        <v>1968</v>
      </c>
      <c r="N16" t="s">
        <v>3901</v>
      </c>
    </row>
    <row r="17" spans="1:14" x14ac:dyDescent="0.25">
      <c r="A17" s="6" t="s">
        <v>35</v>
      </c>
      <c r="B17" s="713" t="s">
        <v>9</v>
      </c>
      <c r="C17" s="713"/>
      <c r="D17" s="713"/>
      <c r="E17" s="713"/>
      <c r="F17" s="713"/>
      <c r="G17" s="714"/>
      <c r="H17" s="714"/>
      <c r="I17" s="714"/>
      <c r="J17" s="714"/>
      <c r="K17" s="714"/>
      <c r="M17" s="118" t="s">
        <v>1970</v>
      </c>
      <c r="N17" t="s">
        <v>3974</v>
      </c>
    </row>
    <row r="18" spans="1:14" x14ac:dyDescent="0.25">
      <c r="A18" s="6" t="s">
        <v>36</v>
      </c>
      <c r="B18" s="753" t="s">
        <v>9</v>
      </c>
      <c r="C18" s="753"/>
      <c r="D18" s="753"/>
      <c r="E18" s="753"/>
      <c r="F18" s="753"/>
      <c r="G18" s="754"/>
      <c r="H18" s="754"/>
      <c r="I18" s="754"/>
      <c r="J18" s="754"/>
      <c r="K18" s="754"/>
      <c r="M18" s="118" t="s">
        <v>1972</v>
      </c>
      <c r="N18" t="s">
        <v>3979</v>
      </c>
    </row>
    <row r="19" spans="1:14" x14ac:dyDescent="0.25">
      <c r="A19" s="7" t="s">
        <v>37</v>
      </c>
      <c r="B19" s="2"/>
      <c r="C19" s="8" t="s">
        <v>1433</v>
      </c>
      <c r="D19" s="8" t="s">
        <v>137</v>
      </c>
      <c r="E19" s="8" t="s">
        <v>138</v>
      </c>
      <c r="F19" s="8" t="s">
        <v>139</v>
      </c>
      <c r="G19" s="293" t="s">
        <v>38</v>
      </c>
      <c r="H19" s="293" t="s">
        <v>39</v>
      </c>
      <c r="I19" s="293" t="s">
        <v>40</v>
      </c>
      <c r="J19" s="293" t="s">
        <v>41</v>
      </c>
      <c r="K19" s="293" t="s">
        <v>42</v>
      </c>
      <c r="M19" s="118" t="s">
        <v>1974</v>
      </c>
      <c r="N19" t="s">
        <v>3763</v>
      </c>
    </row>
    <row r="20" spans="1:14" x14ac:dyDescent="0.25">
      <c r="A20" s="6" t="s">
        <v>43</v>
      </c>
      <c r="B20" s="2"/>
      <c r="C20" s="10">
        <v>32097</v>
      </c>
      <c r="D20" s="10">
        <v>32979</v>
      </c>
      <c r="E20" s="10">
        <v>32800</v>
      </c>
      <c r="F20" s="11">
        <v>34003</v>
      </c>
      <c r="G20" s="10">
        <v>33889</v>
      </c>
      <c r="H20" s="10">
        <v>33424</v>
      </c>
      <c r="I20" s="10">
        <v>32887</v>
      </c>
      <c r="J20" s="11">
        <v>33272</v>
      </c>
      <c r="K20" s="11">
        <v>32227</v>
      </c>
      <c r="M20" s="118" t="s">
        <v>1976</v>
      </c>
      <c r="N20" t="s">
        <v>3765</v>
      </c>
    </row>
    <row r="21" spans="1:14" x14ac:dyDescent="0.25">
      <c r="A21" s="6" t="s">
        <v>44</v>
      </c>
      <c r="B21" s="2"/>
      <c r="C21" s="10">
        <f t="shared" ref="C21:K21" si="0">C20-C25</f>
        <v>9554</v>
      </c>
      <c r="D21" s="10">
        <f t="shared" si="0"/>
        <v>9895</v>
      </c>
      <c r="E21" s="10">
        <f t="shared" si="0"/>
        <v>9617</v>
      </c>
      <c r="F21" s="10">
        <f t="shared" si="0"/>
        <v>9766</v>
      </c>
      <c r="G21" s="10">
        <f t="shared" si="0"/>
        <v>9309</v>
      </c>
      <c r="H21" s="10">
        <f t="shared" si="0"/>
        <v>8897</v>
      </c>
      <c r="I21" s="10">
        <f t="shared" si="0"/>
        <v>8446</v>
      </c>
      <c r="J21" s="10">
        <f t="shared" si="0"/>
        <v>8043</v>
      </c>
      <c r="K21" s="10">
        <f t="shared" si="0"/>
        <v>7474</v>
      </c>
      <c r="M21" s="118" t="s">
        <v>1978</v>
      </c>
      <c r="N21" t="s">
        <v>3767</v>
      </c>
    </row>
    <row r="22" spans="1:14" x14ac:dyDescent="0.25">
      <c r="A22" s="6" t="s">
        <v>45</v>
      </c>
      <c r="B22" s="2"/>
      <c r="C22" s="12">
        <f t="shared" ref="C22:K22" si="1">C21/C20</f>
        <v>0.29766021746580679</v>
      </c>
      <c r="D22" s="12">
        <f t="shared" si="1"/>
        <v>0.30003941902422754</v>
      </c>
      <c r="E22" s="12">
        <f t="shared" si="1"/>
        <v>0.29320121951219513</v>
      </c>
      <c r="F22" s="12">
        <f t="shared" si="1"/>
        <v>0.28720995206305328</v>
      </c>
      <c r="G22" s="12">
        <f t="shared" si="1"/>
        <v>0.27469090265277818</v>
      </c>
      <c r="H22" s="12">
        <f t="shared" si="1"/>
        <v>0.26618597415031114</v>
      </c>
      <c r="I22" s="12">
        <f t="shared" si="1"/>
        <v>0.25681880378264965</v>
      </c>
      <c r="J22" s="12">
        <f t="shared" si="1"/>
        <v>0.24173479201731185</v>
      </c>
      <c r="K22" s="12">
        <f t="shared" si="1"/>
        <v>0.23191733639494833</v>
      </c>
      <c r="M22" s="118" t="s">
        <v>1980</v>
      </c>
      <c r="N22" t="s">
        <v>3764</v>
      </c>
    </row>
    <row r="23" spans="1:14" x14ac:dyDescent="0.25">
      <c r="A23" s="6" t="s">
        <v>46</v>
      </c>
      <c r="B23" s="2"/>
      <c r="C23" s="10">
        <v>0</v>
      </c>
      <c r="D23" s="10">
        <v>0</v>
      </c>
      <c r="E23" s="10">
        <v>0</v>
      </c>
      <c r="F23" s="9">
        <v>0</v>
      </c>
      <c r="G23" s="10">
        <v>0</v>
      </c>
      <c r="H23" s="10">
        <v>0</v>
      </c>
      <c r="I23" s="10">
        <v>0</v>
      </c>
      <c r="J23" s="9">
        <v>0</v>
      </c>
      <c r="K23" s="9">
        <v>0</v>
      </c>
      <c r="M23" s="118" t="s">
        <v>1982</v>
      </c>
      <c r="N23" t="s">
        <v>3768</v>
      </c>
    </row>
    <row r="24" spans="1:14"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c r="M24" s="118" t="s">
        <v>1984</v>
      </c>
      <c r="N24" t="s">
        <v>3766</v>
      </c>
    </row>
    <row r="25" spans="1:14" x14ac:dyDescent="0.25">
      <c r="A25" s="6" t="s">
        <v>48</v>
      </c>
      <c r="B25" s="2"/>
      <c r="C25" s="10">
        <v>22543</v>
      </c>
      <c r="D25" s="10">
        <v>23084</v>
      </c>
      <c r="E25" s="10">
        <v>23183</v>
      </c>
      <c r="F25" s="9">
        <v>24237</v>
      </c>
      <c r="G25" s="10">
        <v>24580</v>
      </c>
      <c r="H25" s="10">
        <v>24527</v>
      </c>
      <c r="I25" s="10">
        <v>24441</v>
      </c>
      <c r="J25" s="9">
        <v>25229</v>
      </c>
      <c r="K25" s="9">
        <v>24753</v>
      </c>
      <c r="M25" s="118" t="s">
        <v>1986</v>
      </c>
      <c r="N25" t="s">
        <v>3883</v>
      </c>
    </row>
    <row r="26" spans="1:14" x14ac:dyDescent="0.25">
      <c r="A26" s="6" t="s">
        <v>49</v>
      </c>
      <c r="B26" s="2"/>
      <c r="C26" s="12">
        <f t="shared" ref="C26:K26" si="3">C25/C20</f>
        <v>0.70233978253419327</v>
      </c>
      <c r="D26" s="12">
        <f t="shared" si="3"/>
        <v>0.69996058097577241</v>
      </c>
      <c r="E26" s="12">
        <f t="shared" si="3"/>
        <v>0.70679878048780487</v>
      </c>
      <c r="F26" s="12">
        <f t="shared" si="3"/>
        <v>0.71279004793694678</v>
      </c>
      <c r="G26" s="12">
        <f t="shared" si="3"/>
        <v>0.72530909734722182</v>
      </c>
      <c r="H26" s="12">
        <f t="shared" si="3"/>
        <v>0.7338140258496888</v>
      </c>
      <c r="I26" s="12">
        <f t="shared" si="3"/>
        <v>0.74318119621735035</v>
      </c>
      <c r="J26" s="12">
        <f t="shared" si="3"/>
        <v>0.75826520798268815</v>
      </c>
      <c r="K26" s="12">
        <f t="shared" si="3"/>
        <v>0.76808266360505162</v>
      </c>
      <c r="M26" s="118" t="s">
        <v>1988</v>
      </c>
      <c r="N26" t="s">
        <v>3864</v>
      </c>
    </row>
    <row r="27" spans="1:14" x14ac:dyDescent="0.25">
      <c r="A27" s="7" t="s">
        <v>50</v>
      </c>
      <c r="B27" s="2"/>
      <c r="C27" s="677" t="s">
        <v>51</v>
      </c>
      <c r="D27" s="677"/>
      <c r="E27" s="677"/>
      <c r="F27" s="677"/>
      <c r="G27" s="677"/>
      <c r="H27" s="677"/>
      <c r="I27" s="677"/>
      <c r="J27" s="677"/>
      <c r="K27" s="677"/>
      <c r="M27" s="118" t="s">
        <v>1990</v>
      </c>
      <c r="N27" t="s">
        <v>3892</v>
      </c>
    </row>
    <row r="28" spans="1:14" x14ac:dyDescent="0.25">
      <c r="A28" s="15" t="s">
        <v>52</v>
      </c>
      <c r="B28" s="16" t="s">
        <v>2</v>
      </c>
      <c r="C28" s="8" t="s">
        <v>1433</v>
      </c>
      <c r="D28" s="8" t="s">
        <v>137</v>
      </c>
      <c r="E28" s="8" t="s">
        <v>138</v>
      </c>
      <c r="F28" s="8" t="s">
        <v>139</v>
      </c>
      <c r="G28" s="293" t="s">
        <v>38</v>
      </c>
      <c r="H28" s="293" t="s">
        <v>39</v>
      </c>
      <c r="I28" s="293" t="s">
        <v>40</v>
      </c>
      <c r="J28" s="293" t="s">
        <v>41</v>
      </c>
      <c r="K28" s="293" t="s">
        <v>42</v>
      </c>
      <c r="M28" s="118" t="s">
        <v>1992</v>
      </c>
      <c r="N28" t="s">
        <v>3940</v>
      </c>
    </row>
    <row r="29" spans="1:14" x14ac:dyDescent="0.25">
      <c r="A29" s="346" t="s">
        <v>4303</v>
      </c>
      <c r="B29" s="230" t="s">
        <v>1891</v>
      </c>
      <c r="C29" s="621">
        <v>185</v>
      </c>
      <c r="D29" s="621">
        <v>161</v>
      </c>
      <c r="E29" s="621">
        <v>139</v>
      </c>
      <c r="F29" s="621">
        <v>132</v>
      </c>
      <c r="G29" s="295">
        <v>182</v>
      </c>
      <c r="H29" s="295">
        <v>184</v>
      </c>
      <c r="I29" s="295">
        <v>143</v>
      </c>
      <c r="J29" s="295">
        <v>70</v>
      </c>
      <c r="K29" s="295">
        <v>82</v>
      </c>
      <c r="M29" s="118" t="s">
        <v>3061</v>
      </c>
      <c r="N29" t="s">
        <v>3949</v>
      </c>
    </row>
    <row r="30" spans="1:14" x14ac:dyDescent="0.25">
      <c r="A30" s="346" t="s">
        <v>58</v>
      </c>
      <c r="B30" s="230" t="s">
        <v>3941</v>
      </c>
      <c r="C30" s="621">
        <v>1705</v>
      </c>
      <c r="D30" s="621">
        <v>1935</v>
      </c>
      <c r="E30" s="621">
        <v>1913</v>
      </c>
      <c r="F30" s="621">
        <v>2017</v>
      </c>
      <c r="G30" s="295">
        <v>2354</v>
      </c>
      <c r="H30" s="295">
        <v>2491</v>
      </c>
      <c r="I30" s="295">
        <v>2633</v>
      </c>
      <c r="J30" s="295">
        <v>3070</v>
      </c>
      <c r="K30" s="295">
        <v>3089</v>
      </c>
      <c r="M30" s="118" t="s">
        <v>3063</v>
      </c>
      <c r="N30" t="s">
        <v>3939</v>
      </c>
    </row>
    <row r="31" spans="1:14" x14ac:dyDescent="0.25">
      <c r="A31" s="346" t="s">
        <v>59</v>
      </c>
      <c r="B31" s="230" t="s">
        <v>3929</v>
      </c>
      <c r="C31" s="621">
        <v>24</v>
      </c>
      <c r="D31" s="621">
        <v>38</v>
      </c>
      <c r="E31" s="621">
        <v>38</v>
      </c>
      <c r="F31" s="621">
        <v>37</v>
      </c>
      <c r="G31" s="295">
        <v>36</v>
      </c>
      <c r="H31" s="295">
        <v>42</v>
      </c>
      <c r="I31" s="295">
        <v>43</v>
      </c>
      <c r="J31" s="295">
        <v>47</v>
      </c>
      <c r="K31" s="295">
        <v>48</v>
      </c>
      <c r="M31" s="118" t="s">
        <v>3065</v>
      </c>
      <c r="N31" t="s">
        <v>3665</v>
      </c>
    </row>
    <row r="32" spans="1:14" x14ac:dyDescent="0.25">
      <c r="A32" s="346" t="s">
        <v>60</v>
      </c>
      <c r="B32" s="230" t="s">
        <v>4304</v>
      </c>
      <c r="C32" s="621">
        <v>334</v>
      </c>
      <c r="D32" s="621">
        <v>297</v>
      </c>
      <c r="E32" s="621">
        <v>330</v>
      </c>
      <c r="F32" s="621">
        <v>296</v>
      </c>
      <c r="G32" s="295">
        <v>302</v>
      </c>
      <c r="H32" s="295">
        <v>296</v>
      </c>
      <c r="I32" s="295">
        <v>280</v>
      </c>
      <c r="J32" s="295">
        <v>297</v>
      </c>
      <c r="K32" s="295">
        <v>251</v>
      </c>
      <c r="M32" s="118" t="s">
        <v>3067</v>
      </c>
      <c r="N32" t="s">
        <v>3925</v>
      </c>
    </row>
    <row r="33" spans="1:14" x14ac:dyDescent="0.25">
      <c r="A33" s="346" t="s">
        <v>61</v>
      </c>
      <c r="B33" s="230" t="s">
        <v>3911</v>
      </c>
      <c r="C33" s="621">
        <v>253</v>
      </c>
      <c r="D33" s="621">
        <v>316</v>
      </c>
      <c r="E33" s="621">
        <v>318</v>
      </c>
      <c r="F33" s="621">
        <v>318</v>
      </c>
      <c r="G33" s="295">
        <v>326</v>
      </c>
      <c r="H33" s="295">
        <v>287</v>
      </c>
      <c r="I33" s="295">
        <v>358</v>
      </c>
      <c r="J33" s="295">
        <v>293</v>
      </c>
      <c r="K33" s="295">
        <v>356</v>
      </c>
      <c r="M33" s="118" t="s">
        <v>3069</v>
      </c>
      <c r="N33" t="s">
        <v>3848</v>
      </c>
    </row>
    <row r="34" spans="1:14" x14ac:dyDescent="0.25">
      <c r="A34" s="346" t="s">
        <v>62</v>
      </c>
      <c r="B34" s="230" t="s">
        <v>3048</v>
      </c>
      <c r="C34" s="621">
        <v>12</v>
      </c>
      <c r="D34" s="621" t="s">
        <v>1542</v>
      </c>
      <c r="E34" s="621" t="s">
        <v>1542</v>
      </c>
      <c r="F34" s="621">
        <v>13</v>
      </c>
      <c r="G34" s="647" t="s">
        <v>10816</v>
      </c>
      <c r="H34" s="647" t="s">
        <v>10816</v>
      </c>
      <c r="I34" s="647" t="s">
        <v>10816</v>
      </c>
      <c r="J34" s="647" t="s">
        <v>10816</v>
      </c>
      <c r="K34" s="295">
        <v>17</v>
      </c>
      <c r="M34" s="118" t="s">
        <v>3071</v>
      </c>
      <c r="N34" t="s">
        <v>3924</v>
      </c>
    </row>
    <row r="35" spans="1:14" x14ac:dyDescent="0.25">
      <c r="A35" s="346" t="s">
        <v>77</v>
      </c>
      <c r="B35" s="230" t="s">
        <v>3653</v>
      </c>
      <c r="C35" s="621">
        <v>19</v>
      </c>
      <c r="D35" s="621" t="s">
        <v>1542</v>
      </c>
      <c r="E35" s="647" t="s">
        <v>1542</v>
      </c>
      <c r="F35" s="647" t="s">
        <v>1542</v>
      </c>
      <c r="G35" s="295">
        <v>45</v>
      </c>
      <c r="H35" s="295">
        <v>49</v>
      </c>
      <c r="I35" s="295">
        <v>53</v>
      </c>
      <c r="J35" s="295">
        <v>43</v>
      </c>
      <c r="K35" s="295">
        <v>28</v>
      </c>
      <c r="M35" s="118" t="s">
        <v>3073</v>
      </c>
      <c r="N35" t="s">
        <v>3729</v>
      </c>
    </row>
    <row r="36" spans="1:14" x14ac:dyDescent="0.25">
      <c r="A36" s="346" t="s">
        <v>1963</v>
      </c>
      <c r="B36" s="230" t="s">
        <v>3769</v>
      </c>
      <c r="C36" s="621">
        <v>41</v>
      </c>
      <c r="D36" s="621">
        <v>47</v>
      </c>
      <c r="E36" s="621">
        <v>45</v>
      </c>
      <c r="F36" s="621">
        <v>55</v>
      </c>
      <c r="G36" s="295">
        <v>803</v>
      </c>
      <c r="H36" s="295">
        <v>672</v>
      </c>
      <c r="I36" s="295">
        <v>597</v>
      </c>
      <c r="J36" s="295">
        <v>495</v>
      </c>
      <c r="K36" s="295">
        <v>424</v>
      </c>
      <c r="M36" s="118" t="s">
        <v>3075</v>
      </c>
      <c r="N36" t="s">
        <v>3730</v>
      </c>
    </row>
    <row r="37" spans="1:14" x14ac:dyDescent="0.25">
      <c r="A37" s="346" t="s">
        <v>1965</v>
      </c>
      <c r="B37" s="230" t="s">
        <v>3761</v>
      </c>
      <c r="C37" s="621">
        <v>62</v>
      </c>
      <c r="D37" s="621">
        <v>57</v>
      </c>
      <c r="E37" s="621">
        <v>54</v>
      </c>
      <c r="F37" s="621">
        <v>42</v>
      </c>
      <c r="G37" s="295">
        <v>44</v>
      </c>
      <c r="H37" s="295">
        <v>41</v>
      </c>
      <c r="I37" s="295">
        <v>46</v>
      </c>
      <c r="J37" s="295">
        <v>32</v>
      </c>
      <c r="K37" s="295">
        <v>37</v>
      </c>
      <c r="M37" s="118" t="s">
        <v>3077</v>
      </c>
      <c r="N37" t="s">
        <v>3727</v>
      </c>
    </row>
    <row r="38" spans="1:14" x14ac:dyDescent="0.25">
      <c r="A38" s="346" t="s">
        <v>1967</v>
      </c>
      <c r="B38" s="230" t="s">
        <v>3128</v>
      </c>
      <c r="C38" s="621" t="s">
        <v>1542</v>
      </c>
      <c r="D38" s="621" t="s">
        <v>1542</v>
      </c>
      <c r="E38" s="621" t="s">
        <v>10806</v>
      </c>
      <c r="F38" s="647" t="s">
        <v>10816</v>
      </c>
      <c r="G38" s="647" t="s">
        <v>10816</v>
      </c>
      <c r="H38" s="647" t="s">
        <v>10816</v>
      </c>
      <c r="I38" s="647" t="s">
        <v>10816</v>
      </c>
      <c r="J38" s="647" t="s">
        <v>10816</v>
      </c>
      <c r="K38" s="647" t="s">
        <v>10816</v>
      </c>
      <c r="M38" s="118" t="s">
        <v>4169</v>
      </c>
      <c r="N38" t="s">
        <v>3728</v>
      </c>
    </row>
    <row r="39" spans="1:14" x14ac:dyDescent="0.25">
      <c r="A39" s="346" t="s">
        <v>1968</v>
      </c>
      <c r="B39" s="230" t="s">
        <v>3901</v>
      </c>
      <c r="C39" s="621">
        <v>22</v>
      </c>
      <c r="D39" s="621">
        <v>12</v>
      </c>
      <c r="E39" s="621">
        <v>14</v>
      </c>
      <c r="F39" s="647" t="s">
        <v>10816</v>
      </c>
      <c r="G39" s="647" t="s">
        <v>10816</v>
      </c>
      <c r="H39" s="647" t="s">
        <v>10816</v>
      </c>
      <c r="I39" s="647" t="s">
        <v>10816</v>
      </c>
      <c r="J39" s="647" t="s">
        <v>10816</v>
      </c>
      <c r="K39" s="647" t="s">
        <v>10816</v>
      </c>
      <c r="M39" s="118" t="s">
        <v>4170</v>
      </c>
      <c r="N39" t="s">
        <v>3965</v>
      </c>
    </row>
    <row r="40" spans="1:14" x14ac:dyDescent="0.25">
      <c r="A40" s="346" t="s">
        <v>4305</v>
      </c>
      <c r="B40" s="80" t="s">
        <v>3968</v>
      </c>
      <c r="C40" s="621">
        <v>137</v>
      </c>
      <c r="D40" s="621">
        <v>132</v>
      </c>
      <c r="E40" s="621">
        <v>121</v>
      </c>
      <c r="F40" s="621">
        <v>145</v>
      </c>
      <c r="G40" s="295">
        <v>126</v>
      </c>
      <c r="H40" s="295">
        <v>158</v>
      </c>
      <c r="I40" s="295">
        <v>168</v>
      </c>
      <c r="J40" s="295">
        <v>228</v>
      </c>
      <c r="K40" s="295">
        <v>240</v>
      </c>
      <c r="M40" s="118" t="s">
        <v>4171</v>
      </c>
      <c r="N40" t="s">
        <v>3934</v>
      </c>
    </row>
    <row r="41" spans="1:14" x14ac:dyDescent="0.25">
      <c r="A41" s="346" t="s">
        <v>1972</v>
      </c>
      <c r="B41" s="205" t="s">
        <v>3725</v>
      </c>
      <c r="C41" s="647" t="s">
        <v>10816</v>
      </c>
      <c r="D41" s="647" t="s">
        <v>10816</v>
      </c>
      <c r="E41" s="647" t="s">
        <v>10816</v>
      </c>
      <c r="F41" s="647" t="s">
        <v>10816</v>
      </c>
      <c r="G41" s="295">
        <v>805</v>
      </c>
      <c r="H41" s="295">
        <v>723</v>
      </c>
      <c r="I41" s="295">
        <v>610</v>
      </c>
      <c r="J41" s="295">
        <v>383</v>
      </c>
      <c r="K41" s="295">
        <v>279</v>
      </c>
      <c r="M41" s="118" t="s">
        <v>4172</v>
      </c>
      <c r="N41" t="s">
        <v>3697</v>
      </c>
    </row>
    <row r="42" spans="1:14" x14ac:dyDescent="0.25">
      <c r="A42" s="362" t="s">
        <v>1972</v>
      </c>
      <c r="B42" s="294" t="s">
        <v>3979</v>
      </c>
      <c r="C42" s="621">
        <v>57</v>
      </c>
      <c r="D42" s="621">
        <v>83</v>
      </c>
      <c r="E42" s="621">
        <v>78</v>
      </c>
      <c r="F42" s="621">
        <v>80</v>
      </c>
      <c r="G42" s="647" t="s">
        <v>10816</v>
      </c>
      <c r="H42" s="647" t="s">
        <v>10816</v>
      </c>
      <c r="I42" s="647" t="s">
        <v>10816</v>
      </c>
      <c r="J42" s="647" t="s">
        <v>10816</v>
      </c>
      <c r="K42" s="647" t="s">
        <v>10816</v>
      </c>
      <c r="M42" s="118" t="s">
        <v>4173</v>
      </c>
      <c r="N42" t="s">
        <v>3051</v>
      </c>
    </row>
    <row r="43" spans="1:14" x14ac:dyDescent="0.25">
      <c r="A43" s="346" t="s">
        <v>1974</v>
      </c>
      <c r="B43" s="205" t="s">
        <v>4306</v>
      </c>
      <c r="C43" s="647" t="s">
        <v>10816</v>
      </c>
      <c r="D43" s="647" t="s">
        <v>10816</v>
      </c>
      <c r="E43" s="647" t="s">
        <v>10816</v>
      </c>
      <c r="F43" s="647" t="s">
        <v>10816</v>
      </c>
      <c r="G43" s="295">
        <v>927</v>
      </c>
      <c r="H43" s="295">
        <v>985</v>
      </c>
      <c r="I43" s="295">
        <v>996</v>
      </c>
      <c r="J43" s="295">
        <v>1047</v>
      </c>
      <c r="K43" s="295">
        <v>925</v>
      </c>
      <c r="M43" s="118" t="s">
        <v>4174</v>
      </c>
      <c r="N43" t="s">
        <v>4013</v>
      </c>
    </row>
    <row r="44" spans="1:14" x14ac:dyDescent="0.25">
      <c r="A44" s="362" t="s">
        <v>1974</v>
      </c>
      <c r="B44" s="294" t="s">
        <v>3763</v>
      </c>
      <c r="C44" s="621">
        <v>66</v>
      </c>
      <c r="D44" s="621">
        <v>25</v>
      </c>
      <c r="E44" s="647" t="s">
        <v>10816</v>
      </c>
      <c r="F44" s="647" t="s">
        <v>10816</v>
      </c>
      <c r="G44" s="647" t="s">
        <v>10816</v>
      </c>
      <c r="H44" s="647" t="s">
        <v>10816</v>
      </c>
      <c r="I44" s="647" t="s">
        <v>10816</v>
      </c>
      <c r="J44" s="647" t="s">
        <v>10816</v>
      </c>
      <c r="K44" s="647" t="s">
        <v>10816</v>
      </c>
      <c r="M44" s="118" t="s">
        <v>4175</v>
      </c>
      <c r="N44" t="s">
        <v>3873</v>
      </c>
    </row>
    <row r="45" spans="1:14" x14ac:dyDescent="0.25">
      <c r="A45" s="346" t="s">
        <v>1976</v>
      </c>
      <c r="B45" s="205" t="s">
        <v>3979</v>
      </c>
      <c r="C45" s="647" t="s">
        <v>10816</v>
      </c>
      <c r="D45" s="647" t="s">
        <v>10816</v>
      </c>
      <c r="E45" s="647" t="s">
        <v>10816</v>
      </c>
      <c r="F45" s="647" t="s">
        <v>10816</v>
      </c>
      <c r="G45" s="295">
        <v>80</v>
      </c>
      <c r="H45" s="295">
        <v>106</v>
      </c>
      <c r="I45" s="295">
        <v>90</v>
      </c>
      <c r="J45" s="295">
        <v>91</v>
      </c>
      <c r="K45" s="295">
        <v>124</v>
      </c>
      <c r="M45" s="118" t="s">
        <v>4176</v>
      </c>
      <c r="N45" t="s">
        <v>3868</v>
      </c>
    </row>
    <row r="46" spans="1:14" x14ac:dyDescent="0.25">
      <c r="A46" s="362" t="s">
        <v>1976</v>
      </c>
      <c r="B46" s="294" t="s">
        <v>3765</v>
      </c>
      <c r="C46" s="621">
        <v>581</v>
      </c>
      <c r="D46" s="621">
        <v>213</v>
      </c>
      <c r="E46" s="647" t="s">
        <v>10816</v>
      </c>
      <c r="F46" s="647" t="s">
        <v>10816</v>
      </c>
      <c r="G46" s="647" t="s">
        <v>10816</v>
      </c>
      <c r="H46" s="647" t="s">
        <v>10816</v>
      </c>
      <c r="I46" s="647" t="s">
        <v>10816</v>
      </c>
      <c r="J46" s="647" t="s">
        <v>10816</v>
      </c>
      <c r="K46" s="647" t="s">
        <v>10816</v>
      </c>
      <c r="M46" s="118" t="s">
        <v>4177</v>
      </c>
      <c r="N46" t="s">
        <v>3882</v>
      </c>
    </row>
    <row r="47" spans="1:14" x14ac:dyDescent="0.25">
      <c r="A47" s="362" t="s">
        <v>1978</v>
      </c>
      <c r="B47" s="294" t="s">
        <v>3767</v>
      </c>
      <c r="C47" s="621">
        <v>841</v>
      </c>
      <c r="D47" s="621">
        <v>254</v>
      </c>
      <c r="E47" s="647" t="s">
        <v>10816</v>
      </c>
      <c r="F47" s="647" t="s">
        <v>10816</v>
      </c>
      <c r="G47" s="647" t="s">
        <v>10816</v>
      </c>
      <c r="H47" s="647" t="s">
        <v>10816</v>
      </c>
      <c r="I47" s="647" t="s">
        <v>10816</v>
      </c>
      <c r="J47" s="647" t="s">
        <v>10816</v>
      </c>
      <c r="K47" s="647" t="s">
        <v>10816</v>
      </c>
      <c r="M47" s="118" t="s">
        <v>4179</v>
      </c>
      <c r="N47" t="s">
        <v>3825</v>
      </c>
    </row>
    <row r="48" spans="1:14" x14ac:dyDescent="0.25">
      <c r="A48" s="294" t="s">
        <v>4307</v>
      </c>
      <c r="B48" s="294" t="s">
        <v>3764</v>
      </c>
      <c r="C48" s="621">
        <v>48</v>
      </c>
      <c r="D48" s="621">
        <v>15</v>
      </c>
      <c r="E48" s="647" t="s">
        <v>10816</v>
      </c>
      <c r="F48" s="647" t="s">
        <v>10816</v>
      </c>
      <c r="G48" s="647" t="s">
        <v>10816</v>
      </c>
      <c r="H48" s="647" t="s">
        <v>10816</v>
      </c>
      <c r="I48" s="647" t="s">
        <v>10816</v>
      </c>
      <c r="J48" s="647" t="s">
        <v>10816</v>
      </c>
      <c r="K48" s="647" t="s">
        <v>10816</v>
      </c>
      <c r="M48" s="118" t="s">
        <v>1994</v>
      </c>
      <c r="N48" t="s">
        <v>1900</v>
      </c>
    </row>
    <row r="49" spans="1:14" x14ac:dyDescent="0.25">
      <c r="A49" s="294" t="s">
        <v>4308</v>
      </c>
      <c r="B49" s="294" t="s">
        <v>3768</v>
      </c>
      <c r="C49" s="621">
        <v>582</v>
      </c>
      <c r="D49" s="621">
        <v>211</v>
      </c>
      <c r="E49" s="647" t="s">
        <v>10816</v>
      </c>
      <c r="F49" s="647" t="s">
        <v>10816</v>
      </c>
      <c r="G49" s="647" t="s">
        <v>10816</v>
      </c>
      <c r="H49" s="647" t="s">
        <v>10816</v>
      </c>
      <c r="I49" s="647" t="s">
        <v>10816</v>
      </c>
      <c r="J49" s="647" t="s">
        <v>10816</v>
      </c>
      <c r="K49" s="647" t="s">
        <v>10816</v>
      </c>
      <c r="M49" s="118">
        <v>97</v>
      </c>
      <c r="N49" t="s">
        <v>4309</v>
      </c>
    </row>
    <row r="50" spans="1:14" x14ac:dyDescent="0.25">
      <c r="A50" s="294" t="s">
        <v>4310</v>
      </c>
      <c r="B50" s="294" t="s">
        <v>3766</v>
      </c>
      <c r="C50" s="621">
        <v>218</v>
      </c>
      <c r="D50" s="621">
        <v>97</v>
      </c>
      <c r="E50" s="647" t="s">
        <v>10816</v>
      </c>
      <c r="F50" s="647" t="s">
        <v>10816</v>
      </c>
      <c r="G50" s="647" t="s">
        <v>10816</v>
      </c>
      <c r="H50" s="647" t="s">
        <v>10816</v>
      </c>
      <c r="I50" s="647" t="s">
        <v>10816</v>
      </c>
      <c r="J50" s="647" t="s">
        <v>10816</v>
      </c>
      <c r="K50" s="647" t="s">
        <v>10816</v>
      </c>
      <c r="M50" s="118">
        <v>98</v>
      </c>
      <c r="N50" t="s">
        <v>3726</v>
      </c>
    </row>
    <row r="51" spans="1:14" x14ac:dyDescent="0.25">
      <c r="A51" s="294" t="s">
        <v>4311</v>
      </c>
      <c r="B51" s="294" t="s">
        <v>3883</v>
      </c>
      <c r="C51" s="621">
        <v>112</v>
      </c>
      <c r="D51" s="621">
        <v>52</v>
      </c>
      <c r="E51" s="647" t="s">
        <v>10816</v>
      </c>
      <c r="F51" s="647" t="s">
        <v>10816</v>
      </c>
      <c r="G51" s="647" t="s">
        <v>10816</v>
      </c>
      <c r="H51" s="647" t="s">
        <v>10816</v>
      </c>
      <c r="I51" s="647" t="s">
        <v>10816</v>
      </c>
      <c r="J51" s="647" t="s">
        <v>10816</v>
      </c>
      <c r="K51" s="647" t="s">
        <v>10816</v>
      </c>
      <c r="M51" s="118">
        <v>99</v>
      </c>
      <c r="N51" t="s">
        <v>4312</v>
      </c>
    </row>
    <row r="52" spans="1:14" x14ac:dyDescent="0.25">
      <c r="A52" s="294" t="s">
        <v>4313</v>
      </c>
      <c r="B52" s="294" t="s">
        <v>3864</v>
      </c>
      <c r="C52" s="621">
        <v>238</v>
      </c>
      <c r="D52" s="621">
        <v>70</v>
      </c>
      <c r="E52" s="647" t="s">
        <v>10816</v>
      </c>
      <c r="F52" s="647" t="s">
        <v>10816</v>
      </c>
      <c r="G52" s="647" t="s">
        <v>10816</v>
      </c>
      <c r="H52" s="647" t="s">
        <v>10816</v>
      </c>
      <c r="I52" s="647" t="s">
        <v>10816</v>
      </c>
      <c r="J52" s="647" t="s">
        <v>10816</v>
      </c>
      <c r="K52" s="647" t="s">
        <v>10816</v>
      </c>
    </row>
    <row r="53" spans="1:14" x14ac:dyDescent="0.25">
      <c r="A53" s="294" t="s">
        <v>4314</v>
      </c>
      <c r="B53" s="294" t="s">
        <v>3892</v>
      </c>
      <c r="C53" s="621">
        <v>128</v>
      </c>
      <c r="D53" s="621">
        <v>51</v>
      </c>
      <c r="E53" s="647" t="s">
        <v>10816</v>
      </c>
      <c r="F53" s="647" t="s">
        <v>10816</v>
      </c>
      <c r="G53" s="647" t="s">
        <v>10816</v>
      </c>
      <c r="H53" s="647" t="s">
        <v>10816</v>
      </c>
      <c r="I53" s="647" t="s">
        <v>10816</v>
      </c>
      <c r="J53" s="647" t="s">
        <v>10816</v>
      </c>
      <c r="K53" s="647" t="s">
        <v>10816</v>
      </c>
    </row>
    <row r="54" spans="1:14" x14ac:dyDescent="0.25">
      <c r="A54" s="294" t="s">
        <v>4315</v>
      </c>
      <c r="B54" s="294" t="s">
        <v>3940</v>
      </c>
      <c r="C54" s="621">
        <v>74</v>
      </c>
      <c r="D54" s="621">
        <v>24</v>
      </c>
      <c r="E54" s="647" t="s">
        <v>10816</v>
      </c>
      <c r="F54" s="647" t="s">
        <v>10816</v>
      </c>
      <c r="G54" s="647" t="s">
        <v>10816</v>
      </c>
      <c r="H54" s="647" t="s">
        <v>10816</v>
      </c>
      <c r="I54" s="647" t="s">
        <v>10816</v>
      </c>
      <c r="J54" s="647" t="s">
        <v>10816</v>
      </c>
      <c r="K54" s="647" t="s">
        <v>10816</v>
      </c>
    </row>
    <row r="55" spans="1:14" x14ac:dyDescent="0.25">
      <c r="A55" s="294" t="s">
        <v>4316</v>
      </c>
      <c r="B55" s="294" t="s">
        <v>3949</v>
      </c>
      <c r="C55" s="621">
        <v>35</v>
      </c>
      <c r="D55" s="621" t="s">
        <v>1542</v>
      </c>
      <c r="E55" s="647" t="s">
        <v>10816</v>
      </c>
      <c r="F55" s="647" t="s">
        <v>10816</v>
      </c>
      <c r="G55" s="647" t="s">
        <v>10816</v>
      </c>
      <c r="H55" s="647" t="s">
        <v>10816</v>
      </c>
      <c r="I55" s="647" t="s">
        <v>10816</v>
      </c>
      <c r="J55" s="647" t="s">
        <v>10816</v>
      </c>
      <c r="K55" s="647" t="s">
        <v>10816</v>
      </c>
    </row>
    <row r="56" spans="1:14" x14ac:dyDescent="0.25">
      <c r="A56" s="294" t="s">
        <v>4317</v>
      </c>
      <c r="B56" s="294" t="s">
        <v>3939</v>
      </c>
      <c r="C56" s="621">
        <v>38</v>
      </c>
      <c r="D56" s="621">
        <v>14</v>
      </c>
      <c r="E56" s="647" t="s">
        <v>10816</v>
      </c>
      <c r="F56" s="647" t="s">
        <v>10816</v>
      </c>
      <c r="G56" s="647" t="s">
        <v>10816</v>
      </c>
      <c r="H56" s="647" t="s">
        <v>10816</v>
      </c>
      <c r="I56" s="647" t="s">
        <v>10816</v>
      </c>
      <c r="J56" s="647" t="s">
        <v>10816</v>
      </c>
      <c r="K56" s="647" t="s">
        <v>10816</v>
      </c>
    </row>
    <row r="57" spans="1:14" x14ac:dyDescent="0.25">
      <c r="A57" s="294" t="s">
        <v>4318</v>
      </c>
      <c r="B57" s="294" t="s">
        <v>3665</v>
      </c>
      <c r="C57" s="621">
        <v>77</v>
      </c>
      <c r="D57" s="621">
        <v>18</v>
      </c>
      <c r="E57" s="647" t="s">
        <v>10816</v>
      </c>
      <c r="F57" s="647" t="s">
        <v>10816</v>
      </c>
      <c r="G57" s="647" t="s">
        <v>10816</v>
      </c>
      <c r="H57" s="647" t="s">
        <v>10816</v>
      </c>
      <c r="I57" s="647" t="s">
        <v>10816</v>
      </c>
      <c r="J57" s="647" t="s">
        <v>10816</v>
      </c>
      <c r="K57" s="647" t="s">
        <v>10816</v>
      </c>
    </row>
    <row r="58" spans="1:14" x14ac:dyDescent="0.25">
      <c r="A58" s="294" t="s">
        <v>4319</v>
      </c>
      <c r="B58" s="294" t="s">
        <v>3925</v>
      </c>
      <c r="C58" s="621">
        <v>29</v>
      </c>
      <c r="D58" s="621">
        <v>14</v>
      </c>
      <c r="E58" s="647" t="s">
        <v>10816</v>
      </c>
      <c r="F58" s="647" t="s">
        <v>10816</v>
      </c>
      <c r="G58" s="647" t="s">
        <v>10816</v>
      </c>
      <c r="H58" s="647" t="s">
        <v>10816</v>
      </c>
      <c r="I58" s="647" t="s">
        <v>10816</v>
      </c>
      <c r="J58" s="647" t="s">
        <v>10816</v>
      </c>
      <c r="K58" s="647" t="s">
        <v>10816</v>
      </c>
    </row>
    <row r="59" spans="1:14" x14ac:dyDescent="0.25">
      <c r="A59" s="294" t="s">
        <v>4320</v>
      </c>
      <c r="B59" s="294" t="s">
        <v>3848</v>
      </c>
      <c r="C59" s="621">
        <v>615</v>
      </c>
      <c r="D59" s="621">
        <v>187</v>
      </c>
      <c r="E59" s="647" t="s">
        <v>10816</v>
      </c>
      <c r="F59" s="647" t="s">
        <v>10816</v>
      </c>
      <c r="G59" s="647" t="s">
        <v>10816</v>
      </c>
      <c r="H59" s="647" t="s">
        <v>10816</v>
      </c>
      <c r="I59" s="647" t="s">
        <v>10816</v>
      </c>
      <c r="J59" s="647" t="s">
        <v>10816</v>
      </c>
      <c r="K59" s="647" t="s">
        <v>10816</v>
      </c>
    </row>
    <row r="60" spans="1:14" x14ac:dyDescent="0.25">
      <c r="A60" s="294" t="s">
        <v>4321</v>
      </c>
      <c r="B60" s="294" t="s">
        <v>3924</v>
      </c>
      <c r="C60" s="621">
        <v>72</v>
      </c>
      <c r="D60" s="621">
        <v>26</v>
      </c>
      <c r="E60" s="647" t="s">
        <v>10816</v>
      </c>
      <c r="F60" s="647" t="s">
        <v>10816</v>
      </c>
      <c r="G60" s="647" t="s">
        <v>10816</v>
      </c>
      <c r="H60" s="647" t="s">
        <v>10816</v>
      </c>
      <c r="I60" s="647" t="s">
        <v>10816</v>
      </c>
      <c r="J60" s="647" t="s">
        <v>10816</v>
      </c>
      <c r="K60" s="647" t="s">
        <v>10816</v>
      </c>
    </row>
    <row r="61" spans="1:14" x14ac:dyDescent="0.25">
      <c r="A61" s="294" t="s">
        <v>4322</v>
      </c>
      <c r="B61" s="294" t="s">
        <v>3729</v>
      </c>
      <c r="C61" s="621">
        <v>51</v>
      </c>
      <c r="D61" s="621" t="s">
        <v>1542</v>
      </c>
      <c r="E61" s="647" t="s">
        <v>10816</v>
      </c>
      <c r="F61" s="647" t="s">
        <v>10816</v>
      </c>
      <c r="G61" s="647" t="s">
        <v>10816</v>
      </c>
      <c r="H61" s="647" t="s">
        <v>10816</v>
      </c>
      <c r="I61" s="647" t="s">
        <v>10816</v>
      </c>
      <c r="J61" s="647" t="s">
        <v>10816</v>
      </c>
      <c r="K61" s="647" t="s">
        <v>10816</v>
      </c>
    </row>
    <row r="62" spans="1:14" x14ac:dyDescent="0.25">
      <c r="A62" s="294" t="s">
        <v>4323</v>
      </c>
      <c r="B62" s="294" t="s">
        <v>3730</v>
      </c>
      <c r="C62" s="621">
        <v>20</v>
      </c>
      <c r="D62" s="621" t="s">
        <v>1542</v>
      </c>
      <c r="E62" s="647" t="s">
        <v>10816</v>
      </c>
      <c r="F62" s="647" t="s">
        <v>10816</v>
      </c>
      <c r="G62" s="647" t="s">
        <v>10816</v>
      </c>
      <c r="H62" s="647" t="s">
        <v>10816</v>
      </c>
      <c r="I62" s="647" t="s">
        <v>10816</v>
      </c>
      <c r="J62" s="647" t="s">
        <v>10816</v>
      </c>
      <c r="K62" s="647" t="s">
        <v>10816</v>
      </c>
    </row>
    <row r="63" spans="1:14" x14ac:dyDescent="0.25">
      <c r="A63" s="294" t="s">
        <v>4324</v>
      </c>
      <c r="B63" s="294" t="s">
        <v>3727</v>
      </c>
      <c r="C63" s="621">
        <v>608</v>
      </c>
      <c r="D63" s="621">
        <v>200</v>
      </c>
      <c r="E63" s="647" t="s">
        <v>10816</v>
      </c>
      <c r="F63" s="647" t="s">
        <v>10816</v>
      </c>
      <c r="G63" s="647" t="s">
        <v>10816</v>
      </c>
      <c r="H63" s="647" t="s">
        <v>10816</v>
      </c>
      <c r="I63" s="647" t="s">
        <v>10816</v>
      </c>
      <c r="J63" s="647" t="s">
        <v>10816</v>
      </c>
      <c r="K63" s="647" t="s">
        <v>10816</v>
      </c>
    </row>
    <row r="64" spans="1:14" x14ac:dyDescent="0.25">
      <c r="A64" s="294" t="s">
        <v>4325</v>
      </c>
      <c r="B64" s="294" t="s">
        <v>3728</v>
      </c>
      <c r="C64" s="621">
        <v>361</v>
      </c>
      <c r="D64" s="621">
        <v>139</v>
      </c>
      <c r="E64" s="647" t="s">
        <v>10816</v>
      </c>
      <c r="F64" s="647" t="s">
        <v>10816</v>
      </c>
      <c r="G64" s="647" t="s">
        <v>10816</v>
      </c>
      <c r="H64" s="647" t="s">
        <v>10816</v>
      </c>
      <c r="I64" s="647" t="s">
        <v>10816</v>
      </c>
      <c r="J64" s="647" t="s">
        <v>10816</v>
      </c>
      <c r="K64" s="647" t="s">
        <v>10816</v>
      </c>
    </row>
    <row r="65" spans="1:11" x14ac:dyDescent="0.25">
      <c r="A65" s="294" t="s">
        <v>4326</v>
      </c>
      <c r="B65" s="294" t="s">
        <v>3965</v>
      </c>
      <c r="C65" s="621">
        <v>1041</v>
      </c>
      <c r="D65" s="621">
        <v>326</v>
      </c>
      <c r="E65" s="647" t="s">
        <v>10816</v>
      </c>
      <c r="F65" s="647" t="s">
        <v>10816</v>
      </c>
      <c r="G65" s="647" t="s">
        <v>10816</v>
      </c>
      <c r="H65" s="647" t="s">
        <v>10816</v>
      </c>
      <c r="I65" s="647" t="s">
        <v>10816</v>
      </c>
      <c r="J65" s="647" t="s">
        <v>10816</v>
      </c>
      <c r="K65" s="647" t="s">
        <v>10816</v>
      </c>
    </row>
    <row r="66" spans="1:11" x14ac:dyDescent="0.25">
      <c r="A66" s="294" t="s">
        <v>4327</v>
      </c>
      <c r="B66" s="294" t="s">
        <v>3934</v>
      </c>
      <c r="C66" s="621">
        <v>182</v>
      </c>
      <c r="D66" s="621">
        <v>52</v>
      </c>
      <c r="E66" s="647" t="s">
        <v>10816</v>
      </c>
      <c r="F66" s="647" t="s">
        <v>10816</v>
      </c>
      <c r="G66" s="647" t="s">
        <v>10816</v>
      </c>
      <c r="H66" s="647" t="s">
        <v>10816</v>
      </c>
      <c r="I66" s="647" t="s">
        <v>10816</v>
      </c>
      <c r="J66" s="647" t="s">
        <v>10816</v>
      </c>
      <c r="K66" s="647" t="s">
        <v>10816</v>
      </c>
    </row>
    <row r="67" spans="1:11" x14ac:dyDescent="0.25">
      <c r="A67" s="294" t="s">
        <v>4328</v>
      </c>
      <c r="B67" s="294" t="s">
        <v>3697</v>
      </c>
      <c r="C67" s="705" t="s">
        <v>10807</v>
      </c>
      <c r="D67" s="705"/>
      <c r="E67" s="705"/>
      <c r="F67" s="705"/>
      <c r="G67" s="705"/>
      <c r="H67" s="705"/>
      <c r="I67" s="705"/>
      <c r="J67" s="705"/>
      <c r="K67" s="705"/>
    </row>
    <row r="68" spans="1:11" x14ac:dyDescent="0.25">
      <c r="A68" s="294" t="s">
        <v>4329</v>
      </c>
      <c r="B68" s="294" t="s">
        <v>3051</v>
      </c>
      <c r="C68" s="621">
        <v>19</v>
      </c>
      <c r="D68" s="621" t="s">
        <v>1542</v>
      </c>
      <c r="E68" s="647" t="s">
        <v>10816</v>
      </c>
      <c r="F68" s="647" t="s">
        <v>10816</v>
      </c>
      <c r="G68" s="647" t="s">
        <v>10816</v>
      </c>
      <c r="H68" s="647" t="s">
        <v>10816</v>
      </c>
      <c r="I68" s="647" t="s">
        <v>10816</v>
      </c>
      <c r="J68" s="647" t="s">
        <v>10816</v>
      </c>
      <c r="K68" s="647" t="s">
        <v>10816</v>
      </c>
    </row>
    <row r="69" spans="1:11" x14ac:dyDescent="0.25">
      <c r="A69" s="294" t="s">
        <v>4330</v>
      </c>
      <c r="B69" s="294" t="s">
        <v>4013</v>
      </c>
      <c r="C69" s="621">
        <v>38</v>
      </c>
      <c r="D69" s="621">
        <v>14</v>
      </c>
      <c r="E69" s="647" t="s">
        <v>10816</v>
      </c>
      <c r="F69" s="647" t="s">
        <v>10816</v>
      </c>
      <c r="G69" s="647" t="s">
        <v>10816</v>
      </c>
      <c r="H69" s="647" t="s">
        <v>10816</v>
      </c>
      <c r="I69" s="647" t="s">
        <v>10816</v>
      </c>
      <c r="J69" s="647" t="s">
        <v>10816</v>
      </c>
      <c r="K69" s="647" t="s">
        <v>10816</v>
      </c>
    </row>
    <row r="70" spans="1:11" x14ac:dyDescent="0.25">
      <c r="A70" s="294" t="s">
        <v>4331</v>
      </c>
      <c r="B70" s="294" t="s">
        <v>3873</v>
      </c>
      <c r="C70" s="621">
        <v>100</v>
      </c>
      <c r="D70" s="621">
        <v>48</v>
      </c>
      <c r="E70" s="647" t="s">
        <v>10816</v>
      </c>
      <c r="F70" s="647" t="s">
        <v>10816</v>
      </c>
      <c r="G70" s="647" t="s">
        <v>10816</v>
      </c>
      <c r="H70" s="647" t="s">
        <v>10816</v>
      </c>
      <c r="I70" s="647" t="s">
        <v>10816</v>
      </c>
      <c r="J70" s="647" t="s">
        <v>10816</v>
      </c>
      <c r="K70" s="647" t="s">
        <v>10816</v>
      </c>
    </row>
    <row r="71" spans="1:11" x14ac:dyDescent="0.25">
      <c r="A71" s="294" t="s">
        <v>4332</v>
      </c>
      <c r="B71" s="294" t="s">
        <v>3868</v>
      </c>
      <c r="C71" s="621">
        <v>232</v>
      </c>
      <c r="D71" s="621">
        <v>85</v>
      </c>
      <c r="E71" s="647" t="s">
        <v>10816</v>
      </c>
      <c r="F71" s="647" t="s">
        <v>10816</v>
      </c>
      <c r="G71" s="647" t="s">
        <v>10816</v>
      </c>
      <c r="H71" s="647" t="s">
        <v>10816</v>
      </c>
      <c r="I71" s="647" t="s">
        <v>10816</v>
      </c>
      <c r="J71" s="647" t="s">
        <v>10816</v>
      </c>
      <c r="K71" s="647" t="s">
        <v>10816</v>
      </c>
    </row>
    <row r="72" spans="1:11" x14ac:dyDescent="0.25">
      <c r="A72" s="294" t="s">
        <v>4333</v>
      </c>
      <c r="B72" s="294" t="s">
        <v>3882</v>
      </c>
      <c r="C72" s="621">
        <v>247</v>
      </c>
      <c r="D72" s="621">
        <v>98</v>
      </c>
      <c r="E72" s="647" t="s">
        <v>10816</v>
      </c>
      <c r="F72" s="647" t="s">
        <v>10816</v>
      </c>
      <c r="G72" s="647" t="s">
        <v>10816</v>
      </c>
      <c r="H72" s="647" t="s">
        <v>10816</v>
      </c>
      <c r="I72" s="647" t="s">
        <v>10816</v>
      </c>
      <c r="J72" s="647" t="s">
        <v>10816</v>
      </c>
      <c r="K72" s="647" t="s">
        <v>10816</v>
      </c>
    </row>
    <row r="73" spans="1:11" x14ac:dyDescent="0.25">
      <c r="A73" s="294" t="s">
        <v>4334</v>
      </c>
      <c r="B73" s="294" t="s">
        <v>3825</v>
      </c>
      <c r="C73" s="621">
        <v>43</v>
      </c>
      <c r="D73" s="621" t="s">
        <v>1542</v>
      </c>
      <c r="E73" s="647" t="s">
        <v>10816</v>
      </c>
      <c r="F73" s="647" t="s">
        <v>10816</v>
      </c>
      <c r="G73" s="647" t="s">
        <v>10816</v>
      </c>
      <c r="H73" s="647" t="s">
        <v>10816</v>
      </c>
      <c r="I73" s="647" t="s">
        <v>10816</v>
      </c>
      <c r="J73" s="647" t="s">
        <v>10816</v>
      </c>
      <c r="K73" s="647" t="s">
        <v>10816</v>
      </c>
    </row>
    <row r="74" spans="1:11" x14ac:dyDescent="0.25">
      <c r="A74" s="346" t="s">
        <v>1994</v>
      </c>
      <c r="B74" s="205" t="s">
        <v>2240</v>
      </c>
      <c r="C74" s="647" t="s">
        <v>1542</v>
      </c>
      <c r="D74">
        <v>2558</v>
      </c>
      <c r="E74">
        <v>3659</v>
      </c>
      <c r="F74">
        <v>3729</v>
      </c>
      <c r="G74" s="39">
        <v>3265</v>
      </c>
      <c r="H74" s="39">
        <v>2845</v>
      </c>
      <c r="I74" s="39">
        <v>2415</v>
      </c>
      <c r="J74" s="39">
        <v>1930</v>
      </c>
      <c r="K74" s="39">
        <v>1562</v>
      </c>
    </row>
    <row r="75" spans="1:11" x14ac:dyDescent="0.25">
      <c r="A75" s="294" t="s">
        <v>4335</v>
      </c>
      <c r="B75" s="294" t="s">
        <v>4309</v>
      </c>
      <c r="C75" s="647" t="s">
        <v>1542</v>
      </c>
      <c r="D75">
        <v>689</v>
      </c>
      <c r="E75">
        <v>976</v>
      </c>
      <c r="F75">
        <v>996</v>
      </c>
      <c r="G75" s="647" t="s">
        <v>10816</v>
      </c>
      <c r="H75" s="647" t="s">
        <v>10816</v>
      </c>
      <c r="I75" s="647" t="s">
        <v>10816</v>
      </c>
      <c r="J75" s="647" t="s">
        <v>10816</v>
      </c>
      <c r="K75" s="647" t="s">
        <v>10816</v>
      </c>
    </row>
    <row r="76" spans="1:11" x14ac:dyDescent="0.25">
      <c r="A76" s="294" t="s">
        <v>4336</v>
      </c>
      <c r="B76" s="294" t="s">
        <v>3726</v>
      </c>
      <c r="C76" s="647" t="s">
        <v>1542</v>
      </c>
      <c r="D76">
        <v>619</v>
      </c>
      <c r="E76">
        <v>959</v>
      </c>
      <c r="F76">
        <v>939</v>
      </c>
      <c r="G76" s="647" t="s">
        <v>10816</v>
      </c>
      <c r="H76" s="647" t="s">
        <v>10816</v>
      </c>
      <c r="I76" s="647" t="s">
        <v>10816</v>
      </c>
      <c r="J76" s="647" t="s">
        <v>10816</v>
      </c>
      <c r="K76" s="647" t="s">
        <v>10816</v>
      </c>
    </row>
    <row r="77" spans="1:11" x14ac:dyDescent="0.25">
      <c r="A77" s="294" t="s">
        <v>4337</v>
      </c>
      <c r="B77" s="294" t="s">
        <v>4312</v>
      </c>
      <c r="C77" s="647" t="s">
        <v>1542</v>
      </c>
      <c r="D77">
        <v>672</v>
      </c>
      <c r="E77">
        <v>954</v>
      </c>
      <c r="F77">
        <v>952</v>
      </c>
      <c r="G77" s="647" t="s">
        <v>10816</v>
      </c>
      <c r="H77" s="647" t="s">
        <v>10816</v>
      </c>
      <c r="I77" s="647" t="s">
        <v>10816</v>
      </c>
      <c r="J77" s="647" t="s">
        <v>10816</v>
      </c>
      <c r="K77" s="647" t="s">
        <v>10816</v>
      </c>
    </row>
    <row r="78" spans="1:11" x14ac:dyDescent="0.25">
      <c r="A78" s="346" t="s">
        <v>1522</v>
      </c>
      <c r="B78" s="294" t="s">
        <v>1436</v>
      </c>
      <c r="C78">
        <v>22543</v>
      </c>
      <c r="D78">
        <v>23084</v>
      </c>
      <c r="E78">
        <v>23183</v>
      </c>
      <c r="F78">
        <v>24237</v>
      </c>
      <c r="G78" s="39">
        <v>24580</v>
      </c>
      <c r="H78" s="39">
        <v>24527</v>
      </c>
      <c r="I78" s="39">
        <v>24441</v>
      </c>
      <c r="J78" s="39">
        <v>25229</v>
      </c>
      <c r="K78" s="39">
        <v>24753</v>
      </c>
    </row>
    <row r="79" spans="1:11" x14ac:dyDescent="0.25">
      <c r="A79" s="348" t="s">
        <v>1440</v>
      </c>
      <c r="B79" s="294"/>
      <c r="C79" s="132">
        <v>32097</v>
      </c>
      <c r="D79" s="132">
        <v>32979</v>
      </c>
      <c r="E79" s="132">
        <v>32800</v>
      </c>
      <c r="F79" s="132">
        <v>34003</v>
      </c>
      <c r="G79" s="59">
        <v>33889</v>
      </c>
      <c r="H79" s="59">
        <v>33424</v>
      </c>
      <c r="I79" s="59">
        <v>32887</v>
      </c>
      <c r="J79" s="59">
        <v>33272</v>
      </c>
      <c r="K79" s="59">
        <v>32227</v>
      </c>
    </row>
    <row r="80" spans="1:11" x14ac:dyDescent="0.25">
      <c r="A80" s="363"/>
    </row>
    <row r="81" spans="1:1" x14ac:dyDescent="0.25">
      <c r="A81" s="363"/>
    </row>
    <row r="82" spans="1:1" x14ac:dyDescent="0.25">
      <c r="A82" s="294"/>
    </row>
  </sheetData>
  <mergeCells count="18">
    <mergeCell ref="B16:K16"/>
    <mergeCell ref="B17:K17"/>
    <mergeCell ref="B18:K18"/>
    <mergeCell ref="C27:K27"/>
    <mergeCell ref="C67:K67"/>
    <mergeCell ref="B15:K15"/>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86" fitToHeight="0" orientation="landscape" r:id="rId1"/>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tabColor rgb="FFFFFF00"/>
    <pageSetUpPr fitToPage="1"/>
  </sheetPr>
  <dimension ref="A1:N49"/>
  <sheetViews>
    <sheetView topLeftCell="A10" workbookViewId="0">
      <selection activeCell="D20" sqref="D20"/>
    </sheetView>
  </sheetViews>
  <sheetFormatPr defaultRowHeight="15" x14ac:dyDescent="0.25"/>
  <cols>
    <col min="1" max="1" width="36.85546875" customWidth="1"/>
    <col min="2" max="2" width="58.28515625" customWidth="1"/>
    <col min="3" max="6" width="8.85546875" customWidth="1"/>
    <col min="7" max="11" width="8" style="39" customWidth="1"/>
    <col min="14" max="14" width="11.1406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3121</v>
      </c>
      <c r="C3" s="758"/>
      <c r="D3" s="758"/>
      <c r="E3" s="758"/>
      <c r="F3" s="758"/>
      <c r="G3" s="758"/>
      <c r="H3" s="758"/>
      <c r="I3" s="758"/>
      <c r="J3" s="758"/>
      <c r="K3" s="758"/>
    </row>
    <row r="4" spans="1:14" x14ac:dyDescent="0.25">
      <c r="A4" s="6" t="s">
        <v>2</v>
      </c>
      <c r="B4" s="755" t="s">
        <v>4338</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1955</v>
      </c>
      <c r="N6" t="s">
        <v>1891</v>
      </c>
    </row>
    <row r="7" spans="1:14" x14ac:dyDescent="0.25">
      <c r="A7" s="6" t="s">
        <v>11</v>
      </c>
      <c r="B7" s="756" t="s">
        <v>1508</v>
      </c>
      <c r="C7" s="756"/>
      <c r="D7" s="756"/>
      <c r="E7" s="756"/>
      <c r="F7" s="756"/>
      <c r="G7" s="756"/>
      <c r="H7" s="756"/>
      <c r="I7" s="756"/>
      <c r="J7" s="756"/>
      <c r="K7" s="756"/>
      <c r="M7" s="118" t="s">
        <v>58</v>
      </c>
      <c r="N7" t="s">
        <v>4339</v>
      </c>
    </row>
    <row r="8" spans="1:14" x14ac:dyDescent="0.25">
      <c r="A8" s="6" t="s">
        <v>13</v>
      </c>
      <c r="B8" s="757" t="s">
        <v>9</v>
      </c>
      <c r="C8" s="757"/>
      <c r="D8" s="757"/>
      <c r="E8" s="757"/>
      <c r="F8" s="757"/>
      <c r="G8" s="755"/>
      <c r="H8" s="755"/>
      <c r="I8" s="755"/>
      <c r="J8" s="755"/>
      <c r="K8" s="755"/>
      <c r="M8" s="118" t="s">
        <v>59</v>
      </c>
      <c r="N8" t="s">
        <v>3012</v>
      </c>
    </row>
    <row r="9" spans="1:14" x14ac:dyDescent="0.25">
      <c r="A9" s="6" t="s">
        <v>15</v>
      </c>
      <c r="B9" s="755" t="s">
        <v>4125</v>
      </c>
      <c r="C9" s="755"/>
      <c r="D9" s="755"/>
      <c r="E9" s="755"/>
      <c r="F9" s="755"/>
      <c r="G9" s="755"/>
      <c r="H9" s="755"/>
      <c r="I9" s="755"/>
      <c r="J9" s="755"/>
      <c r="K9" s="755"/>
      <c r="M9" s="118" t="s">
        <v>60</v>
      </c>
      <c r="N9" t="s">
        <v>4340</v>
      </c>
    </row>
    <row r="10" spans="1:14" x14ac:dyDescent="0.25">
      <c r="A10" s="6" t="s">
        <v>17</v>
      </c>
      <c r="B10" s="755" t="s">
        <v>4125</v>
      </c>
      <c r="C10" s="755"/>
      <c r="D10" s="755"/>
      <c r="E10" s="755"/>
      <c r="F10" s="755"/>
      <c r="G10" s="755"/>
      <c r="H10" s="755"/>
      <c r="I10" s="755"/>
      <c r="J10" s="755"/>
      <c r="K10" s="755"/>
      <c r="M10" s="118" t="s">
        <v>1994</v>
      </c>
      <c r="N10" t="s">
        <v>2240</v>
      </c>
    </row>
    <row r="11" spans="1:14" x14ac:dyDescent="0.25">
      <c r="A11" s="6" t="s">
        <v>19</v>
      </c>
      <c r="B11" s="755" t="s">
        <v>70</v>
      </c>
      <c r="C11" s="755"/>
      <c r="D11" s="755"/>
      <c r="E11" s="755"/>
      <c r="F11" s="755"/>
      <c r="G11" s="755"/>
      <c r="H11" s="755"/>
      <c r="I11" s="755"/>
      <c r="J11" s="755"/>
      <c r="K11" s="755"/>
      <c r="M11" s="118"/>
    </row>
    <row r="12" spans="1:14" x14ac:dyDescent="0.25">
      <c r="A12" s="6" t="s">
        <v>22</v>
      </c>
      <c r="B12" s="756" t="s">
        <v>31</v>
      </c>
      <c r="C12" s="756"/>
      <c r="D12" s="756"/>
      <c r="E12" s="756"/>
      <c r="F12" s="756"/>
      <c r="G12" s="756"/>
      <c r="H12" s="756"/>
      <c r="I12" s="756"/>
      <c r="J12" s="756"/>
      <c r="K12" s="756"/>
      <c r="M12" s="118"/>
    </row>
    <row r="13" spans="1:14" x14ac:dyDescent="0.25">
      <c r="A13" s="6" t="s">
        <v>26</v>
      </c>
      <c r="B13" s="757" t="s">
        <v>9</v>
      </c>
      <c r="C13" s="757"/>
      <c r="D13" s="757"/>
      <c r="E13" s="757"/>
      <c r="F13" s="757"/>
      <c r="G13" s="755"/>
      <c r="H13" s="755"/>
      <c r="I13" s="755"/>
      <c r="J13" s="755"/>
      <c r="K13" s="755"/>
      <c r="M13" s="118"/>
    </row>
    <row r="14" spans="1:14" x14ac:dyDescent="0.25">
      <c r="A14" s="6" t="s">
        <v>28</v>
      </c>
      <c r="B14" s="714" t="s">
        <v>4341</v>
      </c>
      <c r="C14" s="714"/>
      <c r="D14" s="714"/>
      <c r="E14" s="714"/>
      <c r="F14" s="714"/>
      <c r="G14" s="714"/>
      <c r="H14" s="714"/>
      <c r="I14" s="714"/>
      <c r="J14" s="714"/>
      <c r="K14" s="714"/>
      <c r="M14" s="118"/>
    </row>
    <row r="15" spans="1:14" x14ac:dyDescent="0.25">
      <c r="A15" s="6" t="s">
        <v>30</v>
      </c>
      <c r="B15" s="714" t="s">
        <v>4117</v>
      </c>
      <c r="C15" s="714"/>
      <c r="D15" s="714"/>
      <c r="E15" s="714"/>
      <c r="F15" s="714"/>
      <c r="G15" s="714"/>
      <c r="H15" s="714"/>
      <c r="I15" s="714"/>
      <c r="J15" s="714"/>
      <c r="K15" s="714"/>
    </row>
    <row r="16" spans="1:14" x14ac:dyDescent="0.25">
      <c r="A16" s="6" t="s">
        <v>32</v>
      </c>
      <c r="B16" s="755" t="s">
        <v>717</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22562</v>
      </c>
      <c r="D20" s="10">
        <v>23086</v>
      </c>
      <c r="E20" s="10">
        <v>23191</v>
      </c>
      <c r="F20" s="11">
        <v>24239</v>
      </c>
      <c r="G20" s="10">
        <v>24581</v>
      </c>
      <c r="H20" s="10">
        <v>24528</v>
      </c>
      <c r="I20" s="10">
        <v>24446</v>
      </c>
      <c r="J20" s="11">
        <v>25229</v>
      </c>
      <c r="K20" s="11">
        <v>24755</v>
      </c>
    </row>
    <row r="21" spans="1:11" x14ac:dyDescent="0.25">
      <c r="A21" s="6" t="s">
        <v>44</v>
      </c>
      <c r="B21" s="2"/>
      <c r="C21" s="10">
        <f t="shared" ref="C21:J21" si="0">C20-C25</f>
        <v>19</v>
      </c>
      <c r="D21" s="11" t="s">
        <v>1542</v>
      </c>
      <c r="E21" s="11" t="s">
        <v>1542</v>
      </c>
      <c r="F21" s="11" t="s">
        <v>1542</v>
      </c>
      <c r="G21" s="11" t="s">
        <v>1542</v>
      </c>
      <c r="H21" s="11" t="s">
        <v>1542</v>
      </c>
      <c r="I21" s="11" t="s">
        <v>1542</v>
      </c>
      <c r="J21" s="10">
        <f t="shared" si="0"/>
        <v>0</v>
      </c>
      <c r="K21" s="11" t="s">
        <v>1542</v>
      </c>
    </row>
    <row r="22" spans="1:11" x14ac:dyDescent="0.25">
      <c r="A22" s="6" t="s">
        <v>45</v>
      </c>
      <c r="B22" s="2"/>
      <c r="C22" s="12"/>
      <c r="D22" s="12"/>
      <c r="E22" s="12"/>
      <c r="F22" s="12"/>
      <c r="G22" s="12"/>
      <c r="H22" s="12"/>
      <c r="I22" s="12"/>
      <c r="J22" s="12"/>
      <c r="K22" s="12"/>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1">C23/C20</f>
        <v>0</v>
      </c>
      <c r="D24" s="12">
        <f t="shared" si="1"/>
        <v>0</v>
      </c>
      <c r="E24" s="12">
        <f t="shared" si="1"/>
        <v>0</v>
      </c>
      <c r="F24" s="12">
        <f t="shared" si="1"/>
        <v>0</v>
      </c>
      <c r="G24" s="12">
        <f t="shared" si="1"/>
        <v>0</v>
      </c>
      <c r="H24" s="12">
        <f t="shared" si="1"/>
        <v>0</v>
      </c>
      <c r="I24" s="12">
        <f t="shared" si="1"/>
        <v>0</v>
      </c>
      <c r="J24" s="12">
        <f t="shared" si="1"/>
        <v>0</v>
      </c>
      <c r="K24" s="12">
        <f t="shared" si="1"/>
        <v>0</v>
      </c>
    </row>
    <row r="25" spans="1:11" x14ac:dyDescent="0.25">
      <c r="A25" s="6" t="s">
        <v>48</v>
      </c>
      <c r="B25" s="2"/>
      <c r="C25" s="10">
        <v>22543</v>
      </c>
      <c r="D25" s="10" t="s">
        <v>10806</v>
      </c>
      <c r="E25" s="628" t="s">
        <v>10806</v>
      </c>
      <c r="F25" s="628" t="s">
        <v>10806</v>
      </c>
      <c r="G25" s="628" t="s">
        <v>10806</v>
      </c>
      <c r="H25" s="628" t="s">
        <v>10806</v>
      </c>
      <c r="I25" s="628" t="s">
        <v>10806</v>
      </c>
      <c r="J25" s="9">
        <v>25229</v>
      </c>
      <c r="K25" s="628" t="s">
        <v>10806</v>
      </c>
    </row>
    <row r="26" spans="1:11" x14ac:dyDescent="0.25">
      <c r="A26" s="6" t="s">
        <v>49</v>
      </c>
      <c r="B26" s="2"/>
      <c r="C26" s="12">
        <f t="shared" ref="C26" si="2">C25/C20</f>
        <v>0.9991578760748161</v>
      </c>
      <c r="D26" s="12"/>
      <c r="E26" s="12"/>
      <c r="F26" s="12"/>
      <c r="G26" s="12"/>
      <c r="H26" s="12"/>
      <c r="I26" s="12"/>
      <c r="J26" s="12"/>
      <c r="K26" s="12"/>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0" t="s">
        <v>1955</v>
      </c>
      <c r="B29" s="230" t="s">
        <v>1956</v>
      </c>
      <c r="C29" s="625">
        <v>19</v>
      </c>
      <c r="D29" s="11" t="s">
        <v>1542</v>
      </c>
      <c r="E29" s="11" t="s">
        <v>1542</v>
      </c>
      <c r="F29" s="11" t="s">
        <v>1542</v>
      </c>
      <c r="G29" s="11" t="s">
        <v>1542</v>
      </c>
      <c r="H29" s="11" t="s">
        <v>1542</v>
      </c>
      <c r="I29" s="11" t="s">
        <v>1542</v>
      </c>
      <c r="J29" s="295" t="s">
        <v>1542</v>
      </c>
      <c r="K29" s="11" t="s">
        <v>1542</v>
      </c>
    </row>
    <row r="30" spans="1:11" x14ac:dyDescent="0.25">
      <c r="A30" s="350" t="s">
        <v>58</v>
      </c>
      <c r="B30" s="230" t="s">
        <v>4342</v>
      </c>
      <c r="C30" s="11" t="s">
        <v>1542</v>
      </c>
      <c r="D30" s="11" t="s">
        <v>1542</v>
      </c>
      <c r="E30" s="11" t="s">
        <v>1542</v>
      </c>
      <c r="F30" s="11" t="s">
        <v>1542</v>
      </c>
      <c r="G30" s="11" t="s">
        <v>1542</v>
      </c>
      <c r="H30" s="11" t="s">
        <v>1542</v>
      </c>
      <c r="I30" s="11" t="s">
        <v>1542</v>
      </c>
      <c r="J30" s="295" t="s">
        <v>1542</v>
      </c>
      <c r="K30" s="11" t="s">
        <v>1542</v>
      </c>
    </row>
    <row r="31" spans="1:11" x14ac:dyDescent="0.25">
      <c r="A31" s="350" t="s">
        <v>59</v>
      </c>
      <c r="B31" s="230" t="s">
        <v>3012</v>
      </c>
      <c r="C31" s="11" t="s">
        <v>1542</v>
      </c>
      <c r="D31" s="11" t="s">
        <v>1542</v>
      </c>
      <c r="E31" s="11" t="s">
        <v>1542</v>
      </c>
      <c r="F31" s="11" t="s">
        <v>1542</v>
      </c>
      <c r="G31" s="11" t="s">
        <v>1542</v>
      </c>
      <c r="H31" s="11" t="s">
        <v>1542</v>
      </c>
      <c r="I31" s="11" t="s">
        <v>1542</v>
      </c>
      <c r="J31" s="295" t="s">
        <v>1542</v>
      </c>
      <c r="K31" s="11" t="s">
        <v>1542</v>
      </c>
    </row>
    <row r="32" spans="1:11" x14ac:dyDescent="0.25">
      <c r="A32" s="350" t="s">
        <v>60</v>
      </c>
      <c r="B32" s="230" t="s">
        <v>513</v>
      </c>
      <c r="C32" s="11" t="s">
        <v>1542</v>
      </c>
      <c r="D32" s="11" t="s">
        <v>1542</v>
      </c>
      <c r="E32" s="11" t="s">
        <v>1542</v>
      </c>
      <c r="F32" s="11" t="s">
        <v>1542</v>
      </c>
      <c r="G32" s="11" t="s">
        <v>1542</v>
      </c>
      <c r="H32" s="11" t="s">
        <v>1542</v>
      </c>
      <c r="I32" s="11" t="s">
        <v>1542</v>
      </c>
      <c r="J32" s="295" t="s">
        <v>1542</v>
      </c>
      <c r="K32" s="11" t="s">
        <v>1542</v>
      </c>
    </row>
    <row r="33" spans="1:11" x14ac:dyDescent="0.25">
      <c r="A33" s="350" t="s">
        <v>1994</v>
      </c>
      <c r="B33" s="230" t="s">
        <v>117</v>
      </c>
      <c r="C33" s="11" t="s">
        <v>1542</v>
      </c>
      <c r="D33" s="11" t="s">
        <v>1542</v>
      </c>
      <c r="E33" s="11" t="s">
        <v>1542</v>
      </c>
      <c r="F33" s="11" t="s">
        <v>1542</v>
      </c>
      <c r="G33" s="11" t="s">
        <v>1542</v>
      </c>
      <c r="H33" s="11" t="s">
        <v>1542</v>
      </c>
      <c r="I33" s="11" t="s">
        <v>1542</v>
      </c>
      <c r="J33" s="295" t="s">
        <v>1542</v>
      </c>
      <c r="K33" s="11" t="s">
        <v>1542</v>
      </c>
    </row>
    <row r="34" spans="1:11" x14ac:dyDescent="0.25">
      <c r="A34" s="294" t="s">
        <v>1522</v>
      </c>
      <c r="B34" s="230"/>
      <c r="C34" s="625">
        <v>22543</v>
      </c>
      <c r="D34" s="295" t="s">
        <v>10806</v>
      </c>
      <c r="E34" s="295" t="s">
        <v>10806</v>
      </c>
      <c r="F34" s="295" t="s">
        <v>10806</v>
      </c>
      <c r="G34" s="295" t="s">
        <v>10806</v>
      </c>
      <c r="H34" s="295" t="s">
        <v>10806</v>
      </c>
      <c r="I34" s="295" t="s">
        <v>10806</v>
      </c>
      <c r="J34" s="625">
        <v>25229</v>
      </c>
      <c r="K34" s="295" t="s">
        <v>10806</v>
      </c>
    </row>
    <row r="35" spans="1:11" x14ac:dyDescent="0.25">
      <c r="A35" s="351" t="s">
        <v>1440</v>
      </c>
      <c r="B35" s="230"/>
      <c r="C35" s="59">
        <v>22562</v>
      </c>
      <c r="D35" s="59">
        <v>23086</v>
      </c>
      <c r="E35" s="59">
        <v>23191</v>
      </c>
      <c r="F35" s="59">
        <v>24239</v>
      </c>
      <c r="G35" s="59">
        <v>24581</v>
      </c>
      <c r="H35" s="59">
        <v>24528</v>
      </c>
      <c r="I35" s="59">
        <v>24446</v>
      </c>
      <c r="J35" s="59">
        <v>25229</v>
      </c>
      <c r="K35" s="59">
        <v>24755</v>
      </c>
    </row>
    <row r="36" spans="1:11" x14ac:dyDescent="0.25">
      <c r="A36" s="80"/>
      <c r="B36" s="80"/>
      <c r="C36" s="80"/>
      <c r="D36" s="80"/>
      <c r="E36" s="80"/>
      <c r="F36" s="80"/>
      <c r="G36" s="11"/>
      <c r="H36" s="11"/>
      <c r="I36" s="11"/>
      <c r="J36" s="11"/>
      <c r="K36" s="11"/>
    </row>
    <row r="37" spans="1:11" x14ac:dyDescent="0.25">
      <c r="A37" s="294"/>
      <c r="B37" s="294"/>
      <c r="C37" s="294"/>
      <c r="D37" s="294"/>
      <c r="E37" s="294"/>
      <c r="F37" s="294"/>
    </row>
    <row r="38" spans="1:11" x14ac:dyDescent="0.25">
      <c r="A38" s="294"/>
      <c r="B38" s="294"/>
      <c r="C38" s="294"/>
      <c r="D38" s="294"/>
      <c r="E38" s="294"/>
      <c r="F38" s="294"/>
    </row>
    <row r="39" spans="1:11" x14ac:dyDescent="0.25">
      <c r="A39" s="294"/>
      <c r="B39" s="294"/>
      <c r="C39" s="294"/>
      <c r="D39" s="294"/>
      <c r="E39" s="294"/>
      <c r="F39" s="294"/>
    </row>
    <row r="40" spans="1:11" x14ac:dyDescent="0.25">
      <c r="A40" s="294"/>
      <c r="B40" s="294"/>
      <c r="C40" s="294"/>
      <c r="D40" s="294"/>
      <c r="E40" s="294"/>
      <c r="F40" s="294"/>
    </row>
    <row r="41" spans="1:11" x14ac:dyDescent="0.25">
      <c r="A41" s="294"/>
      <c r="B41" s="294"/>
      <c r="C41" s="294"/>
      <c r="D41" s="294"/>
      <c r="E41" s="294"/>
    </row>
    <row r="42" spans="1:11" x14ac:dyDescent="0.25">
      <c r="A42" s="294"/>
      <c r="B42" s="294"/>
      <c r="C42" s="294"/>
      <c r="D42" s="294"/>
      <c r="E42" s="294"/>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row r="47" spans="1:11" x14ac:dyDescent="0.25">
      <c r="A47" s="294"/>
      <c r="B47" s="294"/>
      <c r="C47" s="294"/>
      <c r="D47" s="294"/>
      <c r="E47" s="294"/>
      <c r="F47" s="294"/>
    </row>
    <row r="48" spans="1:11" x14ac:dyDescent="0.25">
      <c r="A48" s="294"/>
      <c r="B48" s="294"/>
      <c r="C48" s="294"/>
      <c r="D48" s="294"/>
      <c r="E48" s="294"/>
      <c r="F48" s="294"/>
    </row>
    <row r="49" spans="1:6" x14ac:dyDescent="0.25">
      <c r="A49" s="294"/>
      <c r="B49" s="294"/>
      <c r="C49" s="294"/>
      <c r="D49" s="294"/>
      <c r="E49" s="294"/>
      <c r="F4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4" orientation="landscape"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tabColor rgb="FFFFFF00"/>
    <pageSetUpPr fitToPage="1"/>
  </sheetPr>
  <dimension ref="A1:N49"/>
  <sheetViews>
    <sheetView topLeftCell="A16" workbookViewId="0">
      <selection activeCell="G38" sqref="G38:K38"/>
    </sheetView>
  </sheetViews>
  <sheetFormatPr defaultRowHeight="15" x14ac:dyDescent="0.25"/>
  <cols>
    <col min="1" max="1" width="36.85546875" customWidth="1"/>
    <col min="2" max="2" width="56.7109375" customWidth="1"/>
    <col min="3" max="6" width="8.85546875" customWidth="1"/>
    <col min="7" max="11" width="8" style="39" customWidth="1"/>
    <col min="14" max="14" width="18.285156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4159</v>
      </c>
      <c r="C3" s="758"/>
      <c r="D3" s="758"/>
      <c r="E3" s="758"/>
      <c r="F3" s="758"/>
      <c r="G3" s="758"/>
      <c r="H3" s="758"/>
      <c r="I3" s="758"/>
      <c r="J3" s="758"/>
      <c r="K3" s="758"/>
    </row>
    <row r="4" spans="1:14" x14ac:dyDescent="0.25">
      <c r="A4" s="6" t="s">
        <v>2</v>
      </c>
      <c r="B4" s="755" t="s">
        <v>4343</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58</v>
      </c>
      <c r="N6" t="s">
        <v>4015</v>
      </c>
    </row>
    <row r="7" spans="1:14" x14ac:dyDescent="0.25">
      <c r="A7" s="6" t="s">
        <v>11</v>
      </c>
      <c r="B7" s="756" t="s">
        <v>4344</v>
      </c>
      <c r="C7" s="756"/>
      <c r="D7" s="756"/>
      <c r="E7" s="756"/>
      <c r="F7" s="756"/>
      <c r="G7" s="756"/>
      <c r="H7" s="756"/>
      <c r="I7" s="756"/>
      <c r="J7" s="756"/>
      <c r="K7" s="756"/>
      <c r="M7" s="118" t="s">
        <v>59</v>
      </c>
      <c r="N7" t="s">
        <v>4345</v>
      </c>
    </row>
    <row r="8" spans="1:14" x14ac:dyDescent="0.25">
      <c r="A8" s="6" t="s">
        <v>13</v>
      </c>
      <c r="B8" s="757" t="s">
        <v>9</v>
      </c>
      <c r="C8" s="757"/>
      <c r="D8" s="757"/>
      <c r="E8" s="757"/>
      <c r="F8" s="757"/>
      <c r="G8" s="755"/>
      <c r="H8" s="755"/>
      <c r="I8" s="755"/>
      <c r="J8" s="755"/>
      <c r="K8" s="755"/>
      <c r="M8" s="118" t="s">
        <v>60</v>
      </c>
      <c r="N8" t="s">
        <v>3762</v>
      </c>
    </row>
    <row r="9" spans="1:14" x14ac:dyDescent="0.25">
      <c r="A9" s="6" t="s">
        <v>15</v>
      </c>
      <c r="B9" s="755" t="s">
        <v>4125</v>
      </c>
      <c r="C9" s="755"/>
      <c r="D9" s="755"/>
      <c r="E9" s="755"/>
      <c r="F9" s="755"/>
      <c r="G9" s="755"/>
      <c r="H9" s="755"/>
      <c r="I9" s="755"/>
      <c r="J9" s="755"/>
      <c r="K9" s="755"/>
      <c r="M9" s="118" t="s">
        <v>61</v>
      </c>
      <c r="N9" t="s">
        <v>4346</v>
      </c>
    </row>
    <row r="10" spans="1:14" x14ac:dyDescent="0.25">
      <c r="A10" s="6" t="s">
        <v>17</v>
      </c>
      <c r="B10" s="755" t="s">
        <v>4125</v>
      </c>
      <c r="C10" s="755"/>
      <c r="D10" s="755"/>
      <c r="E10" s="755"/>
      <c r="F10" s="755"/>
      <c r="G10" s="755"/>
      <c r="H10" s="755"/>
      <c r="I10" s="755"/>
      <c r="J10" s="755"/>
      <c r="K10" s="755"/>
      <c r="M10" s="118" t="s">
        <v>62</v>
      </c>
      <c r="N10" t="s">
        <v>4347</v>
      </c>
    </row>
    <row r="11" spans="1:14" x14ac:dyDescent="0.25">
      <c r="A11" s="6" t="s">
        <v>19</v>
      </c>
      <c r="B11" s="755" t="s">
        <v>70</v>
      </c>
      <c r="C11" s="755"/>
      <c r="D11" s="755"/>
      <c r="E11" s="755"/>
      <c r="F11" s="755"/>
      <c r="G11" s="755"/>
      <c r="H11" s="755"/>
      <c r="I11" s="755"/>
      <c r="J11" s="755"/>
      <c r="K11" s="755"/>
      <c r="M11" s="118" t="s">
        <v>77</v>
      </c>
      <c r="N11" t="s">
        <v>4348</v>
      </c>
    </row>
    <row r="12" spans="1:14" x14ac:dyDescent="0.25">
      <c r="A12" s="6" t="s">
        <v>22</v>
      </c>
      <c r="B12" s="756" t="s">
        <v>31</v>
      </c>
      <c r="C12" s="756"/>
      <c r="D12" s="756"/>
      <c r="E12" s="756"/>
      <c r="F12" s="756"/>
      <c r="G12" s="756"/>
      <c r="H12" s="756"/>
      <c r="I12" s="756"/>
      <c r="J12" s="756"/>
      <c r="K12" s="756"/>
      <c r="M12" s="118" t="s">
        <v>1963</v>
      </c>
      <c r="N12" t="s">
        <v>4349</v>
      </c>
    </row>
    <row r="13" spans="1:14" x14ac:dyDescent="0.25">
      <c r="A13" s="6" t="s">
        <v>26</v>
      </c>
      <c r="B13" s="757" t="s">
        <v>9</v>
      </c>
      <c r="C13" s="757"/>
      <c r="D13" s="757"/>
      <c r="E13" s="757"/>
      <c r="F13" s="757"/>
      <c r="G13" s="755"/>
      <c r="H13" s="755"/>
      <c r="I13" s="755"/>
      <c r="J13" s="755"/>
      <c r="K13" s="755"/>
      <c r="M13" s="118" t="s">
        <v>1965</v>
      </c>
      <c r="N13" t="s">
        <v>4350</v>
      </c>
    </row>
    <row r="14" spans="1:14" x14ac:dyDescent="0.25">
      <c r="A14" s="6" t="s">
        <v>28</v>
      </c>
      <c r="B14" s="714" t="s">
        <v>4351</v>
      </c>
      <c r="C14" s="714"/>
      <c r="D14" s="714"/>
      <c r="E14" s="714"/>
      <c r="F14" s="714"/>
      <c r="G14" s="714"/>
      <c r="H14" s="714"/>
      <c r="I14" s="714"/>
      <c r="J14" s="714"/>
      <c r="K14" s="714"/>
      <c r="M14" s="118" t="s">
        <v>1967</v>
      </c>
      <c r="N14" t="s">
        <v>4352</v>
      </c>
    </row>
    <row r="15" spans="1:14" x14ac:dyDescent="0.25">
      <c r="A15" s="6" t="s">
        <v>30</v>
      </c>
      <c r="B15" s="714" t="s">
        <v>4117</v>
      </c>
      <c r="C15" s="714"/>
      <c r="D15" s="714"/>
      <c r="E15" s="714"/>
      <c r="F15" s="714"/>
      <c r="G15" s="714"/>
      <c r="H15" s="714"/>
      <c r="I15" s="714"/>
      <c r="J15" s="714"/>
      <c r="K15" s="714"/>
      <c r="M15" s="118" t="s">
        <v>1968</v>
      </c>
      <c r="N15" t="s">
        <v>4353</v>
      </c>
    </row>
    <row r="16" spans="1:14" x14ac:dyDescent="0.25">
      <c r="A16" s="6" t="s">
        <v>32</v>
      </c>
      <c r="B16" s="755" t="s">
        <v>718</v>
      </c>
      <c r="C16" s="755"/>
      <c r="D16" s="755"/>
      <c r="E16" s="755"/>
      <c r="F16" s="755"/>
      <c r="G16" s="755"/>
      <c r="H16" s="755"/>
      <c r="I16" s="755"/>
      <c r="J16" s="755"/>
      <c r="K16" s="755"/>
      <c r="M16" s="118" t="s">
        <v>1970</v>
      </c>
      <c r="N16" t="s">
        <v>3651</v>
      </c>
    </row>
    <row r="17" spans="1:14" x14ac:dyDescent="0.25">
      <c r="A17" s="6" t="s">
        <v>35</v>
      </c>
      <c r="B17" s="713" t="s">
        <v>9</v>
      </c>
      <c r="C17" s="713"/>
      <c r="D17" s="713"/>
      <c r="E17" s="713"/>
      <c r="F17" s="713"/>
      <c r="G17" s="714"/>
      <c r="H17" s="714"/>
      <c r="I17" s="714"/>
      <c r="J17" s="714"/>
      <c r="K17" s="714"/>
      <c r="M17" s="118" t="s">
        <v>1972</v>
      </c>
      <c r="N17" t="s">
        <v>4354</v>
      </c>
    </row>
    <row r="18" spans="1:14" x14ac:dyDescent="0.25">
      <c r="A18" s="6" t="s">
        <v>36</v>
      </c>
      <c r="B18" s="753" t="s">
        <v>9</v>
      </c>
      <c r="C18" s="753"/>
      <c r="D18" s="753"/>
      <c r="E18" s="753"/>
      <c r="F18" s="753"/>
      <c r="G18" s="754"/>
      <c r="H18" s="754"/>
      <c r="I18" s="754"/>
      <c r="J18" s="754"/>
      <c r="K18" s="754"/>
      <c r="M18" s="118"/>
    </row>
    <row r="19" spans="1:14" x14ac:dyDescent="0.25">
      <c r="A19" s="7" t="s">
        <v>37</v>
      </c>
      <c r="B19" s="2"/>
      <c r="C19" s="8" t="s">
        <v>1433</v>
      </c>
      <c r="D19" s="8" t="s">
        <v>137</v>
      </c>
      <c r="E19" s="8" t="s">
        <v>138</v>
      </c>
      <c r="F19" s="8" t="s">
        <v>139</v>
      </c>
      <c r="G19" s="293" t="s">
        <v>38</v>
      </c>
      <c r="H19" s="293" t="s">
        <v>39</v>
      </c>
      <c r="I19" s="293" t="s">
        <v>40</v>
      </c>
      <c r="J19" s="293" t="s">
        <v>41</v>
      </c>
      <c r="K19" s="293" t="s">
        <v>42</v>
      </c>
      <c r="M19" s="118"/>
    </row>
    <row r="20" spans="1:14" x14ac:dyDescent="0.25">
      <c r="A20" s="6" t="s">
        <v>43</v>
      </c>
      <c r="B20" s="2"/>
      <c r="C20" s="2">
        <v>22569</v>
      </c>
      <c r="D20" s="2">
        <v>23084</v>
      </c>
      <c r="E20" s="2">
        <v>23186</v>
      </c>
      <c r="F20" s="2">
        <v>24237</v>
      </c>
      <c r="G20" s="10">
        <v>24580</v>
      </c>
      <c r="H20" s="10">
        <v>24527</v>
      </c>
      <c r="I20" s="10">
        <v>24442</v>
      </c>
      <c r="J20" s="11">
        <v>25229</v>
      </c>
      <c r="K20" s="11">
        <v>24754</v>
      </c>
      <c r="M20" s="118"/>
    </row>
    <row r="21" spans="1:14" x14ac:dyDescent="0.25">
      <c r="A21" s="6" t="s">
        <v>44</v>
      </c>
      <c r="B21" s="2"/>
      <c r="C21" s="2">
        <f t="shared" ref="C21:K21" si="0">C20-C25</f>
        <v>26</v>
      </c>
      <c r="D21" s="658" t="s">
        <v>10806</v>
      </c>
      <c r="E21" s="658" t="s">
        <v>10806</v>
      </c>
      <c r="F21" s="658" t="s">
        <v>10806</v>
      </c>
      <c r="G21" s="10">
        <f t="shared" si="0"/>
        <v>0</v>
      </c>
      <c r="H21" s="10">
        <f t="shared" si="0"/>
        <v>0</v>
      </c>
      <c r="I21" s="10">
        <f t="shared" si="0"/>
        <v>0</v>
      </c>
      <c r="J21" s="10">
        <f t="shared" si="0"/>
        <v>0</v>
      </c>
      <c r="K21" s="10">
        <f t="shared" si="0"/>
        <v>0</v>
      </c>
      <c r="M21" s="118"/>
    </row>
    <row r="22" spans="1:14" x14ac:dyDescent="0.25">
      <c r="A22" s="6" t="s">
        <v>45</v>
      </c>
      <c r="B22" s="2"/>
      <c r="C22" s="12">
        <f t="shared" ref="C22:K22" si="1">C21/C20</f>
        <v>1.1520226859852009E-3</v>
      </c>
      <c r="D22" s="658" t="s">
        <v>10806</v>
      </c>
      <c r="E22" s="658" t="s">
        <v>10806</v>
      </c>
      <c r="F22" s="658" t="s">
        <v>10806</v>
      </c>
      <c r="G22" s="12">
        <f t="shared" si="1"/>
        <v>0</v>
      </c>
      <c r="H22" s="12">
        <f t="shared" si="1"/>
        <v>0</v>
      </c>
      <c r="I22" s="12">
        <f t="shared" si="1"/>
        <v>0</v>
      </c>
      <c r="J22" s="12">
        <f t="shared" si="1"/>
        <v>0</v>
      </c>
      <c r="K22" s="12">
        <f t="shared" si="1"/>
        <v>0</v>
      </c>
      <c r="M22" s="118"/>
    </row>
    <row r="23" spans="1:14" x14ac:dyDescent="0.25">
      <c r="A23" s="6" t="s">
        <v>46</v>
      </c>
      <c r="B23" s="2"/>
      <c r="C23" s="10"/>
      <c r="D23" s="10"/>
      <c r="E23" s="10"/>
      <c r="F23" s="9"/>
      <c r="G23" s="10"/>
      <c r="H23" s="10"/>
      <c r="I23" s="10"/>
      <c r="J23" s="9"/>
      <c r="K23" s="9"/>
      <c r="M23" s="118"/>
    </row>
    <row r="24" spans="1:14"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4" x14ac:dyDescent="0.25">
      <c r="A25" s="6" t="s">
        <v>48</v>
      </c>
      <c r="B25" s="2"/>
      <c r="C25" s="39">
        <v>22543</v>
      </c>
      <c r="D25" s="39" t="s">
        <v>10806</v>
      </c>
      <c r="E25" s="39" t="s">
        <v>10806</v>
      </c>
      <c r="F25" s="39" t="s">
        <v>10806</v>
      </c>
      <c r="G25" s="10">
        <v>24580</v>
      </c>
      <c r="H25" s="10">
        <v>24527</v>
      </c>
      <c r="I25" s="10">
        <v>24442</v>
      </c>
      <c r="J25" s="11">
        <v>25229</v>
      </c>
      <c r="K25" s="11">
        <v>24754</v>
      </c>
    </row>
    <row r="26" spans="1:14" x14ac:dyDescent="0.25">
      <c r="A26" s="6" t="s">
        <v>49</v>
      </c>
      <c r="B26" s="2"/>
      <c r="C26" s="12">
        <f t="shared" ref="C26:K26" si="3">C25/C20</f>
        <v>0.99884797731401476</v>
      </c>
      <c r="D26" s="12" t="s">
        <v>10806</v>
      </c>
      <c r="E26" s="658" t="s">
        <v>10806</v>
      </c>
      <c r="F26" s="658" t="s">
        <v>10806</v>
      </c>
      <c r="G26" s="12">
        <f t="shared" si="3"/>
        <v>1</v>
      </c>
      <c r="H26" s="12">
        <f t="shared" si="3"/>
        <v>1</v>
      </c>
      <c r="I26" s="12">
        <f t="shared" si="3"/>
        <v>1</v>
      </c>
      <c r="J26" s="12">
        <f t="shared" si="3"/>
        <v>1</v>
      </c>
      <c r="K26" s="12">
        <f t="shared" si="3"/>
        <v>1</v>
      </c>
    </row>
    <row r="27" spans="1:14" x14ac:dyDescent="0.25">
      <c r="A27" s="7" t="s">
        <v>50</v>
      </c>
      <c r="B27" s="2"/>
      <c r="C27" s="677" t="s">
        <v>51</v>
      </c>
      <c r="D27" s="677"/>
      <c r="E27" s="677"/>
      <c r="F27" s="677"/>
      <c r="G27" s="677"/>
      <c r="H27" s="677"/>
      <c r="I27" s="677"/>
      <c r="J27" s="677"/>
      <c r="K27" s="677"/>
    </row>
    <row r="28" spans="1:14" x14ac:dyDescent="0.25">
      <c r="A28" s="15" t="s">
        <v>52</v>
      </c>
      <c r="B28" s="16" t="s">
        <v>2</v>
      </c>
      <c r="C28" s="8" t="s">
        <v>1433</v>
      </c>
      <c r="D28" s="8" t="s">
        <v>137</v>
      </c>
      <c r="E28" s="8" t="s">
        <v>138</v>
      </c>
      <c r="F28" s="8" t="s">
        <v>139</v>
      </c>
      <c r="G28" s="293" t="s">
        <v>38</v>
      </c>
      <c r="H28" s="293" t="s">
        <v>39</v>
      </c>
      <c r="I28" s="293" t="s">
        <v>40</v>
      </c>
      <c r="J28" s="293" t="s">
        <v>41</v>
      </c>
      <c r="K28" s="293" t="s">
        <v>42</v>
      </c>
    </row>
    <row r="29" spans="1:14" x14ac:dyDescent="0.25">
      <c r="A29" s="350" t="s">
        <v>58</v>
      </c>
      <c r="B29" s="347" t="s">
        <v>4355</v>
      </c>
      <c r="C29" s="39">
        <v>19</v>
      </c>
      <c r="D29" s="295" t="s">
        <v>1542</v>
      </c>
      <c r="E29" s="295" t="s">
        <v>1542</v>
      </c>
      <c r="F29" s="295" t="s">
        <v>1542</v>
      </c>
      <c r="G29" s="18"/>
      <c r="H29" s="11"/>
      <c r="I29" s="11"/>
      <c r="J29" s="11"/>
      <c r="K29" s="11"/>
    </row>
    <row r="30" spans="1:14" x14ac:dyDescent="0.25">
      <c r="A30" s="350" t="s">
        <v>59</v>
      </c>
      <c r="B30" s="347" t="s">
        <v>4356</v>
      </c>
      <c r="C30" s="295" t="s">
        <v>1542</v>
      </c>
      <c r="D30" s="295" t="s">
        <v>1542</v>
      </c>
      <c r="E30" s="295" t="s">
        <v>1542</v>
      </c>
      <c r="F30" s="295" t="s">
        <v>1542</v>
      </c>
      <c r="G30" s="295"/>
      <c r="H30" s="295"/>
      <c r="I30" s="295"/>
      <c r="J30" s="295"/>
      <c r="K30" s="11"/>
    </row>
    <row r="31" spans="1:14" x14ac:dyDescent="0.25">
      <c r="A31" s="350" t="s">
        <v>60</v>
      </c>
      <c r="B31" s="347" t="s">
        <v>4357</v>
      </c>
      <c r="C31" s="295" t="s">
        <v>1542</v>
      </c>
      <c r="D31" s="295" t="s">
        <v>1542</v>
      </c>
      <c r="E31" s="295" t="s">
        <v>1542</v>
      </c>
      <c r="F31" s="295" t="s">
        <v>1542</v>
      </c>
      <c r="G31" s="752"/>
      <c r="H31" s="752"/>
      <c r="I31" s="752"/>
      <c r="J31" s="752"/>
      <c r="K31" s="752"/>
    </row>
    <row r="32" spans="1:14" x14ac:dyDescent="0.25">
      <c r="A32" s="350" t="s">
        <v>61</v>
      </c>
      <c r="B32" s="347" t="s">
        <v>4358</v>
      </c>
      <c r="C32" s="295" t="s">
        <v>1542</v>
      </c>
      <c r="D32" s="295" t="s">
        <v>1542</v>
      </c>
      <c r="E32" s="295" t="s">
        <v>1542</v>
      </c>
      <c r="F32" s="295" t="s">
        <v>1542</v>
      </c>
      <c r="G32" s="18"/>
      <c r="H32" s="11"/>
      <c r="I32" s="11"/>
      <c r="J32" s="11"/>
      <c r="K32" s="11"/>
    </row>
    <row r="33" spans="1:11" x14ac:dyDescent="0.25">
      <c r="A33" s="350" t="s">
        <v>62</v>
      </c>
      <c r="B33" s="347" t="s">
        <v>4359</v>
      </c>
      <c r="C33" s="295" t="s">
        <v>1542</v>
      </c>
      <c r="D33" s="295" t="s">
        <v>1542</v>
      </c>
      <c r="E33" s="295" t="s">
        <v>1542</v>
      </c>
      <c r="F33" s="295" t="s">
        <v>1542</v>
      </c>
      <c r="G33" s="18"/>
      <c r="H33" s="11"/>
      <c r="I33" s="11"/>
      <c r="J33" s="11"/>
      <c r="K33" s="11"/>
    </row>
    <row r="34" spans="1:11" x14ac:dyDescent="0.25">
      <c r="A34" s="350" t="s">
        <v>77</v>
      </c>
      <c r="B34" s="347" t="s">
        <v>4360</v>
      </c>
      <c r="C34" s="295" t="s">
        <v>1542</v>
      </c>
      <c r="D34" s="295" t="s">
        <v>1542</v>
      </c>
      <c r="E34" s="295" t="s">
        <v>1542</v>
      </c>
      <c r="F34" s="295" t="s">
        <v>1542</v>
      </c>
      <c r="G34" s="18"/>
      <c r="H34" s="11"/>
      <c r="I34" s="11"/>
      <c r="J34" s="11"/>
      <c r="K34" s="11"/>
    </row>
    <row r="35" spans="1:11" x14ac:dyDescent="0.25">
      <c r="A35" s="350" t="s">
        <v>1963</v>
      </c>
      <c r="B35" s="347" t="s">
        <v>4361</v>
      </c>
      <c r="C35" s="295" t="s">
        <v>1542</v>
      </c>
      <c r="D35" s="295" t="s">
        <v>1542</v>
      </c>
      <c r="E35" s="295" t="s">
        <v>1542</v>
      </c>
      <c r="F35" s="295" t="s">
        <v>1542</v>
      </c>
      <c r="G35" s="18"/>
      <c r="H35" s="11"/>
      <c r="I35" s="11"/>
      <c r="J35" s="11"/>
      <c r="K35" s="11"/>
    </row>
    <row r="36" spans="1:11" x14ac:dyDescent="0.25">
      <c r="A36" s="350" t="s">
        <v>1965</v>
      </c>
      <c r="B36" s="347" t="s">
        <v>4362</v>
      </c>
      <c r="C36" s="295" t="s">
        <v>1542</v>
      </c>
      <c r="D36" s="295" t="s">
        <v>1542</v>
      </c>
      <c r="E36" s="295" t="s">
        <v>1542</v>
      </c>
      <c r="F36" s="295" t="s">
        <v>1542</v>
      </c>
      <c r="G36" s="18"/>
      <c r="H36" s="11"/>
      <c r="I36" s="11"/>
      <c r="J36" s="11"/>
      <c r="K36" s="11"/>
    </row>
    <row r="37" spans="1:11" x14ac:dyDescent="0.25">
      <c r="A37" s="350" t="s">
        <v>1967</v>
      </c>
      <c r="B37" s="347" t="s">
        <v>4363</v>
      </c>
      <c r="C37" s="295" t="s">
        <v>1542</v>
      </c>
      <c r="D37" s="295" t="s">
        <v>1542</v>
      </c>
      <c r="E37" s="295" t="s">
        <v>1542</v>
      </c>
      <c r="F37" s="295" t="s">
        <v>1542</v>
      </c>
      <c r="G37" s="18"/>
      <c r="H37" s="11"/>
      <c r="I37" s="11"/>
      <c r="J37" s="11"/>
      <c r="K37" s="11"/>
    </row>
    <row r="38" spans="1:11" x14ac:dyDescent="0.25">
      <c r="A38" s="350" t="s">
        <v>1968</v>
      </c>
      <c r="B38" s="347" t="s">
        <v>4353</v>
      </c>
      <c r="C38" s="295" t="s">
        <v>1542</v>
      </c>
      <c r="D38" s="295" t="s">
        <v>1542</v>
      </c>
      <c r="E38" s="295" t="s">
        <v>1542</v>
      </c>
      <c r="F38" s="295" t="s">
        <v>1542</v>
      </c>
      <c r="G38" s="752"/>
      <c r="H38" s="752"/>
      <c r="I38" s="752"/>
      <c r="J38" s="752"/>
      <c r="K38" s="752"/>
    </row>
    <row r="39" spans="1:11" x14ac:dyDescent="0.25">
      <c r="A39" s="350" t="s">
        <v>1970</v>
      </c>
      <c r="B39" s="347" t="s">
        <v>4364</v>
      </c>
      <c r="C39" s="295" t="s">
        <v>1542</v>
      </c>
      <c r="D39" s="295" t="s">
        <v>1542</v>
      </c>
      <c r="E39" s="295" t="s">
        <v>1542</v>
      </c>
      <c r="F39" s="295" t="s">
        <v>1542</v>
      </c>
      <c r="G39" s="18"/>
      <c r="H39" s="11"/>
      <c r="I39" s="11"/>
      <c r="J39" s="11"/>
      <c r="K39" s="11"/>
    </row>
    <row r="40" spans="1:11" x14ac:dyDescent="0.25">
      <c r="A40" s="350" t="s">
        <v>1972</v>
      </c>
      <c r="B40" s="347" t="s">
        <v>4365</v>
      </c>
      <c r="C40" s="295" t="s">
        <v>1542</v>
      </c>
      <c r="D40" s="295" t="s">
        <v>1542</v>
      </c>
      <c r="E40" s="295" t="s">
        <v>1542</v>
      </c>
      <c r="F40" s="295" t="s">
        <v>1542</v>
      </c>
      <c r="G40" s="18"/>
      <c r="H40" s="11"/>
      <c r="I40" s="11"/>
      <c r="J40" s="11"/>
      <c r="K40" s="11"/>
    </row>
    <row r="41" spans="1:11" x14ac:dyDescent="0.25">
      <c r="A41" s="294" t="s">
        <v>1522</v>
      </c>
      <c r="B41" s="294"/>
      <c r="C41" s="39">
        <v>22543</v>
      </c>
      <c r="D41" s="39" t="s">
        <v>10806</v>
      </c>
      <c r="E41" s="39" t="s">
        <v>10806</v>
      </c>
      <c r="F41" s="39" t="s">
        <v>10806</v>
      </c>
    </row>
    <row r="42" spans="1:11" x14ac:dyDescent="0.25">
      <c r="A42" s="351" t="s">
        <v>1440</v>
      </c>
      <c r="B42" s="294"/>
      <c r="C42" s="59">
        <v>22569</v>
      </c>
      <c r="D42" s="59">
        <v>23084</v>
      </c>
      <c r="E42" s="59">
        <v>23186</v>
      </c>
      <c r="F42" s="59">
        <v>24237</v>
      </c>
      <c r="G42" s="59">
        <v>24580</v>
      </c>
      <c r="H42" s="59">
        <v>24527</v>
      </c>
      <c r="I42" s="59">
        <v>24442</v>
      </c>
      <c r="J42" s="59">
        <v>25229</v>
      </c>
      <c r="K42" s="59">
        <v>24754</v>
      </c>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row r="47" spans="1:11" x14ac:dyDescent="0.25">
      <c r="A47" s="294"/>
      <c r="B47" s="294"/>
      <c r="C47" s="294"/>
      <c r="D47" s="294"/>
      <c r="E47" s="294"/>
      <c r="F47" s="294"/>
    </row>
    <row r="48" spans="1:11" x14ac:dyDescent="0.25">
      <c r="A48" s="294"/>
      <c r="B48" s="294"/>
      <c r="C48" s="294"/>
      <c r="D48" s="294"/>
      <c r="E48" s="294"/>
      <c r="F48" s="294"/>
    </row>
    <row r="49" spans="1:6" x14ac:dyDescent="0.25">
      <c r="A49" s="294"/>
      <c r="B49" s="294"/>
      <c r="C49" s="294"/>
      <c r="D49" s="294"/>
      <c r="E49" s="294"/>
      <c r="F49" s="294"/>
    </row>
  </sheetData>
  <mergeCells count="19">
    <mergeCell ref="B14:K14"/>
    <mergeCell ref="B3:K3"/>
    <mergeCell ref="B4:K4"/>
    <mergeCell ref="B5:K5"/>
    <mergeCell ref="B6:K6"/>
    <mergeCell ref="B7:K7"/>
    <mergeCell ref="B8:K8"/>
    <mergeCell ref="B9:K9"/>
    <mergeCell ref="B10:K10"/>
    <mergeCell ref="B11:K11"/>
    <mergeCell ref="B12:K12"/>
    <mergeCell ref="B13:K13"/>
    <mergeCell ref="G38:K38"/>
    <mergeCell ref="B15:K15"/>
    <mergeCell ref="B16:K16"/>
    <mergeCell ref="B17:K17"/>
    <mergeCell ref="B18:K18"/>
    <mergeCell ref="C27:K27"/>
    <mergeCell ref="G31:K31"/>
  </mergeCells>
  <pageMargins left="0.7" right="0.7" top="0.75" bottom="0.75" header="0.3" footer="0.3"/>
  <pageSetup paperSize="9" scale="78" orientation="landscape"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tabColor rgb="FFFFFF00"/>
    <pageSetUpPr fitToPage="1"/>
  </sheetPr>
  <dimension ref="A1:N57"/>
  <sheetViews>
    <sheetView topLeftCell="A25" workbookViewId="0">
      <selection activeCell="C45" sqref="C45:K45"/>
    </sheetView>
  </sheetViews>
  <sheetFormatPr defaultRowHeight="15" x14ac:dyDescent="0.25"/>
  <cols>
    <col min="1" max="1" width="36.85546875" customWidth="1"/>
    <col min="2" max="2" width="56" customWidth="1"/>
    <col min="3" max="6" width="8.85546875" customWidth="1"/>
    <col min="7" max="11" width="8" style="39" customWidth="1"/>
    <col min="12" max="12" width="8.7109375" customWidth="1"/>
    <col min="14" max="14" width="8.28515625"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4366</v>
      </c>
      <c r="C3" s="758"/>
      <c r="D3" s="758"/>
      <c r="E3" s="758"/>
      <c r="F3" s="758"/>
      <c r="G3" s="758"/>
      <c r="H3" s="758"/>
      <c r="I3" s="758"/>
      <c r="J3" s="758"/>
      <c r="K3" s="758"/>
    </row>
    <row r="4" spans="1:14" x14ac:dyDescent="0.25">
      <c r="A4" s="6" t="s">
        <v>2</v>
      </c>
      <c r="B4" s="755" t="s">
        <v>4367</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58</v>
      </c>
      <c r="N6" t="s">
        <v>4368</v>
      </c>
    </row>
    <row r="7" spans="1:14" x14ac:dyDescent="0.25">
      <c r="A7" s="6" t="s">
        <v>11</v>
      </c>
      <c r="B7" s="756" t="s">
        <v>1508</v>
      </c>
      <c r="C7" s="756"/>
      <c r="D7" s="756"/>
      <c r="E7" s="756"/>
      <c r="F7" s="756"/>
      <c r="G7" s="756"/>
      <c r="H7" s="756"/>
      <c r="I7" s="756"/>
      <c r="J7" s="756"/>
      <c r="K7" s="756"/>
      <c r="M7" s="118" t="s">
        <v>59</v>
      </c>
      <c r="N7" t="s">
        <v>3960</v>
      </c>
    </row>
    <row r="8" spans="1:14" x14ac:dyDescent="0.25">
      <c r="A8" s="6" t="s">
        <v>13</v>
      </c>
      <c r="B8" s="757" t="s">
        <v>9</v>
      </c>
      <c r="C8" s="757"/>
      <c r="D8" s="757"/>
      <c r="E8" s="757"/>
      <c r="F8" s="757"/>
      <c r="G8" s="755"/>
      <c r="H8" s="755"/>
      <c r="I8" s="755"/>
      <c r="J8" s="755"/>
      <c r="K8" s="755"/>
      <c r="M8" s="118" t="s">
        <v>60</v>
      </c>
      <c r="N8" t="s">
        <v>3961</v>
      </c>
    </row>
    <row r="9" spans="1:14" x14ac:dyDescent="0.25">
      <c r="A9" s="6" t="s">
        <v>15</v>
      </c>
      <c r="B9" s="755" t="s">
        <v>63</v>
      </c>
      <c r="C9" s="755"/>
      <c r="D9" s="755"/>
      <c r="E9" s="755"/>
      <c r="F9" s="755"/>
      <c r="G9" s="755"/>
      <c r="H9" s="755"/>
      <c r="I9" s="755"/>
      <c r="J9" s="755"/>
      <c r="K9" s="755"/>
      <c r="M9" s="118" t="s">
        <v>61</v>
      </c>
      <c r="N9" t="s">
        <v>4004</v>
      </c>
    </row>
    <row r="10" spans="1:14" x14ac:dyDescent="0.25">
      <c r="A10" s="6" t="s">
        <v>17</v>
      </c>
      <c r="B10" s="755" t="s">
        <v>4369</v>
      </c>
      <c r="C10" s="755"/>
      <c r="D10" s="755"/>
      <c r="E10" s="755"/>
      <c r="F10" s="755"/>
      <c r="G10" s="755"/>
      <c r="H10" s="755"/>
      <c r="I10" s="755"/>
      <c r="J10" s="755"/>
      <c r="K10" s="755"/>
      <c r="M10" s="118" t="s">
        <v>62</v>
      </c>
      <c r="N10" t="s">
        <v>3752</v>
      </c>
    </row>
    <row r="11" spans="1:14" x14ac:dyDescent="0.25">
      <c r="A11" s="6" t="s">
        <v>19</v>
      </c>
      <c r="B11" s="755" t="s">
        <v>70</v>
      </c>
      <c r="C11" s="755"/>
      <c r="D11" s="755"/>
      <c r="E11" s="755"/>
      <c r="F11" s="755"/>
      <c r="G11" s="755"/>
      <c r="H11" s="755"/>
      <c r="I11" s="755"/>
      <c r="J11" s="755"/>
      <c r="K11" s="755"/>
      <c r="M11" s="118" t="s">
        <v>77</v>
      </c>
      <c r="N11" t="s">
        <v>3781</v>
      </c>
    </row>
    <row r="12" spans="1:14" x14ac:dyDescent="0.25">
      <c r="A12" s="6" t="s">
        <v>22</v>
      </c>
      <c r="B12" s="756" t="s">
        <v>31</v>
      </c>
      <c r="C12" s="756"/>
      <c r="D12" s="756"/>
      <c r="E12" s="756"/>
      <c r="F12" s="756"/>
      <c r="G12" s="756"/>
      <c r="H12" s="756"/>
      <c r="I12" s="756"/>
      <c r="J12" s="756"/>
      <c r="K12" s="756"/>
      <c r="M12" s="118" t="s">
        <v>1963</v>
      </c>
      <c r="N12" t="s">
        <v>3780</v>
      </c>
    </row>
    <row r="13" spans="1:14" x14ac:dyDescent="0.25">
      <c r="A13" s="6" t="s">
        <v>26</v>
      </c>
      <c r="B13" s="757" t="s">
        <v>9</v>
      </c>
      <c r="C13" s="757"/>
      <c r="D13" s="757"/>
      <c r="E13" s="757"/>
      <c r="F13" s="757"/>
      <c r="G13" s="755"/>
      <c r="H13" s="755"/>
      <c r="I13" s="755"/>
      <c r="J13" s="755"/>
      <c r="K13" s="755"/>
      <c r="M13" s="118" t="s">
        <v>1965</v>
      </c>
      <c r="N13" t="s">
        <v>3840</v>
      </c>
    </row>
    <row r="14" spans="1:14" x14ac:dyDescent="0.25">
      <c r="A14" s="6" t="s">
        <v>28</v>
      </c>
      <c r="B14" s="714" t="s">
        <v>4370</v>
      </c>
      <c r="C14" s="714"/>
      <c r="D14" s="714"/>
      <c r="E14" s="714"/>
      <c r="F14" s="714"/>
      <c r="G14" s="714"/>
      <c r="H14" s="714"/>
      <c r="I14" s="714"/>
      <c r="J14" s="714"/>
      <c r="K14" s="714"/>
      <c r="M14" s="118" t="s">
        <v>1967</v>
      </c>
      <c r="N14" t="s">
        <v>4371</v>
      </c>
    </row>
    <row r="15" spans="1:14" x14ac:dyDescent="0.25">
      <c r="A15" s="6" t="s">
        <v>30</v>
      </c>
      <c r="B15" s="756" t="s">
        <v>9</v>
      </c>
      <c r="C15" s="756"/>
      <c r="D15" s="756"/>
      <c r="E15" s="756"/>
      <c r="F15" s="756"/>
      <c r="G15" s="756"/>
      <c r="H15" s="756"/>
      <c r="I15" s="756"/>
      <c r="J15" s="756"/>
      <c r="K15" s="756"/>
      <c r="M15" s="118" t="s">
        <v>1968</v>
      </c>
      <c r="N15" t="s">
        <v>3670</v>
      </c>
    </row>
    <row r="16" spans="1:14" x14ac:dyDescent="0.25">
      <c r="A16" s="6" t="s">
        <v>32</v>
      </c>
      <c r="B16" s="755" t="s">
        <v>720</v>
      </c>
      <c r="C16" s="755"/>
      <c r="D16" s="755"/>
      <c r="E16" s="755"/>
      <c r="F16" s="755"/>
      <c r="G16" s="755"/>
      <c r="H16" s="755"/>
      <c r="I16" s="755"/>
      <c r="J16" s="755"/>
      <c r="K16" s="755"/>
      <c r="M16" s="118" t="s">
        <v>1970</v>
      </c>
      <c r="N16" t="s">
        <v>4372</v>
      </c>
    </row>
    <row r="17" spans="1:14" x14ac:dyDescent="0.25">
      <c r="A17" s="6" t="s">
        <v>35</v>
      </c>
      <c r="B17" s="713" t="s">
        <v>9</v>
      </c>
      <c r="C17" s="713"/>
      <c r="D17" s="713"/>
      <c r="E17" s="713"/>
      <c r="F17" s="713"/>
      <c r="G17" s="714"/>
      <c r="H17" s="714"/>
      <c r="I17" s="714"/>
      <c r="J17" s="714"/>
      <c r="K17" s="714"/>
      <c r="M17" s="118" t="s">
        <v>1994</v>
      </c>
      <c r="N17" t="s">
        <v>1900</v>
      </c>
    </row>
    <row r="18" spans="1:14" x14ac:dyDescent="0.25">
      <c r="A18" s="6" t="s">
        <v>36</v>
      </c>
      <c r="B18" s="753" t="s">
        <v>9</v>
      </c>
      <c r="C18" s="753"/>
      <c r="D18" s="753"/>
      <c r="E18" s="753"/>
      <c r="F18" s="753"/>
      <c r="G18" s="754"/>
      <c r="H18" s="754"/>
      <c r="I18" s="754"/>
      <c r="J18" s="754"/>
      <c r="K18" s="754"/>
      <c r="M18" s="118" t="s">
        <v>2010</v>
      </c>
      <c r="N18" t="s">
        <v>4373</v>
      </c>
    </row>
    <row r="19" spans="1:14" x14ac:dyDescent="0.25">
      <c r="A19" s="7" t="s">
        <v>37</v>
      </c>
      <c r="B19" s="2"/>
      <c r="C19" s="8" t="s">
        <v>1433</v>
      </c>
      <c r="D19" s="8" t="s">
        <v>137</v>
      </c>
      <c r="E19" s="8" t="s">
        <v>138</v>
      </c>
      <c r="F19" s="8" t="s">
        <v>139</v>
      </c>
      <c r="G19" s="293" t="s">
        <v>38</v>
      </c>
      <c r="H19" s="293" t="s">
        <v>39</v>
      </c>
      <c r="I19" s="293" t="s">
        <v>40</v>
      </c>
      <c r="J19" s="293" t="s">
        <v>41</v>
      </c>
      <c r="K19" s="293" t="s">
        <v>42</v>
      </c>
      <c r="M19" s="118" t="s">
        <v>2012</v>
      </c>
      <c r="N19" t="s">
        <v>4374</v>
      </c>
    </row>
    <row r="20" spans="1:14" x14ac:dyDescent="0.25">
      <c r="A20" s="6" t="s">
        <v>43</v>
      </c>
      <c r="B20" s="2"/>
      <c r="C20" s="10">
        <v>22742</v>
      </c>
      <c r="D20" s="10">
        <v>23143</v>
      </c>
      <c r="E20" s="10">
        <v>23195</v>
      </c>
      <c r="F20" s="11">
        <v>24250</v>
      </c>
      <c r="G20" s="10">
        <v>24595</v>
      </c>
      <c r="H20" s="10">
        <v>24538</v>
      </c>
      <c r="I20" s="10">
        <v>24467</v>
      </c>
      <c r="J20" s="11">
        <v>25250</v>
      </c>
      <c r="K20" s="11">
        <v>24795</v>
      </c>
      <c r="M20" s="118"/>
    </row>
    <row r="21" spans="1:14" x14ac:dyDescent="0.25">
      <c r="A21" s="6" t="s">
        <v>44</v>
      </c>
      <c r="B21" s="2"/>
      <c r="C21" s="10">
        <f t="shared" ref="C21:K21" si="0">C20-C25</f>
        <v>199</v>
      </c>
      <c r="D21" s="10">
        <f t="shared" si="0"/>
        <v>59</v>
      </c>
      <c r="E21" s="10">
        <f t="shared" si="0"/>
        <v>12</v>
      </c>
      <c r="F21" s="10">
        <f t="shared" si="0"/>
        <v>13</v>
      </c>
      <c r="G21" s="10">
        <f t="shared" si="0"/>
        <v>15</v>
      </c>
      <c r="H21" s="10">
        <f t="shared" si="0"/>
        <v>11</v>
      </c>
      <c r="I21" s="10">
        <f t="shared" si="0"/>
        <v>26</v>
      </c>
      <c r="J21" s="10">
        <f t="shared" si="0"/>
        <v>21</v>
      </c>
      <c r="K21" s="10">
        <f t="shared" si="0"/>
        <v>42</v>
      </c>
      <c r="M21" s="118"/>
    </row>
    <row r="22" spans="1:14" x14ac:dyDescent="0.25">
      <c r="A22" s="6" t="s">
        <v>45</v>
      </c>
      <c r="B22" s="2"/>
      <c r="C22" s="12">
        <f t="shared" ref="C22:K22" si="1">C21/C20</f>
        <v>8.7503297862984789E-3</v>
      </c>
      <c r="D22" s="12">
        <f t="shared" si="1"/>
        <v>2.5493669792161777E-3</v>
      </c>
      <c r="E22" s="12">
        <f t="shared" si="1"/>
        <v>5.1735287777538266E-4</v>
      </c>
      <c r="F22" s="12">
        <f t="shared" si="1"/>
        <v>5.360824742268041E-4</v>
      </c>
      <c r="G22" s="12">
        <f t="shared" si="1"/>
        <v>6.098800569221387E-4</v>
      </c>
      <c r="H22" s="12">
        <f t="shared" si="1"/>
        <v>4.4828429374847175E-4</v>
      </c>
      <c r="I22" s="12">
        <f t="shared" si="1"/>
        <v>1.0626558221277639E-3</v>
      </c>
      <c r="J22" s="12">
        <f t="shared" si="1"/>
        <v>8.3168316831683166E-4</v>
      </c>
      <c r="K22" s="12">
        <f t="shared" si="1"/>
        <v>1.6938898971566847E-3</v>
      </c>
      <c r="M22" s="118"/>
    </row>
    <row r="23" spans="1:14" x14ac:dyDescent="0.25">
      <c r="A23" s="6" t="s">
        <v>46</v>
      </c>
      <c r="B23" s="2"/>
      <c r="C23" s="10">
        <v>0</v>
      </c>
      <c r="D23" s="10">
        <v>0</v>
      </c>
      <c r="E23" s="10">
        <v>0</v>
      </c>
      <c r="F23" s="9">
        <v>0</v>
      </c>
      <c r="G23" s="10">
        <v>0</v>
      </c>
      <c r="H23" s="10">
        <v>0</v>
      </c>
      <c r="I23" s="10">
        <v>0</v>
      </c>
      <c r="J23" s="9">
        <v>0</v>
      </c>
      <c r="K23" s="9">
        <v>0</v>
      </c>
      <c r="M23" s="118"/>
    </row>
    <row r="24" spans="1:14"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c r="M24" s="118"/>
    </row>
    <row r="25" spans="1:14" x14ac:dyDescent="0.25">
      <c r="A25" s="6" t="s">
        <v>48</v>
      </c>
      <c r="B25" s="2"/>
      <c r="C25" s="10">
        <v>22543</v>
      </c>
      <c r="D25" s="10">
        <v>23084</v>
      </c>
      <c r="E25" s="10">
        <v>23183</v>
      </c>
      <c r="F25" s="9">
        <v>24237</v>
      </c>
      <c r="G25" s="10">
        <v>24580</v>
      </c>
      <c r="H25" s="10">
        <v>24527</v>
      </c>
      <c r="I25" s="10">
        <v>24441</v>
      </c>
      <c r="J25" s="9">
        <v>25229</v>
      </c>
      <c r="K25" s="9">
        <v>24753</v>
      </c>
      <c r="M25" s="118"/>
    </row>
    <row r="26" spans="1:14" x14ac:dyDescent="0.25">
      <c r="A26" s="6" t="s">
        <v>49</v>
      </c>
      <c r="B26" s="2"/>
      <c r="C26" s="12">
        <f t="shared" ref="C26:K26" si="3">C25/C20</f>
        <v>0.99124967021370147</v>
      </c>
      <c r="D26" s="12">
        <f t="shared" si="3"/>
        <v>0.99745063302078385</v>
      </c>
      <c r="E26" s="12">
        <f t="shared" si="3"/>
        <v>0.99948264712222457</v>
      </c>
      <c r="F26" s="12">
        <f t="shared" si="3"/>
        <v>0.99946391752577324</v>
      </c>
      <c r="G26" s="12">
        <f t="shared" si="3"/>
        <v>0.99939011994307791</v>
      </c>
      <c r="H26" s="12">
        <f t="shared" si="3"/>
        <v>0.99955171570625156</v>
      </c>
      <c r="I26" s="12">
        <f t="shared" si="3"/>
        <v>0.99893734417787228</v>
      </c>
      <c r="J26" s="12">
        <f t="shared" si="3"/>
        <v>0.99916831683168317</v>
      </c>
      <c r="K26" s="12">
        <f t="shared" si="3"/>
        <v>0.99830611010284331</v>
      </c>
      <c r="M26" s="118"/>
    </row>
    <row r="27" spans="1:14" x14ac:dyDescent="0.25">
      <c r="A27" s="7" t="s">
        <v>50</v>
      </c>
      <c r="B27" s="2"/>
      <c r="C27" s="677" t="s">
        <v>51</v>
      </c>
      <c r="D27" s="677"/>
      <c r="E27" s="677"/>
      <c r="F27" s="677"/>
      <c r="G27" s="677"/>
      <c r="H27" s="677"/>
      <c r="I27" s="677"/>
      <c r="J27" s="677"/>
      <c r="K27" s="677"/>
      <c r="M27" s="118"/>
    </row>
    <row r="28" spans="1:14" x14ac:dyDescent="0.25">
      <c r="A28" s="15" t="s">
        <v>52</v>
      </c>
      <c r="B28" s="16" t="s">
        <v>2</v>
      </c>
      <c r="C28" s="8" t="s">
        <v>1433</v>
      </c>
      <c r="D28" s="8" t="s">
        <v>137</v>
      </c>
      <c r="E28" s="8" t="s">
        <v>138</v>
      </c>
      <c r="F28" s="8" t="s">
        <v>139</v>
      </c>
      <c r="G28" s="293" t="s">
        <v>38</v>
      </c>
      <c r="H28" s="293" t="s">
        <v>39</v>
      </c>
      <c r="I28" s="293" t="s">
        <v>40</v>
      </c>
      <c r="J28" s="293" t="s">
        <v>41</v>
      </c>
      <c r="K28" s="293" t="s">
        <v>42</v>
      </c>
    </row>
    <row r="29" spans="1:14" x14ac:dyDescent="0.25">
      <c r="A29" s="353" t="s">
        <v>58</v>
      </c>
      <c r="B29" s="230" t="s">
        <v>3750</v>
      </c>
      <c r="C29">
        <v>94</v>
      </c>
      <c r="D29">
        <v>34</v>
      </c>
      <c r="E29" s="295" t="s">
        <v>1542</v>
      </c>
      <c r="F29" s="295" t="s">
        <v>1542</v>
      </c>
      <c r="G29" s="295" t="s">
        <v>1542</v>
      </c>
      <c r="H29" s="295" t="s">
        <v>1542</v>
      </c>
      <c r="I29" s="295" t="s">
        <v>1542</v>
      </c>
      <c r="J29" s="295" t="s">
        <v>1542</v>
      </c>
      <c r="K29" s="295" t="s">
        <v>1542</v>
      </c>
    </row>
    <row r="30" spans="1:14" x14ac:dyDescent="0.25">
      <c r="A30" s="353" t="s">
        <v>59</v>
      </c>
      <c r="B30" s="230" t="s">
        <v>3960</v>
      </c>
      <c r="C30">
        <v>11</v>
      </c>
      <c r="D30" s="295" t="s">
        <v>1542</v>
      </c>
      <c r="E30" s="295" t="s">
        <v>1542</v>
      </c>
      <c r="F30" s="295" t="s">
        <v>1542</v>
      </c>
      <c r="G30" s="295" t="s">
        <v>1542</v>
      </c>
      <c r="H30" s="295" t="s">
        <v>1542</v>
      </c>
      <c r="I30" s="295" t="s">
        <v>1542</v>
      </c>
      <c r="J30" s="295" t="s">
        <v>1542</v>
      </c>
      <c r="K30" s="295" t="s">
        <v>1542</v>
      </c>
    </row>
    <row r="31" spans="1:14" x14ac:dyDescent="0.25">
      <c r="A31" s="353" t="s">
        <v>60</v>
      </c>
      <c r="B31" s="230" t="s">
        <v>3961</v>
      </c>
      <c r="C31">
        <v>12</v>
      </c>
      <c r="D31" s="295" t="s">
        <v>1542</v>
      </c>
      <c r="E31" s="295" t="s">
        <v>1542</v>
      </c>
      <c r="F31" s="295" t="s">
        <v>1542</v>
      </c>
      <c r="G31" s="295" t="s">
        <v>1542</v>
      </c>
      <c r="H31" s="295" t="s">
        <v>1542</v>
      </c>
      <c r="I31" s="295" t="s">
        <v>1542</v>
      </c>
      <c r="J31" s="295" t="s">
        <v>1542</v>
      </c>
      <c r="K31" s="295" t="s">
        <v>1542</v>
      </c>
    </row>
    <row r="32" spans="1:14" x14ac:dyDescent="0.25">
      <c r="A32" s="353" t="s">
        <v>61</v>
      </c>
      <c r="B32" s="230" t="s">
        <v>3818</v>
      </c>
      <c r="C32" s="752" t="s">
        <v>10807</v>
      </c>
      <c r="D32" s="752"/>
      <c r="E32" s="752"/>
      <c r="F32" s="752"/>
      <c r="G32" s="752"/>
      <c r="H32" s="752"/>
      <c r="I32" s="752"/>
      <c r="J32" s="752"/>
      <c r="K32" s="752"/>
    </row>
    <row r="33" spans="1:11" x14ac:dyDescent="0.25">
      <c r="A33" s="362" t="s">
        <v>61</v>
      </c>
      <c r="B33" s="294" t="s">
        <v>4004</v>
      </c>
      <c r="C33">
        <v>27</v>
      </c>
      <c r="D33" s="295" t="s">
        <v>1542</v>
      </c>
      <c r="E33" s="295" t="s">
        <v>1542</v>
      </c>
      <c r="F33" s="295" t="s">
        <v>1542</v>
      </c>
      <c r="G33" s="295" t="s">
        <v>1542</v>
      </c>
      <c r="H33" s="295" t="s">
        <v>1542</v>
      </c>
      <c r="I33" s="295" t="s">
        <v>1542</v>
      </c>
      <c r="J33" s="295" t="s">
        <v>1542</v>
      </c>
      <c r="K33" s="295" t="s">
        <v>1542</v>
      </c>
    </row>
    <row r="34" spans="1:11" x14ac:dyDescent="0.25">
      <c r="A34" s="353" t="s">
        <v>62</v>
      </c>
      <c r="B34" s="230" t="s">
        <v>3957</v>
      </c>
      <c r="C34" s="752" t="s">
        <v>10807</v>
      </c>
      <c r="D34" s="752"/>
      <c r="E34" s="752"/>
      <c r="F34" s="752"/>
      <c r="G34" s="752"/>
      <c r="H34" s="752"/>
      <c r="I34" s="752"/>
      <c r="J34" s="752"/>
      <c r="K34" s="752"/>
    </row>
    <row r="35" spans="1:11" x14ac:dyDescent="0.25">
      <c r="A35" s="362" t="s">
        <v>62</v>
      </c>
      <c r="B35" s="294" t="s">
        <v>3752</v>
      </c>
      <c r="C35">
        <v>17</v>
      </c>
      <c r="D35" s="295" t="s">
        <v>1542</v>
      </c>
      <c r="E35" s="295" t="s">
        <v>1542</v>
      </c>
      <c r="F35" s="295" t="s">
        <v>1542</v>
      </c>
      <c r="G35" s="295" t="s">
        <v>1542</v>
      </c>
      <c r="H35" s="295" t="s">
        <v>1542</v>
      </c>
      <c r="I35" s="295" t="s">
        <v>1542</v>
      </c>
      <c r="J35" s="295" t="s">
        <v>1542</v>
      </c>
      <c r="K35" s="295" t="s">
        <v>1542</v>
      </c>
    </row>
    <row r="36" spans="1:11" x14ac:dyDescent="0.25">
      <c r="A36" s="353" t="s">
        <v>77</v>
      </c>
      <c r="B36" s="230" t="s">
        <v>4004</v>
      </c>
      <c r="C36" s="752" t="s">
        <v>10807</v>
      </c>
      <c r="D36" s="752"/>
      <c r="E36" s="752"/>
      <c r="F36" s="752"/>
      <c r="G36" s="752"/>
      <c r="H36" s="752"/>
      <c r="I36" s="752"/>
      <c r="J36" s="752"/>
      <c r="K36" s="752"/>
    </row>
    <row r="37" spans="1:11" x14ac:dyDescent="0.25">
      <c r="A37" s="362" t="s">
        <v>77</v>
      </c>
      <c r="B37" s="294" t="s">
        <v>3781</v>
      </c>
      <c r="C37">
        <v>11</v>
      </c>
      <c r="D37" s="295" t="s">
        <v>1542</v>
      </c>
      <c r="E37" s="295" t="s">
        <v>1542</v>
      </c>
      <c r="F37" s="295" t="s">
        <v>1542</v>
      </c>
      <c r="G37" s="295" t="s">
        <v>1542</v>
      </c>
      <c r="H37" s="295" t="s">
        <v>1542</v>
      </c>
      <c r="I37" s="295" t="s">
        <v>1542</v>
      </c>
      <c r="J37" s="295" t="s">
        <v>1542</v>
      </c>
      <c r="K37" s="295" t="s">
        <v>1542</v>
      </c>
    </row>
    <row r="38" spans="1:11" x14ac:dyDescent="0.25">
      <c r="A38" s="353" t="s">
        <v>1963</v>
      </c>
      <c r="B38" s="230" t="s">
        <v>3752</v>
      </c>
      <c r="C38" s="752" t="s">
        <v>10807</v>
      </c>
      <c r="D38" s="752"/>
      <c r="E38" s="752"/>
      <c r="F38" s="752"/>
      <c r="G38" s="752"/>
      <c r="H38" s="752"/>
      <c r="I38" s="752"/>
      <c r="J38" s="752"/>
      <c r="K38" s="752"/>
    </row>
    <row r="39" spans="1:11" x14ac:dyDescent="0.25">
      <c r="A39" s="362" t="s">
        <v>1963</v>
      </c>
      <c r="B39" s="294" t="s">
        <v>3780</v>
      </c>
      <c r="C39" s="752" t="s">
        <v>10807</v>
      </c>
      <c r="D39" s="752"/>
      <c r="E39" s="752"/>
      <c r="F39" s="752"/>
      <c r="G39" s="752"/>
      <c r="H39" s="752"/>
      <c r="I39" s="752"/>
      <c r="J39" s="752"/>
      <c r="K39" s="752"/>
    </row>
    <row r="40" spans="1:11" x14ac:dyDescent="0.25">
      <c r="A40" s="353" t="s">
        <v>1965</v>
      </c>
      <c r="B40" s="230" t="s">
        <v>4375</v>
      </c>
      <c r="C40" s="752" t="s">
        <v>10807</v>
      </c>
      <c r="D40" s="752"/>
      <c r="E40" s="752"/>
      <c r="F40" s="752"/>
      <c r="G40" s="752"/>
      <c r="H40" s="752"/>
      <c r="I40" s="752"/>
      <c r="J40" s="752"/>
      <c r="K40" s="752"/>
    </row>
    <row r="41" spans="1:11" x14ac:dyDescent="0.25">
      <c r="A41" s="362" t="s">
        <v>1965</v>
      </c>
      <c r="B41" s="294" t="s">
        <v>3840</v>
      </c>
      <c r="C41" s="752" t="s">
        <v>10807</v>
      </c>
      <c r="D41" s="752"/>
      <c r="E41" s="752"/>
      <c r="F41" s="752"/>
      <c r="G41" s="752"/>
      <c r="H41" s="752"/>
      <c r="I41" s="752"/>
      <c r="J41" s="752"/>
      <c r="K41" s="752"/>
    </row>
    <row r="42" spans="1:11" x14ac:dyDescent="0.25">
      <c r="A42" s="353" t="s">
        <v>1967</v>
      </c>
      <c r="B42" s="230" t="s">
        <v>4376</v>
      </c>
      <c r="C42" s="752" t="s">
        <v>10807</v>
      </c>
      <c r="D42" s="752"/>
      <c r="E42" s="752"/>
      <c r="F42" s="752"/>
      <c r="G42" s="752"/>
      <c r="H42" s="752"/>
      <c r="I42" s="752"/>
      <c r="J42" s="752"/>
      <c r="K42" s="752"/>
    </row>
    <row r="43" spans="1:11" x14ac:dyDescent="0.25">
      <c r="A43" s="353" t="s">
        <v>1968</v>
      </c>
      <c r="B43" s="230" t="s">
        <v>3840</v>
      </c>
      <c r="C43" s="752" t="s">
        <v>10807</v>
      </c>
      <c r="D43" s="752"/>
      <c r="E43" s="752"/>
      <c r="F43" s="752"/>
      <c r="G43" s="752"/>
      <c r="H43" s="752"/>
      <c r="I43" s="752"/>
      <c r="J43" s="752"/>
      <c r="K43" s="752"/>
    </row>
    <row r="44" spans="1:11" x14ac:dyDescent="0.25">
      <c r="A44" s="362" t="s">
        <v>1968</v>
      </c>
      <c r="B44" s="294" t="s">
        <v>3670</v>
      </c>
      <c r="C44" s="752" t="s">
        <v>10807</v>
      </c>
      <c r="D44" s="752"/>
      <c r="E44" s="752"/>
      <c r="F44" s="752"/>
      <c r="G44" s="752"/>
      <c r="H44" s="752"/>
      <c r="I44" s="752"/>
      <c r="J44" s="752"/>
      <c r="K44" s="752"/>
    </row>
    <row r="45" spans="1:11" x14ac:dyDescent="0.25">
      <c r="A45" s="362" t="s">
        <v>1970</v>
      </c>
      <c r="B45" s="294" t="s">
        <v>4372</v>
      </c>
      <c r="C45" s="752" t="s">
        <v>10807</v>
      </c>
      <c r="D45" s="752"/>
      <c r="E45" s="752"/>
      <c r="F45" s="752"/>
      <c r="G45" s="752"/>
      <c r="H45" s="752"/>
      <c r="I45" s="752"/>
      <c r="J45" s="752"/>
      <c r="K45" s="752"/>
    </row>
    <row r="46" spans="1:11" x14ac:dyDescent="0.25">
      <c r="A46" s="353" t="s">
        <v>1994</v>
      </c>
      <c r="B46" s="230" t="s">
        <v>2240</v>
      </c>
      <c r="C46" s="295" t="s">
        <v>1542</v>
      </c>
      <c r="D46" s="295" t="s">
        <v>1542</v>
      </c>
      <c r="E46" s="295" t="s">
        <v>1542</v>
      </c>
      <c r="F46" s="295" t="s">
        <v>1542</v>
      </c>
      <c r="G46" s="295" t="s">
        <v>1542</v>
      </c>
      <c r="H46" s="295" t="s">
        <v>1542</v>
      </c>
      <c r="I46" s="39">
        <v>11</v>
      </c>
      <c r="J46" s="39">
        <v>13</v>
      </c>
      <c r="K46" s="39">
        <v>20</v>
      </c>
    </row>
    <row r="47" spans="1:11" x14ac:dyDescent="0.25">
      <c r="A47" s="362" t="s">
        <v>2010</v>
      </c>
      <c r="B47" s="294" t="s">
        <v>4373</v>
      </c>
      <c r="C47" s="752" t="s">
        <v>10807</v>
      </c>
      <c r="D47" s="752"/>
      <c r="E47" s="752"/>
      <c r="F47" s="752"/>
      <c r="G47" s="752"/>
      <c r="H47" s="752"/>
      <c r="I47" s="752"/>
      <c r="J47" s="752"/>
      <c r="K47" s="752"/>
    </row>
    <row r="48" spans="1:11" x14ac:dyDescent="0.25">
      <c r="A48" s="353" t="s">
        <v>1522</v>
      </c>
      <c r="B48" s="80" t="s">
        <v>1436</v>
      </c>
      <c r="C48">
        <v>22543</v>
      </c>
      <c r="D48">
        <v>23084</v>
      </c>
      <c r="E48">
        <v>23183</v>
      </c>
      <c r="F48" s="2">
        <v>24237</v>
      </c>
      <c r="G48" s="39">
        <v>24580</v>
      </c>
      <c r="H48" s="39">
        <v>24527</v>
      </c>
      <c r="I48" s="39">
        <v>24441</v>
      </c>
      <c r="J48" s="39">
        <v>25229</v>
      </c>
      <c r="K48" s="39">
        <v>24753</v>
      </c>
    </row>
    <row r="49" spans="1:11" x14ac:dyDescent="0.25">
      <c r="A49" s="354" t="s">
        <v>1440</v>
      </c>
      <c r="B49" s="294"/>
      <c r="C49" s="59">
        <v>22742</v>
      </c>
      <c r="D49" s="59">
        <v>23143</v>
      </c>
      <c r="E49" s="59">
        <v>23195</v>
      </c>
      <c r="F49" s="59">
        <v>24250</v>
      </c>
      <c r="G49" s="59">
        <v>24595</v>
      </c>
      <c r="H49" s="59">
        <v>24538</v>
      </c>
      <c r="I49" s="59">
        <v>24467</v>
      </c>
      <c r="J49" s="59">
        <v>25250</v>
      </c>
      <c r="K49" s="59">
        <v>24795</v>
      </c>
    </row>
    <row r="50" spans="1:11" x14ac:dyDescent="0.25">
      <c r="A50" s="353"/>
      <c r="B50" s="294"/>
      <c r="C50" s="294"/>
      <c r="D50" s="294"/>
      <c r="E50" s="294"/>
      <c r="F50" s="294"/>
    </row>
    <row r="51" spans="1:11" x14ac:dyDescent="0.25">
      <c r="A51" s="353"/>
      <c r="B51" s="294"/>
      <c r="C51" s="294"/>
      <c r="D51" s="294"/>
      <c r="E51" s="294"/>
      <c r="F51" s="294"/>
    </row>
    <row r="52" spans="1:11" x14ac:dyDescent="0.25">
      <c r="A52" s="353"/>
      <c r="B52" s="294"/>
      <c r="C52" s="294"/>
      <c r="D52" s="294"/>
      <c r="E52" s="294"/>
      <c r="F52" s="294"/>
    </row>
    <row r="53" spans="1:11" x14ac:dyDescent="0.25">
      <c r="A53" s="294"/>
      <c r="B53" s="294"/>
      <c r="C53" s="294"/>
      <c r="D53" s="294"/>
      <c r="E53" s="294"/>
      <c r="F53" s="294"/>
    </row>
    <row r="54" spans="1:11" x14ac:dyDescent="0.25">
      <c r="A54" s="294"/>
      <c r="B54" s="294"/>
      <c r="C54" s="294"/>
      <c r="D54" s="294"/>
      <c r="E54" s="294"/>
      <c r="F54" s="294"/>
    </row>
    <row r="55" spans="1:11" x14ac:dyDescent="0.25">
      <c r="A55" s="294"/>
      <c r="B55" s="294"/>
      <c r="C55" s="294"/>
      <c r="D55" s="294"/>
      <c r="E55" s="294"/>
      <c r="F55" s="294"/>
    </row>
    <row r="56" spans="1:11" x14ac:dyDescent="0.25">
      <c r="A56" s="294"/>
      <c r="B56" s="294"/>
      <c r="C56" s="294"/>
      <c r="D56" s="294"/>
      <c r="E56" s="294"/>
      <c r="F56" s="294"/>
    </row>
    <row r="57" spans="1:11" x14ac:dyDescent="0.25">
      <c r="A57" s="294"/>
      <c r="B57" s="294"/>
      <c r="C57" s="294"/>
      <c r="D57" s="294"/>
      <c r="E57" s="294"/>
      <c r="F57" s="294"/>
    </row>
  </sheetData>
  <mergeCells count="29">
    <mergeCell ref="B15:K15"/>
    <mergeCell ref="B16:K16"/>
    <mergeCell ref="B17:K17"/>
    <mergeCell ref="B14:K14"/>
    <mergeCell ref="B3:K3"/>
    <mergeCell ref="B4:K4"/>
    <mergeCell ref="B5:K5"/>
    <mergeCell ref="B6:K6"/>
    <mergeCell ref="B7:K7"/>
    <mergeCell ref="B8:K8"/>
    <mergeCell ref="B9:K9"/>
    <mergeCell ref="B10:K10"/>
    <mergeCell ref="B11:K11"/>
    <mergeCell ref="B12:K12"/>
    <mergeCell ref="B13:K13"/>
    <mergeCell ref="B18:K18"/>
    <mergeCell ref="C27:K27"/>
    <mergeCell ref="C40:K40"/>
    <mergeCell ref="C39:K39"/>
    <mergeCell ref="C38:K38"/>
    <mergeCell ref="C36:K36"/>
    <mergeCell ref="C34:K34"/>
    <mergeCell ref="C32:K32"/>
    <mergeCell ref="C47:K47"/>
    <mergeCell ref="C41:K41"/>
    <mergeCell ref="C44:K44"/>
    <mergeCell ref="C45:K45"/>
    <mergeCell ref="C42:K42"/>
    <mergeCell ref="C43:K43"/>
  </mergeCells>
  <pageMargins left="0.7" right="0.7" top="0.75" bottom="0.75" header="0.3" footer="0.3"/>
  <pageSetup paperSize="9" scale="98" fitToHeight="0" orientation="landscape" r:id="rId1"/>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tabColor rgb="FFFFFF00"/>
    <pageSetUpPr fitToPage="1"/>
  </sheetPr>
  <dimension ref="A1:N116"/>
  <sheetViews>
    <sheetView topLeftCell="A97" workbookViewId="0">
      <selection activeCell="M116" sqref="M116"/>
    </sheetView>
  </sheetViews>
  <sheetFormatPr defaultRowHeight="15" x14ac:dyDescent="0.25"/>
  <cols>
    <col min="1" max="1" width="28" customWidth="1"/>
    <col min="2" max="2" width="37.42578125" customWidth="1"/>
    <col min="3" max="6" width="8.85546875" customWidth="1"/>
    <col min="7" max="11" width="8" style="39"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4377</v>
      </c>
      <c r="C3" s="758"/>
      <c r="D3" s="758"/>
      <c r="E3" s="758"/>
      <c r="F3" s="758"/>
      <c r="G3" s="758"/>
      <c r="H3" s="758"/>
      <c r="I3" s="758"/>
      <c r="J3" s="758"/>
      <c r="K3" s="758"/>
    </row>
    <row r="4" spans="1:14" x14ac:dyDescent="0.25">
      <c r="A4" s="6" t="s">
        <v>2</v>
      </c>
      <c r="B4" s="755" t="s">
        <v>4378</v>
      </c>
      <c r="C4" s="755"/>
      <c r="D4" s="755"/>
      <c r="E4" s="755"/>
      <c r="F4" s="755"/>
      <c r="G4" s="755"/>
      <c r="H4" s="755"/>
      <c r="I4" s="755"/>
      <c r="J4" s="755"/>
      <c r="K4" s="755"/>
      <c r="M4" s="331" t="s">
        <v>57</v>
      </c>
      <c r="N4" s="331" t="s">
        <v>2</v>
      </c>
    </row>
    <row r="5" spans="1:14" x14ac:dyDescent="0.25">
      <c r="A5" s="6" t="s">
        <v>5</v>
      </c>
      <c r="B5" s="755" t="s">
        <v>4</v>
      </c>
      <c r="C5" s="755"/>
      <c r="D5" s="755"/>
      <c r="E5" s="755"/>
      <c r="F5" s="755"/>
      <c r="G5" s="755"/>
      <c r="H5" s="755"/>
      <c r="I5" s="755"/>
      <c r="J5" s="755"/>
      <c r="K5" s="755"/>
      <c r="M5" s="118" t="s">
        <v>58</v>
      </c>
      <c r="N5" t="s">
        <v>3938</v>
      </c>
    </row>
    <row r="6" spans="1:14" x14ac:dyDescent="0.25">
      <c r="A6" s="6" t="s">
        <v>8</v>
      </c>
      <c r="B6" s="757" t="s">
        <v>9</v>
      </c>
      <c r="C6" s="757"/>
      <c r="D6" s="757"/>
      <c r="E6" s="757"/>
      <c r="F6" s="757"/>
      <c r="G6" s="755"/>
      <c r="H6" s="755"/>
      <c r="I6" s="755"/>
      <c r="J6" s="755"/>
      <c r="K6" s="755"/>
      <c r="M6" s="118" t="s">
        <v>59</v>
      </c>
      <c r="N6" t="s">
        <v>3937</v>
      </c>
    </row>
    <row r="7" spans="1:14" x14ac:dyDescent="0.25">
      <c r="A7" s="6" t="s">
        <v>11</v>
      </c>
      <c r="B7" s="756" t="s">
        <v>9</v>
      </c>
      <c r="C7" s="756"/>
      <c r="D7" s="756"/>
      <c r="E7" s="756"/>
      <c r="F7" s="756"/>
      <c r="G7" s="756"/>
      <c r="H7" s="756"/>
      <c r="I7" s="756"/>
      <c r="J7" s="756"/>
      <c r="K7" s="756"/>
      <c r="M7" s="118" t="s">
        <v>60</v>
      </c>
      <c r="N7" t="s">
        <v>3630</v>
      </c>
    </row>
    <row r="8" spans="1:14" x14ac:dyDescent="0.25">
      <c r="A8" s="6" t="s">
        <v>13</v>
      </c>
      <c r="B8" s="757" t="s">
        <v>9</v>
      </c>
      <c r="C8" s="757"/>
      <c r="D8" s="757"/>
      <c r="E8" s="757"/>
      <c r="F8" s="757"/>
      <c r="G8" s="755"/>
      <c r="H8" s="755"/>
      <c r="I8" s="755"/>
      <c r="J8" s="755"/>
      <c r="K8" s="755"/>
      <c r="M8" s="118" t="s">
        <v>61</v>
      </c>
      <c r="N8" t="s">
        <v>3634</v>
      </c>
    </row>
    <row r="9" spans="1:14" x14ac:dyDescent="0.25">
      <c r="A9" s="6" t="s">
        <v>15</v>
      </c>
      <c r="B9" s="755" t="s">
        <v>54</v>
      </c>
      <c r="C9" s="755"/>
      <c r="D9" s="755"/>
      <c r="E9" s="755"/>
      <c r="F9" s="755"/>
      <c r="G9" s="755"/>
      <c r="H9" s="755"/>
      <c r="I9" s="755"/>
      <c r="J9" s="755"/>
      <c r="K9" s="755"/>
      <c r="M9" s="118" t="s">
        <v>62</v>
      </c>
      <c r="N9" t="s">
        <v>3050</v>
      </c>
    </row>
    <row r="10" spans="1:14" x14ac:dyDescent="0.25">
      <c r="A10" s="6" t="s">
        <v>17</v>
      </c>
      <c r="B10" s="755"/>
      <c r="C10" s="755"/>
      <c r="D10" s="755"/>
      <c r="E10" s="755"/>
      <c r="F10" s="755"/>
      <c r="G10" s="755"/>
      <c r="H10" s="755"/>
      <c r="I10" s="755"/>
      <c r="J10" s="755"/>
      <c r="K10" s="755"/>
      <c r="M10" s="118" t="s">
        <v>77</v>
      </c>
      <c r="N10" t="s">
        <v>3797</v>
      </c>
    </row>
    <row r="11" spans="1:14" x14ac:dyDescent="0.25">
      <c r="A11" s="6" t="s">
        <v>19</v>
      </c>
      <c r="B11" s="755" t="s">
        <v>70</v>
      </c>
      <c r="C11" s="755"/>
      <c r="D11" s="755"/>
      <c r="E11" s="755"/>
      <c r="F11" s="755"/>
      <c r="G11" s="755"/>
      <c r="H11" s="755"/>
      <c r="I11" s="755"/>
      <c r="J11" s="755"/>
      <c r="K11" s="755"/>
      <c r="M11" s="118" t="s">
        <v>1963</v>
      </c>
      <c r="N11" t="s">
        <v>3921</v>
      </c>
    </row>
    <row r="12" spans="1:14" x14ac:dyDescent="0.25">
      <c r="A12" s="6" t="s">
        <v>22</v>
      </c>
      <c r="B12" s="756" t="s">
        <v>9</v>
      </c>
      <c r="C12" s="756"/>
      <c r="D12" s="756"/>
      <c r="E12" s="756"/>
      <c r="F12" s="756"/>
      <c r="G12" s="756"/>
      <c r="H12" s="756"/>
      <c r="I12" s="756"/>
      <c r="J12" s="756"/>
      <c r="K12" s="756"/>
      <c r="M12" s="118" t="s">
        <v>1965</v>
      </c>
      <c r="N12" t="s">
        <v>3923</v>
      </c>
    </row>
    <row r="13" spans="1:14" x14ac:dyDescent="0.25">
      <c r="A13" s="6" t="s">
        <v>26</v>
      </c>
      <c r="B13" s="757" t="s">
        <v>9</v>
      </c>
      <c r="C13" s="757"/>
      <c r="D13" s="757"/>
      <c r="E13" s="757"/>
      <c r="F13" s="757"/>
      <c r="G13" s="755"/>
      <c r="H13" s="755"/>
      <c r="I13" s="755"/>
      <c r="J13" s="755"/>
      <c r="K13" s="755"/>
      <c r="M13" s="118" t="s">
        <v>1967</v>
      </c>
      <c r="N13" t="s">
        <v>3725</v>
      </c>
    </row>
    <row r="14" spans="1:14" x14ac:dyDescent="0.25">
      <c r="A14" s="6" t="s">
        <v>28</v>
      </c>
      <c r="B14" s="714" t="s">
        <v>4379</v>
      </c>
      <c r="C14" s="714"/>
      <c r="D14" s="714"/>
      <c r="E14" s="714"/>
      <c r="F14" s="714"/>
      <c r="G14" s="714"/>
      <c r="H14" s="714"/>
      <c r="I14" s="714"/>
      <c r="J14" s="714"/>
      <c r="K14" s="714"/>
      <c r="M14" s="118" t="s">
        <v>1968</v>
      </c>
      <c r="N14" t="s">
        <v>3683</v>
      </c>
    </row>
    <row r="15" spans="1:14" x14ac:dyDescent="0.25">
      <c r="A15" s="6" t="s">
        <v>30</v>
      </c>
      <c r="B15" s="714" t="s">
        <v>4380</v>
      </c>
      <c r="C15" s="714"/>
      <c r="D15" s="714"/>
      <c r="E15" s="714"/>
      <c r="F15" s="714"/>
      <c r="G15" s="714"/>
      <c r="H15" s="714"/>
      <c r="I15" s="714"/>
      <c r="J15" s="714"/>
      <c r="K15" s="714"/>
      <c r="M15" s="118" t="s">
        <v>1970</v>
      </c>
      <c r="N15" t="s">
        <v>3684</v>
      </c>
    </row>
    <row r="16" spans="1:14" x14ac:dyDescent="0.25">
      <c r="A16" s="6" t="s">
        <v>32</v>
      </c>
      <c r="B16" s="755" t="s">
        <v>4381</v>
      </c>
      <c r="C16" s="755"/>
      <c r="D16" s="755"/>
      <c r="E16" s="755"/>
      <c r="F16" s="755"/>
      <c r="G16" s="755"/>
      <c r="H16" s="755"/>
      <c r="I16" s="755"/>
      <c r="J16" s="755"/>
      <c r="K16" s="755"/>
      <c r="M16" s="118" t="s">
        <v>1972</v>
      </c>
      <c r="N16" t="s">
        <v>3706</v>
      </c>
    </row>
    <row r="17" spans="1:14" x14ac:dyDescent="0.25">
      <c r="A17" s="6" t="s">
        <v>35</v>
      </c>
      <c r="B17" s="713" t="s">
        <v>9</v>
      </c>
      <c r="C17" s="713"/>
      <c r="D17" s="713"/>
      <c r="E17" s="713"/>
      <c r="F17" s="713"/>
      <c r="G17" s="714"/>
      <c r="H17" s="714"/>
      <c r="I17" s="714"/>
      <c r="J17" s="714"/>
      <c r="K17" s="714"/>
      <c r="M17" s="118" t="s">
        <v>1974</v>
      </c>
      <c r="N17" t="s">
        <v>3808</v>
      </c>
    </row>
    <row r="18" spans="1:14" x14ac:dyDescent="0.25">
      <c r="A18" s="6" t="s">
        <v>36</v>
      </c>
      <c r="B18" s="753" t="s">
        <v>4382</v>
      </c>
      <c r="C18" s="753"/>
      <c r="D18" s="753"/>
      <c r="E18" s="753"/>
      <c r="F18" s="753"/>
      <c r="G18" s="754"/>
      <c r="H18" s="754"/>
      <c r="I18" s="754"/>
      <c r="J18" s="754"/>
      <c r="K18" s="754"/>
      <c r="M18" s="118" t="s">
        <v>1976</v>
      </c>
      <c r="N18" t="s">
        <v>3761</v>
      </c>
    </row>
    <row r="19" spans="1:14" x14ac:dyDescent="0.25">
      <c r="A19" s="7" t="s">
        <v>37</v>
      </c>
      <c r="B19" s="2"/>
      <c r="C19" s="8" t="s">
        <v>1433</v>
      </c>
      <c r="D19" s="8" t="s">
        <v>137</v>
      </c>
      <c r="E19" s="8" t="s">
        <v>138</v>
      </c>
      <c r="F19" s="8" t="s">
        <v>139</v>
      </c>
      <c r="G19" s="293" t="s">
        <v>38</v>
      </c>
      <c r="H19" s="293" t="s">
        <v>39</v>
      </c>
      <c r="I19" s="293" t="s">
        <v>40</v>
      </c>
      <c r="J19" s="293" t="s">
        <v>41</v>
      </c>
      <c r="K19" s="293" t="s">
        <v>42</v>
      </c>
      <c r="M19" s="118" t="s">
        <v>1978</v>
      </c>
      <c r="N19" t="s">
        <v>3894</v>
      </c>
    </row>
    <row r="20" spans="1:14" x14ac:dyDescent="0.25">
      <c r="A20" s="6" t="s">
        <v>43</v>
      </c>
      <c r="B20" s="2"/>
      <c r="C20" s="10">
        <v>30005</v>
      </c>
      <c r="D20" s="10">
        <v>30330</v>
      </c>
      <c r="E20" s="10">
        <v>30431</v>
      </c>
      <c r="F20" s="11">
        <v>31719</v>
      </c>
      <c r="G20" s="10">
        <v>31903</v>
      </c>
      <c r="H20" s="10">
        <v>31411</v>
      </c>
      <c r="I20" s="10">
        <v>31357</v>
      </c>
      <c r="J20" s="11">
        <v>32635</v>
      </c>
      <c r="K20" s="11">
        <v>31727</v>
      </c>
      <c r="M20" s="118" t="s">
        <v>1980</v>
      </c>
      <c r="N20" t="s">
        <v>3959</v>
      </c>
    </row>
    <row r="21" spans="1:14" x14ac:dyDescent="0.25">
      <c r="A21" s="6" t="s">
        <v>44</v>
      </c>
      <c r="B21" s="2"/>
      <c r="C21" s="10">
        <f t="shared" ref="C21:K21" si="0">C20-C25</f>
        <v>7462</v>
      </c>
      <c r="D21" s="10">
        <f t="shared" si="0"/>
        <v>7246</v>
      </c>
      <c r="E21" s="10">
        <f t="shared" si="0"/>
        <v>7248</v>
      </c>
      <c r="F21" s="10">
        <f t="shared" si="0"/>
        <v>7482</v>
      </c>
      <c r="G21" s="10">
        <f t="shared" si="0"/>
        <v>7323</v>
      </c>
      <c r="H21" s="10">
        <f t="shared" si="0"/>
        <v>6884</v>
      </c>
      <c r="I21" s="10">
        <f t="shared" si="0"/>
        <v>6916</v>
      </c>
      <c r="J21" s="10">
        <f t="shared" si="0"/>
        <v>7406</v>
      </c>
      <c r="K21" s="10">
        <f t="shared" si="0"/>
        <v>6974</v>
      </c>
      <c r="M21" s="118" t="s">
        <v>1982</v>
      </c>
      <c r="N21" t="s">
        <v>3691</v>
      </c>
    </row>
    <row r="22" spans="1:14" x14ac:dyDescent="0.25">
      <c r="A22" s="6" t="s">
        <v>45</v>
      </c>
      <c r="B22" s="2"/>
      <c r="C22" s="12">
        <f t="shared" ref="C22:K22" si="1">C21/C20</f>
        <v>0.24869188468588568</v>
      </c>
      <c r="D22" s="12">
        <f t="shared" si="1"/>
        <v>0.23890537421694691</v>
      </c>
      <c r="E22" s="12">
        <f t="shared" si="1"/>
        <v>0.23817817357300122</v>
      </c>
      <c r="F22" s="12">
        <f t="shared" si="1"/>
        <v>0.23588385510261989</v>
      </c>
      <c r="G22" s="12">
        <f t="shared" si="1"/>
        <v>0.22953954173588692</v>
      </c>
      <c r="H22" s="12">
        <f t="shared" si="1"/>
        <v>0.21915889338129954</v>
      </c>
      <c r="I22" s="12">
        <f t="shared" si="1"/>
        <v>0.2205568134706764</v>
      </c>
      <c r="J22" s="12">
        <f t="shared" si="1"/>
        <v>0.22693427301976404</v>
      </c>
      <c r="K22" s="12">
        <f t="shared" si="1"/>
        <v>0.21981277776026728</v>
      </c>
      <c r="M22" s="118" t="s">
        <v>1984</v>
      </c>
      <c r="N22" t="s">
        <v>3958</v>
      </c>
    </row>
    <row r="23" spans="1:14" x14ac:dyDescent="0.25">
      <c r="A23" s="6" t="s">
        <v>46</v>
      </c>
      <c r="B23" s="2"/>
      <c r="C23" s="10">
        <v>0</v>
      </c>
      <c r="D23" s="10">
        <v>0</v>
      </c>
      <c r="E23" s="10">
        <v>0</v>
      </c>
      <c r="F23" s="9">
        <v>0</v>
      </c>
      <c r="G23" s="10">
        <v>0</v>
      </c>
      <c r="H23" s="10">
        <v>0</v>
      </c>
      <c r="I23" s="10">
        <v>0</v>
      </c>
      <c r="J23" s="9">
        <v>0</v>
      </c>
      <c r="K23" s="9">
        <v>0</v>
      </c>
      <c r="M23" s="118" t="s">
        <v>1986</v>
      </c>
      <c r="N23" t="s">
        <v>3786</v>
      </c>
    </row>
    <row r="24" spans="1:14"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c r="M24" s="118" t="s">
        <v>1988</v>
      </c>
      <c r="N24" t="s">
        <v>3868</v>
      </c>
    </row>
    <row r="25" spans="1:14" x14ac:dyDescent="0.25">
      <c r="A25" s="6" t="s">
        <v>48</v>
      </c>
      <c r="B25" s="2"/>
      <c r="C25" s="10">
        <v>22543</v>
      </c>
      <c r="D25" s="10">
        <v>23084</v>
      </c>
      <c r="E25" s="10">
        <v>23183</v>
      </c>
      <c r="F25" s="9">
        <v>24237</v>
      </c>
      <c r="G25" s="10">
        <v>24580</v>
      </c>
      <c r="H25" s="10">
        <v>24527</v>
      </c>
      <c r="I25" s="10">
        <v>24441</v>
      </c>
      <c r="J25" s="9">
        <v>25229</v>
      </c>
      <c r="K25" s="9">
        <v>24753</v>
      </c>
      <c r="M25" s="118" t="s">
        <v>1990</v>
      </c>
      <c r="N25" t="s">
        <v>4007</v>
      </c>
    </row>
    <row r="26" spans="1:14" x14ac:dyDescent="0.25">
      <c r="A26" s="6" t="s">
        <v>49</v>
      </c>
      <c r="B26" s="2"/>
      <c r="C26" s="12">
        <f t="shared" ref="C26:K26" si="3">C25/C20</f>
        <v>0.75130811531411434</v>
      </c>
      <c r="D26" s="12">
        <f t="shared" si="3"/>
        <v>0.76109462578305309</v>
      </c>
      <c r="E26" s="12">
        <f t="shared" si="3"/>
        <v>0.7618218264269988</v>
      </c>
      <c r="F26" s="12">
        <f t="shared" si="3"/>
        <v>0.76411614489738011</v>
      </c>
      <c r="G26" s="12">
        <f t="shared" si="3"/>
        <v>0.77046045826411313</v>
      </c>
      <c r="H26" s="12">
        <f t="shared" si="3"/>
        <v>0.78084110661870043</v>
      </c>
      <c r="I26" s="12">
        <f t="shared" si="3"/>
        <v>0.77944318652932365</v>
      </c>
      <c r="J26" s="12">
        <f t="shared" si="3"/>
        <v>0.7730657269802359</v>
      </c>
      <c r="K26" s="12">
        <f t="shared" si="3"/>
        <v>0.78018722223973269</v>
      </c>
      <c r="M26" s="118" t="s">
        <v>1992</v>
      </c>
      <c r="N26" t="s">
        <v>4008</v>
      </c>
    </row>
    <row r="27" spans="1:14" x14ac:dyDescent="0.25">
      <c r="M27" s="118" t="s">
        <v>3061</v>
      </c>
      <c r="N27" t="s">
        <v>4009</v>
      </c>
    </row>
    <row r="28" spans="1:14" ht="18.75" x14ac:dyDescent="0.3">
      <c r="A28" s="364" t="s">
        <v>4383</v>
      </c>
      <c r="B28" s="294"/>
      <c r="C28" s="294"/>
      <c r="D28" s="294"/>
      <c r="E28" s="294"/>
      <c r="F28" s="294"/>
      <c r="M28" s="118" t="s">
        <v>3063</v>
      </c>
      <c r="N28" t="s">
        <v>3788</v>
      </c>
    </row>
    <row r="29" spans="1:14" x14ac:dyDescent="0.25">
      <c r="A29" s="7" t="s">
        <v>50</v>
      </c>
      <c r="B29" s="2"/>
      <c r="C29" s="677" t="s">
        <v>51</v>
      </c>
      <c r="D29" s="677"/>
      <c r="E29" s="677"/>
      <c r="F29" s="677"/>
      <c r="G29" s="677"/>
      <c r="H29" s="677"/>
      <c r="I29" s="677"/>
      <c r="J29" s="677"/>
      <c r="K29" s="677"/>
      <c r="M29" s="118" t="s">
        <v>3065</v>
      </c>
      <c r="N29" t="s">
        <v>3714</v>
      </c>
    </row>
    <row r="30" spans="1:14" x14ac:dyDescent="0.25">
      <c r="A30" s="15" t="s">
        <v>52</v>
      </c>
      <c r="B30" s="16" t="s">
        <v>2</v>
      </c>
      <c r="C30" s="8" t="s">
        <v>1433</v>
      </c>
      <c r="D30" s="8" t="s">
        <v>137</v>
      </c>
      <c r="E30" s="8" t="s">
        <v>138</v>
      </c>
      <c r="F30" s="8" t="s">
        <v>139</v>
      </c>
      <c r="G30" s="293" t="s">
        <v>38</v>
      </c>
      <c r="H30" s="293" t="s">
        <v>39</v>
      </c>
      <c r="I30" s="293" t="s">
        <v>40</v>
      </c>
      <c r="J30" s="293" t="s">
        <v>41</v>
      </c>
      <c r="K30" s="293" t="s">
        <v>42</v>
      </c>
      <c r="M30" s="118" t="s">
        <v>3067</v>
      </c>
      <c r="N30" t="s">
        <v>3715</v>
      </c>
    </row>
    <row r="31" spans="1:14" x14ac:dyDescent="0.25">
      <c r="A31" s="359" t="s">
        <v>58</v>
      </c>
      <c r="B31" s="294" t="s">
        <v>4384</v>
      </c>
      <c r="C31">
        <v>1530</v>
      </c>
      <c r="D31">
        <v>1541</v>
      </c>
      <c r="E31">
        <v>258</v>
      </c>
      <c r="F31" s="295" t="s">
        <v>1542</v>
      </c>
      <c r="G31" s="295" t="s">
        <v>1542</v>
      </c>
      <c r="H31" s="295" t="s">
        <v>1542</v>
      </c>
      <c r="I31" s="295" t="s">
        <v>1542</v>
      </c>
      <c r="J31" s="295" t="s">
        <v>1542</v>
      </c>
      <c r="K31" s="295" t="s">
        <v>1542</v>
      </c>
      <c r="M31" s="118" t="s">
        <v>3069</v>
      </c>
      <c r="N31" t="s">
        <v>3716</v>
      </c>
    </row>
    <row r="32" spans="1:14" x14ac:dyDescent="0.25">
      <c r="A32" s="359" t="s">
        <v>59</v>
      </c>
      <c r="B32" s="294" t="s">
        <v>4385</v>
      </c>
      <c r="C32">
        <v>918</v>
      </c>
      <c r="D32">
        <v>948</v>
      </c>
      <c r="E32">
        <v>151</v>
      </c>
      <c r="F32" s="295" t="s">
        <v>1542</v>
      </c>
      <c r="G32" s="295" t="s">
        <v>1542</v>
      </c>
      <c r="H32" s="295" t="s">
        <v>1542</v>
      </c>
      <c r="I32" s="295" t="s">
        <v>1542</v>
      </c>
      <c r="J32" s="295" t="s">
        <v>1542</v>
      </c>
      <c r="K32" s="295" t="s">
        <v>1542</v>
      </c>
      <c r="M32" s="118" t="s">
        <v>3071</v>
      </c>
      <c r="N32" t="s">
        <v>3717</v>
      </c>
    </row>
    <row r="33" spans="1:14" x14ac:dyDescent="0.25">
      <c r="A33" s="359" t="s">
        <v>60</v>
      </c>
      <c r="B33" s="294" t="s">
        <v>4386</v>
      </c>
      <c r="C33">
        <v>1253</v>
      </c>
      <c r="D33">
        <v>1201</v>
      </c>
      <c r="E33">
        <v>1103</v>
      </c>
      <c r="F33">
        <v>1075</v>
      </c>
      <c r="G33" s="39">
        <v>1083</v>
      </c>
      <c r="H33" s="39">
        <v>1124</v>
      </c>
      <c r="I33" s="39">
        <v>1030</v>
      </c>
      <c r="J33" s="39">
        <v>1070</v>
      </c>
      <c r="K33" s="39">
        <v>962</v>
      </c>
      <c r="M33" s="118" t="s">
        <v>3073</v>
      </c>
      <c r="N33" t="s">
        <v>3757</v>
      </c>
    </row>
    <row r="34" spans="1:14" x14ac:dyDescent="0.25">
      <c r="A34" s="359" t="s">
        <v>61</v>
      </c>
      <c r="B34" s="294" t="s">
        <v>4387</v>
      </c>
      <c r="C34">
        <v>72</v>
      </c>
      <c r="D34">
        <v>86</v>
      </c>
      <c r="E34">
        <v>34</v>
      </c>
      <c r="F34">
        <v>43</v>
      </c>
      <c r="G34" s="39">
        <v>35</v>
      </c>
      <c r="H34" s="39">
        <v>45</v>
      </c>
      <c r="I34" s="39">
        <v>49</v>
      </c>
      <c r="J34" s="39">
        <v>30</v>
      </c>
      <c r="K34" s="39">
        <v>25</v>
      </c>
      <c r="M34" s="118" t="s">
        <v>3075</v>
      </c>
      <c r="N34" t="s">
        <v>3051</v>
      </c>
    </row>
    <row r="35" spans="1:14" x14ac:dyDescent="0.25">
      <c r="A35" s="359" t="s">
        <v>62</v>
      </c>
      <c r="B35" s="294" t="s">
        <v>4388</v>
      </c>
      <c r="C35">
        <v>55</v>
      </c>
      <c r="D35">
        <v>54</v>
      </c>
      <c r="E35">
        <v>11</v>
      </c>
      <c r="F35" s="295" t="s">
        <v>1542</v>
      </c>
      <c r="G35" s="295" t="s">
        <v>1542</v>
      </c>
      <c r="H35" s="295" t="s">
        <v>1542</v>
      </c>
      <c r="I35" s="295" t="s">
        <v>1542</v>
      </c>
      <c r="J35" s="39">
        <v>15</v>
      </c>
      <c r="K35" s="39">
        <v>13</v>
      </c>
      <c r="M35" s="118" t="s">
        <v>3077</v>
      </c>
      <c r="N35" t="s">
        <v>3697</v>
      </c>
    </row>
    <row r="36" spans="1:14" x14ac:dyDescent="0.25">
      <c r="A36" s="359" t="s">
        <v>77</v>
      </c>
      <c r="B36" s="294" t="s">
        <v>4389</v>
      </c>
      <c r="C36">
        <v>36</v>
      </c>
      <c r="D36">
        <v>26</v>
      </c>
      <c r="E36">
        <v>87</v>
      </c>
      <c r="F36">
        <v>114</v>
      </c>
      <c r="G36" s="39">
        <v>24</v>
      </c>
      <c r="H36" s="39">
        <v>12</v>
      </c>
      <c r="I36" s="39">
        <v>24</v>
      </c>
      <c r="J36" s="39">
        <v>22</v>
      </c>
      <c r="K36" s="39">
        <v>20</v>
      </c>
      <c r="M36" s="118" t="s">
        <v>4169</v>
      </c>
      <c r="N36" t="s">
        <v>3853</v>
      </c>
    </row>
    <row r="37" spans="1:14" x14ac:dyDescent="0.25">
      <c r="A37" s="359" t="s">
        <v>1963</v>
      </c>
      <c r="B37" s="294" t="s">
        <v>4390</v>
      </c>
      <c r="C37">
        <v>99</v>
      </c>
      <c r="D37">
        <v>88</v>
      </c>
      <c r="E37">
        <v>109</v>
      </c>
      <c r="F37">
        <v>129</v>
      </c>
      <c r="G37" s="39">
        <v>116</v>
      </c>
      <c r="H37" s="39">
        <v>126</v>
      </c>
      <c r="I37" s="39">
        <v>89</v>
      </c>
      <c r="J37" s="39">
        <v>94</v>
      </c>
      <c r="K37" s="39">
        <v>112</v>
      </c>
      <c r="M37" s="118" t="s">
        <v>4170</v>
      </c>
      <c r="N37" t="s">
        <v>3852</v>
      </c>
    </row>
    <row r="38" spans="1:14" x14ac:dyDescent="0.25">
      <c r="A38" s="359" t="s">
        <v>1965</v>
      </c>
      <c r="B38" s="294" t="s">
        <v>4391</v>
      </c>
      <c r="C38">
        <v>62</v>
      </c>
      <c r="D38">
        <v>73</v>
      </c>
      <c r="E38">
        <v>63</v>
      </c>
      <c r="F38">
        <v>55</v>
      </c>
      <c r="G38" s="39">
        <v>50</v>
      </c>
      <c r="H38" s="39">
        <v>85</v>
      </c>
      <c r="I38" s="39">
        <v>61</v>
      </c>
      <c r="J38" s="39">
        <v>78</v>
      </c>
      <c r="K38" s="39">
        <v>62</v>
      </c>
      <c r="M38" s="118" t="s">
        <v>4171</v>
      </c>
      <c r="N38" t="s">
        <v>3860</v>
      </c>
    </row>
    <row r="39" spans="1:14" x14ac:dyDescent="0.25">
      <c r="A39" s="359" t="s">
        <v>1967</v>
      </c>
      <c r="B39" s="294" t="s">
        <v>4392</v>
      </c>
      <c r="C39">
        <v>69</v>
      </c>
      <c r="D39">
        <v>72</v>
      </c>
      <c r="E39">
        <v>46</v>
      </c>
      <c r="F39">
        <v>49</v>
      </c>
      <c r="G39" s="39">
        <v>39</v>
      </c>
      <c r="H39" s="39">
        <v>34</v>
      </c>
      <c r="I39" s="39">
        <v>38</v>
      </c>
      <c r="J39" s="39">
        <v>38</v>
      </c>
      <c r="K39" s="39">
        <v>29</v>
      </c>
      <c r="M39" s="118" t="s">
        <v>4172</v>
      </c>
      <c r="N39" t="s">
        <v>3857</v>
      </c>
    </row>
    <row r="40" spans="1:14" x14ac:dyDescent="0.25">
      <c r="A40" s="359" t="s">
        <v>1968</v>
      </c>
      <c r="B40" s="294" t="s">
        <v>4393</v>
      </c>
      <c r="C40">
        <v>106</v>
      </c>
      <c r="D40">
        <v>105</v>
      </c>
      <c r="E40">
        <v>16</v>
      </c>
      <c r="F40" s="295" t="s">
        <v>1542</v>
      </c>
      <c r="G40" s="295" t="s">
        <v>1542</v>
      </c>
      <c r="H40" s="295" t="s">
        <v>1542</v>
      </c>
      <c r="I40" s="295" t="s">
        <v>1542</v>
      </c>
      <c r="J40" s="295" t="s">
        <v>1542</v>
      </c>
      <c r="K40" s="295" t="s">
        <v>1542</v>
      </c>
      <c r="M40" s="118" t="s">
        <v>4173</v>
      </c>
      <c r="N40" t="s">
        <v>3856</v>
      </c>
    </row>
    <row r="41" spans="1:14" x14ac:dyDescent="0.25">
      <c r="A41" s="359" t="s">
        <v>1970</v>
      </c>
      <c r="B41" s="294" t="s">
        <v>4394</v>
      </c>
      <c r="C41">
        <v>372</v>
      </c>
      <c r="D41">
        <v>390</v>
      </c>
      <c r="E41">
        <v>64</v>
      </c>
      <c r="F41" s="295" t="s">
        <v>1542</v>
      </c>
      <c r="G41" s="295" t="s">
        <v>1542</v>
      </c>
      <c r="H41" s="295" t="s">
        <v>1542</v>
      </c>
      <c r="I41" s="295" t="s">
        <v>1542</v>
      </c>
      <c r="J41" s="295" t="s">
        <v>1542</v>
      </c>
      <c r="K41" s="295" t="s">
        <v>1542</v>
      </c>
      <c r="M41" s="118" t="s">
        <v>4174</v>
      </c>
      <c r="N41" t="s">
        <v>3861</v>
      </c>
    </row>
    <row r="42" spans="1:14" x14ac:dyDescent="0.25">
      <c r="A42" s="359" t="s">
        <v>1972</v>
      </c>
      <c r="B42" s="294" t="s">
        <v>4395</v>
      </c>
      <c r="C42">
        <v>16</v>
      </c>
      <c r="D42">
        <v>23</v>
      </c>
      <c r="E42">
        <v>22</v>
      </c>
      <c r="F42">
        <v>29</v>
      </c>
      <c r="G42" s="39">
        <v>22</v>
      </c>
      <c r="H42" s="39">
        <v>14</v>
      </c>
      <c r="I42" s="39">
        <v>19</v>
      </c>
      <c r="J42" s="39">
        <v>16</v>
      </c>
      <c r="K42" s="39">
        <v>20</v>
      </c>
      <c r="M42" s="118" t="s">
        <v>4175</v>
      </c>
      <c r="N42" t="s">
        <v>3859</v>
      </c>
    </row>
    <row r="43" spans="1:14" x14ac:dyDescent="0.25">
      <c r="A43" s="359" t="s">
        <v>1974</v>
      </c>
      <c r="B43" s="294" t="s">
        <v>4396</v>
      </c>
      <c r="C43">
        <v>116</v>
      </c>
      <c r="D43">
        <v>137</v>
      </c>
      <c r="E43">
        <v>97</v>
      </c>
      <c r="F43">
        <v>95</v>
      </c>
      <c r="G43" s="39">
        <v>106</v>
      </c>
      <c r="H43" s="39">
        <v>102</v>
      </c>
      <c r="I43" s="39">
        <v>109</v>
      </c>
      <c r="J43" s="39">
        <v>101</v>
      </c>
      <c r="K43" s="39">
        <v>92</v>
      </c>
      <c r="M43" s="118" t="s">
        <v>4176</v>
      </c>
      <c r="N43" t="s">
        <v>3858</v>
      </c>
    </row>
    <row r="44" spans="1:14" x14ac:dyDescent="0.25">
      <c r="A44" s="359" t="s">
        <v>1976</v>
      </c>
      <c r="B44" s="294" t="s">
        <v>4397</v>
      </c>
      <c r="C44">
        <v>30</v>
      </c>
      <c r="D44">
        <v>33</v>
      </c>
      <c r="E44" s="295" t="s">
        <v>1542</v>
      </c>
      <c r="M44" s="118" t="s">
        <v>4177</v>
      </c>
      <c r="N44" t="s">
        <v>3920</v>
      </c>
    </row>
    <row r="45" spans="1:14" x14ac:dyDescent="0.25">
      <c r="A45" s="359" t="s">
        <v>1978</v>
      </c>
      <c r="B45" s="294" t="s">
        <v>4398</v>
      </c>
      <c r="C45" s="295" t="s">
        <v>1542</v>
      </c>
      <c r="D45" s="295" t="s">
        <v>1542</v>
      </c>
      <c r="E45" s="295" t="s">
        <v>1542</v>
      </c>
      <c r="M45" s="118" t="s">
        <v>4179</v>
      </c>
      <c r="N45" t="s">
        <v>4399</v>
      </c>
    </row>
    <row r="46" spans="1:14" x14ac:dyDescent="0.25">
      <c r="A46" s="359" t="s">
        <v>1980</v>
      </c>
      <c r="B46" s="294" t="s">
        <v>4400</v>
      </c>
      <c r="C46" s="295" t="s">
        <v>1542</v>
      </c>
      <c r="D46" s="295" t="s">
        <v>1542</v>
      </c>
      <c r="E46" s="295" t="s">
        <v>1542</v>
      </c>
      <c r="M46" s="118" t="s">
        <v>4181</v>
      </c>
      <c r="N46" t="s">
        <v>3653</v>
      </c>
    </row>
    <row r="47" spans="1:14" x14ac:dyDescent="0.25">
      <c r="A47" s="359" t="s">
        <v>1982</v>
      </c>
      <c r="B47" s="294" t="s">
        <v>4401</v>
      </c>
      <c r="C47" s="295" t="s">
        <v>1542</v>
      </c>
      <c r="D47" s="295" t="s">
        <v>1542</v>
      </c>
      <c r="E47" s="295" t="s">
        <v>1542</v>
      </c>
      <c r="M47" s="118" t="s">
        <v>4183</v>
      </c>
      <c r="N47" t="s">
        <v>3964</v>
      </c>
    </row>
    <row r="48" spans="1:14" x14ac:dyDescent="0.25">
      <c r="A48" s="359" t="s">
        <v>1984</v>
      </c>
      <c r="B48" s="294" t="s">
        <v>4402</v>
      </c>
      <c r="C48" s="295" t="s">
        <v>1542</v>
      </c>
      <c r="D48" s="295" t="s">
        <v>1542</v>
      </c>
      <c r="E48" s="295" t="s">
        <v>1542</v>
      </c>
      <c r="M48" s="118" t="s">
        <v>4184</v>
      </c>
      <c r="N48" t="s">
        <v>3874</v>
      </c>
    </row>
    <row r="49" spans="1:14" x14ac:dyDescent="0.25">
      <c r="A49" s="359" t="s">
        <v>1986</v>
      </c>
      <c r="B49" s="294" t="s">
        <v>4403</v>
      </c>
      <c r="C49" s="295" t="s">
        <v>1542</v>
      </c>
      <c r="D49" s="295" t="s">
        <v>1542</v>
      </c>
      <c r="E49" s="295" t="s">
        <v>1542</v>
      </c>
      <c r="M49" s="118" t="s">
        <v>4185</v>
      </c>
      <c r="N49" t="s">
        <v>3914</v>
      </c>
    </row>
    <row r="50" spans="1:14" x14ac:dyDescent="0.25">
      <c r="A50" s="359" t="s">
        <v>1988</v>
      </c>
      <c r="B50" s="294" t="s">
        <v>4404</v>
      </c>
      <c r="C50">
        <v>844</v>
      </c>
      <c r="D50">
        <v>763</v>
      </c>
      <c r="E50">
        <v>105</v>
      </c>
      <c r="M50" s="118" t="s">
        <v>1994</v>
      </c>
      <c r="N50" t="s">
        <v>1900</v>
      </c>
    </row>
    <row r="51" spans="1:14" x14ac:dyDescent="0.25">
      <c r="A51" s="359" t="s">
        <v>1990</v>
      </c>
      <c r="B51" s="294" t="s">
        <v>4405</v>
      </c>
      <c r="C51">
        <v>92</v>
      </c>
      <c r="D51">
        <v>100</v>
      </c>
      <c r="E51">
        <v>22</v>
      </c>
      <c r="M51" s="118" t="s">
        <v>4406</v>
      </c>
      <c r="N51" t="s">
        <v>3884</v>
      </c>
    </row>
    <row r="52" spans="1:14" x14ac:dyDescent="0.25">
      <c r="A52" s="359" t="s">
        <v>1992</v>
      </c>
      <c r="B52" s="294" t="s">
        <v>4407</v>
      </c>
      <c r="C52">
        <v>96</v>
      </c>
      <c r="D52">
        <v>100</v>
      </c>
      <c r="E52">
        <v>18</v>
      </c>
      <c r="M52" s="118" t="s">
        <v>1996</v>
      </c>
      <c r="N52" t="s">
        <v>4408</v>
      </c>
    </row>
    <row r="53" spans="1:14" x14ac:dyDescent="0.25">
      <c r="A53" s="359" t="s">
        <v>3061</v>
      </c>
      <c r="B53" s="294" t="s">
        <v>4409</v>
      </c>
      <c r="C53">
        <v>10</v>
      </c>
      <c r="D53" s="295" t="s">
        <v>1542</v>
      </c>
      <c r="E53" s="295" t="s">
        <v>1542</v>
      </c>
      <c r="M53" s="118" t="s">
        <v>1998</v>
      </c>
      <c r="N53" t="s">
        <v>4410</v>
      </c>
    </row>
    <row r="54" spans="1:14" x14ac:dyDescent="0.25">
      <c r="A54" s="359" t="s">
        <v>3063</v>
      </c>
      <c r="B54" s="294" t="s">
        <v>4411</v>
      </c>
      <c r="C54">
        <v>18</v>
      </c>
      <c r="D54">
        <v>13</v>
      </c>
      <c r="E54" s="295" t="s">
        <v>1542</v>
      </c>
      <c r="M54" s="118" t="s">
        <v>2000</v>
      </c>
      <c r="N54" t="s">
        <v>4412</v>
      </c>
    </row>
    <row r="55" spans="1:14" x14ac:dyDescent="0.25">
      <c r="A55" s="359" t="s">
        <v>3065</v>
      </c>
      <c r="B55" s="294" t="s">
        <v>4413</v>
      </c>
      <c r="C55">
        <v>737</v>
      </c>
      <c r="D55">
        <v>702</v>
      </c>
      <c r="E55">
        <v>101</v>
      </c>
      <c r="M55" s="118" t="s">
        <v>2002</v>
      </c>
      <c r="N55" t="s">
        <v>4414</v>
      </c>
    </row>
    <row r="56" spans="1:14" x14ac:dyDescent="0.25">
      <c r="A56" s="359" t="s">
        <v>3067</v>
      </c>
      <c r="B56" s="294" t="s">
        <v>4415</v>
      </c>
      <c r="C56">
        <v>180</v>
      </c>
      <c r="D56">
        <v>149</v>
      </c>
      <c r="E56">
        <v>27</v>
      </c>
      <c r="M56" s="118" t="s">
        <v>2004</v>
      </c>
      <c r="N56" t="s">
        <v>4416</v>
      </c>
    </row>
    <row r="57" spans="1:14" x14ac:dyDescent="0.25">
      <c r="A57" s="359" t="s">
        <v>3069</v>
      </c>
      <c r="B57" s="294" t="s">
        <v>4417</v>
      </c>
      <c r="C57">
        <v>146</v>
      </c>
      <c r="D57">
        <v>123</v>
      </c>
      <c r="E57">
        <v>15</v>
      </c>
      <c r="M57" s="118" t="s">
        <v>2006</v>
      </c>
      <c r="N57" t="s">
        <v>4418</v>
      </c>
    </row>
    <row r="58" spans="1:14" x14ac:dyDescent="0.25">
      <c r="A58" s="359" t="s">
        <v>3071</v>
      </c>
      <c r="B58" s="294" t="s">
        <v>4419</v>
      </c>
      <c r="C58">
        <v>60</v>
      </c>
      <c r="D58">
        <v>41</v>
      </c>
      <c r="E58">
        <v>10</v>
      </c>
      <c r="M58" s="118">
        <v>97</v>
      </c>
      <c r="N58" t="s">
        <v>4420</v>
      </c>
    </row>
    <row r="59" spans="1:14" x14ac:dyDescent="0.25">
      <c r="A59" s="359" t="s">
        <v>3073</v>
      </c>
      <c r="B59" s="294" t="s">
        <v>4421</v>
      </c>
      <c r="C59">
        <v>55</v>
      </c>
      <c r="D59">
        <v>60</v>
      </c>
      <c r="E59" s="295" t="s">
        <v>1542</v>
      </c>
    </row>
    <row r="60" spans="1:14" x14ac:dyDescent="0.25">
      <c r="A60" s="359" t="s">
        <v>3075</v>
      </c>
      <c r="B60" s="294" t="s">
        <v>4422</v>
      </c>
      <c r="C60">
        <v>49</v>
      </c>
      <c r="D60">
        <v>34</v>
      </c>
      <c r="E60" s="295" t="s">
        <v>1542</v>
      </c>
    </row>
    <row r="61" spans="1:14" x14ac:dyDescent="0.25">
      <c r="A61" s="359" t="s">
        <v>3077</v>
      </c>
      <c r="B61" s="294" t="s">
        <v>4423</v>
      </c>
      <c r="C61">
        <v>14</v>
      </c>
      <c r="D61">
        <v>10</v>
      </c>
      <c r="E61" s="295" t="s">
        <v>1542</v>
      </c>
    </row>
    <row r="62" spans="1:14" x14ac:dyDescent="0.25">
      <c r="A62" s="359" t="s">
        <v>4169</v>
      </c>
      <c r="B62" s="294" t="s">
        <v>4424</v>
      </c>
      <c r="C62">
        <v>42</v>
      </c>
      <c r="D62">
        <v>47</v>
      </c>
      <c r="E62" s="295" t="s">
        <v>1542</v>
      </c>
    </row>
    <row r="63" spans="1:14" x14ac:dyDescent="0.25">
      <c r="A63" s="359" t="s">
        <v>4170</v>
      </c>
      <c r="B63" s="294" t="s">
        <v>4425</v>
      </c>
      <c r="C63" s="295" t="s">
        <v>1542</v>
      </c>
      <c r="D63">
        <v>14</v>
      </c>
      <c r="E63" s="295" t="s">
        <v>1542</v>
      </c>
    </row>
    <row r="64" spans="1:14" x14ac:dyDescent="0.25">
      <c r="A64" s="359" t="s">
        <v>4171</v>
      </c>
      <c r="B64" s="294" t="s">
        <v>4426</v>
      </c>
      <c r="C64">
        <v>10</v>
      </c>
      <c r="D64">
        <v>11</v>
      </c>
      <c r="E64" s="295" t="s">
        <v>1542</v>
      </c>
    </row>
    <row r="65" spans="1:11" x14ac:dyDescent="0.25">
      <c r="A65" s="359" t="s">
        <v>4172</v>
      </c>
      <c r="B65" s="294" t="s">
        <v>4427</v>
      </c>
      <c r="C65">
        <v>12</v>
      </c>
      <c r="D65">
        <v>15</v>
      </c>
      <c r="E65" s="295" t="s">
        <v>1542</v>
      </c>
    </row>
    <row r="66" spans="1:11" x14ac:dyDescent="0.25">
      <c r="A66" s="359" t="s">
        <v>4173</v>
      </c>
      <c r="B66" s="294" t="s">
        <v>4428</v>
      </c>
      <c r="C66">
        <v>105</v>
      </c>
      <c r="D66">
        <v>117</v>
      </c>
      <c r="E66">
        <v>19</v>
      </c>
    </row>
    <row r="67" spans="1:11" x14ac:dyDescent="0.25">
      <c r="A67" s="359" t="s">
        <v>4174</v>
      </c>
      <c r="B67" s="294" t="s">
        <v>4429</v>
      </c>
      <c r="C67" s="295" t="s">
        <v>1542</v>
      </c>
      <c r="D67" s="295" t="s">
        <v>1542</v>
      </c>
      <c r="E67" s="295" t="s">
        <v>1542</v>
      </c>
    </row>
    <row r="68" spans="1:11" x14ac:dyDescent="0.25">
      <c r="A68" s="359" t="s">
        <v>4175</v>
      </c>
      <c r="B68" s="294" t="s">
        <v>4430</v>
      </c>
      <c r="C68">
        <v>16</v>
      </c>
      <c r="D68" s="295" t="s">
        <v>1542</v>
      </c>
      <c r="E68" s="295" t="s">
        <v>1542</v>
      </c>
    </row>
    <row r="69" spans="1:11" x14ac:dyDescent="0.25">
      <c r="A69" s="359" t="s">
        <v>4176</v>
      </c>
      <c r="B69" s="294" t="s">
        <v>4431</v>
      </c>
      <c r="C69">
        <v>42</v>
      </c>
      <c r="D69">
        <v>48</v>
      </c>
      <c r="E69" s="295" t="s">
        <v>1542</v>
      </c>
    </row>
    <row r="70" spans="1:11" x14ac:dyDescent="0.25">
      <c r="A70" s="359" t="s">
        <v>4177</v>
      </c>
      <c r="B70" s="294" t="s">
        <v>4432</v>
      </c>
      <c r="C70" s="295" t="s">
        <v>1542</v>
      </c>
      <c r="D70" s="295" t="s">
        <v>1542</v>
      </c>
      <c r="E70" s="295" t="s">
        <v>1542</v>
      </c>
    </row>
    <row r="71" spans="1:11" x14ac:dyDescent="0.25">
      <c r="A71" s="359" t="s">
        <v>4179</v>
      </c>
      <c r="B71" s="294" t="s">
        <v>4433</v>
      </c>
      <c r="C71" s="295" t="s">
        <v>1542</v>
      </c>
      <c r="D71" s="295" t="s">
        <v>1542</v>
      </c>
      <c r="E71" s="295" t="s">
        <v>1542</v>
      </c>
    </row>
    <row r="72" spans="1:11" x14ac:dyDescent="0.25">
      <c r="A72" s="359" t="s">
        <v>4181</v>
      </c>
      <c r="B72" s="294" t="s">
        <v>4434</v>
      </c>
      <c r="C72" s="295" t="s">
        <v>1542</v>
      </c>
      <c r="D72" s="295" t="s">
        <v>1542</v>
      </c>
      <c r="E72" s="295" t="s">
        <v>1542</v>
      </c>
    </row>
    <row r="73" spans="1:11" x14ac:dyDescent="0.25">
      <c r="A73" s="359" t="s">
        <v>4183</v>
      </c>
      <c r="B73" s="294" t="s">
        <v>4435</v>
      </c>
      <c r="C73">
        <v>30</v>
      </c>
      <c r="D73">
        <v>14</v>
      </c>
      <c r="E73" s="295" t="s">
        <v>1542</v>
      </c>
    </row>
    <row r="74" spans="1:11" x14ac:dyDescent="0.25">
      <c r="A74" s="359" t="s">
        <v>4184</v>
      </c>
      <c r="B74" s="294" t="s">
        <v>4436</v>
      </c>
      <c r="C74" s="295" t="s">
        <v>1542</v>
      </c>
      <c r="D74" s="295" t="s">
        <v>1542</v>
      </c>
      <c r="E74" s="295" t="s">
        <v>1542</v>
      </c>
    </row>
    <row r="75" spans="1:11" x14ac:dyDescent="0.25">
      <c r="A75" s="359" t="s">
        <v>4185</v>
      </c>
      <c r="B75" s="294" t="s">
        <v>4437</v>
      </c>
      <c r="C75">
        <v>128</v>
      </c>
      <c r="D75">
        <v>41</v>
      </c>
      <c r="E75" s="295" t="s">
        <v>1542</v>
      </c>
    </row>
    <row r="76" spans="1:11" x14ac:dyDescent="0.25">
      <c r="A76" s="359" t="s">
        <v>4187</v>
      </c>
      <c r="B76" s="294" t="s">
        <v>4438</v>
      </c>
      <c r="C76" s="295" t="s">
        <v>1542</v>
      </c>
      <c r="D76" s="295" t="s">
        <v>1542</v>
      </c>
      <c r="E76" s="295" t="s">
        <v>1542</v>
      </c>
    </row>
    <row r="77" spans="1:11" x14ac:dyDescent="0.25">
      <c r="A77" s="365" t="s">
        <v>1994</v>
      </c>
      <c r="B77" s="294" t="s">
        <v>1900</v>
      </c>
      <c r="E77">
        <v>1051</v>
      </c>
      <c r="F77">
        <v>1286</v>
      </c>
      <c r="G77" s="39">
        <v>1196</v>
      </c>
      <c r="H77" s="39">
        <v>1100</v>
      </c>
      <c r="I77" s="39">
        <v>1182</v>
      </c>
      <c r="J77" s="39">
        <v>1051</v>
      </c>
      <c r="K77" s="39">
        <v>817</v>
      </c>
    </row>
    <row r="78" spans="1:11" x14ac:dyDescent="0.25">
      <c r="A78" s="365" t="s">
        <v>4406</v>
      </c>
      <c r="B78" s="294" t="s">
        <v>4439</v>
      </c>
      <c r="E78">
        <v>136</v>
      </c>
      <c r="F78">
        <v>276</v>
      </c>
      <c r="G78" s="39">
        <v>285</v>
      </c>
      <c r="H78" s="39">
        <v>227</v>
      </c>
      <c r="I78" s="39">
        <v>230</v>
      </c>
      <c r="J78" s="39">
        <v>254</v>
      </c>
      <c r="K78" s="39">
        <v>239</v>
      </c>
    </row>
    <row r="79" spans="1:11" x14ac:dyDescent="0.25">
      <c r="A79" s="365" t="s">
        <v>1996</v>
      </c>
      <c r="B79" s="294" t="s">
        <v>4440</v>
      </c>
      <c r="E79">
        <v>74</v>
      </c>
      <c r="F79">
        <v>81</v>
      </c>
      <c r="G79" s="39">
        <v>73</v>
      </c>
      <c r="H79" s="39">
        <v>79</v>
      </c>
      <c r="I79" s="39">
        <v>78</v>
      </c>
      <c r="J79" s="39">
        <v>79</v>
      </c>
      <c r="K79" s="39">
        <v>83</v>
      </c>
    </row>
    <row r="80" spans="1:11" x14ac:dyDescent="0.25">
      <c r="A80" s="365" t="s">
        <v>1998</v>
      </c>
      <c r="B80" s="294" t="s">
        <v>4441</v>
      </c>
      <c r="E80">
        <v>19</v>
      </c>
      <c r="F80">
        <v>15</v>
      </c>
      <c r="G80" s="39">
        <v>14</v>
      </c>
      <c r="H80" s="39">
        <v>14</v>
      </c>
      <c r="I80" s="39">
        <v>24</v>
      </c>
      <c r="J80" s="39">
        <v>14</v>
      </c>
      <c r="K80" s="39">
        <v>15</v>
      </c>
    </row>
    <row r="81" spans="1:11" x14ac:dyDescent="0.25">
      <c r="A81" s="365" t="s">
        <v>2000</v>
      </c>
      <c r="B81" s="294" t="s">
        <v>4442</v>
      </c>
      <c r="E81">
        <v>513</v>
      </c>
      <c r="F81">
        <v>626</v>
      </c>
      <c r="G81" s="39">
        <v>659</v>
      </c>
      <c r="H81" s="39">
        <v>581</v>
      </c>
      <c r="I81" s="39">
        <v>603</v>
      </c>
      <c r="J81" s="39">
        <v>655</v>
      </c>
      <c r="K81" s="39">
        <v>647</v>
      </c>
    </row>
    <row r="82" spans="1:11" x14ac:dyDescent="0.25">
      <c r="A82" s="365" t="s">
        <v>2002</v>
      </c>
      <c r="B82" s="294" t="s">
        <v>4443</v>
      </c>
      <c r="E82">
        <v>74</v>
      </c>
      <c r="F82">
        <v>83</v>
      </c>
      <c r="G82" s="39">
        <v>103</v>
      </c>
      <c r="H82" s="39">
        <v>79</v>
      </c>
      <c r="I82" s="39">
        <v>111</v>
      </c>
      <c r="J82" s="39">
        <v>78</v>
      </c>
      <c r="K82" s="39">
        <v>73</v>
      </c>
    </row>
    <row r="83" spans="1:11" x14ac:dyDescent="0.25">
      <c r="A83" s="365" t="s">
        <v>2004</v>
      </c>
      <c r="B83" s="294" t="s">
        <v>4444</v>
      </c>
      <c r="E83">
        <v>228</v>
      </c>
      <c r="F83">
        <v>272</v>
      </c>
      <c r="G83" s="39">
        <v>249</v>
      </c>
      <c r="H83" s="39">
        <v>229</v>
      </c>
      <c r="I83" s="39">
        <v>261</v>
      </c>
      <c r="J83" s="39">
        <v>247</v>
      </c>
      <c r="K83" s="39">
        <v>244</v>
      </c>
    </row>
    <row r="84" spans="1:11" x14ac:dyDescent="0.25">
      <c r="A84" s="365" t="s">
        <v>2006</v>
      </c>
      <c r="B84" s="294" t="s">
        <v>4445</v>
      </c>
      <c r="E84">
        <v>703</v>
      </c>
      <c r="F84">
        <v>834</v>
      </c>
      <c r="G84" s="39">
        <v>805</v>
      </c>
      <c r="H84" s="39">
        <v>749</v>
      </c>
      <c r="I84" s="39">
        <v>715</v>
      </c>
      <c r="J84" s="39">
        <v>752</v>
      </c>
      <c r="K84" s="39">
        <v>683</v>
      </c>
    </row>
    <row r="85" spans="1:11" x14ac:dyDescent="0.25">
      <c r="A85" s="365" t="s">
        <v>2008</v>
      </c>
      <c r="B85" s="294" t="s">
        <v>4446</v>
      </c>
      <c r="E85">
        <v>54</v>
      </c>
      <c r="F85">
        <v>68</v>
      </c>
      <c r="G85" s="39">
        <v>102</v>
      </c>
      <c r="H85" s="39">
        <v>97</v>
      </c>
      <c r="I85" s="39">
        <v>107</v>
      </c>
      <c r="J85" s="39">
        <v>167</v>
      </c>
      <c r="K85" s="39">
        <v>225</v>
      </c>
    </row>
    <row r="86" spans="1:11" x14ac:dyDescent="0.25">
      <c r="A86" s="365" t="s">
        <v>2010</v>
      </c>
      <c r="B86" s="294" t="s">
        <v>4447</v>
      </c>
      <c r="E86">
        <v>1968</v>
      </c>
      <c r="F86">
        <v>2348</v>
      </c>
      <c r="G86" s="39">
        <v>2281</v>
      </c>
      <c r="H86" s="39">
        <v>2100</v>
      </c>
      <c r="I86" s="39">
        <v>2054</v>
      </c>
      <c r="J86" s="39">
        <v>2507</v>
      </c>
      <c r="K86" s="39">
        <v>2445</v>
      </c>
    </row>
    <row r="87" spans="1:11" x14ac:dyDescent="0.25">
      <c r="A87" s="359" t="s">
        <v>4448</v>
      </c>
      <c r="B87" s="230" t="s">
        <v>4165</v>
      </c>
      <c r="C87" s="230"/>
      <c r="D87" s="230"/>
      <c r="E87" s="295" t="s">
        <v>1542</v>
      </c>
      <c r="F87" s="295" t="s">
        <v>1542</v>
      </c>
      <c r="G87" s="39">
        <v>71</v>
      </c>
      <c r="H87" s="39">
        <v>75</v>
      </c>
      <c r="I87" s="39">
        <v>109</v>
      </c>
      <c r="J87" s="39">
        <v>123</v>
      </c>
      <c r="K87" s="39">
        <v>140</v>
      </c>
    </row>
    <row r="88" spans="1:11" x14ac:dyDescent="0.25">
      <c r="A88" s="359" t="s">
        <v>4449</v>
      </c>
      <c r="B88" s="230" t="s">
        <v>3048</v>
      </c>
      <c r="C88" s="230"/>
      <c r="D88" s="230"/>
      <c r="E88" s="295" t="s">
        <v>1542</v>
      </c>
      <c r="F88" s="295" t="s">
        <v>1542</v>
      </c>
      <c r="G88" s="295" t="s">
        <v>1542</v>
      </c>
      <c r="H88" s="39">
        <v>10</v>
      </c>
      <c r="I88" s="39">
        <v>15</v>
      </c>
      <c r="J88" s="39">
        <v>15</v>
      </c>
      <c r="K88" s="39">
        <v>28</v>
      </c>
    </row>
    <row r="89" spans="1:11" x14ac:dyDescent="0.25">
      <c r="A89" s="359" t="s">
        <v>1522</v>
      </c>
      <c r="B89" s="294"/>
      <c r="C89">
        <v>22543</v>
      </c>
      <c r="D89">
        <v>23084</v>
      </c>
      <c r="E89">
        <v>23183</v>
      </c>
      <c r="F89">
        <v>24237</v>
      </c>
      <c r="G89" s="39">
        <v>24580</v>
      </c>
      <c r="H89" s="39">
        <v>24527</v>
      </c>
      <c r="I89" s="39">
        <v>24441</v>
      </c>
      <c r="J89" s="39">
        <v>25229</v>
      </c>
      <c r="K89" s="39">
        <v>24753</v>
      </c>
    </row>
    <row r="90" spans="1:11" x14ac:dyDescent="0.25">
      <c r="A90" s="359" t="s">
        <v>1817</v>
      </c>
      <c r="B90" s="294"/>
      <c r="C90" s="132">
        <v>30005</v>
      </c>
      <c r="D90" s="132">
        <v>30330</v>
      </c>
      <c r="E90" s="132">
        <v>30431</v>
      </c>
      <c r="F90" s="132">
        <v>31719</v>
      </c>
      <c r="G90" s="59">
        <v>31903</v>
      </c>
      <c r="H90" s="59">
        <v>31411</v>
      </c>
      <c r="I90" s="59">
        <v>31357</v>
      </c>
      <c r="J90" s="59">
        <v>32635</v>
      </c>
      <c r="K90" s="59">
        <v>31727</v>
      </c>
    </row>
    <row r="91" spans="1:11" x14ac:dyDescent="0.25">
      <c r="A91" s="118"/>
    </row>
    <row r="92" spans="1:11" x14ac:dyDescent="0.25">
      <c r="A92" s="7" t="s">
        <v>50</v>
      </c>
      <c r="B92" s="2"/>
      <c r="C92" s="677" t="s">
        <v>51</v>
      </c>
      <c r="D92" s="677"/>
      <c r="E92" s="677"/>
      <c r="F92" s="677"/>
      <c r="G92" s="677"/>
      <c r="H92" s="677"/>
      <c r="I92" s="677"/>
      <c r="J92" s="677"/>
      <c r="K92" s="677"/>
    </row>
    <row r="93" spans="1:11" x14ac:dyDescent="0.25">
      <c r="A93" s="15" t="s">
        <v>52</v>
      </c>
      <c r="B93" s="16" t="s">
        <v>2</v>
      </c>
      <c r="C93" s="8" t="s">
        <v>1433</v>
      </c>
      <c r="D93" s="8" t="s">
        <v>137</v>
      </c>
      <c r="E93" s="8" t="s">
        <v>138</v>
      </c>
      <c r="F93" s="8" t="s">
        <v>139</v>
      </c>
      <c r="G93" s="293" t="s">
        <v>38</v>
      </c>
      <c r="H93" s="293" t="s">
        <v>39</v>
      </c>
      <c r="I93" s="293" t="s">
        <v>40</v>
      </c>
      <c r="J93" s="293" t="s">
        <v>41</v>
      </c>
      <c r="K93" s="293" t="s">
        <v>42</v>
      </c>
    </row>
    <row r="94" spans="1:11" x14ac:dyDescent="0.25">
      <c r="A94" s="359" t="s">
        <v>58</v>
      </c>
      <c r="B94" s="230" t="s">
        <v>3936</v>
      </c>
      <c r="G94" s="39">
        <v>2281</v>
      </c>
      <c r="H94" s="39">
        <v>2100</v>
      </c>
      <c r="I94" s="39">
        <v>2054</v>
      </c>
      <c r="J94" s="39">
        <v>2507</v>
      </c>
      <c r="K94" s="39">
        <v>2445</v>
      </c>
    </row>
    <row r="95" spans="1:11" x14ac:dyDescent="0.25">
      <c r="A95" s="359" t="s">
        <v>59</v>
      </c>
      <c r="B95" s="230" t="s">
        <v>3631</v>
      </c>
      <c r="C95" s="230"/>
      <c r="D95" s="230"/>
      <c r="E95" s="230"/>
      <c r="F95" s="230"/>
      <c r="G95" s="39">
        <v>1083</v>
      </c>
      <c r="H95" s="39">
        <v>1124</v>
      </c>
      <c r="I95" s="39">
        <v>1030</v>
      </c>
      <c r="J95" s="39">
        <v>1070</v>
      </c>
      <c r="K95" s="39">
        <v>962</v>
      </c>
    </row>
    <row r="96" spans="1:11" x14ac:dyDescent="0.25">
      <c r="A96" s="359" t="s">
        <v>60</v>
      </c>
      <c r="B96" s="230" t="s">
        <v>4450</v>
      </c>
      <c r="C96" s="230"/>
      <c r="D96" s="230"/>
      <c r="E96" s="230"/>
      <c r="F96" s="230"/>
      <c r="G96" s="39">
        <v>35</v>
      </c>
      <c r="H96" s="39">
        <v>45</v>
      </c>
      <c r="I96" s="39">
        <v>49</v>
      </c>
      <c r="J96" s="39">
        <v>30</v>
      </c>
      <c r="K96" s="39">
        <v>25</v>
      </c>
    </row>
    <row r="97" spans="1:11" x14ac:dyDescent="0.25">
      <c r="A97" s="359" t="s">
        <v>61</v>
      </c>
      <c r="B97" s="230" t="s">
        <v>4451</v>
      </c>
      <c r="C97" s="230"/>
      <c r="D97" s="230"/>
      <c r="E97" s="230"/>
      <c r="F97" s="230"/>
      <c r="G97" s="39">
        <v>102</v>
      </c>
      <c r="H97" s="39">
        <v>97</v>
      </c>
      <c r="I97" s="39">
        <v>107</v>
      </c>
      <c r="J97" s="39">
        <v>167</v>
      </c>
      <c r="K97" s="39">
        <v>225</v>
      </c>
    </row>
    <row r="98" spans="1:11" x14ac:dyDescent="0.25">
      <c r="A98" s="359" t="s">
        <v>62</v>
      </c>
      <c r="B98" s="230" t="s">
        <v>4164</v>
      </c>
      <c r="C98" s="230"/>
      <c r="D98" s="230"/>
      <c r="E98" s="230"/>
      <c r="F98" s="230"/>
      <c r="G98" s="295" t="s">
        <v>1542</v>
      </c>
      <c r="H98" s="295" t="s">
        <v>1542</v>
      </c>
      <c r="I98" s="295" t="s">
        <v>1542</v>
      </c>
      <c r="J98" s="39">
        <v>15</v>
      </c>
      <c r="K98" s="39">
        <v>13</v>
      </c>
    </row>
    <row r="99" spans="1:11" x14ac:dyDescent="0.25">
      <c r="A99" s="359" t="s">
        <v>77</v>
      </c>
      <c r="B99" s="230" t="s">
        <v>3811</v>
      </c>
      <c r="C99" s="230"/>
      <c r="D99" s="230"/>
      <c r="E99" s="230"/>
      <c r="F99" s="230"/>
      <c r="G99" s="39">
        <v>805</v>
      </c>
      <c r="H99" s="39">
        <v>749</v>
      </c>
      <c r="I99" s="39">
        <v>715</v>
      </c>
      <c r="J99" s="39">
        <v>752</v>
      </c>
      <c r="K99" s="39">
        <v>683</v>
      </c>
    </row>
    <row r="100" spans="1:11" x14ac:dyDescent="0.25">
      <c r="A100" s="359" t="s">
        <v>1963</v>
      </c>
      <c r="B100" s="230" t="s">
        <v>4452</v>
      </c>
      <c r="C100" s="230"/>
      <c r="D100" s="230"/>
      <c r="E100" s="230"/>
      <c r="F100" s="230"/>
      <c r="G100" s="39">
        <v>24</v>
      </c>
      <c r="H100" s="39">
        <v>12</v>
      </c>
      <c r="I100" s="39">
        <v>24</v>
      </c>
      <c r="J100" s="39">
        <v>22</v>
      </c>
      <c r="K100" s="39">
        <v>20</v>
      </c>
    </row>
    <row r="101" spans="1:11" x14ac:dyDescent="0.25">
      <c r="A101" s="359" t="s">
        <v>1965</v>
      </c>
      <c r="B101" s="230" t="s">
        <v>4165</v>
      </c>
      <c r="C101" s="230"/>
      <c r="D101" s="230"/>
      <c r="E101" s="230"/>
      <c r="F101" s="230"/>
      <c r="G101" s="39">
        <v>71</v>
      </c>
      <c r="H101" s="39">
        <v>75</v>
      </c>
      <c r="I101" s="39">
        <v>109</v>
      </c>
      <c r="J101" s="39">
        <v>123</v>
      </c>
      <c r="K101" s="39">
        <v>140</v>
      </c>
    </row>
    <row r="102" spans="1:11" x14ac:dyDescent="0.25">
      <c r="A102" s="359" t="s">
        <v>1967</v>
      </c>
      <c r="B102" s="230" t="s">
        <v>3048</v>
      </c>
      <c r="C102" s="230"/>
      <c r="D102" s="230"/>
      <c r="E102" s="230"/>
      <c r="F102" s="230"/>
      <c r="G102" s="295" t="s">
        <v>1542</v>
      </c>
      <c r="H102" s="295" t="s">
        <v>10806</v>
      </c>
      <c r="I102" s="295" t="s">
        <v>10806</v>
      </c>
      <c r="J102" s="39">
        <v>15</v>
      </c>
      <c r="K102" s="39">
        <v>28</v>
      </c>
    </row>
    <row r="103" spans="1:11" x14ac:dyDescent="0.25">
      <c r="A103" s="359" t="s">
        <v>1968</v>
      </c>
      <c r="B103" s="230" t="s">
        <v>3756</v>
      </c>
      <c r="C103" s="230"/>
      <c r="D103" s="230"/>
      <c r="E103" s="230"/>
      <c r="F103" s="230"/>
      <c r="G103" s="39">
        <v>249</v>
      </c>
      <c r="H103" s="39">
        <v>229</v>
      </c>
      <c r="I103" s="39">
        <v>261</v>
      </c>
      <c r="J103" s="39">
        <v>247</v>
      </c>
      <c r="K103" s="39">
        <v>244</v>
      </c>
    </row>
    <row r="104" spans="1:11" x14ac:dyDescent="0.25">
      <c r="A104" s="359" t="s">
        <v>1970</v>
      </c>
      <c r="B104" s="230" t="s">
        <v>4453</v>
      </c>
      <c r="C104" s="230"/>
      <c r="D104" s="230"/>
      <c r="E104" s="230"/>
      <c r="F104" s="230"/>
      <c r="G104" s="39">
        <v>103</v>
      </c>
      <c r="H104" s="39">
        <v>79</v>
      </c>
      <c r="I104" s="39">
        <v>111</v>
      </c>
      <c r="J104" s="39">
        <v>78</v>
      </c>
      <c r="K104" s="39">
        <v>73</v>
      </c>
    </row>
    <row r="105" spans="1:11" x14ac:dyDescent="0.25">
      <c r="A105" s="359" t="s">
        <v>1972</v>
      </c>
      <c r="B105" s="80" t="s">
        <v>3921</v>
      </c>
      <c r="C105" s="80"/>
      <c r="D105" s="80"/>
      <c r="E105" s="80"/>
      <c r="F105" s="80"/>
      <c r="G105" s="39">
        <v>116</v>
      </c>
      <c r="H105" s="39">
        <v>126</v>
      </c>
      <c r="I105" s="39">
        <v>89</v>
      </c>
      <c r="J105" s="39">
        <v>94</v>
      </c>
      <c r="K105" s="39">
        <v>112</v>
      </c>
    </row>
    <row r="106" spans="1:11" x14ac:dyDescent="0.25">
      <c r="A106" s="359" t="s">
        <v>1974</v>
      </c>
      <c r="B106" s="205" t="s">
        <v>3636</v>
      </c>
      <c r="C106" s="205"/>
      <c r="D106" s="205"/>
      <c r="E106" s="205"/>
      <c r="F106" s="205"/>
      <c r="G106" s="39">
        <v>50</v>
      </c>
      <c r="H106" s="39">
        <v>85</v>
      </c>
      <c r="I106" s="39">
        <v>61</v>
      </c>
      <c r="J106" s="39">
        <v>78</v>
      </c>
      <c r="K106" s="39">
        <v>62</v>
      </c>
    </row>
    <row r="107" spans="1:11" x14ac:dyDescent="0.25">
      <c r="A107" s="359" t="s">
        <v>1976</v>
      </c>
      <c r="B107" s="205" t="s">
        <v>3725</v>
      </c>
      <c r="C107" s="205"/>
      <c r="D107" s="205"/>
      <c r="E107" s="205"/>
      <c r="F107" s="205"/>
      <c r="G107" s="39">
        <v>39</v>
      </c>
      <c r="H107" s="39">
        <v>34</v>
      </c>
      <c r="I107" s="39">
        <v>38</v>
      </c>
      <c r="J107" s="39">
        <v>38</v>
      </c>
      <c r="K107" s="39">
        <v>29</v>
      </c>
    </row>
    <row r="108" spans="1:11" x14ac:dyDescent="0.25">
      <c r="A108" s="359" t="s">
        <v>1978</v>
      </c>
      <c r="B108" s="205" t="s">
        <v>3417</v>
      </c>
      <c r="C108" s="205"/>
      <c r="D108" s="205"/>
      <c r="E108" s="205"/>
      <c r="F108" s="205"/>
      <c r="G108" s="39">
        <v>659</v>
      </c>
      <c r="H108" s="39">
        <v>581</v>
      </c>
      <c r="I108" s="39">
        <v>603</v>
      </c>
      <c r="J108" s="39">
        <v>655</v>
      </c>
      <c r="K108" s="39">
        <v>647</v>
      </c>
    </row>
    <row r="109" spans="1:11" x14ac:dyDescent="0.25">
      <c r="A109" s="359" t="s">
        <v>1980</v>
      </c>
      <c r="B109" s="205" t="s">
        <v>3706</v>
      </c>
      <c r="C109" s="205"/>
      <c r="D109" s="205"/>
      <c r="E109" s="205"/>
      <c r="F109" s="205"/>
      <c r="G109" s="39">
        <v>22</v>
      </c>
      <c r="H109" s="39">
        <v>14</v>
      </c>
      <c r="I109" s="39">
        <v>19</v>
      </c>
      <c r="J109" s="39">
        <v>16</v>
      </c>
      <c r="K109" s="39">
        <v>20</v>
      </c>
    </row>
    <row r="110" spans="1:11" x14ac:dyDescent="0.25">
      <c r="A110" s="359" t="s">
        <v>1982</v>
      </c>
      <c r="B110" s="205" t="s">
        <v>3685</v>
      </c>
      <c r="C110" s="205"/>
      <c r="D110" s="205"/>
      <c r="E110" s="205"/>
      <c r="F110" s="205"/>
      <c r="G110" s="39">
        <v>14</v>
      </c>
      <c r="H110" s="39">
        <v>14</v>
      </c>
      <c r="I110" s="39">
        <v>24</v>
      </c>
      <c r="J110" s="39">
        <v>14</v>
      </c>
      <c r="K110" s="39">
        <v>15</v>
      </c>
    </row>
    <row r="111" spans="1:11" x14ac:dyDescent="0.25">
      <c r="A111" s="359" t="s">
        <v>1984</v>
      </c>
      <c r="B111" s="205" t="s">
        <v>4002</v>
      </c>
      <c r="C111" s="205"/>
      <c r="D111" s="205"/>
      <c r="E111" s="205"/>
      <c r="F111" s="205"/>
      <c r="G111" s="39">
        <v>73</v>
      </c>
      <c r="H111" s="39">
        <v>79</v>
      </c>
      <c r="I111" s="39">
        <v>78</v>
      </c>
      <c r="J111" s="39">
        <v>79</v>
      </c>
      <c r="K111" s="39">
        <v>83</v>
      </c>
    </row>
    <row r="112" spans="1:11" x14ac:dyDescent="0.25">
      <c r="A112" s="359" t="s">
        <v>1986</v>
      </c>
      <c r="B112" s="205" t="s">
        <v>3883</v>
      </c>
      <c r="C112" s="205"/>
      <c r="D112" s="205"/>
      <c r="E112" s="205"/>
      <c r="F112" s="205"/>
      <c r="G112" s="39">
        <v>285</v>
      </c>
      <c r="H112" s="39">
        <v>227</v>
      </c>
      <c r="I112" s="39">
        <v>230</v>
      </c>
      <c r="J112" s="39">
        <v>254</v>
      </c>
      <c r="K112" s="39">
        <v>239</v>
      </c>
    </row>
    <row r="113" spans="1:11" x14ac:dyDescent="0.25">
      <c r="A113" s="359" t="s">
        <v>1988</v>
      </c>
      <c r="B113" s="205" t="s">
        <v>4454</v>
      </c>
      <c r="C113" s="205"/>
      <c r="D113" s="205"/>
      <c r="E113" s="205"/>
      <c r="F113" s="205"/>
      <c r="G113" s="39">
        <v>106</v>
      </c>
      <c r="H113" s="39">
        <v>102</v>
      </c>
      <c r="I113" s="39">
        <v>109</v>
      </c>
      <c r="J113" s="39">
        <v>101</v>
      </c>
      <c r="K113" s="39">
        <v>92</v>
      </c>
    </row>
    <row r="114" spans="1:11" x14ac:dyDescent="0.25">
      <c r="A114" s="359" t="s">
        <v>1994</v>
      </c>
      <c r="B114" s="205" t="s">
        <v>2240</v>
      </c>
      <c r="C114" s="205"/>
      <c r="D114" s="205"/>
      <c r="E114" s="205"/>
      <c r="F114" s="205"/>
      <c r="G114" s="39">
        <v>1196</v>
      </c>
      <c r="H114" s="39">
        <v>1100</v>
      </c>
      <c r="I114" s="39">
        <v>1182</v>
      </c>
      <c r="J114" s="39">
        <v>1051</v>
      </c>
      <c r="K114" s="39">
        <v>817</v>
      </c>
    </row>
    <row r="115" spans="1:11" x14ac:dyDescent="0.25">
      <c r="A115" s="118" t="s">
        <v>1522</v>
      </c>
      <c r="B115" t="s">
        <v>1436</v>
      </c>
      <c r="G115" s="39">
        <v>24580</v>
      </c>
      <c r="H115" s="39">
        <v>24527</v>
      </c>
      <c r="I115" s="39">
        <v>24441</v>
      </c>
      <c r="J115" s="39">
        <v>25229</v>
      </c>
      <c r="K115" s="39">
        <v>24753</v>
      </c>
    </row>
    <row r="116" spans="1:11" x14ac:dyDescent="0.25">
      <c r="A116" s="366" t="s">
        <v>1440</v>
      </c>
      <c r="G116" s="59">
        <v>31903</v>
      </c>
      <c r="H116" s="59">
        <v>31411</v>
      </c>
      <c r="I116" s="59">
        <v>31357</v>
      </c>
      <c r="J116" s="59">
        <v>32635</v>
      </c>
      <c r="K116" s="59">
        <v>31727</v>
      </c>
    </row>
  </sheetData>
  <mergeCells count="18">
    <mergeCell ref="B8:K8"/>
    <mergeCell ref="B3:K3"/>
    <mergeCell ref="B4:K4"/>
    <mergeCell ref="B5:K5"/>
    <mergeCell ref="B6:K6"/>
    <mergeCell ref="B7:K7"/>
    <mergeCell ref="C92:K92"/>
    <mergeCell ref="B9:K9"/>
    <mergeCell ref="B10:K10"/>
    <mergeCell ref="B11:K11"/>
    <mergeCell ref="B12:K12"/>
    <mergeCell ref="B13:K13"/>
    <mergeCell ref="B14:K14"/>
    <mergeCell ref="B15:K15"/>
    <mergeCell ref="B16:K16"/>
    <mergeCell ref="B17:K17"/>
    <mergeCell ref="B18:K18"/>
    <mergeCell ref="C29:K29"/>
  </mergeCells>
  <dataValidations count="1">
    <dataValidation type="list" allowBlank="1" showInputMessage="1" showErrorMessage="1" sqref="B10:K10" xr:uid="{00000000-0002-0000-5C01-000000000000}">
      <formula1>$Q$10:$Q$11</formula1>
    </dataValidation>
  </dataValidations>
  <pageMargins left="0.7" right="0.7" top="0.75" bottom="0.75" header="0.3" footer="0.3"/>
  <pageSetup paperSize="9" scale="8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pageSetUpPr fitToPage="1"/>
  </sheetPr>
  <dimension ref="A1:K42"/>
  <sheetViews>
    <sheetView topLeftCell="A16" workbookViewId="0">
      <selection activeCell="A20" sqref="A20:XFD20"/>
    </sheetView>
  </sheetViews>
  <sheetFormatPr defaultRowHeight="15" x14ac:dyDescent="0.25"/>
  <cols>
    <col min="1" max="1" width="38.42578125" customWidth="1"/>
    <col min="2" max="2" width="50.28515625" customWidth="1"/>
    <col min="3" max="7" width="12.7109375" customWidth="1"/>
  </cols>
  <sheetData>
    <row r="1" spans="1:7" ht="18.75" x14ac:dyDescent="0.25">
      <c r="A1" s="200" t="s">
        <v>0</v>
      </c>
    </row>
    <row r="3" spans="1:7" x14ac:dyDescent="0.25">
      <c r="A3" s="201" t="s">
        <v>1</v>
      </c>
      <c r="B3" s="678" t="s">
        <v>7562</v>
      </c>
      <c r="C3" s="678"/>
      <c r="D3" s="678"/>
      <c r="E3" s="678"/>
      <c r="F3" s="678"/>
      <c r="G3" s="678"/>
    </row>
    <row r="4" spans="1:7" ht="16.5" customHeight="1" x14ac:dyDescent="0.25">
      <c r="A4" s="6" t="s">
        <v>2</v>
      </c>
      <c r="B4" s="682" t="s">
        <v>7563</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7446</v>
      </c>
      <c r="C14" s="674"/>
      <c r="D14" s="674"/>
      <c r="E14" s="674"/>
      <c r="F14" s="674"/>
      <c r="G14" s="674"/>
    </row>
    <row r="15" spans="1:7" x14ac:dyDescent="0.25">
      <c r="A15" s="6" t="s">
        <v>30</v>
      </c>
      <c r="B15" s="675" t="s">
        <v>9</v>
      </c>
      <c r="C15" s="674"/>
      <c r="D15" s="674"/>
      <c r="E15" s="674"/>
      <c r="F15" s="674"/>
      <c r="G15" s="674"/>
    </row>
    <row r="16" spans="1:7" x14ac:dyDescent="0.25">
      <c r="A16" s="6" t="s">
        <v>32</v>
      </c>
      <c r="B16" s="674" t="s">
        <v>352</v>
      </c>
      <c r="C16" s="674"/>
      <c r="D16" s="674"/>
      <c r="E16" s="674"/>
      <c r="F16" s="674"/>
      <c r="G16" s="674"/>
    </row>
    <row r="17" spans="1:11" x14ac:dyDescent="0.25">
      <c r="A17" s="6" t="s">
        <v>35</v>
      </c>
      <c r="B17" s="675" t="s">
        <v>9</v>
      </c>
      <c r="C17" s="674"/>
      <c r="D17" s="674"/>
      <c r="E17" s="674"/>
      <c r="F17" s="674"/>
      <c r="G17" s="674"/>
    </row>
    <row r="18" spans="1:11" ht="47.25" customHeight="1" x14ac:dyDescent="0.25">
      <c r="A18" s="113" t="s">
        <v>36</v>
      </c>
      <c r="B18" s="682" t="s">
        <v>7551</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22054</v>
      </c>
      <c r="D21" s="10">
        <v>22704</v>
      </c>
      <c r="E21" s="10">
        <v>22795</v>
      </c>
      <c r="F21" s="10">
        <v>23853</v>
      </c>
      <c r="G21" s="10">
        <f>+(G20-G25)</f>
        <v>24363</v>
      </c>
      <c r="H21" s="10">
        <f t="shared" ref="H21:K21" si="0">+(H20-H25)</f>
        <v>24340</v>
      </c>
      <c r="I21" s="10">
        <f t="shared" si="0"/>
        <v>24220</v>
      </c>
      <c r="J21" s="10">
        <f t="shared" si="0"/>
        <v>24973</v>
      </c>
      <c r="K21" s="10">
        <f t="shared" si="0"/>
        <v>24436</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0.99113136162076398</v>
      </c>
      <c r="H22" s="12">
        <f t="shared" si="2"/>
        <v>0.99164799348136079</v>
      </c>
      <c r="I22" s="12">
        <f>+(I21/I20)</f>
        <v>0.98994523011526203</v>
      </c>
      <c r="J22" s="12">
        <f>+(J21/J20)</f>
        <v>0.98879474184352234</v>
      </c>
      <c r="K22" s="12">
        <f>+(K21/K20)</f>
        <v>0.98460794584575706</v>
      </c>
    </row>
    <row r="23" spans="1:11" x14ac:dyDescent="0.25">
      <c r="A23" s="6" t="s">
        <v>46</v>
      </c>
      <c r="B23" s="202"/>
      <c r="C23" s="10">
        <v>0</v>
      </c>
      <c r="D23" s="10">
        <v>0</v>
      </c>
      <c r="E23" s="10">
        <v>0</v>
      </c>
      <c r="F23" s="510">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17">
        <v>489</v>
      </c>
      <c r="D25" s="217">
        <v>382</v>
      </c>
      <c r="E25" s="217">
        <v>391</v>
      </c>
      <c r="F25" s="217">
        <v>389</v>
      </c>
      <c r="G25" s="338">
        <v>218</v>
      </c>
      <c r="H25" s="338">
        <v>205</v>
      </c>
      <c r="I25" s="338">
        <v>246</v>
      </c>
      <c r="J25" s="338">
        <v>283</v>
      </c>
      <c r="K25" s="217">
        <v>382</v>
      </c>
    </row>
    <row r="26" spans="1:11" x14ac:dyDescent="0.25">
      <c r="A26" s="6" t="s">
        <v>49</v>
      </c>
      <c r="B26" s="202"/>
      <c r="C26" s="12">
        <f t="shared" ref="C26:D26" si="3">+(C25/C20)</f>
        <v>2.1691877744754468E-2</v>
      </c>
      <c r="D26" s="12">
        <f t="shared" si="3"/>
        <v>1.6546824915533224E-2</v>
      </c>
      <c r="E26" s="12">
        <f>+(E25/E20)</f>
        <v>1.6863624601052358E-2</v>
      </c>
      <c r="F26" s="12">
        <f>+(F25/F20)</f>
        <v>1.604653081428925E-2</v>
      </c>
      <c r="G26" s="12">
        <f t="shared" ref="G26:H26" si="4">+(G25/G20)</f>
        <v>8.8686383792359949E-3</v>
      </c>
      <c r="H26" s="12">
        <f t="shared" si="4"/>
        <v>8.3520065186392344E-3</v>
      </c>
      <c r="I26" s="12">
        <f>+(I25/I20)</f>
        <v>1.0054769884738003E-2</v>
      </c>
      <c r="J26" s="12">
        <f>+(J25/J20)</f>
        <v>1.1205258156477669E-2</v>
      </c>
      <c r="K26" s="12">
        <f>+(K25/K20)</f>
        <v>1.5392054154242888E-2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7564</v>
      </c>
      <c r="B29" s="207" t="s">
        <v>7565</v>
      </c>
      <c r="C29">
        <v>1655</v>
      </c>
      <c r="D29">
        <v>1586</v>
      </c>
      <c r="E29">
        <v>1632</v>
      </c>
      <c r="F29">
        <v>1740</v>
      </c>
      <c r="G29">
        <v>1788</v>
      </c>
      <c r="H29">
        <v>1737</v>
      </c>
      <c r="I29">
        <v>1765</v>
      </c>
      <c r="J29">
        <v>1852</v>
      </c>
      <c r="K29">
        <v>1920</v>
      </c>
    </row>
    <row r="30" spans="1:11" x14ac:dyDescent="0.25">
      <c r="A30" s="214" t="s">
        <v>7566</v>
      </c>
      <c r="B30" s="207" t="s">
        <v>7567</v>
      </c>
      <c r="C30">
        <v>2699</v>
      </c>
      <c r="D30">
        <v>2805</v>
      </c>
      <c r="E30">
        <v>2864</v>
      </c>
      <c r="F30">
        <v>2888</v>
      </c>
      <c r="G30">
        <v>2994</v>
      </c>
      <c r="H30">
        <v>2956</v>
      </c>
      <c r="I30">
        <v>2882</v>
      </c>
      <c r="J30">
        <v>3109</v>
      </c>
      <c r="K30">
        <v>3017</v>
      </c>
    </row>
    <row r="31" spans="1:11" x14ac:dyDescent="0.25">
      <c r="A31" s="214" t="s">
        <v>7568</v>
      </c>
      <c r="B31" s="409" t="s">
        <v>5915</v>
      </c>
      <c r="C31">
        <v>4095</v>
      </c>
      <c r="D31">
        <v>4146</v>
      </c>
      <c r="E31">
        <v>4065</v>
      </c>
      <c r="F31">
        <v>4448</v>
      </c>
      <c r="G31">
        <v>4536</v>
      </c>
      <c r="H31">
        <v>4618</v>
      </c>
      <c r="I31">
        <v>4543</v>
      </c>
      <c r="J31">
        <v>4721</v>
      </c>
      <c r="K31">
        <v>4809</v>
      </c>
    </row>
    <row r="32" spans="1:11" x14ac:dyDescent="0.25">
      <c r="A32" s="214" t="s">
        <v>7569</v>
      </c>
      <c r="B32" s="409" t="s">
        <v>7570</v>
      </c>
      <c r="C32">
        <v>1471</v>
      </c>
      <c r="D32">
        <v>1555</v>
      </c>
      <c r="E32">
        <v>1590</v>
      </c>
      <c r="F32">
        <v>1659</v>
      </c>
      <c r="G32">
        <v>1672</v>
      </c>
      <c r="H32">
        <v>1754</v>
      </c>
      <c r="I32">
        <v>1723</v>
      </c>
      <c r="J32">
        <v>1771</v>
      </c>
      <c r="K32">
        <v>1689</v>
      </c>
    </row>
    <row r="33" spans="1:11" x14ac:dyDescent="0.25">
      <c r="A33" s="214" t="s">
        <v>7571</v>
      </c>
      <c r="B33" s="215" t="s">
        <v>7572</v>
      </c>
      <c r="C33">
        <v>1807</v>
      </c>
      <c r="D33">
        <v>1841</v>
      </c>
      <c r="E33">
        <v>1880</v>
      </c>
      <c r="F33">
        <v>1940</v>
      </c>
      <c r="G33">
        <v>2116</v>
      </c>
      <c r="H33">
        <v>2069</v>
      </c>
      <c r="I33">
        <v>2075</v>
      </c>
      <c r="J33">
        <v>2085</v>
      </c>
      <c r="K33">
        <v>1860</v>
      </c>
    </row>
    <row r="34" spans="1:11" x14ac:dyDescent="0.25">
      <c r="A34" s="214" t="s">
        <v>7573</v>
      </c>
      <c r="B34" s="409" t="s">
        <v>7574</v>
      </c>
      <c r="C34">
        <v>1373</v>
      </c>
      <c r="D34">
        <v>1484</v>
      </c>
      <c r="E34">
        <v>1498</v>
      </c>
      <c r="F34">
        <v>1510</v>
      </c>
      <c r="G34">
        <v>1503</v>
      </c>
      <c r="H34">
        <v>1480</v>
      </c>
      <c r="I34">
        <v>1447</v>
      </c>
      <c r="J34">
        <v>1534</v>
      </c>
      <c r="K34">
        <v>1099</v>
      </c>
    </row>
    <row r="35" spans="1:11" x14ac:dyDescent="0.25">
      <c r="A35" s="214" t="s">
        <v>7575</v>
      </c>
      <c r="B35" s="394" t="s">
        <v>7576</v>
      </c>
      <c r="C35">
        <v>1695</v>
      </c>
      <c r="D35">
        <v>1827</v>
      </c>
      <c r="E35">
        <v>1727</v>
      </c>
      <c r="F35">
        <v>1758</v>
      </c>
      <c r="G35">
        <v>1739</v>
      </c>
      <c r="H35">
        <v>1770</v>
      </c>
      <c r="I35">
        <v>1760</v>
      </c>
      <c r="J35">
        <v>1814</v>
      </c>
      <c r="K35">
        <v>1865</v>
      </c>
    </row>
    <row r="36" spans="1:11" x14ac:dyDescent="0.25">
      <c r="A36" s="214" t="s">
        <v>7577</v>
      </c>
      <c r="B36" s="286" t="s">
        <v>7578</v>
      </c>
      <c r="C36">
        <v>1406</v>
      </c>
      <c r="D36">
        <v>1464</v>
      </c>
      <c r="E36">
        <v>1493</v>
      </c>
      <c r="F36">
        <v>1574</v>
      </c>
      <c r="G36">
        <v>1533</v>
      </c>
      <c r="H36">
        <v>1565</v>
      </c>
      <c r="I36">
        <v>1547</v>
      </c>
      <c r="J36">
        <v>1546</v>
      </c>
      <c r="K36">
        <v>1624</v>
      </c>
    </row>
    <row r="37" spans="1:11" x14ac:dyDescent="0.25">
      <c r="A37" s="214" t="s">
        <v>7579</v>
      </c>
      <c r="B37" s="215" t="s">
        <v>7580</v>
      </c>
      <c r="C37">
        <v>2050</v>
      </c>
      <c r="D37">
        <v>2108</v>
      </c>
      <c r="E37">
        <v>2080</v>
      </c>
      <c r="F37">
        <v>2159</v>
      </c>
      <c r="G37">
        <v>2169</v>
      </c>
      <c r="H37">
        <v>2146</v>
      </c>
      <c r="I37">
        <v>2148</v>
      </c>
      <c r="J37">
        <v>2229</v>
      </c>
      <c r="K37">
        <v>2057</v>
      </c>
    </row>
    <row r="38" spans="1:11" x14ac:dyDescent="0.25">
      <c r="A38" s="214" t="s">
        <v>7581</v>
      </c>
      <c r="B38" s="215" t="s">
        <v>7582</v>
      </c>
      <c r="C38">
        <v>2273</v>
      </c>
      <c r="D38">
        <v>2350</v>
      </c>
      <c r="E38">
        <v>2428</v>
      </c>
      <c r="F38">
        <v>2465</v>
      </c>
      <c r="G38">
        <v>2538</v>
      </c>
      <c r="H38">
        <v>2516</v>
      </c>
      <c r="I38">
        <v>2572</v>
      </c>
      <c r="J38">
        <v>2527</v>
      </c>
      <c r="K38">
        <v>2596</v>
      </c>
    </row>
    <row r="39" spans="1:11" x14ac:dyDescent="0.25">
      <c r="A39" s="214" t="s">
        <v>7583</v>
      </c>
      <c r="B39" s="215" t="s">
        <v>7584</v>
      </c>
      <c r="C39">
        <v>1495</v>
      </c>
      <c r="D39">
        <v>1506</v>
      </c>
      <c r="E39">
        <v>1513</v>
      </c>
      <c r="F39">
        <v>1690</v>
      </c>
      <c r="G39">
        <v>1775</v>
      </c>
      <c r="H39">
        <v>1729</v>
      </c>
      <c r="I39">
        <v>1758</v>
      </c>
      <c r="J39">
        <v>1785</v>
      </c>
      <c r="K39">
        <v>1900</v>
      </c>
    </row>
    <row r="40" spans="1:11" x14ac:dyDescent="0.25">
      <c r="A40" s="214" t="s">
        <v>5917</v>
      </c>
      <c r="B40" s="223" t="s">
        <v>1530</v>
      </c>
      <c r="C40">
        <v>35</v>
      </c>
      <c r="D40">
        <v>32</v>
      </c>
      <c r="E40">
        <v>25</v>
      </c>
      <c r="F40">
        <v>22</v>
      </c>
    </row>
    <row r="41" spans="1:11" x14ac:dyDescent="0.25">
      <c r="A41" s="224" t="s">
        <v>1439</v>
      </c>
      <c r="B41" s="223" t="s">
        <v>1439</v>
      </c>
      <c r="C41">
        <v>489</v>
      </c>
      <c r="D41">
        <v>382</v>
      </c>
      <c r="E41">
        <v>391</v>
      </c>
      <c r="F41">
        <v>389</v>
      </c>
      <c r="G41">
        <v>218</v>
      </c>
      <c r="H41">
        <v>205</v>
      </c>
      <c r="I41">
        <v>246</v>
      </c>
      <c r="J41">
        <v>283</v>
      </c>
      <c r="K41">
        <v>382</v>
      </c>
    </row>
    <row r="42" spans="1:11" x14ac:dyDescent="0.25">
      <c r="A42" s="225" t="s">
        <v>53</v>
      </c>
      <c r="B42" s="132"/>
      <c r="C42" s="132">
        <v>22543</v>
      </c>
      <c r="D42" s="132">
        <v>23086</v>
      </c>
      <c r="E42" s="132">
        <v>23186</v>
      </c>
      <c r="F42" s="132">
        <v>24242</v>
      </c>
      <c r="G42" s="132">
        <v>24581</v>
      </c>
      <c r="H42" s="132">
        <v>24545</v>
      </c>
      <c r="I42" s="132">
        <v>24466</v>
      </c>
      <c r="J42" s="132">
        <v>25256</v>
      </c>
      <c r="K42" s="132">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77" orientation="landscape"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tabColor rgb="FFFFFF00"/>
    <pageSetUpPr fitToPage="1"/>
  </sheetPr>
  <dimension ref="A1:N49"/>
  <sheetViews>
    <sheetView topLeftCell="A13" workbookViewId="0">
      <selection activeCell="E33" sqref="E33"/>
    </sheetView>
  </sheetViews>
  <sheetFormatPr defaultRowHeight="15" x14ac:dyDescent="0.25"/>
  <cols>
    <col min="1" max="1" width="36.85546875" customWidth="1"/>
    <col min="2" max="2" width="54.85546875" customWidth="1"/>
    <col min="3" max="6" width="8.85546875" customWidth="1"/>
    <col min="7" max="11" width="8" style="39" customWidth="1"/>
    <col min="14" max="14" width="16.285156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4153</v>
      </c>
      <c r="C3" s="758"/>
      <c r="D3" s="758"/>
      <c r="E3" s="758"/>
      <c r="F3" s="758"/>
      <c r="G3" s="758"/>
      <c r="H3" s="758"/>
      <c r="I3" s="758"/>
      <c r="J3" s="758"/>
      <c r="K3" s="758"/>
    </row>
    <row r="4" spans="1:14" x14ac:dyDescent="0.25">
      <c r="A4" s="6" t="s">
        <v>2</v>
      </c>
      <c r="B4" s="755" t="s">
        <v>4455</v>
      </c>
      <c r="C4" s="755"/>
      <c r="D4" s="755"/>
      <c r="E4" s="755"/>
      <c r="F4" s="755"/>
      <c r="G4" s="755"/>
      <c r="H4" s="755"/>
      <c r="I4" s="755"/>
      <c r="J4" s="755"/>
      <c r="K4" s="755"/>
    </row>
    <row r="5" spans="1:14" x14ac:dyDescent="0.25">
      <c r="A5" s="6" t="s">
        <v>5</v>
      </c>
      <c r="B5" s="755" t="s">
        <v>16</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1955</v>
      </c>
      <c r="N6" t="s">
        <v>1891</v>
      </c>
    </row>
    <row r="7" spans="1:14" x14ac:dyDescent="0.25">
      <c r="A7" s="6" t="s">
        <v>11</v>
      </c>
      <c r="B7" s="756" t="s">
        <v>1508</v>
      </c>
      <c r="C7" s="756"/>
      <c r="D7" s="756"/>
      <c r="E7" s="756"/>
      <c r="F7" s="756"/>
      <c r="G7" s="756"/>
      <c r="H7" s="756"/>
      <c r="I7" s="756"/>
      <c r="J7" s="756"/>
      <c r="K7" s="756"/>
      <c r="M7" s="118" t="s">
        <v>58</v>
      </c>
      <c r="N7" t="s">
        <v>3827</v>
      </c>
    </row>
    <row r="8" spans="1:14" x14ac:dyDescent="0.25">
      <c r="A8" s="6" t="s">
        <v>13</v>
      </c>
      <c r="B8" s="757" t="s">
        <v>9</v>
      </c>
      <c r="C8" s="757"/>
      <c r="D8" s="757"/>
      <c r="E8" s="757"/>
      <c r="F8" s="757"/>
      <c r="G8" s="755"/>
      <c r="H8" s="755"/>
      <c r="I8" s="755"/>
      <c r="J8" s="755"/>
      <c r="K8" s="755"/>
      <c r="M8" s="118" t="s">
        <v>59</v>
      </c>
      <c r="N8" t="s">
        <v>4456</v>
      </c>
    </row>
    <row r="9" spans="1:14" x14ac:dyDescent="0.25">
      <c r="A9" s="6" t="s">
        <v>15</v>
      </c>
      <c r="B9" s="755" t="s">
        <v>4125</v>
      </c>
      <c r="C9" s="755"/>
      <c r="D9" s="755"/>
      <c r="E9" s="755"/>
      <c r="F9" s="755"/>
      <c r="G9" s="755"/>
      <c r="H9" s="755"/>
      <c r="I9" s="755"/>
      <c r="J9" s="755"/>
      <c r="K9" s="755"/>
      <c r="M9" s="118" t="s">
        <v>1994</v>
      </c>
      <c r="N9" t="s">
        <v>2240</v>
      </c>
    </row>
    <row r="10" spans="1:14" x14ac:dyDescent="0.25">
      <c r="A10" s="6" t="s">
        <v>17</v>
      </c>
      <c r="B10" s="755" t="s">
        <v>4125</v>
      </c>
      <c r="C10" s="755"/>
      <c r="D10" s="755"/>
      <c r="E10" s="755"/>
      <c r="F10" s="755"/>
      <c r="G10" s="755"/>
      <c r="H10" s="755"/>
      <c r="I10" s="755"/>
      <c r="J10" s="755"/>
      <c r="K10" s="755"/>
      <c r="M10" s="118"/>
    </row>
    <row r="11" spans="1:14" x14ac:dyDescent="0.25">
      <c r="A11" s="6" t="s">
        <v>19</v>
      </c>
      <c r="B11" s="756" t="s">
        <v>70</v>
      </c>
      <c r="C11" s="756"/>
      <c r="D11" s="756"/>
      <c r="E11" s="756"/>
      <c r="F11" s="756"/>
      <c r="G11" s="756"/>
      <c r="H11" s="756"/>
      <c r="I11" s="756"/>
      <c r="J11" s="756"/>
      <c r="K11" s="756"/>
      <c r="M11" s="118"/>
    </row>
    <row r="12" spans="1:14" x14ac:dyDescent="0.25">
      <c r="A12" s="6" t="s">
        <v>22</v>
      </c>
      <c r="B12" s="756" t="s">
        <v>31</v>
      </c>
      <c r="C12" s="756"/>
      <c r="D12" s="756"/>
      <c r="E12" s="756"/>
      <c r="F12" s="756"/>
      <c r="G12" s="756"/>
      <c r="H12" s="756"/>
      <c r="I12" s="756"/>
      <c r="J12" s="756"/>
      <c r="K12" s="756"/>
      <c r="M12" s="118"/>
    </row>
    <row r="13" spans="1:14" x14ac:dyDescent="0.25">
      <c r="A13" s="6" t="s">
        <v>26</v>
      </c>
      <c r="B13" s="757" t="s">
        <v>9</v>
      </c>
      <c r="C13" s="757"/>
      <c r="D13" s="757"/>
      <c r="E13" s="757"/>
      <c r="F13" s="757"/>
      <c r="G13" s="755"/>
      <c r="H13" s="755"/>
      <c r="I13" s="755"/>
      <c r="J13" s="755"/>
      <c r="K13" s="755"/>
      <c r="M13" s="118"/>
    </row>
    <row r="14" spans="1:14" x14ac:dyDescent="0.25">
      <c r="A14" s="6" t="s">
        <v>28</v>
      </c>
      <c r="B14" s="714" t="s">
        <v>4457</v>
      </c>
      <c r="C14" s="714"/>
      <c r="D14" s="714"/>
      <c r="E14" s="714"/>
      <c r="F14" s="714"/>
      <c r="G14" s="714"/>
      <c r="H14" s="714"/>
      <c r="I14" s="714"/>
      <c r="J14" s="714"/>
      <c r="K14" s="714"/>
      <c r="M14" s="118"/>
    </row>
    <row r="15" spans="1:14" x14ac:dyDescent="0.25">
      <c r="A15" s="6" t="s">
        <v>30</v>
      </c>
      <c r="B15" s="714" t="s">
        <v>4117</v>
      </c>
      <c r="C15" s="714"/>
      <c r="D15" s="714"/>
      <c r="E15" s="714"/>
      <c r="F15" s="714"/>
      <c r="G15" s="714"/>
      <c r="H15" s="714"/>
      <c r="I15" s="714"/>
      <c r="J15" s="714"/>
      <c r="K15" s="714"/>
    </row>
    <row r="16" spans="1:14" x14ac:dyDescent="0.25">
      <c r="A16" s="6" t="s">
        <v>32</v>
      </c>
      <c r="B16" s="755" t="s">
        <v>721</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59">
        <v>22564</v>
      </c>
      <c r="D20" s="59">
        <v>23086</v>
      </c>
      <c r="E20" s="59">
        <v>23189</v>
      </c>
      <c r="F20" s="59">
        <v>24239</v>
      </c>
      <c r="G20" s="10">
        <v>24581</v>
      </c>
      <c r="H20" s="10">
        <v>24528</v>
      </c>
      <c r="I20" s="10">
        <v>24446</v>
      </c>
      <c r="J20" s="11">
        <v>25229</v>
      </c>
      <c r="K20" s="11">
        <v>24755</v>
      </c>
    </row>
    <row r="21" spans="1:11" x14ac:dyDescent="0.25">
      <c r="A21" s="6" t="s">
        <v>44</v>
      </c>
      <c r="B21" s="2"/>
      <c r="C21" s="2" t="s">
        <v>10806</v>
      </c>
      <c r="D21" s="624" t="s">
        <v>1542</v>
      </c>
      <c r="E21" s="624" t="s">
        <v>1542</v>
      </c>
      <c r="F21" s="624" t="s">
        <v>1542</v>
      </c>
      <c r="G21" s="624" t="s">
        <v>1542</v>
      </c>
      <c r="H21" s="624" t="s">
        <v>1542</v>
      </c>
      <c r="I21" s="624" t="s">
        <v>1542</v>
      </c>
      <c r="J21" s="10"/>
      <c r="K21" s="624" t="s">
        <v>1542</v>
      </c>
    </row>
    <row r="22" spans="1:11" x14ac:dyDescent="0.25">
      <c r="A22" s="6" t="s">
        <v>45</v>
      </c>
      <c r="B22" s="2"/>
      <c r="C22" s="658" t="s">
        <v>10806</v>
      </c>
      <c r="D22" s="647" t="s">
        <v>10806</v>
      </c>
      <c r="E22" s="647" t="s">
        <v>10806</v>
      </c>
      <c r="F22" s="647" t="s">
        <v>10806</v>
      </c>
      <c r="G22" s="647" t="s">
        <v>10806</v>
      </c>
      <c r="H22" s="647" t="s">
        <v>10806</v>
      </c>
      <c r="I22" s="647" t="s">
        <v>10806</v>
      </c>
      <c r="J22" s="9" t="s">
        <v>10806</v>
      </c>
      <c r="K22" s="647" t="s">
        <v>10806</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0">C23/C20</f>
        <v>0</v>
      </c>
      <c r="D24" s="12">
        <f t="shared" si="0"/>
        <v>0</v>
      </c>
      <c r="E24" s="12">
        <f t="shared" si="0"/>
        <v>0</v>
      </c>
      <c r="F24" s="12">
        <f t="shared" si="0"/>
        <v>0</v>
      </c>
      <c r="G24" s="12">
        <f t="shared" si="0"/>
        <v>0</v>
      </c>
      <c r="H24" s="12">
        <f t="shared" si="0"/>
        <v>0</v>
      </c>
      <c r="I24" s="12">
        <f t="shared" si="0"/>
        <v>0</v>
      </c>
      <c r="J24" s="12">
        <f t="shared" si="0"/>
        <v>0</v>
      </c>
      <c r="K24" s="12">
        <f t="shared" si="0"/>
        <v>0</v>
      </c>
    </row>
    <row r="25" spans="1:11" x14ac:dyDescent="0.25">
      <c r="A25" s="6" t="s">
        <v>48</v>
      </c>
      <c r="B25" s="2"/>
      <c r="C25" s="39" t="s">
        <v>10806</v>
      </c>
      <c r="D25" s="621" t="s">
        <v>10806</v>
      </c>
      <c r="E25" s="621" t="s">
        <v>10806</v>
      </c>
      <c r="F25" s="621" t="s">
        <v>10806</v>
      </c>
      <c r="G25" s="621" t="s">
        <v>10806</v>
      </c>
      <c r="H25" s="621" t="s">
        <v>10806</v>
      </c>
      <c r="I25" s="621" t="s">
        <v>10806</v>
      </c>
      <c r="J25" s="9" t="s">
        <v>10806</v>
      </c>
      <c r="K25" s="621" t="s">
        <v>10806</v>
      </c>
    </row>
    <row r="26" spans="1:11" x14ac:dyDescent="0.25">
      <c r="A26" s="6" t="s">
        <v>49</v>
      </c>
      <c r="B26" s="2"/>
      <c r="C26" s="658" t="s">
        <v>10806</v>
      </c>
      <c r="D26" s="647" t="s">
        <v>10806</v>
      </c>
      <c r="E26" s="647" t="s">
        <v>10806</v>
      </c>
      <c r="F26" s="647" t="s">
        <v>10806</v>
      </c>
      <c r="G26" s="647" t="s">
        <v>10806</v>
      </c>
      <c r="H26" s="647" t="s">
        <v>10806</v>
      </c>
      <c r="I26" s="647" t="s">
        <v>10806</v>
      </c>
      <c r="J26" s="9" t="s">
        <v>10806</v>
      </c>
      <c r="K26" s="647" t="s">
        <v>10806</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0" t="s">
        <v>1955</v>
      </c>
      <c r="B29" s="230" t="s">
        <v>1956</v>
      </c>
      <c r="C29" s="621" t="s">
        <v>10806</v>
      </c>
      <c r="D29" s="647" t="s">
        <v>1542</v>
      </c>
      <c r="E29" s="647" t="s">
        <v>1542</v>
      </c>
      <c r="F29" s="647" t="s">
        <v>1542</v>
      </c>
      <c r="G29" s="647" t="s">
        <v>1542</v>
      </c>
      <c r="H29" s="647" t="s">
        <v>1542</v>
      </c>
      <c r="I29" s="647" t="s">
        <v>1542</v>
      </c>
      <c r="J29" s="295"/>
      <c r="K29" s="647" t="s">
        <v>1542</v>
      </c>
    </row>
    <row r="30" spans="1:11" x14ac:dyDescent="0.25">
      <c r="A30" s="350" t="s">
        <v>58</v>
      </c>
      <c r="B30" s="230" t="s">
        <v>4458</v>
      </c>
      <c r="C30" s="647" t="s">
        <v>1542</v>
      </c>
      <c r="D30" s="647" t="s">
        <v>1542</v>
      </c>
      <c r="E30" s="647" t="s">
        <v>1542</v>
      </c>
      <c r="F30" s="647" t="s">
        <v>1542</v>
      </c>
      <c r="G30" s="647" t="s">
        <v>1542</v>
      </c>
      <c r="H30" s="647" t="s">
        <v>1542</v>
      </c>
      <c r="I30" s="647" t="s">
        <v>1542</v>
      </c>
      <c r="J30" s="11"/>
      <c r="K30" s="647" t="s">
        <v>1542</v>
      </c>
    </row>
    <row r="31" spans="1:11" x14ac:dyDescent="0.25">
      <c r="A31" s="350" t="s">
        <v>59</v>
      </c>
      <c r="B31" s="230" t="s">
        <v>4459</v>
      </c>
      <c r="C31" s="647" t="s">
        <v>1542</v>
      </c>
      <c r="D31" s="647" t="s">
        <v>1542</v>
      </c>
      <c r="E31" s="647" t="s">
        <v>1542</v>
      </c>
      <c r="F31" s="647" t="s">
        <v>1542</v>
      </c>
      <c r="G31" s="647" t="s">
        <v>1542</v>
      </c>
      <c r="H31" s="647" t="s">
        <v>1542</v>
      </c>
      <c r="I31" s="647" t="s">
        <v>1542</v>
      </c>
      <c r="J31" s="11"/>
      <c r="K31" s="647" t="s">
        <v>1542</v>
      </c>
    </row>
    <row r="32" spans="1:11" x14ac:dyDescent="0.25">
      <c r="A32" s="350" t="s">
        <v>1994</v>
      </c>
      <c r="B32" s="230" t="s">
        <v>117</v>
      </c>
      <c r="C32" s="647" t="s">
        <v>1542</v>
      </c>
      <c r="D32" s="647" t="s">
        <v>1542</v>
      </c>
      <c r="E32" s="647" t="s">
        <v>1542</v>
      </c>
      <c r="F32" s="647" t="s">
        <v>1542</v>
      </c>
      <c r="G32" s="647" t="s">
        <v>1542</v>
      </c>
      <c r="H32" s="647" t="s">
        <v>1542</v>
      </c>
      <c r="I32" s="647" t="s">
        <v>1542</v>
      </c>
      <c r="J32" s="11"/>
      <c r="K32" s="647" t="s">
        <v>1542</v>
      </c>
    </row>
    <row r="33" spans="1:11" x14ac:dyDescent="0.25">
      <c r="A33" s="294" t="s">
        <v>1522</v>
      </c>
      <c r="B33" s="230"/>
      <c r="C33" s="39" t="s">
        <v>10806</v>
      </c>
      <c r="D33" s="621" t="s">
        <v>10806</v>
      </c>
      <c r="E33" s="621" t="s">
        <v>10806</v>
      </c>
      <c r="F33" s="621" t="s">
        <v>10806</v>
      </c>
      <c r="G33" s="621" t="s">
        <v>10806</v>
      </c>
      <c r="H33" s="621" t="s">
        <v>10806</v>
      </c>
      <c r="I33" s="621" t="s">
        <v>10806</v>
      </c>
      <c r="J33" s="39">
        <v>25229</v>
      </c>
      <c r="K33" s="621" t="s">
        <v>10806</v>
      </c>
    </row>
    <row r="34" spans="1:11" x14ac:dyDescent="0.25">
      <c r="A34" s="351" t="s">
        <v>1440</v>
      </c>
      <c r="B34" s="230"/>
      <c r="C34" s="59">
        <v>22564</v>
      </c>
      <c r="D34" s="59">
        <v>23086</v>
      </c>
      <c r="E34" s="59">
        <v>23189</v>
      </c>
      <c r="F34" s="59">
        <v>24239</v>
      </c>
      <c r="G34" s="59">
        <v>24581</v>
      </c>
      <c r="H34" s="59">
        <v>24528</v>
      </c>
      <c r="I34" s="59">
        <v>24446</v>
      </c>
      <c r="J34" s="59">
        <v>25229</v>
      </c>
      <c r="K34" s="59">
        <v>24755</v>
      </c>
    </row>
    <row r="35" spans="1:11" x14ac:dyDescent="0.25">
      <c r="A35" s="350"/>
      <c r="B35" s="230"/>
      <c r="C35" s="230"/>
      <c r="D35" s="230"/>
      <c r="E35" s="230"/>
      <c r="F35" s="230"/>
      <c r="G35" s="18"/>
      <c r="H35" s="11"/>
      <c r="I35" s="11"/>
      <c r="J35" s="11"/>
      <c r="K35" s="11"/>
    </row>
    <row r="36" spans="1:11" x14ac:dyDescent="0.25">
      <c r="A36" s="350"/>
      <c r="B36" s="230"/>
      <c r="C36" s="230"/>
      <c r="D36" s="230"/>
      <c r="E36" s="230"/>
      <c r="F36" s="230"/>
      <c r="G36" s="18"/>
      <c r="H36" s="11"/>
      <c r="I36" s="11"/>
      <c r="J36" s="11"/>
      <c r="K36" s="11"/>
    </row>
    <row r="37" spans="1:11" x14ac:dyDescent="0.25">
      <c r="A37" s="343"/>
      <c r="B37" s="343"/>
      <c r="C37" s="343"/>
      <c r="D37" s="343"/>
      <c r="E37" s="343"/>
      <c r="F37" s="343"/>
      <c r="G37" s="20"/>
      <c r="H37" s="20"/>
      <c r="I37" s="20"/>
      <c r="J37" s="20"/>
      <c r="K37" s="20"/>
    </row>
    <row r="38" spans="1:11" x14ac:dyDescent="0.25">
      <c r="A38" s="294"/>
      <c r="B38" s="294"/>
      <c r="C38" s="294"/>
      <c r="D38" s="294"/>
      <c r="E38" s="294"/>
      <c r="F38" s="294"/>
    </row>
    <row r="39" spans="1:11" x14ac:dyDescent="0.25">
      <c r="A39" s="294"/>
      <c r="B39" s="294"/>
      <c r="C39" s="294"/>
      <c r="D39" s="294"/>
      <c r="E39" s="294"/>
      <c r="F39" s="294"/>
    </row>
    <row r="40" spans="1:11" x14ac:dyDescent="0.25">
      <c r="A40" s="294"/>
      <c r="B40" s="294"/>
      <c r="C40" s="294"/>
      <c r="D40" s="294"/>
      <c r="E40" s="294"/>
      <c r="F40" s="294"/>
    </row>
    <row r="41" spans="1:11" x14ac:dyDescent="0.25">
      <c r="A41" s="294"/>
      <c r="B41" s="294"/>
      <c r="C41" s="294"/>
      <c r="D41" s="294"/>
      <c r="E41" s="294"/>
      <c r="F41" s="294"/>
    </row>
    <row r="42" spans="1:11" x14ac:dyDescent="0.25">
      <c r="A42" s="294"/>
      <c r="B42" s="294"/>
      <c r="C42" s="294"/>
      <c r="D42" s="294"/>
      <c r="E42" s="294"/>
      <c r="F42" s="294"/>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row r="47" spans="1:11" x14ac:dyDescent="0.25">
      <c r="A47" s="294"/>
      <c r="B47" s="294"/>
      <c r="C47" s="294"/>
      <c r="D47" s="294"/>
      <c r="E47" s="294"/>
      <c r="F47" s="294"/>
    </row>
    <row r="48" spans="1:11" x14ac:dyDescent="0.25">
      <c r="A48" s="294"/>
      <c r="B48" s="294"/>
      <c r="C48" s="294"/>
      <c r="D48" s="294"/>
      <c r="E48" s="294"/>
      <c r="F48" s="294"/>
    </row>
    <row r="49" spans="1:6" x14ac:dyDescent="0.25">
      <c r="A49" s="294"/>
      <c r="B49" s="294"/>
      <c r="C49" s="294"/>
      <c r="D49" s="294"/>
      <c r="E49" s="294"/>
      <c r="F4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7" orientation="landscape" r:id="rId1"/>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tabColor rgb="FFFFFF00"/>
    <pageSetUpPr fitToPage="1"/>
  </sheetPr>
  <dimension ref="A1:K49"/>
  <sheetViews>
    <sheetView topLeftCell="A10" workbookViewId="0">
      <selection activeCell="B10" sqref="B10:K10"/>
    </sheetView>
  </sheetViews>
  <sheetFormatPr defaultRowHeight="15" x14ac:dyDescent="0.25"/>
  <cols>
    <col min="1" max="1" width="36.85546875" customWidth="1"/>
    <col min="2" max="2" width="60"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4460</v>
      </c>
      <c r="C3" s="758"/>
      <c r="D3" s="758"/>
      <c r="E3" s="758"/>
      <c r="F3" s="758"/>
      <c r="G3" s="758"/>
      <c r="H3" s="758"/>
      <c r="I3" s="758"/>
      <c r="J3" s="758"/>
      <c r="K3" s="758"/>
    </row>
    <row r="4" spans="1:11" x14ac:dyDescent="0.25">
      <c r="A4" s="6" t="s">
        <v>2</v>
      </c>
      <c r="B4" s="756"/>
      <c r="C4" s="756"/>
      <c r="D4" s="756"/>
      <c r="E4" s="756"/>
      <c r="F4" s="756"/>
      <c r="G4" s="756"/>
      <c r="H4" s="756"/>
      <c r="I4" s="756"/>
      <c r="J4" s="756"/>
      <c r="K4" s="756"/>
    </row>
    <row r="5" spans="1:11" x14ac:dyDescent="0.25">
      <c r="A5" s="6" t="s">
        <v>5</v>
      </c>
      <c r="B5" s="756"/>
      <c r="C5" s="756"/>
      <c r="D5" s="756"/>
      <c r="E5" s="756"/>
      <c r="F5" s="756"/>
      <c r="G5" s="756"/>
      <c r="H5" s="756"/>
      <c r="I5" s="756"/>
      <c r="J5" s="756"/>
      <c r="K5" s="756"/>
    </row>
    <row r="6" spans="1:11" x14ac:dyDescent="0.25">
      <c r="A6" s="6" t="s">
        <v>8</v>
      </c>
      <c r="B6" s="756"/>
      <c r="C6" s="756"/>
      <c r="D6" s="756"/>
      <c r="E6" s="756"/>
      <c r="F6" s="756"/>
      <c r="G6" s="756"/>
      <c r="H6" s="756"/>
      <c r="I6" s="756"/>
      <c r="J6" s="756"/>
      <c r="K6" s="756"/>
    </row>
    <row r="7" spans="1:11" x14ac:dyDescent="0.25">
      <c r="A7" s="6" t="s">
        <v>11</v>
      </c>
      <c r="B7" s="756" t="s">
        <v>1508</v>
      </c>
      <c r="C7" s="756"/>
      <c r="D7" s="756"/>
      <c r="E7" s="756"/>
      <c r="F7" s="756"/>
      <c r="G7" s="756"/>
      <c r="H7" s="756"/>
      <c r="I7" s="756"/>
      <c r="J7" s="756"/>
      <c r="K7" s="756"/>
    </row>
    <row r="8" spans="1:11" x14ac:dyDescent="0.25">
      <c r="A8" s="6" t="s">
        <v>13</v>
      </c>
      <c r="B8" s="756"/>
      <c r="C8" s="756"/>
      <c r="D8" s="756"/>
      <c r="E8" s="756"/>
      <c r="F8" s="756"/>
      <c r="G8" s="756"/>
      <c r="H8" s="756"/>
      <c r="I8" s="756"/>
      <c r="J8" s="756"/>
      <c r="K8" s="756"/>
    </row>
    <row r="9" spans="1:11" x14ac:dyDescent="0.25">
      <c r="A9" s="6" t="s">
        <v>15</v>
      </c>
      <c r="B9" s="756"/>
      <c r="C9" s="756"/>
      <c r="D9" s="756"/>
      <c r="E9" s="756"/>
      <c r="F9" s="756"/>
      <c r="G9" s="756"/>
      <c r="H9" s="756"/>
      <c r="I9" s="756"/>
      <c r="J9" s="756"/>
      <c r="K9" s="756"/>
    </row>
    <row r="10" spans="1:11" x14ac:dyDescent="0.25">
      <c r="A10" s="6" t="s">
        <v>17</v>
      </c>
      <c r="B10" s="756"/>
      <c r="C10" s="756"/>
      <c r="D10" s="756"/>
      <c r="E10" s="756"/>
      <c r="F10" s="756"/>
      <c r="G10" s="756"/>
      <c r="H10" s="756"/>
      <c r="I10" s="756"/>
      <c r="J10" s="756"/>
      <c r="K10" s="756"/>
    </row>
    <row r="11" spans="1:11" x14ac:dyDescent="0.25">
      <c r="A11" s="6" t="s">
        <v>19</v>
      </c>
      <c r="B11" s="756" t="s">
        <v>70</v>
      </c>
      <c r="C11" s="756"/>
      <c r="D11" s="756"/>
      <c r="E11" s="756"/>
      <c r="F11" s="756"/>
      <c r="G11" s="756"/>
      <c r="H11" s="756"/>
      <c r="I11" s="756"/>
      <c r="J11" s="756"/>
      <c r="K11" s="756"/>
    </row>
    <row r="12" spans="1:11" x14ac:dyDescent="0.25">
      <c r="A12" s="6" t="s">
        <v>22</v>
      </c>
      <c r="B12" s="756"/>
      <c r="C12" s="756"/>
      <c r="D12" s="756"/>
      <c r="E12" s="756"/>
      <c r="F12" s="756"/>
      <c r="G12" s="756"/>
      <c r="H12" s="756"/>
      <c r="I12" s="756"/>
      <c r="J12" s="756"/>
      <c r="K12" s="756"/>
    </row>
    <row r="13" spans="1:11" x14ac:dyDescent="0.25">
      <c r="A13" s="6" t="s">
        <v>26</v>
      </c>
      <c r="B13" s="756"/>
      <c r="C13" s="756"/>
      <c r="D13" s="756"/>
      <c r="E13" s="756"/>
      <c r="F13" s="756"/>
      <c r="G13" s="756"/>
      <c r="H13" s="756"/>
      <c r="I13" s="756"/>
      <c r="J13" s="756"/>
      <c r="K13" s="756"/>
    </row>
    <row r="14" spans="1:11" x14ac:dyDescent="0.25">
      <c r="A14" s="6" t="s">
        <v>28</v>
      </c>
      <c r="B14" s="756" t="s">
        <v>4461</v>
      </c>
      <c r="C14" s="756"/>
      <c r="D14" s="756"/>
      <c r="E14" s="756"/>
      <c r="F14" s="756"/>
      <c r="G14" s="756"/>
      <c r="H14" s="756"/>
      <c r="I14" s="756"/>
      <c r="J14" s="756"/>
      <c r="K14" s="756"/>
    </row>
    <row r="15" spans="1:11" x14ac:dyDescent="0.25">
      <c r="A15" s="6" t="s">
        <v>30</v>
      </c>
      <c r="B15" s="756"/>
      <c r="C15" s="756"/>
      <c r="D15" s="756"/>
      <c r="E15" s="756"/>
      <c r="F15" s="756"/>
      <c r="G15" s="756"/>
      <c r="H15" s="756"/>
      <c r="I15" s="756"/>
      <c r="J15" s="756"/>
      <c r="K15" s="756"/>
    </row>
    <row r="16" spans="1:11" x14ac:dyDescent="0.25">
      <c r="A16" s="6" t="s">
        <v>32</v>
      </c>
      <c r="B16" s="755" t="s">
        <v>4462</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22543</v>
      </c>
      <c r="D20" s="10">
        <v>23084</v>
      </c>
      <c r="E20" s="10">
        <v>23183</v>
      </c>
      <c r="F20" s="11">
        <v>24237</v>
      </c>
      <c r="G20" s="10">
        <v>24580</v>
      </c>
      <c r="H20" s="10">
        <v>24527</v>
      </c>
      <c r="I20" s="10">
        <v>24441</v>
      </c>
      <c r="J20" s="11">
        <v>25229</v>
      </c>
      <c r="K20" s="11">
        <v>24753</v>
      </c>
    </row>
    <row r="21" spans="1:11" x14ac:dyDescent="0.25">
      <c r="A21" s="6" t="s">
        <v>44</v>
      </c>
      <c r="B21" s="2"/>
      <c r="C21" s="10">
        <f t="shared" ref="C21:K21" si="0">C20-C25</f>
        <v>0</v>
      </c>
      <c r="D21" s="10">
        <f t="shared" si="0"/>
        <v>0</v>
      </c>
      <c r="E21" s="10">
        <f t="shared" si="0"/>
        <v>0</v>
      </c>
      <c r="F21" s="10">
        <f t="shared" si="0"/>
        <v>0</v>
      </c>
      <c r="G21" s="10">
        <f t="shared" si="0"/>
        <v>0</v>
      </c>
      <c r="H21" s="10">
        <f t="shared" si="0"/>
        <v>0</v>
      </c>
      <c r="I21" s="10">
        <f t="shared" si="0"/>
        <v>0</v>
      </c>
      <c r="J21" s="10">
        <f t="shared" si="0"/>
        <v>0</v>
      </c>
      <c r="K21" s="10">
        <f t="shared" si="0"/>
        <v>0</v>
      </c>
    </row>
    <row r="22" spans="1:11" x14ac:dyDescent="0.25">
      <c r="A22" s="6" t="s">
        <v>45</v>
      </c>
      <c r="B22" s="2"/>
      <c r="C22" s="12">
        <f t="shared" ref="C22:K22" si="1">C21/C20</f>
        <v>0</v>
      </c>
      <c r="D22" s="12">
        <f t="shared" si="1"/>
        <v>0</v>
      </c>
      <c r="E22" s="12">
        <f t="shared" si="1"/>
        <v>0</v>
      </c>
      <c r="F22" s="12">
        <f t="shared" si="1"/>
        <v>0</v>
      </c>
      <c r="G22" s="12">
        <f t="shared" si="1"/>
        <v>0</v>
      </c>
      <c r="H22" s="12">
        <f t="shared" si="1"/>
        <v>0</v>
      </c>
      <c r="I22" s="12">
        <f t="shared" si="1"/>
        <v>0</v>
      </c>
      <c r="J22" s="12">
        <f t="shared" si="1"/>
        <v>0</v>
      </c>
      <c r="K22" s="12">
        <f t="shared" si="1"/>
        <v>0</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1" x14ac:dyDescent="0.25">
      <c r="A25" s="6" t="s">
        <v>48</v>
      </c>
      <c r="B25" s="2"/>
      <c r="C25" s="10">
        <v>22543</v>
      </c>
      <c r="D25" s="10">
        <v>23084</v>
      </c>
      <c r="E25" s="10">
        <v>23183</v>
      </c>
      <c r="F25" s="9">
        <v>24237</v>
      </c>
      <c r="G25" s="10">
        <v>24580</v>
      </c>
      <c r="H25" s="10">
        <v>24527</v>
      </c>
      <c r="I25" s="10">
        <v>24441</v>
      </c>
      <c r="J25" s="9">
        <v>25229</v>
      </c>
      <c r="K25" s="9">
        <v>24753</v>
      </c>
    </row>
    <row r="26" spans="1:11" x14ac:dyDescent="0.25">
      <c r="A26" s="6" t="s">
        <v>49</v>
      </c>
      <c r="B26" s="2"/>
      <c r="C26" s="12">
        <f t="shared" ref="C26:K26" si="3">C25/C20</f>
        <v>1</v>
      </c>
      <c r="D26" s="12">
        <f t="shared" si="3"/>
        <v>1</v>
      </c>
      <c r="E26" s="12">
        <f t="shared" si="3"/>
        <v>1</v>
      </c>
      <c r="F26" s="12">
        <f t="shared" si="3"/>
        <v>1</v>
      </c>
      <c r="G26" s="12">
        <f t="shared" si="3"/>
        <v>1</v>
      </c>
      <c r="H26" s="12">
        <f t="shared" si="3"/>
        <v>1</v>
      </c>
      <c r="I26" s="12">
        <f t="shared" si="3"/>
        <v>1</v>
      </c>
      <c r="J26" s="12">
        <f t="shared" si="3"/>
        <v>1</v>
      </c>
      <c r="K26" s="12">
        <f t="shared" si="3"/>
        <v>1</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1522</v>
      </c>
      <c r="B29" s="230"/>
      <c r="C29" s="39">
        <v>22543</v>
      </c>
      <c r="D29" s="39">
        <v>23084</v>
      </c>
      <c r="E29" s="39">
        <v>23183</v>
      </c>
      <c r="F29" s="39">
        <v>24237</v>
      </c>
      <c r="G29" s="39">
        <v>24580</v>
      </c>
      <c r="H29" s="39">
        <v>24527</v>
      </c>
      <c r="I29" s="39">
        <v>24441</v>
      </c>
      <c r="J29" s="39">
        <v>25229</v>
      </c>
      <c r="K29" s="39">
        <v>24753</v>
      </c>
    </row>
    <row r="30" spans="1:11" x14ac:dyDescent="0.25">
      <c r="A30" s="343" t="s">
        <v>1440</v>
      </c>
      <c r="B30" s="230"/>
      <c r="C30" s="59">
        <v>22543</v>
      </c>
      <c r="D30" s="59">
        <v>23084</v>
      </c>
      <c r="E30" s="59">
        <v>23183</v>
      </c>
      <c r="F30" s="59">
        <v>24237</v>
      </c>
      <c r="G30" s="59">
        <v>24580</v>
      </c>
      <c r="H30" s="59">
        <v>24527</v>
      </c>
      <c r="I30" s="59">
        <v>24441</v>
      </c>
      <c r="J30" s="59">
        <v>25229</v>
      </c>
      <c r="K30" s="59">
        <v>24753</v>
      </c>
    </row>
    <row r="31" spans="1:11" x14ac:dyDescent="0.25">
      <c r="A31" s="80"/>
      <c r="B31" s="230"/>
      <c r="C31" s="230"/>
      <c r="D31" s="230"/>
      <c r="E31" s="230"/>
      <c r="F31" s="230"/>
      <c r="G31" s="18"/>
      <c r="H31" s="11"/>
      <c r="I31" s="11"/>
      <c r="J31" s="11"/>
      <c r="K31" s="11"/>
    </row>
    <row r="32" spans="1:11" x14ac:dyDescent="0.25">
      <c r="A32" s="80"/>
      <c r="B32" s="230"/>
      <c r="C32" s="230"/>
      <c r="D32" s="230"/>
      <c r="E32" s="230"/>
      <c r="F32" s="230"/>
      <c r="G32" s="18"/>
      <c r="H32" s="11"/>
      <c r="I32" s="11"/>
      <c r="J32" s="11"/>
      <c r="K32" s="11"/>
    </row>
    <row r="33" spans="1:11" x14ac:dyDescent="0.25">
      <c r="A33" s="80"/>
      <c r="B33" s="230"/>
      <c r="C33" s="230"/>
      <c r="D33" s="230"/>
      <c r="E33" s="230"/>
      <c r="F33" s="230"/>
      <c r="G33" s="18"/>
      <c r="H33" s="11"/>
      <c r="I33" s="11"/>
      <c r="J33" s="11"/>
      <c r="K33" s="11"/>
    </row>
    <row r="34" spans="1:11" x14ac:dyDescent="0.25">
      <c r="A34" s="80"/>
      <c r="B34" s="230"/>
      <c r="C34" s="230"/>
      <c r="D34" s="230"/>
      <c r="E34" s="230"/>
      <c r="F34" s="230"/>
      <c r="G34" s="18"/>
      <c r="H34" s="11"/>
      <c r="I34" s="11"/>
      <c r="J34" s="11"/>
      <c r="K34" s="11"/>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343"/>
      <c r="B40" s="343"/>
      <c r="C40" s="343"/>
      <c r="D40" s="343"/>
      <c r="E40" s="343"/>
      <c r="F40" s="343"/>
      <c r="G40" s="20"/>
      <c r="H40" s="20"/>
      <c r="I40" s="20"/>
      <c r="J40" s="20"/>
      <c r="K40" s="20"/>
    </row>
    <row r="41" spans="1:11" x14ac:dyDescent="0.25">
      <c r="A41" s="294"/>
      <c r="B41" s="294"/>
      <c r="C41" s="294"/>
      <c r="D41" s="294"/>
      <c r="E41" s="294"/>
      <c r="F41" s="294"/>
    </row>
    <row r="42" spans="1:11" x14ac:dyDescent="0.25">
      <c r="A42" s="294"/>
      <c r="B42" s="294"/>
      <c r="C42" s="294"/>
      <c r="D42" s="294"/>
      <c r="E42" s="294"/>
      <c r="F42" s="294"/>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row r="47" spans="1:11" x14ac:dyDescent="0.25">
      <c r="A47" s="294"/>
      <c r="B47" s="294"/>
      <c r="C47" s="294"/>
      <c r="D47" s="294"/>
      <c r="E47" s="294"/>
      <c r="F47" s="294"/>
    </row>
    <row r="48" spans="1:11" x14ac:dyDescent="0.25">
      <c r="A48" s="294"/>
      <c r="B48" s="294"/>
      <c r="C48" s="294"/>
      <c r="D48" s="294"/>
      <c r="E48" s="294"/>
      <c r="F48" s="294"/>
    </row>
    <row r="49" spans="1:6" x14ac:dyDescent="0.25">
      <c r="A49" s="294"/>
      <c r="B49" s="294"/>
      <c r="C49" s="294"/>
      <c r="D49" s="294"/>
      <c r="E49" s="294"/>
      <c r="F4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3">
    <dataValidation type="list" allowBlank="1" showInputMessage="1" showErrorMessage="1" sqref="B5:K5" xr:uid="{00000000-0002-0000-5E01-000000000000}">
      <formula1>$AE$4:$AE$9</formula1>
    </dataValidation>
    <dataValidation type="list" allowBlank="1" showInputMessage="1" showErrorMessage="1" sqref="B10:K10" xr:uid="{00000000-0002-0000-5E01-000001000000}">
      <formula1>$AE$10:$AE$11</formula1>
    </dataValidation>
    <dataValidation type="list" allowBlank="1" showInputMessage="1" showErrorMessage="1" sqref="B12:K12" xr:uid="{00000000-0002-0000-5E01-000002000000}">
      <formula1>$AE$12:$AE$14</formula1>
    </dataValidation>
  </dataValidations>
  <pageMargins left="0.7" right="0.7" top="0.75" bottom="0.75" header="0.3" footer="0.3"/>
  <pageSetup paperSize="9" scale="95" orientation="landscape"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tabColor rgb="FFFFFF00"/>
    <pageSetUpPr fitToPage="1"/>
  </sheetPr>
  <dimension ref="A1:N50"/>
  <sheetViews>
    <sheetView topLeftCell="A19" workbookViewId="0">
      <selection activeCell="H35" sqref="H35"/>
    </sheetView>
  </sheetViews>
  <sheetFormatPr defaultRowHeight="15" x14ac:dyDescent="0.25"/>
  <cols>
    <col min="1" max="1" width="36.85546875" customWidth="1"/>
    <col min="2" max="2" width="73.42578125" customWidth="1"/>
    <col min="3" max="6" width="8.85546875" customWidth="1"/>
    <col min="7" max="11" width="8" style="39" customWidth="1"/>
    <col min="14" max="14" width="14.5703125"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4463</v>
      </c>
      <c r="C3" s="758"/>
      <c r="D3" s="758"/>
      <c r="E3" s="758"/>
      <c r="F3" s="758"/>
      <c r="G3" s="758"/>
      <c r="H3" s="758"/>
      <c r="I3" s="758"/>
      <c r="J3" s="758"/>
      <c r="K3" s="758"/>
    </row>
    <row r="4" spans="1:14" x14ac:dyDescent="0.25">
      <c r="A4" s="6" t="s">
        <v>2</v>
      </c>
      <c r="B4" s="755" t="s">
        <v>4464</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1955</v>
      </c>
      <c r="N6" t="s">
        <v>1891</v>
      </c>
    </row>
    <row r="7" spans="1:14" x14ac:dyDescent="0.25">
      <c r="A7" s="6" t="s">
        <v>11</v>
      </c>
      <c r="B7" s="756" t="s">
        <v>1508</v>
      </c>
      <c r="C7" s="756"/>
      <c r="D7" s="756"/>
      <c r="E7" s="756"/>
      <c r="F7" s="756"/>
      <c r="G7" s="756"/>
      <c r="H7" s="756"/>
      <c r="I7" s="756"/>
      <c r="J7" s="756"/>
      <c r="K7" s="756"/>
      <c r="M7" s="118" t="s">
        <v>58</v>
      </c>
      <c r="N7" t="s">
        <v>3596</v>
      </c>
    </row>
    <row r="8" spans="1:14" x14ac:dyDescent="0.25">
      <c r="A8" s="6" t="s">
        <v>13</v>
      </c>
      <c r="B8" s="757" t="s">
        <v>9</v>
      </c>
      <c r="C8" s="757"/>
      <c r="D8" s="757"/>
      <c r="E8" s="757"/>
      <c r="F8" s="757"/>
      <c r="G8" s="755"/>
      <c r="H8" s="755"/>
      <c r="I8" s="755"/>
      <c r="J8" s="755"/>
      <c r="K8" s="755"/>
      <c r="M8" s="118" t="s">
        <v>59</v>
      </c>
      <c r="N8" t="s">
        <v>3597</v>
      </c>
    </row>
    <row r="9" spans="1:14" ht="15" customHeight="1" x14ac:dyDescent="0.25">
      <c r="A9" s="113" t="s">
        <v>15</v>
      </c>
      <c r="B9" s="761" t="s">
        <v>4465</v>
      </c>
      <c r="C9" s="761"/>
      <c r="D9" s="761"/>
      <c r="E9" s="761"/>
      <c r="F9" s="761"/>
      <c r="G9" s="761"/>
      <c r="H9" s="761"/>
      <c r="I9" s="761"/>
      <c r="J9" s="761"/>
      <c r="K9" s="761"/>
      <c r="L9" s="296"/>
      <c r="M9" s="118" t="s">
        <v>60</v>
      </c>
      <c r="N9" t="s">
        <v>3598</v>
      </c>
    </row>
    <row r="10" spans="1:14" x14ac:dyDescent="0.25">
      <c r="A10" s="6" t="s">
        <v>17</v>
      </c>
      <c r="B10" s="755" t="s">
        <v>4466</v>
      </c>
      <c r="C10" s="755"/>
      <c r="D10" s="755"/>
      <c r="E10" s="755"/>
      <c r="F10" s="755"/>
      <c r="G10" s="755"/>
      <c r="H10" s="755"/>
      <c r="I10" s="755"/>
      <c r="J10" s="755"/>
      <c r="K10" s="755"/>
      <c r="M10" s="118" t="s">
        <v>61</v>
      </c>
      <c r="N10" t="s">
        <v>3599</v>
      </c>
    </row>
    <row r="11" spans="1:14" x14ac:dyDescent="0.25">
      <c r="A11" s="6" t="s">
        <v>19</v>
      </c>
      <c r="B11" s="755" t="s">
        <v>70</v>
      </c>
      <c r="C11" s="755"/>
      <c r="D11" s="755"/>
      <c r="E11" s="755"/>
      <c r="F11" s="755"/>
      <c r="G11" s="755"/>
      <c r="H11" s="755"/>
      <c r="I11" s="755"/>
      <c r="J11" s="755"/>
      <c r="K11" s="755"/>
      <c r="M11" s="118" t="s">
        <v>62</v>
      </c>
      <c r="N11" t="s">
        <v>3600</v>
      </c>
    </row>
    <row r="12" spans="1:14" x14ac:dyDescent="0.25">
      <c r="A12" s="6" t="s">
        <v>22</v>
      </c>
      <c r="B12" s="756" t="s">
        <v>23</v>
      </c>
      <c r="C12" s="756"/>
      <c r="D12" s="756"/>
      <c r="E12" s="756"/>
      <c r="F12" s="756"/>
      <c r="G12" s="756"/>
      <c r="H12" s="756"/>
      <c r="I12" s="756"/>
      <c r="J12" s="756"/>
      <c r="K12" s="756"/>
      <c r="M12" s="118" t="s">
        <v>77</v>
      </c>
      <c r="N12" t="s">
        <v>3601</v>
      </c>
    </row>
    <row r="13" spans="1:14" x14ac:dyDescent="0.25">
      <c r="A13" s="6" t="s">
        <v>26</v>
      </c>
      <c r="B13" s="757" t="s">
        <v>9</v>
      </c>
      <c r="C13" s="757"/>
      <c r="D13" s="757"/>
      <c r="E13" s="757"/>
      <c r="F13" s="757"/>
      <c r="G13" s="755"/>
      <c r="H13" s="755"/>
      <c r="I13" s="755"/>
      <c r="J13" s="755"/>
      <c r="K13" s="755"/>
      <c r="M13" s="118" t="s">
        <v>1963</v>
      </c>
      <c r="N13" t="s">
        <v>3603</v>
      </c>
    </row>
    <row r="14" spans="1:14" x14ac:dyDescent="0.25">
      <c r="A14" s="6" t="s">
        <v>28</v>
      </c>
      <c r="B14" s="714" t="s">
        <v>4467</v>
      </c>
      <c r="C14" s="714"/>
      <c r="D14" s="714"/>
      <c r="E14" s="714"/>
      <c r="F14" s="714"/>
      <c r="G14" s="714"/>
      <c r="H14" s="714"/>
      <c r="I14" s="714"/>
      <c r="J14" s="714"/>
      <c r="K14" s="714"/>
      <c r="M14" s="118" t="s">
        <v>1965</v>
      </c>
      <c r="N14" t="s">
        <v>3605</v>
      </c>
    </row>
    <row r="15" spans="1:14" x14ac:dyDescent="0.25">
      <c r="A15" s="6" t="s">
        <v>30</v>
      </c>
      <c r="B15" s="714" t="s">
        <v>4231</v>
      </c>
      <c r="C15" s="714"/>
      <c r="D15" s="714"/>
      <c r="E15" s="714"/>
      <c r="F15" s="714"/>
      <c r="G15" s="714"/>
      <c r="H15" s="714"/>
      <c r="I15" s="714"/>
      <c r="J15" s="714"/>
      <c r="K15" s="714"/>
      <c r="M15" s="118" t="s">
        <v>1967</v>
      </c>
      <c r="N15" t="s">
        <v>3606</v>
      </c>
    </row>
    <row r="16" spans="1:14" x14ac:dyDescent="0.25">
      <c r="A16" s="6" t="s">
        <v>32</v>
      </c>
      <c r="B16" s="755" t="s">
        <v>4468</v>
      </c>
      <c r="C16" s="755"/>
      <c r="D16" s="755"/>
      <c r="E16" s="755"/>
      <c r="F16" s="755"/>
      <c r="G16" s="755"/>
      <c r="H16" s="755"/>
      <c r="I16" s="755"/>
      <c r="J16" s="755"/>
      <c r="K16" s="755"/>
      <c r="M16" s="118" t="s">
        <v>1968</v>
      </c>
      <c r="N16" t="s">
        <v>3607</v>
      </c>
    </row>
    <row r="17" spans="1:14" x14ac:dyDescent="0.25">
      <c r="A17" s="6" t="s">
        <v>35</v>
      </c>
      <c r="B17" s="713" t="s">
        <v>9</v>
      </c>
      <c r="C17" s="713"/>
      <c r="D17" s="713"/>
      <c r="E17" s="713"/>
      <c r="F17" s="713"/>
      <c r="G17" s="714"/>
      <c r="H17" s="714"/>
      <c r="I17" s="714"/>
      <c r="J17" s="714"/>
      <c r="K17" s="714"/>
      <c r="M17" s="118" t="s">
        <v>1970</v>
      </c>
      <c r="N17" t="s">
        <v>3608</v>
      </c>
    </row>
    <row r="18" spans="1:14" x14ac:dyDescent="0.25">
      <c r="A18" s="6" t="s">
        <v>36</v>
      </c>
      <c r="B18" s="753" t="s">
        <v>9</v>
      </c>
      <c r="C18" s="753"/>
      <c r="D18" s="753"/>
      <c r="E18" s="753"/>
      <c r="F18" s="753"/>
      <c r="G18" s="754"/>
      <c r="H18" s="754"/>
      <c r="I18" s="754"/>
      <c r="J18" s="754"/>
      <c r="K18" s="754"/>
      <c r="M18" s="118" t="s">
        <v>1994</v>
      </c>
      <c r="N18" t="s">
        <v>1900</v>
      </c>
    </row>
    <row r="19" spans="1:14" x14ac:dyDescent="0.25">
      <c r="A19" s="7" t="s">
        <v>37</v>
      </c>
      <c r="B19" s="2"/>
      <c r="C19" s="8" t="s">
        <v>1433</v>
      </c>
      <c r="D19" s="8" t="s">
        <v>137</v>
      </c>
      <c r="E19" s="8" t="s">
        <v>138</v>
      </c>
      <c r="F19" s="8" t="s">
        <v>139</v>
      </c>
      <c r="G19" s="293" t="s">
        <v>38</v>
      </c>
      <c r="H19" s="293" t="s">
        <v>39</v>
      </c>
      <c r="I19" s="293" t="s">
        <v>40</v>
      </c>
      <c r="J19" s="293" t="s">
        <v>41</v>
      </c>
      <c r="K19" s="293" t="s">
        <v>42</v>
      </c>
      <c r="M19" s="118" t="s">
        <v>2010</v>
      </c>
      <c r="N19" t="s">
        <v>3609</v>
      </c>
    </row>
    <row r="20" spans="1:14" x14ac:dyDescent="0.25">
      <c r="A20" s="6" t="s">
        <v>43</v>
      </c>
      <c r="B20" s="2"/>
      <c r="C20" s="10">
        <v>47359</v>
      </c>
      <c r="D20" s="10">
        <v>48682</v>
      </c>
      <c r="E20" s="10">
        <v>48791</v>
      </c>
      <c r="F20" s="11">
        <v>51022</v>
      </c>
      <c r="G20" s="10">
        <v>53072</v>
      </c>
      <c r="H20" s="10">
        <v>52350</v>
      </c>
      <c r="I20" s="10">
        <v>52520</v>
      </c>
      <c r="J20" s="11">
        <v>54636</v>
      </c>
      <c r="K20" s="11">
        <v>53160</v>
      </c>
      <c r="M20" s="118" t="s">
        <v>2012</v>
      </c>
      <c r="N20" t="s">
        <v>3610</v>
      </c>
    </row>
    <row r="21" spans="1:14" x14ac:dyDescent="0.25">
      <c r="A21" s="6" t="s">
        <v>44</v>
      </c>
      <c r="B21" s="2"/>
      <c r="C21" s="10">
        <f t="shared" ref="C21:K21" si="0">C20-C25</f>
        <v>24816</v>
      </c>
      <c r="D21" s="10">
        <f t="shared" si="0"/>
        <v>25598</v>
      </c>
      <c r="E21" s="10">
        <f t="shared" si="0"/>
        <v>25608</v>
      </c>
      <c r="F21" s="10">
        <f t="shared" si="0"/>
        <v>26785</v>
      </c>
      <c r="G21" s="10">
        <f t="shared" si="0"/>
        <v>28492</v>
      </c>
      <c r="H21" s="10">
        <f t="shared" si="0"/>
        <v>27823</v>
      </c>
      <c r="I21" s="10">
        <f t="shared" si="0"/>
        <v>28079</v>
      </c>
      <c r="J21" s="10">
        <f t="shared" si="0"/>
        <v>29407</v>
      </c>
      <c r="K21" s="10">
        <f t="shared" si="0"/>
        <v>28407</v>
      </c>
      <c r="M21" s="118"/>
    </row>
    <row r="22" spans="1:14" x14ac:dyDescent="0.25">
      <c r="A22" s="6" t="s">
        <v>45</v>
      </c>
      <c r="B22" s="2"/>
      <c r="C22" s="12">
        <f t="shared" ref="C22:K22" si="1">C21/C20</f>
        <v>0.52399755062395748</v>
      </c>
      <c r="D22" s="12">
        <f t="shared" si="1"/>
        <v>0.5258206318557167</v>
      </c>
      <c r="E22" s="12">
        <f t="shared" si="1"/>
        <v>0.5248508946322068</v>
      </c>
      <c r="F22" s="12">
        <f t="shared" si="1"/>
        <v>0.5249696209478264</v>
      </c>
      <c r="G22" s="12">
        <f t="shared" si="1"/>
        <v>0.53685559240277358</v>
      </c>
      <c r="H22" s="12">
        <f t="shared" si="1"/>
        <v>0.53148042024832853</v>
      </c>
      <c r="I22" s="12">
        <f t="shared" si="1"/>
        <v>0.53463442498095959</v>
      </c>
      <c r="J22" s="12">
        <f t="shared" si="1"/>
        <v>0.53823486345998972</v>
      </c>
      <c r="K22" s="12">
        <f t="shared" si="1"/>
        <v>0.53436794582392777</v>
      </c>
      <c r="M22" s="118"/>
    </row>
    <row r="23" spans="1:14" x14ac:dyDescent="0.25">
      <c r="A23" s="6" t="s">
        <v>46</v>
      </c>
      <c r="B23" s="2"/>
      <c r="C23" s="10">
        <v>0</v>
      </c>
      <c r="D23" s="10">
        <v>0</v>
      </c>
      <c r="E23" s="10">
        <v>0</v>
      </c>
      <c r="F23" s="9">
        <v>0</v>
      </c>
      <c r="G23" s="10">
        <v>0</v>
      </c>
      <c r="H23" s="10">
        <v>0</v>
      </c>
      <c r="I23" s="10">
        <v>0</v>
      </c>
      <c r="J23" s="9">
        <v>0</v>
      </c>
      <c r="K23" s="9">
        <v>0</v>
      </c>
      <c r="M23" s="118"/>
    </row>
    <row r="24" spans="1:14"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c r="M24" s="118"/>
    </row>
    <row r="25" spans="1:14" x14ac:dyDescent="0.25">
      <c r="A25" s="6" t="s">
        <v>48</v>
      </c>
      <c r="B25" s="2"/>
      <c r="C25" s="10">
        <v>22543</v>
      </c>
      <c r="D25" s="10">
        <v>23084</v>
      </c>
      <c r="E25" s="10">
        <v>23183</v>
      </c>
      <c r="F25" s="9">
        <v>24237</v>
      </c>
      <c r="G25" s="10">
        <v>24580</v>
      </c>
      <c r="H25" s="10">
        <v>24527</v>
      </c>
      <c r="I25" s="10">
        <v>24441</v>
      </c>
      <c r="J25" s="9">
        <v>25229</v>
      </c>
      <c r="K25" s="9">
        <v>24753</v>
      </c>
      <c r="M25" s="118"/>
    </row>
    <row r="26" spans="1:14" x14ac:dyDescent="0.25">
      <c r="A26" s="6" t="s">
        <v>49</v>
      </c>
      <c r="B26" s="2"/>
      <c r="C26" s="12">
        <f t="shared" ref="C26:K26" si="3">C25/C20</f>
        <v>0.47600244937604258</v>
      </c>
      <c r="D26" s="12">
        <f t="shared" si="3"/>
        <v>0.4741793681442833</v>
      </c>
      <c r="E26" s="12">
        <f t="shared" si="3"/>
        <v>0.47514910536779326</v>
      </c>
      <c r="F26" s="12">
        <f t="shared" si="3"/>
        <v>0.47503037905217355</v>
      </c>
      <c r="G26" s="12">
        <f t="shared" si="3"/>
        <v>0.46314440759722642</v>
      </c>
      <c r="H26" s="12">
        <f t="shared" si="3"/>
        <v>0.46851957975167147</v>
      </c>
      <c r="I26" s="12">
        <f t="shared" si="3"/>
        <v>0.46536557501904036</v>
      </c>
      <c r="J26" s="12">
        <f t="shared" si="3"/>
        <v>0.46176513654001022</v>
      </c>
      <c r="K26" s="12">
        <f t="shared" si="3"/>
        <v>0.46563205417607223</v>
      </c>
      <c r="M26" s="118"/>
    </row>
    <row r="27" spans="1:14" x14ac:dyDescent="0.25">
      <c r="A27" s="7" t="s">
        <v>50</v>
      </c>
      <c r="B27" s="2"/>
      <c r="C27" s="677" t="s">
        <v>51</v>
      </c>
      <c r="D27" s="677"/>
      <c r="E27" s="677"/>
      <c r="F27" s="677"/>
      <c r="G27" s="677"/>
      <c r="H27" s="677"/>
      <c r="I27" s="677"/>
      <c r="J27" s="677"/>
      <c r="K27" s="677"/>
      <c r="M27" s="118"/>
    </row>
    <row r="28" spans="1:14" x14ac:dyDescent="0.25">
      <c r="A28" s="15" t="s">
        <v>52</v>
      </c>
      <c r="B28" s="16" t="s">
        <v>2</v>
      </c>
      <c r="C28" s="8" t="s">
        <v>1433</v>
      </c>
      <c r="D28" s="8" t="s">
        <v>137</v>
      </c>
      <c r="E28" s="8" t="s">
        <v>138</v>
      </c>
      <c r="F28" s="8" t="s">
        <v>139</v>
      </c>
      <c r="G28" s="293" t="s">
        <v>38</v>
      </c>
      <c r="H28" s="293" t="s">
        <v>39</v>
      </c>
      <c r="I28" s="293" t="s">
        <v>40</v>
      </c>
      <c r="J28" s="293" t="s">
        <v>41</v>
      </c>
      <c r="K28" s="293" t="s">
        <v>42</v>
      </c>
      <c r="M28" s="118"/>
    </row>
    <row r="29" spans="1:14" x14ac:dyDescent="0.25">
      <c r="A29" s="359" t="s">
        <v>1955</v>
      </c>
      <c r="B29" s="352" t="s">
        <v>1891</v>
      </c>
      <c r="C29">
        <v>12547</v>
      </c>
      <c r="D29">
        <v>12749</v>
      </c>
      <c r="E29">
        <v>13251</v>
      </c>
      <c r="F29">
        <v>14107</v>
      </c>
      <c r="G29" s="39">
        <v>14181</v>
      </c>
      <c r="H29" s="39">
        <v>13315</v>
      </c>
      <c r="I29" s="39">
        <v>13859</v>
      </c>
      <c r="J29" s="39">
        <v>15017</v>
      </c>
      <c r="K29" s="39">
        <v>15254</v>
      </c>
      <c r="M29" s="118"/>
    </row>
    <row r="30" spans="1:14" x14ac:dyDescent="0.25">
      <c r="A30" s="359" t="s">
        <v>58</v>
      </c>
      <c r="B30" s="352" t="s">
        <v>3596</v>
      </c>
      <c r="C30">
        <v>2341</v>
      </c>
      <c r="D30">
        <v>2409</v>
      </c>
      <c r="E30">
        <v>2418</v>
      </c>
      <c r="F30">
        <v>2488</v>
      </c>
      <c r="G30" s="39">
        <v>2459</v>
      </c>
      <c r="H30" s="39">
        <v>2422</v>
      </c>
      <c r="I30" s="39">
        <v>2480</v>
      </c>
      <c r="J30" s="39">
        <v>2593</v>
      </c>
      <c r="K30" s="39">
        <v>2499</v>
      </c>
      <c r="M30" s="118"/>
    </row>
    <row r="31" spans="1:14" x14ac:dyDescent="0.25">
      <c r="A31" s="359" t="s">
        <v>59</v>
      </c>
      <c r="B31" s="352" t="s">
        <v>3597</v>
      </c>
      <c r="C31">
        <v>101</v>
      </c>
      <c r="D31">
        <v>106</v>
      </c>
      <c r="E31">
        <v>126</v>
      </c>
      <c r="F31">
        <v>159</v>
      </c>
      <c r="G31" s="39">
        <v>215</v>
      </c>
      <c r="H31" s="39">
        <v>238</v>
      </c>
      <c r="I31" s="39">
        <v>218</v>
      </c>
      <c r="J31" s="39">
        <v>330</v>
      </c>
      <c r="K31" s="39">
        <v>326</v>
      </c>
      <c r="M31" s="118"/>
    </row>
    <row r="32" spans="1:14" x14ac:dyDescent="0.25">
      <c r="A32" s="359" t="s">
        <v>60</v>
      </c>
      <c r="B32" s="352" t="s">
        <v>3598</v>
      </c>
      <c r="C32">
        <v>1010</v>
      </c>
      <c r="D32">
        <v>1119</v>
      </c>
      <c r="E32">
        <v>1113</v>
      </c>
      <c r="F32">
        <v>1120</v>
      </c>
      <c r="G32" s="39">
        <v>1255</v>
      </c>
      <c r="H32" s="39">
        <v>1354</v>
      </c>
      <c r="I32" s="39">
        <v>1447</v>
      </c>
      <c r="J32" s="39">
        <v>1730</v>
      </c>
      <c r="K32" s="39">
        <v>1747</v>
      </c>
      <c r="M32" s="118"/>
    </row>
    <row r="33" spans="1:11" x14ac:dyDescent="0.25">
      <c r="A33" s="359" t="s">
        <v>61</v>
      </c>
      <c r="B33" s="352" t="s">
        <v>3599</v>
      </c>
      <c r="C33">
        <v>315</v>
      </c>
      <c r="D33">
        <v>406</v>
      </c>
      <c r="E33">
        <v>445</v>
      </c>
      <c r="F33">
        <v>457</v>
      </c>
      <c r="G33" s="39">
        <v>494</v>
      </c>
      <c r="H33" s="39">
        <v>489</v>
      </c>
      <c r="I33" s="39">
        <v>615</v>
      </c>
      <c r="J33" s="39">
        <v>877</v>
      </c>
      <c r="K33" s="39">
        <v>834</v>
      </c>
    </row>
    <row r="34" spans="1:11" x14ac:dyDescent="0.25">
      <c r="A34" s="359" t="s">
        <v>62</v>
      </c>
      <c r="B34" s="352" t="s">
        <v>3600</v>
      </c>
      <c r="C34">
        <v>7517</v>
      </c>
      <c r="D34">
        <v>7755</v>
      </c>
      <c r="E34">
        <v>7159</v>
      </c>
      <c r="F34">
        <v>7230</v>
      </c>
      <c r="G34" s="39">
        <v>1544</v>
      </c>
      <c r="H34" s="295" t="s">
        <v>1542</v>
      </c>
      <c r="I34" s="295" t="s">
        <v>1542</v>
      </c>
      <c r="J34" s="295" t="s">
        <v>1542</v>
      </c>
      <c r="K34" s="295" t="s">
        <v>1542</v>
      </c>
    </row>
    <row r="35" spans="1:11" x14ac:dyDescent="0.25">
      <c r="A35" s="359" t="s">
        <v>77</v>
      </c>
      <c r="B35" s="352" t="s">
        <v>3601</v>
      </c>
      <c r="C35">
        <v>35</v>
      </c>
      <c r="D35">
        <v>35</v>
      </c>
      <c r="E35">
        <v>52</v>
      </c>
      <c r="F35">
        <v>106</v>
      </c>
      <c r="G35" s="39">
        <v>36</v>
      </c>
      <c r="H35" s="295" t="s">
        <v>1542</v>
      </c>
      <c r="I35" s="295" t="s">
        <v>1542</v>
      </c>
      <c r="J35" s="295" t="s">
        <v>1542</v>
      </c>
      <c r="K35" s="295" t="s">
        <v>1542</v>
      </c>
    </row>
    <row r="36" spans="1:11" x14ac:dyDescent="0.25">
      <c r="A36" s="359" t="s">
        <v>1963</v>
      </c>
      <c r="B36" s="352" t="s">
        <v>3603</v>
      </c>
      <c r="C36">
        <v>11</v>
      </c>
      <c r="D36">
        <v>10</v>
      </c>
      <c r="E36">
        <v>11</v>
      </c>
      <c r="F36" s="621" t="s">
        <v>10806</v>
      </c>
      <c r="G36" s="295" t="s">
        <v>10806</v>
      </c>
      <c r="H36" s="295" t="s">
        <v>1542</v>
      </c>
      <c r="I36" s="295" t="s">
        <v>1542</v>
      </c>
      <c r="J36" s="295" t="s">
        <v>1542</v>
      </c>
      <c r="K36" s="295" t="s">
        <v>1542</v>
      </c>
    </row>
    <row r="37" spans="1:11" x14ac:dyDescent="0.25">
      <c r="A37" s="359" t="s">
        <v>1965</v>
      </c>
      <c r="B37" s="352" t="s">
        <v>4469</v>
      </c>
      <c r="C37">
        <v>919</v>
      </c>
      <c r="D37">
        <v>974</v>
      </c>
      <c r="E37">
        <v>1018</v>
      </c>
      <c r="F37">
        <v>1102</v>
      </c>
      <c r="G37" s="39">
        <v>1134</v>
      </c>
      <c r="H37" s="39">
        <v>1113</v>
      </c>
      <c r="I37" s="39">
        <v>1030</v>
      </c>
      <c r="J37" s="39">
        <v>1040</v>
      </c>
      <c r="K37" s="39">
        <v>1004</v>
      </c>
    </row>
    <row r="38" spans="1:11" x14ac:dyDescent="0.25">
      <c r="A38" s="359" t="s">
        <v>1967</v>
      </c>
      <c r="B38" s="352" t="s">
        <v>3606</v>
      </c>
      <c r="C38" s="752" t="s">
        <v>10807</v>
      </c>
      <c r="D38" s="705"/>
      <c r="E38" s="705"/>
      <c r="F38" s="705"/>
      <c r="G38" s="705"/>
      <c r="H38" s="705"/>
      <c r="I38" s="705"/>
      <c r="J38" s="705"/>
      <c r="K38" s="705"/>
    </row>
    <row r="39" spans="1:11" x14ac:dyDescent="0.25">
      <c r="A39" s="353">
        <v>10</v>
      </c>
      <c r="B39" s="294" t="s">
        <v>3607</v>
      </c>
      <c r="C39" s="295" t="s">
        <v>1542</v>
      </c>
      <c r="D39">
        <v>22</v>
      </c>
      <c r="E39" s="295" t="s">
        <v>1542</v>
      </c>
      <c r="F39" s="295" t="s">
        <v>1542</v>
      </c>
      <c r="G39" s="295" t="s">
        <v>1542</v>
      </c>
      <c r="H39" s="295" t="s">
        <v>1542</v>
      </c>
      <c r="I39" s="295" t="s">
        <v>1542</v>
      </c>
      <c r="J39" s="295" t="s">
        <v>1542</v>
      </c>
      <c r="K39" s="295" t="s">
        <v>1542</v>
      </c>
    </row>
    <row r="40" spans="1:11" x14ac:dyDescent="0.25">
      <c r="A40" s="362" t="s">
        <v>1970</v>
      </c>
      <c r="B40" s="294" t="s">
        <v>3608</v>
      </c>
      <c r="C40" s="752" t="s">
        <v>10807</v>
      </c>
      <c r="D40" s="705"/>
      <c r="E40" s="705"/>
      <c r="F40" s="705"/>
      <c r="G40" s="705"/>
      <c r="H40" s="705"/>
      <c r="I40" s="705"/>
      <c r="J40" s="705"/>
      <c r="K40" s="705"/>
    </row>
    <row r="41" spans="1:11" x14ac:dyDescent="0.25">
      <c r="A41" s="359">
        <v>9</v>
      </c>
      <c r="B41" s="294" t="s">
        <v>4199</v>
      </c>
      <c r="C41" s="295" t="s">
        <v>1542</v>
      </c>
      <c r="D41" s="295" t="s">
        <v>1542</v>
      </c>
      <c r="E41" s="295" t="s">
        <v>1542</v>
      </c>
      <c r="F41" s="295" t="s">
        <v>1542</v>
      </c>
      <c r="G41" s="39">
        <v>235</v>
      </c>
      <c r="H41" s="39">
        <v>288</v>
      </c>
      <c r="I41" s="39">
        <v>419</v>
      </c>
      <c r="J41" s="39">
        <v>544</v>
      </c>
      <c r="K41" s="39">
        <v>603</v>
      </c>
    </row>
    <row r="42" spans="1:11" x14ac:dyDescent="0.25">
      <c r="A42" s="359">
        <v>98</v>
      </c>
      <c r="B42" s="294" t="s">
        <v>4470</v>
      </c>
      <c r="C42" s="295" t="s">
        <v>1542</v>
      </c>
      <c r="D42" s="295" t="s">
        <v>1542</v>
      </c>
      <c r="E42" s="295" t="s">
        <v>1542</v>
      </c>
      <c r="F42" s="295" t="s">
        <v>1542</v>
      </c>
      <c r="G42" s="39">
        <v>1353</v>
      </c>
      <c r="H42" s="39">
        <v>1631</v>
      </c>
      <c r="I42" s="39">
        <v>1421</v>
      </c>
      <c r="J42" s="39">
        <v>1253</v>
      </c>
      <c r="K42" s="39">
        <v>705</v>
      </c>
    </row>
    <row r="43" spans="1:11" x14ac:dyDescent="0.25">
      <c r="A43" s="359">
        <v>99</v>
      </c>
      <c r="B43" s="294" t="s">
        <v>4471</v>
      </c>
      <c r="C43" s="295" t="s">
        <v>1542</v>
      </c>
      <c r="D43" s="295" t="s">
        <v>1542</v>
      </c>
      <c r="E43" s="295" t="s">
        <v>1542</v>
      </c>
      <c r="F43" s="295" t="s">
        <v>1542</v>
      </c>
      <c r="G43" s="39">
        <v>5575</v>
      </c>
      <c r="H43" s="39">
        <v>6963</v>
      </c>
      <c r="I43" s="39">
        <v>6588</v>
      </c>
      <c r="J43" s="39">
        <v>6016</v>
      </c>
      <c r="K43" s="39">
        <v>5431</v>
      </c>
    </row>
    <row r="44" spans="1:11" x14ac:dyDescent="0.25">
      <c r="A44" s="294" t="s">
        <v>1522</v>
      </c>
      <c r="B44" s="294" t="s">
        <v>1436</v>
      </c>
      <c r="C44">
        <v>22543</v>
      </c>
      <c r="D44">
        <v>23084</v>
      </c>
      <c r="E44">
        <v>23183</v>
      </c>
      <c r="F44">
        <v>24237</v>
      </c>
      <c r="G44" s="39">
        <v>24580</v>
      </c>
      <c r="H44" s="39">
        <v>24527</v>
      </c>
      <c r="I44" s="39">
        <v>24441</v>
      </c>
      <c r="J44" s="39">
        <v>25229</v>
      </c>
      <c r="K44" s="39">
        <v>24753</v>
      </c>
    </row>
    <row r="45" spans="1:11" x14ac:dyDescent="0.25">
      <c r="A45" s="296" t="s">
        <v>1440</v>
      </c>
      <c r="B45" s="294"/>
      <c r="C45" s="132">
        <v>47359</v>
      </c>
      <c r="D45" s="132">
        <v>48682</v>
      </c>
      <c r="E45" s="132">
        <v>48791</v>
      </c>
      <c r="F45" s="132">
        <v>51022</v>
      </c>
      <c r="G45" s="59">
        <v>53072</v>
      </c>
      <c r="H45" s="59">
        <v>52350</v>
      </c>
      <c r="I45" s="59">
        <v>52520</v>
      </c>
      <c r="J45" s="59">
        <v>54636</v>
      </c>
      <c r="K45" s="59">
        <v>53160</v>
      </c>
    </row>
    <row r="46" spans="1:11" x14ac:dyDescent="0.25">
      <c r="A46" s="294"/>
      <c r="B46" s="294"/>
      <c r="C46" s="294"/>
      <c r="D46" s="294"/>
      <c r="E46" s="294"/>
      <c r="F46" s="294"/>
    </row>
    <row r="47" spans="1:11" x14ac:dyDescent="0.25">
      <c r="A47" s="296" t="s">
        <v>4472</v>
      </c>
      <c r="B47" s="294"/>
      <c r="C47" s="294"/>
      <c r="D47" s="294"/>
      <c r="E47" s="294"/>
      <c r="F47" s="294"/>
    </row>
    <row r="48" spans="1:11" x14ac:dyDescent="0.25">
      <c r="A48" s="294"/>
      <c r="B48" s="294"/>
      <c r="C48" s="294"/>
      <c r="D48" s="294"/>
      <c r="E48" s="294"/>
      <c r="F48" s="294"/>
    </row>
    <row r="49" spans="1:6" x14ac:dyDescent="0.25">
      <c r="A49" s="294"/>
      <c r="B49" s="294"/>
      <c r="C49" s="294"/>
      <c r="D49" s="294"/>
      <c r="E49" s="294"/>
      <c r="F49" s="294"/>
    </row>
    <row r="50" spans="1:6" x14ac:dyDescent="0.25">
      <c r="A50" s="294"/>
      <c r="B50" s="294"/>
      <c r="C50" s="294"/>
      <c r="D50" s="294"/>
      <c r="E50" s="294"/>
      <c r="F50" s="294"/>
    </row>
  </sheetData>
  <mergeCells count="19">
    <mergeCell ref="B9:K9"/>
    <mergeCell ref="B10:K10"/>
    <mergeCell ref="B8:K8"/>
    <mergeCell ref="B3:K3"/>
    <mergeCell ref="B4:K4"/>
    <mergeCell ref="B5:K5"/>
    <mergeCell ref="B6:K6"/>
    <mergeCell ref="B7:K7"/>
    <mergeCell ref="C40:K40"/>
    <mergeCell ref="B11:K11"/>
    <mergeCell ref="B12:K12"/>
    <mergeCell ref="B13:K13"/>
    <mergeCell ref="C27:K27"/>
    <mergeCell ref="C38:K38"/>
    <mergeCell ref="B14:K14"/>
    <mergeCell ref="B15:K15"/>
    <mergeCell ref="B16:K16"/>
    <mergeCell ref="B17:K17"/>
    <mergeCell ref="B18:K18"/>
  </mergeCells>
  <pageMargins left="0.7" right="0.7" top="0.75" bottom="0.75" header="0.3" footer="0.3"/>
  <pageSetup paperSize="9" scale="87" fitToHeight="0" orientation="landscape"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tabColor rgb="FFFFFF00"/>
    <pageSetUpPr fitToPage="1"/>
  </sheetPr>
  <dimension ref="A1:N49"/>
  <sheetViews>
    <sheetView topLeftCell="A7" workbookViewId="0">
      <selection activeCell="C29" sqref="C29"/>
    </sheetView>
  </sheetViews>
  <sheetFormatPr defaultRowHeight="15" x14ac:dyDescent="0.25"/>
  <cols>
    <col min="1" max="1" width="36.85546875" customWidth="1"/>
    <col min="2" max="2" width="54.140625" customWidth="1"/>
    <col min="3" max="6" width="8.85546875" customWidth="1"/>
    <col min="7" max="11" width="8" style="39" customWidth="1"/>
    <col min="14" max="14" width="16.710937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4156</v>
      </c>
      <c r="C3" s="758"/>
      <c r="D3" s="758"/>
      <c r="E3" s="758"/>
      <c r="F3" s="758"/>
      <c r="G3" s="758"/>
      <c r="H3" s="758"/>
      <c r="I3" s="758"/>
      <c r="J3" s="758"/>
      <c r="K3" s="758"/>
    </row>
    <row r="4" spans="1:14" x14ac:dyDescent="0.25">
      <c r="A4" s="6" t="s">
        <v>2</v>
      </c>
      <c r="B4" s="755" t="s">
        <v>4473</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1955</v>
      </c>
      <c r="N6" t="s">
        <v>1891</v>
      </c>
    </row>
    <row r="7" spans="1:14" x14ac:dyDescent="0.25">
      <c r="A7" s="6" t="s">
        <v>11</v>
      </c>
      <c r="B7" s="756" t="s">
        <v>9</v>
      </c>
      <c r="C7" s="756"/>
      <c r="D7" s="756"/>
      <c r="E7" s="756"/>
      <c r="F7" s="756"/>
      <c r="G7" s="756"/>
      <c r="H7" s="756"/>
      <c r="I7" s="756"/>
      <c r="J7" s="756"/>
      <c r="K7" s="756"/>
      <c r="M7" s="118" t="s">
        <v>58</v>
      </c>
      <c r="N7" t="s">
        <v>4474</v>
      </c>
    </row>
    <row r="8" spans="1:14" x14ac:dyDescent="0.25">
      <c r="A8" s="6" t="s">
        <v>13</v>
      </c>
      <c r="B8" s="757" t="s">
        <v>9</v>
      </c>
      <c r="C8" s="757"/>
      <c r="D8" s="757"/>
      <c r="E8" s="757"/>
      <c r="F8" s="757"/>
      <c r="G8" s="755"/>
      <c r="H8" s="755"/>
      <c r="I8" s="755"/>
      <c r="J8" s="755"/>
      <c r="K8" s="755"/>
      <c r="M8" s="118" t="s">
        <v>59</v>
      </c>
      <c r="N8" t="s">
        <v>4475</v>
      </c>
    </row>
    <row r="9" spans="1:14" x14ac:dyDescent="0.25">
      <c r="A9" s="6" t="s">
        <v>15</v>
      </c>
      <c r="B9" s="755" t="s">
        <v>4070</v>
      </c>
      <c r="C9" s="755"/>
      <c r="D9" s="755"/>
      <c r="E9" s="755"/>
      <c r="F9" s="755"/>
      <c r="G9" s="755"/>
      <c r="H9" s="755"/>
      <c r="I9" s="755"/>
      <c r="J9" s="755"/>
      <c r="K9" s="755"/>
      <c r="M9" s="118" t="s">
        <v>60</v>
      </c>
      <c r="N9" t="s">
        <v>3725</v>
      </c>
    </row>
    <row r="10" spans="1:14" x14ac:dyDescent="0.25">
      <c r="A10" s="6" t="s">
        <v>17</v>
      </c>
      <c r="B10" s="755" t="s">
        <v>4070</v>
      </c>
      <c r="C10" s="755"/>
      <c r="D10" s="755"/>
      <c r="E10" s="755"/>
      <c r="F10" s="755"/>
      <c r="G10" s="755"/>
      <c r="H10" s="755"/>
      <c r="I10" s="755"/>
      <c r="J10" s="755"/>
      <c r="K10" s="755"/>
      <c r="M10" s="118" t="s">
        <v>61</v>
      </c>
      <c r="N10" t="s">
        <v>3179</v>
      </c>
    </row>
    <row r="11" spans="1:14" x14ac:dyDescent="0.25">
      <c r="A11" s="6" t="s">
        <v>19</v>
      </c>
      <c r="B11" s="755" t="s">
        <v>70</v>
      </c>
      <c r="C11" s="755"/>
      <c r="D11" s="755"/>
      <c r="E11" s="755"/>
      <c r="F11" s="755"/>
      <c r="G11" s="755"/>
      <c r="H11" s="755"/>
      <c r="I11" s="755"/>
      <c r="J11" s="755"/>
      <c r="K11" s="755"/>
      <c r="M11" s="118"/>
    </row>
    <row r="12" spans="1:14" x14ac:dyDescent="0.25">
      <c r="A12" s="6" t="s">
        <v>22</v>
      </c>
      <c r="B12" s="756" t="s">
        <v>23</v>
      </c>
      <c r="C12" s="756"/>
      <c r="D12" s="756"/>
      <c r="E12" s="756"/>
      <c r="F12" s="756"/>
      <c r="G12" s="756"/>
      <c r="H12" s="756"/>
      <c r="I12" s="756"/>
      <c r="J12" s="756"/>
      <c r="K12" s="756"/>
      <c r="M12" s="118"/>
    </row>
    <row r="13" spans="1:14" x14ac:dyDescent="0.25">
      <c r="A13" s="6" t="s">
        <v>26</v>
      </c>
      <c r="B13" s="757" t="s">
        <v>9</v>
      </c>
      <c r="C13" s="757"/>
      <c r="D13" s="757"/>
      <c r="E13" s="757"/>
      <c r="F13" s="757"/>
      <c r="G13" s="755"/>
      <c r="H13" s="755"/>
      <c r="I13" s="755"/>
      <c r="J13" s="755"/>
      <c r="K13" s="755"/>
      <c r="M13" s="118"/>
    </row>
    <row r="14" spans="1:14" x14ac:dyDescent="0.25">
      <c r="A14" s="6" t="s">
        <v>28</v>
      </c>
      <c r="B14" s="714" t="s">
        <v>4476</v>
      </c>
      <c r="C14" s="714"/>
      <c r="D14" s="714"/>
      <c r="E14" s="714"/>
      <c r="F14" s="714"/>
      <c r="G14" s="714"/>
      <c r="H14" s="714"/>
      <c r="I14" s="714"/>
      <c r="J14" s="714"/>
      <c r="K14" s="714"/>
      <c r="M14" s="118"/>
    </row>
    <row r="15" spans="1:14" x14ac:dyDescent="0.25">
      <c r="A15" s="6" t="s">
        <v>30</v>
      </c>
      <c r="B15" s="714" t="s">
        <v>4117</v>
      </c>
      <c r="C15" s="714"/>
      <c r="D15" s="714"/>
      <c r="E15" s="714"/>
      <c r="F15" s="714"/>
      <c r="G15" s="714"/>
      <c r="H15" s="714"/>
      <c r="I15" s="714"/>
      <c r="J15" s="714"/>
      <c r="K15" s="714"/>
      <c r="M15" s="118"/>
    </row>
    <row r="16" spans="1:14" x14ac:dyDescent="0.25">
      <c r="A16" s="6" t="s">
        <v>32</v>
      </c>
      <c r="B16" s="755" t="s">
        <v>724</v>
      </c>
      <c r="C16" s="755"/>
      <c r="D16" s="755"/>
      <c r="E16" s="755"/>
      <c r="F16" s="755"/>
      <c r="G16" s="755"/>
      <c r="H16" s="755"/>
      <c r="I16" s="755"/>
      <c r="J16" s="755"/>
      <c r="K16" s="755"/>
      <c r="M16" s="118"/>
    </row>
    <row r="17" spans="1:13" x14ac:dyDescent="0.25">
      <c r="A17" s="6" t="s">
        <v>35</v>
      </c>
      <c r="B17" s="713" t="s">
        <v>9</v>
      </c>
      <c r="C17" s="713"/>
      <c r="D17" s="713"/>
      <c r="E17" s="713"/>
      <c r="F17" s="713"/>
      <c r="G17" s="714"/>
      <c r="H17" s="714"/>
      <c r="I17" s="714"/>
      <c r="J17" s="714"/>
      <c r="K17" s="714"/>
      <c r="M17" s="118"/>
    </row>
    <row r="18" spans="1:13" x14ac:dyDescent="0.25">
      <c r="A18" s="6" t="s">
        <v>36</v>
      </c>
      <c r="B18" s="753" t="s">
        <v>9</v>
      </c>
      <c r="C18" s="753"/>
      <c r="D18" s="753"/>
      <c r="E18" s="753"/>
      <c r="F18" s="753"/>
      <c r="G18" s="754"/>
      <c r="H18" s="754"/>
      <c r="I18" s="754"/>
      <c r="J18" s="754"/>
      <c r="K18" s="754"/>
    </row>
    <row r="19" spans="1:13" x14ac:dyDescent="0.25">
      <c r="A19" s="7" t="s">
        <v>37</v>
      </c>
      <c r="B19" s="2"/>
      <c r="C19" s="8" t="s">
        <v>1433</v>
      </c>
      <c r="D19" s="8" t="s">
        <v>137</v>
      </c>
      <c r="E19" s="8" t="s">
        <v>138</v>
      </c>
      <c r="F19" s="8" t="s">
        <v>139</v>
      </c>
      <c r="G19" s="293" t="s">
        <v>38</v>
      </c>
      <c r="H19" s="293" t="s">
        <v>39</v>
      </c>
      <c r="I19" s="293" t="s">
        <v>40</v>
      </c>
      <c r="J19" s="293" t="s">
        <v>41</v>
      </c>
      <c r="K19" s="293" t="s">
        <v>42</v>
      </c>
    </row>
    <row r="20" spans="1:13" x14ac:dyDescent="0.25">
      <c r="A20" s="6" t="s">
        <v>43</v>
      </c>
      <c r="B20" s="2"/>
      <c r="C20" s="10">
        <v>22556</v>
      </c>
      <c r="D20" s="10">
        <v>23084</v>
      </c>
      <c r="E20" s="10">
        <v>23185</v>
      </c>
      <c r="F20" s="11">
        <v>24238</v>
      </c>
      <c r="G20" s="10">
        <v>24580</v>
      </c>
      <c r="H20" s="10">
        <v>24527</v>
      </c>
      <c r="I20" s="10">
        <v>24441</v>
      </c>
      <c r="J20" s="11">
        <v>25229</v>
      </c>
      <c r="K20" s="11">
        <v>24755</v>
      </c>
    </row>
    <row r="21" spans="1:13" x14ac:dyDescent="0.25">
      <c r="A21" s="6" t="s">
        <v>44</v>
      </c>
      <c r="B21" s="2"/>
      <c r="C21" s="10">
        <f t="shared" ref="C21:K21" si="0">C20-C25</f>
        <v>13</v>
      </c>
      <c r="D21" s="10">
        <f t="shared" si="0"/>
        <v>0</v>
      </c>
      <c r="E21" s="295" t="s">
        <v>1542</v>
      </c>
      <c r="F21" s="295" t="s">
        <v>1542</v>
      </c>
      <c r="G21" s="10">
        <f t="shared" si="0"/>
        <v>0</v>
      </c>
      <c r="H21" s="10">
        <f t="shared" si="0"/>
        <v>0</v>
      </c>
      <c r="I21" s="10">
        <f t="shared" si="0"/>
        <v>0</v>
      </c>
      <c r="J21" s="10">
        <f t="shared" si="0"/>
        <v>0</v>
      </c>
      <c r="K21" s="10">
        <f t="shared" si="0"/>
        <v>0</v>
      </c>
    </row>
    <row r="22" spans="1:13" x14ac:dyDescent="0.25">
      <c r="A22" s="6" t="s">
        <v>45</v>
      </c>
      <c r="B22" s="2"/>
      <c r="C22" s="12">
        <f t="shared" ref="C22:K22" si="1">C21/C20</f>
        <v>5.7634332328427022E-4</v>
      </c>
      <c r="D22" s="12">
        <f t="shared" si="1"/>
        <v>0</v>
      </c>
      <c r="E22" s="12" t="s">
        <v>10806</v>
      </c>
      <c r="F22" s="660" t="s">
        <v>10806</v>
      </c>
      <c r="G22" s="12">
        <f t="shared" si="1"/>
        <v>0</v>
      </c>
      <c r="H22" s="12">
        <f t="shared" si="1"/>
        <v>0</v>
      </c>
      <c r="I22" s="12">
        <f t="shared" si="1"/>
        <v>0</v>
      </c>
      <c r="J22" s="12">
        <f t="shared" si="1"/>
        <v>0</v>
      </c>
      <c r="K22" s="12">
        <f t="shared" si="1"/>
        <v>0</v>
      </c>
    </row>
    <row r="23" spans="1:13" x14ac:dyDescent="0.25">
      <c r="A23" s="6" t="s">
        <v>46</v>
      </c>
      <c r="B23" s="2"/>
      <c r="C23" s="10"/>
      <c r="D23" s="10"/>
      <c r="E23" s="10"/>
      <c r="F23" s="9"/>
      <c r="G23" s="10"/>
      <c r="H23" s="10"/>
      <c r="I23" s="10"/>
      <c r="J23" s="9"/>
      <c r="K23" s="9"/>
    </row>
    <row r="24" spans="1:13"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3" x14ac:dyDescent="0.25">
      <c r="A25" s="6" t="s">
        <v>48</v>
      </c>
      <c r="B25" s="2"/>
      <c r="C25" s="10">
        <v>22543</v>
      </c>
      <c r="D25" s="10">
        <v>23084</v>
      </c>
      <c r="E25" s="660" t="s">
        <v>10806</v>
      </c>
      <c r="F25" s="11" t="s">
        <v>10806</v>
      </c>
      <c r="G25" s="10">
        <v>24580</v>
      </c>
      <c r="H25" s="10">
        <v>24527</v>
      </c>
      <c r="I25" s="10">
        <v>24441</v>
      </c>
      <c r="J25" s="11">
        <v>25229</v>
      </c>
      <c r="K25" s="11">
        <v>24755</v>
      </c>
    </row>
    <row r="26" spans="1:13" x14ac:dyDescent="0.25">
      <c r="A26" s="6" t="s">
        <v>49</v>
      </c>
      <c r="B26" s="2"/>
      <c r="C26" s="12">
        <f t="shared" ref="C26:K26" si="3">C25/C20</f>
        <v>0.99942365667671573</v>
      </c>
      <c r="D26" s="12">
        <f t="shared" si="3"/>
        <v>1</v>
      </c>
      <c r="E26" s="660" t="s">
        <v>10806</v>
      </c>
      <c r="F26" s="660" t="s">
        <v>10806</v>
      </c>
      <c r="G26" s="12">
        <f t="shared" si="3"/>
        <v>1</v>
      </c>
      <c r="H26" s="12">
        <f t="shared" si="3"/>
        <v>1</v>
      </c>
      <c r="I26" s="12">
        <f t="shared" si="3"/>
        <v>1</v>
      </c>
      <c r="J26" s="12">
        <f t="shared" si="3"/>
        <v>1</v>
      </c>
      <c r="K26" s="12">
        <f t="shared" si="3"/>
        <v>1</v>
      </c>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350" t="s">
        <v>1955</v>
      </c>
      <c r="B29" s="347" t="s">
        <v>1956</v>
      </c>
      <c r="C29" s="295" t="s">
        <v>10806</v>
      </c>
      <c r="D29" s="39"/>
      <c r="E29" s="295" t="s">
        <v>1542</v>
      </c>
      <c r="F29" s="295" t="s">
        <v>1542</v>
      </c>
    </row>
    <row r="30" spans="1:13" x14ac:dyDescent="0.25">
      <c r="A30" s="350" t="s">
        <v>58</v>
      </c>
      <c r="B30" s="347" t="s">
        <v>4477</v>
      </c>
      <c r="C30" s="295" t="s">
        <v>1542</v>
      </c>
      <c r="D30" s="11"/>
      <c r="E30" s="295" t="s">
        <v>1542</v>
      </c>
      <c r="F30" s="295" t="s">
        <v>1542</v>
      </c>
      <c r="G30" s="18"/>
      <c r="H30" s="11"/>
      <c r="I30" s="11"/>
      <c r="J30" s="11"/>
      <c r="K30" s="11"/>
    </row>
    <row r="31" spans="1:13" x14ac:dyDescent="0.25">
      <c r="A31" s="350" t="s">
        <v>59</v>
      </c>
      <c r="B31" s="347" t="s">
        <v>4478</v>
      </c>
      <c r="C31" s="295" t="s">
        <v>1542</v>
      </c>
      <c r="D31" s="11"/>
      <c r="E31" s="295" t="s">
        <v>1542</v>
      </c>
      <c r="F31" s="295" t="s">
        <v>1542</v>
      </c>
      <c r="G31" s="18"/>
      <c r="H31" s="11"/>
      <c r="I31" s="11"/>
      <c r="J31" s="11"/>
      <c r="K31" s="11"/>
    </row>
    <row r="32" spans="1:13" x14ac:dyDescent="0.25">
      <c r="A32" s="350" t="s">
        <v>60</v>
      </c>
      <c r="B32" s="347" t="s">
        <v>1152</v>
      </c>
      <c r="C32" s="295" t="s">
        <v>1542</v>
      </c>
      <c r="D32" s="11"/>
      <c r="E32" s="295" t="s">
        <v>1542</v>
      </c>
      <c r="F32" s="295" t="s">
        <v>1542</v>
      </c>
      <c r="G32" s="18"/>
      <c r="H32" s="11"/>
      <c r="I32" s="11"/>
      <c r="J32" s="11"/>
      <c r="K32" s="11"/>
    </row>
    <row r="33" spans="1:11" x14ac:dyDescent="0.25">
      <c r="A33" s="350" t="s">
        <v>61</v>
      </c>
      <c r="B33" s="347" t="s">
        <v>3191</v>
      </c>
      <c r="C33" s="295" t="s">
        <v>1542</v>
      </c>
      <c r="D33" s="11"/>
      <c r="E33" s="295" t="s">
        <v>1542</v>
      </c>
      <c r="F33" s="295" t="s">
        <v>1542</v>
      </c>
      <c r="G33" s="18"/>
      <c r="H33" s="11"/>
      <c r="I33" s="11"/>
      <c r="J33" s="11"/>
      <c r="K33" s="11"/>
    </row>
    <row r="34" spans="1:11" x14ac:dyDescent="0.25">
      <c r="A34" s="294" t="s">
        <v>1522</v>
      </c>
      <c r="B34" s="347" t="s">
        <v>1436</v>
      </c>
      <c r="C34" s="39">
        <v>22543</v>
      </c>
      <c r="D34" s="39">
        <v>23084</v>
      </c>
      <c r="E34" s="628" t="s">
        <v>10806</v>
      </c>
      <c r="F34" s="628" t="s">
        <v>10806</v>
      </c>
      <c r="G34" s="59">
        <v>24580</v>
      </c>
      <c r="H34" s="59">
        <v>24527</v>
      </c>
      <c r="I34" s="59">
        <v>24441</v>
      </c>
      <c r="J34" s="59">
        <v>25229</v>
      </c>
      <c r="K34" s="59">
        <v>24755</v>
      </c>
    </row>
    <row r="35" spans="1:11" x14ac:dyDescent="0.25">
      <c r="A35" s="351" t="s">
        <v>1440</v>
      </c>
      <c r="B35" s="347"/>
      <c r="C35" s="59">
        <v>22556</v>
      </c>
      <c r="D35" s="59">
        <v>23084</v>
      </c>
      <c r="E35" s="59">
        <v>23185</v>
      </c>
      <c r="F35" s="59">
        <v>24238</v>
      </c>
      <c r="G35" s="59">
        <v>24580</v>
      </c>
      <c r="H35" s="59">
        <v>24527</v>
      </c>
      <c r="I35" s="59">
        <v>24441</v>
      </c>
      <c r="J35" s="59">
        <v>25229</v>
      </c>
      <c r="K35" s="59">
        <v>24755</v>
      </c>
    </row>
    <row r="36" spans="1:11" x14ac:dyDescent="0.25">
      <c r="A36" s="350"/>
      <c r="B36" s="347"/>
      <c r="C36" s="347"/>
      <c r="D36" s="347"/>
      <c r="E36" s="347"/>
      <c r="F36" s="347"/>
      <c r="G36" s="18"/>
      <c r="H36" s="11"/>
      <c r="I36" s="11"/>
      <c r="J36" s="11"/>
      <c r="K36" s="11"/>
    </row>
    <row r="37" spans="1:11" x14ac:dyDescent="0.25">
      <c r="A37" s="343"/>
      <c r="B37" s="343"/>
      <c r="C37" s="343"/>
      <c r="D37" s="343"/>
      <c r="E37" s="343"/>
      <c r="F37" s="343"/>
      <c r="G37" s="20"/>
      <c r="H37" s="20"/>
      <c r="I37" s="20"/>
      <c r="J37" s="20"/>
      <c r="K37" s="20"/>
    </row>
    <row r="38" spans="1:11" x14ac:dyDescent="0.25">
      <c r="A38" s="294"/>
      <c r="B38" s="294"/>
      <c r="C38" s="294"/>
      <c r="D38" s="294"/>
      <c r="E38" s="294"/>
      <c r="F38" s="294"/>
    </row>
    <row r="39" spans="1:11" x14ac:dyDescent="0.25">
      <c r="A39" s="294"/>
      <c r="B39" s="294"/>
      <c r="C39" s="294"/>
      <c r="D39" s="294"/>
      <c r="E39" s="294"/>
      <c r="F39" s="294"/>
    </row>
    <row r="40" spans="1:11" x14ac:dyDescent="0.25">
      <c r="A40" s="294"/>
      <c r="B40" s="294"/>
      <c r="C40" s="294"/>
      <c r="D40" s="294"/>
      <c r="E40" s="294"/>
      <c r="F40" s="294"/>
    </row>
    <row r="41" spans="1:11" x14ac:dyDescent="0.25">
      <c r="A41" s="294"/>
      <c r="B41" s="294"/>
      <c r="C41" s="294"/>
      <c r="D41" s="294"/>
      <c r="E41" s="294"/>
      <c r="F41" s="294"/>
    </row>
    <row r="42" spans="1:11" x14ac:dyDescent="0.25">
      <c r="A42" s="294"/>
      <c r="B42" s="294"/>
      <c r="C42" s="294"/>
      <c r="D42" s="294"/>
      <c r="E42" s="294"/>
      <c r="F42" s="294"/>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row r="47" spans="1:11" x14ac:dyDescent="0.25">
      <c r="A47" s="294"/>
      <c r="B47" s="294"/>
      <c r="C47" s="294"/>
      <c r="D47" s="294"/>
      <c r="E47" s="294"/>
      <c r="F47" s="294"/>
    </row>
    <row r="48" spans="1:11" x14ac:dyDescent="0.25">
      <c r="A48" s="294"/>
      <c r="B48" s="294"/>
      <c r="C48" s="294"/>
      <c r="D48" s="294"/>
      <c r="E48" s="294"/>
      <c r="F48" s="294"/>
    </row>
    <row r="49" spans="1:6" x14ac:dyDescent="0.25">
      <c r="A49" s="294"/>
      <c r="B49" s="294"/>
      <c r="C49" s="294"/>
      <c r="D49" s="294"/>
      <c r="E49" s="294"/>
      <c r="F4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4" orientation="landscape" r:id="rId1"/>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tabColor rgb="FFFFFF00"/>
    <pageSetUpPr fitToPage="1"/>
  </sheetPr>
  <dimension ref="A1:N49"/>
  <sheetViews>
    <sheetView topLeftCell="A10" workbookViewId="0">
      <selection activeCell="B10" sqref="B10:K10"/>
    </sheetView>
  </sheetViews>
  <sheetFormatPr defaultRowHeight="15" x14ac:dyDescent="0.25"/>
  <cols>
    <col min="1" max="1" width="36.85546875" customWidth="1"/>
    <col min="2" max="2" width="75" customWidth="1"/>
    <col min="3" max="6" width="8.85546875" customWidth="1"/>
    <col min="7" max="11" width="8" style="39" customWidth="1"/>
    <col min="14" max="14" width="31.8554687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4479</v>
      </c>
      <c r="C3" s="758"/>
      <c r="D3" s="758"/>
      <c r="E3" s="758"/>
      <c r="F3" s="758"/>
      <c r="G3" s="758"/>
      <c r="H3" s="758"/>
      <c r="I3" s="758"/>
      <c r="J3" s="758"/>
      <c r="K3" s="758"/>
    </row>
    <row r="4" spans="1:14" x14ac:dyDescent="0.25">
      <c r="A4" s="6" t="s">
        <v>2</v>
      </c>
      <c r="B4" s="755" t="s">
        <v>4480</v>
      </c>
      <c r="C4" s="755"/>
      <c r="D4" s="755"/>
      <c r="E4" s="755"/>
      <c r="F4" s="755"/>
      <c r="G4" s="755"/>
      <c r="H4" s="755"/>
      <c r="I4" s="755"/>
      <c r="J4" s="755"/>
      <c r="K4" s="755"/>
    </row>
    <row r="5" spans="1:14" x14ac:dyDescent="0.25">
      <c r="A5" s="6" t="s">
        <v>5</v>
      </c>
      <c r="B5" s="755" t="s">
        <v>4</v>
      </c>
      <c r="C5" s="755"/>
      <c r="D5" s="755"/>
      <c r="E5" s="755"/>
      <c r="F5" s="755"/>
      <c r="G5" s="755"/>
      <c r="H5" s="755"/>
      <c r="I5" s="755"/>
      <c r="J5" s="755"/>
      <c r="K5" s="755"/>
    </row>
    <row r="6" spans="1:14" x14ac:dyDescent="0.25">
      <c r="A6" s="6" t="s">
        <v>8</v>
      </c>
      <c r="B6" s="757" t="s">
        <v>9</v>
      </c>
      <c r="C6" s="757"/>
      <c r="D6" s="757"/>
      <c r="E6" s="757"/>
      <c r="F6" s="757"/>
      <c r="G6" s="755"/>
      <c r="H6" s="755"/>
      <c r="I6" s="755"/>
      <c r="J6" s="755"/>
      <c r="K6" s="755"/>
    </row>
    <row r="7" spans="1:14" x14ac:dyDescent="0.25">
      <c r="A7" s="6" t="s">
        <v>11</v>
      </c>
      <c r="B7" s="756" t="s">
        <v>4481</v>
      </c>
      <c r="C7" s="756"/>
      <c r="D7" s="756"/>
      <c r="E7" s="756"/>
      <c r="F7" s="756"/>
      <c r="G7" s="756"/>
      <c r="H7" s="756"/>
      <c r="I7" s="756"/>
      <c r="J7" s="756"/>
      <c r="K7" s="756"/>
    </row>
    <row r="8" spans="1:14" x14ac:dyDescent="0.25">
      <c r="A8" s="6" t="s">
        <v>13</v>
      </c>
      <c r="B8" s="757" t="s">
        <v>9</v>
      </c>
      <c r="C8" s="757"/>
      <c r="D8" s="757"/>
      <c r="E8" s="757"/>
      <c r="F8" s="757"/>
      <c r="G8" s="755"/>
      <c r="H8" s="755"/>
      <c r="I8" s="755"/>
      <c r="J8" s="755"/>
      <c r="K8" s="755"/>
    </row>
    <row r="9" spans="1:14" ht="15.75" customHeight="1" x14ac:dyDescent="0.25">
      <c r="A9" s="113" t="s">
        <v>15</v>
      </c>
      <c r="B9" s="761" t="s">
        <v>4482</v>
      </c>
      <c r="C9" s="761"/>
      <c r="D9" s="761"/>
      <c r="E9" s="761"/>
      <c r="F9" s="761"/>
      <c r="G9" s="761"/>
      <c r="H9" s="761"/>
      <c r="I9" s="761"/>
      <c r="J9" s="761"/>
      <c r="K9" s="761"/>
      <c r="L9" s="296"/>
    </row>
    <row r="10" spans="1:14" x14ac:dyDescent="0.25">
      <c r="A10" s="6" t="s">
        <v>17</v>
      </c>
      <c r="B10" s="755" t="s">
        <v>18</v>
      </c>
      <c r="C10" s="755"/>
      <c r="D10" s="755"/>
      <c r="E10" s="755"/>
      <c r="F10" s="755"/>
      <c r="G10" s="755"/>
      <c r="H10" s="755"/>
      <c r="I10" s="755"/>
      <c r="J10" s="755"/>
      <c r="K10" s="755"/>
    </row>
    <row r="11" spans="1:14" x14ac:dyDescent="0.25">
      <c r="A11" s="6" t="s">
        <v>19</v>
      </c>
      <c r="B11" s="755" t="s">
        <v>70</v>
      </c>
      <c r="C11" s="755"/>
      <c r="D11" s="755"/>
      <c r="E11" s="755"/>
      <c r="F11" s="755"/>
      <c r="G11" s="755"/>
      <c r="H11" s="755"/>
      <c r="I11" s="755"/>
      <c r="J11" s="755"/>
      <c r="K11" s="755"/>
      <c r="M11" s="331" t="s">
        <v>57</v>
      </c>
      <c r="N11" s="331" t="s">
        <v>2</v>
      </c>
    </row>
    <row r="12" spans="1:14" x14ac:dyDescent="0.25">
      <c r="A12" s="6" t="s">
        <v>22</v>
      </c>
      <c r="B12" s="756" t="s">
        <v>31</v>
      </c>
      <c r="C12" s="756"/>
      <c r="D12" s="756"/>
      <c r="E12" s="756"/>
      <c r="F12" s="756"/>
      <c r="G12" s="756"/>
      <c r="H12" s="756"/>
      <c r="I12" s="756"/>
      <c r="J12" s="756"/>
      <c r="K12" s="756"/>
      <c r="M12" s="118" t="s">
        <v>1955</v>
      </c>
      <c r="N12" t="s">
        <v>3888</v>
      </c>
    </row>
    <row r="13" spans="1:14" x14ac:dyDescent="0.25">
      <c r="A13" s="6" t="s">
        <v>26</v>
      </c>
      <c r="B13" s="757" t="s">
        <v>9</v>
      </c>
      <c r="C13" s="757"/>
      <c r="D13" s="757"/>
      <c r="E13" s="757"/>
      <c r="F13" s="757"/>
      <c r="G13" s="755"/>
      <c r="H13" s="755"/>
      <c r="I13" s="755"/>
      <c r="J13" s="755"/>
      <c r="K13" s="755"/>
      <c r="M13" s="118" t="s">
        <v>58</v>
      </c>
      <c r="N13" t="s">
        <v>4483</v>
      </c>
    </row>
    <row r="14" spans="1:14" x14ac:dyDescent="0.25">
      <c r="A14" s="6" t="s">
        <v>28</v>
      </c>
      <c r="B14" s="714" t="s">
        <v>4484</v>
      </c>
      <c r="C14" s="714"/>
      <c r="D14" s="714"/>
      <c r="E14" s="714"/>
      <c r="F14" s="714"/>
      <c r="G14" s="714"/>
      <c r="H14" s="714"/>
      <c r="I14" s="714"/>
      <c r="J14" s="714"/>
      <c r="K14" s="714"/>
      <c r="M14" s="118" t="s">
        <v>59</v>
      </c>
      <c r="N14" t="s">
        <v>4485</v>
      </c>
    </row>
    <row r="15" spans="1:14" x14ac:dyDescent="0.25">
      <c r="A15" s="6" t="s">
        <v>30</v>
      </c>
      <c r="B15" s="714" t="s">
        <v>4294</v>
      </c>
      <c r="C15" s="714"/>
      <c r="D15" s="714"/>
      <c r="E15" s="714"/>
      <c r="F15" s="714"/>
      <c r="G15" s="714"/>
      <c r="H15" s="714"/>
      <c r="I15" s="714"/>
      <c r="J15" s="714"/>
      <c r="K15" s="714"/>
      <c r="M15" s="118" t="s">
        <v>60</v>
      </c>
      <c r="N15" t="s">
        <v>4486</v>
      </c>
    </row>
    <row r="16" spans="1:14" x14ac:dyDescent="0.25">
      <c r="A16" s="6" t="s">
        <v>32</v>
      </c>
      <c r="B16" s="755" t="s">
        <v>1331</v>
      </c>
      <c r="C16" s="755"/>
      <c r="D16" s="755"/>
      <c r="E16" s="755"/>
      <c r="F16" s="755"/>
      <c r="G16" s="755"/>
      <c r="H16" s="755"/>
      <c r="I16" s="755"/>
      <c r="J16" s="755"/>
      <c r="K16" s="755"/>
      <c r="M16" s="118" t="s">
        <v>2012</v>
      </c>
      <c r="N16" t="s">
        <v>4487</v>
      </c>
    </row>
    <row r="17" spans="1:13" x14ac:dyDescent="0.25">
      <c r="A17" s="6" t="s">
        <v>35</v>
      </c>
      <c r="B17" s="713" t="s">
        <v>9</v>
      </c>
      <c r="C17" s="713"/>
      <c r="D17" s="713"/>
      <c r="E17" s="713"/>
      <c r="F17" s="713"/>
      <c r="G17" s="714"/>
      <c r="H17" s="714"/>
      <c r="I17" s="714"/>
      <c r="J17" s="714"/>
      <c r="K17" s="714"/>
      <c r="M17" s="118"/>
    </row>
    <row r="18" spans="1:13" x14ac:dyDescent="0.25">
      <c r="A18" s="6" t="s">
        <v>36</v>
      </c>
      <c r="B18" s="753" t="s">
        <v>9</v>
      </c>
      <c r="C18" s="753"/>
      <c r="D18" s="753"/>
      <c r="E18" s="753"/>
      <c r="F18" s="753"/>
      <c r="G18" s="754"/>
      <c r="H18" s="754"/>
      <c r="I18" s="754"/>
      <c r="J18" s="754"/>
      <c r="K18" s="754"/>
      <c r="M18" s="118"/>
    </row>
    <row r="19" spans="1:13" x14ac:dyDescent="0.25">
      <c r="A19" s="7" t="s">
        <v>37</v>
      </c>
      <c r="B19" s="2"/>
      <c r="C19" s="8" t="s">
        <v>1433</v>
      </c>
      <c r="D19" s="8" t="s">
        <v>137</v>
      </c>
      <c r="E19" s="8" t="s">
        <v>138</v>
      </c>
      <c r="F19" s="8" t="s">
        <v>139</v>
      </c>
      <c r="G19" s="293" t="s">
        <v>38</v>
      </c>
      <c r="H19" s="293" t="s">
        <v>39</v>
      </c>
      <c r="I19" s="293" t="s">
        <v>40</v>
      </c>
      <c r="J19" s="293" t="s">
        <v>41</v>
      </c>
      <c r="K19" s="293" t="s">
        <v>42</v>
      </c>
      <c r="M19" s="118"/>
    </row>
    <row r="20" spans="1:13" x14ac:dyDescent="0.25">
      <c r="A20" s="6" t="s">
        <v>43</v>
      </c>
      <c r="B20" s="2"/>
      <c r="C20" s="10">
        <v>22543</v>
      </c>
      <c r="D20" s="10">
        <v>23084</v>
      </c>
      <c r="E20" s="10">
        <v>43914</v>
      </c>
      <c r="F20" s="11">
        <v>50194</v>
      </c>
      <c r="G20" s="10">
        <v>51060</v>
      </c>
      <c r="H20" s="10">
        <v>51367</v>
      </c>
      <c r="I20" s="10">
        <v>51481</v>
      </c>
      <c r="J20" s="11">
        <v>54531</v>
      </c>
      <c r="K20" s="11">
        <v>54200</v>
      </c>
      <c r="M20" s="118"/>
    </row>
    <row r="21" spans="1:13" x14ac:dyDescent="0.25">
      <c r="A21" s="6" t="s">
        <v>44</v>
      </c>
      <c r="B21" s="2"/>
      <c r="C21" s="10">
        <f t="shared" ref="C21:K21" si="0">C20-C25</f>
        <v>0</v>
      </c>
      <c r="D21" s="10">
        <f t="shared" si="0"/>
        <v>0</v>
      </c>
      <c r="E21" s="10">
        <f t="shared" si="0"/>
        <v>20731</v>
      </c>
      <c r="F21" s="10">
        <f t="shared" si="0"/>
        <v>25957</v>
      </c>
      <c r="G21" s="10">
        <f t="shared" si="0"/>
        <v>26480</v>
      </c>
      <c r="H21" s="10">
        <f t="shared" si="0"/>
        <v>26840</v>
      </c>
      <c r="I21" s="10">
        <f t="shared" si="0"/>
        <v>27040</v>
      </c>
      <c r="J21" s="10">
        <f t="shared" si="0"/>
        <v>29302</v>
      </c>
      <c r="K21" s="10">
        <f t="shared" si="0"/>
        <v>29447</v>
      </c>
    </row>
    <row r="22" spans="1:13" x14ac:dyDescent="0.25">
      <c r="A22" s="6" t="s">
        <v>45</v>
      </c>
      <c r="B22" s="2"/>
      <c r="C22" s="12">
        <f t="shared" ref="C22:K22" si="1">C21/C20</f>
        <v>0</v>
      </c>
      <c r="D22" s="12">
        <f t="shared" si="1"/>
        <v>0</v>
      </c>
      <c r="E22" s="12">
        <f t="shared" si="1"/>
        <v>0.47208179623810176</v>
      </c>
      <c r="F22" s="12">
        <f t="shared" si="1"/>
        <v>0.51713352193489259</v>
      </c>
      <c r="G22" s="12">
        <f t="shared" si="1"/>
        <v>0.51860556208382291</v>
      </c>
      <c r="H22" s="12">
        <f t="shared" si="1"/>
        <v>0.52251445480561454</v>
      </c>
      <c r="I22" s="12">
        <f t="shared" si="1"/>
        <v>0.52524232241020963</v>
      </c>
      <c r="J22" s="12">
        <f t="shared" si="1"/>
        <v>0.53734572995177055</v>
      </c>
      <c r="K22" s="12">
        <f t="shared" si="1"/>
        <v>0.54330258302583023</v>
      </c>
    </row>
    <row r="23" spans="1:13" x14ac:dyDescent="0.25">
      <c r="A23" s="6" t="s">
        <v>46</v>
      </c>
      <c r="B23" s="2"/>
      <c r="C23" s="10">
        <v>0</v>
      </c>
      <c r="D23" s="10">
        <v>0</v>
      </c>
      <c r="E23" s="10">
        <v>0</v>
      </c>
      <c r="F23" s="9">
        <v>0</v>
      </c>
      <c r="G23" s="10">
        <v>0</v>
      </c>
      <c r="H23" s="10">
        <v>0</v>
      </c>
      <c r="I23" s="10">
        <v>0</v>
      </c>
      <c r="J23" s="9">
        <v>0</v>
      </c>
      <c r="K23" s="9">
        <v>0</v>
      </c>
    </row>
    <row r="24" spans="1:13"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3" x14ac:dyDescent="0.25">
      <c r="A25" s="6" t="s">
        <v>48</v>
      </c>
      <c r="B25" s="2"/>
      <c r="C25" s="10">
        <v>22543</v>
      </c>
      <c r="D25" s="10">
        <v>23084</v>
      </c>
      <c r="E25" s="10">
        <v>23183</v>
      </c>
      <c r="F25" s="9">
        <v>24237</v>
      </c>
      <c r="G25" s="10">
        <v>24580</v>
      </c>
      <c r="H25" s="10">
        <v>24527</v>
      </c>
      <c r="I25" s="10">
        <v>24441</v>
      </c>
      <c r="J25" s="9">
        <v>25229</v>
      </c>
      <c r="K25" s="9">
        <v>24753</v>
      </c>
    </row>
    <row r="26" spans="1:13" x14ac:dyDescent="0.25">
      <c r="A26" s="6" t="s">
        <v>49</v>
      </c>
      <c r="B26" s="2"/>
      <c r="C26" s="12">
        <f t="shared" ref="C26:K26" si="3">C25/C20</f>
        <v>1</v>
      </c>
      <c r="D26" s="12">
        <f t="shared" si="3"/>
        <v>1</v>
      </c>
      <c r="E26" s="12">
        <f t="shared" si="3"/>
        <v>0.52791820376189824</v>
      </c>
      <c r="F26" s="12">
        <f t="shared" si="3"/>
        <v>0.48286647806510741</v>
      </c>
      <c r="G26" s="12">
        <f t="shared" si="3"/>
        <v>0.48139443791617703</v>
      </c>
      <c r="H26" s="12">
        <f t="shared" si="3"/>
        <v>0.47748554519438552</v>
      </c>
      <c r="I26" s="12">
        <f t="shared" si="3"/>
        <v>0.47475767758979043</v>
      </c>
      <c r="J26" s="12">
        <f t="shared" si="3"/>
        <v>0.46265427004822945</v>
      </c>
      <c r="K26" s="12">
        <f t="shared" si="3"/>
        <v>0.45669741697416977</v>
      </c>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353" t="s">
        <v>1955</v>
      </c>
      <c r="B29" s="230" t="s">
        <v>1891</v>
      </c>
      <c r="C29" s="39"/>
      <c r="D29" s="39"/>
      <c r="E29" s="39">
        <v>12040</v>
      </c>
      <c r="F29" s="39">
        <v>13957</v>
      </c>
      <c r="G29" s="39">
        <v>13614</v>
      </c>
      <c r="H29" s="39">
        <v>12904</v>
      </c>
      <c r="I29" s="39">
        <v>12269</v>
      </c>
      <c r="J29" s="39">
        <v>11738</v>
      </c>
      <c r="K29" s="39">
        <v>11809</v>
      </c>
    </row>
    <row r="30" spans="1:13" x14ac:dyDescent="0.25">
      <c r="A30" s="353" t="s">
        <v>58</v>
      </c>
      <c r="B30" s="230" t="s">
        <v>3676</v>
      </c>
      <c r="C30" s="39"/>
      <c r="D30" s="39"/>
      <c r="E30" s="39">
        <v>82</v>
      </c>
      <c r="F30" s="39">
        <v>98</v>
      </c>
      <c r="G30" s="39">
        <v>63</v>
      </c>
      <c r="H30" s="39">
        <v>83</v>
      </c>
      <c r="I30" s="39">
        <v>110</v>
      </c>
      <c r="J30" s="39">
        <v>110</v>
      </c>
      <c r="K30" s="39">
        <v>104</v>
      </c>
    </row>
    <row r="31" spans="1:13" x14ac:dyDescent="0.25">
      <c r="A31" s="353" t="s">
        <v>59</v>
      </c>
      <c r="B31" s="230" t="s">
        <v>4488</v>
      </c>
      <c r="C31" s="39"/>
      <c r="D31" s="39"/>
      <c r="E31" s="39">
        <v>4742</v>
      </c>
      <c r="F31" s="39">
        <v>6455</v>
      </c>
      <c r="G31" s="39">
        <v>6821</v>
      </c>
      <c r="H31" s="39">
        <v>7119</v>
      </c>
      <c r="I31" s="39">
        <v>7444</v>
      </c>
      <c r="J31" s="39">
        <v>8390</v>
      </c>
      <c r="K31" s="39">
        <v>8866</v>
      </c>
    </row>
    <row r="32" spans="1:13" x14ac:dyDescent="0.25">
      <c r="A32" s="353" t="s">
        <v>60</v>
      </c>
      <c r="B32" s="230" t="s">
        <v>4489</v>
      </c>
      <c r="C32" s="39"/>
      <c r="D32" s="39"/>
      <c r="E32" s="39">
        <v>3867</v>
      </c>
      <c r="F32" s="39">
        <v>5447</v>
      </c>
      <c r="G32" s="39">
        <v>5982</v>
      </c>
      <c r="H32" s="39">
        <v>6734</v>
      </c>
      <c r="I32" s="39">
        <v>7217</v>
      </c>
      <c r="J32" s="39">
        <v>9064</v>
      </c>
      <c r="K32" s="39">
        <v>8668</v>
      </c>
    </row>
    <row r="33" spans="1:11" x14ac:dyDescent="0.25">
      <c r="A33" s="353" t="s">
        <v>1522</v>
      </c>
      <c r="B33" s="230" t="s">
        <v>1436</v>
      </c>
      <c r="C33" s="39">
        <v>22543</v>
      </c>
      <c r="D33" s="39">
        <v>23084</v>
      </c>
      <c r="E33" s="39">
        <v>23183</v>
      </c>
      <c r="F33" s="39">
        <v>24237</v>
      </c>
      <c r="G33" s="39">
        <v>24580</v>
      </c>
      <c r="H33" s="39">
        <v>24527</v>
      </c>
      <c r="I33" s="39">
        <v>24441</v>
      </c>
      <c r="J33" s="39">
        <v>25229</v>
      </c>
      <c r="K33" s="39">
        <v>24753</v>
      </c>
    </row>
    <row r="34" spans="1:11" x14ac:dyDescent="0.25">
      <c r="A34" s="348" t="s">
        <v>1440</v>
      </c>
      <c r="B34" s="230"/>
      <c r="C34" s="59">
        <v>22543</v>
      </c>
      <c r="D34" s="59">
        <v>23084</v>
      </c>
      <c r="E34" s="59">
        <v>43914</v>
      </c>
      <c r="F34" s="59">
        <v>50194</v>
      </c>
      <c r="G34" s="59">
        <v>51060</v>
      </c>
      <c r="H34" s="59">
        <v>51367</v>
      </c>
      <c r="I34" s="59">
        <v>51481</v>
      </c>
      <c r="J34" s="59">
        <v>54531</v>
      </c>
      <c r="K34" s="59">
        <v>54200</v>
      </c>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8"/>
      <c r="I37" s="18"/>
      <c r="J37" s="18"/>
      <c r="K37" s="18"/>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343"/>
      <c r="B40" s="343"/>
      <c r="C40" s="343"/>
      <c r="D40" s="343"/>
      <c r="E40" s="343"/>
      <c r="F40" s="343"/>
      <c r="G40" s="20"/>
      <c r="H40" s="20"/>
      <c r="I40" s="20"/>
      <c r="J40" s="20"/>
      <c r="K40" s="20"/>
    </row>
    <row r="41" spans="1:11" x14ac:dyDescent="0.25">
      <c r="A41" s="294"/>
      <c r="B41" s="294"/>
      <c r="C41" s="294"/>
      <c r="D41" s="294"/>
      <c r="E41" s="294"/>
      <c r="F41" s="294"/>
    </row>
    <row r="42" spans="1:11" x14ac:dyDescent="0.25">
      <c r="A42" s="294"/>
      <c r="B42" s="294"/>
      <c r="C42" s="294"/>
      <c r="D42" s="294"/>
      <c r="E42" s="294"/>
      <c r="F42" s="294"/>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row r="47" spans="1:11" x14ac:dyDescent="0.25">
      <c r="A47" s="294"/>
      <c r="B47" s="294"/>
      <c r="C47" s="294"/>
      <c r="D47" s="294"/>
      <c r="E47" s="294"/>
      <c r="F47" s="294"/>
    </row>
    <row r="48" spans="1:11" x14ac:dyDescent="0.25">
      <c r="A48" s="294"/>
      <c r="B48" s="294"/>
      <c r="C48" s="294"/>
      <c r="D48" s="294"/>
      <c r="E48" s="294"/>
      <c r="F48" s="294"/>
    </row>
    <row r="49" spans="1:6" x14ac:dyDescent="0.25">
      <c r="A49" s="294"/>
      <c r="B49" s="294"/>
      <c r="C49" s="294"/>
      <c r="D49" s="294"/>
      <c r="E49" s="294"/>
      <c r="F4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6" orientation="landscape" r:id="rId1"/>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tabColor rgb="FFFFFF00"/>
    <pageSetUpPr fitToPage="1"/>
  </sheetPr>
  <dimension ref="A1:N49"/>
  <sheetViews>
    <sheetView topLeftCell="A10" workbookViewId="0">
      <selection activeCell="B10" sqref="B10:K10"/>
    </sheetView>
  </sheetViews>
  <sheetFormatPr defaultRowHeight="15" x14ac:dyDescent="0.25"/>
  <cols>
    <col min="1" max="1" width="36.85546875" customWidth="1"/>
    <col min="2" max="2" width="78" customWidth="1"/>
    <col min="3" max="6" width="8.85546875" customWidth="1"/>
    <col min="7" max="11" width="8" style="39" customWidth="1"/>
    <col min="14" max="14" width="12.1406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4490</v>
      </c>
      <c r="C3" s="758"/>
      <c r="D3" s="758"/>
      <c r="E3" s="758"/>
      <c r="F3" s="758"/>
      <c r="G3" s="758"/>
      <c r="H3" s="758"/>
      <c r="I3" s="758"/>
      <c r="J3" s="758"/>
      <c r="K3" s="758"/>
    </row>
    <row r="4" spans="1:14" x14ac:dyDescent="0.25">
      <c r="A4" s="6" t="s">
        <v>2</v>
      </c>
      <c r="B4" s="755" t="s">
        <v>4491</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1955</v>
      </c>
      <c r="N6" t="s">
        <v>1891</v>
      </c>
    </row>
    <row r="7" spans="1:14" x14ac:dyDescent="0.25">
      <c r="A7" s="6" t="s">
        <v>11</v>
      </c>
      <c r="B7" s="756" t="s">
        <v>1508</v>
      </c>
      <c r="C7" s="756"/>
      <c r="D7" s="756"/>
      <c r="E7" s="756"/>
      <c r="F7" s="756"/>
      <c r="G7" s="756"/>
      <c r="H7" s="756"/>
      <c r="I7" s="756"/>
      <c r="J7" s="756"/>
      <c r="K7" s="756"/>
      <c r="M7" s="118" t="s">
        <v>58</v>
      </c>
      <c r="N7" t="s">
        <v>3885</v>
      </c>
    </row>
    <row r="8" spans="1:14" x14ac:dyDescent="0.25">
      <c r="A8" s="6" t="s">
        <v>13</v>
      </c>
      <c r="B8" s="757" t="s">
        <v>9</v>
      </c>
      <c r="C8" s="757"/>
      <c r="D8" s="757"/>
      <c r="E8" s="757"/>
      <c r="F8" s="757"/>
      <c r="G8" s="755"/>
      <c r="H8" s="755"/>
      <c r="I8" s="755"/>
      <c r="J8" s="755"/>
      <c r="K8" s="755"/>
      <c r="M8" s="118" t="s">
        <v>59</v>
      </c>
      <c r="N8" t="s">
        <v>1894</v>
      </c>
    </row>
    <row r="9" spans="1:14" ht="15" customHeight="1" x14ac:dyDescent="0.25">
      <c r="A9" s="113" t="s">
        <v>15</v>
      </c>
      <c r="B9" s="761" t="s">
        <v>4492</v>
      </c>
      <c r="C9" s="761"/>
      <c r="D9" s="761"/>
      <c r="E9" s="761"/>
      <c r="F9" s="761"/>
      <c r="G9" s="761"/>
      <c r="H9" s="761"/>
      <c r="I9" s="761"/>
      <c r="J9" s="761"/>
      <c r="K9" s="761"/>
      <c r="L9" s="296"/>
      <c r="M9" s="118" t="s">
        <v>1994</v>
      </c>
      <c r="N9" t="s">
        <v>2240</v>
      </c>
    </row>
    <row r="10" spans="1:14" x14ac:dyDescent="0.25">
      <c r="A10" s="6" t="s">
        <v>17</v>
      </c>
      <c r="B10" s="755" t="s">
        <v>18</v>
      </c>
      <c r="C10" s="755"/>
      <c r="D10" s="755"/>
      <c r="E10" s="755"/>
      <c r="F10" s="755"/>
      <c r="G10" s="755"/>
      <c r="H10" s="755"/>
      <c r="I10" s="755"/>
      <c r="J10" s="755"/>
      <c r="K10" s="755"/>
      <c r="M10" s="118"/>
    </row>
    <row r="11" spans="1:14" x14ac:dyDescent="0.25">
      <c r="A11" s="6" t="s">
        <v>19</v>
      </c>
      <c r="B11" s="755" t="s">
        <v>70</v>
      </c>
      <c r="C11" s="755"/>
      <c r="D11" s="755"/>
      <c r="E11" s="755"/>
      <c r="F11" s="755"/>
      <c r="G11" s="755"/>
      <c r="H11" s="755"/>
      <c r="I11" s="755"/>
      <c r="J11" s="755"/>
      <c r="K11" s="755"/>
      <c r="M11" s="118"/>
    </row>
    <row r="12" spans="1:14" x14ac:dyDescent="0.25">
      <c r="A12" s="6" t="s">
        <v>22</v>
      </c>
      <c r="B12" s="756" t="s">
        <v>31</v>
      </c>
      <c r="C12" s="756"/>
      <c r="D12" s="756"/>
      <c r="E12" s="756"/>
      <c r="F12" s="756"/>
      <c r="G12" s="756"/>
      <c r="H12" s="756"/>
      <c r="I12" s="756"/>
      <c r="J12" s="756"/>
      <c r="K12" s="756"/>
      <c r="M12" s="118"/>
    </row>
    <row r="13" spans="1:14" x14ac:dyDescent="0.25">
      <c r="A13" s="6" t="s">
        <v>26</v>
      </c>
      <c r="B13" s="757" t="s">
        <v>9</v>
      </c>
      <c r="C13" s="757"/>
      <c r="D13" s="757"/>
      <c r="E13" s="757"/>
      <c r="F13" s="757"/>
      <c r="G13" s="755"/>
      <c r="H13" s="755"/>
      <c r="I13" s="755"/>
      <c r="J13" s="755"/>
      <c r="K13" s="755"/>
      <c r="M13" s="118"/>
    </row>
    <row r="14" spans="1:14" x14ac:dyDescent="0.25">
      <c r="A14" s="6" t="s">
        <v>28</v>
      </c>
      <c r="B14" s="714" t="s">
        <v>4493</v>
      </c>
      <c r="C14" s="714"/>
      <c r="D14" s="714"/>
      <c r="E14" s="714"/>
      <c r="F14" s="714"/>
      <c r="G14" s="714"/>
      <c r="H14" s="714"/>
      <c r="I14" s="714"/>
      <c r="J14" s="714"/>
      <c r="K14" s="714"/>
      <c r="M14" s="118"/>
    </row>
    <row r="15" spans="1:14" x14ac:dyDescent="0.25">
      <c r="A15" s="6" t="s">
        <v>30</v>
      </c>
      <c r="B15" s="756" t="s">
        <v>4494</v>
      </c>
      <c r="C15" s="756"/>
      <c r="D15" s="756"/>
      <c r="E15" s="756"/>
      <c r="F15" s="756"/>
      <c r="G15" s="756"/>
      <c r="H15" s="756"/>
      <c r="I15" s="756"/>
      <c r="J15" s="756"/>
      <c r="K15" s="756"/>
    </row>
    <row r="16" spans="1:14" x14ac:dyDescent="0.25">
      <c r="A16" s="6" t="s">
        <v>32</v>
      </c>
      <c r="B16" s="755" t="s">
        <v>726</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29003</v>
      </c>
      <c r="D20" s="10">
        <v>29319</v>
      </c>
      <c r="E20" s="10">
        <v>30154</v>
      </c>
      <c r="F20" s="11">
        <v>31961</v>
      </c>
      <c r="G20" s="10">
        <v>32131</v>
      </c>
      <c r="H20" s="10">
        <v>31823</v>
      </c>
      <c r="I20" s="10">
        <v>31557</v>
      </c>
      <c r="J20" s="11">
        <v>32834</v>
      </c>
      <c r="K20" s="11">
        <v>31292</v>
      </c>
    </row>
    <row r="21" spans="1:11" x14ac:dyDescent="0.25">
      <c r="A21" s="6" t="s">
        <v>44</v>
      </c>
      <c r="B21" s="2"/>
      <c r="C21" s="10">
        <f t="shared" ref="C21:K21" si="0">C20-C25</f>
        <v>6460</v>
      </c>
      <c r="D21" s="10">
        <f t="shared" si="0"/>
        <v>6235</v>
      </c>
      <c r="E21" s="10">
        <f t="shared" si="0"/>
        <v>6971</v>
      </c>
      <c r="F21" s="10">
        <f t="shared" si="0"/>
        <v>7724</v>
      </c>
      <c r="G21" s="10">
        <f t="shared" si="0"/>
        <v>7551</v>
      </c>
      <c r="H21" s="10">
        <f t="shared" si="0"/>
        <v>7296</v>
      </c>
      <c r="I21" s="10">
        <f t="shared" si="0"/>
        <v>7116</v>
      </c>
      <c r="J21" s="10">
        <f t="shared" si="0"/>
        <v>7605</v>
      </c>
      <c r="K21" s="10">
        <f t="shared" si="0"/>
        <v>6539</v>
      </c>
    </row>
    <row r="22" spans="1:11" x14ac:dyDescent="0.25">
      <c r="A22" s="6" t="s">
        <v>45</v>
      </c>
      <c r="B22" s="2"/>
      <c r="C22" s="12">
        <f t="shared" ref="C22:K22" si="1">C21/C20</f>
        <v>0.22273557907802641</v>
      </c>
      <c r="D22" s="12">
        <f t="shared" si="1"/>
        <v>0.21266073194856577</v>
      </c>
      <c r="E22" s="12">
        <f t="shared" si="1"/>
        <v>0.23117994295947469</v>
      </c>
      <c r="F22" s="12">
        <f t="shared" si="1"/>
        <v>0.24166953474547104</v>
      </c>
      <c r="G22" s="12">
        <f t="shared" si="1"/>
        <v>0.23500669135725624</v>
      </c>
      <c r="H22" s="12">
        <f t="shared" si="1"/>
        <v>0.22926813939603433</v>
      </c>
      <c r="I22" s="12">
        <f t="shared" si="1"/>
        <v>0.22549672022055328</v>
      </c>
      <c r="J22" s="12">
        <f t="shared" si="1"/>
        <v>0.23161966254492294</v>
      </c>
      <c r="K22" s="12">
        <f t="shared" si="1"/>
        <v>0.20896714815288253</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1" x14ac:dyDescent="0.25">
      <c r="A25" s="6" t="s">
        <v>48</v>
      </c>
      <c r="B25" s="2"/>
      <c r="C25" s="10">
        <v>22543</v>
      </c>
      <c r="D25" s="10">
        <v>23084</v>
      </c>
      <c r="E25" s="10">
        <v>23183</v>
      </c>
      <c r="F25" s="9">
        <v>24237</v>
      </c>
      <c r="G25" s="10">
        <v>24580</v>
      </c>
      <c r="H25" s="10">
        <v>24527</v>
      </c>
      <c r="I25" s="10">
        <v>24441</v>
      </c>
      <c r="J25" s="9">
        <v>25229</v>
      </c>
      <c r="K25" s="9">
        <v>24753</v>
      </c>
    </row>
    <row r="26" spans="1:11" x14ac:dyDescent="0.25">
      <c r="A26" s="6" t="s">
        <v>49</v>
      </c>
      <c r="B26" s="2"/>
      <c r="C26" s="12">
        <f t="shared" ref="C26:K26" si="3">C25/C20</f>
        <v>0.77726442092197356</v>
      </c>
      <c r="D26" s="12">
        <f t="shared" si="3"/>
        <v>0.78733926805143417</v>
      </c>
      <c r="E26" s="12">
        <f t="shared" si="3"/>
        <v>0.76882005704052525</v>
      </c>
      <c r="F26" s="12">
        <f t="shared" si="3"/>
        <v>0.75833046525452896</v>
      </c>
      <c r="G26" s="12">
        <f t="shared" si="3"/>
        <v>0.76499330864274373</v>
      </c>
      <c r="H26" s="12">
        <f t="shared" si="3"/>
        <v>0.7707318606039657</v>
      </c>
      <c r="I26" s="12">
        <f t="shared" si="3"/>
        <v>0.77450327977944666</v>
      </c>
      <c r="J26" s="12">
        <f t="shared" si="3"/>
        <v>0.76838033745507706</v>
      </c>
      <c r="K26" s="12">
        <f t="shared" si="3"/>
        <v>0.79103285184711747</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9">
        <v>0</v>
      </c>
      <c r="B29" s="230" t="s">
        <v>1891</v>
      </c>
      <c r="C29" s="39">
        <v>1259</v>
      </c>
      <c r="D29" s="39">
        <v>1120</v>
      </c>
      <c r="E29" s="39">
        <v>556</v>
      </c>
      <c r="F29" s="39">
        <v>428</v>
      </c>
      <c r="G29" s="39">
        <v>454</v>
      </c>
      <c r="H29" s="39">
        <v>494</v>
      </c>
      <c r="I29" s="39">
        <v>492</v>
      </c>
      <c r="J29" s="39">
        <v>337</v>
      </c>
      <c r="K29" s="39">
        <v>363</v>
      </c>
    </row>
    <row r="30" spans="1:11" x14ac:dyDescent="0.25">
      <c r="A30" s="359" t="s">
        <v>58</v>
      </c>
      <c r="B30" s="230" t="s">
        <v>3885</v>
      </c>
      <c r="C30" s="39">
        <v>1167</v>
      </c>
      <c r="D30" s="39">
        <v>1107</v>
      </c>
      <c r="E30" s="39">
        <v>1388</v>
      </c>
      <c r="F30" s="39">
        <v>1547</v>
      </c>
      <c r="G30" s="39">
        <v>1555</v>
      </c>
      <c r="H30" s="39">
        <v>1595</v>
      </c>
      <c r="I30" s="39">
        <v>1602</v>
      </c>
      <c r="J30" s="39">
        <v>1819</v>
      </c>
      <c r="K30" s="39">
        <v>1446</v>
      </c>
    </row>
    <row r="31" spans="1:11" x14ac:dyDescent="0.25">
      <c r="A31" s="359" t="s">
        <v>59</v>
      </c>
      <c r="B31" s="230" t="s">
        <v>1894</v>
      </c>
      <c r="C31" s="39">
        <v>3154</v>
      </c>
      <c r="D31" s="39">
        <v>3109</v>
      </c>
      <c r="E31" s="39">
        <v>3803</v>
      </c>
      <c r="F31" s="39">
        <v>4196</v>
      </c>
      <c r="G31" s="39">
        <v>4040</v>
      </c>
      <c r="H31" s="39">
        <v>3843</v>
      </c>
      <c r="I31" s="39">
        <v>3834</v>
      </c>
      <c r="J31" s="39">
        <v>4338</v>
      </c>
      <c r="K31" s="39">
        <v>3931</v>
      </c>
    </row>
    <row r="32" spans="1:11" x14ac:dyDescent="0.25">
      <c r="A32" s="359" t="s">
        <v>1994</v>
      </c>
      <c r="B32" s="230" t="s">
        <v>4490</v>
      </c>
      <c r="C32" s="39">
        <v>880</v>
      </c>
      <c r="D32" s="39">
        <v>899</v>
      </c>
      <c r="E32" s="39">
        <v>1224</v>
      </c>
      <c r="F32" s="39">
        <v>1553</v>
      </c>
      <c r="G32" s="39">
        <v>1502</v>
      </c>
      <c r="H32" s="39">
        <v>1364</v>
      </c>
      <c r="I32" s="39">
        <v>1188</v>
      </c>
      <c r="J32" s="39">
        <v>1111</v>
      </c>
      <c r="K32" s="39">
        <v>799</v>
      </c>
    </row>
    <row r="33" spans="1:11" x14ac:dyDescent="0.25">
      <c r="A33" s="294" t="s">
        <v>1522</v>
      </c>
      <c r="B33" s="230" t="s">
        <v>1436</v>
      </c>
      <c r="C33" s="39">
        <v>22543</v>
      </c>
      <c r="D33" s="39">
        <v>23084</v>
      </c>
      <c r="E33" s="39">
        <v>23183</v>
      </c>
      <c r="F33" s="39">
        <v>24237</v>
      </c>
      <c r="G33" s="39">
        <v>24580</v>
      </c>
      <c r="H33" s="39">
        <v>24527</v>
      </c>
      <c r="I33" s="39">
        <v>24441</v>
      </c>
      <c r="J33" s="39">
        <v>25229</v>
      </c>
      <c r="K33" s="39">
        <v>24753</v>
      </c>
    </row>
    <row r="34" spans="1:11" x14ac:dyDescent="0.25">
      <c r="A34" s="343" t="s">
        <v>1440</v>
      </c>
      <c r="B34" s="230"/>
      <c r="C34" s="59">
        <v>29003</v>
      </c>
      <c r="D34" s="59">
        <v>29319</v>
      </c>
      <c r="E34" s="59">
        <v>30154</v>
      </c>
      <c r="F34" s="59">
        <v>31961</v>
      </c>
      <c r="G34" s="59">
        <v>32131</v>
      </c>
      <c r="H34" s="59">
        <v>31823</v>
      </c>
      <c r="I34" s="59">
        <v>31557</v>
      </c>
      <c r="J34" s="59">
        <v>32834</v>
      </c>
      <c r="K34" s="59">
        <v>31292</v>
      </c>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80"/>
      <c r="B40" s="80"/>
      <c r="C40" s="80"/>
      <c r="D40" s="80"/>
      <c r="E40" s="80"/>
      <c r="F40" s="80"/>
      <c r="G40" s="11"/>
      <c r="H40" s="11"/>
      <c r="I40" s="11"/>
      <c r="J40" s="11"/>
      <c r="K40" s="11"/>
    </row>
    <row r="41" spans="1:11" x14ac:dyDescent="0.25">
      <c r="A41" s="294"/>
      <c r="B41" s="294"/>
      <c r="C41" s="294"/>
      <c r="D41" s="294"/>
      <c r="E41" s="294"/>
      <c r="F41" s="294"/>
    </row>
    <row r="42" spans="1:11" x14ac:dyDescent="0.25">
      <c r="A42" s="294"/>
      <c r="B42" s="294"/>
      <c r="C42" s="294"/>
      <c r="D42" s="294"/>
      <c r="E42" s="294"/>
      <c r="F42" s="294"/>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row r="47" spans="1:11" x14ac:dyDescent="0.25">
      <c r="A47" s="294"/>
      <c r="B47" s="294"/>
      <c r="C47" s="294"/>
      <c r="D47" s="294"/>
      <c r="E47" s="294"/>
      <c r="F47" s="294"/>
    </row>
    <row r="48" spans="1:11" x14ac:dyDescent="0.25">
      <c r="A48" s="294"/>
      <c r="B48" s="294"/>
      <c r="C48" s="294"/>
      <c r="D48" s="294"/>
      <c r="E48" s="294"/>
      <c r="F48" s="294"/>
    </row>
    <row r="49" spans="1:6" x14ac:dyDescent="0.25">
      <c r="A49" s="294"/>
      <c r="B49" s="294"/>
      <c r="C49" s="294"/>
      <c r="D49" s="294"/>
      <c r="E49" s="294"/>
      <c r="F4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4" orientation="landscape" r:id="rId1"/>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tabColor rgb="FFFFFF00"/>
    <pageSetUpPr fitToPage="1"/>
  </sheetPr>
  <dimension ref="A1:N54"/>
  <sheetViews>
    <sheetView topLeftCell="A25" workbookViewId="0">
      <selection activeCell="J50" sqref="J50:K50"/>
    </sheetView>
  </sheetViews>
  <sheetFormatPr defaultRowHeight="15" x14ac:dyDescent="0.25"/>
  <cols>
    <col min="1" max="1" width="36.85546875" customWidth="1"/>
    <col min="2" max="2" width="47.28515625" customWidth="1"/>
    <col min="3" max="6" width="8.85546875" customWidth="1"/>
    <col min="7" max="11" width="8" style="39" customWidth="1"/>
    <col min="14" max="14" width="12.42578125"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4495</v>
      </c>
      <c r="C3" s="758"/>
      <c r="D3" s="758"/>
      <c r="E3" s="758"/>
      <c r="F3" s="758"/>
      <c r="G3" s="758"/>
      <c r="H3" s="758"/>
      <c r="I3" s="758"/>
      <c r="J3" s="758"/>
      <c r="K3" s="758"/>
    </row>
    <row r="4" spans="1:14" x14ac:dyDescent="0.25">
      <c r="A4" s="6" t="s">
        <v>2</v>
      </c>
      <c r="B4" s="755" t="s">
        <v>4496</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1955</v>
      </c>
      <c r="N6" t="s">
        <v>3888</v>
      </c>
    </row>
    <row r="7" spans="1:14" x14ac:dyDescent="0.25">
      <c r="A7" s="6" t="s">
        <v>11</v>
      </c>
      <c r="B7" s="756" t="s">
        <v>4497</v>
      </c>
      <c r="C7" s="756"/>
      <c r="D7" s="756"/>
      <c r="E7" s="756"/>
      <c r="F7" s="756"/>
      <c r="G7" s="756"/>
      <c r="H7" s="756"/>
      <c r="I7" s="756"/>
      <c r="J7" s="756"/>
      <c r="K7" s="756"/>
      <c r="M7" s="118" t="s">
        <v>58</v>
      </c>
      <c r="N7" t="s">
        <v>4498</v>
      </c>
    </row>
    <row r="8" spans="1:14" x14ac:dyDescent="0.25">
      <c r="A8" s="6" t="s">
        <v>13</v>
      </c>
      <c r="B8" s="757" t="s">
        <v>9</v>
      </c>
      <c r="C8" s="757"/>
      <c r="D8" s="757"/>
      <c r="E8" s="757"/>
      <c r="F8" s="757"/>
      <c r="G8" s="755"/>
      <c r="H8" s="755"/>
      <c r="I8" s="755"/>
      <c r="J8" s="755"/>
      <c r="K8" s="755"/>
      <c r="M8" s="118" t="s">
        <v>59</v>
      </c>
      <c r="N8" t="s">
        <v>3629</v>
      </c>
    </row>
    <row r="9" spans="1:14" ht="15" customHeight="1" x14ac:dyDescent="0.25">
      <c r="A9" s="113" t="s">
        <v>15</v>
      </c>
      <c r="B9" s="761" t="s">
        <v>4499</v>
      </c>
      <c r="C9" s="761"/>
      <c r="D9" s="761"/>
      <c r="E9" s="761"/>
      <c r="F9" s="761"/>
      <c r="G9" s="761"/>
      <c r="H9" s="761"/>
      <c r="I9" s="761"/>
      <c r="J9" s="761"/>
      <c r="K9" s="761"/>
      <c r="L9" s="296"/>
      <c r="M9" s="118" t="s">
        <v>60</v>
      </c>
      <c r="N9" t="s">
        <v>4500</v>
      </c>
    </row>
    <row r="10" spans="1:14" x14ac:dyDescent="0.25">
      <c r="A10" s="6" t="s">
        <v>17</v>
      </c>
      <c r="B10" s="755" t="s">
        <v>4501</v>
      </c>
      <c r="C10" s="755"/>
      <c r="D10" s="755"/>
      <c r="E10" s="755"/>
      <c r="F10" s="755"/>
      <c r="G10" s="755"/>
      <c r="H10" s="755"/>
      <c r="I10" s="755"/>
      <c r="J10" s="755"/>
      <c r="K10" s="755"/>
      <c r="M10" s="118" t="s">
        <v>61</v>
      </c>
      <c r="N10" t="s">
        <v>4420</v>
      </c>
    </row>
    <row r="11" spans="1:14" x14ac:dyDescent="0.25">
      <c r="A11" s="6" t="s">
        <v>19</v>
      </c>
      <c r="B11" s="755" t="s">
        <v>70</v>
      </c>
      <c r="C11" s="755"/>
      <c r="D11" s="755"/>
      <c r="E11" s="755"/>
      <c r="F11" s="755"/>
      <c r="G11" s="755"/>
      <c r="H11" s="755"/>
      <c r="I11" s="755"/>
      <c r="J11" s="755"/>
      <c r="K11" s="755"/>
      <c r="M11" s="118" t="s">
        <v>62</v>
      </c>
      <c r="N11" t="s">
        <v>3749</v>
      </c>
    </row>
    <row r="12" spans="1:14" x14ac:dyDescent="0.25">
      <c r="A12" s="6" t="s">
        <v>22</v>
      </c>
      <c r="B12" s="756" t="s">
        <v>31</v>
      </c>
      <c r="C12" s="756"/>
      <c r="D12" s="756"/>
      <c r="E12" s="756"/>
      <c r="F12" s="756"/>
      <c r="G12" s="756"/>
      <c r="H12" s="756"/>
      <c r="I12" s="756"/>
      <c r="J12" s="756"/>
      <c r="K12" s="756"/>
      <c r="M12" s="118" t="s">
        <v>77</v>
      </c>
      <c r="N12" t="s">
        <v>4418</v>
      </c>
    </row>
    <row r="13" spans="1:14" x14ac:dyDescent="0.25">
      <c r="A13" s="6" t="s">
        <v>26</v>
      </c>
      <c r="B13" s="757" t="s">
        <v>9</v>
      </c>
      <c r="C13" s="757"/>
      <c r="D13" s="757"/>
      <c r="E13" s="757"/>
      <c r="F13" s="757"/>
      <c r="G13" s="755"/>
      <c r="H13" s="755"/>
      <c r="I13" s="755"/>
      <c r="J13" s="755"/>
      <c r="K13" s="755"/>
      <c r="M13" s="118" t="s">
        <v>1963</v>
      </c>
      <c r="N13" t="s">
        <v>3908</v>
      </c>
    </row>
    <row r="14" spans="1:14" x14ac:dyDescent="0.25">
      <c r="A14" s="6" t="s">
        <v>28</v>
      </c>
      <c r="B14" s="714" t="s">
        <v>4502</v>
      </c>
      <c r="C14" s="714"/>
      <c r="D14" s="714"/>
      <c r="E14" s="714"/>
      <c r="F14" s="714"/>
      <c r="G14" s="714"/>
      <c r="H14" s="714"/>
      <c r="I14" s="714"/>
      <c r="J14" s="714"/>
      <c r="K14" s="714"/>
      <c r="M14" s="118" t="s">
        <v>1965</v>
      </c>
      <c r="N14" t="s">
        <v>3910</v>
      </c>
    </row>
    <row r="15" spans="1:14" x14ac:dyDescent="0.25">
      <c r="A15" s="6" t="s">
        <v>30</v>
      </c>
      <c r="B15" s="714" t="s">
        <v>4231</v>
      </c>
      <c r="C15" s="714"/>
      <c r="D15" s="714"/>
      <c r="E15" s="714"/>
      <c r="F15" s="714"/>
      <c r="G15" s="714"/>
      <c r="H15" s="714"/>
      <c r="I15" s="714"/>
      <c r="J15" s="714"/>
      <c r="K15" s="714"/>
      <c r="M15" s="118" t="s">
        <v>1967</v>
      </c>
      <c r="N15" t="s">
        <v>3734</v>
      </c>
    </row>
    <row r="16" spans="1:14" x14ac:dyDescent="0.25">
      <c r="A16" s="6" t="s">
        <v>32</v>
      </c>
      <c r="B16" s="755" t="s">
        <v>727</v>
      </c>
      <c r="C16" s="755"/>
      <c r="D16" s="755"/>
      <c r="E16" s="755"/>
      <c r="F16" s="755"/>
      <c r="G16" s="755"/>
      <c r="H16" s="755"/>
      <c r="I16" s="755"/>
      <c r="J16" s="755"/>
      <c r="K16" s="755"/>
      <c r="M16" s="118" t="s">
        <v>1968</v>
      </c>
      <c r="N16" t="s">
        <v>4416</v>
      </c>
    </row>
    <row r="17" spans="1:14" x14ac:dyDescent="0.25">
      <c r="A17" s="6" t="s">
        <v>35</v>
      </c>
      <c r="B17" s="713" t="s">
        <v>9</v>
      </c>
      <c r="C17" s="713"/>
      <c r="D17" s="713"/>
      <c r="E17" s="713"/>
      <c r="F17" s="713"/>
      <c r="G17" s="714"/>
      <c r="H17" s="714"/>
      <c r="I17" s="714"/>
      <c r="J17" s="714"/>
      <c r="K17" s="714"/>
      <c r="M17" s="118" t="s">
        <v>1970</v>
      </c>
      <c r="N17" t="s">
        <v>4414</v>
      </c>
    </row>
    <row r="18" spans="1:14" x14ac:dyDescent="0.25">
      <c r="A18" s="6" t="s">
        <v>36</v>
      </c>
      <c r="B18" s="753" t="s">
        <v>9</v>
      </c>
      <c r="C18" s="753"/>
      <c r="D18" s="753"/>
      <c r="E18" s="753"/>
      <c r="F18" s="753"/>
      <c r="G18" s="754"/>
      <c r="H18" s="754"/>
      <c r="I18" s="754"/>
      <c r="J18" s="754"/>
      <c r="K18" s="754"/>
      <c r="M18" s="118" t="s">
        <v>1972</v>
      </c>
      <c r="N18" t="s">
        <v>3922</v>
      </c>
    </row>
    <row r="19" spans="1:14" x14ac:dyDescent="0.25">
      <c r="A19" s="7" t="s">
        <v>37</v>
      </c>
      <c r="B19" s="2"/>
      <c r="C19" s="8" t="s">
        <v>1433</v>
      </c>
      <c r="D19" s="8" t="s">
        <v>137</v>
      </c>
      <c r="E19" s="8" t="s">
        <v>138</v>
      </c>
      <c r="F19" s="8" t="s">
        <v>139</v>
      </c>
      <c r="G19" s="293" t="s">
        <v>38</v>
      </c>
      <c r="H19" s="293" t="s">
        <v>39</v>
      </c>
      <c r="I19" s="293" t="s">
        <v>40</v>
      </c>
      <c r="J19" s="293" t="s">
        <v>41</v>
      </c>
      <c r="K19" s="293" t="s">
        <v>42</v>
      </c>
      <c r="M19" s="118" t="s">
        <v>1974</v>
      </c>
      <c r="N19" t="s">
        <v>4503</v>
      </c>
    </row>
    <row r="20" spans="1:14" x14ac:dyDescent="0.25">
      <c r="A20" s="6" t="s">
        <v>43</v>
      </c>
      <c r="B20" s="2"/>
      <c r="C20" s="10">
        <v>22543</v>
      </c>
      <c r="D20" s="10">
        <v>23084</v>
      </c>
      <c r="E20" s="10">
        <v>29588</v>
      </c>
      <c r="F20" s="11">
        <v>32104</v>
      </c>
      <c r="G20" s="10">
        <v>32230</v>
      </c>
      <c r="H20" s="10">
        <v>31728</v>
      </c>
      <c r="I20" s="10">
        <v>31654</v>
      </c>
      <c r="J20" s="11">
        <v>32957</v>
      </c>
      <c r="K20" s="11">
        <v>32078</v>
      </c>
      <c r="M20" s="118" t="s">
        <v>1976</v>
      </c>
      <c r="N20" t="s">
        <v>3726</v>
      </c>
    </row>
    <row r="21" spans="1:14" x14ac:dyDescent="0.25">
      <c r="A21" s="6" t="s">
        <v>44</v>
      </c>
      <c r="B21" s="2"/>
      <c r="C21" s="10">
        <f t="shared" ref="C21:K21" si="0">C20-C25</f>
        <v>0</v>
      </c>
      <c r="D21" s="10">
        <f t="shared" si="0"/>
        <v>0</v>
      </c>
      <c r="E21" s="10">
        <f t="shared" si="0"/>
        <v>6405</v>
      </c>
      <c r="F21" s="10">
        <f t="shared" si="0"/>
        <v>7867</v>
      </c>
      <c r="G21" s="10">
        <f t="shared" si="0"/>
        <v>7650</v>
      </c>
      <c r="H21" s="10">
        <f t="shared" si="0"/>
        <v>7201</v>
      </c>
      <c r="I21" s="10">
        <f t="shared" si="0"/>
        <v>7213</v>
      </c>
      <c r="J21" s="10">
        <f t="shared" si="0"/>
        <v>7728</v>
      </c>
      <c r="K21" s="10">
        <f t="shared" si="0"/>
        <v>7325</v>
      </c>
      <c r="M21" s="118" t="s">
        <v>1978</v>
      </c>
      <c r="N21" t="s">
        <v>4412</v>
      </c>
    </row>
    <row r="22" spans="1:14" x14ac:dyDescent="0.25">
      <c r="A22" s="6" t="s">
        <v>45</v>
      </c>
      <c r="B22" s="2"/>
      <c r="C22" s="12">
        <f t="shared" ref="C22:K22" si="1">C21/C20</f>
        <v>0</v>
      </c>
      <c r="D22" s="12">
        <f t="shared" si="1"/>
        <v>0</v>
      </c>
      <c r="E22" s="12">
        <f t="shared" si="1"/>
        <v>0.2164728944166554</v>
      </c>
      <c r="F22" s="12">
        <f t="shared" si="1"/>
        <v>0.24504734612509343</v>
      </c>
      <c r="G22" s="12">
        <f t="shared" si="1"/>
        <v>0.23735650015513496</v>
      </c>
      <c r="H22" s="12">
        <f t="shared" si="1"/>
        <v>0.22696041351487645</v>
      </c>
      <c r="I22" s="12">
        <f t="shared" si="1"/>
        <v>0.22787009540658368</v>
      </c>
      <c r="J22" s="12">
        <f t="shared" si="1"/>
        <v>0.23448736232059958</v>
      </c>
      <c r="K22" s="12">
        <f t="shared" si="1"/>
        <v>0.22834964773364924</v>
      </c>
      <c r="M22" s="118" t="s">
        <v>1980</v>
      </c>
      <c r="N22" t="s">
        <v>3707</v>
      </c>
    </row>
    <row r="23" spans="1:14" x14ac:dyDescent="0.25">
      <c r="A23" s="6" t="s">
        <v>46</v>
      </c>
      <c r="B23" s="2"/>
      <c r="C23" s="10">
        <v>0</v>
      </c>
      <c r="D23" s="10">
        <v>0</v>
      </c>
      <c r="E23" s="10">
        <v>0</v>
      </c>
      <c r="F23" s="9">
        <v>0</v>
      </c>
      <c r="G23" s="10">
        <v>0</v>
      </c>
      <c r="H23" s="10">
        <v>0</v>
      </c>
      <c r="I23" s="10">
        <v>0</v>
      </c>
      <c r="J23" s="9">
        <v>0</v>
      </c>
      <c r="K23" s="9">
        <v>0</v>
      </c>
      <c r="M23" s="118" t="s">
        <v>1982</v>
      </c>
      <c r="N23" t="s">
        <v>4410</v>
      </c>
    </row>
    <row r="24" spans="1:14"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c r="M24" s="118" t="s">
        <v>1984</v>
      </c>
      <c r="N24" t="s">
        <v>4408</v>
      </c>
    </row>
    <row r="25" spans="1:14" x14ac:dyDescent="0.25">
      <c r="A25" s="6" t="s">
        <v>48</v>
      </c>
      <c r="B25" s="2"/>
      <c r="C25" s="39">
        <v>22543</v>
      </c>
      <c r="D25" s="39">
        <v>23084</v>
      </c>
      <c r="E25" s="39">
        <v>23183</v>
      </c>
      <c r="F25" s="39">
        <v>24237</v>
      </c>
      <c r="G25" s="39">
        <v>24580</v>
      </c>
      <c r="H25" s="39">
        <v>24527</v>
      </c>
      <c r="I25" s="39">
        <v>24441</v>
      </c>
      <c r="J25" s="39">
        <v>25229</v>
      </c>
      <c r="K25" s="39">
        <v>24753</v>
      </c>
      <c r="M25" s="118" t="s">
        <v>1986</v>
      </c>
      <c r="N25" t="s">
        <v>3884</v>
      </c>
    </row>
    <row r="26" spans="1:14" x14ac:dyDescent="0.25">
      <c r="A26" s="6" t="s">
        <v>49</v>
      </c>
      <c r="B26" s="2"/>
      <c r="C26" s="12">
        <f t="shared" ref="C26:K26" si="3">C25/C20</f>
        <v>1</v>
      </c>
      <c r="D26" s="12">
        <f t="shared" si="3"/>
        <v>1</v>
      </c>
      <c r="E26" s="12">
        <f t="shared" si="3"/>
        <v>0.7835271055833446</v>
      </c>
      <c r="F26" s="12">
        <f t="shared" si="3"/>
        <v>0.75495265387490651</v>
      </c>
      <c r="G26" s="12">
        <f t="shared" si="3"/>
        <v>0.76264349984486501</v>
      </c>
      <c r="H26" s="12">
        <f t="shared" si="3"/>
        <v>0.7730395864851235</v>
      </c>
      <c r="I26" s="12">
        <f t="shared" si="3"/>
        <v>0.77212990459341635</v>
      </c>
      <c r="J26" s="12">
        <f t="shared" si="3"/>
        <v>0.76551263767940048</v>
      </c>
      <c r="K26" s="12">
        <f t="shared" si="3"/>
        <v>0.77165035226635081</v>
      </c>
      <c r="M26" s="118" t="s">
        <v>1988</v>
      </c>
      <c r="N26" t="s">
        <v>3809</v>
      </c>
    </row>
    <row r="27" spans="1:14" x14ac:dyDescent="0.25">
      <c r="A27" s="7" t="s">
        <v>50</v>
      </c>
      <c r="B27" s="2"/>
      <c r="C27" s="677" t="s">
        <v>51</v>
      </c>
      <c r="D27" s="677"/>
      <c r="E27" s="677"/>
      <c r="F27" s="677"/>
      <c r="G27" s="677"/>
      <c r="H27" s="677"/>
      <c r="I27" s="677"/>
      <c r="J27" s="677"/>
      <c r="K27" s="677"/>
      <c r="M27" s="118" t="s">
        <v>1990</v>
      </c>
      <c r="N27" t="s">
        <v>4504</v>
      </c>
    </row>
    <row r="28" spans="1:14" x14ac:dyDescent="0.25">
      <c r="A28" s="15" t="s">
        <v>52</v>
      </c>
      <c r="B28" s="16" t="s">
        <v>2</v>
      </c>
      <c r="C28" s="8" t="s">
        <v>1433</v>
      </c>
      <c r="D28" s="8" t="s">
        <v>137</v>
      </c>
      <c r="E28" s="8" t="s">
        <v>138</v>
      </c>
      <c r="F28" s="8" t="s">
        <v>139</v>
      </c>
      <c r="G28" s="293" t="s">
        <v>38</v>
      </c>
      <c r="H28" s="293" t="s">
        <v>39</v>
      </c>
      <c r="I28" s="293" t="s">
        <v>40</v>
      </c>
      <c r="J28" s="293" t="s">
        <v>41</v>
      </c>
      <c r="K28" s="293" t="s">
        <v>42</v>
      </c>
      <c r="M28" s="118" t="s">
        <v>1994</v>
      </c>
      <c r="N28" t="s">
        <v>1900</v>
      </c>
    </row>
    <row r="29" spans="1:14" x14ac:dyDescent="0.25">
      <c r="A29" s="353">
        <v>0</v>
      </c>
      <c r="B29" s="230" t="s">
        <v>1891</v>
      </c>
      <c r="E29">
        <v>3740</v>
      </c>
      <c r="F29">
        <v>4517</v>
      </c>
      <c r="G29" s="39">
        <v>4333</v>
      </c>
      <c r="H29" s="39">
        <v>4048</v>
      </c>
      <c r="I29" s="39">
        <v>3988</v>
      </c>
      <c r="J29" s="39">
        <v>4419</v>
      </c>
      <c r="K29" s="39">
        <v>4353</v>
      </c>
      <c r="M29" s="118"/>
    </row>
    <row r="30" spans="1:14" x14ac:dyDescent="0.25">
      <c r="A30" s="353" t="s">
        <v>58</v>
      </c>
      <c r="B30" s="230" t="s">
        <v>3936</v>
      </c>
      <c r="E30">
        <v>472</v>
      </c>
      <c r="F30">
        <v>641</v>
      </c>
      <c r="G30" s="39">
        <v>623</v>
      </c>
      <c r="H30" s="39">
        <v>652</v>
      </c>
      <c r="I30" s="39">
        <v>655</v>
      </c>
      <c r="J30" s="39">
        <v>639</v>
      </c>
      <c r="K30" s="39">
        <v>524</v>
      </c>
      <c r="M30" s="118"/>
    </row>
    <row r="31" spans="1:14" x14ac:dyDescent="0.25">
      <c r="A31" s="353" t="s">
        <v>59</v>
      </c>
      <c r="B31" s="230" t="s">
        <v>4505</v>
      </c>
      <c r="E31">
        <v>249</v>
      </c>
      <c r="F31">
        <v>269</v>
      </c>
      <c r="G31" s="39">
        <v>350</v>
      </c>
      <c r="H31" s="39">
        <v>307</v>
      </c>
      <c r="I31" s="39">
        <v>319</v>
      </c>
      <c r="J31" s="39">
        <v>326</v>
      </c>
      <c r="K31" s="39">
        <v>296</v>
      </c>
      <c r="M31" s="118"/>
    </row>
    <row r="32" spans="1:14" x14ac:dyDescent="0.25">
      <c r="A32" s="353" t="s">
        <v>60</v>
      </c>
      <c r="B32" s="230" t="s">
        <v>4506</v>
      </c>
      <c r="E32">
        <v>31</v>
      </c>
      <c r="F32">
        <v>31</v>
      </c>
      <c r="G32" s="39">
        <v>37</v>
      </c>
      <c r="H32" s="39">
        <v>44</v>
      </c>
      <c r="I32" s="39">
        <v>26</v>
      </c>
      <c r="J32" s="39">
        <v>43</v>
      </c>
      <c r="K32" s="39">
        <v>38</v>
      </c>
      <c r="M32" s="118"/>
    </row>
    <row r="33" spans="1:13" x14ac:dyDescent="0.25">
      <c r="A33" s="353" t="s">
        <v>61</v>
      </c>
      <c r="B33" s="230" t="s">
        <v>4507</v>
      </c>
      <c r="E33">
        <v>52</v>
      </c>
      <c r="F33">
        <v>58</v>
      </c>
      <c r="G33" s="39">
        <v>79</v>
      </c>
      <c r="H33" s="39">
        <v>77</v>
      </c>
      <c r="I33" s="39">
        <v>100</v>
      </c>
      <c r="J33" s="39">
        <v>135</v>
      </c>
      <c r="K33" s="39">
        <v>167</v>
      </c>
      <c r="M33" s="118"/>
    </row>
    <row r="34" spans="1:13" x14ac:dyDescent="0.25">
      <c r="A34" s="353" t="s">
        <v>62</v>
      </c>
      <c r="B34" s="230" t="s">
        <v>4164</v>
      </c>
      <c r="E34">
        <v>11</v>
      </c>
      <c r="F34" s="295" t="s">
        <v>1542</v>
      </c>
      <c r="G34" s="295" t="s">
        <v>1542</v>
      </c>
      <c r="H34" s="295" t="s">
        <v>1542</v>
      </c>
      <c r="I34" s="295" t="s">
        <v>1542</v>
      </c>
      <c r="J34" s="39">
        <v>11</v>
      </c>
      <c r="K34" s="295" t="s">
        <v>1542</v>
      </c>
      <c r="M34" s="118"/>
    </row>
    <row r="35" spans="1:13" x14ac:dyDescent="0.25">
      <c r="A35" s="353" t="s">
        <v>77</v>
      </c>
      <c r="B35" s="230" t="s">
        <v>3811</v>
      </c>
      <c r="E35">
        <v>245</v>
      </c>
      <c r="F35">
        <v>346</v>
      </c>
      <c r="G35" s="39">
        <v>327</v>
      </c>
      <c r="H35" s="39">
        <v>341</v>
      </c>
      <c r="I35" s="39">
        <v>346</v>
      </c>
      <c r="J35" s="39">
        <v>404</v>
      </c>
      <c r="K35" s="39">
        <v>378</v>
      </c>
      <c r="M35" s="118"/>
    </row>
    <row r="36" spans="1:13" x14ac:dyDescent="0.25">
      <c r="A36" s="353" t="s">
        <v>1963</v>
      </c>
      <c r="B36" s="230" t="s">
        <v>4452</v>
      </c>
      <c r="E36">
        <v>34</v>
      </c>
      <c r="F36">
        <v>36</v>
      </c>
      <c r="G36" s="39">
        <v>27</v>
      </c>
      <c r="H36" s="39">
        <v>29</v>
      </c>
      <c r="I36" s="39">
        <v>31</v>
      </c>
      <c r="J36" s="39">
        <v>31</v>
      </c>
      <c r="K36" s="39">
        <v>36</v>
      </c>
      <c r="M36" s="118"/>
    </row>
    <row r="37" spans="1:13" x14ac:dyDescent="0.25">
      <c r="A37" s="353" t="s">
        <v>1965</v>
      </c>
      <c r="B37" s="230" t="s">
        <v>4165</v>
      </c>
      <c r="E37">
        <v>34</v>
      </c>
      <c r="F37">
        <v>43</v>
      </c>
      <c r="G37" s="39">
        <v>38</v>
      </c>
      <c r="H37" s="39">
        <v>52</v>
      </c>
      <c r="I37" s="39">
        <v>55</v>
      </c>
      <c r="J37" s="39">
        <v>42</v>
      </c>
      <c r="K37" s="39">
        <v>57</v>
      </c>
      <c r="M37" s="118"/>
    </row>
    <row r="38" spans="1:13" x14ac:dyDescent="0.25">
      <c r="A38" s="353" t="s">
        <v>1967</v>
      </c>
      <c r="B38" s="230" t="s">
        <v>3048</v>
      </c>
      <c r="E38" s="295" t="s">
        <v>1542</v>
      </c>
      <c r="F38" s="295" t="s">
        <v>1542</v>
      </c>
      <c r="G38" s="295" t="s">
        <v>1542</v>
      </c>
      <c r="H38" s="295" t="s">
        <v>1542</v>
      </c>
      <c r="I38" s="295" t="s">
        <v>1542</v>
      </c>
      <c r="J38" s="295" t="s">
        <v>1542</v>
      </c>
      <c r="K38" s="39">
        <v>15</v>
      </c>
      <c r="M38" s="118"/>
    </row>
    <row r="39" spans="1:13" x14ac:dyDescent="0.25">
      <c r="A39" s="353" t="s">
        <v>1968</v>
      </c>
      <c r="B39" s="230" t="s">
        <v>3756</v>
      </c>
      <c r="E39">
        <v>63</v>
      </c>
      <c r="F39">
        <v>76</v>
      </c>
      <c r="G39" s="39">
        <v>73</v>
      </c>
      <c r="H39" s="39">
        <v>67</v>
      </c>
      <c r="I39" s="39">
        <v>80</v>
      </c>
      <c r="J39" s="39">
        <v>66</v>
      </c>
      <c r="K39" s="39">
        <v>72</v>
      </c>
      <c r="M39" s="118"/>
    </row>
    <row r="40" spans="1:13" x14ac:dyDescent="0.25">
      <c r="A40" s="353" t="s">
        <v>1970</v>
      </c>
      <c r="B40" s="80" t="s">
        <v>4453</v>
      </c>
      <c r="E40">
        <v>25</v>
      </c>
      <c r="F40">
        <v>39</v>
      </c>
      <c r="G40" s="39">
        <v>27</v>
      </c>
      <c r="H40" s="39">
        <v>39</v>
      </c>
      <c r="I40" s="39">
        <v>35</v>
      </c>
      <c r="J40" s="39">
        <v>35</v>
      </c>
      <c r="K40" s="39">
        <v>40</v>
      </c>
      <c r="M40" s="118"/>
    </row>
    <row r="41" spans="1:13" x14ac:dyDescent="0.25">
      <c r="A41" s="353" t="s">
        <v>1972</v>
      </c>
      <c r="B41" s="205" t="s">
        <v>4508</v>
      </c>
      <c r="E41">
        <v>16</v>
      </c>
      <c r="F41">
        <v>15</v>
      </c>
      <c r="G41" s="39">
        <v>10</v>
      </c>
      <c r="H41" s="39">
        <v>20</v>
      </c>
      <c r="I41" s="39">
        <v>10</v>
      </c>
      <c r="J41" s="39">
        <v>14</v>
      </c>
      <c r="K41" s="39">
        <v>28</v>
      </c>
      <c r="M41" s="118"/>
    </row>
    <row r="42" spans="1:13" x14ac:dyDescent="0.25">
      <c r="A42" s="353" t="s">
        <v>1974</v>
      </c>
      <c r="B42" s="205" t="s">
        <v>4509</v>
      </c>
      <c r="E42">
        <v>11</v>
      </c>
      <c r="F42">
        <v>19</v>
      </c>
      <c r="G42" s="39">
        <v>11</v>
      </c>
      <c r="H42" s="39">
        <v>26</v>
      </c>
      <c r="I42" s="39">
        <v>19</v>
      </c>
      <c r="J42" s="39">
        <v>25</v>
      </c>
      <c r="K42" s="39">
        <v>18</v>
      </c>
      <c r="M42" s="118"/>
    </row>
    <row r="43" spans="1:13" x14ac:dyDescent="0.25">
      <c r="A43" s="353" t="s">
        <v>1976</v>
      </c>
      <c r="B43" s="205" t="s">
        <v>3725</v>
      </c>
      <c r="E43">
        <v>114</v>
      </c>
      <c r="F43">
        <v>146</v>
      </c>
      <c r="G43" s="39">
        <v>95</v>
      </c>
      <c r="H43" s="39">
        <v>89</v>
      </c>
      <c r="I43" s="39">
        <v>106</v>
      </c>
      <c r="J43" s="39">
        <v>90</v>
      </c>
      <c r="K43" s="39">
        <v>87</v>
      </c>
      <c r="M43" s="118"/>
    </row>
    <row r="44" spans="1:13" x14ac:dyDescent="0.25">
      <c r="A44" s="353" t="s">
        <v>1978</v>
      </c>
      <c r="B44" s="205" t="s">
        <v>3417</v>
      </c>
      <c r="E44">
        <v>144</v>
      </c>
      <c r="F44">
        <v>161</v>
      </c>
      <c r="G44" s="39">
        <v>170</v>
      </c>
      <c r="H44" s="39">
        <v>119</v>
      </c>
      <c r="I44" s="39">
        <v>118</v>
      </c>
      <c r="J44" s="39">
        <v>145</v>
      </c>
      <c r="K44" s="39">
        <v>131</v>
      </c>
      <c r="M44" s="118"/>
    </row>
    <row r="45" spans="1:13" x14ac:dyDescent="0.25">
      <c r="A45" s="353" t="s">
        <v>1980</v>
      </c>
      <c r="B45" s="205" t="s">
        <v>3706</v>
      </c>
      <c r="E45" s="752" t="s">
        <v>10807</v>
      </c>
      <c r="F45" s="752"/>
      <c r="G45" s="752"/>
      <c r="H45" s="752"/>
      <c r="I45" s="752"/>
      <c r="J45" s="752"/>
      <c r="K45" s="752"/>
      <c r="M45" s="118"/>
    </row>
    <row r="46" spans="1:13" x14ac:dyDescent="0.25">
      <c r="A46" s="353" t="s">
        <v>1982</v>
      </c>
      <c r="B46" s="205" t="s">
        <v>3685</v>
      </c>
      <c r="E46" s="295" t="s">
        <v>1542</v>
      </c>
      <c r="F46" s="295" t="s">
        <v>1542</v>
      </c>
      <c r="G46" s="295" t="s">
        <v>1542</v>
      </c>
      <c r="H46" s="39">
        <v>11</v>
      </c>
      <c r="I46" s="295" t="s">
        <v>1542</v>
      </c>
      <c r="J46" s="295" t="s">
        <v>1542</v>
      </c>
      <c r="K46" s="295" t="s">
        <v>1542</v>
      </c>
      <c r="M46" s="118"/>
    </row>
    <row r="47" spans="1:13" x14ac:dyDescent="0.25">
      <c r="A47" s="353" t="s">
        <v>1984</v>
      </c>
      <c r="B47" s="205" t="s">
        <v>4002</v>
      </c>
      <c r="E47">
        <v>34</v>
      </c>
      <c r="F47">
        <v>51</v>
      </c>
      <c r="G47" s="39">
        <v>50</v>
      </c>
      <c r="H47" s="39">
        <v>41</v>
      </c>
      <c r="I47" s="39">
        <v>37</v>
      </c>
      <c r="J47" s="39">
        <v>40</v>
      </c>
      <c r="K47" s="39">
        <v>46</v>
      </c>
      <c r="M47" s="118"/>
    </row>
    <row r="48" spans="1:13" x14ac:dyDescent="0.25">
      <c r="A48" s="353" t="s">
        <v>1986</v>
      </c>
      <c r="B48" s="205" t="s">
        <v>3883</v>
      </c>
      <c r="E48">
        <v>106</v>
      </c>
      <c r="F48">
        <v>161</v>
      </c>
      <c r="G48" s="39">
        <v>130</v>
      </c>
      <c r="H48" s="39">
        <v>129</v>
      </c>
      <c r="I48" s="39">
        <v>168</v>
      </c>
      <c r="J48" s="39">
        <v>183</v>
      </c>
      <c r="K48" s="39">
        <v>164</v>
      </c>
      <c r="M48" s="118"/>
    </row>
    <row r="49" spans="1:13" x14ac:dyDescent="0.25">
      <c r="A49" s="353" t="s">
        <v>1988</v>
      </c>
      <c r="B49" s="205" t="s">
        <v>4454</v>
      </c>
      <c r="E49">
        <v>106</v>
      </c>
      <c r="F49">
        <v>150</v>
      </c>
      <c r="G49" s="39">
        <v>133</v>
      </c>
      <c r="H49" s="39">
        <v>104</v>
      </c>
      <c r="I49" s="39">
        <v>86</v>
      </c>
      <c r="J49" s="39">
        <v>119</v>
      </c>
      <c r="K49" s="39">
        <v>92</v>
      </c>
      <c r="M49" s="118"/>
    </row>
    <row r="50" spans="1:13" x14ac:dyDescent="0.25">
      <c r="A50" s="353" t="s">
        <v>1990</v>
      </c>
      <c r="B50" s="205" t="s">
        <v>4510</v>
      </c>
      <c r="E50">
        <v>47</v>
      </c>
      <c r="F50">
        <v>30</v>
      </c>
      <c r="G50" s="39">
        <v>21</v>
      </c>
      <c r="H50" s="39">
        <v>23</v>
      </c>
      <c r="I50" s="39">
        <v>11</v>
      </c>
      <c r="J50" s="295" t="s">
        <v>1542</v>
      </c>
      <c r="K50" s="295" t="s">
        <v>1542</v>
      </c>
      <c r="M50" s="118"/>
    </row>
    <row r="51" spans="1:13" x14ac:dyDescent="0.25">
      <c r="A51" s="353" t="s">
        <v>1994</v>
      </c>
      <c r="B51" s="205" t="s">
        <v>2240</v>
      </c>
      <c r="E51">
        <v>863</v>
      </c>
      <c r="F51">
        <v>1062</v>
      </c>
      <c r="G51" s="39">
        <v>1098</v>
      </c>
      <c r="H51" s="39">
        <v>970</v>
      </c>
      <c r="I51" s="39">
        <v>1008</v>
      </c>
      <c r="J51" s="39">
        <v>949</v>
      </c>
      <c r="K51" s="39">
        <v>770</v>
      </c>
    </row>
    <row r="52" spans="1:13" x14ac:dyDescent="0.25">
      <c r="A52" s="353" t="s">
        <v>1522</v>
      </c>
      <c r="B52" s="205" t="s">
        <v>1436</v>
      </c>
      <c r="C52">
        <v>22543</v>
      </c>
      <c r="D52">
        <v>23084</v>
      </c>
      <c r="E52">
        <v>23183</v>
      </c>
      <c r="F52">
        <v>24237</v>
      </c>
      <c r="G52" s="39">
        <v>24580</v>
      </c>
      <c r="H52" s="39">
        <v>24527</v>
      </c>
      <c r="I52" s="39">
        <v>24441</v>
      </c>
      <c r="J52" s="39">
        <v>25229</v>
      </c>
      <c r="K52" s="39">
        <v>24753</v>
      </c>
    </row>
    <row r="53" spans="1:13" x14ac:dyDescent="0.25">
      <c r="A53" s="354" t="s">
        <v>1440</v>
      </c>
      <c r="B53" s="294"/>
      <c r="C53" s="132">
        <v>22543</v>
      </c>
      <c r="D53" s="132">
        <v>23084</v>
      </c>
      <c r="E53" s="132">
        <v>29588</v>
      </c>
      <c r="F53" s="132">
        <v>32104</v>
      </c>
      <c r="G53" s="59">
        <v>32230</v>
      </c>
      <c r="H53" s="59">
        <v>31728</v>
      </c>
      <c r="I53" s="59">
        <v>31654</v>
      </c>
      <c r="J53" s="59">
        <v>32957</v>
      </c>
      <c r="K53" s="59">
        <v>32078</v>
      </c>
    </row>
    <row r="54" spans="1:13" x14ac:dyDescent="0.25">
      <c r="A54" s="294"/>
      <c r="B54" s="294"/>
      <c r="C54" s="294"/>
      <c r="D54" s="294"/>
      <c r="E54" s="294"/>
      <c r="F54" s="294"/>
    </row>
  </sheetData>
  <mergeCells count="18">
    <mergeCell ref="B16:K16"/>
    <mergeCell ref="B17:K17"/>
    <mergeCell ref="B18:K18"/>
    <mergeCell ref="C27:K27"/>
    <mergeCell ref="E45:K45"/>
    <mergeCell ref="B15:K15"/>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81" fitToHeight="0" orientation="landscape" r:id="rId1"/>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tabColor rgb="FFFFFF00"/>
    <pageSetUpPr fitToPage="1"/>
  </sheetPr>
  <dimension ref="A1:N49"/>
  <sheetViews>
    <sheetView topLeftCell="A13" workbookViewId="0">
      <selection activeCell="E33" sqref="E33"/>
    </sheetView>
  </sheetViews>
  <sheetFormatPr defaultRowHeight="15" x14ac:dyDescent="0.25"/>
  <cols>
    <col min="1" max="1" width="36.85546875" customWidth="1"/>
    <col min="2" max="2" width="57" customWidth="1"/>
    <col min="3" max="6" width="8.85546875" customWidth="1"/>
    <col min="7" max="11" width="8" style="39" customWidth="1"/>
    <col min="14" max="14" width="17.57031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4151</v>
      </c>
      <c r="C3" s="758"/>
      <c r="D3" s="758"/>
      <c r="E3" s="758"/>
      <c r="F3" s="758"/>
      <c r="G3" s="758"/>
      <c r="H3" s="758"/>
      <c r="I3" s="758"/>
      <c r="J3" s="758"/>
      <c r="K3" s="758"/>
    </row>
    <row r="4" spans="1:14" x14ac:dyDescent="0.25">
      <c r="A4" s="6" t="s">
        <v>2</v>
      </c>
      <c r="B4" s="755" t="s">
        <v>4511</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1955</v>
      </c>
      <c r="N6" t="s">
        <v>1891</v>
      </c>
    </row>
    <row r="7" spans="1:14" x14ac:dyDescent="0.25">
      <c r="A7" s="6" t="s">
        <v>11</v>
      </c>
      <c r="B7" s="756" t="s">
        <v>1508</v>
      </c>
      <c r="C7" s="756"/>
      <c r="D7" s="756"/>
      <c r="E7" s="756"/>
      <c r="F7" s="756"/>
      <c r="G7" s="756"/>
      <c r="H7" s="756"/>
      <c r="I7" s="756"/>
      <c r="J7" s="756"/>
      <c r="K7" s="756"/>
      <c r="M7" s="118" t="s">
        <v>58</v>
      </c>
      <c r="N7" t="s">
        <v>4512</v>
      </c>
    </row>
    <row r="8" spans="1:14" x14ac:dyDescent="0.25">
      <c r="A8" s="6" t="s">
        <v>13</v>
      </c>
      <c r="B8" s="757" t="s">
        <v>9</v>
      </c>
      <c r="C8" s="757"/>
      <c r="D8" s="757"/>
      <c r="E8" s="757"/>
      <c r="F8" s="757"/>
      <c r="G8" s="755"/>
      <c r="H8" s="755"/>
      <c r="I8" s="755"/>
      <c r="J8" s="755"/>
      <c r="K8" s="755"/>
      <c r="M8" s="118" t="s">
        <v>59</v>
      </c>
      <c r="N8" t="s">
        <v>3807</v>
      </c>
    </row>
    <row r="9" spans="1:14" x14ac:dyDescent="0.25">
      <c r="A9" s="6" t="s">
        <v>15</v>
      </c>
      <c r="B9" s="755" t="s">
        <v>4125</v>
      </c>
      <c r="C9" s="755"/>
      <c r="D9" s="755"/>
      <c r="E9" s="755"/>
      <c r="F9" s="755"/>
      <c r="G9" s="755"/>
      <c r="H9" s="755"/>
      <c r="I9" s="755"/>
      <c r="J9" s="755"/>
      <c r="K9" s="755"/>
      <c r="M9" s="118" t="s">
        <v>60</v>
      </c>
      <c r="N9" t="s">
        <v>4513</v>
      </c>
    </row>
    <row r="10" spans="1:14" x14ac:dyDescent="0.25">
      <c r="A10" s="6" t="s">
        <v>17</v>
      </c>
      <c r="B10" s="755" t="s">
        <v>4125</v>
      </c>
      <c r="C10" s="755"/>
      <c r="D10" s="755"/>
      <c r="E10" s="755"/>
      <c r="F10" s="755"/>
      <c r="G10" s="755"/>
      <c r="H10" s="755"/>
      <c r="I10" s="755"/>
      <c r="J10" s="755"/>
      <c r="K10" s="755"/>
      <c r="M10" s="118" t="s">
        <v>61</v>
      </c>
      <c r="N10" t="s">
        <v>4514</v>
      </c>
    </row>
    <row r="11" spans="1:14" x14ac:dyDescent="0.25">
      <c r="A11" s="6" t="s">
        <v>19</v>
      </c>
      <c r="B11" s="755" t="s">
        <v>70</v>
      </c>
      <c r="C11" s="755"/>
      <c r="D11" s="755"/>
      <c r="E11" s="755"/>
      <c r="F11" s="755"/>
      <c r="G11" s="755"/>
      <c r="H11" s="755"/>
      <c r="I11" s="755"/>
      <c r="J11" s="755"/>
      <c r="K11" s="755"/>
      <c r="M11" s="118" t="s">
        <v>62</v>
      </c>
      <c r="N11" t="s">
        <v>3971</v>
      </c>
    </row>
    <row r="12" spans="1:14" x14ac:dyDescent="0.25">
      <c r="A12" s="6" t="s">
        <v>22</v>
      </c>
      <c r="B12" s="756" t="s">
        <v>31</v>
      </c>
      <c r="C12" s="756"/>
      <c r="D12" s="756"/>
      <c r="E12" s="756"/>
      <c r="F12" s="756"/>
      <c r="G12" s="756"/>
      <c r="H12" s="756"/>
      <c r="I12" s="756"/>
      <c r="J12" s="756"/>
      <c r="K12" s="756"/>
      <c r="M12" s="118" t="s">
        <v>77</v>
      </c>
      <c r="N12" t="s">
        <v>4515</v>
      </c>
    </row>
    <row r="13" spans="1:14" x14ac:dyDescent="0.25">
      <c r="A13" s="6" t="s">
        <v>26</v>
      </c>
      <c r="B13" s="757" t="s">
        <v>9</v>
      </c>
      <c r="C13" s="757"/>
      <c r="D13" s="757"/>
      <c r="E13" s="757"/>
      <c r="F13" s="757"/>
      <c r="G13" s="755"/>
      <c r="H13" s="755"/>
      <c r="I13" s="755"/>
      <c r="J13" s="755"/>
      <c r="K13" s="755"/>
      <c r="M13" s="118" t="s">
        <v>1994</v>
      </c>
      <c r="N13" t="s">
        <v>2240</v>
      </c>
    </row>
    <row r="14" spans="1:14" x14ac:dyDescent="0.25">
      <c r="A14" s="6" t="s">
        <v>28</v>
      </c>
      <c r="B14" s="714" t="s">
        <v>4516</v>
      </c>
      <c r="C14" s="714"/>
      <c r="D14" s="714"/>
      <c r="E14" s="714"/>
      <c r="F14" s="714"/>
      <c r="G14" s="714"/>
      <c r="H14" s="714"/>
      <c r="I14" s="714"/>
      <c r="J14" s="714"/>
      <c r="K14" s="714"/>
      <c r="M14" s="118"/>
    </row>
    <row r="15" spans="1:14" x14ac:dyDescent="0.25">
      <c r="A15" s="6" t="s">
        <v>30</v>
      </c>
      <c r="B15" s="714" t="s">
        <v>4117</v>
      </c>
      <c r="C15" s="714"/>
      <c r="D15" s="714"/>
      <c r="E15" s="714"/>
      <c r="F15" s="714"/>
      <c r="G15" s="714"/>
      <c r="H15" s="714"/>
      <c r="I15" s="714"/>
      <c r="J15" s="714"/>
      <c r="K15" s="714"/>
      <c r="M15" s="118"/>
    </row>
    <row r="16" spans="1:14" x14ac:dyDescent="0.25">
      <c r="A16" s="6" t="s">
        <v>32</v>
      </c>
      <c r="B16" s="755" t="s">
        <v>728</v>
      </c>
      <c r="C16" s="755"/>
      <c r="D16" s="755"/>
      <c r="E16" s="755"/>
      <c r="F16" s="755"/>
      <c r="G16" s="755"/>
      <c r="H16" s="755"/>
      <c r="I16" s="755"/>
      <c r="J16" s="755"/>
      <c r="K16" s="755"/>
      <c r="M16" s="118"/>
    </row>
    <row r="17" spans="1:13" x14ac:dyDescent="0.25">
      <c r="A17" s="6" t="s">
        <v>35</v>
      </c>
      <c r="B17" s="713" t="s">
        <v>9</v>
      </c>
      <c r="C17" s="713"/>
      <c r="D17" s="713"/>
      <c r="E17" s="713"/>
      <c r="F17" s="713"/>
      <c r="G17" s="714"/>
      <c r="H17" s="714"/>
      <c r="I17" s="714"/>
      <c r="J17" s="714"/>
      <c r="K17" s="714"/>
      <c r="M17" s="118"/>
    </row>
    <row r="18" spans="1:13" x14ac:dyDescent="0.25">
      <c r="A18" s="6" t="s">
        <v>36</v>
      </c>
      <c r="B18" s="753" t="s">
        <v>9</v>
      </c>
      <c r="C18" s="753"/>
      <c r="D18" s="753"/>
      <c r="E18" s="753"/>
      <c r="F18" s="753"/>
      <c r="G18" s="754"/>
      <c r="H18" s="754"/>
      <c r="I18" s="754"/>
      <c r="J18" s="754"/>
      <c r="K18" s="754"/>
      <c r="M18" s="118"/>
    </row>
    <row r="19" spans="1:13" x14ac:dyDescent="0.25">
      <c r="A19" s="7" t="s">
        <v>37</v>
      </c>
      <c r="B19" s="2"/>
      <c r="C19" s="8" t="s">
        <v>1433</v>
      </c>
      <c r="D19" s="8" t="s">
        <v>137</v>
      </c>
      <c r="E19" s="8" t="s">
        <v>138</v>
      </c>
      <c r="F19" s="8" t="s">
        <v>139</v>
      </c>
      <c r="G19" s="293" t="s">
        <v>38</v>
      </c>
      <c r="H19" s="293" t="s">
        <v>39</v>
      </c>
      <c r="I19" s="293" t="s">
        <v>40</v>
      </c>
      <c r="J19" s="293" t="s">
        <v>41</v>
      </c>
      <c r="K19" s="293" t="s">
        <v>42</v>
      </c>
      <c r="M19" s="118"/>
    </row>
    <row r="20" spans="1:13" x14ac:dyDescent="0.25">
      <c r="A20" s="6" t="s">
        <v>43</v>
      </c>
      <c r="B20" s="2"/>
      <c r="C20" s="10">
        <v>22566</v>
      </c>
      <c r="D20" s="10">
        <v>23086</v>
      </c>
      <c r="E20" s="10">
        <v>23189</v>
      </c>
      <c r="F20" s="11">
        <v>24239</v>
      </c>
      <c r="G20" s="10">
        <v>24582</v>
      </c>
      <c r="H20" s="10">
        <v>24529</v>
      </c>
      <c r="I20" s="10">
        <v>24445</v>
      </c>
      <c r="J20" s="11">
        <v>25229</v>
      </c>
      <c r="K20" s="11">
        <v>24754</v>
      </c>
      <c r="M20" s="118"/>
    </row>
    <row r="21" spans="1:13" x14ac:dyDescent="0.25">
      <c r="A21" s="6" t="s">
        <v>44</v>
      </c>
      <c r="B21" s="2"/>
      <c r="C21" s="10">
        <f t="shared" ref="C21:K21" si="0">C20-C25</f>
        <v>23</v>
      </c>
      <c r="D21" s="295" t="s">
        <v>1542</v>
      </c>
      <c r="E21" s="295" t="s">
        <v>1542</v>
      </c>
      <c r="F21" s="295" t="s">
        <v>1542</v>
      </c>
      <c r="G21" s="10">
        <f t="shared" si="0"/>
        <v>0</v>
      </c>
      <c r="H21" s="10">
        <f t="shared" si="0"/>
        <v>0</v>
      </c>
      <c r="I21" s="10">
        <f t="shared" si="0"/>
        <v>0</v>
      </c>
      <c r="J21" s="10">
        <f t="shared" si="0"/>
        <v>0</v>
      </c>
      <c r="K21" s="10">
        <f t="shared" si="0"/>
        <v>0</v>
      </c>
      <c r="M21" s="118"/>
    </row>
    <row r="22" spans="1:13" x14ac:dyDescent="0.25">
      <c r="A22" s="6" t="s">
        <v>45</v>
      </c>
      <c r="B22" s="2"/>
      <c r="C22" s="12">
        <f t="shared" ref="C22:K22" si="1">C21/C20</f>
        <v>1.0192324736328991E-3</v>
      </c>
      <c r="D22" s="295" t="s">
        <v>10806</v>
      </c>
      <c r="E22" s="295" t="s">
        <v>10806</v>
      </c>
      <c r="F22" s="295" t="s">
        <v>10806</v>
      </c>
      <c r="G22" s="12">
        <f t="shared" si="1"/>
        <v>0</v>
      </c>
      <c r="H22" s="12">
        <f t="shared" si="1"/>
        <v>0</v>
      </c>
      <c r="I22" s="12">
        <f t="shared" si="1"/>
        <v>0</v>
      </c>
      <c r="J22" s="12">
        <f t="shared" si="1"/>
        <v>0</v>
      </c>
      <c r="K22" s="12">
        <f t="shared" si="1"/>
        <v>0</v>
      </c>
    </row>
    <row r="23" spans="1:13" x14ac:dyDescent="0.25">
      <c r="A23" s="6" t="s">
        <v>46</v>
      </c>
      <c r="B23" s="2"/>
      <c r="C23" s="10"/>
      <c r="D23" s="10"/>
      <c r="E23" s="10"/>
      <c r="F23" s="9"/>
      <c r="G23" s="10"/>
      <c r="H23" s="10"/>
      <c r="I23" s="10"/>
      <c r="J23" s="9"/>
      <c r="K23" s="9"/>
    </row>
    <row r="24" spans="1:13"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3" x14ac:dyDescent="0.25">
      <c r="A25" s="6" t="s">
        <v>48</v>
      </c>
      <c r="B25" s="2"/>
      <c r="C25" s="39">
        <v>22543</v>
      </c>
      <c r="D25" s="295" t="s">
        <v>10806</v>
      </c>
      <c r="E25" s="295" t="s">
        <v>10806</v>
      </c>
      <c r="F25" s="295" t="s">
        <v>10806</v>
      </c>
      <c r="G25" s="39">
        <v>24582</v>
      </c>
      <c r="H25" s="39">
        <v>24529</v>
      </c>
      <c r="I25" s="39">
        <v>24445</v>
      </c>
      <c r="J25" s="39">
        <v>25229</v>
      </c>
      <c r="K25" s="39">
        <v>24754</v>
      </c>
    </row>
    <row r="26" spans="1:13" x14ac:dyDescent="0.25">
      <c r="A26" s="6" t="s">
        <v>49</v>
      </c>
      <c r="B26" s="2"/>
      <c r="C26" s="12">
        <f t="shared" ref="C26:K26" si="3">C25/C20</f>
        <v>0.99898076752636711</v>
      </c>
      <c r="D26" s="295" t="s">
        <v>10806</v>
      </c>
      <c r="E26" s="295" t="s">
        <v>10806</v>
      </c>
      <c r="F26" s="295" t="s">
        <v>10806</v>
      </c>
      <c r="G26" s="12">
        <f t="shared" si="3"/>
        <v>1</v>
      </c>
      <c r="H26" s="12">
        <f t="shared" si="3"/>
        <v>1</v>
      </c>
      <c r="I26" s="12">
        <f t="shared" si="3"/>
        <v>1</v>
      </c>
      <c r="J26" s="12">
        <f t="shared" si="3"/>
        <v>1</v>
      </c>
      <c r="K26" s="12">
        <f t="shared" si="3"/>
        <v>1</v>
      </c>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350" t="s">
        <v>1955</v>
      </c>
      <c r="B29" s="347" t="s">
        <v>1956</v>
      </c>
      <c r="C29" t="s">
        <v>10806</v>
      </c>
      <c r="D29" s="295" t="s">
        <v>1542</v>
      </c>
      <c r="E29" s="295" t="s">
        <v>1542</v>
      </c>
      <c r="F29" s="295" t="s">
        <v>1542</v>
      </c>
    </row>
    <row r="30" spans="1:13" x14ac:dyDescent="0.25">
      <c r="A30" s="350" t="s">
        <v>58</v>
      </c>
      <c r="B30" s="347" t="s">
        <v>4517</v>
      </c>
      <c r="C30" s="295" t="s">
        <v>1542</v>
      </c>
      <c r="D30" s="295" t="s">
        <v>1542</v>
      </c>
      <c r="E30" s="295" t="s">
        <v>1542</v>
      </c>
      <c r="F30" s="295" t="s">
        <v>1542</v>
      </c>
      <c r="G30" s="18"/>
      <c r="H30" s="11"/>
      <c r="I30" s="11"/>
      <c r="J30" s="11"/>
      <c r="K30" s="11"/>
    </row>
    <row r="31" spans="1:13" x14ac:dyDescent="0.25">
      <c r="A31" s="350" t="s">
        <v>59</v>
      </c>
      <c r="B31" s="347" t="s">
        <v>4518</v>
      </c>
      <c r="C31" s="295" t="s">
        <v>1542</v>
      </c>
      <c r="D31" s="295" t="s">
        <v>1542</v>
      </c>
      <c r="E31" s="295" t="s">
        <v>1542</v>
      </c>
      <c r="F31" s="295" t="s">
        <v>1542</v>
      </c>
      <c r="G31" s="18"/>
      <c r="H31" s="11"/>
      <c r="I31" s="11"/>
      <c r="J31" s="11"/>
      <c r="K31" s="11"/>
    </row>
    <row r="32" spans="1:13" x14ac:dyDescent="0.25">
      <c r="A32" s="350" t="s">
        <v>60</v>
      </c>
      <c r="B32" s="347" t="s">
        <v>4519</v>
      </c>
      <c r="C32" s="295" t="s">
        <v>1542</v>
      </c>
      <c r="D32" s="295" t="s">
        <v>1542</v>
      </c>
      <c r="E32" s="295" t="s">
        <v>1542</v>
      </c>
      <c r="F32" s="295" t="s">
        <v>1542</v>
      </c>
      <c r="G32" s="18"/>
      <c r="H32" s="11"/>
      <c r="I32" s="11"/>
      <c r="J32" s="11"/>
      <c r="K32" s="11"/>
    </row>
    <row r="33" spans="1:11" x14ac:dyDescent="0.25">
      <c r="A33" s="350" t="s">
        <v>61</v>
      </c>
      <c r="B33" s="347" t="s">
        <v>4520</v>
      </c>
      <c r="C33" s="295" t="s">
        <v>1542</v>
      </c>
      <c r="D33" s="295" t="s">
        <v>1542</v>
      </c>
      <c r="E33" s="295" t="s">
        <v>1542</v>
      </c>
      <c r="F33" s="295" t="s">
        <v>1542</v>
      </c>
      <c r="G33" s="18"/>
      <c r="H33" s="11"/>
      <c r="I33" s="11"/>
      <c r="J33" s="11"/>
      <c r="K33" s="11"/>
    </row>
    <row r="34" spans="1:11" x14ac:dyDescent="0.25">
      <c r="A34" s="350" t="s">
        <v>62</v>
      </c>
      <c r="B34" s="347" t="s">
        <v>4521</v>
      </c>
      <c r="C34" s="295" t="s">
        <v>1542</v>
      </c>
      <c r="D34" s="295" t="s">
        <v>1542</v>
      </c>
      <c r="E34" s="295" t="s">
        <v>1542</v>
      </c>
      <c r="F34" s="295" t="s">
        <v>1542</v>
      </c>
      <c r="G34" s="18"/>
      <c r="H34" s="11"/>
      <c r="I34" s="11"/>
      <c r="J34" s="11"/>
      <c r="K34" s="11"/>
    </row>
    <row r="35" spans="1:11" x14ac:dyDescent="0.25">
      <c r="A35" s="350" t="s">
        <v>77</v>
      </c>
      <c r="B35" s="347" t="s">
        <v>4522</v>
      </c>
      <c r="C35" s="295" t="s">
        <v>1542</v>
      </c>
      <c r="D35" s="295" t="s">
        <v>1542</v>
      </c>
      <c r="E35" s="295" t="s">
        <v>1542</v>
      </c>
      <c r="F35" s="295" t="s">
        <v>1542</v>
      </c>
      <c r="G35" s="18"/>
      <c r="H35" s="11"/>
      <c r="I35" s="11"/>
      <c r="J35" s="11"/>
      <c r="K35" s="11"/>
    </row>
    <row r="36" spans="1:11" x14ac:dyDescent="0.25">
      <c r="A36" s="350" t="s">
        <v>1994</v>
      </c>
      <c r="B36" s="347" t="s">
        <v>117</v>
      </c>
      <c r="C36" s="295" t="s">
        <v>1542</v>
      </c>
      <c r="D36" s="295" t="s">
        <v>1542</v>
      </c>
      <c r="E36" s="295" t="s">
        <v>1542</v>
      </c>
      <c r="F36" s="295" t="s">
        <v>1542</v>
      </c>
      <c r="G36" s="18"/>
      <c r="H36" s="11"/>
      <c r="I36" s="11"/>
      <c r="J36" s="11"/>
      <c r="K36" s="11"/>
    </row>
    <row r="37" spans="1:11" x14ac:dyDescent="0.25">
      <c r="A37" s="294" t="s">
        <v>1522</v>
      </c>
      <c r="B37" s="80"/>
      <c r="C37" s="39">
        <v>22543</v>
      </c>
      <c r="D37" s="295" t="s">
        <v>10806</v>
      </c>
      <c r="E37" s="295" t="s">
        <v>10806</v>
      </c>
      <c r="F37" s="295" t="s">
        <v>10806</v>
      </c>
      <c r="G37" s="39">
        <v>24582</v>
      </c>
      <c r="H37" s="39">
        <v>24529</v>
      </c>
      <c r="I37" s="39">
        <v>24445</v>
      </c>
      <c r="J37" s="39">
        <v>25229</v>
      </c>
      <c r="K37" s="39">
        <v>24754</v>
      </c>
    </row>
    <row r="38" spans="1:11" x14ac:dyDescent="0.25">
      <c r="A38" s="351" t="s">
        <v>1440</v>
      </c>
      <c r="B38" s="294"/>
      <c r="C38" s="59">
        <v>22566</v>
      </c>
      <c r="D38" s="59">
        <v>23086</v>
      </c>
      <c r="E38" s="59">
        <v>23189</v>
      </c>
      <c r="F38" s="59">
        <v>24239</v>
      </c>
      <c r="G38" s="59">
        <v>24582</v>
      </c>
      <c r="H38" s="59">
        <v>24529</v>
      </c>
      <c r="I38" s="59">
        <v>24445</v>
      </c>
      <c r="J38" s="59">
        <v>25229</v>
      </c>
      <c r="K38" s="59">
        <v>24754</v>
      </c>
    </row>
    <row r="39" spans="1:11" x14ac:dyDescent="0.25">
      <c r="A39" s="294"/>
      <c r="B39" s="294"/>
      <c r="C39" s="294"/>
      <c r="D39" s="294"/>
      <c r="E39" s="294"/>
      <c r="F39" s="294"/>
    </row>
    <row r="40" spans="1:11" x14ac:dyDescent="0.25">
      <c r="A40" s="294"/>
      <c r="B40" s="294"/>
      <c r="C40" s="294"/>
      <c r="D40" s="294"/>
      <c r="E40" s="294"/>
      <c r="F40" s="294"/>
    </row>
    <row r="41" spans="1:11" x14ac:dyDescent="0.25">
      <c r="A41" s="294"/>
      <c r="B41" s="294"/>
      <c r="C41" s="294"/>
      <c r="D41" s="294"/>
      <c r="E41" s="294"/>
      <c r="F41" s="294"/>
    </row>
    <row r="42" spans="1:11" x14ac:dyDescent="0.25">
      <c r="A42" s="294"/>
      <c r="B42" s="294"/>
      <c r="C42" s="294"/>
      <c r="D42" s="294"/>
      <c r="E42" s="294"/>
      <c r="F42" s="294"/>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row r="47" spans="1:11" x14ac:dyDescent="0.25">
      <c r="A47" s="294"/>
      <c r="B47" s="294"/>
      <c r="C47" s="294"/>
      <c r="D47" s="294"/>
      <c r="E47" s="294"/>
      <c r="F47" s="294"/>
    </row>
    <row r="48" spans="1:11" x14ac:dyDescent="0.25">
      <c r="A48" s="294"/>
      <c r="B48" s="294"/>
      <c r="C48" s="294"/>
      <c r="D48" s="294"/>
      <c r="E48" s="294"/>
      <c r="F48" s="294"/>
    </row>
    <row r="49" spans="1:6" x14ac:dyDescent="0.25">
      <c r="A49" s="294"/>
      <c r="B49" s="294"/>
      <c r="C49" s="294"/>
      <c r="D49" s="294"/>
      <c r="E49" s="294"/>
      <c r="F4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7" orientation="landscape" r:id="rId1"/>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tabColor rgb="FFFFFF00"/>
    <pageSetUpPr fitToPage="1"/>
  </sheetPr>
  <dimension ref="A1:N50"/>
  <sheetViews>
    <sheetView topLeftCell="A13" workbookViewId="0">
      <selection activeCell="C34" sqref="C34:K34"/>
    </sheetView>
  </sheetViews>
  <sheetFormatPr defaultRowHeight="15" x14ac:dyDescent="0.25"/>
  <cols>
    <col min="1" max="1" width="36.85546875" customWidth="1"/>
    <col min="2" max="2" width="44.140625" customWidth="1"/>
    <col min="3" max="6" width="8.85546875" customWidth="1"/>
    <col min="7" max="11" width="8" style="39" customWidth="1"/>
    <col min="14" max="14" width="25.285156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4523</v>
      </c>
      <c r="C3" s="758"/>
      <c r="D3" s="758"/>
      <c r="E3" s="758"/>
      <c r="F3" s="758"/>
      <c r="G3" s="758"/>
      <c r="H3" s="758"/>
      <c r="I3" s="758"/>
      <c r="J3" s="758"/>
      <c r="K3" s="758"/>
    </row>
    <row r="4" spans="1:14" x14ac:dyDescent="0.25">
      <c r="A4" s="6" t="s">
        <v>2</v>
      </c>
      <c r="B4" s="755" t="s">
        <v>4524</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58</v>
      </c>
      <c r="N6" t="s">
        <v>3703</v>
      </c>
    </row>
    <row r="7" spans="1:14" x14ac:dyDescent="0.25">
      <c r="A7" s="6" t="s">
        <v>11</v>
      </c>
      <c r="B7" s="756" t="s">
        <v>4525</v>
      </c>
      <c r="C7" s="756"/>
      <c r="D7" s="756"/>
      <c r="E7" s="756"/>
      <c r="F7" s="756"/>
      <c r="G7" s="756"/>
      <c r="H7" s="756"/>
      <c r="I7" s="756"/>
      <c r="J7" s="756"/>
      <c r="K7" s="756"/>
      <c r="M7" s="118" t="s">
        <v>59</v>
      </c>
      <c r="N7" t="s">
        <v>3813</v>
      </c>
    </row>
    <row r="8" spans="1:14" x14ac:dyDescent="0.25">
      <c r="A8" s="6" t="s">
        <v>13</v>
      </c>
      <c r="B8" s="757" t="s">
        <v>9</v>
      </c>
      <c r="C8" s="757"/>
      <c r="D8" s="757"/>
      <c r="E8" s="757"/>
      <c r="F8" s="757"/>
      <c r="G8" s="755"/>
      <c r="H8" s="755"/>
      <c r="I8" s="755"/>
      <c r="J8" s="755"/>
      <c r="K8" s="755"/>
      <c r="M8" s="118" t="s">
        <v>60</v>
      </c>
      <c r="N8" t="s">
        <v>3721</v>
      </c>
    </row>
    <row r="9" spans="1:14" ht="45" customHeight="1" x14ac:dyDescent="0.25">
      <c r="A9" s="113" t="s">
        <v>15</v>
      </c>
      <c r="B9" s="754" t="s">
        <v>4526</v>
      </c>
      <c r="C9" s="754"/>
      <c r="D9" s="754"/>
      <c r="E9" s="754"/>
      <c r="F9" s="754"/>
      <c r="G9" s="754"/>
      <c r="H9" s="754"/>
      <c r="I9" s="754"/>
      <c r="J9" s="754"/>
      <c r="K9" s="754"/>
      <c r="M9" s="118" t="s">
        <v>61</v>
      </c>
      <c r="N9" t="s">
        <v>3999</v>
      </c>
    </row>
    <row r="10" spans="1:14" x14ac:dyDescent="0.25">
      <c r="A10" s="6" t="s">
        <v>17</v>
      </c>
      <c r="B10" s="755" t="s">
        <v>4369</v>
      </c>
      <c r="C10" s="755"/>
      <c r="D10" s="755"/>
      <c r="E10" s="755"/>
      <c r="F10" s="755"/>
      <c r="G10" s="755"/>
      <c r="H10" s="755"/>
      <c r="I10" s="755"/>
      <c r="J10" s="755"/>
      <c r="K10" s="755"/>
      <c r="M10" s="118" t="s">
        <v>62</v>
      </c>
      <c r="N10" t="s">
        <v>4527</v>
      </c>
    </row>
    <row r="11" spans="1:14" x14ac:dyDescent="0.25">
      <c r="A11" s="6" t="s">
        <v>19</v>
      </c>
      <c r="B11" s="755" t="s">
        <v>70</v>
      </c>
      <c r="C11" s="755"/>
      <c r="D11" s="755"/>
      <c r="E11" s="755"/>
      <c r="F11" s="755"/>
      <c r="G11" s="755"/>
      <c r="H11" s="755"/>
      <c r="I11" s="755"/>
      <c r="J11" s="755"/>
      <c r="K11" s="755"/>
      <c r="M11" s="118" t="s">
        <v>77</v>
      </c>
      <c r="N11" t="s">
        <v>3428</v>
      </c>
    </row>
    <row r="12" spans="1:14" x14ac:dyDescent="0.25">
      <c r="A12" s="6" t="s">
        <v>22</v>
      </c>
      <c r="B12" s="756" t="s">
        <v>9</v>
      </c>
      <c r="C12" s="756"/>
      <c r="D12" s="756"/>
      <c r="E12" s="756"/>
      <c r="F12" s="756"/>
      <c r="G12" s="756"/>
      <c r="H12" s="756"/>
      <c r="I12" s="756"/>
      <c r="J12" s="756"/>
      <c r="K12" s="756"/>
      <c r="M12" s="118" t="s">
        <v>1994</v>
      </c>
      <c r="N12" t="s">
        <v>1900</v>
      </c>
    </row>
    <row r="13" spans="1:14" x14ac:dyDescent="0.25">
      <c r="A13" s="6" t="s">
        <v>26</v>
      </c>
      <c r="B13" s="757" t="s">
        <v>9</v>
      </c>
      <c r="C13" s="757"/>
      <c r="D13" s="757"/>
      <c r="E13" s="757"/>
      <c r="F13" s="757"/>
      <c r="G13" s="755"/>
      <c r="H13" s="755"/>
      <c r="I13" s="755"/>
      <c r="J13" s="755"/>
      <c r="K13" s="755"/>
      <c r="M13" s="118"/>
    </row>
    <row r="14" spans="1:14" x14ac:dyDescent="0.25">
      <c r="A14" s="6" t="s">
        <v>28</v>
      </c>
      <c r="B14" s="714" t="s">
        <v>4528</v>
      </c>
      <c r="C14" s="714"/>
      <c r="D14" s="714"/>
      <c r="E14" s="714"/>
      <c r="F14" s="714"/>
      <c r="G14" s="714"/>
      <c r="H14" s="714"/>
      <c r="I14" s="714"/>
      <c r="J14" s="714"/>
      <c r="K14" s="714"/>
      <c r="M14" s="118"/>
    </row>
    <row r="15" spans="1:14" x14ac:dyDescent="0.25">
      <c r="A15" s="6" t="s">
        <v>30</v>
      </c>
      <c r="B15" s="714" t="s">
        <v>4529</v>
      </c>
      <c r="C15" s="714"/>
      <c r="D15" s="714"/>
      <c r="E15" s="714"/>
      <c r="F15" s="714"/>
      <c r="G15" s="714"/>
      <c r="H15" s="714"/>
      <c r="I15" s="714"/>
      <c r="J15" s="714"/>
      <c r="K15" s="714"/>
      <c r="M15" s="118"/>
    </row>
    <row r="16" spans="1:14" x14ac:dyDescent="0.25">
      <c r="A16" s="6" t="s">
        <v>32</v>
      </c>
      <c r="B16" s="755" t="s">
        <v>729</v>
      </c>
      <c r="C16" s="755"/>
      <c r="D16" s="755"/>
      <c r="E16" s="755"/>
      <c r="F16" s="755"/>
      <c r="G16" s="755"/>
      <c r="H16" s="755"/>
      <c r="I16" s="755"/>
      <c r="J16" s="755"/>
      <c r="K16" s="755"/>
      <c r="M16" s="118"/>
    </row>
    <row r="17" spans="1:13" x14ac:dyDescent="0.25">
      <c r="A17" s="6" t="s">
        <v>35</v>
      </c>
      <c r="B17" s="713" t="s">
        <v>9</v>
      </c>
      <c r="C17" s="713"/>
      <c r="D17" s="713"/>
      <c r="E17" s="713"/>
      <c r="F17" s="713"/>
      <c r="G17" s="714"/>
      <c r="H17" s="714"/>
      <c r="I17" s="714"/>
      <c r="J17" s="714"/>
      <c r="K17" s="714"/>
      <c r="M17" s="118"/>
    </row>
    <row r="18" spans="1:13" ht="60" customHeight="1" x14ac:dyDescent="0.25">
      <c r="A18" s="113" t="s">
        <v>36</v>
      </c>
      <c r="B18" s="754" t="s">
        <v>4530</v>
      </c>
      <c r="C18" s="754"/>
      <c r="D18" s="754"/>
      <c r="E18" s="754"/>
      <c r="F18" s="754"/>
      <c r="G18" s="754"/>
      <c r="H18" s="754"/>
      <c r="I18" s="754"/>
      <c r="J18" s="754"/>
      <c r="K18" s="754"/>
      <c r="M18" s="118"/>
    </row>
    <row r="19" spans="1:13" x14ac:dyDescent="0.25">
      <c r="A19" s="7" t="s">
        <v>37</v>
      </c>
      <c r="B19" s="2"/>
      <c r="C19" s="8" t="s">
        <v>1433</v>
      </c>
      <c r="D19" s="8" t="s">
        <v>137</v>
      </c>
      <c r="E19" s="8" t="s">
        <v>138</v>
      </c>
      <c r="F19" s="8" t="s">
        <v>139</v>
      </c>
      <c r="G19" s="293" t="s">
        <v>38</v>
      </c>
      <c r="H19" s="293" t="s">
        <v>39</v>
      </c>
      <c r="I19" s="293" t="s">
        <v>40</v>
      </c>
      <c r="J19" s="293" t="s">
        <v>41</v>
      </c>
      <c r="K19" s="293" t="s">
        <v>42</v>
      </c>
    </row>
    <row r="20" spans="1:13" x14ac:dyDescent="0.25">
      <c r="A20" s="6" t="s">
        <v>43</v>
      </c>
      <c r="B20" s="2"/>
      <c r="C20" s="10">
        <v>22551</v>
      </c>
      <c r="D20" s="10">
        <v>23088</v>
      </c>
      <c r="E20" s="10">
        <v>23190</v>
      </c>
      <c r="F20" s="11">
        <v>24244</v>
      </c>
      <c r="G20" s="10">
        <v>24583</v>
      </c>
      <c r="H20" s="10">
        <v>24533</v>
      </c>
      <c r="I20" s="10">
        <v>24446</v>
      </c>
      <c r="J20" s="11">
        <v>25239</v>
      </c>
      <c r="K20" s="11">
        <v>24766</v>
      </c>
    </row>
    <row r="21" spans="1:13" x14ac:dyDescent="0.25">
      <c r="A21" s="6" t="s">
        <v>44</v>
      </c>
      <c r="B21" s="2"/>
      <c r="C21" s="10">
        <f t="shared" ref="C21:K21" si="0">C20-C25</f>
        <v>8</v>
      </c>
      <c r="D21" s="10">
        <f t="shared" si="0"/>
        <v>4</v>
      </c>
      <c r="E21" s="10">
        <f t="shared" si="0"/>
        <v>7</v>
      </c>
      <c r="F21" s="10">
        <f t="shared" si="0"/>
        <v>7</v>
      </c>
      <c r="G21" s="10">
        <f t="shared" si="0"/>
        <v>3</v>
      </c>
      <c r="H21" s="10">
        <f t="shared" si="0"/>
        <v>6</v>
      </c>
      <c r="I21" s="10">
        <f t="shared" si="0"/>
        <v>5</v>
      </c>
      <c r="J21" s="10">
        <f t="shared" si="0"/>
        <v>10</v>
      </c>
      <c r="K21" s="10">
        <f t="shared" si="0"/>
        <v>13</v>
      </c>
    </row>
    <row r="22" spans="1:13" x14ac:dyDescent="0.25">
      <c r="A22" s="6" t="s">
        <v>45</v>
      </c>
      <c r="B22" s="2"/>
      <c r="C22" s="12">
        <f t="shared" ref="C22:K22" si="1">C21/C20</f>
        <v>3.5475145226375769E-4</v>
      </c>
      <c r="D22" s="12">
        <f t="shared" si="1"/>
        <v>1.7325017325017325E-4</v>
      </c>
      <c r="E22" s="12">
        <f t="shared" si="1"/>
        <v>3.0185424752048295E-4</v>
      </c>
      <c r="F22" s="12">
        <f t="shared" si="1"/>
        <v>2.8873123246988945E-4</v>
      </c>
      <c r="G22" s="12">
        <f t="shared" si="1"/>
        <v>1.2203555302444779E-4</v>
      </c>
      <c r="H22" s="12">
        <f t="shared" si="1"/>
        <v>2.4456854033342847E-4</v>
      </c>
      <c r="I22" s="12">
        <f t="shared" si="1"/>
        <v>2.0453243884480078E-4</v>
      </c>
      <c r="J22" s="12">
        <f t="shared" si="1"/>
        <v>3.9621221126035102E-4</v>
      </c>
      <c r="K22" s="12">
        <f t="shared" si="1"/>
        <v>5.2491318743438584E-4</v>
      </c>
    </row>
    <row r="23" spans="1:13" x14ac:dyDescent="0.25">
      <c r="A23" s="6" t="s">
        <v>46</v>
      </c>
      <c r="B23" s="2"/>
      <c r="C23" s="10">
        <v>0</v>
      </c>
      <c r="D23" s="10">
        <v>0</v>
      </c>
      <c r="E23" s="10">
        <v>0</v>
      </c>
      <c r="F23" s="9">
        <v>0</v>
      </c>
      <c r="G23" s="10">
        <v>0</v>
      </c>
      <c r="H23" s="10">
        <v>0</v>
      </c>
      <c r="I23" s="10">
        <v>0</v>
      </c>
      <c r="J23" s="9">
        <v>0</v>
      </c>
      <c r="K23" s="9">
        <v>0</v>
      </c>
    </row>
    <row r="24" spans="1:13" x14ac:dyDescent="0.25">
      <c r="A24" s="6" t="s">
        <v>47</v>
      </c>
      <c r="B24" s="2"/>
      <c r="C24" s="12">
        <v>0</v>
      </c>
      <c r="D24" s="12">
        <f>D23/D20</f>
        <v>0</v>
      </c>
      <c r="E24" s="12">
        <f>E23/E20</f>
        <v>0</v>
      </c>
      <c r="F24" s="12">
        <f>F23/F20</f>
        <v>0</v>
      </c>
      <c r="G24" s="12">
        <v>0</v>
      </c>
      <c r="H24" s="12">
        <f>H23/H20</f>
        <v>0</v>
      </c>
      <c r="I24" s="12">
        <f>I23/I20</f>
        <v>0</v>
      </c>
      <c r="J24" s="12">
        <f>J23/J20</f>
        <v>0</v>
      </c>
      <c r="K24" s="12">
        <f>K23/K20</f>
        <v>0</v>
      </c>
    </row>
    <row r="25" spans="1:13" x14ac:dyDescent="0.25">
      <c r="A25" s="6" t="s">
        <v>48</v>
      </c>
      <c r="B25" s="2"/>
      <c r="C25" s="10">
        <v>22543</v>
      </c>
      <c r="D25" s="10">
        <v>23084</v>
      </c>
      <c r="E25" s="10">
        <v>23183</v>
      </c>
      <c r="F25" s="9">
        <v>24237</v>
      </c>
      <c r="G25" s="10">
        <v>24580</v>
      </c>
      <c r="H25" s="10">
        <v>24527</v>
      </c>
      <c r="I25" s="10">
        <v>24441</v>
      </c>
      <c r="J25" s="9">
        <v>25229</v>
      </c>
      <c r="K25" s="9">
        <v>24753</v>
      </c>
    </row>
    <row r="26" spans="1:13" x14ac:dyDescent="0.25">
      <c r="A26" s="6" t="s">
        <v>49</v>
      </c>
      <c r="B26" s="2"/>
      <c r="C26" s="12">
        <f t="shared" ref="C26:K26" si="2">C25/C20</f>
        <v>0.99964524854773629</v>
      </c>
      <c r="D26" s="12">
        <f t="shared" si="2"/>
        <v>0.99982674982674979</v>
      </c>
      <c r="E26" s="12">
        <f t="shared" si="2"/>
        <v>0.99969814575247951</v>
      </c>
      <c r="F26" s="12">
        <f t="shared" si="2"/>
        <v>0.99971126876753014</v>
      </c>
      <c r="G26" s="12">
        <f t="shared" si="2"/>
        <v>0.99987796444697552</v>
      </c>
      <c r="H26" s="12">
        <f t="shared" si="2"/>
        <v>0.99975543145966661</v>
      </c>
      <c r="I26" s="12">
        <f t="shared" si="2"/>
        <v>0.99979546756115523</v>
      </c>
      <c r="J26" s="12">
        <f t="shared" si="2"/>
        <v>0.9996037877887396</v>
      </c>
      <c r="K26" s="12">
        <f t="shared" si="2"/>
        <v>0.99947508681256558</v>
      </c>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353" t="s">
        <v>58</v>
      </c>
      <c r="B29" s="230" t="s">
        <v>3703</v>
      </c>
      <c r="C29" s="752" t="s">
        <v>10807</v>
      </c>
      <c r="D29" s="705"/>
      <c r="E29" s="705"/>
      <c r="F29" s="705"/>
      <c r="G29" s="705"/>
      <c r="H29" s="705"/>
      <c r="I29" s="705"/>
      <c r="J29" s="705"/>
      <c r="K29" s="705"/>
    </row>
    <row r="30" spans="1:13" x14ac:dyDescent="0.25">
      <c r="A30" s="353" t="s">
        <v>59</v>
      </c>
      <c r="B30" s="230" t="s">
        <v>3813</v>
      </c>
      <c r="C30" s="752" t="s">
        <v>10807</v>
      </c>
      <c r="D30" s="705"/>
      <c r="E30" s="705"/>
      <c r="F30" s="705"/>
      <c r="G30" s="705"/>
      <c r="H30" s="705"/>
      <c r="I30" s="705"/>
      <c r="J30" s="705"/>
      <c r="K30" s="705"/>
    </row>
    <row r="31" spans="1:13" x14ac:dyDescent="0.25">
      <c r="A31" s="356" t="s">
        <v>60</v>
      </c>
      <c r="B31" s="230" t="s">
        <v>4531</v>
      </c>
      <c r="C31" s="752" t="s">
        <v>10807</v>
      </c>
      <c r="D31" s="705"/>
      <c r="E31" s="705"/>
      <c r="F31" s="705"/>
      <c r="G31" s="705"/>
      <c r="H31" s="705"/>
      <c r="I31" s="705"/>
      <c r="J31" s="705"/>
      <c r="K31" s="705"/>
    </row>
    <row r="32" spans="1:13" x14ac:dyDescent="0.25">
      <c r="A32" s="353" t="s">
        <v>61</v>
      </c>
      <c r="B32" s="230" t="s">
        <v>4532</v>
      </c>
      <c r="C32" s="752" t="s">
        <v>10807</v>
      </c>
      <c r="D32" s="705"/>
      <c r="E32" s="705"/>
      <c r="F32" s="705"/>
      <c r="G32" s="705"/>
      <c r="H32" s="705"/>
      <c r="I32" s="705"/>
      <c r="J32" s="705"/>
      <c r="K32" s="705"/>
    </row>
    <row r="33" spans="1:11" x14ac:dyDescent="0.25">
      <c r="A33" s="353" t="s">
        <v>77</v>
      </c>
      <c r="B33" s="230" t="s">
        <v>3428</v>
      </c>
      <c r="C33" s="752" t="s">
        <v>10807</v>
      </c>
      <c r="D33" s="705"/>
      <c r="E33" s="705"/>
      <c r="F33" s="705"/>
      <c r="G33" s="705"/>
      <c r="H33" s="705"/>
      <c r="I33" s="705"/>
      <c r="J33" s="705"/>
      <c r="K33" s="705"/>
    </row>
    <row r="34" spans="1:11" x14ac:dyDescent="0.25">
      <c r="A34" s="353" t="s">
        <v>1994</v>
      </c>
      <c r="B34" s="230" t="s">
        <v>4199</v>
      </c>
      <c r="C34" s="752" t="s">
        <v>10807</v>
      </c>
      <c r="D34" s="705"/>
      <c r="E34" s="705"/>
      <c r="F34" s="705"/>
      <c r="G34" s="705"/>
      <c r="H34" s="705"/>
      <c r="I34" s="705"/>
      <c r="J34" s="705"/>
      <c r="K34" s="705"/>
    </row>
    <row r="35" spans="1:11" x14ac:dyDescent="0.25">
      <c r="A35" s="353" t="s">
        <v>1522</v>
      </c>
      <c r="B35" s="230" t="s">
        <v>1436</v>
      </c>
      <c r="C35" s="39">
        <v>22543</v>
      </c>
      <c r="D35" s="39">
        <v>23084</v>
      </c>
      <c r="E35" s="39">
        <v>23183</v>
      </c>
      <c r="F35" s="39">
        <v>24237</v>
      </c>
      <c r="G35" s="39">
        <v>24580</v>
      </c>
      <c r="H35" s="39">
        <v>24527</v>
      </c>
      <c r="I35" s="39">
        <v>24441</v>
      </c>
      <c r="J35" s="39">
        <v>25229</v>
      </c>
      <c r="K35" s="39">
        <v>24753</v>
      </c>
    </row>
    <row r="36" spans="1:11" x14ac:dyDescent="0.25">
      <c r="A36" s="348" t="s">
        <v>1440</v>
      </c>
      <c r="B36" s="230"/>
      <c r="C36" s="59">
        <v>22551</v>
      </c>
      <c r="D36" s="59">
        <v>23088</v>
      </c>
      <c r="E36" s="59">
        <v>23190</v>
      </c>
      <c r="F36" s="59">
        <v>24244</v>
      </c>
      <c r="G36" s="59">
        <v>24583</v>
      </c>
      <c r="H36" s="59">
        <v>24533</v>
      </c>
      <c r="I36" s="59">
        <v>24446</v>
      </c>
      <c r="J36" s="59">
        <v>25239</v>
      </c>
      <c r="K36" s="59">
        <v>24766</v>
      </c>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8"/>
      <c r="I38" s="18"/>
      <c r="J38" s="18"/>
      <c r="K38" s="18"/>
    </row>
    <row r="39" spans="1:11" x14ac:dyDescent="0.25">
      <c r="A39" s="80"/>
      <c r="B39" s="230"/>
      <c r="C39" s="230"/>
      <c r="D39" s="230"/>
      <c r="E39" s="230"/>
      <c r="F39" s="230"/>
      <c r="G39" s="18"/>
      <c r="H39" s="11"/>
      <c r="I39" s="11"/>
      <c r="J39" s="11"/>
      <c r="K39" s="11"/>
    </row>
    <row r="40" spans="1:11" x14ac:dyDescent="0.25">
      <c r="A40" s="80"/>
      <c r="B40" s="230"/>
      <c r="C40" s="230"/>
      <c r="D40" s="230"/>
      <c r="E40" s="230"/>
      <c r="F40" s="230"/>
      <c r="G40" s="18"/>
      <c r="H40" s="11"/>
      <c r="I40" s="11"/>
      <c r="J40" s="11"/>
      <c r="K40" s="11"/>
    </row>
    <row r="41" spans="1:11" x14ac:dyDescent="0.25">
      <c r="A41" s="80"/>
      <c r="B41" s="80"/>
      <c r="C41" s="80"/>
      <c r="D41" s="80"/>
      <c r="E41" s="80"/>
      <c r="F41" s="80"/>
      <c r="G41" s="11"/>
      <c r="H41" s="11"/>
      <c r="I41" s="11"/>
      <c r="J41" s="11"/>
      <c r="K41" s="11"/>
    </row>
    <row r="42" spans="1:11" x14ac:dyDescent="0.25">
      <c r="A42" s="294"/>
      <c r="B42" s="294"/>
      <c r="C42" s="294"/>
      <c r="D42" s="294"/>
      <c r="E42" s="294"/>
      <c r="F42" s="294"/>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row r="47" spans="1:11" x14ac:dyDescent="0.25">
      <c r="A47" s="294"/>
      <c r="B47" s="294"/>
      <c r="C47" s="294"/>
      <c r="D47" s="294"/>
      <c r="E47" s="294"/>
      <c r="F47" s="294"/>
    </row>
    <row r="48" spans="1:11" x14ac:dyDescent="0.25">
      <c r="A48" s="294"/>
      <c r="B48" s="294"/>
      <c r="C48" s="294"/>
      <c r="D48" s="294"/>
      <c r="E48" s="294"/>
      <c r="F48" s="294"/>
    </row>
    <row r="49" spans="1:6" x14ac:dyDescent="0.25">
      <c r="A49" s="294"/>
      <c r="B49" s="294"/>
      <c r="C49" s="294"/>
      <c r="D49" s="294"/>
      <c r="E49" s="294"/>
      <c r="F49" s="294"/>
    </row>
    <row r="50" spans="1:6" x14ac:dyDescent="0.25">
      <c r="A50" s="294"/>
      <c r="B50" s="294"/>
      <c r="C50" s="294"/>
      <c r="D50" s="294"/>
      <c r="E50" s="294"/>
      <c r="F50" s="294"/>
    </row>
  </sheetData>
  <mergeCells count="23">
    <mergeCell ref="B14:K14"/>
    <mergeCell ref="B3:K3"/>
    <mergeCell ref="B4:K4"/>
    <mergeCell ref="B5:K5"/>
    <mergeCell ref="B6:K6"/>
    <mergeCell ref="B7:K7"/>
    <mergeCell ref="B8:K8"/>
    <mergeCell ref="B9:K9"/>
    <mergeCell ref="B10:K10"/>
    <mergeCell ref="B11:K11"/>
    <mergeCell ref="B12:K12"/>
    <mergeCell ref="B13:K13"/>
    <mergeCell ref="C34:K34"/>
    <mergeCell ref="B15:K15"/>
    <mergeCell ref="B16:K16"/>
    <mergeCell ref="B17:K17"/>
    <mergeCell ref="B18:K18"/>
    <mergeCell ref="C27:K27"/>
    <mergeCell ref="C29:K29"/>
    <mergeCell ref="C30:K30"/>
    <mergeCell ref="C31:K31"/>
    <mergeCell ref="C32:K32"/>
    <mergeCell ref="C33:K33"/>
  </mergeCells>
  <pageMargins left="0.7" right="0.7" top="0.75" bottom="0.75" header="0.3" footer="0.3"/>
  <pageSetup paperSize="9" scale="78" orientation="landscape" r:id="rId1"/>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tabColor rgb="FFFFFF00"/>
    <pageSetUpPr fitToPage="1"/>
  </sheetPr>
  <dimension ref="A1:N38"/>
  <sheetViews>
    <sheetView topLeftCell="A7" workbookViewId="0">
      <selection activeCell="P24" sqref="P24"/>
    </sheetView>
  </sheetViews>
  <sheetFormatPr defaultRowHeight="15" x14ac:dyDescent="0.25"/>
  <cols>
    <col min="1" max="1" width="36.85546875" customWidth="1"/>
    <col min="2" max="2" width="58.7109375" customWidth="1"/>
    <col min="3" max="6" width="8.85546875" customWidth="1"/>
    <col min="7" max="11" width="8" style="39" customWidth="1"/>
    <col min="14" max="14" width="11.285156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4158</v>
      </c>
      <c r="C3" s="758"/>
      <c r="D3" s="758"/>
      <c r="E3" s="758"/>
      <c r="F3" s="758"/>
      <c r="G3" s="758"/>
      <c r="H3" s="758"/>
      <c r="I3" s="758"/>
      <c r="J3" s="758"/>
      <c r="K3" s="758"/>
    </row>
    <row r="4" spans="1:14" x14ac:dyDescent="0.25">
      <c r="A4" s="6" t="s">
        <v>2</v>
      </c>
      <c r="B4" s="755" t="s">
        <v>4533</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4534</v>
      </c>
      <c r="N5" s="331" t="s">
        <v>2</v>
      </c>
    </row>
    <row r="6" spans="1:14" x14ac:dyDescent="0.25">
      <c r="A6" s="6" t="s">
        <v>8</v>
      </c>
      <c r="B6" s="757" t="s">
        <v>9</v>
      </c>
      <c r="C6" s="757"/>
      <c r="D6" s="757"/>
      <c r="E6" s="757"/>
      <c r="F6" s="757"/>
      <c r="G6" s="755"/>
      <c r="H6" s="755"/>
      <c r="I6" s="755"/>
      <c r="J6" s="755"/>
      <c r="K6" s="755"/>
      <c r="M6" s="118" t="s">
        <v>58</v>
      </c>
      <c r="N6" t="s">
        <v>2523</v>
      </c>
    </row>
    <row r="7" spans="1:14" x14ac:dyDescent="0.25">
      <c r="A7" s="6" t="s">
        <v>11</v>
      </c>
      <c r="B7" s="756" t="s">
        <v>4535</v>
      </c>
      <c r="C7" s="756"/>
      <c r="D7" s="756"/>
      <c r="E7" s="756"/>
      <c r="F7" s="756"/>
      <c r="G7" s="756"/>
      <c r="H7" s="756"/>
      <c r="I7" s="756"/>
      <c r="J7" s="756"/>
      <c r="K7" s="756"/>
      <c r="M7" s="118" t="s">
        <v>59</v>
      </c>
      <c r="N7" t="s">
        <v>4536</v>
      </c>
    </row>
    <row r="8" spans="1:14" x14ac:dyDescent="0.25">
      <c r="A8" s="6" t="s">
        <v>13</v>
      </c>
      <c r="B8" s="757" t="s">
        <v>9</v>
      </c>
      <c r="C8" s="757"/>
      <c r="D8" s="757"/>
      <c r="E8" s="757"/>
      <c r="F8" s="757"/>
      <c r="G8" s="755"/>
      <c r="H8" s="755"/>
      <c r="I8" s="755"/>
      <c r="J8" s="755"/>
      <c r="K8" s="755"/>
      <c r="M8" s="118"/>
    </row>
    <row r="9" spans="1:14" x14ac:dyDescent="0.25">
      <c r="A9" s="6" t="s">
        <v>15</v>
      </c>
      <c r="B9" s="755" t="s">
        <v>4070</v>
      </c>
      <c r="C9" s="755"/>
      <c r="D9" s="755"/>
      <c r="E9" s="755"/>
      <c r="F9" s="755"/>
      <c r="G9" s="755"/>
      <c r="H9" s="755"/>
      <c r="I9" s="755"/>
      <c r="J9" s="755"/>
      <c r="K9" s="755"/>
    </row>
    <row r="10" spans="1:14" x14ac:dyDescent="0.25">
      <c r="A10" s="6" t="s">
        <v>17</v>
      </c>
      <c r="B10" s="755" t="s">
        <v>4070</v>
      </c>
      <c r="C10" s="755"/>
      <c r="D10" s="755"/>
      <c r="E10" s="755"/>
      <c r="F10" s="755"/>
      <c r="G10" s="755"/>
      <c r="H10" s="755"/>
      <c r="I10" s="755"/>
      <c r="J10" s="755"/>
      <c r="K10" s="755"/>
    </row>
    <row r="11" spans="1:14" x14ac:dyDescent="0.25">
      <c r="A11" s="6" t="s">
        <v>19</v>
      </c>
      <c r="B11" s="755" t="s">
        <v>70</v>
      </c>
      <c r="C11" s="755"/>
      <c r="D11" s="755"/>
      <c r="E11" s="755"/>
      <c r="F11" s="755"/>
      <c r="G11" s="755"/>
      <c r="H11" s="755"/>
      <c r="I11" s="755"/>
      <c r="J11" s="755"/>
      <c r="K11" s="755"/>
    </row>
    <row r="12" spans="1:14" x14ac:dyDescent="0.25">
      <c r="A12" s="6" t="s">
        <v>22</v>
      </c>
      <c r="B12" s="756" t="s">
        <v>31</v>
      </c>
      <c r="C12" s="756"/>
      <c r="D12" s="756"/>
      <c r="E12" s="756"/>
      <c r="F12" s="756"/>
      <c r="G12" s="756"/>
      <c r="H12" s="756"/>
      <c r="I12" s="756"/>
      <c r="J12" s="756"/>
      <c r="K12" s="756"/>
    </row>
    <row r="13" spans="1:14" x14ac:dyDescent="0.25">
      <c r="A13" s="6" t="s">
        <v>26</v>
      </c>
      <c r="B13" s="757" t="s">
        <v>9</v>
      </c>
      <c r="C13" s="757"/>
      <c r="D13" s="757"/>
      <c r="E13" s="757"/>
      <c r="F13" s="757"/>
      <c r="G13" s="755"/>
      <c r="H13" s="755"/>
      <c r="I13" s="755"/>
      <c r="J13" s="755"/>
      <c r="K13" s="755"/>
    </row>
    <row r="14" spans="1:14" x14ac:dyDescent="0.25">
      <c r="A14" s="6" t="s">
        <v>28</v>
      </c>
      <c r="B14" s="714" t="s">
        <v>4537</v>
      </c>
      <c r="C14" s="714"/>
      <c r="D14" s="714"/>
      <c r="E14" s="714"/>
      <c r="F14" s="714"/>
      <c r="G14" s="714"/>
      <c r="H14" s="714"/>
      <c r="I14" s="714"/>
      <c r="J14" s="714"/>
      <c r="K14" s="714"/>
    </row>
    <row r="15" spans="1:14" x14ac:dyDescent="0.25">
      <c r="A15" s="6" t="s">
        <v>30</v>
      </c>
      <c r="B15" s="714" t="s">
        <v>4538</v>
      </c>
      <c r="C15" s="714"/>
      <c r="D15" s="714"/>
      <c r="E15" s="714"/>
      <c r="F15" s="714"/>
      <c r="G15" s="714"/>
      <c r="H15" s="714"/>
      <c r="I15" s="714"/>
      <c r="J15" s="714"/>
      <c r="K15" s="714"/>
    </row>
    <row r="16" spans="1:14" x14ac:dyDescent="0.25">
      <c r="A16" s="6" t="s">
        <v>32</v>
      </c>
      <c r="B16" s="755" t="s">
        <v>730</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22546</v>
      </c>
      <c r="D20" s="10">
        <v>23084</v>
      </c>
      <c r="E20" s="10">
        <v>23185</v>
      </c>
      <c r="F20" s="11">
        <v>24237</v>
      </c>
      <c r="G20" s="10">
        <v>24580</v>
      </c>
      <c r="H20" s="10">
        <v>24527</v>
      </c>
      <c r="I20" s="10">
        <v>24441</v>
      </c>
      <c r="J20" s="11">
        <v>25229</v>
      </c>
      <c r="K20" s="11">
        <v>24753</v>
      </c>
    </row>
    <row r="21" spans="1:11" x14ac:dyDescent="0.25">
      <c r="A21" s="6" t="s">
        <v>44</v>
      </c>
      <c r="B21" s="2"/>
      <c r="C21" s="624" t="s">
        <v>1542</v>
      </c>
      <c r="D21" s="10">
        <f t="shared" ref="D21:K21" si="0">D20-D25</f>
        <v>0</v>
      </c>
      <c r="E21" s="624" t="s">
        <v>1542</v>
      </c>
      <c r="F21" s="10">
        <f t="shared" si="0"/>
        <v>0</v>
      </c>
      <c r="G21" s="10">
        <f t="shared" si="0"/>
        <v>0</v>
      </c>
      <c r="H21" s="10">
        <f t="shared" si="0"/>
        <v>0</v>
      </c>
      <c r="I21" s="10">
        <f t="shared" si="0"/>
        <v>0</v>
      </c>
      <c r="J21" s="10">
        <f t="shared" si="0"/>
        <v>0</v>
      </c>
      <c r="K21" s="10">
        <f t="shared" si="0"/>
        <v>0</v>
      </c>
    </row>
    <row r="22" spans="1:11" x14ac:dyDescent="0.25">
      <c r="A22" s="6" t="s">
        <v>45</v>
      </c>
      <c r="B22" s="2"/>
      <c r="C22" s="659" t="s">
        <v>10806</v>
      </c>
      <c r="D22" s="12">
        <f t="shared" ref="D22:K22" si="1">D21/D20</f>
        <v>0</v>
      </c>
      <c r="E22" s="659" t="s">
        <v>10806</v>
      </c>
      <c r="F22" s="12">
        <f t="shared" si="1"/>
        <v>0</v>
      </c>
      <c r="G22" s="12">
        <f t="shared" si="1"/>
        <v>0</v>
      </c>
      <c r="H22" s="12">
        <f t="shared" si="1"/>
        <v>0</v>
      </c>
      <c r="I22" s="12">
        <f t="shared" si="1"/>
        <v>0</v>
      </c>
      <c r="J22" s="12">
        <f t="shared" si="1"/>
        <v>0</v>
      </c>
      <c r="K22" s="12">
        <f t="shared" si="1"/>
        <v>0</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1" x14ac:dyDescent="0.25">
      <c r="A25" s="6" t="s">
        <v>48</v>
      </c>
      <c r="B25" s="2"/>
      <c r="C25" s="10" t="s">
        <v>10806</v>
      </c>
      <c r="D25" s="10">
        <v>23084</v>
      </c>
      <c r="E25" s="10" t="s">
        <v>10806</v>
      </c>
      <c r="F25" s="9">
        <v>24237</v>
      </c>
      <c r="G25" s="10">
        <v>24580</v>
      </c>
      <c r="H25" s="10">
        <v>24527</v>
      </c>
      <c r="I25" s="10">
        <v>24441</v>
      </c>
      <c r="J25" s="9">
        <v>25229</v>
      </c>
      <c r="K25" s="9">
        <v>24753</v>
      </c>
    </row>
    <row r="26" spans="1:11" x14ac:dyDescent="0.25">
      <c r="A26" s="6" t="s">
        <v>49</v>
      </c>
      <c r="B26" s="2"/>
      <c r="C26" s="659" t="s">
        <v>10806</v>
      </c>
      <c r="D26" s="12">
        <f t="shared" ref="D26:K26" si="3">D25/D20</f>
        <v>1</v>
      </c>
      <c r="E26" s="659" t="s">
        <v>10806</v>
      </c>
      <c r="F26" s="12">
        <f t="shared" si="3"/>
        <v>1</v>
      </c>
      <c r="G26" s="12">
        <f t="shared" si="3"/>
        <v>1</v>
      </c>
      <c r="H26" s="12">
        <f t="shared" si="3"/>
        <v>1</v>
      </c>
      <c r="I26" s="12">
        <f t="shared" si="3"/>
        <v>1</v>
      </c>
      <c r="J26" s="12">
        <f t="shared" si="3"/>
        <v>1</v>
      </c>
      <c r="K26" s="12">
        <f t="shared" si="3"/>
        <v>1</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0" t="s">
        <v>58</v>
      </c>
      <c r="B29" s="347" t="s">
        <v>2596</v>
      </c>
      <c r="C29" s="647" t="s">
        <v>1542</v>
      </c>
      <c r="D29" s="647"/>
      <c r="E29" s="647" t="s">
        <v>1542</v>
      </c>
      <c r="F29" s="647"/>
      <c r="G29" s="18"/>
      <c r="H29" s="11"/>
      <c r="I29" s="11"/>
      <c r="J29" s="11"/>
      <c r="K29" s="11"/>
    </row>
    <row r="30" spans="1:11" x14ac:dyDescent="0.25">
      <c r="A30" s="350" t="s">
        <v>59</v>
      </c>
      <c r="B30" s="347" t="s">
        <v>4539</v>
      </c>
      <c r="C30" s="647" t="s">
        <v>1542</v>
      </c>
      <c r="D30" s="647"/>
      <c r="E30" s="647" t="s">
        <v>1542</v>
      </c>
      <c r="F30" s="647"/>
      <c r="G30" s="18"/>
      <c r="H30" s="11"/>
      <c r="I30" s="11"/>
      <c r="J30" s="11"/>
      <c r="K30" s="11"/>
    </row>
    <row r="31" spans="1:11" x14ac:dyDescent="0.25">
      <c r="A31" s="294" t="s">
        <v>1522</v>
      </c>
      <c r="B31" s="347" t="s">
        <v>1436</v>
      </c>
      <c r="C31" s="658">
        <v>22543</v>
      </c>
      <c r="D31" s="658">
        <v>23084</v>
      </c>
      <c r="E31" s="658">
        <v>23183</v>
      </c>
      <c r="F31" s="658">
        <v>24237</v>
      </c>
      <c r="G31" s="658">
        <v>24580</v>
      </c>
      <c r="H31" s="658">
        <v>24527</v>
      </c>
      <c r="I31" s="658">
        <v>24441</v>
      </c>
      <c r="J31" s="658">
        <v>25229</v>
      </c>
      <c r="K31" s="658">
        <v>24753</v>
      </c>
    </row>
    <row r="32" spans="1:11" x14ac:dyDescent="0.25">
      <c r="A32" s="351" t="s">
        <v>1440</v>
      </c>
      <c r="B32" s="347"/>
      <c r="C32" s="59">
        <v>22546</v>
      </c>
      <c r="D32" s="59">
        <v>23084</v>
      </c>
      <c r="E32" s="59">
        <v>23185</v>
      </c>
      <c r="F32" s="59">
        <v>24237</v>
      </c>
      <c r="G32" s="59">
        <v>24580</v>
      </c>
      <c r="H32" s="59">
        <v>24527</v>
      </c>
      <c r="I32" s="59">
        <v>24441</v>
      </c>
      <c r="J32" s="59">
        <v>25229</v>
      </c>
      <c r="K32" s="59">
        <v>24753</v>
      </c>
    </row>
    <row r="33" spans="1:11" x14ac:dyDescent="0.25">
      <c r="A33" s="131"/>
      <c r="B33" s="367"/>
      <c r="C33" s="367"/>
      <c r="D33" s="367"/>
      <c r="E33" s="367"/>
      <c r="F33" s="367"/>
      <c r="G33" s="18"/>
      <c r="H33" s="11"/>
      <c r="I33" s="11"/>
      <c r="J33" s="11"/>
      <c r="K33" s="11"/>
    </row>
    <row r="34" spans="1:11" x14ac:dyDescent="0.25">
      <c r="A34" s="131"/>
      <c r="B34" s="367"/>
      <c r="C34" s="367"/>
      <c r="D34" s="367"/>
      <c r="E34" s="367"/>
      <c r="F34" s="367"/>
      <c r="G34" s="18"/>
      <c r="H34" s="11"/>
      <c r="I34" s="11"/>
      <c r="J34" s="11"/>
      <c r="K34" s="11"/>
    </row>
    <row r="35" spans="1:11" x14ac:dyDescent="0.25">
      <c r="A35" s="131"/>
      <c r="B35" s="367"/>
      <c r="C35" s="367"/>
      <c r="D35" s="367"/>
      <c r="E35" s="367"/>
      <c r="F35" s="367"/>
      <c r="G35" s="18"/>
      <c r="H35" s="11"/>
      <c r="I35" s="11"/>
      <c r="J35" s="11"/>
      <c r="K35" s="11"/>
    </row>
    <row r="36" spans="1:11" x14ac:dyDescent="0.25">
      <c r="A36" s="131"/>
      <c r="B36" s="367"/>
      <c r="C36" s="367"/>
      <c r="D36" s="367"/>
      <c r="E36" s="367"/>
      <c r="F36" s="367"/>
      <c r="G36" s="18"/>
      <c r="H36" s="11"/>
      <c r="I36" s="11"/>
      <c r="J36" s="11"/>
      <c r="K36" s="11"/>
    </row>
    <row r="37" spans="1:11" x14ac:dyDescent="0.25">
      <c r="A37" s="131"/>
      <c r="B37" s="367"/>
      <c r="C37" s="367"/>
      <c r="D37" s="367"/>
      <c r="E37" s="367"/>
      <c r="F37" s="367"/>
      <c r="G37" s="18"/>
      <c r="H37" s="11"/>
      <c r="I37" s="11"/>
      <c r="J37" s="11"/>
      <c r="K37" s="11"/>
    </row>
    <row r="38" spans="1:11" x14ac:dyDescent="0.25">
      <c r="A38" s="19"/>
      <c r="B38" s="19"/>
      <c r="C38" s="19"/>
      <c r="D38" s="19"/>
      <c r="E38" s="19"/>
      <c r="F38" s="19"/>
      <c r="G38" s="20"/>
      <c r="H38" s="20"/>
      <c r="I38" s="20"/>
      <c r="J38" s="20"/>
      <c r="K38" s="2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K57"/>
  <sheetViews>
    <sheetView topLeftCell="B30" workbookViewId="0">
      <selection activeCell="B62" sqref="B62"/>
    </sheetView>
  </sheetViews>
  <sheetFormatPr defaultRowHeight="15" x14ac:dyDescent="0.25"/>
  <cols>
    <col min="1" max="1" width="38.140625" customWidth="1"/>
    <col min="2" max="2" width="90.42578125" customWidth="1"/>
    <col min="3" max="7" width="12.7109375" customWidth="1"/>
  </cols>
  <sheetData>
    <row r="1" spans="1:7" ht="18.75" x14ac:dyDescent="0.25">
      <c r="A1" s="200" t="s">
        <v>0</v>
      </c>
    </row>
    <row r="3" spans="1:7" x14ac:dyDescent="0.25">
      <c r="A3" s="201" t="s">
        <v>1</v>
      </c>
      <c r="B3" s="678" t="s">
        <v>7472</v>
      </c>
      <c r="C3" s="678"/>
      <c r="D3" s="678"/>
      <c r="E3" s="678"/>
      <c r="F3" s="678"/>
      <c r="G3" s="678"/>
    </row>
    <row r="4" spans="1:7" ht="19.5" customHeight="1" x14ac:dyDescent="0.25">
      <c r="A4" s="6" t="s">
        <v>2</v>
      </c>
      <c r="B4" s="682" t="s">
        <v>7473</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7446</v>
      </c>
      <c r="C14" s="674"/>
      <c r="D14" s="674"/>
      <c r="E14" s="674"/>
      <c r="F14" s="674"/>
      <c r="G14" s="674"/>
    </row>
    <row r="15" spans="1:7" x14ac:dyDescent="0.25">
      <c r="A15" s="6" t="s">
        <v>30</v>
      </c>
      <c r="B15" s="675" t="s">
        <v>9</v>
      </c>
      <c r="C15" s="674"/>
      <c r="D15" s="674"/>
      <c r="E15" s="674"/>
      <c r="F15" s="674"/>
      <c r="G15" s="674"/>
    </row>
    <row r="16" spans="1:7" x14ac:dyDescent="0.25">
      <c r="A16" s="6" t="s">
        <v>32</v>
      </c>
      <c r="B16" s="674" t="s">
        <v>349</v>
      </c>
      <c r="C16" s="674"/>
      <c r="D16" s="674"/>
      <c r="E16" s="674"/>
      <c r="F16" s="674"/>
      <c r="G16" s="674"/>
    </row>
    <row r="17" spans="1:11" x14ac:dyDescent="0.25">
      <c r="A17" s="6" t="s">
        <v>35</v>
      </c>
      <c r="B17" s="675" t="s">
        <v>9</v>
      </c>
      <c r="C17" s="674"/>
      <c r="D17" s="674"/>
      <c r="E17" s="674"/>
      <c r="F17" s="674"/>
      <c r="G17" s="674"/>
    </row>
    <row r="18" spans="1:11" ht="36" customHeight="1" x14ac:dyDescent="0.25">
      <c r="A18" s="113" t="s">
        <v>36</v>
      </c>
      <c r="B18" s="682" t="s">
        <v>7474</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3" t="s">
        <v>2077</v>
      </c>
    </row>
    <row r="20" spans="1:11" x14ac:dyDescent="0.25">
      <c r="A20" s="6" t="s">
        <v>43</v>
      </c>
      <c r="B20" s="202"/>
      <c r="C20" s="10">
        <v>22543</v>
      </c>
      <c r="D20" s="10">
        <v>23086</v>
      </c>
      <c r="E20" s="10">
        <v>23186</v>
      </c>
      <c r="F20" s="510">
        <v>24242</v>
      </c>
      <c r="G20" s="10">
        <v>24581</v>
      </c>
      <c r="H20" s="10">
        <v>24545</v>
      </c>
      <c r="I20" s="10">
        <v>24466</v>
      </c>
      <c r="J20" s="155">
        <v>25256</v>
      </c>
      <c r="K20" s="541">
        <v>24818</v>
      </c>
    </row>
    <row r="21" spans="1:11" x14ac:dyDescent="0.25">
      <c r="A21" s="6" t="s">
        <v>44</v>
      </c>
      <c r="B21" s="202"/>
      <c r="C21" s="10">
        <v>22054</v>
      </c>
      <c r="D21" s="10">
        <v>22704</v>
      </c>
      <c r="E21" s="10">
        <v>22795</v>
      </c>
      <c r="F21" s="10">
        <v>23853</v>
      </c>
      <c r="G21" s="10">
        <f>+(G20-G25)</f>
        <v>24364</v>
      </c>
      <c r="H21" s="10">
        <f t="shared" ref="H21:K21" si="0">+(H20-H25)</f>
        <v>24345</v>
      </c>
      <c r="I21" s="10">
        <f t="shared" si="0"/>
        <v>24220</v>
      </c>
      <c r="J21" s="10">
        <f t="shared" si="0"/>
        <v>24979</v>
      </c>
      <c r="K21" s="542">
        <f t="shared" si="0"/>
        <v>24440</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0.99117204344819165</v>
      </c>
      <c r="H22" s="12">
        <f t="shared" si="2"/>
        <v>0.99185170095742514</v>
      </c>
      <c r="I22" s="12">
        <f>+(I21/I20)</f>
        <v>0.98994523011526203</v>
      </c>
      <c r="J22" s="12">
        <f>+(J21/J20)</f>
        <v>0.98903230915426033</v>
      </c>
      <c r="K22" s="543">
        <f>+(K21/K20)</f>
        <v>0.98476911918768639</v>
      </c>
    </row>
    <row r="23" spans="1:11" x14ac:dyDescent="0.25">
      <c r="A23" s="6" t="s">
        <v>46</v>
      </c>
      <c r="B23" s="202"/>
      <c r="C23" s="10">
        <v>0</v>
      </c>
      <c r="D23" s="10">
        <v>0</v>
      </c>
      <c r="E23" s="10">
        <v>0</v>
      </c>
      <c r="F23" s="510">
        <v>0</v>
      </c>
      <c r="G23" s="10">
        <v>0</v>
      </c>
      <c r="H23" s="10">
        <v>0</v>
      </c>
      <c r="I23" s="10">
        <v>0</v>
      </c>
      <c r="J23" s="155">
        <v>0</v>
      </c>
      <c r="K23" s="541">
        <v>0</v>
      </c>
    </row>
    <row r="24" spans="1:11" x14ac:dyDescent="0.25">
      <c r="A24" s="6" t="s">
        <v>47</v>
      </c>
      <c r="B24" s="202"/>
      <c r="C24" s="12">
        <v>0</v>
      </c>
      <c r="D24" s="12">
        <v>0</v>
      </c>
      <c r="E24" s="12">
        <v>0</v>
      </c>
      <c r="F24" s="12">
        <v>0</v>
      </c>
      <c r="G24" s="12">
        <v>0</v>
      </c>
      <c r="H24" s="12">
        <v>0</v>
      </c>
      <c r="I24" s="12">
        <v>0</v>
      </c>
      <c r="J24" s="12">
        <v>0</v>
      </c>
      <c r="K24" s="543">
        <v>0</v>
      </c>
    </row>
    <row r="25" spans="1:11" x14ac:dyDescent="0.25">
      <c r="A25" s="6" t="s">
        <v>48</v>
      </c>
      <c r="B25" s="202"/>
      <c r="C25" s="217">
        <v>489</v>
      </c>
      <c r="D25" s="217">
        <v>382</v>
      </c>
      <c r="E25" s="217">
        <v>391</v>
      </c>
      <c r="F25" s="217">
        <v>389</v>
      </c>
      <c r="G25" s="338">
        <v>217</v>
      </c>
      <c r="H25" s="338">
        <v>200</v>
      </c>
      <c r="I25" s="338">
        <v>246</v>
      </c>
      <c r="J25" s="338">
        <v>277</v>
      </c>
      <c r="K25" s="544">
        <v>378</v>
      </c>
    </row>
    <row r="26" spans="1:11" x14ac:dyDescent="0.25">
      <c r="A26" s="6" t="s">
        <v>49</v>
      </c>
      <c r="B26" s="202"/>
      <c r="C26" s="12">
        <f t="shared" ref="C26:D26" si="3">+(C25/C20)</f>
        <v>2.1691877744754468E-2</v>
      </c>
      <c r="D26" s="12">
        <f t="shared" si="3"/>
        <v>1.6546824915533224E-2</v>
      </c>
      <c r="E26" s="12">
        <f>+(E25/E20)</f>
        <v>1.6863624601052358E-2</v>
      </c>
      <c r="F26" s="12">
        <f>+(F25/F20)</f>
        <v>1.604653081428925E-2</v>
      </c>
      <c r="G26" s="12">
        <f t="shared" ref="G26:H26" si="4">+(G25/G20)</f>
        <v>8.827956551808307E-3</v>
      </c>
      <c r="H26" s="12">
        <f t="shared" si="4"/>
        <v>8.1482990425748632E-3</v>
      </c>
      <c r="I26" s="12">
        <f>+(I25/I20)</f>
        <v>1.0054769884738003E-2</v>
      </c>
      <c r="J26" s="12">
        <f>+(J25/J20)</f>
        <v>1.0967690845739626E-2</v>
      </c>
      <c r="K26" s="543">
        <f>+(K25/K20)</f>
        <v>1.5230880812313644E-2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3" t="s">
        <v>2077</v>
      </c>
    </row>
    <row r="29" spans="1:11" x14ac:dyDescent="0.25">
      <c r="A29" s="214" t="s">
        <v>7475</v>
      </c>
      <c r="B29" s="207"/>
      <c r="C29">
        <v>637</v>
      </c>
      <c r="D29">
        <v>620</v>
      </c>
      <c r="E29">
        <v>651</v>
      </c>
      <c r="F29" s="164">
        <v>681</v>
      </c>
      <c r="G29">
        <v>714</v>
      </c>
      <c r="H29">
        <v>706</v>
      </c>
      <c r="I29">
        <v>708</v>
      </c>
      <c r="J29">
        <v>740</v>
      </c>
      <c r="K29">
        <v>774</v>
      </c>
    </row>
    <row r="30" spans="1:11" x14ac:dyDescent="0.25">
      <c r="A30" s="214" t="s">
        <v>7476</v>
      </c>
      <c r="B30" s="207"/>
      <c r="C30">
        <v>789</v>
      </c>
      <c r="D30">
        <v>764</v>
      </c>
      <c r="E30">
        <v>729</v>
      </c>
      <c r="F30" s="164">
        <v>813</v>
      </c>
      <c r="G30">
        <v>895</v>
      </c>
      <c r="H30">
        <v>859</v>
      </c>
      <c r="I30">
        <v>858</v>
      </c>
      <c r="J30">
        <v>885</v>
      </c>
      <c r="K30">
        <v>941</v>
      </c>
    </row>
    <row r="31" spans="1:11" x14ac:dyDescent="0.25">
      <c r="A31" s="214" t="s">
        <v>7477</v>
      </c>
      <c r="B31" s="409"/>
      <c r="C31">
        <v>808</v>
      </c>
      <c r="D31">
        <v>854</v>
      </c>
      <c r="E31">
        <v>878</v>
      </c>
      <c r="F31" s="164">
        <v>920</v>
      </c>
      <c r="G31">
        <v>945</v>
      </c>
      <c r="H31">
        <v>922</v>
      </c>
      <c r="I31">
        <v>831</v>
      </c>
      <c r="J31">
        <v>945</v>
      </c>
      <c r="K31">
        <v>944</v>
      </c>
    </row>
    <row r="32" spans="1:11" x14ac:dyDescent="0.25">
      <c r="A32" s="214" t="s">
        <v>7478</v>
      </c>
      <c r="B32" s="409"/>
      <c r="C32">
        <v>732</v>
      </c>
      <c r="D32">
        <v>760</v>
      </c>
      <c r="E32">
        <v>776</v>
      </c>
      <c r="F32" s="164">
        <v>855</v>
      </c>
      <c r="G32">
        <v>791</v>
      </c>
      <c r="H32">
        <v>807</v>
      </c>
      <c r="I32">
        <v>758</v>
      </c>
      <c r="J32">
        <v>793</v>
      </c>
      <c r="K32">
        <v>807</v>
      </c>
    </row>
    <row r="33" spans="1:11" x14ac:dyDescent="0.25">
      <c r="A33" s="214" t="s">
        <v>7479</v>
      </c>
      <c r="B33" s="215"/>
      <c r="C33">
        <v>357</v>
      </c>
      <c r="D33">
        <v>354</v>
      </c>
      <c r="E33">
        <v>387</v>
      </c>
      <c r="F33" s="164">
        <v>406</v>
      </c>
      <c r="G33">
        <v>385</v>
      </c>
      <c r="H33">
        <v>405</v>
      </c>
      <c r="I33">
        <v>413</v>
      </c>
      <c r="J33">
        <v>425</v>
      </c>
      <c r="K33">
        <v>384</v>
      </c>
    </row>
    <row r="34" spans="1:11" x14ac:dyDescent="0.25">
      <c r="A34" s="214" t="s">
        <v>7480</v>
      </c>
      <c r="B34" s="409"/>
      <c r="C34">
        <v>585</v>
      </c>
      <c r="D34">
        <v>570</v>
      </c>
      <c r="E34">
        <v>618</v>
      </c>
      <c r="F34" s="164">
        <v>626</v>
      </c>
      <c r="G34">
        <v>619</v>
      </c>
      <c r="H34">
        <v>657</v>
      </c>
      <c r="I34">
        <v>657</v>
      </c>
      <c r="J34">
        <v>682</v>
      </c>
      <c r="K34">
        <v>697</v>
      </c>
    </row>
    <row r="35" spans="1:11" x14ac:dyDescent="0.25">
      <c r="A35" s="214" t="s">
        <v>5915</v>
      </c>
      <c r="B35" s="394"/>
      <c r="C35">
        <v>3427</v>
      </c>
      <c r="D35">
        <v>3470</v>
      </c>
      <c r="E35">
        <v>3364</v>
      </c>
      <c r="F35" s="164">
        <v>3677</v>
      </c>
      <c r="G35">
        <v>3793</v>
      </c>
      <c r="H35">
        <v>3879</v>
      </c>
      <c r="I35">
        <v>3772</v>
      </c>
      <c r="J35">
        <v>3922</v>
      </c>
      <c r="K35">
        <v>3986</v>
      </c>
    </row>
    <row r="36" spans="1:11" x14ac:dyDescent="0.25">
      <c r="A36" s="214" t="s">
        <v>7481</v>
      </c>
      <c r="B36" s="286"/>
      <c r="C36">
        <v>379</v>
      </c>
      <c r="D36">
        <v>358</v>
      </c>
      <c r="E36">
        <v>420</v>
      </c>
      <c r="F36" s="164">
        <v>383</v>
      </c>
      <c r="G36">
        <v>408</v>
      </c>
      <c r="H36">
        <v>401</v>
      </c>
      <c r="I36">
        <v>413</v>
      </c>
      <c r="J36">
        <v>414</v>
      </c>
      <c r="K36">
        <v>491</v>
      </c>
    </row>
    <row r="37" spans="1:11" x14ac:dyDescent="0.25">
      <c r="A37" s="214" t="s">
        <v>5926</v>
      </c>
      <c r="B37" s="215"/>
      <c r="C37">
        <v>801</v>
      </c>
      <c r="D37">
        <v>829</v>
      </c>
      <c r="E37">
        <v>847</v>
      </c>
      <c r="F37" s="164">
        <v>828</v>
      </c>
      <c r="G37">
        <v>804</v>
      </c>
      <c r="H37">
        <v>794</v>
      </c>
      <c r="I37">
        <v>861</v>
      </c>
      <c r="J37">
        <v>843</v>
      </c>
      <c r="K37">
        <v>838</v>
      </c>
    </row>
    <row r="38" spans="1:11" x14ac:dyDescent="0.25">
      <c r="A38" s="214" t="s">
        <v>7482</v>
      </c>
      <c r="B38" s="215"/>
      <c r="C38">
        <v>543</v>
      </c>
      <c r="D38">
        <v>614</v>
      </c>
      <c r="E38">
        <v>579</v>
      </c>
      <c r="F38" s="164">
        <v>635</v>
      </c>
      <c r="G38">
        <v>653</v>
      </c>
      <c r="H38">
        <v>700</v>
      </c>
      <c r="I38">
        <v>703</v>
      </c>
      <c r="J38">
        <v>693</v>
      </c>
      <c r="K38">
        <v>682</v>
      </c>
    </row>
    <row r="39" spans="1:11" x14ac:dyDescent="0.25">
      <c r="A39" s="214" t="s">
        <v>7483</v>
      </c>
      <c r="B39" s="215"/>
      <c r="C39">
        <v>494</v>
      </c>
      <c r="D39">
        <v>542</v>
      </c>
      <c r="E39">
        <v>520</v>
      </c>
      <c r="F39" s="164">
        <v>557</v>
      </c>
      <c r="G39">
        <v>566</v>
      </c>
      <c r="H39">
        <v>565</v>
      </c>
      <c r="I39">
        <v>569</v>
      </c>
      <c r="J39">
        <v>547</v>
      </c>
      <c r="K39">
        <v>544</v>
      </c>
    </row>
    <row r="40" spans="1:11" x14ac:dyDescent="0.25">
      <c r="A40" s="214" t="s">
        <v>7484</v>
      </c>
      <c r="B40" s="215"/>
      <c r="C40">
        <v>1316</v>
      </c>
      <c r="D40">
        <v>1389</v>
      </c>
      <c r="E40">
        <v>1376</v>
      </c>
      <c r="F40" s="164">
        <v>1358</v>
      </c>
      <c r="G40">
        <v>1440</v>
      </c>
      <c r="H40">
        <v>1404</v>
      </c>
      <c r="I40">
        <v>1419</v>
      </c>
      <c r="J40">
        <v>1499</v>
      </c>
      <c r="K40">
        <v>1411</v>
      </c>
    </row>
    <row r="41" spans="1:11" x14ac:dyDescent="0.25">
      <c r="A41" s="214" t="s">
        <v>7485</v>
      </c>
      <c r="B41" s="215"/>
      <c r="C41">
        <v>1316</v>
      </c>
      <c r="D41">
        <v>1368</v>
      </c>
      <c r="E41">
        <v>1344</v>
      </c>
      <c r="F41" s="164">
        <v>1457</v>
      </c>
      <c r="G41">
        <v>1549</v>
      </c>
      <c r="H41">
        <v>1580</v>
      </c>
      <c r="I41">
        <v>1567</v>
      </c>
      <c r="J41">
        <v>1577</v>
      </c>
      <c r="K41">
        <v>1385</v>
      </c>
    </row>
    <row r="42" spans="1:11" x14ac:dyDescent="0.25">
      <c r="A42" s="214" t="s">
        <v>7486</v>
      </c>
      <c r="B42" s="215"/>
      <c r="C42">
        <v>771</v>
      </c>
      <c r="D42">
        <v>876</v>
      </c>
      <c r="E42">
        <v>851</v>
      </c>
      <c r="F42" s="164">
        <v>921</v>
      </c>
      <c r="G42">
        <v>932</v>
      </c>
      <c r="H42">
        <v>886</v>
      </c>
      <c r="I42">
        <v>938</v>
      </c>
      <c r="J42">
        <v>943</v>
      </c>
      <c r="K42">
        <v>1000</v>
      </c>
    </row>
    <row r="43" spans="1:11" x14ac:dyDescent="0.25">
      <c r="A43" s="214" t="s">
        <v>7487</v>
      </c>
      <c r="B43" s="215"/>
      <c r="C43">
        <v>944</v>
      </c>
      <c r="D43">
        <v>985</v>
      </c>
      <c r="E43">
        <v>958</v>
      </c>
      <c r="F43" s="164">
        <v>974</v>
      </c>
      <c r="G43">
        <v>984</v>
      </c>
      <c r="H43">
        <v>943</v>
      </c>
      <c r="I43">
        <v>929</v>
      </c>
      <c r="J43">
        <v>1011</v>
      </c>
      <c r="K43">
        <v>882</v>
      </c>
    </row>
    <row r="44" spans="1:11" x14ac:dyDescent="0.25">
      <c r="A44" s="214" t="s">
        <v>7488</v>
      </c>
      <c r="B44" s="215"/>
      <c r="C44">
        <v>729</v>
      </c>
      <c r="D44">
        <v>826</v>
      </c>
      <c r="E44">
        <v>786</v>
      </c>
      <c r="F44" s="164">
        <v>823</v>
      </c>
      <c r="G44">
        <v>831</v>
      </c>
      <c r="H44">
        <v>796</v>
      </c>
      <c r="I44">
        <v>815</v>
      </c>
      <c r="J44">
        <v>875</v>
      </c>
      <c r="K44">
        <v>545</v>
      </c>
    </row>
    <row r="45" spans="1:11" x14ac:dyDescent="0.25">
      <c r="A45" s="214" t="s">
        <v>7489</v>
      </c>
      <c r="B45" s="215"/>
      <c r="C45">
        <v>308</v>
      </c>
      <c r="D45">
        <v>352</v>
      </c>
      <c r="E45">
        <v>308</v>
      </c>
      <c r="F45" s="164">
        <v>343</v>
      </c>
      <c r="G45">
        <v>342</v>
      </c>
      <c r="H45">
        <v>360</v>
      </c>
      <c r="I45">
        <v>383</v>
      </c>
      <c r="J45">
        <v>343</v>
      </c>
      <c r="K45">
        <v>328</v>
      </c>
    </row>
    <row r="46" spans="1:11" x14ac:dyDescent="0.25">
      <c r="A46" s="214" t="s">
        <v>7490</v>
      </c>
      <c r="B46" s="215"/>
      <c r="C46">
        <v>392</v>
      </c>
      <c r="D46">
        <v>416</v>
      </c>
      <c r="E46">
        <v>455</v>
      </c>
      <c r="F46" s="164">
        <v>425</v>
      </c>
      <c r="G46">
        <v>458</v>
      </c>
      <c r="H46">
        <v>466</v>
      </c>
      <c r="I46">
        <v>409</v>
      </c>
      <c r="J46">
        <v>450</v>
      </c>
      <c r="K46">
        <v>430</v>
      </c>
    </row>
    <row r="47" spans="1:11" x14ac:dyDescent="0.25">
      <c r="A47" s="214" t="s">
        <v>5928</v>
      </c>
      <c r="B47" s="215"/>
      <c r="C47">
        <v>1559</v>
      </c>
      <c r="D47">
        <v>1671</v>
      </c>
      <c r="E47">
        <v>1580</v>
      </c>
      <c r="F47" s="164">
        <v>1699</v>
      </c>
      <c r="G47">
        <v>1673</v>
      </c>
      <c r="H47">
        <v>1708</v>
      </c>
      <c r="I47">
        <v>1667</v>
      </c>
      <c r="J47">
        <v>1767</v>
      </c>
      <c r="K47">
        <v>1850</v>
      </c>
    </row>
    <row r="48" spans="1:11" x14ac:dyDescent="0.25">
      <c r="A48" s="214" t="s">
        <v>7491</v>
      </c>
      <c r="B48" s="215"/>
      <c r="C48">
        <v>629</v>
      </c>
      <c r="D48">
        <v>596</v>
      </c>
      <c r="E48">
        <v>622</v>
      </c>
      <c r="F48" s="164">
        <v>648</v>
      </c>
      <c r="G48">
        <v>640</v>
      </c>
      <c r="H48">
        <v>655</v>
      </c>
      <c r="I48">
        <v>665</v>
      </c>
      <c r="J48">
        <v>686</v>
      </c>
      <c r="K48">
        <v>643</v>
      </c>
    </row>
    <row r="49" spans="1:11" x14ac:dyDescent="0.25">
      <c r="A49" s="214" t="s">
        <v>7492</v>
      </c>
      <c r="B49" s="215"/>
      <c r="C49">
        <v>179</v>
      </c>
      <c r="D49">
        <v>171</v>
      </c>
      <c r="E49">
        <v>169</v>
      </c>
      <c r="F49" s="164">
        <v>193</v>
      </c>
      <c r="G49">
        <v>176</v>
      </c>
      <c r="H49">
        <v>183</v>
      </c>
      <c r="I49">
        <v>198</v>
      </c>
      <c r="J49">
        <v>203</v>
      </c>
      <c r="K49">
        <v>193</v>
      </c>
    </row>
    <row r="50" spans="1:11" x14ac:dyDescent="0.25">
      <c r="A50" s="214" t="s">
        <v>7493</v>
      </c>
      <c r="B50" s="215"/>
      <c r="C50">
        <v>1475</v>
      </c>
      <c r="D50" s="164">
        <v>1450</v>
      </c>
      <c r="E50">
        <v>1549</v>
      </c>
      <c r="F50" s="164">
        <v>1506</v>
      </c>
      <c r="G50">
        <v>1576</v>
      </c>
      <c r="H50">
        <v>1588</v>
      </c>
      <c r="I50">
        <v>1595</v>
      </c>
      <c r="J50">
        <v>1553</v>
      </c>
      <c r="K50">
        <v>1551</v>
      </c>
    </row>
    <row r="51" spans="1:11" x14ac:dyDescent="0.25">
      <c r="A51" s="214" t="s">
        <v>7494</v>
      </c>
      <c r="B51" s="215"/>
      <c r="C51">
        <v>1005</v>
      </c>
      <c r="D51" s="164">
        <v>960</v>
      </c>
      <c r="E51">
        <v>970</v>
      </c>
      <c r="F51" s="164">
        <v>1052</v>
      </c>
      <c r="G51">
        <v>1066</v>
      </c>
      <c r="H51">
        <v>1028</v>
      </c>
      <c r="I51">
        <v>1050</v>
      </c>
      <c r="J51">
        <v>1108</v>
      </c>
      <c r="K51">
        <v>1144</v>
      </c>
    </row>
    <row r="52" spans="1:11" x14ac:dyDescent="0.25">
      <c r="A52" s="214" t="s">
        <v>7495</v>
      </c>
      <c r="B52" s="215"/>
      <c r="C52">
        <v>709</v>
      </c>
      <c r="D52" s="164">
        <v>745</v>
      </c>
      <c r="E52">
        <v>785</v>
      </c>
      <c r="F52" s="164">
        <v>879</v>
      </c>
      <c r="G52">
        <v>884</v>
      </c>
      <c r="H52">
        <v>877</v>
      </c>
      <c r="I52">
        <v>902</v>
      </c>
      <c r="J52">
        <v>905</v>
      </c>
      <c r="K52">
        <v>960</v>
      </c>
    </row>
    <row r="53" spans="1:11" x14ac:dyDescent="0.25">
      <c r="A53" s="214" t="s">
        <v>7496</v>
      </c>
      <c r="B53" s="215"/>
      <c r="C53">
        <v>644</v>
      </c>
      <c r="D53" s="164">
        <v>659</v>
      </c>
      <c r="E53">
        <v>712</v>
      </c>
      <c r="F53" s="164">
        <v>689</v>
      </c>
      <c r="G53">
        <v>673</v>
      </c>
      <c r="H53">
        <v>687</v>
      </c>
      <c r="I53">
        <v>632</v>
      </c>
      <c r="J53">
        <v>662</v>
      </c>
      <c r="K53">
        <v>555</v>
      </c>
    </row>
    <row r="54" spans="1:11" x14ac:dyDescent="0.25">
      <c r="A54" s="214" t="s">
        <v>7497</v>
      </c>
      <c r="B54" s="215"/>
      <c r="C54">
        <v>491</v>
      </c>
      <c r="D54" s="164">
        <v>473</v>
      </c>
      <c r="E54">
        <v>536</v>
      </c>
      <c r="F54" s="164">
        <v>483</v>
      </c>
      <c r="G54">
        <v>567</v>
      </c>
      <c r="H54">
        <v>489</v>
      </c>
      <c r="I54">
        <v>508</v>
      </c>
      <c r="J54">
        <v>508</v>
      </c>
      <c r="K54">
        <v>475</v>
      </c>
    </row>
    <row r="55" spans="1:11" x14ac:dyDescent="0.25">
      <c r="A55" s="214" t="s">
        <v>5917</v>
      </c>
      <c r="B55" s="215"/>
      <c r="C55">
        <v>35</v>
      </c>
      <c r="D55" s="164">
        <v>31</v>
      </c>
      <c r="E55">
        <v>25</v>
      </c>
      <c r="F55" s="164">
        <v>27</v>
      </c>
      <c r="G55" s="164"/>
    </row>
    <row r="56" spans="1:11" x14ac:dyDescent="0.25">
      <c r="A56" s="214" t="s">
        <v>1439</v>
      </c>
      <c r="B56" s="215"/>
      <c r="C56">
        <v>489</v>
      </c>
      <c r="D56" s="164">
        <v>382</v>
      </c>
      <c r="E56">
        <v>391</v>
      </c>
      <c r="F56" s="164">
        <v>389</v>
      </c>
      <c r="G56">
        <v>217</v>
      </c>
      <c r="H56">
        <v>200</v>
      </c>
      <c r="I56">
        <v>246</v>
      </c>
      <c r="J56">
        <v>277</v>
      </c>
      <c r="K56">
        <v>378</v>
      </c>
    </row>
    <row r="57" spans="1:11" x14ac:dyDescent="0.25">
      <c r="A57" s="225" t="s">
        <v>53</v>
      </c>
      <c r="B57" s="132"/>
      <c r="C57" s="132">
        <v>22543</v>
      </c>
      <c r="D57" s="132">
        <v>23086</v>
      </c>
      <c r="E57" s="132">
        <v>23186</v>
      </c>
      <c r="F57" s="545">
        <v>24242</v>
      </c>
      <c r="G57" s="132">
        <v>24581</v>
      </c>
      <c r="H57" s="132">
        <v>24545</v>
      </c>
      <c r="I57" s="132">
        <v>24466</v>
      </c>
      <c r="J57" s="132">
        <v>25256</v>
      </c>
      <c r="K57" s="132">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8" fitToHeight="0" orientation="landscape" r:id="rId1"/>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tabColor rgb="FFFFFF00"/>
    <pageSetUpPr fitToPage="1"/>
  </sheetPr>
  <dimension ref="A1:N37"/>
  <sheetViews>
    <sheetView topLeftCell="A10" workbookViewId="0">
      <selection activeCell="M27" sqref="M27"/>
    </sheetView>
  </sheetViews>
  <sheetFormatPr defaultRowHeight="15" x14ac:dyDescent="0.25"/>
  <cols>
    <col min="1" max="1" width="36.85546875" customWidth="1"/>
    <col min="2" max="2" width="49.85546875" customWidth="1"/>
    <col min="3" max="6" width="8.85546875" customWidth="1"/>
    <col min="7" max="11" width="8" style="39" customWidth="1"/>
    <col min="14" max="14" width="11.285156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4157</v>
      </c>
      <c r="C3" s="758"/>
      <c r="D3" s="758"/>
      <c r="E3" s="758"/>
      <c r="F3" s="758"/>
      <c r="G3" s="758"/>
      <c r="H3" s="758"/>
      <c r="I3" s="758"/>
      <c r="J3" s="758"/>
      <c r="K3" s="758"/>
    </row>
    <row r="4" spans="1:14" x14ac:dyDescent="0.25">
      <c r="A4" s="6" t="s">
        <v>2</v>
      </c>
      <c r="B4" s="755" t="s">
        <v>4540</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58</v>
      </c>
      <c r="N6" t="s">
        <v>2523</v>
      </c>
    </row>
    <row r="7" spans="1:14" x14ac:dyDescent="0.25">
      <c r="A7" s="6" t="s">
        <v>11</v>
      </c>
      <c r="B7" s="756" t="s">
        <v>4541</v>
      </c>
      <c r="C7" s="756"/>
      <c r="D7" s="756"/>
      <c r="E7" s="756"/>
      <c r="F7" s="756"/>
      <c r="G7" s="756"/>
      <c r="H7" s="756"/>
      <c r="I7" s="756"/>
      <c r="J7" s="756"/>
      <c r="K7" s="756"/>
      <c r="M7" s="118" t="s">
        <v>59</v>
      </c>
      <c r="N7" t="s">
        <v>4542</v>
      </c>
    </row>
    <row r="8" spans="1:14" x14ac:dyDescent="0.25">
      <c r="A8" s="6" t="s">
        <v>13</v>
      </c>
      <c r="B8" s="757" t="s">
        <v>9</v>
      </c>
      <c r="C8" s="757"/>
      <c r="D8" s="757"/>
      <c r="E8" s="757"/>
      <c r="F8" s="757"/>
      <c r="G8" s="755"/>
      <c r="H8" s="755"/>
      <c r="I8" s="755"/>
      <c r="J8" s="755"/>
      <c r="K8" s="755"/>
      <c r="M8" s="118" t="s">
        <v>60</v>
      </c>
      <c r="N8" t="s">
        <v>4536</v>
      </c>
    </row>
    <row r="9" spans="1:14" x14ac:dyDescent="0.25">
      <c r="A9" s="6" t="s">
        <v>15</v>
      </c>
      <c r="B9" s="755" t="s">
        <v>4070</v>
      </c>
      <c r="C9" s="755"/>
      <c r="D9" s="755"/>
      <c r="E9" s="755"/>
      <c r="F9" s="755"/>
      <c r="G9" s="755"/>
      <c r="H9" s="755"/>
      <c r="I9" s="755"/>
      <c r="J9" s="755"/>
      <c r="K9" s="755"/>
      <c r="M9" s="118"/>
    </row>
    <row r="10" spans="1:14" x14ac:dyDescent="0.25">
      <c r="A10" s="6" t="s">
        <v>17</v>
      </c>
      <c r="B10" s="755" t="s">
        <v>4070</v>
      </c>
      <c r="C10" s="755"/>
      <c r="D10" s="755"/>
      <c r="E10" s="755"/>
      <c r="F10" s="755"/>
      <c r="G10" s="755"/>
      <c r="H10" s="755"/>
      <c r="I10" s="755"/>
      <c r="J10" s="755"/>
      <c r="K10" s="755"/>
      <c r="M10" s="118"/>
    </row>
    <row r="11" spans="1:14" x14ac:dyDescent="0.25">
      <c r="A11" s="6" t="s">
        <v>19</v>
      </c>
      <c r="B11" s="755" t="s">
        <v>70</v>
      </c>
      <c r="C11" s="755"/>
      <c r="D11" s="755"/>
      <c r="E11" s="755"/>
      <c r="F11" s="755"/>
      <c r="G11" s="755"/>
      <c r="H11" s="755"/>
      <c r="I11" s="755"/>
      <c r="J11" s="755"/>
      <c r="K11" s="755"/>
      <c r="M11" s="118"/>
    </row>
    <row r="12" spans="1:14" x14ac:dyDescent="0.25">
      <c r="A12" s="6" t="s">
        <v>22</v>
      </c>
      <c r="B12" s="756" t="s">
        <v>31</v>
      </c>
      <c r="C12" s="756"/>
      <c r="D12" s="756"/>
      <c r="E12" s="756"/>
      <c r="F12" s="756"/>
      <c r="G12" s="756"/>
      <c r="H12" s="756"/>
      <c r="I12" s="756"/>
      <c r="J12" s="756"/>
      <c r="K12" s="756"/>
      <c r="M12" s="118"/>
    </row>
    <row r="13" spans="1:14" x14ac:dyDescent="0.25">
      <c r="A13" s="6" t="s">
        <v>26</v>
      </c>
      <c r="B13" s="755"/>
      <c r="C13" s="755"/>
      <c r="D13" s="755"/>
      <c r="E13" s="755"/>
      <c r="F13" s="755"/>
      <c r="G13" s="755"/>
      <c r="H13" s="755"/>
      <c r="I13" s="755"/>
      <c r="J13" s="755"/>
      <c r="K13" s="755"/>
      <c r="M13" s="118"/>
    </row>
    <row r="14" spans="1:14" x14ac:dyDescent="0.25">
      <c r="A14" s="6" t="s">
        <v>28</v>
      </c>
      <c r="B14" s="714" t="s">
        <v>4543</v>
      </c>
      <c r="C14" s="714"/>
      <c r="D14" s="714"/>
      <c r="E14" s="714"/>
      <c r="F14" s="714"/>
      <c r="G14" s="714"/>
      <c r="H14" s="714"/>
      <c r="I14" s="714"/>
      <c r="J14" s="714"/>
      <c r="K14" s="714"/>
    </row>
    <row r="15" spans="1:14" x14ac:dyDescent="0.25">
      <c r="A15" s="6" t="s">
        <v>30</v>
      </c>
      <c r="B15" s="714" t="s">
        <v>4117</v>
      </c>
      <c r="C15" s="714"/>
      <c r="D15" s="714"/>
      <c r="E15" s="714"/>
      <c r="F15" s="714"/>
      <c r="G15" s="714"/>
      <c r="H15" s="714"/>
      <c r="I15" s="714"/>
      <c r="J15" s="714"/>
      <c r="K15" s="714"/>
    </row>
    <row r="16" spans="1:14" x14ac:dyDescent="0.25">
      <c r="A16" s="6" t="s">
        <v>32</v>
      </c>
      <c r="B16" s="755" t="s">
        <v>731</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10">
        <v>22545</v>
      </c>
      <c r="D20" s="10">
        <v>23084</v>
      </c>
      <c r="E20" s="10">
        <v>23184</v>
      </c>
      <c r="F20" s="11">
        <v>24237</v>
      </c>
      <c r="G20" s="10">
        <v>24580</v>
      </c>
      <c r="H20" s="10">
        <v>24527</v>
      </c>
      <c r="I20" s="10">
        <v>24441</v>
      </c>
      <c r="J20" s="11">
        <v>25229</v>
      </c>
      <c r="K20" s="11">
        <v>24754</v>
      </c>
    </row>
    <row r="21" spans="1:11" x14ac:dyDescent="0.25">
      <c r="A21" s="6" t="s">
        <v>44</v>
      </c>
      <c r="B21" s="2"/>
      <c r="C21" s="295" t="s">
        <v>1542</v>
      </c>
      <c r="D21" s="10">
        <f t="shared" ref="D21:J21" si="0">D20-D25</f>
        <v>0</v>
      </c>
      <c r="E21" s="295" t="s">
        <v>1542</v>
      </c>
      <c r="F21" s="10">
        <f t="shared" si="0"/>
        <v>0</v>
      </c>
      <c r="G21" s="10">
        <f t="shared" si="0"/>
        <v>0</v>
      </c>
      <c r="H21" s="10">
        <f t="shared" si="0"/>
        <v>0</v>
      </c>
      <c r="I21" s="10">
        <f t="shared" si="0"/>
        <v>0</v>
      </c>
      <c r="J21" s="10">
        <f t="shared" si="0"/>
        <v>0</v>
      </c>
      <c r="K21" s="295" t="s">
        <v>1542</v>
      </c>
    </row>
    <row r="22" spans="1:11" x14ac:dyDescent="0.25">
      <c r="A22" s="6" t="s">
        <v>45</v>
      </c>
      <c r="B22" s="2"/>
      <c r="C22" s="295" t="s">
        <v>10806</v>
      </c>
      <c r="D22" s="12">
        <f t="shared" ref="D22:K22" si="1">D21/D20</f>
        <v>0</v>
      </c>
      <c r="E22" s="295" t="s">
        <v>10806</v>
      </c>
      <c r="F22" s="12">
        <f t="shared" si="1"/>
        <v>0</v>
      </c>
      <c r="G22" s="12">
        <f t="shared" si="1"/>
        <v>0</v>
      </c>
      <c r="H22" s="12">
        <f t="shared" si="1"/>
        <v>0</v>
      </c>
      <c r="I22" s="12">
        <f t="shared" si="1"/>
        <v>0</v>
      </c>
      <c r="J22" s="12">
        <f t="shared" si="1"/>
        <v>0</v>
      </c>
      <c r="K22" s="12" t="e">
        <f t="shared" si="1"/>
        <v>#VALUE!</v>
      </c>
    </row>
    <row r="23" spans="1:11" x14ac:dyDescent="0.25">
      <c r="A23" s="6" t="s">
        <v>46</v>
      </c>
      <c r="B23" s="2"/>
      <c r="C23" s="10">
        <v>0</v>
      </c>
      <c r="D23" s="10">
        <v>0</v>
      </c>
      <c r="E23" s="10">
        <v>0</v>
      </c>
      <c r="F23" s="9">
        <v>0</v>
      </c>
      <c r="G23" s="10">
        <v>0</v>
      </c>
      <c r="H23" s="10">
        <v>0</v>
      </c>
      <c r="I23" s="10">
        <v>0</v>
      </c>
      <c r="J23" s="9">
        <v>0</v>
      </c>
      <c r="K23" s="9">
        <v>0</v>
      </c>
    </row>
    <row r="24" spans="1:11"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1" x14ac:dyDescent="0.25">
      <c r="A25" s="6" t="s">
        <v>48</v>
      </c>
      <c r="B25" s="2"/>
      <c r="C25" s="295" t="s">
        <v>10806</v>
      </c>
      <c r="D25" s="628">
        <v>23084</v>
      </c>
      <c r="E25" s="295" t="s">
        <v>10806</v>
      </c>
      <c r="F25" s="9">
        <v>24237</v>
      </c>
      <c r="G25" s="10">
        <v>24580</v>
      </c>
      <c r="H25" s="10">
        <v>24527</v>
      </c>
      <c r="I25" s="10">
        <v>24441</v>
      </c>
      <c r="J25" s="9">
        <v>25229</v>
      </c>
      <c r="K25" s="9">
        <v>24753</v>
      </c>
    </row>
    <row r="26" spans="1:11" x14ac:dyDescent="0.25">
      <c r="A26" s="6" t="s">
        <v>49</v>
      </c>
      <c r="B26" s="2"/>
      <c r="C26" s="295" t="s">
        <v>10806</v>
      </c>
      <c r="D26" s="12">
        <f t="shared" ref="D26:K26" si="3">D25/D20</f>
        <v>1</v>
      </c>
      <c r="E26" s="295" t="s">
        <v>10806</v>
      </c>
      <c r="F26" s="12">
        <f t="shared" si="3"/>
        <v>1</v>
      </c>
      <c r="G26" s="12">
        <f t="shared" si="3"/>
        <v>1</v>
      </c>
      <c r="H26" s="12">
        <f t="shared" si="3"/>
        <v>1</v>
      </c>
      <c r="I26" s="12">
        <f t="shared" si="3"/>
        <v>1</v>
      </c>
      <c r="J26" s="12">
        <f t="shared" si="3"/>
        <v>1</v>
      </c>
      <c r="K26" s="12">
        <f t="shared" si="3"/>
        <v>0.9999596024884867</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0" t="s">
        <v>58</v>
      </c>
      <c r="B29" s="347" t="s">
        <v>2596</v>
      </c>
      <c r="C29" s="295" t="s">
        <v>1542</v>
      </c>
      <c r="E29" s="295" t="s">
        <v>1542</v>
      </c>
      <c r="G29" s="18"/>
      <c r="H29" s="11"/>
      <c r="I29" s="11"/>
      <c r="J29" s="11"/>
      <c r="K29" s="11"/>
    </row>
    <row r="30" spans="1:11" x14ac:dyDescent="0.25">
      <c r="A30" s="350" t="s">
        <v>59</v>
      </c>
      <c r="B30" s="347" t="s">
        <v>4544</v>
      </c>
      <c r="C30" s="295" t="s">
        <v>1542</v>
      </c>
      <c r="D30" s="347"/>
      <c r="E30" s="295" t="s">
        <v>1542</v>
      </c>
      <c r="F30" s="347"/>
      <c r="G30" s="18"/>
      <c r="H30" s="11"/>
      <c r="I30" s="11"/>
      <c r="J30" s="11"/>
      <c r="K30" s="11"/>
    </row>
    <row r="31" spans="1:11" x14ac:dyDescent="0.25">
      <c r="A31" s="350" t="s">
        <v>60</v>
      </c>
      <c r="B31" s="347" t="s">
        <v>4539</v>
      </c>
      <c r="C31" s="295" t="s">
        <v>1542</v>
      </c>
      <c r="D31" s="347"/>
      <c r="E31" s="295" t="s">
        <v>1542</v>
      </c>
      <c r="F31" s="347"/>
      <c r="G31" s="18"/>
      <c r="H31" s="11"/>
      <c r="I31" s="11"/>
      <c r="J31" s="11"/>
      <c r="K31" s="11"/>
    </row>
    <row r="32" spans="1:11" x14ac:dyDescent="0.25">
      <c r="A32" s="294" t="s">
        <v>1522</v>
      </c>
      <c r="B32" s="347" t="s">
        <v>1436</v>
      </c>
      <c r="C32" s="295" t="s">
        <v>10806</v>
      </c>
      <c r="D32" s="295">
        <v>23084</v>
      </c>
      <c r="E32" s="295" t="s">
        <v>10806</v>
      </c>
      <c r="F32" s="39">
        <v>24237</v>
      </c>
      <c r="G32" s="39">
        <v>24580</v>
      </c>
      <c r="H32" s="39">
        <v>24527</v>
      </c>
      <c r="I32" s="39">
        <v>24441</v>
      </c>
      <c r="J32" s="39">
        <v>25229</v>
      </c>
      <c r="K32" s="39">
        <v>24753</v>
      </c>
    </row>
    <row r="33" spans="1:11" x14ac:dyDescent="0.25">
      <c r="A33" s="351" t="s">
        <v>1440</v>
      </c>
      <c r="B33" s="347"/>
      <c r="C33" s="59">
        <v>22545</v>
      </c>
      <c r="D33" s="59">
        <v>23084</v>
      </c>
      <c r="E33" s="59">
        <v>23184</v>
      </c>
      <c r="F33" s="59">
        <v>24237</v>
      </c>
      <c r="G33" s="59">
        <v>24580</v>
      </c>
      <c r="H33" s="59">
        <v>24527</v>
      </c>
      <c r="I33" s="59">
        <v>24441</v>
      </c>
      <c r="J33" s="59">
        <v>25229</v>
      </c>
      <c r="K33" s="59">
        <v>24754</v>
      </c>
    </row>
    <row r="34" spans="1:11" x14ac:dyDescent="0.25">
      <c r="A34" s="131"/>
      <c r="B34" s="367"/>
      <c r="C34" s="367"/>
      <c r="D34" s="367"/>
      <c r="E34" s="367"/>
      <c r="F34" s="367"/>
      <c r="G34" s="18"/>
      <c r="H34" s="11"/>
      <c r="I34" s="11"/>
      <c r="J34" s="11"/>
      <c r="K34" s="11"/>
    </row>
    <row r="35" spans="1:11" x14ac:dyDescent="0.25">
      <c r="A35" s="131"/>
      <c r="B35" s="367"/>
      <c r="C35" s="367"/>
      <c r="D35" s="367"/>
      <c r="E35" s="367"/>
      <c r="F35" s="367"/>
      <c r="G35" s="18"/>
      <c r="H35" s="11"/>
      <c r="I35" s="11"/>
      <c r="J35" s="11"/>
      <c r="K35" s="11"/>
    </row>
    <row r="36" spans="1:11" x14ac:dyDescent="0.25">
      <c r="A36" s="131"/>
      <c r="B36" s="367"/>
      <c r="C36" s="367"/>
      <c r="D36" s="367"/>
      <c r="E36" s="367"/>
      <c r="F36" s="367"/>
      <c r="G36" s="18"/>
      <c r="H36" s="11"/>
      <c r="I36" s="11"/>
      <c r="J36" s="11"/>
      <c r="K36" s="11"/>
    </row>
    <row r="37" spans="1:11" x14ac:dyDescent="0.25">
      <c r="A37" s="2"/>
      <c r="B37" s="2"/>
      <c r="C37" s="2"/>
      <c r="D37" s="2"/>
      <c r="E37" s="2"/>
      <c r="F37" s="2"/>
      <c r="G37" s="11"/>
      <c r="H37" s="11"/>
      <c r="I37" s="11"/>
      <c r="J37" s="11"/>
      <c r="K37"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tabColor rgb="FFFFFF00"/>
    <pageSetUpPr fitToPage="1"/>
  </sheetPr>
  <dimension ref="A1:N47"/>
  <sheetViews>
    <sheetView topLeftCell="A13" workbookViewId="0">
      <selection activeCell="B10" sqref="B10:K10"/>
    </sheetView>
  </sheetViews>
  <sheetFormatPr defaultRowHeight="15" x14ac:dyDescent="0.25"/>
  <cols>
    <col min="1" max="1" width="36.85546875" customWidth="1"/>
    <col min="2" max="2" width="51" customWidth="1"/>
    <col min="3" max="6" width="8.85546875" customWidth="1"/>
    <col min="7" max="11" width="8" style="39" customWidth="1"/>
    <col min="14" max="14" width="35.425781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4545</v>
      </c>
      <c r="C3" s="758"/>
      <c r="D3" s="758"/>
      <c r="E3" s="758"/>
      <c r="F3" s="758"/>
      <c r="G3" s="758"/>
      <c r="H3" s="758"/>
      <c r="I3" s="758"/>
      <c r="J3" s="758"/>
      <c r="K3" s="758"/>
    </row>
    <row r="4" spans="1:14" x14ac:dyDescent="0.25">
      <c r="A4" s="6" t="s">
        <v>2</v>
      </c>
      <c r="B4" s="755" t="s">
        <v>4546</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1955</v>
      </c>
      <c r="N6" t="s">
        <v>1891</v>
      </c>
    </row>
    <row r="7" spans="1:14" x14ac:dyDescent="0.25">
      <c r="A7" s="6" t="s">
        <v>11</v>
      </c>
      <c r="B7" s="756" t="s">
        <v>1508</v>
      </c>
      <c r="C7" s="756"/>
      <c r="D7" s="756"/>
      <c r="E7" s="756"/>
      <c r="F7" s="756"/>
      <c r="G7" s="756"/>
      <c r="H7" s="756"/>
      <c r="I7" s="756"/>
      <c r="J7" s="756"/>
      <c r="K7" s="756"/>
      <c r="M7" s="118" t="s">
        <v>58</v>
      </c>
      <c r="N7" t="s">
        <v>3850</v>
      </c>
    </row>
    <row r="8" spans="1:14" x14ac:dyDescent="0.25">
      <c r="A8" s="6" t="s">
        <v>13</v>
      </c>
      <c r="B8" s="757" t="s">
        <v>9</v>
      </c>
      <c r="C8" s="757"/>
      <c r="D8" s="757"/>
      <c r="E8" s="757"/>
      <c r="F8" s="757"/>
      <c r="G8" s="755"/>
      <c r="H8" s="755"/>
      <c r="I8" s="755"/>
      <c r="J8" s="755"/>
      <c r="K8" s="755"/>
      <c r="M8" s="118" t="s">
        <v>59</v>
      </c>
      <c r="N8" t="s">
        <v>3880</v>
      </c>
    </row>
    <row r="9" spans="1:14" x14ac:dyDescent="0.25">
      <c r="A9" s="6" t="s">
        <v>15</v>
      </c>
      <c r="B9" s="755" t="s">
        <v>54</v>
      </c>
      <c r="C9" s="755"/>
      <c r="D9" s="755"/>
      <c r="E9" s="755"/>
      <c r="F9" s="755"/>
      <c r="G9" s="755"/>
      <c r="H9" s="755"/>
      <c r="I9" s="755"/>
      <c r="J9" s="755"/>
      <c r="K9" s="755"/>
      <c r="L9" s="296"/>
      <c r="M9" s="118" t="s">
        <v>60</v>
      </c>
      <c r="N9" t="s">
        <v>3881</v>
      </c>
    </row>
    <row r="10" spans="1:14" x14ac:dyDescent="0.25">
      <c r="A10" s="6" t="s">
        <v>17</v>
      </c>
      <c r="B10" s="755" t="s">
        <v>18</v>
      </c>
      <c r="C10" s="755"/>
      <c r="D10" s="755"/>
      <c r="E10" s="755"/>
      <c r="F10" s="755"/>
      <c r="G10" s="755"/>
      <c r="H10" s="755"/>
      <c r="I10" s="755"/>
      <c r="J10" s="755"/>
      <c r="K10" s="755"/>
      <c r="M10" s="118" t="s">
        <v>61</v>
      </c>
      <c r="N10" t="s">
        <v>4547</v>
      </c>
    </row>
    <row r="11" spans="1:14" x14ac:dyDescent="0.25">
      <c r="A11" s="6" t="s">
        <v>19</v>
      </c>
      <c r="B11" s="755" t="s">
        <v>70</v>
      </c>
      <c r="C11" s="755"/>
      <c r="D11" s="755"/>
      <c r="E11" s="755"/>
      <c r="F11" s="755"/>
      <c r="G11" s="755"/>
      <c r="H11" s="755"/>
      <c r="I11" s="755"/>
      <c r="J11" s="755"/>
      <c r="K11" s="755"/>
      <c r="M11" s="118" t="s">
        <v>62</v>
      </c>
      <c r="N11" t="s">
        <v>3887</v>
      </c>
    </row>
    <row r="12" spans="1:14" x14ac:dyDescent="0.25">
      <c r="A12" s="6" t="s">
        <v>22</v>
      </c>
      <c r="B12" s="756" t="s">
        <v>31</v>
      </c>
      <c r="C12" s="756"/>
      <c r="D12" s="756"/>
      <c r="E12" s="756"/>
      <c r="F12" s="756"/>
      <c r="G12" s="756"/>
      <c r="H12" s="756"/>
      <c r="I12" s="756"/>
      <c r="J12" s="756"/>
      <c r="K12" s="756"/>
      <c r="M12" s="118" t="s">
        <v>77</v>
      </c>
      <c r="N12" t="s">
        <v>3826</v>
      </c>
    </row>
    <row r="13" spans="1:14" x14ac:dyDescent="0.25">
      <c r="A13" s="6" t="s">
        <v>26</v>
      </c>
      <c r="B13" s="757" t="s">
        <v>9</v>
      </c>
      <c r="C13" s="757"/>
      <c r="D13" s="757"/>
      <c r="E13" s="757"/>
      <c r="F13" s="757"/>
      <c r="G13" s="755"/>
      <c r="H13" s="755"/>
      <c r="I13" s="755"/>
      <c r="J13" s="755"/>
      <c r="K13" s="755"/>
      <c r="M13" s="118" t="s">
        <v>1963</v>
      </c>
      <c r="N13" t="s">
        <v>3783</v>
      </c>
    </row>
    <row r="14" spans="1:14" x14ac:dyDescent="0.25">
      <c r="A14" s="6" t="s">
        <v>28</v>
      </c>
      <c r="B14" s="714" t="s">
        <v>4548</v>
      </c>
      <c r="C14" s="714"/>
      <c r="D14" s="714"/>
      <c r="E14" s="714"/>
      <c r="F14" s="714"/>
      <c r="G14" s="714"/>
      <c r="H14" s="714"/>
      <c r="I14" s="714"/>
      <c r="J14" s="714"/>
      <c r="K14" s="714"/>
      <c r="M14" s="118" t="s">
        <v>2012</v>
      </c>
      <c r="N14" t="s">
        <v>4549</v>
      </c>
    </row>
    <row r="15" spans="1:14" x14ac:dyDescent="0.25">
      <c r="A15" s="6" t="s">
        <v>30</v>
      </c>
      <c r="B15" s="714" t="s">
        <v>4550</v>
      </c>
      <c r="C15" s="714"/>
      <c r="D15" s="714"/>
      <c r="E15" s="714"/>
      <c r="F15" s="714"/>
      <c r="G15" s="714"/>
      <c r="H15" s="714"/>
      <c r="I15" s="714"/>
      <c r="J15" s="714"/>
      <c r="K15" s="714"/>
      <c r="M15" s="118"/>
    </row>
    <row r="16" spans="1:14" x14ac:dyDescent="0.25">
      <c r="A16" s="6" t="s">
        <v>32</v>
      </c>
      <c r="B16" s="755" t="s">
        <v>732</v>
      </c>
      <c r="C16" s="755"/>
      <c r="D16" s="755"/>
      <c r="E16" s="755"/>
      <c r="F16" s="755"/>
      <c r="G16" s="755"/>
      <c r="H16" s="755"/>
      <c r="I16" s="755"/>
      <c r="J16" s="755"/>
      <c r="K16" s="755"/>
      <c r="M16" s="118"/>
    </row>
    <row r="17" spans="1:13" x14ac:dyDescent="0.25">
      <c r="A17" s="6" t="s">
        <v>35</v>
      </c>
      <c r="B17" s="713" t="s">
        <v>9</v>
      </c>
      <c r="C17" s="713"/>
      <c r="D17" s="713"/>
      <c r="E17" s="713"/>
      <c r="F17" s="713"/>
      <c r="G17" s="714"/>
      <c r="H17" s="714"/>
      <c r="I17" s="714"/>
      <c r="J17" s="714"/>
      <c r="K17" s="714"/>
      <c r="M17" s="118"/>
    </row>
    <row r="18" spans="1:13" x14ac:dyDescent="0.25">
      <c r="A18" s="6" t="s">
        <v>36</v>
      </c>
      <c r="B18" s="753" t="s">
        <v>9</v>
      </c>
      <c r="C18" s="753"/>
      <c r="D18" s="753"/>
      <c r="E18" s="753"/>
      <c r="F18" s="753"/>
      <c r="G18" s="754"/>
      <c r="H18" s="754"/>
      <c r="I18" s="754"/>
      <c r="J18" s="754"/>
      <c r="K18" s="754"/>
    </row>
    <row r="19" spans="1:13" x14ac:dyDescent="0.25">
      <c r="A19" s="7" t="s">
        <v>37</v>
      </c>
      <c r="B19" s="2"/>
      <c r="C19" s="8" t="s">
        <v>1433</v>
      </c>
      <c r="D19" s="8" t="s">
        <v>137</v>
      </c>
      <c r="E19" s="8" t="s">
        <v>138</v>
      </c>
      <c r="F19" s="8" t="s">
        <v>139</v>
      </c>
      <c r="G19" s="293" t="s">
        <v>38</v>
      </c>
      <c r="H19" s="293" t="s">
        <v>39</v>
      </c>
      <c r="I19" s="293" t="s">
        <v>40</v>
      </c>
      <c r="J19" s="293" t="s">
        <v>41</v>
      </c>
      <c r="K19" s="293" t="s">
        <v>42</v>
      </c>
    </row>
    <row r="20" spans="1:13" x14ac:dyDescent="0.25">
      <c r="A20" s="6" t="s">
        <v>43</v>
      </c>
      <c r="B20" s="2"/>
      <c r="C20" s="10">
        <v>48720</v>
      </c>
      <c r="D20" s="10">
        <v>48542</v>
      </c>
      <c r="E20" s="10">
        <v>48232</v>
      </c>
      <c r="F20" s="11">
        <v>50174</v>
      </c>
      <c r="G20" s="10">
        <v>48720</v>
      </c>
      <c r="H20" s="10">
        <v>48542</v>
      </c>
      <c r="I20" s="10">
        <v>48232</v>
      </c>
      <c r="J20" s="11">
        <v>50174</v>
      </c>
      <c r="K20" s="11">
        <v>49498</v>
      </c>
    </row>
    <row r="21" spans="1:13" x14ac:dyDescent="0.25">
      <c r="A21" s="6" t="s">
        <v>44</v>
      </c>
      <c r="B21" s="2"/>
      <c r="C21" s="10">
        <f t="shared" ref="C21:K21" si="0">C20-C25</f>
        <v>24140</v>
      </c>
      <c r="D21" s="10">
        <f t="shared" si="0"/>
        <v>24015</v>
      </c>
      <c r="E21" s="10">
        <f t="shared" si="0"/>
        <v>23791</v>
      </c>
      <c r="F21" s="10">
        <f t="shared" si="0"/>
        <v>24945</v>
      </c>
      <c r="G21" s="10">
        <f t="shared" si="0"/>
        <v>24140</v>
      </c>
      <c r="H21" s="10">
        <f t="shared" si="0"/>
        <v>24015</v>
      </c>
      <c r="I21" s="10">
        <f t="shared" si="0"/>
        <v>23791</v>
      </c>
      <c r="J21" s="10">
        <f t="shared" si="0"/>
        <v>24945</v>
      </c>
      <c r="K21" s="10">
        <f t="shared" si="0"/>
        <v>24745</v>
      </c>
    </row>
    <row r="22" spans="1:13" x14ac:dyDescent="0.25">
      <c r="A22" s="6" t="s">
        <v>45</v>
      </c>
      <c r="B22" s="2"/>
      <c r="C22" s="12">
        <f t="shared" ref="C22:K22" si="1">C21/C20</f>
        <v>0.49548440065681443</v>
      </c>
      <c r="D22" s="12">
        <f t="shared" si="1"/>
        <v>0.49472621647233322</v>
      </c>
      <c r="E22" s="12">
        <f t="shared" si="1"/>
        <v>0.49326173494775255</v>
      </c>
      <c r="F22" s="12">
        <f t="shared" si="1"/>
        <v>0.49716984892573846</v>
      </c>
      <c r="G22" s="12">
        <f t="shared" si="1"/>
        <v>0.49548440065681443</v>
      </c>
      <c r="H22" s="12">
        <f t="shared" si="1"/>
        <v>0.49472621647233322</v>
      </c>
      <c r="I22" s="12">
        <f t="shared" si="1"/>
        <v>0.49326173494775255</v>
      </c>
      <c r="J22" s="12">
        <f t="shared" si="1"/>
        <v>0.49716984892573846</v>
      </c>
      <c r="K22" s="12">
        <f t="shared" si="1"/>
        <v>0.49991918865408702</v>
      </c>
    </row>
    <row r="23" spans="1:13" x14ac:dyDescent="0.25">
      <c r="A23" s="6" t="s">
        <v>46</v>
      </c>
      <c r="B23" s="2"/>
      <c r="C23" s="10">
        <v>0</v>
      </c>
      <c r="D23" s="10">
        <v>0</v>
      </c>
      <c r="E23" s="10">
        <v>0</v>
      </c>
      <c r="F23" s="9">
        <v>0</v>
      </c>
      <c r="G23" s="10">
        <v>0</v>
      </c>
      <c r="H23" s="10">
        <v>0</v>
      </c>
      <c r="I23" s="10">
        <v>0</v>
      </c>
      <c r="J23" s="9">
        <v>0</v>
      </c>
      <c r="K23" s="9">
        <v>0</v>
      </c>
    </row>
    <row r="24" spans="1:13"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row>
    <row r="25" spans="1:13" x14ac:dyDescent="0.25">
      <c r="A25" s="6" t="s">
        <v>48</v>
      </c>
      <c r="B25" s="2"/>
      <c r="C25" s="10">
        <v>24580</v>
      </c>
      <c r="D25" s="10">
        <v>24527</v>
      </c>
      <c r="E25" s="10">
        <v>24441</v>
      </c>
      <c r="F25" s="9">
        <v>25229</v>
      </c>
      <c r="G25" s="10">
        <v>24580</v>
      </c>
      <c r="H25" s="10">
        <v>24527</v>
      </c>
      <c r="I25" s="10">
        <v>24441</v>
      </c>
      <c r="J25" s="9">
        <v>25229</v>
      </c>
      <c r="K25" s="9">
        <v>24753</v>
      </c>
    </row>
    <row r="26" spans="1:13" x14ac:dyDescent="0.25">
      <c r="A26" s="6" t="s">
        <v>49</v>
      </c>
      <c r="B26" s="2"/>
      <c r="C26" s="12">
        <f t="shared" ref="C26:K26" si="3">C25/C20</f>
        <v>0.50451559934318557</v>
      </c>
      <c r="D26" s="12">
        <f t="shared" si="3"/>
        <v>0.50527378352766672</v>
      </c>
      <c r="E26" s="12">
        <f t="shared" si="3"/>
        <v>0.50673826505224751</v>
      </c>
      <c r="F26" s="12">
        <f t="shared" si="3"/>
        <v>0.50283015107426154</v>
      </c>
      <c r="G26" s="12">
        <f t="shared" si="3"/>
        <v>0.50451559934318557</v>
      </c>
      <c r="H26" s="12">
        <f t="shared" si="3"/>
        <v>0.50527378352766672</v>
      </c>
      <c r="I26" s="12">
        <f t="shared" si="3"/>
        <v>0.50673826505224751</v>
      </c>
      <c r="J26" s="12">
        <f t="shared" si="3"/>
        <v>0.50283015107426154</v>
      </c>
      <c r="K26" s="12">
        <f t="shared" si="3"/>
        <v>0.50008081134591298</v>
      </c>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353" t="s">
        <v>1955</v>
      </c>
      <c r="B29" s="230" t="s">
        <v>1891</v>
      </c>
      <c r="C29" s="39">
        <v>23819</v>
      </c>
      <c r="D29" s="39">
        <v>23691</v>
      </c>
      <c r="E29" s="39">
        <v>23444</v>
      </c>
      <c r="F29" s="39">
        <v>24607</v>
      </c>
      <c r="G29" s="39">
        <v>23819</v>
      </c>
      <c r="H29" s="39">
        <v>23691</v>
      </c>
      <c r="I29" s="39">
        <v>23444</v>
      </c>
      <c r="J29" s="39">
        <v>24607</v>
      </c>
      <c r="K29" s="39">
        <v>24399</v>
      </c>
    </row>
    <row r="30" spans="1:13" x14ac:dyDescent="0.25">
      <c r="A30" s="368" t="s">
        <v>58</v>
      </c>
      <c r="B30" s="230" t="s">
        <v>3850</v>
      </c>
      <c r="C30" s="39"/>
      <c r="D30" s="39"/>
      <c r="E30" s="39"/>
      <c r="F30" s="39"/>
    </row>
    <row r="31" spans="1:13" x14ac:dyDescent="0.25">
      <c r="A31" s="368" t="s">
        <v>59</v>
      </c>
      <c r="B31" s="230" t="s">
        <v>3880</v>
      </c>
      <c r="C31" s="39"/>
      <c r="D31" s="39"/>
      <c r="E31" s="39"/>
      <c r="F31" s="39"/>
    </row>
    <row r="32" spans="1:13" x14ac:dyDescent="0.25">
      <c r="A32" s="368" t="s">
        <v>60</v>
      </c>
      <c r="B32" s="230" t="s">
        <v>3881</v>
      </c>
      <c r="C32" s="39"/>
      <c r="D32" s="39"/>
      <c r="E32" s="39"/>
      <c r="F32" s="39"/>
    </row>
    <row r="33" spans="1:11" x14ac:dyDescent="0.25">
      <c r="A33" s="368" t="s">
        <v>61</v>
      </c>
      <c r="B33" s="230" t="s">
        <v>4547</v>
      </c>
      <c r="C33" s="39"/>
      <c r="D33" s="39"/>
      <c r="E33" s="39"/>
      <c r="F33" s="39"/>
    </row>
    <row r="34" spans="1:11" x14ac:dyDescent="0.25">
      <c r="A34" s="368" t="s">
        <v>62</v>
      </c>
      <c r="B34" s="230" t="s">
        <v>3887</v>
      </c>
      <c r="C34" s="39"/>
      <c r="D34" s="39"/>
      <c r="E34" s="39"/>
      <c r="F34" s="39"/>
    </row>
    <row r="35" spans="1:11" x14ac:dyDescent="0.25">
      <c r="A35" s="368" t="s">
        <v>77</v>
      </c>
      <c r="B35" s="230" t="s">
        <v>3826</v>
      </c>
      <c r="C35" s="39"/>
      <c r="D35" s="39"/>
      <c r="E35" s="39"/>
      <c r="F35" s="39"/>
    </row>
    <row r="36" spans="1:11" x14ac:dyDescent="0.25">
      <c r="A36" s="368" t="s">
        <v>1963</v>
      </c>
      <c r="B36" s="230" t="s">
        <v>3783</v>
      </c>
      <c r="C36" s="39"/>
      <c r="D36" s="39"/>
      <c r="E36" s="39"/>
      <c r="F36" s="39"/>
    </row>
    <row r="37" spans="1:11" x14ac:dyDescent="0.25">
      <c r="A37" s="353" t="s">
        <v>2012</v>
      </c>
      <c r="B37" s="230" t="s">
        <v>3900</v>
      </c>
      <c r="C37" s="39">
        <v>321</v>
      </c>
      <c r="D37" s="39">
        <v>324</v>
      </c>
      <c r="E37" s="39">
        <v>347</v>
      </c>
      <c r="F37" s="39">
        <v>338</v>
      </c>
      <c r="G37" s="39">
        <v>321</v>
      </c>
      <c r="H37" s="39">
        <v>324</v>
      </c>
      <c r="I37" s="39">
        <v>347</v>
      </c>
      <c r="J37" s="39">
        <v>338</v>
      </c>
      <c r="K37" s="39">
        <v>346</v>
      </c>
    </row>
    <row r="38" spans="1:11" x14ac:dyDescent="0.25">
      <c r="A38" s="353" t="s">
        <v>1522</v>
      </c>
      <c r="B38" s="230" t="s">
        <v>1436</v>
      </c>
      <c r="C38" s="39">
        <v>24580</v>
      </c>
      <c r="D38" s="39">
        <v>24527</v>
      </c>
      <c r="E38" s="39">
        <v>24441</v>
      </c>
      <c r="F38" s="39">
        <v>25229</v>
      </c>
      <c r="G38" s="39">
        <v>24580</v>
      </c>
      <c r="H38" s="39">
        <v>24527</v>
      </c>
      <c r="I38" s="39">
        <v>24441</v>
      </c>
      <c r="J38" s="39">
        <v>25229</v>
      </c>
      <c r="K38" s="39">
        <v>24753</v>
      </c>
    </row>
    <row r="39" spans="1:11" x14ac:dyDescent="0.25">
      <c r="A39" s="348" t="s">
        <v>1440</v>
      </c>
      <c r="B39" s="230"/>
      <c r="C39" s="59">
        <v>48720</v>
      </c>
      <c r="D39" s="59">
        <v>48542</v>
      </c>
      <c r="E39" s="59">
        <v>48232</v>
      </c>
      <c r="F39" s="59">
        <v>50174</v>
      </c>
      <c r="G39" s="59">
        <v>48720</v>
      </c>
      <c r="H39" s="59">
        <v>48542</v>
      </c>
      <c r="I39" s="59">
        <v>48232</v>
      </c>
      <c r="J39" s="59">
        <v>50174</v>
      </c>
      <c r="K39" s="59">
        <v>49498</v>
      </c>
    </row>
    <row r="40" spans="1:11" x14ac:dyDescent="0.25">
      <c r="A40" s="2"/>
      <c r="B40" s="234"/>
      <c r="C40" s="234"/>
      <c r="D40" s="234"/>
      <c r="E40" s="234"/>
      <c r="F40" s="234"/>
      <c r="G40" s="18"/>
      <c r="H40" s="11"/>
      <c r="I40" s="11"/>
      <c r="J40" s="11"/>
      <c r="K40" s="11"/>
    </row>
    <row r="41" spans="1:11" x14ac:dyDescent="0.25">
      <c r="A41" s="2"/>
      <c r="B41" s="234"/>
      <c r="C41" s="234"/>
      <c r="D41" s="234"/>
      <c r="E41" s="234"/>
      <c r="F41" s="234"/>
      <c r="G41" s="18"/>
      <c r="H41" s="11"/>
      <c r="I41" s="11"/>
      <c r="J41" s="11"/>
      <c r="K41" s="11"/>
    </row>
    <row r="42" spans="1:11" x14ac:dyDescent="0.25">
      <c r="A42" s="2"/>
      <c r="B42" s="234"/>
      <c r="C42" s="234"/>
      <c r="D42" s="234"/>
      <c r="E42" s="234"/>
      <c r="F42" s="234"/>
      <c r="G42" s="18"/>
      <c r="H42" s="11"/>
      <c r="I42" s="11"/>
      <c r="J42" s="11"/>
      <c r="K42" s="11"/>
    </row>
    <row r="43" spans="1:11" x14ac:dyDescent="0.25">
      <c r="A43" s="2"/>
      <c r="B43" s="234"/>
      <c r="C43" s="234"/>
      <c r="D43" s="234"/>
      <c r="E43" s="234"/>
      <c r="F43" s="234"/>
      <c r="G43" s="18"/>
      <c r="H43" s="11"/>
      <c r="I43" s="11"/>
      <c r="J43" s="11"/>
      <c r="K43" s="11"/>
    </row>
    <row r="44" spans="1:11" x14ac:dyDescent="0.25">
      <c r="A44" s="2"/>
      <c r="B44" s="234"/>
      <c r="C44" s="234"/>
      <c r="D44" s="234"/>
      <c r="E44" s="234"/>
      <c r="F44" s="234"/>
      <c r="G44" s="18"/>
      <c r="H44" s="11"/>
      <c r="I44" s="11"/>
      <c r="J44" s="11"/>
      <c r="K44" s="11"/>
    </row>
    <row r="45" spans="1:11" x14ac:dyDescent="0.25">
      <c r="A45" s="2"/>
      <c r="B45" s="234"/>
      <c r="C45" s="234"/>
      <c r="D45" s="234"/>
      <c r="E45" s="234"/>
      <c r="F45" s="234"/>
      <c r="G45" s="18"/>
      <c r="H45" s="11"/>
      <c r="I45" s="11"/>
      <c r="J45" s="11"/>
      <c r="K45" s="11"/>
    </row>
    <row r="46" spans="1:11" x14ac:dyDescent="0.25">
      <c r="A46" s="2"/>
      <c r="B46" s="234"/>
      <c r="C46" s="234"/>
      <c r="D46" s="234"/>
      <c r="E46" s="234"/>
      <c r="F46" s="234"/>
      <c r="G46" s="18"/>
      <c r="H46" s="11"/>
      <c r="I46" s="11"/>
      <c r="J46" s="11"/>
      <c r="K46" s="11"/>
    </row>
    <row r="47" spans="1:11" x14ac:dyDescent="0.25">
      <c r="A47" s="2"/>
      <c r="B47" s="2"/>
      <c r="C47" s="2"/>
      <c r="D47" s="2"/>
      <c r="E47" s="2"/>
      <c r="F47" s="2"/>
      <c r="G47" s="11"/>
      <c r="H47" s="11"/>
      <c r="I47" s="11"/>
      <c r="J47" s="11"/>
      <c r="K47"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tabColor rgb="FFFFFF00"/>
    <pageSetUpPr fitToPage="1"/>
  </sheetPr>
  <dimension ref="A1:P68"/>
  <sheetViews>
    <sheetView topLeftCell="A25" workbookViewId="0">
      <selection activeCell="I45" sqref="I45"/>
    </sheetView>
  </sheetViews>
  <sheetFormatPr defaultRowHeight="15" x14ac:dyDescent="0.25"/>
  <cols>
    <col min="1" max="1" width="36.85546875" customWidth="1"/>
    <col min="2" max="2" width="55.85546875" customWidth="1"/>
    <col min="3" max="3" width="36.5703125" bestFit="1" customWidth="1"/>
    <col min="4" max="6" width="8.85546875" customWidth="1"/>
    <col min="7" max="11" width="8" style="39" customWidth="1"/>
    <col min="14" max="14" width="32.4257812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58" t="s">
        <v>4551</v>
      </c>
      <c r="C3" s="758"/>
      <c r="D3" s="758"/>
      <c r="E3" s="758"/>
      <c r="F3" s="758"/>
      <c r="G3" s="758"/>
      <c r="H3" s="758"/>
      <c r="I3" s="758"/>
      <c r="J3" s="758"/>
      <c r="K3" s="758"/>
    </row>
    <row r="4" spans="1:14" x14ac:dyDescent="0.25">
      <c r="A4" s="6" t="s">
        <v>2</v>
      </c>
      <c r="B4" s="755" t="s">
        <v>4552</v>
      </c>
      <c r="C4" s="755"/>
      <c r="D4" s="755"/>
      <c r="E4" s="755"/>
      <c r="F4" s="755"/>
      <c r="G4" s="755"/>
      <c r="H4" s="755"/>
      <c r="I4" s="755"/>
      <c r="J4" s="755"/>
      <c r="K4" s="755"/>
    </row>
    <row r="5" spans="1:14" x14ac:dyDescent="0.25">
      <c r="A5" s="6" t="s">
        <v>5</v>
      </c>
      <c r="B5" s="755" t="s">
        <v>4</v>
      </c>
      <c r="C5" s="755"/>
      <c r="D5" s="755"/>
      <c r="E5" s="755"/>
      <c r="F5" s="755"/>
      <c r="G5" s="755"/>
      <c r="H5" s="755"/>
      <c r="I5" s="755"/>
      <c r="J5" s="755"/>
      <c r="K5" s="755"/>
      <c r="M5" s="331" t="s">
        <v>57</v>
      </c>
      <c r="N5" s="331" t="s">
        <v>2</v>
      </c>
    </row>
    <row r="6" spans="1:14" x14ac:dyDescent="0.25">
      <c r="A6" s="6" t="s">
        <v>8</v>
      </c>
      <c r="B6" s="757" t="s">
        <v>9</v>
      </c>
      <c r="C6" s="757"/>
      <c r="D6" s="757"/>
      <c r="E6" s="757"/>
      <c r="F6" s="757"/>
      <c r="G6" s="755"/>
      <c r="H6" s="755"/>
      <c r="I6" s="755"/>
      <c r="J6" s="755"/>
      <c r="K6" s="755"/>
      <c r="M6" s="118" t="s">
        <v>1955</v>
      </c>
      <c r="N6" t="s">
        <v>1891</v>
      </c>
    </row>
    <row r="7" spans="1:14" x14ac:dyDescent="0.25">
      <c r="A7" s="6" t="s">
        <v>11</v>
      </c>
      <c r="B7" s="756" t="s">
        <v>1508</v>
      </c>
      <c r="C7" s="756"/>
      <c r="D7" s="756"/>
      <c r="E7" s="756"/>
      <c r="F7" s="756"/>
      <c r="G7" s="756"/>
      <c r="H7" s="756"/>
      <c r="I7" s="756"/>
      <c r="J7" s="756"/>
      <c r="K7" s="756"/>
      <c r="M7" s="118" t="s">
        <v>58</v>
      </c>
      <c r="N7" t="s">
        <v>4005</v>
      </c>
    </row>
    <row r="8" spans="1:14" x14ac:dyDescent="0.25">
      <c r="A8" s="6" t="s">
        <v>13</v>
      </c>
      <c r="B8" s="757" t="s">
        <v>9</v>
      </c>
      <c r="C8" s="757"/>
      <c r="D8" s="757"/>
      <c r="E8" s="757"/>
      <c r="F8" s="757"/>
      <c r="G8" s="755"/>
      <c r="H8" s="755"/>
      <c r="I8" s="755"/>
      <c r="J8" s="755"/>
      <c r="K8" s="755"/>
      <c r="M8" s="118" t="s">
        <v>59</v>
      </c>
      <c r="N8" t="s">
        <v>3863</v>
      </c>
    </row>
    <row r="9" spans="1:14" x14ac:dyDescent="0.25">
      <c r="A9" s="6" t="s">
        <v>15</v>
      </c>
      <c r="B9" s="755" t="s">
        <v>54</v>
      </c>
      <c r="C9" s="755"/>
      <c r="D9" s="755"/>
      <c r="E9" s="755"/>
      <c r="F9" s="755"/>
      <c r="G9" s="755"/>
      <c r="H9" s="755"/>
      <c r="I9" s="755"/>
      <c r="J9" s="755"/>
      <c r="K9" s="755"/>
      <c r="L9" s="296"/>
      <c r="M9" s="118" t="s">
        <v>60</v>
      </c>
      <c r="N9" t="s">
        <v>3807</v>
      </c>
    </row>
    <row r="10" spans="1:14" x14ac:dyDescent="0.25">
      <c r="A10" s="6" t="s">
        <v>17</v>
      </c>
      <c r="B10" s="755" t="s">
        <v>4553</v>
      </c>
      <c r="C10" s="755"/>
      <c r="D10" s="755"/>
      <c r="E10" s="755"/>
      <c r="F10" s="755"/>
      <c r="G10" s="755"/>
      <c r="H10" s="755"/>
      <c r="I10" s="755"/>
      <c r="J10" s="755"/>
      <c r="K10" s="755"/>
      <c r="M10" s="118" t="s">
        <v>61</v>
      </c>
      <c r="N10" t="s">
        <v>3675</v>
      </c>
    </row>
    <row r="11" spans="1:14" x14ac:dyDescent="0.25">
      <c r="A11" s="6" t="s">
        <v>19</v>
      </c>
      <c r="B11" s="755" t="s">
        <v>70</v>
      </c>
      <c r="C11" s="755"/>
      <c r="D11" s="755"/>
      <c r="E11" s="755"/>
      <c r="F11" s="755"/>
      <c r="G11" s="755"/>
      <c r="H11" s="755"/>
      <c r="I11" s="755"/>
      <c r="J11" s="755"/>
      <c r="K11" s="755"/>
      <c r="M11" s="118" t="s">
        <v>62</v>
      </c>
      <c r="N11" t="s">
        <v>3751</v>
      </c>
    </row>
    <row r="12" spans="1:14" x14ac:dyDescent="0.25">
      <c r="A12" s="6" t="s">
        <v>22</v>
      </c>
      <c r="B12" s="756" t="s">
        <v>31</v>
      </c>
      <c r="C12" s="756"/>
      <c r="D12" s="756"/>
      <c r="E12" s="756"/>
      <c r="F12" s="756"/>
      <c r="G12" s="756"/>
      <c r="H12" s="756"/>
      <c r="I12" s="756"/>
      <c r="J12" s="756"/>
      <c r="K12" s="756"/>
      <c r="M12" s="118" t="s">
        <v>77</v>
      </c>
      <c r="N12" t="s">
        <v>3840</v>
      </c>
    </row>
    <row r="13" spans="1:14" x14ac:dyDescent="0.25">
      <c r="A13" s="6" t="s">
        <v>26</v>
      </c>
      <c r="B13" s="757" t="s">
        <v>9</v>
      </c>
      <c r="C13" s="757"/>
      <c r="D13" s="757"/>
      <c r="E13" s="757"/>
      <c r="F13" s="757"/>
      <c r="G13" s="755"/>
      <c r="H13" s="755"/>
      <c r="I13" s="755"/>
      <c r="J13" s="755"/>
      <c r="K13" s="755"/>
      <c r="M13" s="118" t="s">
        <v>1963</v>
      </c>
      <c r="N13" t="s">
        <v>3669</v>
      </c>
    </row>
    <row r="14" spans="1:14" x14ac:dyDescent="0.25">
      <c r="A14" s="6" t="s">
        <v>28</v>
      </c>
      <c r="B14" s="714" t="s">
        <v>4554</v>
      </c>
      <c r="C14" s="714"/>
      <c r="D14" s="714"/>
      <c r="E14" s="714"/>
      <c r="F14" s="714"/>
      <c r="G14" s="714"/>
      <c r="H14" s="714"/>
      <c r="I14" s="714"/>
      <c r="J14" s="714"/>
      <c r="K14" s="714"/>
      <c r="M14" s="118" t="s">
        <v>1965</v>
      </c>
      <c r="N14" t="s">
        <v>3673</v>
      </c>
    </row>
    <row r="15" spans="1:14" x14ac:dyDescent="0.25">
      <c r="A15" s="6" t="s">
        <v>30</v>
      </c>
      <c r="B15" s="714" t="s">
        <v>4555</v>
      </c>
      <c r="C15" s="714"/>
      <c r="D15" s="714"/>
      <c r="E15" s="714"/>
      <c r="F15" s="714"/>
      <c r="G15" s="714"/>
      <c r="H15" s="714"/>
      <c r="I15" s="714"/>
      <c r="J15" s="714"/>
      <c r="K15" s="714"/>
      <c r="M15" s="118" t="s">
        <v>1967</v>
      </c>
      <c r="N15" t="s">
        <v>4006</v>
      </c>
    </row>
    <row r="16" spans="1:14" x14ac:dyDescent="0.25">
      <c r="A16" s="6" t="s">
        <v>32</v>
      </c>
      <c r="B16" s="755" t="s">
        <v>733</v>
      </c>
      <c r="C16" s="755"/>
      <c r="D16" s="755"/>
      <c r="E16" s="755"/>
      <c r="F16" s="755"/>
      <c r="G16" s="755"/>
      <c r="H16" s="755"/>
      <c r="I16" s="755"/>
      <c r="J16" s="755"/>
      <c r="K16" s="755"/>
      <c r="M16" s="118" t="s">
        <v>1968</v>
      </c>
      <c r="N16" t="s">
        <v>3915</v>
      </c>
    </row>
    <row r="17" spans="1:16" x14ac:dyDescent="0.25">
      <c r="A17" s="6" t="s">
        <v>35</v>
      </c>
      <c r="B17" s="713" t="s">
        <v>9</v>
      </c>
      <c r="C17" s="713"/>
      <c r="D17" s="713"/>
      <c r="E17" s="713"/>
      <c r="F17" s="713"/>
      <c r="G17" s="714"/>
      <c r="H17" s="714"/>
      <c r="I17" s="714"/>
      <c r="J17" s="714"/>
      <c r="K17" s="714"/>
      <c r="M17" s="118" t="s">
        <v>1970</v>
      </c>
      <c r="N17" t="s">
        <v>3904</v>
      </c>
    </row>
    <row r="18" spans="1:16" x14ac:dyDescent="0.25">
      <c r="A18" s="6" t="s">
        <v>36</v>
      </c>
      <c r="B18" s="753" t="s">
        <v>9</v>
      </c>
      <c r="C18" s="753"/>
      <c r="D18" s="753"/>
      <c r="E18" s="753"/>
      <c r="F18" s="753"/>
      <c r="G18" s="754"/>
      <c r="H18" s="754"/>
      <c r="I18" s="754"/>
      <c r="J18" s="754"/>
      <c r="K18" s="754"/>
      <c r="M18" s="118" t="s">
        <v>1972</v>
      </c>
      <c r="N18" t="s">
        <v>3431</v>
      </c>
    </row>
    <row r="19" spans="1:16" x14ac:dyDescent="0.25">
      <c r="A19" s="7" t="s">
        <v>37</v>
      </c>
      <c r="B19" s="2"/>
      <c r="C19" s="8" t="s">
        <v>1433</v>
      </c>
      <c r="D19" s="8" t="s">
        <v>137</v>
      </c>
      <c r="E19" s="8" t="s">
        <v>138</v>
      </c>
      <c r="F19" s="8" t="s">
        <v>139</v>
      </c>
      <c r="G19" s="293" t="s">
        <v>38</v>
      </c>
      <c r="H19" s="293" t="s">
        <v>39</v>
      </c>
      <c r="I19" s="293" t="s">
        <v>40</v>
      </c>
      <c r="J19" s="293" t="s">
        <v>41</v>
      </c>
      <c r="K19" s="293" t="s">
        <v>42</v>
      </c>
      <c r="M19" s="118" t="s">
        <v>1974</v>
      </c>
      <c r="N19" t="s">
        <v>3956</v>
      </c>
    </row>
    <row r="20" spans="1:16" x14ac:dyDescent="0.25">
      <c r="A20" s="6" t="s">
        <v>43</v>
      </c>
      <c r="B20" s="2"/>
      <c r="C20" s="10">
        <v>45116</v>
      </c>
      <c r="D20" s="10">
        <v>46183</v>
      </c>
      <c r="E20" s="10">
        <v>46375</v>
      </c>
      <c r="F20" s="11">
        <v>48488</v>
      </c>
      <c r="G20" s="10">
        <v>49141</v>
      </c>
      <c r="H20" s="10">
        <v>49009</v>
      </c>
      <c r="I20" s="10">
        <v>48736</v>
      </c>
      <c r="J20" s="11">
        <v>49446</v>
      </c>
      <c r="K20" s="11">
        <v>48119</v>
      </c>
      <c r="M20" s="118" t="s">
        <v>1976</v>
      </c>
      <c r="N20" t="s">
        <v>3957</v>
      </c>
    </row>
    <row r="21" spans="1:16" x14ac:dyDescent="0.25">
      <c r="A21" s="6" t="s">
        <v>44</v>
      </c>
      <c r="B21" s="2"/>
      <c r="C21" s="10">
        <f t="shared" ref="C21:K21" si="0">C20-C25</f>
        <v>22573</v>
      </c>
      <c r="D21" s="10">
        <f t="shared" si="0"/>
        <v>23099</v>
      </c>
      <c r="E21" s="10">
        <f t="shared" si="0"/>
        <v>23192</v>
      </c>
      <c r="F21" s="10">
        <f t="shared" si="0"/>
        <v>24251</v>
      </c>
      <c r="G21" s="10">
        <f t="shared" si="0"/>
        <v>24561</v>
      </c>
      <c r="H21" s="10">
        <f t="shared" si="0"/>
        <v>24482</v>
      </c>
      <c r="I21" s="10">
        <f t="shared" si="0"/>
        <v>24296</v>
      </c>
      <c r="J21" s="10">
        <f t="shared" si="0"/>
        <v>24217</v>
      </c>
      <c r="K21" s="10">
        <f t="shared" si="0"/>
        <v>23366</v>
      </c>
      <c r="M21" s="118" t="s">
        <v>1994</v>
      </c>
      <c r="N21" t="s">
        <v>1900</v>
      </c>
    </row>
    <row r="22" spans="1:16" x14ac:dyDescent="0.25">
      <c r="A22" s="6" t="s">
        <v>45</v>
      </c>
      <c r="B22" s="2"/>
      <c r="C22" s="12">
        <f t="shared" ref="C22:K22" si="1">C21/C20</f>
        <v>0.50033247628335842</v>
      </c>
      <c r="D22" s="12">
        <f t="shared" si="1"/>
        <v>0.50016239741896373</v>
      </c>
      <c r="E22" s="12">
        <f t="shared" si="1"/>
        <v>0.50009703504043124</v>
      </c>
      <c r="F22" s="12">
        <f t="shared" si="1"/>
        <v>0.50014436561623499</v>
      </c>
      <c r="G22" s="12">
        <f t="shared" si="1"/>
        <v>0.49980667874076634</v>
      </c>
      <c r="H22" s="12">
        <f t="shared" si="1"/>
        <v>0.49954090065090084</v>
      </c>
      <c r="I22" s="12">
        <f t="shared" si="1"/>
        <v>0.49852265265922524</v>
      </c>
      <c r="J22" s="12">
        <f t="shared" si="1"/>
        <v>0.48976661408405131</v>
      </c>
      <c r="K22" s="12">
        <f t="shared" si="1"/>
        <v>0.48558781354558489</v>
      </c>
      <c r="M22" s="118" t="s">
        <v>2012</v>
      </c>
      <c r="N22" t="s">
        <v>3753</v>
      </c>
    </row>
    <row r="23" spans="1:16" x14ac:dyDescent="0.25">
      <c r="A23" s="6" t="s">
        <v>46</v>
      </c>
      <c r="B23" s="2"/>
      <c r="C23" s="10">
        <v>0</v>
      </c>
      <c r="D23" s="10">
        <v>0</v>
      </c>
      <c r="E23" s="10">
        <v>0</v>
      </c>
      <c r="F23" s="9">
        <v>0</v>
      </c>
      <c r="G23" s="10">
        <v>0</v>
      </c>
      <c r="H23" s="10">
        <v>0</v>
      </c>
      <c r="I23" s="10">
        <v>0</v>
      </c>
      <c r="J23" s="9">
        <v>0</v>
      </c>
      <c r="K23" s="9">
        <v>0</v>
      </c>
      <c r="M23" s="118"/>
    </row>
    <row r="24" spans="1:16" x14ac:dyDescent="0.25">
      <c r="A24" s="6" t="s">
        <v>47</v>
      </c>
      <c r="B24" s="2"/>
      <c r="C24" s="12">
        <f t="shared" ref="C24:K24" si="2">C23/C20</f>
        <v>0</v>
      </c>
      <c r="D24" s="12">
        <f t="shared" si="2"/>
        <v>0</v>
      </c>
      <c r="E24" s="12">
        <f t="shared" si="2"/>
        <v>0</v>
      </c>
      <c r="F24" s="12">
        <f t="shared" si="2"/>
        <v>0</v>
      </c>
      <c r="G24" s="12">
        <f t="shared" si="2"/>
        <v>0</v>
      </c>
      <c r="H24" s="12">
        <f t="shared" si="2"/>
        <v>0</v>
      </c>
      <c r="I24" s="12">
        <f t="shared" si="2"/>
        <v>0</v>
      </c>
      <c r="J24" s="12">
        <f t="shared" si="2"/>
        <v>0</v>
      </c>
      <c r="K24" s="12">
        <f t="shared" si="2"/>
        <v>0</v>
      </c>
      <c r="M24" s="118"/>
    </row>
    <row r="25" spans="1:16" x14ac:dyDescent="0.25">
      <c r="A25" s="6" t="s">
        <v>48</v>
      </c>
      <c r="B25" s="2"/>
      <c r="C25" s="10">
        <v>22543</v>
      </c>
      <c r="D25" s="10">
        <v>23084</v>
      </c>
      <c r="E25" s="10">
        <v>23183</v>
      </c>
      <c r="F25" s="9">
        <v>24237</v>
      </c>
      <c r="G25" s="10">
        <v>24580</v>
      </c>
      <c r="H25" s="10">
        <v>24527</v>
      </c>
      <c r="I25" s="10">
        <v>24440</v>
      </c>
      <c r="J25" s="9">
        <v>25229</v>
      </c>
      <c r="K25" s="9">
        <v>24753</v>
      </c>
      <c r="M25" s="118"/>
    </row>
    <row r="26" spans="1:16" x14ac:dyDescent="0.25">
      <c r="A26" s="6" t="s">
        <v>49</v>
      </c>
      <c r="B26" s="2"/>
      <c r="C26" s="12">
        <f t="shared" ref="C26:K26" si="3">C25/C20</f>
        <v>0.49966752371664153</v>
      </c>
      <c r="D26" s="12">
        <f t="shared" si="3"/>
        <v>0.49983760258103632</v>
      </c>
      <c r="E26" s="12">
        <f t="shared" si="3"/>
        <v>0.49990296495956871</v>
      </c>
      <c r="F26" s="12">
        <f t="shared" si="3"/>
        <v>0.49985563438376507</v>
      </c>
      <c r="G26" s="12">
        <f t="shared" si="3"/>
        <v>0.50019332125923366</v>
      </c>
      <c r="H26" s="12">
        <f t="shared" si="3"/>
        <v>0.50045909934909916</v>
      </c>
      <c r="I26" s="12">
        <f t="shared" si="3"/>
        <v>0.50147734734077476</v>
      </c>
      <c r="J26" s="12">
        <f t="shared" si="3"/>
        <v>0.51023338591594869</v>
      </c>
      <c r="K26" s="12">
        <f t="shared" si="3"/>
        <v>0.51441218645441511</v>
      </c>
      <c r="M26" s="118"/>
    </row>
    <row r="27" spans="1:16" x14ac:dyDescent="0.25">
      <c r="A27" s="7" t="s">
        <v>50</v>
      </c>
      <c r="B27" s="2"/>
      <c r="C27" s="677" t="s">
        <v>51</v>
      </c>
      <c r="D27" s="677"/>
      <c r="E27" s="677"/>
      <c r="F27" s="677"/>
      <c r="G27" s="677"/>
      <c r="H27" s="677"/>
      <c r="I27" s="677"/>
      <c r="J27" s="677"/>
      <c r="K27" s="677"/>
      <c r="M27" s="118"/>
    </row>
    <row r="28" spans="1:16" x14ac:dyDescent="0.25">
      <c r="A28" s="15" t="s">
        <v>52</v>
      </c>
      <c r="B28" s="16" t="s">
        <v>2</v>
      </c>
      <c r="C28" s="8" t="s">
        <v>1433</v>
      </c>
      <c r="D28" s="8" t="s">
        <v>137</v>
      </c>
      <c r="E28" s="8" t="s">
        <v>138</v>
      </c>
      <c r="F28" s="8" t="s">
        <v>139</v>
      </c>
      <c r="G28" s="293" t="s">
        <v>38</v>
      </c>
      <c r="H28" s="293" t="s">
        <v>39</v>
      </c>
      <c r="I28" s="293" t="s">
        <v>40</v>
      </c>
      <c r="J28" s="293" t="s">
        <v>41</v>
      </c>
      <c r="K28" s="293" t="s">
        <v>42</v>
      </c>
      <c r="M28" s="118"/>
    </row>
    <row r="29" spans="1:16" x14ac:dyDescent="0.25">
      <c r="A29" s="369" t="s">
        <v>1955</v>
      </c>
      <c r="B29" s="294" t="s">
        <v>1891</v>
      </c>
      <c r="C29" s="39">
        <v>21836</v>
      </c>
      <c r="D29" s="39">
        <v>22498</v>
      </c>
      <c r="E29" s="39">
        <v>22660</v>
      </c>
      <c r="F29" s="39">
        <v>23677</v>
      </c>
      <c r="G29" s="39">
        <v>23984</v>
      </c>
      <c r="H29" s="39">
        <v>23828</v>
      </c>
      <c r="I29" s="39">
        <v>23622</v>
      </c>
      <c r="J29" s="39">
        <v>23638</v>
      </c>
      <c r="K29" s="39">
        <v>22809</v>
      </c>
      <c r="M29" s="118"/>
    </row>
    <row r="30" spans="1:16" x14ac:dyDescent="0.25">
      <c r="A30" s="369" t="s">
        <v>58</v>
      </c>
      <c r="B30" s="294" t="s">
        <v>4005</v>
      </c>
      <c r="C30" s="39">
        <v>261</v>
      </c>
      <c r="D30" s="39">
        <v>280</v>
      </c>
      <c r="E30" s="39">
        <v>280</v>
      </c>
      <c r="F30" s="39">
        <v>299</v>
      </c>
      <c r="G30" s="39">
        <v>275</v>
      </c>
      <c r="H30" s="39">
        <v>294</v>
      </c>
      <c r="I30" s="39">
        <v>297</v>
      </c>
      <c r="J30" s="39">
        <v>276</v>
      </c>
      <c r="K30" s="39">
        <v>264</v>
      </c>
      <c r="M30" s="118"/>
    </row>
    <row r="31" spans="1:16" x14ac:dyDescent="0.25">
      <c r="A31" s="369" t="s">
        <v>59</v>
      </c>
      <c r="B31" s="294" t="s">
        <v>3863</v>
      </c>
      <c r="C31" s="39">
        <v>188</v>
      </c>
      <c r="D31" s="39">
        <v>39</v>
      </c>
      <c r="E31" s="295" t="s">
        <v>1542</v>
      </c>
      <c r="F31" s="295" t="s">
        <v>1542</v>
      </c>
      <c r="G31" s="295" t="s">
        <v>1542</v>
      </c>
      <c r="H31" s="295" t="s">
        <v>1542</v>
      </c>
      <c r="I31" s="295" t="s">
        <v>1542</v>
      </c>
      <c r="J31" s="295" t="s">
        <v>1542</v>
      </c>
      <c r="K31" s="295" t="s">
        <v>1542</v>
      </c>
      <c r="L31" s="295"/>
      <c r="M31" s="295"/>
      <c r="N31" s="295"/>
      <c r="O31" s="295"/>
      <c r="P31" s="295"/>
    </row>
    <row r="32" spans="1:16" x14ac:dyDescent="0.25">
      <c r="A32" s="369" t="s">
        <v>60</v>
      </c>
      <c r="B32" s="294" t="s">
        <v>4556</v>
      </c>
      <c r="C32" s="39">
        <v>12</v>
      </c>
      <c r="D32" s="295" t="s">
        <v>1542</v>
      </c>
      <c r="E32" s="295" t="s">
        <v>1542</v>
      </c>
      <c r="F32" s="39">
        <v>13</v>
      </c>
      <c r="G32" s="295" t="s">
        <v>1542</v>
      </c>
      <c r="H32" s="39">
        <v>14</v>
      </c>
      <c r="I32" s="39">
        <v>10</v>
      </c>
      <c r="J32" s="39">
        <v>12</v>
      </c>
      <c r="K32" s="295" t="s">
        <v>1542</v>
      </c>
    </row>
    <row r="33" spans="1:11" x14ac:dyDescent="0.25">
      <c r="A33" s="369" t="s">
        <v>61</v>
      </c>
      <c r="B33" s="294" t="s">
        <v>3675</v>
      </c>
      <c r="C33" s="295" t="s">
        <v>1542</v>
      </c>
      <c r="D33" s="295" t="s">
        <v>1542</v>
      </c>
      <c r="E33" s="295" t="s">
        <v>1542</v>
      </c>
      <c r="F33" s="295" t="s">
        <v>1542</v>
      </c>
      <c r="G33" s="295" t="s">
        <v>1542</v>
      </c>
      <c r="H33" s="295" t="s">
        <v>1542</v>
      </c>
      <c r="I33" s="295" t="s">
        <v>1542</v>
      </c>
      <c r="J33" s="295" t="s">
        <v>1542</v>
      </c>
      <c r="K33" s="295" t="s">
        <v>1542</v>
      </c>
    </row>
    <row r="34" spans="1:11" x14ac:dyDescent="0.25">
      <c r="A34" s="369" t="s">
        <v>62</v>
      </c>
      <c r="B34" s="294" t="s">
        <v>3751</v>
      </c>
      <c r="C34" s="39">
        <v>43</v>
      </c>
      <c r="D34" s="295" t="s">
        <v>1542</v>
      </c>
      <c r="E34" s="295" t="s">
        <v>1542</v>
      </c>
      <c r="F34" s="295" t="s">
        <v>1542</v>
      </c>
      <c r="G34" s="295" t="s">
        <v>1542</v>
      </c>
      <c r="H34" s="295" t="s">
        <v>1542</v>
      </c>
      <c r="I34" s="295" t="s">
        <v>1542</v>
      </c>
      <c r="J34" s="295" t="s">
        <v>1542</v>
      </c>
      <c r="K34" s="295" t="s">
        <v>1542</v>
      </c>
    </row>
    <row r="35" spans="1:11" x14ac:dyDescent="0.25">
      <c r="A35" s="369" t="s">
        <v>77</v>
      </c>
      <c r="B35" s="294" t="s">
        <v>3840</v>
      </c>
      <c r="C35" s="295" t="s">
        <v>1542</v>
      </c>
      <c r="D35" s="295" t="s">
        <v>1542</v>
      </c>
      <c r="E35" s="295" t="s">
        <v>1542</v>
      </c>
      <c r="F35" s="295" t="s">
        <v>1542</v>
      </c>
      <c r="G35" s="295" t="s">
        <v>1542</v>
      </c>
      <c r="H35" s="295" t="s">
        <v>1542</v>
      </c>
      <c r="I35" s="295" t="s">
        <v>1542</v>
      </c>
      <c r="J35" s="295" t="s">
        <v>1542</v>
      </c>
      <c r="K35" s="295" t="s">
        <v>1542</v>
      </c>
    </row>
    <row r="36" spans="1:11" x14ac:dyDescent="0.25">
      <c r="A36" s="369" t="s">
        <v>1963</v>
      </c>
      <c r="B36" s="294" t="s">
        <v>3669</v>
      </c>
      <c r="C36" s="39">
        <v>17</v>
      </c>
      <c r="D36" s="295" t="s">
        <v>1542</v>
      </c>
      <c r="E36" s="295" t="s">
        <v>1542</v>
      </c>
      <c r="F36" s="295" t="s">
        <v>1542</v>
      </c>
      <c r="G36" s="295" t="s">
        <v>1542</v>
      </c>
      <c r="H36" s="295" t="s">
        <v>1542</v>
      </c>
      <c r="I36" s="295" t="s">
        <v>1542</v>
      </c>
      <c r="J36" s="295" t="s">
        <v>1542</v>
      </c>
      <c r="K36" s="295" t="s">
        <v>1542</v>
      </c>
    </row>
    <row r="37" spans="1:11" x14ac:dyDescent="0.25">
      <c r="A37" s="369" t="s">
        <v>1965</v>
      </c>
      <c r="B37" s="294" t="s">
        <v>3673</v>
      </c>
      <c r="C37" s="39">
        <v>52</v>
      </c>
      <c r="D37" s="295" t="s">
        <v>1542</v>
      </c>
      <c r="E37" s="295" t="s">
        <v>1542</v>
      </c>
      <c r="F37" s="295" t="s">
        <v>1542</v>
      </c>
      <c r="G37" s="295" t="s">
        <v>1542</v>
      </c>
      <c r="H37" s="295" t="s">
        <v>1542</v>
      </c>
      <c r="I37" s="295" t="s">
        <v>1542</v>
      </c>
      <c r="J37" s="295" t="s">
        <v>1542</v>
      </c>
      <c r="K37" s="295" t="s">
        <v>1542</v>
      </c>
    </row>
    <row r="38" spans="1:11" x14ac:dyDescent="0.25">
      <c r="A38" s="369" t="s">
        <v>1967</v>
      </c>
      <c r="B38" s="294" t="s">
        <v>4006</v>
      </c>
      <c r="C38" s="295" t="s">
        <v>1542</v>
      </c>
      <c r="D38" s="295" t="s">
        <v>1542</v>
      </c>
      <c r="E38" s="295" t="s">
        <v>1542</v>
      </c>
      <c r="F38" s="295" t="s">
        <v>1542</v>
      </c>
      <c r="G38" s="295" t="s">
        <v>1542</v>
      </c>
      <c r="H38" s="295" t="s">
        <v>1542</v>
      </c>
      <c r="I38" s="295" t="s">
        <v>1542</v>
      </c>
      <c r="J38" s="295" t="s">
        <v>1542</v>
      </c>
      <c r="K38" s="295" t="s">
        <v>1542</v>
      </c>
    </row>
    <row r="39" spans="1:11" x14ac:dyDescent="0.25">
      <c r="A39" s="369" t="s">
        <v>1968</v>
      </c>
      <c r="B39" s="294" t="s">
        <v>3915</v>
      </c>
      <c r="C39" s="39">
        <v>101</v>
      </c>
      <c r="D39" s="39">
        <v>20</v>
      </c>
      <c r="E39" s="295" t="s">
        <v>1542</v>
      </c>
      <c r="F39" s="295" t="s">
        <v>1542</v>
      </c>
      <c r="G39" s="295" t="s">
        <v>1542</v>
      </c>
      <c r="H39" s="295" t="s">
        <v>1542</v>
      </c>
      <c r="I39" s="295" t="s">
        <v>1542</v>
      </c>
      <c r="J39" s="295" t="s">
        <v>1542</v>
      </c>
      <c r="K39" s="295" t="s">
        <v>1542</v>
      </c>
    </row>
    <row r="40" spans="1:11" x14ac:dyDescent="0.25">
      <c r="A40" s="369" t="s">
        <v>1970</v>
      </c>
      <c r="B40" s="294" t="s">
        <v>3904</v>
      </c>
      <c r="C40" s="39">
        <v>25</v>
      </c>
      <c r="D40" s="295" t="s">
        <v>1542</v>
      </c>
      <c r="E40" s="295" t="s">
        <v>1542</v>
      </c>
      <c r="F40" s="295" t="s">
        <v>1542</v>
      </c>
      <c r="G40" s="295" t="s">
        <v>1542</v>
      </c>
      <c r="H40" s="295" t="s">
        <v>1542</v>
      </c>
      <c r="I40" s="295" t="s">
        <v>1542</v>
      </c>
      <c r="J40" s="295" t="s">
        <v>1542</v>
      </c>
      <c r="K40" s="295" t="s">
        <v>1542</v>
      </c>
    </row>
    <row r="41" spans="1:11" x14ac:dyDescent="0.25">
      <c r="A41" s="369" t="s">
        <v>1972</v>
      </c>
      <c r="B41" s="294" t="s">
        <v>3431</v>
      </c>
      <c r="C41" s="39">
        <v>12</v>
      </c>
      <c r="D41" s="295" t="s">
        <v>1542</v>
      </c>
      <c r="E41" s="295" t="s">
        <v>1542</v>
      </c>
      <c r="F41" s="295" t="s">
        <v>1542</v>
      </c>
      <c r="G41" s="295" t="s">
        <v>1542</v>
      </c>
      <c r="H41" s="295" t="s">
        <v>1542</v>
      </c>
      <c r="I41" s="295" t="s">
        <v>1542</v>
      </c>
      <c r="J41" s="295" t="s">
        <v>1542</v>
      </c>
      <c r="K41" s="295" t="s">
        <v>1542</v>
      </c>
    </row>
    <row r="42" spans="1:11" x14ac:dyDescent="0.25">
      <c r="A42" s="369" t="s">
        <v>1974</v>
      </c>
      <c r="B42" s="294" t="s">
        <v>3956</v>
      </c>
      <c r="C42" s="295" t="s">
        <v>1542</v>
      </c>
      <c r="D42" s="295" t="s">
        <v>1542</v>
      </c>
      <c r="E42" s="295" t="s">
        <v>1542</v>
      </c>
      <c r="F42" s="295" t="s">
        <v>1542</v>
      </c>
      <c r="G42" s="295" t="s">
        <v>1542</v>
      </c>
      <c r="H42" s="295" t="s">
        <v>1542</v>
      </c>
      <c r="I42" s="295" t="s">
        <v>1542</v>
      </c>
      <c r="J42" s="295" t="s">
        <v>1542</v>
      </c>
      <c r="K42" s="295" t="s">
        <v>1542</v>
      </c>
    </row>
    <row r="43" spans="1:11" x14ac:dyDescent="0.25">
      <c r="A43" s="369" t="s">
        <v>1976</v>
      </c>
      <c r="B43" s="294" t="s">
        <v>3957</v>
      </c>
      <c r="C43" s="295" t="s">
        <v>1542</v>
      </c>
      <c r="D43" s="295" t="s">
        <v>1542</v>
      </c>
      <c r="E43" s="295" t="s">
        <v>1542</v>
      </c>
      <c r="F43" s="295" t="s">
        <v>1542</v>
      </c>
      <c r="G43" s="295" t="s">
        <v>1542</v>
      </c>
      <c r="H43" s="295" t="s">
        <v>1542</v>
      </c>
      <c r="I43" s="295" t="s">
        <v>1542</v>
      </c>
      <c r="J43" s="295" t="s">
        <v>1542</v>
      </c>
      <c r="K43" s="295" t="s">
        <v>1542</v>
      </c>
    </row>
    <row r="44" spans="1:11" x14ac:dyDescent="0.25">
      <c r="A44" s="369" t="s">
        <v>1994</v>
      </c>
      <c r="B44" s="294" t="s">
        <v>2240</v>
      </c>
      <c r="C44" s="295" t="s">
        <v>1542</v>
      </c>
      <c r="D44" s="39">
        <v>202</v>
      </c>
      <c r="E44" s="39">
        <v>223</v>
      </c>
      <c r="F44" s="39">
        <v>208</v>
      </c>
      <c r="G44" s="39">
        <v>247</v>
      </c>
      <c r="H44" s="39">
        <v>301</v>
      </c>
      <c r="I44" s="39">
        <v>308</v>
      </c>
      <c r="J44" s="39">
        <v>230</v>
      </c>
      <c r="K44" s="39">
        <v>240</v>
      </c>
    </row>
    <row r="45" spans="1:11" x14ac:dyDescent="0.25">
      <c r="A45" s="369" t="s">
        <v>2012</v>
      </c>
      <c r="B45" s="294" t="s">
        <v>3750</v>
      </c>
      <c r="C45" s="295" t="s">
        <v>1542</v>
      </c>
      <c r="D45" s="295">
        <v>35</v>
      </c>
      <c r="E45" s="295" t="s">
        <v>10806</v>
      </c>
      <c r="F45" s="295">
        <v>54</v>
      </c>
      <c r="G45" s="295" t="s">
        <v>10806</v>
      </c>
      <c r="H45" s="295">
        <v>45</v>
      </c>
      <c r="I45" s="295">
        <v>59</v>
      </c>
      <c r="J45" s="295">
        <v>61</v>
      </c>
      <c r="K45" s="295" t="s">
        <v>10806</v>
      </c>
    </row>
    <row r="46" spans="1:11" x14ac:dyDescent="0.25">
      <c r="A46" s="294" t="s">
        <v>1522</v>
      </c>
      <c r="B46" s="230" t="s">
        <v>1436</v>
      </c>
      <c r="C46" s="39">
        <v>22543</v>
      </c>
      <c r="D46" s="39">
        <v>23084</v>
      </c>
      <c r="E46" s="39">
        <v>23183</v>
      </c>
      <c r="F46" s="39">
        <v>24237</v>
      </c>
      <c r="G46" s="39">
        <v>24580</v>
      </c>
      <c r="H46" s="39">
        <v>24527</v>
      </c>
      <c r="I46" s="39">
        <v>24440</v>
      </c>
      <c r="J46" s="39">
        <v>25229</v>
      </c>
      <c r="K46" s="39">
        <v>24753</v>
      </c>
    </row>
    <row r="47" spans="1:11" x14ac:dyDescent="0.25">
      <c r="A47" s="343" t="s">
        <v>1440</v>
      </c>
      <c r="B47" s="230"/>
      <c r="C47" s="59">
        <v>45116</v>
      </c>
      <c r="D47" s="59">
        <v>46183</v>
      </c>
      <c r="E47" s="59">
        <v>46375</v>
      </c>
      <c r="F47" s="59">
        <v>48488</v>
      </c>
      <c r="G47" s="59">
        <v>49141</v>
      </c>
      <c r="H47" s="59">
        <v>49009</v>
      </c>
      <c r="I47" s="59">
        <v>48736</v>
      </c>
      <c r="J47" s="59">
        <v>49446</v>
      </c>
      <c r="K47" s="59">
        <v>48119</v>
      </c>
    </row>
    <row r="48" spans="1:11" x14ac:dyDescent="0.25">
      <c r="A48" s="2"/>
      <c r="B48" s="234"/>
      <c r="C48" s="234"/>
      <c r="D48" s="234"/>
      <c r="E48" s="234"/>
      <c r="F48" s="234"/>
      <c r="G48" s="18"/>
      <c r="H48" s="11"/>
      <c r="I48" s="11"/>
      <c r="J48" s="11"/>
      <c r="K48" s="11"/>
    </row>
    <row r="49" spans="1:11" x14ac:dyDescent="0.25">
      <c r="A49" s="2"/>
      <c r="B49" s="234"/>
      <c r="C49" s="234" t="s">
        <v>4086</v>
      </c>
      <c r="D49" s="234" t="s">
        <v>2073</v>
      </c>
      <c r="E49" s="234" t="s">
        <v>2110</v>
      </c>
      <c r="F49" s="234" t="s">
        <v>4087</v>
      </c>
      <c r="G49" s="18" t="s">
        <v>4088</v>
      </c>
      <c r="H49" s="11" t="s">
        <v>4089</v>
      </c>
      <c r="I49" s="11"/>
      <c r="J49" s="11"/>
      <c r="K49" s="11"/>
    </row>
    <row r="50" spans="1:11" x14ac:dyDescent="0.25">
      <c r="A50" s="2"/>
      <c r="B50" s="234"/>
      <c r="C50" s="234" t="s">
        <v>4090</v>
      </c>
      <c r="D50" s="134">
        <v>23980</v>
      </c>
      <c r="E50" s="134">
        <v>23677</v>
      </c>
      <c r="F50" s="134">
        <v>22660</v>
      </c>
      <c r="G50" s="18">
        <v>22498</v>
      </c>
      <c r="H50" s="11">
        <v>21836</v>
      </c>
      <c r="I50" s="11"/>
      <c r="J50" s="11"/>
      <c r="K50" s="11"/>
    </row>
    <row r="51" spans="1:11" x14ac:dyDescent="0.25">
      <c r="A51" s="2"/>
      <c r="B51" s="234"/>
      <c r="C51" s="234" t="s">
        <v>4557</v>
      </c>
      <c r="D51" s="134">
        <v>275</v>
      </c>
      <c r="E51" s="134">
        <v>299</v>
      </c>
      <c r="F51" s="134">
        <v>280</v>
      </c>
      <c r="G51" s="18">
        <v>280</v>
      </c>
      <c r="H51" s="18">
        <v>261</v>
      </c>
      <c r="I51" s="18"/>
      <c r="J51" s="18"/>
      <c r="K51" s="18"/>
    </row>
    <row r="52" spans="1:11" x14ac:dyDescent="0.25">
      <c r="A52" s="2"/>
      <c r="B52" s="2"/>
      <c r="C52" s="2" t="s">
        <v>4558</v>
      </c>
      <c r="D52" s="647" t="s">
        <v>1542</v>
      </c>
      <c r="E52" s="647" t="s">
        <v>1542</v>
      </c>
      <c r="F52" s="647" t="s">
        <v>1542</v>
      </c>
      <c r="G52" s="11">
        <v>39</v>
      </c>
      <c r="H52" s="11">
        <v>188</v>
      </c>
      <c r="I52" s="11"/>
      <c r="J52" s="11"/>
      <c r="K52" s="11"/>
    </row>
    <row r="53" spans="1:11" x14ac:dyDescent="0.25">
      <c r="C53" t="s">
        <v>4559</v>
      </c>
      <c r="D53" s="647" t="s">
        <v>1542</v>
      </c>
      <c r="E53" s="647">
        <v>13</v>
      </c>
      <c r="F53" s="647" t="s">
        <v>1542</v>
      </c>
      <c r="G53" s="647" t="s">
        <v>1542</v>
      </c>
      <c r="H53" s="295">
        <v>12</v>
      </c>
    </row>
    <row r="54" spans="1:11" x14ac:dyDescent="0.25">
      <c r="C54" t="s">
        <v>4560</v>
      </c>
      <c r="D54" s="647" t="s">
        <v>1542</v>
      </c>
      <c r="E54" s="647" t="s">
        <v>1542</v>
      </c>
      <c r="F54" s="647" t="s">
        <v>1542</v>
      </c>
      <c r="G54" s="647" t="s">
        <v>1542</v>
      </c>
      <c r="H54" s="647" t="s">
        <v>1542</v>
      </c>
    </row>
    <row r="55" spans="1:11" x14ac:dyDescent="0.25">
      <c r="C55" t="s">
        <v>4561</v>
      </c>
      <c r="D55" s="647" t="s">
        <v>1542</v>
      </c>
      <c r="E55" s="647" t="s">
        <v>1542</v>
      </c>
      <c r="F55" s="647" t="s">
        <v>1542</v>
      </c>
      <c r="G55" s="647" t="s">
        <v>1542</v>
      </c>
      <c r="H55" s="295">
        <v>43</v>
      </c>
    </row>
    <row r="56" spans="1:11" x14ac:dyDescent="0.25">
      <c r="C56" t="s">
        <v>4562</v>
      </c>
      <c r="D56" s="647" t="s">
        <v>1542</v>
      </c>
      <c r="E56" s="647" t="s">
        <v>1542</v>
      </c>
      <c r="F56" s="647" t="s">
        <v>1542</v>
      </c>
      <c r="G56" s="647" t="s">
        <v>1542</v>
      </c>
      <c r="H56" s="647" t="s">
        <v>1542</v>
      </c>
    </row>
    <row r="57" spans="1:11" x14ac:dyDescent="0.25">
      <c r="C57" t="s">
        <v>4563</v>
      </c>
      <c r="D57" s="647" t="s">
        <v>1542</v>
      </c>
      <c r="E57" s="647" t="s">
        <v>1542</v>
      </c>
      <c r="F57" s="647" t="s">
        <v>1542</v>
      </c>
      <c r="G57" s="647" t="s">
        <v>1542</v>
      </c>
      <c r="H57" s="295">
        <v>17</v>
      </c>
    </row>
    <row r="58" spans="1:11" x14ac:dyDescent="0.25">
      <c r="C58" t="s">
        <v>4564</v>
      </c>
      <c r="D58" s="647" t="s">
        <v>1542</v>
      </c>
      <c r="E58" s="647" t="s">
        <v>1542</v>
      </c>
      <c r="F58" s="647" t="s">
        <v>1542</v>
      </c>
      <c r="G58" s="647" t="s">
        <v>1542</v>
      </c>
      <c r="H58" s="295">
        <v>52</v>
      </c>
    </row>
    <row r="59" spans="1:11" x14ac:dyDescent="0.25">
      <c r="C59" t="s">
        <v>4565</v>
      </c>
      <c r="D59" s="647" t="s">
        <v>1542</v>
      </c>
      <c r="E59" s="647" t="s">
        <v>1542</v>
      </c>
      <c r="F59" s="647" t="s">
        <v>1542</v>
      </c>
      <c r="G59" s="647" t="s">
        <v>1542</v>
      </c>
      <c r="H59" s="647" t="s">
        <v>1542</v>
      </c>
    </row>
    <row r="60" spans="1:11" x14ac:dyDescent="0.25">
      <c r="C60" t="s">
        <v>4566</v>
      </c>
      <c r="D60" s="647" t="s">
        <v>1542</v>
      </c>
      <c r="E60" s="647" t="s">
        <v>1542</v>
      </c>
      <c r="F60" s="647" t="s">
        <v>1542</v>
      </c>
      <c r="G60" s="295">
        <v>20</v>
      </c>
      <c r="H60" s="295">
        <v>101</v>
      </c>
    </row>
    <row r="61" spans="1:11" x14ac:dyDescent="0.25">
      <c r="C61" t="s">
        <v>4567</v>
      </c>
      <c r="D61" s="647" t="s">
        <v>1542</v>
      </c>
      <c r="E61" s="647" t="s">
        <v>1542</v>
      </c>
      <c r="F61" s="647" t="s">
        <v>1542</v>
      </c>
      <c r="G61" s="647" t="s">
        <v>1542</v>
      </c>
      <c r="H61" s="295">
        <v>25</v>
      </c>
    </row>
    <row r="62" spans="1:11" x14ac:dyDescent="0.25">
      <c r="C62" t="s">
        <v>4568</v>
      </c>
      <c r="D62" s="647" t="s">
        <v>1542</v>
      </c>
      <c r="E62" s="647" t="s">
        <v>1542</v>
      </c>
      <c r="F62" s="647" t="s">
        <v>1542</v>
      </c>
      <c r="G62" s="647" t="s">
        <v>1542</v>
      </c>
      <c r="H62" s="295">
        <v>12</v>
      </c>
    </row>
    <row r="63" spans="1:11" x14ac:dyDescent="0.25">
      <c r="C63" t="s">
        <v>4569</v>
      </c>
      <c r="D63" s="647" t="s">
        <v>1542</v>
      </c>
      <c r="E63" s="647" t="s">
        <v>1542</v>
      </c>
      <c r="F63" s="647" t="s">
        <v>1542</v>
      </c>
      <c r="G63" s="647" t="s">
        <v>1542</v>
      </c>
      <c r="H63" s="647" t="s">
        <v>1542</v>
      </c>
    </row>
    <row r="64" spans="1:11" x14ac:dyDescent="0.25">
      <c r="C64" t="s">
        <v>4570</v>
      </c>
      <c r="D64" s="647" t="s">
        <v>1542</v>
      </c>
      <c r="E64" s="647" t="s">
        <v>1542</v>
      </c>
      <c r="F64" s="647" t="s">
        <v>1542</v>
      </c>
      <c r="G64" s="647" t="s">
        <v>1542</v>
      </c>
      <c r="H64" s="647" t="s">
        <v>1542</v>
      </c>
    </row>
    <row r="65" spans="3:8" x14ac:dyDescent="0.25">
      <c r="C65" t="s">
        <v>4106</v>
      </c>
      <c r="D65">
        <v>247</v>
      </c>
      <c r="E65">
        <v>208</v>
      </c>
      <c r="F65">
        <v>223</v>
      </c>
      <c r="G65" s="39">
        <v>202</v>
      </c>
      <c r="H65" s="647" t="s">
        <v>1542</v>
      </c>
    </row>
    <row r="66" spans="3:8" x14ac:dyDescent="0.25">
      <c r="C66" t="s">
        <v>4571</v>
      </c>
      <c r="D66" s="647" t="s">
        <v>10806</v>
      </c>
      <c r="E66" s="647">
        <v>54</v>
      </c>
      <c r="F66" s="647" t="s">
        <v>10806</v>
      </c>
      <c r="G66" s="295">
        <v>35</v>
      </c>
      <c r="H66" s="647" t="s">
        <v>1542</v>
      </c>
    </row>
    <row r="67" spans="3:8" x14ac:dyDescent="0.25">
      <c r="C67" t="s">
        <v>1522</v>
      </c>
      <c r="D67">
        <v>24576</v>
      </c>
      <c r="E67">
        <v>24237</v>
      </c>
      <c r="F67">
        <v>23183</v>
      </c>
      <c r="G67" s="39">
        <v>23084</v>
      </c>
      <c r="H67" s="39">
        <v>22543</v>
      </c>
    </row>
    <row r="68" spans="3:8" x14ac:dyDescent="0.25">
      <c r="C68" t="s">
        <v>1817</v>
      </c>
      <c r="D68">
        <v>49133</v>
      </c>
      <c r="E68">
        <v>48488</v>
      </c>
      <c r="F68">
        <v>46375</v>
      </c>
      <c r="G68" s="39">
        <v>46183</v>
      </c>
      <c r="H68" s="39">
        <v>45116</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9" orientation="landscape" r:id="rId1"/>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tabColor rgb="FFFFFF00"/>
    <pageSetUpPr fitToPage="1"/>
  </sheetPr>
  <dimension ref="A1:N43"/>
  <sheetViews>
    <sheetView topLeftCell="A10" workbookViewId="0">
      <selection activeCell="J21" sqref="J21"/>
    </sheetView>
  </sheetViews>
  <sheetFormatPr defaultRowHeight="15" x14ac:dyDescent="0.25"/>
  <cols>
    <col min="1" max="1" width="36.85546875" customWidth="1"/>
    <col min="2" max="2" width="54.140625" customWidth="1"/>
    <col min="3" max="6" width="8.85546875" customWidth="1"/>
    <col min="7" max="11" width="8" style="39" customWidth="1"/>
    <col min="14" max="14" width="17.8554687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02" t="s">
        <v>4154</v>
      </c>
      <c r="C3" s="702"/>
      <c r="D3" s="702"/>
      <c r="E3" s="702"/>
      <c r="F3" s="702"/>
      <c r="G3" s="702"/>
      <c r="H3" s="702"/>
      <c r="I3" s="702"/>
      <c r="J3" s="702"/>
      <c r="K3" s="702"/>
    </row>
    <row r="4" spans="1:14" x14ac:dyDescent="0.25">
      <c r="A4" s="6" t="s">
        <v>2</v>
      </c>
      <c r="B4" s="699" t="s">
        <v>4572</v>
      </c>
      <c r="C4" s="699"/>
      <c r="D4" s="699"/>
      <c r="E4" s="699"/>
      <c r="F4" s="699"/>
      <c r="G4" s="699"/>
      <c r="H4" s="699"/>
      <c r="I4" s="699"/>
      <c r="J4" s="699"/>
      <c r="K4" s="699"/>
    </row>
    <row r="5" spans="1:14" x14ac:dyDescent="0.25">
      <c r="A5" s="6" t="s">
        <v>5</v>
      </c>
      <c r="B5" s="699" t="s">
        <v>4</v>
      </c>
      <c r="C5" s="699"/>
      <c r="D5" s="699"/>
      <c r="E5" s="699"/>
      <c r="F5" s="699"/>
      <c r="G5" s="699"/>
      <c r="H5" s="699"/>
      <c r="I5" s="699"/>
      <c r="J5" s="699"/>
      <c r="K5" s="699"/>
      <c r="M5" s="331" t="s">
        <v>57</v>
      </c>
      <c r="N5" s="331" t="s">
        <v>2</v>
      </c>
    </row>
    <row r="6" spans="1:14" x14ac:dyDescent="0.25">
      <c r="A6" s="6" t="s">
        <v>8</v>
      </c>
      <c r="B6" s="703" t="s">
        <v>9</v>
      </c>
      <c r="C6" s="703"/>
      <c r="D6" s="703"/>
      <c r="E6" s="703"/>
      <c r="F6" s="703"/>
      <c r="G6" s="699"/>
      <c r="H6" s="699"/>
      <c r="I6" s="699"/>
      <c r="J6" s="699"/>
      <c r="K6" s="699"/>
      <c r="M6" s="118" t="s">
        <v>1955</v>
      </c>
      <c r="N6" t="s">
        <v>1891</v>
      </c>
    </row>
    <row r="7" spans="1:14" x14ac:dyDescent="0.25">
      <c r="A7" s="6" t="s">
        <v>11</v>
      </c>
      <c r="B7" s="674" t="s">
        <v>1508</v>
      </c>
      <c r="C7" s="674"/>
      <c r="D7" s="674"/>
      <c r="E7" s="674"/>
      <c r="F7" s="674"/>
      <c r="G7" s="674"/>
      <c r="H7" s="674"/>
      <c r="I7" s="674"/>
      <c r="J7" s="674"/>
      <c r="K7" s="674"/>
      <c r="M7" s="118" t="s">
        <v>58</v>
      </c>
      <c r="N7" t="s">
        <v>4573</v>
      </c>
    </row>
    <row r="8" spans="1:14" x14ac:dyDescent="0.25">
      <c r="A8" s="6" t="s">
        <v>13</v>
      </c>
      <c r="B8" s="703" t="s">
        <v>9</v>
      </c>
      <c r="C8" s="703"/>
      <c r="D8" s="703"/>
      <c r="E8" s="703"/>
      <c r="F8" s="703"/>
      <c r="G8" s="699"/>
      <c r="H8" s="699"/>
      <c r="I8" s="699"/>
      <c r="J8" s="699"/>
      <c r="K8" s="699"/>
      <c r="M8" s="118" t="s">
        <v>59</v>
      </c>
      <c r="N8" t="s">
        <v>3924</v>
      </c>
    </row>
    <row r="9" spans="1:14" x14ac:dyDescent="0.25">
      <c r="A9" s="6" t="s">
        <v>15</v>
      </c>
      <c r="B9" s="699" t="s">
        <v>4070</v>
      </c>
      <c r="C9" s="699"/>
      <c r="D9" s="699"/>
      <c r="E9" s="699"/>
      <c r="F9" s="699"/>
      <c r="G9" s="699"/>
      <c r="H9" s="699"/>
      <c r="I9" s="699"/>
      <c r="J9" s="699"/>
      <c r="K9" s="699"/>
      <c r="M9" s="118" t="s">
        <v>60</v>
      </c>
      <c r="N9" t="s">
        <v>3933</v>
      </c>
    </row>
    <row r="10" spans="1:14" x14ac:dyDescent="0.25">
      <c r="A10" s="6" t="s">
        <v>17</v>
      </c>
      <c r="B10" s="699" t="s">
        <v>4070</v>
      </c>
      <c r="C10" s="699"/>
      <c r="D10" s="699"/>
      <c r="E10" s="699"/>
      <c r="F10" s="699"/>
      <c r="G10" s="699"/>
      <c r="H10" s="699"/>
      <c r="I10" s="699"/>
      <c r="J10" s="699"/>
      <c r="K10" s="699"/>
      <c r="M10" s="118" t="s">
        <v>61</v>
      </c>
      <c r="N10" t="s">
        <v>3958</v>
      </c>
    </row>
    <row r="11" spans="1:14" x14ac:dyDescent="0.25">
      <c r="A11" s="6" t="s">
        <v>19</v>
      </c>
      <c r="B11" s="699" t="s">
        <v>70</v>
      </c>
      <c r="C11" s="699"/>
      <c r="D11" s="699"/>
      <c r="E11" s="699"/>
      <c r="F11" s="699"/>
      <c r="G11" s="699"/>
      <c r="H11" s="699"/>
      <c r="I11" s="699"/>
      <c r="J11" s="699"/>
      <c r="K11" s="699"/>
      <c r="M11" s="118" t="s">
        <v>1994</v>
      </c>
      <c r="N11" t="s">
        <v>2240</v>
      </c>
    </row>
    <row r="12" spans="1:14" x14ac:dyDescent="0.25">
      <c r="A12" s="6" t="s">
        <v>22</v>
      </c>
      <c r="B12" s="674" t="s">
        <v>31</v>
      </c>
      <c r="C12" s="674"/>
      <c r="D12" s="674"/>
      <c r="E12" s="674"/>
      <c r="F12" s="674"/>
      <c r="G12" s="674"/>
      <c r="H12" s="674"/>
      <c r="I12" s="674"/>
      <c r="J12" s="674"/>
      <c r="K12" s="674"/>
      <c r="M12" s="118"/>
    </row>
    <row r="13" spans="1:14" x14ac:dyDescent="0.25">
      <c r="A13" s="6" t="s">
        <v>26</v>
      </c>
      <c r="B13" s="703" t="s">
        <v>9</v>
      </c>
      <c r="C13" s="703"/>
      <c r="D13" s="703"/>
      <c r="E13" s="703"/>
      <c r="F13" s="703"/>
      <c r="G13" s="699"/>
      <c r="H13" s="699"/>
      <c r="I13" s="699"/>
      <c r="J13" s="699"/>
      <c r="K13" s="699"/>
      <c r="M13" s="118"/>
    </row>
    <row r="14" spans="1:14" x14ac:dyDescent="0.25">
      <c r="A14" s="6" t="s">
        <v>28</v>
      </c>
      <c r="B14" s="688" t="s">
        <v>4574</v>
      </c>
      <c r="C14" s="688"/>
      <c r="D14" s="688"/>
      <c r="E14" s="688"/>
      <c r="F14" s="688"/>
      <c r="G14" s="688"/>
      <c r="H14" s="688"/>
      <c r="I14" s="688"/>
      <c r="J14" s="688"/>
      <c r="K14" s="688"/>
      <c r="M14" s="118"/>
    </row>
    <row r="15" spans="1:14" x14ac:dyDescent="0.25">
      <c r="A15" s="6" t="s">
        <v>30</v>
      </c>
      <c r="B15" s="688" t="s">
        <v>4117</v>
      </c>
      <c r="C15" s="688"/>
      <c r="D15" s="688"/>
      <c r="E15" s="688"/>
      <c r="F15" s="688"/>
      <c r="G15" s="688"/>
      <c r="H15" s="688"/>
      <c r="I15" s="688"/>
      <c r="J15" s="688"/>
      <c r="K15" s="688"/>
      <c r="M15" s="118"/>
    </row>
    <row r="16" spans="1:14" x14ac:dyDescent="0.25">
      <c r="A16" s="6" t="s">
        <v>32</v>
      </c>
      <c r="B16" s="699" t="s">
        <v>734</v>
      </c>
      <c r="C16" s="699"/>
      <c r="D16" s="699"/>
      <c r="E16" s="699"/>
      <c r="F16" s="699"/>
      <c r="G16" s="699"/>
      <c r="H16" s="699"/>
      <c r="I16" s="699"/>
      <c r="J16" s="699"/>
      <c r="K16" s="699"/>
      <c r="M16" s="118"/>
    </row>
    <row r="17" spans="1:13" x14ac:dyDescent="0.25">
      <c r="A17" s="6" t="s">
        <v>35</v>
      </c>
      <c r="B17" s="689" t="s">
        <v>9</v>
      </c>
      <c r="C17" s="689"/>
      <c r="D17" s="689"/>
      <c r="E17" s="689"/>
      <c r="F17" s="689"/>
      <c r="G17" s="688"/>
      <c r="H17" s="688"/>
      <c r="I17" s="688"/>
      <c r="J17" s="688"/>
      <c r="K17" s="688"/>
      <c r="M17" s="118"/>
    </row>
    <row r="18" spans="1:13" x14ac:dyDescent="0.25">
      <c r="A18" s="6" t="s">
        <v>36</v>
      </c>
      <c r="B18" s="717" t="s">
        <v>9</v>
      </c>
      <c r="C18" s="717"/>
      <c r="D18" s="717"/>
      <c r="E18" s="717"/>
      <c r="F18" s="717"/>
      <c r="G18" s="706"/>
      <c r="H18" s="706"/>
      <c r="I18" s="706"/>
      <c r="J18" s="706"/>
      <c r="K18" s="706"/>
      <c r="M18" s="118"/>
    </row>
    <row r="19" spans="1:13" x14ac:dyDescent="0.25">
      <c r="A19" s="7" t="s">
        <v>37</v>
      </c>
      <c r="B19" s="2"/>
      <c r="C19" s="8" t="s">
        <v>1433</v>
      </c>
      <c r="D19" s="8" t="s">
        <v>137</v>
      </c>
      <c r="E19" s="8" t="s">
        <v>138</v>
      </c>
      <c r="F19" s="8" t="s">
        <v>139</v>
      </c>
      <c r="G19" s="293" t="s">
        <v>38</v>
      </c>
      <c r="H19" s="293" t="s">
        <v>39</v>
      </c>
      <c r="I19" s="293" t="s">
        <v>40</v>
      </c>
      <c r="J19" s="293" t="s">
        <v>41</v>
      </c>
      <c r="K19" s="293" t="s">
        <v>42</v>
      </c>
      <c r="M19" s="118"/>
    </row>
    <row r="20" spans="1:13" x14ac:dyDescent="0.25">
      <c r="A20" s="6" t="s">
        <v>43</v>
      </c>
      <c r="B20" s="2"/>
      <c r="C20" s="10">
        <v>22562</v>
      </c>
      <c r="D20" s="10">
        <v>23086</v>
      </c>
      <c r="E20" s="10">
        <v>23191</v>
      </c>
      <c r="F20" s="11">
        <v>24239</v>
      </c>
      <c r="G20" s="10">
        <v>24581</v>
      </c>
      <c r="H20" s="10">
        <v>24528</v>
      </c>
      <c r="I20" s="10">
        <v>24445</v>
      </c>
      <c r="J20" s="11">
        <v>25229</v>
      </c>
      <c r="K20" s="11">
        <v>24754</v>
      </c>
      <c r="M20" s="118"/>
    </row>
    <row r="21" spans="1:13" x14ac:dyDescent="0.25">
      <c r="A21" s="6" t="s">
        <v>44</v>
      </c>
      <c r="B21" s="2"/>
      <c r="C21" s="10" t="s">
        <v>10806</v>
      </c>
      <c r="D21" s="295" t="s">
        <v>1542</v>
      </c>
      <c r="E21" s="295" t="s">
        <v>1542</v>
      </c>
      <c r="F21" s="295" t="s">
        <v>1542</v>
      </c>
      <c r="G21" s="295" t="s">
        <v>1542</v>
      </c>
      <c r="H21" s="295" t="s">
        <v>1542</v>
      </c>
      <c r="I21" s="295" t="s">
        <v>1542</v>
      </c>
      <c r="J21" s="10" t="s">
        <v>10806</v>
      </c>
      <c r="K21" s="295" t="s">
        <v>1542</v>
      </c>
      <c r="M21" s="118"/>
    </row>
    <row r="22" spans="1:13" x14ac:dyDescent="0.25">
      <c r="A22" s="6" t="s">
        <v>45</v>
      </c>
      <c r="B22" s="2"/>
      <c r="C22" s="660" t="s">
        <v>10806</v>
      </c>
      <c r="D22" s="660" t="s">
        <v>10806</v>
      </c>
      <c r="E22" s="660" t="s">
        <v>10806</v>
      </c>
      <c r="F22" s="660" t="s">
        <v>10806</v>
      </c>
      <c r="G22" s="660" t="s">
        <v>10806</v>
      </c>
      <c r="H22" s="660" t="s">
        <v>10806</v>
      </c>
      <c r="I22" s="660" t="s">
        <v>10806</v>
      </c>
      <c r="J22" s="660" t="s">
        <v>10806</v>
      </c>
      <c r="K22" s="660" t="s">
        <v>10806</v>
      </c>
      <c r="M22" s="118"/>
    </row>
    <row r="23" spans="1:13" x14ac:dyDescent="0.25">
      <c r="A23" s="6" t="s">
        <v>46</v>
      </c>
      <c r="B23" s="2"/>
      <c r="C23" s="10">
        <v>0</v>
      </c>
      <c r="D23" s="10">
        <v>0</v>
      </c>
      <c r="E23" s="10">
        <v>0</v>
      </c>
      <c r="F23" s="9">
        <v>0</v>
      </c>
      <c r="G23" s="10">
        <v>0</v>
      </c>
      <c r="H23" s="10">
        <v>0</v>
      </c>
      <c r="I23" s="10">
        <v>0</v>
      </c>
      <c r="J23" s="9">
        <v>0</v>
      </c>
      <c r="K23" s="9">
        <v>0</v>
      </c>
    </row>
    <row r="24" spans="1:13" x14ac:dyDescent="0.25">
      <c r="A24" s="6" t="s">
        <v>47</v>
      </c>
      <c r="B24" s="2"/>
      <c r="C24" s="12">
        <f t="shared" ref="C24:K24" si="0">C23/C20</f>
        <v>0</v>
      </c>
      <c r="D24" s="12">
        <f t="shared" si="0"/>
        <v>0</v>
      </c>
      <c r="E24" s="12">
        <f t="shared" si="0"/>
        <v>0</v>
      </c>
      <c r="F24" s="12">
        <f t="shared" si="0"/>
        <v>0</v>
      </c>
      <c r="G24" s="12">
        <f t="shared" si="0"/>
        <v>0</v>
      </c>
      <c r="H24" s="12">
        <f t="shared" si="0"/>
        <v>0</v>
      </c>
      <c r="I24" s="12">
        <f t="shared" si="0"/>
        <v>0</v>
      </c>
      <c r="J24" s="12">
        <f t="shared" si="0"/>
        <v>0</v>
      </c>
      <c r="K24" s="12">
        <f t="shared" si="0"/>
        <v>0</v>
      </c>
    </row>
    <row r="25" spans="1:13" x14ac:dyDescent="0.25">
      <c r="A25" s="6" t="s">
        <v>48</v>
      </c>
      <c r="B25" s="2"/>
      <c r="C25" s="10" t="s">
        <v>10806</v>
      </c>
      <c r="D25" s="295" t="s">
        <v>10806</v>
      </c>
      <c r="E25" s="295" t="s">
        <v>10806</v>
      </c>
      <c r="F25" s="295" t="s">
        <v>10806</v>
      </c>
      <c r="G25" s="295" t="s">
        <v>10806</v>
      </c>
      <c r="H25" s="295" t="s">
        <v>10806</v>
      </c>
      <c r="I25" s="660" t="s">
        <v>10806</v>
      </c>
      <c r="J25" s="660" t="s">
        <v>10806</v>
      </c>
      <c r="K25" s="660" t="s">
        <v>10806</v>
      </c>
    </row>
    <row r="26" spans="1:13" x14ac:dyDescent="0.25">
      <c r="A26" s="6" t="s">
        <v>49</v>
      </c>
      <c r="B26" s="2"/>
      <c r="C26" s="12" t="s">
        <v>10806</v>
      </c>
      <c r="D26" s="12" t="s">
        <v>10806</v>
      </c>
      <c r="E26" s="12" t="s">
        <v>10806</v>
      </c>
      <c r="F26" s="660" t="s">
        <v>10806</v>
      </c>
      <c r="G26" s="660" t="s">
        <v>10806</v>
      </c>
      <c r="H26" s="660" t="s">
        <v>10806</v>
      </c>
      <c r="I26" s="660" t="s">
        <v>10806</v>
      </c>
      <c r="J26" s="660" t="s">
        <v>10806</v>
      </c>
      <c r="K26" s="660" t="s">
        <v>10806</v>
      </c>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131" t="s">
        <v>1955</v>
      </c>
      <c r="B29" s="367" t="s">
        <v>1956</v>
      </c>
      <c r="C29" s="18">
        <v>19</v>
      </c>
      <c r="D29" s="295" t="s">
        <v>1542</v>
      </c>
      <c r="E29" s="295" t="s">
        <v>1542</v>
      </c>
      <c r="F29" s="295" t="s">
        <v>1542</v>
      </c>
      <c r="G29" s="295" t="s">
        <v>1542</v>
      </c>
      <c r="H29" s="295" t="s">
        <v>1542</v>
      </c>
      <c r="I29" s="295" t="s">
        <v>1542</v>
      </c>
      <c r="J29" s="295" t="s">
        <v>1542</v>
      </c>
      <c r="K29" s="295" t="s">
        <v>1542</v>
      </c>
    </row>
    <row r="30" spans="1:13" x14ac:dyDescent="0.25">
      <c r="A30" s="131" t="s">
        <v>58</v>
      </c>
      <c r="B30" s="367" t="s">
        <v>4573</v>
      </c>
      <c r="C30" s="295" t="s">
        <v>1542</v>
      </c>
      <c r="D30" s="295" t="s">
        <v>1542</v>
      </c>
      <c r="E30" s="295" t="s">
        <v>1542</v>
      </c>
      <c r="F30" s="295" t="s">
        <v>1542</v>
      </c>
      <c r="G30" s="295" t="s">
        <v>1542</v>
      </c>
      <c r="H30" s="295" t="s">
        <v>1542</v>
      </c>
      <c r="I30" s="295" t="s">
        <v>1542</v>
      </c>
      <c r="J30" s="295" t="s">
        <v>1542</v>
      </c>
      <c r="K30" s="295" t="s">
        <v>1542</v>
      </c>
    </row>
    <row r="31" spans="1:13" x14ac:dyDescent="0.25">
      <c r="A31" s="131" t="s">
        <v>59</v>
      </c>
      <c r="B31" s="367" t="s">
        <v>4575</v>
      </c>
      <c r="C31" s="295" t="s">
        <v>1542</v>
      </c>
      <c r="D31" s="295" t="s">
        <v>1542</v>
      </c>
      <c r="E31" s="295" t="s">
        <v>1542</v>
      </c>
      <c r="F31" s="295" t="s">
        <v>1542</v>
      </c>
      <c r="G31" s="295" t="s">
        <v>1542</v>
      </c>
      <c r="H31" s="295" t="s">
        <v>1542</v>
      </c>
      <c r="I31" s="295" t="s">
        <v>1542</v>
      </c>
      <c r="J31" s="295" t="s">
        <v>1542</v>
      </c>
      <c r="K31" s="295" t="s">
        <v>1542</v>
      </c>
    </row>
    <row r="32" spans="1:13" x14ac:dyDescent="0.25">
      <c r="A32" s="131" t="s">
        <v>60</v>
      </c>
      <c r="B32" s="367" t="s">
        <v>4576</v>
      </c>
      <c r="C32" s="295" t="s">
        <v>1542</v>
      </c>
      <c r="D32" s="295" t="s">
        <v>1542</v>
      </c>
      <c r="E32" s="295" t="s">
        <v>1542</v>
      </c>
      <c r="F32" s="295" t="s">
        <v>1542</v>
      </c>
      <c r="G32" s="295" t="s">
        <v>1542</v>
      </c>
      <c r="H32" s="295" t="s">
        <v>1542</v>
      </c>
      <c r="I32" s="295" t="s">
        <v>1542</v>
      </c>
      <c r="J32" s="295" t="s">
        <v>1542</v>
      </c>
      <c r="K32" s="295" t="s">
        <v>1542</v>
      </c>
    </row>
    <row r="33" spans="1:11" x14ac:dyDescent="0.25">
      <c r="A33" s="131" t="s">
        <v>61</v>
      </c>
      <c r="B33" s="367" t="s">
        <v>4577</v>
      </c>
      <c r="C33" s="295" t="s">
        <v>1542</v>
      </c>
      <c r="D33" s="295" t="s">
        <v>1542</v>
      </c>
      <c r="E33" s="295" t="s">
        <v>1542</v>
      </c>
      <c r="F33" s="295" t="s">
        <v>1542</v>
      </c>
      <c r="G33" s="295" t="s">
        <v>1542</v>
      </c>
      <c r="H33" s="295" t="s">
        <v>1542</v>
      </c>
      <c r="I33" s="295" t="s">
        <v>1542</v>
      </c>
      <c r="J33" s="295" t="s">
        <v>1542</v>
      </c>
      <c r="K33" s="295" t="s">
        <v>1542</v>
      </c>
    </row>
    <row r="34" spans="1:11" x14ac:dyDescent="0.25">
      <c r="A34" s="131" t="s">
        <v>1994</v>
      </c>
      <c r="B34" s="367" t="s">
        <v>117</v>
      </c>
      <c r="C34" s="295" t="s">
        <v>1542</v>
      </c>
      <c r="D34" s="295" t="s">
        <v>1542</v>
      </c>
      <c r="E34" s="295" t="s">
        <v>1542</v>
      </c>
      <c r="F34" s="295" t="s">
        <v>1542</v>
      </c>
      <c r="G34" s="295" t="s">
        <v>1542</v>
      </c>
      <c r="H34" s="295" t="s">
        <v>1542</v>
      </c>
      <c r="I34" s="295" t="s">
        <v>1542</v>
      </c>
      <c r="J34" s="295" t="s">
        <v>1542</v>
      </c>
      <c r="K34" s="295" t="s">
        <v>1542</v>
      </c>
    </row>
    <row r="35" spans="1:11" x14ac:dyDescent="0.25">
      <c r="A35" s="39" t="s">
        <v>1522</v>
      </c>
      <c r="B35" s="2"/>
      <c r="C35" s="295" t="s">
        <v>10806</v>
      </c>
      <c r="D35" s="295" t="s">
        <v>10806</v>
      </c>
      <c r="E35" s="295" t="s">
        <v>10806</v>
      </c>
      <c r="F35" s="295" t="s">
        <v>10806</v>
      </c>
      <c r="G35" s="295" t="s">
        <v>10806</v>
      </c>
      <c r="H35" s="295" t="s">
        <v>10806</v>
      </c>
      <c r="I35" s="295" t="s">
        <v>10806</v>
      </c>
      <c r="J35" s="295" t="s">
        <v>10806</v>
      </c>
      <c r="K35" s="295" t="s">
        <v>10806</v>
      </c>
    </row>
    <row r="36" spans="1:11" x14ac:dyDescent="0.25">
      <c r="A36" s="59" t="s">
        <v>1440</v>
      </c>
      <c r="B36" s="39"/>
      <c r="C36" s="59">
        <v>22562</v>
      </c>
      <c r="D36" s="59">
        <v>23086</v>
      </c>
      <c r="E36" s="59">
        <v>23191</v>
      </c>
      <c r="F36" s="59">
        <v>24239</v>
      </c>
      <c r="G36" s="59">
        <v>24581</v>
      </c>
      <c r="H36" s="59">
        <v>24528</v>
      </c>
      <c r="I36" s="59">
        <v>24445</v>
      </c>
      <c r="J36" s="59">
        <v>25229</v>
      </c>
      <c r="K36" s="59">
        <v>24754</v>
      </c>
    </row>
    <row r="37" spans="1:11" x14ac:dyDescent="0.25">
      <c r="A37" s="296"/>
      <c r="B37" s="294"/>
      <c r="C37" s="294"/>
      <c r="D37" s="294"/>
      <c r="E37" s="294"/>
      <c r="F37" s="294"/>
      <c r="G37" s="59"/>
      <c r="H37" s="59"/>
      <c r="I37" s="59"/>
      <c r="J37" s="59"/>
      <c r="K37" s="59"/>
    </row>
    <row r="38" spans="1:11" x14ac:dyDescent="0.25">
      <c r="A38" s="132"/>
      <c r="G38" s="59"/>
      <c r="H38" s="59"/>
      <c r="I38" s="59"/>
      <c r="J38" s="59"/>
      <c r="K38" s="59"/>
    </row>
    <row r="39" spans="1:11" x14ac:dyDescent="0.25">
      <c r="B39" s="367"/>
      <c r="C39" s="367"/>
      <c r="D39" s="367"/>
      <c r="E39" s="367"/>
      <c r="F39" s="367"/>
    </row>
    <row r="40" spans="1:11" x14ac:dyDescent="0.25">
      <c r="B40" s="367"/>
      <c r="C40" s="367"/>
      <c r="D40" s="367"/>
      <c r="E40" s="367"/>
      <c r="F40" s="367"/>
    </row>
    <row r="41" spans="1:11" x14ac:dyDescent="0.25">
      <c r="B41" s="367"/>
      <c r="C41" s="367"/>
      <c r="D41" s="367"/>
      <c r="E41" s="367"/>
      <c r="F41" s="367"/>
    </row>
    <row r="42" spans="1:11" x14ac:dyDescent="0.25">
      <c r="B42" s="2"/>
      <c r="C42" s="2"/>
      <c r="D42" s="2"/>
      <c r="E42" s="2"/>
      <c r="F42" s="2"/>
    </row>
    <row r="43" spans="1:11" x14ac:dyDescent="0.25">
      <c r="A43" s="132"/>
      <c r="G43" s="59"/>
      <c r="H43" s="59"/>
      <c r="I43" s="59"/>
      <c r="J43" s="59"/>
      <c r="K43" s="59"/>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2">
    <dataValidation type="list" allowBlank="1" showInputMessage="1" showErrorMessage="1" sqref="B10:K10" xr:uid="{00000000-0002-0000-6A01-000000000000}">
      <formula1>$AE$10:$AE$11</formula1>
    </dataValidation>
    <dataValidation type="list" allowBlank="1" showInputMessage="1" showErrorMessage="1" sqref="B5:K5" xr:uid="{00000000-0002-0000-6A01-000001000000}">
      <formula1>$AE$4:$AE$9</formula1>
    </dataValidation>
  </dataValidations>
  <pageMargins left="0.7" right="0.7" top="0.75" bottom="0.75" header="0.3" footer="0.3"/>
  <pageSetup paperSize="9" scale="92" orientation="landscape" r:id="rId1"/>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tabColor rgb="FFFFC000"/>
    <pageSetUpPr fitToPage="1"/>
  </sheetPr>
  <dimension ref="A1:Q46"/>
  <sheetViews>
    <sheetView topLeftCell="A8" workbookViewId="0">
      <selection activeCell="B10" sqref="B10:K10"/>
    </sheetView>
  </sheetViews>
  <sheetFormatPr defaultRowHeight="15" x14ac:dyDescent="0.25"/>
  <cols>
    <col min="1" max="1" width="36.85546875" customWidth="1"/>
    <col min="2" max="2" width="78.710937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4578</v>
      </c>
      <c r="C3" s="702"/>
      <c r="D3" s="702"/>
      <c r="E3" s="702"/>
      <c r="F3" s="702"/>
      <c r="G3" s="702"/>
      <c r="H3" s="702"/>
      <c r="I3" s="702"/>
      <c r="J3" s="702"/>
      <c r="K3" s="702"/>
    </row>
    <row r="4" spans="1:11" x14ac:dyDescent="0.25">
      <c r="A4" s="6" t="s">
        <v>2</v>
      </c>
      <c r="B4" s="699" t="s">
        <v>4579</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4580</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4581</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4582</v>
      </c>
      <c r="C14" s="674"/>
      <c r="D14" s="674"/>
      <c r="E14" s="674"/>
      <c r="F14" s="674"/>
      <c r="G14" s="674"/>
      <c r="H14" s="674"/>
      <c r="I14" s="674"/>
      <c r="J14" s="674"/>
      <c r="K14" s="674"/>
    </row>
    <row r="15" spans="1:11" x14ac:dyDescent="0.25">
      <c r="A15" s="6" t="s">
        <v>30</v>
      </c>
      <c r="B15" s="688" t="s">
        <v>4583</v>
      </c>
      <c r="C15" s="688"/>
      <c r="D15" s="688"/>
      <c r="E15" s="688"/>
      <c r="F15" s="688"/>
      <c r="G15" s="688"/>
      <c r="H15" s="688"/>
      <c r="I15" s="688"/>
      <c r="J15" s="688"/>
      <c r="K15" s="688"/>
    </row>
    <row r="16" spans="1:11" x14ac:dyDescent="0.25">
      <c r="A16" s="6" t="s">
        <v>32</v>
      </c>
      <c r="B16" s="699" t="s">
        <v>751</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ht="75.75" customHeight="1" x14ac:dyDescent="0.25">
      <c r="A18" s="113" t="s">
        <v>36</v>
      </c>
      <c r="B18" s="706" t="s">
        <v>4584</v>
      </c>
      <c r="C18" s="706"/>
      <c r="D18" s="706"/>
      <c r="E18" s="706"/>
      <c r="F18" s="706"/>
      <c r="G18" s="706"/>
      <c r="H18" s="706"/>
      <c r="I18" s="706"/>
      <c r="J18" s="706"/>
      <c r="K18" s="706"/>
      <c r="M18" s="181"/>
    </row>
    <row r="19" spans="1:13" x14ac:dyDescent="0.25">
      <c r="A19" s="7" t="s">
        <v>37</v>
      </c>
      <c r="B19" s="2"/>
      <c r="C19" s="8" t="s">
        <v>1433</v>
      </c>
      <c r="D19" s="8" t="s">
        <v>137</v>
      </c>
      <c r="E19" s="8" t="s">
        <v>138</v>
      </c>
      <c r="F19" s="8" t="s">
        <v>139</v>
      </c>
      <c r="G19" s="293" t="s">
        <v>38</v>
      </c>
      <c r="H19" s="293" t="s">
        <v>39</v>
      </c>
      <c r="I19" s="293" t="s">
        <v>40</v>
      </c>
      <c r="J19" s="293" t="s">
        <v>41</v>
      </c>
      <c r="K19" s="293" t="s">
        <v>42</v>
      </c>
    </row>
    <row r="20" spans="1:13" x14ac:dyDescent="0.25">
      <c r="A20" s="6" t="s">
        <v>43</v>
      </c>
      <c r="B20" s="2"/>
      <c r="C20" s="2"/>
      <c r="D20" s="2"/>
      <c r="E20" s="2"/>
      <c r="F20" s="2"/>
      <c r="G20" s="10">
        <v>24604</v>
      </c>
      <c r="H20" s="10">
        <v>24557</v>
      </c>
      <c r="I20" s="10">
        <v>24452</v>
      </c>
      <c r="J20" s="11">
        <v>25263</v>
      </c>
      <c r="K20" s="11">
        <v>24776</v>
      </c>
    </row>
    <row r="21" spans="1:13" x14ac:dyDescent="0.25">
      <c r="A21" s="6" t="s">
        <v>44</v>
      </c>
      <c r="B21" s="2"/>
      <c r="C21" s="2"/>
      <c r="D21" s="2"/>
      <c r="E21" s="2"/>
      <c r="F21" s="2"/>
      <c r="G21" s="10">
        <f>G20-G25</f>
        <v>24604</v>
      </c>
      <c r="H21" s="10">
        <f>H20-H25</f>
        <v>24557</v>
      </c>
      <c r="I21" s="10">
        <f>I20-I25</f>
        <v>24452</v>
      </c>
      <c r="J21" s="10">
        <f>J20-J25</f>
        <v>25263</v>
      </c>
      <c r="K21" s="10">
        <f>K20-K25</f>
        <v>24776</v>
      </c>
    </row>
    <row r="22" spans="1:13" x14ac:dyDescent="0.25">
      <c r="A22" s="6" t="s">
        <v>45</v>
      </c>
      <c r="B22" s="2"/>
      <c r="C22" s="2"/>
      <c r="D22" s="2"/>
      <c r="E22" s="2"/>
      <c r="F22" s="2"/>
      <c r="G22" s="12">
        <f>G21/G20</f>
        <v>1</v>
      </c>
      <c r="H22" s="12">
        <f>H21/H20</f>
        <v>1</v>
      </c>
      <c r="I22" s="12">
        <f>I21/I20</f>
        <v>1</v>
      </c>
      <c r="J22" s="12">
        <f>J21/J20</f>
        <v>1</v>
      </c>
      <c r="K22" s="12">
        <f>K21/K20</f>
        <v>1</v>
      </c>
    </row>
    <row r="23" spans="1:13" x14ac:dyDescent="0.25">
      <c r="A23" s="6" t="s">
        <v>46</v>
      </c>
      <c r="B23" s="2"/>
      <c r="C23" s="2"/>
      <c r="D23" s="2"/>
      <c r="E23" s="2"/>
      <c r="F23" s="2"/>
      <c r="G23" s="10">
        <v>0</v>
      </c>
      <c r="H23" s="10">
        <v>0</v>
      </c>
      <c r="I23" s="10">
        <v>0</v>
      </c>
      <c r="J23" s="9">
        <v>0</v>
      </c>
      <c r="K23" s="9">
        <v>0</v>
      </c>
    </row>
    <row r="24" spans="1:13" x14ac:dyDescent="0.25">
      <c r="A24" s="6" t="s">
        <v>47</v>
      </c>
      <c r="B24" s="2"/>
      <c r="C24" s="2"/>
      <c r="D24" s="2"/>
      <c r="E24" s="2"/>
      <c r="F24" s="2"/>
      <c r="G24" s="12">
        <f>G23/G20</f>
        <v>0</v>
      </c>
      <c r="H24" s="12">
        <f>H23/H20</f>
        <v>0</v>
      </c>
      <c r="I24" s="12">
        <f>I23/I20</f>
        <v>0</v>
      </c>
      <c r="J24" s="12">
        <f>J23/J20</f>
        <v>0</v>
      </c>
      <c r="K24" s="12">
        <f>K23/K20</f>
        <v>0</v>
      </c>
    </row>
    <row r="25" spans="1:13" x14ac:dyDescent="0.25">
      <c r="A25" s="6" t="s">
        <v>48</v>
      </c>
      <c r="B25" s="2"/>
      <c r="C25" s="2"/>
      <c r="D25" s="2"/>
      <c r="E25" s="2"/>
      <c r="F25" s="2"/>
      <c r="G25" s="10">
        <v>0</v>
      </c>
      <c r="H25" s="10">
        <v>0</v>
      </c>
      <c r="I25" s="10">
        <v>0</v>
      </c>
      <c r="J25" s="9">
        <v>0</v>
      </c>
      <c r="K25" s="9">
        <v>0</v>
      </c>
    </row>
    <row r="26" spans="1:13" x14ac:dyDescent="0.25">
      <c r="A26" s="6" t="s">
        <v>49</v>
      </c>
      <c r="B26" s="2"/>
      <c r="C26" s="2"/>
      <c r="D26" s="2"/>
      <c r="E26" s="2"/>
      <c r="F26" s="2"/>
      <c r="G26" s="12">
        <f>G25/G20</f>
        <v>0</v>
      </c>
      <c r="H26" s="12">
        <f>H25/H20</f>
        <v>0</v>
      </c>
      <c r="I26" s="12">
        <f>I25/I20</f>
        <v>0</v>
      </c>
      <c r="J26" s="12">
        <f>J25/J20</f>
        <v>0</v>
      </c>
      <c r="K26" s="12">
        <f>K25/K20</f>
        <v>0</v>
      </c>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294" t="s">
        <v>67</v>
      </c>
      <c r="B29" s="230" t="s">
        <v>18</v>
      </c>
      <c r="G29" s="39">
        <v>18110</v>
      </c>
      <c r="H29" s="39">
        <v>18059</v>
      </c>
      <c r="I29" s="39">
        <v>18281</v>
      </c>
      <c r="J29" s="39">
        <v>19059</v>
      </c>
      <c r="K29" s="39">
        <v>18381</v>
      </c>
    </row>
    <row r="30" spans="1:13" x14ac:dyDescent="0.25">
      <c r="A30" s="294" t="s">
        <v>66</v>
      </c>
      <c r="B30" s="230" t="s">
        <v>25</v>
      </c>
      <c r="C30" s="230"/>
      <c r="D30" s="230"/>
      <c r="E30" s="230"/>
      <c r="F30" s="230"/>
      <c r="G30" s="39">
        <v>6494</v>
      </c>
      <c r="H30" s="39">
        <v>6498</v>
      </c>
      <c r="I30" s="39">
        <v>6171</v>
      </c>
      <c r="J30" s="39">
        <v>6204</v>
      </c>
      <c r="K30" s="39">
        <v>6395</v>
      </c>
    </row>
    <row r="31" spans="1:13" x14ac:dyDescent="0.25">
      <c r="A31" s="343" t="s">
        <v>1440</v>
      </c>
      <c r="B31" s="230"/>
      <c r="C31" s="230"/>
      <c r="D31" s="230"/>
      <c r="E31" s="230"/>
      <c r="F31" s="230"/>
      <c r="G31" s="59">
        <v>24604</v>
      </c>
      <c r="H31" s="59">
        <v>24557</v>
      </c>
      <c r="I31" s="59">
        <v>24452</v>
      </c>
      <c r="J31" s="59">
        <v>25263</v>
      </c>
      <c r="K31" s="59">
        <v>24776</v>
      </c>
    </row>
    <row r="32" spans="1:13" x14ac:dyDescent="0.25">
      <c r="A32" s="80"/>
      <c r="B32" s="230"/>
      <c r="C32" s="230"/>
      <c r="D32" s="230"/>
      <c r="E32" s="230"/>
      <c r="F32" s="230"/>
      <c r="G32" s="18"/>
      <c r="H32" s="11"/>
      <c r="I32" s="11"/>
      <c r="J32" s="11"/>
      <c r="K32" s="11"/>
    </row>
    <row r="33" spans="1:17" x14ac:dyDescent="0.25">
      <c r="A33" s="2"/>
      <c r="B33" s="234"/>
      <c r="C33" s="234"/>
      <c r="D33" s="234"/>
      <c r="E33" s="234"/>
      <c r="F33" s="234"/>
      <c r="G33" s="18"/>
      <c r="H33" s="11"/>
      <c r="I33" s="11"/>
      <c r="J33" s="11"/>
      <c r="K33" s="11"/>
    </row>
    <row r="34" spans="1:17" x14ac:dyDescent="0.25">
      <c r="A34" s="2"/>
      <c r="B34" s="234"/>
      <c r="C34" s="234"/>
      <c r="D34" s="234"/>
      <c r="E34" s="234"/>
      <c r="F34" s="234"/>
      <c r="G34" s="18"/>
      <c r="H34" s="11"/>
      <c r="I34" s="11"/>
      <c r="J34" s="11"/>
      <c r="K34" s="11"/>
    </row>
    <row r="35" spans="1:17" x14ac:dyDescent="0.25">
      <c r="A35" s="2"/>
      <c r="B35" s="134"/>
      <c r="C35" s="134"/>
      <c r="D35" s="134"/>
      <c r="E35" s="134"/>
      <c r="F35" s="134"/>
      <c r="G35" s="18"/>
      <c r="H35" s="18"/>
      <c r="I35" s="18"/>
      <c r="J35" s="18"/>
      <c r="K35" s="18"/>
      <c r="L35" s="370"/>
      <c r="M35" s="370"/>
      <c r="N35" s="370"/>
      <c r="O35" s="370"/>
      <c r="P35" s="370"/>
      <c r="Q35" s="370"/>
    </row>
    <row r="36" spans="1:17" x14ac:dyDescent="0.25">
      <c r="A36" s="2"/>
      <c r="B36" s="134"/>
      <c r="C36" s="134"/>
      <c r="D36" s="134"/>
      <c r="E36" s="134"/>
      <c r="F36" s="134"/>
      <c r="G36" s="18"/>
      <c r="H36" s="18"/>
      <c r="I36" s="18"/>
      <c r="J36" s="18"/>
      <c r="K36" s="18"/>
      <c r="L36" s="370"/>
      <c r="M36" s="370"/>
      <c r="N36" s="370"/>
      <c r="O36" s="370"/>
      <c r="P36" s="370"/>
      <c r="Q36" s="370"/>
    </row>
    <row r="37" spans="1:17" x14ac:dyDescent="0.25">
      <c r="A37" s="2"/>
      <c r="B37" s="134"/>
      <c r="C37" s="134"/>
      <c r="D37" s="134"/>
      <c r="E37" s="134"/>
      <c r="F37" s="134"/>
      <c r="G37" s="18"/>
      <c r="H37" s="18"/>
      <c r="I37" s="18"/>
      <c r="J37" s="18"/>
      <c r="K37" s="18"/>
      <c r="L37" s="370"/>
      <c r="M37" s="370"/>
      <c r="N37" s="370"/>
      <c r="O37" s="370"/>
      <c r="P37" s="370"/>
      <c r="Q37" s="370"/>
    </row>
    <row r="38" spans="1:17" x14ac:dyDescent="0.25">
      <c r="A38" s="2"/>
      <c r="B38" s="134"/>
      <c r="C38" s="134"/>
      <c r="D38" s="134"/>
      <c r="E38" s="134"/>
      <c r="F38" s="134"/>
      <c r="G38" s="18"/>
      <c r="H38" s="18"/>
      <c r="I38" s="18"/>
      <c r="J38" s="18"/>
      <c r="K38" s="18"/>
      <c r="L38" s="370"/>
      <c r="M38" s="370"/>
      <c r="N38" s="370"/>
      <c r="O38" s="370"/>
      <c r="P38" s="370"/>
      <c r="Q38" s="370"/>
    </row>
    <row r="39" spans="1:17" x14ac:dyDescent="0.25">
      <c r="A39" s="2"/>
      <c r="B39" s="134"/>
      <c r="C39" s="134"/>
      <c r="D39" s="134"/>
      <c r="E39" s="134"/>
      <c r="F39" s="134"/>
      <c r="G39" s="371"/>
      <c r="H39" s="371"/>
      <c r="I39" s="371"/>
      <c r="J39" s="371"/>
      <c r="K39" s="371"/>
      <c r="L39" s="370"/>
      <c r="M39" s="370"/>
      <c r="N39" s="370"/>
      <c r="O39" s="370"/>
      <c r="P39" s="370"/>
    </row>
    <row r="40" spans="1:17" x14ac:dyDescent="0.25">
      <c r="A40" s="2"/>
      <c r="B40" s="372"/>
      <c r="C40" s="372"/>
      <c r="D40" s="372"/>
      <c r="E40" s="372"/>
      <c r="F40" s="372"/>
      <c r="G40" s="18"/>
      <c r="H40" s="18"/>
      <c r="I40" s="18"/>
      <c r="J40" s="18"/>
      <c r="K40" s="18"/>
      <c r="L40" s="370"/>
      <c r="M40" s="370"/>
      <c r="N40" s="370"/>
      <c r="O40" s="370"/>
      <c r="P40" s="370"/>
      <c r="Q40" s="370"/>
    </row>
    <row r="41" spans="1:17" x14ac:dyDescent="0.25">
      <c r="B41" s="373"/>
      <c r="C41" s="373"/>
      <c r="D41" s="373"/>
      <c r="E41" s="373"/>
      <c r="F41" s="373"/>
      <c r="G41" s="325"/>
      <c r="H41" s="325"/>
      <c r="I41" s="325"/>
      <c r="J41" s="325"/>
      <c r="K41" s="325"/>
      <c r="L41" s="370"/>
      <c r="M41" s="370"/>
      <c r="N41" s="370"/>
      <c r="O41" s="370"/>
      <c r="P41" s="370"/>
      <c r="Q41" s="370"/>
    </row>
    <row r="42" spans="1:17" x14ac:dyDescent="0.25">
      <c r="B42" s="373"/>
      <c r="C42" s="373"/>
      <c r="D42" s="373"/>
      <c r="E42" s="373"/>
      <c r="F42" s="373"/>
      <c r="G42" s="325"/>
      <c r="H42" s="325"/>
      <c r="I42" s="325"/>
      <c r="J42" s="325"/>
      <c r="K42" s="325"/>
      <c r="L42" s="370"/>
      <c r="M42" s="370"/>
      <c r="N42" s="370"/>
      <c r="O42" s="370"/>
      <c r="P42" s="370"/>
      <c r="Q42" s="370"/>
    </row>
    <row r="43" spans="1:17" x14ac:dyDescent="0.25">
      <c r="B43" s="373"/>
      <c r="C43" s="373"/>
      <c r="D43" s="373"/>
      <c r="E43" s="373"/>
      <c r="F43" s="373"/>
      <c r="G43" s="325"/>
      <c r="H43" s="325"/>
      <c r="I43" s="325"/>
      <c r="J43" s="325"/>
      <c r="K43" s="325"/>
      <c r="L43" s="370"/>
      <c r="M43" s="370"/>
      <c r="N43" s="370"/>
      <c r="O43" s="370"/>
      <c r="P43" s="370"/>
      <c r="Q43" s="370"/>
    </row>
    <row r="46" spans="1:17" x14ac:dyDescent="0.25">
      <c r="B46" s="373"/>
      <c r="C46" s="373"/>
      <c r="D46" s="373"/>
      <c r="E46" s="373"/>
      <c r="F46" s="373"/>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4" orientation="landscape" r:id="rId1"/>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tabColor rgb="FFFFFF00"/>
    <pageSetUpPr fitToPage="1"/>
  </sheetPr>
  <dimension ref="A1:L41"/>
  <sheetViews>
    <sheetView topLeftCell="A5" workbookViewId="0">
      <selection activeCell="B10" sqref="B10:K10"/>
    </sheetView>
  </sheetViews>
  <sheetFormatPr defaultRowHeight="15" x14ac:dyDescent="0.25"/>
  <cols>
    <col min="1" max="1" width="36.85546875" customWidth="1"/>
    <col min="2" max="2" width="80.710937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4585</v>
      </c>
      <c r="C3" s="702"/>
      <c r="D3" s="702"/>
      <c r="E3" s="702"/>
      <c r="F3" s="702"/>
      <c r="G3" s="702"/>
      <c r="H3" s="702"/>
      <c r="I3" s="702"/>
      <c r="J3" s="702"/>
      <c r="K3" s="702"/>
    </row>
    <row r="4" spans="1:11" x14ac:dyDescent="0.25">
      <c r="A4" s="6" t="s">
        <v>2</v>
      </c>
      <c r="B4" s="699" t="s">
        <v>4586</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4580</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4581</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4587</v>
      </c>
      <c r="C14" s="674"/>
      <c r="D14" s="674"/>
      <c r="E14" s="674"/>
      <c r="F14" s="674"/>
      <c r="G14" s="674"/>
      <c r="H14" s="674"/>
      <c r="I14" s="674"/>
      <c r="J14" s="674"/>
      <c r="K14" s="674"/>
    </row>
    <row r="15" spans="1:11" x14ac:dyDescent="0.25">
      <c r="A15" s="6" t="s">
        <v>30</v>
      </c>
      <c r="B15" s="688" t="s">
        <v>4583</v>
      </c>
      <c r="C15" s="688"/>
      <c r="D15" s="688"/>
      <c r="E15" s="688"/>
      <c r="F15" s="688"/>
      <c r="G15" s="688"/>
      <c r="H15" s="688"/>
      <c r="I15" s="688"/>
      <c r="J15" s="688"/>
      <c r="K15" s="688"/>
    </row>
    <row r="16" spans="1:11" x14ac:dyDescent="0.25">
      <c r="A16" s="6" t="s">
        <v>32</v>
      </c>
      <c r="B16" s="699" t="s">
        <v>752</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c r="D20" s="2"/>
      <c r="E20" s="2"/>
      <c r="F20" s="2"/>
      <c r="G20" s="10">
        <v>24594</v>
      </c>
      <c r="H20" s="10">
        <v>24534</v>
      </c>
      <c r="I20" s="10">
        <v>24442</v>
      </c>
      <c r="J20" s="11">
        <v>25234</v>
      </c>
      <c r="K20" s="11">
        <v>24752</v>
      </c>
    </row>
    <row r="21" spans="1:11" x14ac:dyDescent="0.25">
      <c r="A21" s="6" t="s">
        <v>44</v>
      </c>
      <c r="B21" s="2"/>
      <c r="C21" s="2"/>
      <c r="D21" s="2"/>
      <c r="E21" s="2"/>
      <c r="F21" s="2"/>
      <c r="G21" s="10">
        <f>G20-G25</f>
        <v>24594</v>
      </c>
      <c r="H21" s="10">
        <f>H20-H25</f>
        <v>24534</v>
      </c>
      <c r="I21" s="10">
        <f>I20-I25</f>
        <v>24442</v>
      </c>
      <c r="J21" s="10">
        <f>J20-J25</f>
        <v>25234</v>
      </c>
      <c r="K21" s="10">
        <f>K20-K25</f>
        <v>24752</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G29" s="39">
        <v>256</v>
      </c>
      <c r="H29" s="39">
        <v>236</v>
      </c>
      <c r="I29" s="39">
        <v>222</v>
      </c>
      <c r="J29" s="39">
        <v>234</v>
      </c>
      <c r="K29" s="39">
        <v>214</v>
      </c>
    </row>
    <row r="30" spans="1:11" x14ac:dyDescent="0.25">
      <c r="A30" s="294" t="s">
        <v>66</v>
      </c>
      <c r="B30" s="230" t="s">
        <v>25</v>
      </c>
      <c r="C30" s="230"/>
      <c r="D30" s="230"/>
      <c r="E30" s="230"/>
      <c r="F30" s="230"/>
      <c r="G30" s="39">
        <v>24338</v>
      </c>
      <c r="H30" s="39">
        <v>24298</v>
      </c>
      <c r="I30" s="39">
        <v>24220</v>
      </c>
      <c r="J30" s="39">
        <v>25000</v>
      </c>
      <c r="K30" s="39">
        <v>24538</v>
      </c>
    </row>
    <row r="31" spans="1:11" x14ac:dyDescent="0.25">
      <c r="A31" s="343" t="s">
        <v>1440</v>
      </c>
      <c r="B31" s="230"/>
      <c r="C31" s="230"/>
      <c r="D31" s="230"/>
      <c r="E31" s="230"/>
      <c r="F31" s="230"/>
      <c r="G31" s="59">
        <v>24594</v>
      </c>
      <c r="H31" s="59">
        <v>24534</v>
      </c>
      <c r="I31" s="59">
        <v>24442</v>
      </c>
      <c r="J31" s="59">
        <v>25234</v>
      </c>
      <c r="K31" s="59">
        <v>24752</v>
      </c>
    </row>
    <row r="32" spans="1:11" x14ac:dyDescent="0.25">
      <c r="A32" s="80"/>
      <c r="B32" s="230"/>
      <c r="C32" s="230"/>
      <c r="D32" s="230"/>
      <c r="E32" s="230"/>
      <c r="F32" s="230"/>
      <c r="G32" s="18"/>
      <c r="H32" s="11"/>
      <c r="I32" s="11"/>
      <c r="J32" s="11"/>
      <c r="K32" s="11"/>
    </row>
    <row r="33" spans="1:12" x14ac:dyDescent="0.25">
      <c r="A33" s="2"/>
      <c r="B33" s="234"/>
      <c r="C33" s="234"/>
      <c r="D33" s="234"/>
      <c r="E33" s="234"/>
      <c r="F33" s="234"/>
      <c r="G33" s="18"/>
      <c r="H33" s="11"/>
      <c r="I33" s="11"/>
      <c r="J33" s="11"/>
      <c r="K33" s="11"/>
    </row>
    <row r="34" spans="1:12" x14ac:dyDescent="0.25">
      <c r="A34" s="2"/>
      <c r="B34" s="234"/>
      <c r="C34" s="234"/>
      <c r="D34" s="234"/>
      <c r="E34" s="234"/>
      <c r="F34" s="234"/>
      <c r="G34" s="18"/>
      <c r="H34" s="11"/>
      <c r="I34" s="11"/>
      <c r="J34" s="11"/>
      <c r="K34" s="11"/>
    </row>
    <row r="35" spans="1:12" x14ac:dyDescent="0.25">
      <c r="A35" s="2"/>
      <c r="B35" s="234"/>
      <c r="C35" s="234"/>
      <c r="D35" s="234"/>
      <c r="E35" s="234"/>
      <c r="F35" s="234"/>
      <c r="G35" s="18"/>
      <c r="H35" s="11"/>
      <c r="I35" s="11"/>
      <c r="J35" s="11"/>
      <c r="K35" s="11"/>
    </row>
    <row r="36" spans="1:12" x14ac:dyDescent="0.25">
      <c r="A36" s="2"/>
      <c r="B36" s="234"/>
      <c r="C36" s="234"/>
      <c r="D36" s="234"/>
      <c r="E36" s="234"/>
      <c r="F36" s="234"/>
      <c r="G36" s="18"/>
      <c r="H36" s="11"/>
      <c r="I36" s="11"/>
      <c r="J36" s="11"/>
      <c r="K36" s="11"/>
    </row>
    <row r="37" spans="1:12" x14ac:dyDescent="0.25">
      <c r="A37" s="2"/>
      <c r="B37" s="234"/>
      <c r="C37" s="234"/>
      <c r="D37" s="234"/>
      <c r="E37" s="234"/>
      <c r="F37" s="234"/>
      <c r="G37" s="18"/>
      <c r="H37" s="11"/>
      <c r="I37" s="11"/>
      <c r="J37" s="11"/>
      <c r="K37" s="11"/>
    </row>
    <row r="38" spans="1:12" x14ac:dyDescent="0.25">
      <c r="A38" s="2"/>
      <c r="B38" s="234"/>
      <c r="C38" s="234"/>
      <c r="D38" s="234"/>
      <c r="E38" s="234"/>
      <c r="F38" s="234"/>
      <c r="G38" s="18"/>
      <c r="H38" s="11"/>
      <c r="I38" s="11"/>
      <c r="J38" s="11"/>
      <c r="K38" s="11"/>
    </row>
    <row r="39" spans="1:12" x14ac:dyDescent="0.25">
      <c r="A39" s="2"/>
      <c r="B39" s="234"/>
      <c r="C39" s="234"/>
      <c r="D39" s="234"/>
      <c r="E39" s="234"/>
      <c r="F39" s="234"/>
      <c r="G39" s="18"/>
      <c r="H39" s="11"/>
      <c r="I39" s="11"/>
      <c r="J39" s="11"/>
      <c r="K39" s="11"/>
    </row>
    <row r="40" spans="1:12" x14ac:dyDescent="0.25">
      <c r="A40" s="2"/>
      <c r="B40" s="2"/>
      <c r="C40" s="2"/>
      <c r="D40" s="2"/>
      <c r="E40" s="2"/>
      <c r="F40" s="2"/>
      <c r="G40" s="11"/>
      <c r="H40" s="11"/>
      <c r="I40" s="11"/>
      <c r="J40" s="11"/>
      <c r="K40" s="11"/>
      <c r="L40" s="302"/>
    </row>
    <row r="41" spans="1:12" x14ac:dyDescent="0.25">
      <c r="A41" s="302"/>
      <c r="B41" s="302"/>
      <c r="C41" s="302"/>
      <c r="D41" s="302"/>
      <c r="E41" s="302"/>
      <c r="F41" s="302"/>
      <c r="L41" s="30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3" orientation="landscape" r:id="rId1"/>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tabColor rgb="FFFFFF00"/>
    <pageSetUpPr fitToPage="1"/>
  </sheetPr>
  <dimension ref="A1:K40"/>
  <sheetViews>
    <sheetView topLeftCell="A9" workbookViewId="0">
      <selection activeCell="B10" sqref="B10:K10"/>
    </sheetView>
  </sheetViews>
  <sheetFormatPr defaultRowHeight="15" x14ac:dyDescent="0.25"/>
  <cols>
    <col min="1" max="1" width="36.85546875" customWidth="1"/>
    <col min="2" max="2" width="73.57031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4588</v>
      </c>
      <c r="C3" s="702"/>
      <c r="D3" s="702"/>
      <c r="E3" s="702"/>
      <c r="F3" s="702"/>
      <c r="G3" s="702"/>
      <c r="H3" s="702"/>
      <c r="I3" s="702"/>
      <c r="J3" s="702"/>
      <c r="K3" s="702"/>
    </row>
    <row r="4" spans="1:11" x14ac:dyDescent="0.25">
      <c r="A4" s="6" t="s">
        <v>2</v>
      </c>
      <c r="B4" s="699" t="s">
        <v>4589</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4580</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4590</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4591</v>
      </c>
      <c r="C14" s="674"/>
      <c r="D14" s="674"/>
      <c r="E14" s="674"/>
      <c r="F14" s="674"/>
      <c r="G14" s="674"/>
      <c r="H14" s="674"/>
      <c r="I14" s="674"/>
      <c r="J14" s="674"/>
      <c r="K14" s="674"/>
    </row>
    <row r="15" spans="1:11" x14ac:dyDescent="0.25">
      <c r="A15" s="6" t="s">
        <v>30</v>
      </c>
      <c r="B15" s="688" t="s">
        <v>4583</v>
      </c>
      <c r="C15" s="688"/>
      <c r="D15" s="688"/>
      <c r="E15" s="688"/>
      <c r="F15" s="688"/>
      <c r="G15" s="688"/>
      <c r="H15" s="688"/>
      <c r="I15" s="688"/>
      <c r="J15" s="688"/>
      <c r="K15" s="688"/>
    </row>
    <row r="16" spans="1:11" x14ac:dyDescent="0.25">
      <c r="A16" s="6" t="s">
        <v>32</v>
      </c>
      <c r="B16" s="699" t="s">
        <v>753</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c r="D20" s="2"/>
      <c r="E20" s="2"/>
      <c r="F20" s="2"/>
      <c r="G20" s="10">
        <v>24617</v>
      </c>
      <c r="H20" s="10">
        <v>24551</v>
      </c>
      <c r="I20" s="10">
        <v>24463</v>
      </c>
      <c r="J20" s="11">
        <v>25252</v>
      </c>
      <c r="K20" s="11">
        <v>24761</v>
      </c>
    </row>
    <row r="21" spans="1:11" x14ac:dyDescent="0.25">
      <c r="A21" s="6" t="s">
        <v>44</v>
      </c>
      <c r="B21" s="2"/>
      <c r="C21" s="2"/>
      <c r="D21" s="2"/>
      <c r="E21" s="2"/>
      <c r="F21" s="2"/>
      <c r="G21" s="10">
        <f>G20-G25</f>
        <v>24617</v>
      </c>
      <c r="H21" s="10">
        <f>H20-H25</f>
        <v>24551</v>
      </c>
      <c r="I21" s="10">
        <f>I20-I25</f>
        <v>24463</v>
      </c>
      <c r="J21" s="10">
        <f>J20-J25</f>
        <v>25252</v>
      </c>
      <c r="K21" s="10">
        <f>K20-K25</f>
        <v>24761</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G29" s="39">
        <v>3572</v>
      </c>
      <c r="H29" s="39">
        <v>3818</v>
      </c>
      <c r="I29" s="39">
        <v>3461</v>
      </c>
      <c r="J29" s="39">
        <v>3546</v>
      </c>
      <c r="K29" s="39">
        <v>3668</v>
      </c>
    </row>
    <row r="30" spans="1:11" x14ac:dyDescent="0.25">
      <c r="A30" s="294" t="s">
        <v>66</v>
      </c>
      <c r="B30" s="230" t="s">
        <v>25</v>
      </c>
      <c r="C30" s="230"/>
      <c r="D30" s="230"/>
      <c r="E30" s="230"/>
      <c r="F30" s="230"/>
      <c r="G30" s="39">
        <v>21045</v>
      </c>
      <c r="H30" s="39">
        <v>20733</v>
      </c>
      <c r="I30" s="39">
        <v>21002</v>
      </c>
      <c r="J30" s="39">
        <v>21706</v>
      </c>
      <c r="K30" s="39">
        <v>21093</v>
      </c>
    </row>
    <row r="31" spans="1:11" x14ac:dyDescent="0.25">
      <c r="A31" s="343" t="s">
        <v>1440</v>
      </c>
      <c r="B31" s="230"/>
      <c r="C31" s="230"/>
      <c r="D31" s="230"/>
      <c r="E31" s="230"/>
      <c r="F31" s="230"/>
      <c r="G31" s="59">
        <v>24617</v>
      </c>
      <c r="H31" s="59">
        <v>24551</v>
      </c>
      <c r="I31" s="59">
        <v>24463</v>
      </c>
      <c r="J31" s="59">
        <v>25252</v>
      </c>
      <c r="K31" s="59">
        <v>24761</v>
      </c>
    </row>
    <row r="32" spans="1:11" x14ac:dyDescent="0.25">
      <c r="A32" s="80"/>
      <c r="B32" s="230"/>
      <c r="C32" s="230"/>
      <c r="D32" s="230"/>
      <c r="E32" s="230"/>
      <c r="F32" s="230"/>
      <c r="G32" s="18"/>
      <c r="H32" s="11"/>
      <c r="I32" s="11"/>
      <c r="J32" s="11"/>
      <c r="K32" s="11"/>
    </row>
    <row r="33" spans="1:11" x14ac:dyDescent="0.25">
      <c r="A33" s="2"/>
      <c r="B33" s="234"/>
      <c r="C33" s="234"/>
      <c r="D33" s="234"/>
      <c r="E33" s="234"/>
      <c r="F33" s="234"/>
      <c r="G33" s="18"/>
      <c r="H33" s="11"/>
      <c r="I33" s="11"/>
      <c r="J33" s="11"/>
      <c r="K33" s="11"/>
    </row>
    <row r="34" spans="1:11" x14ac:dyDescent="0.25">
      <c r="A34" s="2"/>
      <c r="B34" s="234"/>
      <c r="C34" s="234"/>
      <c r="D34" s="234"/>
      <c r="E34" s="234"/>
      <c r="F34" s="234"/>
      <c r="G34" s="18"/>
      <c r="H34" s="11"/>
      <c r="I34" s="11"/>
      <c r="J34" s="11"/>
      <c r="K34" s="11"/>
    </row>
    <row r="35" spans="1:11" x14ac:dyDescent="0.25">
      <c r="A35" s="2"/>
      <c r="B35" s="234"/>
      <c r="C35" s="234"/>
      <c r="D35" s="234"/>
      <c r="E35" s="234"/>
      <c r="F35" s="234"/>
      <c r="G35" s="18"/>
      <c r="H35" s="11"/>
      <c r="I35" s="11"/>
      <c r="J35" s="11"/>
      <c r="K35" s="11"/>
    </row>
    <row r="36" spans="1:11" x14ac:dyDescent="0.25">
      <c r="A36" s="2"/>
      <c r="B36" s="234"/>
      <c r="C36" s="234"/>
      <c r="D36" s="234"/>
      <c r="E36" s="234"/>
      <c r="F36" s="234"/>
      <c r="G36" s="18"/>
      <c r="H36" s="11"/>
      <c r="I36" s="11"/>
      <c r="J36" s="11"/>
      <c r="K36" s="11"/>
    </row>
    <row r="37" spans="1:11" x14ac:dyDescent="0.25">
      <c r="A37" s="2"/>
      <c r="B37" s="234"/>
      <c r="C37" s="234"/>
      <c r="D37" s="234"/>
      <c r="E37" s="234"/>
      <c r="F37" s="234"/>
      <c r="G37" s="18"/>
      <c r="H37" s="11"/>
      <c r="I37" s="11"/>
      <c r="J37" s="11"/>
      <c r="K37" s="11"/>
    </row>
    <row r="38" spans="1:11" x14ac:dyDescent="0.25">
      <c r="A38" s="2"/>
      <c r="B38" s="234"/>
      <c r="C38" s="234"/>
      <c r="D38" s="234"/>
      <c r="E38" s="234"/>
      <c r="F38" s="234"/>
      <c r="G38" s="18"/>
      <c r="H38" s="11"/>
      <c r="I38" s="11"/>
      <c r="J38" s="11"/>
      <c r="K38" s="11"/>
    </row>
    <row r="39" spans="1:11" x14ac:dyDescent="0.25">
      <c r="A39" s="2"/>
      <c r="B39" s="234"/>
      <c r="C39" s="234"/>
      <c r="D39" s="234"/>
      <c r="E39" s="234"/>
      <c r="F39" s="234"/>
      <c r="G39" s="18"/>
      <c r="H39" s="11"/>
      <c r="I39" s="11"/>
      <c r="J39" s="11"/>
      <c r="K39" s="11"/>
    </row>
    <row r="40" spans="1:11" x14ac:dyDescent="0.25">
      <c r="A40" s="2"/>
      <c r="B40" s="2"/>
      <c r="C40" s="2"/>
      <c r="D40" s="2"/>
      <c r="E40" s="2"/>
      <c r="F40" s="2"/>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7" orientation="landscape" r:id="rId1"/>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tabColor rgb="FFFFFF00"/>
    <pageSetUpPr fitToPage="1"/>
  </sheetPr>
  <dimension ref="A1:K40"/>
  <sheetViews>
    <sheetView topLeftCell="B11" workbookViewId="0">
      <selection activeCell="B10" sqref="B10:K10"/>
    </sheetView>
  </sheetViews>
  <sheetFormatPr defaultRowHeight="15" x14ac:dyDescent="0.25"/>
  <cols>
    <col min="1" max="1" width="36.85546875" customWidth="1"/>
    <col min="2" max="2" width="82.1406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4592</v>
      </c>
      <c r="C3" s="702"/>
      <c r="D3" s="702"/>
      <c r="E3" s="702"/>
      <c r="F3" s="702"/>
      <c r="G3" s="702"/>
      <c r="H3" s="702"/>
      <c r="I3" s="702"/>
      <c r="J3" s="702"/>
      <c r="K3" s="702"/>
    </row>
    <row r="4" spans="1:11" x14ac:dyDescent="0.25">
      <c r="A4" s="6" t="s">
        <v>2</v>
      </c>
      <c r="B4" s="699" t="s">
        <v>4593</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4580</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4594</v>
      </c>
      <c r="C14" s="674"/>
      <c r="D14" s="674"/>
      <c r="E14" s="674"/>
      <c r="F14" s="674"/>
      <c r="G14" s="674"/>
      <c r="H14" s="674"/>
      <c r="I14" s="674"/>
      <c r="J14" s="674"/>
      <c r="K14" s="674"/>
    </row>
    <row r="15" spans="1:11" x14ac:dyDescent="0.25">
      <c r="A15" s="6" t="s">
        <v>30</v>
      </c>
      <c r="B15" s="688" t="s">
        <v>4583</v>
      </c>
      <c r="C15" s="688"/>
      <c r="D15" s="688"/>
      <c r="E15" s="688"/>
      <c r="F15" s="688"/>
      <c r="G15" s="688"/>
      <c r="H15" s="688"/>
      <c r="I15" s="688"/>
      <c r="J15" s="688"/>
      <c r="K15" s="688"/>
    </row>
    <row r="16" spans="1:11" x14ac:dyDescent="0.25">
      <c r="A16" s="6" t="s">
        <v>32</v>
      </c>
      <c r="B16" s="699" t="s">
        <v>754</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59.25" customHeight="1" x14ac:dyDescent="0.25">
      <c r="A18" s="113" t="s">
        <v>36</v>
      </c>
      <c r="B18" s="706" t="s">
        <v>4595</v>
      </c>
      <c r="C18" s="706"/>
      <c r="D18" s="706"/>
      <c r="E18" s="706"/>
      <c r="F18" s="706"/>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c r="D20" s="2"/>
      <c r="E20" s="2"/>
      <c r="F20" s="2"/>
      <c r="G20" s="10">
        <v>24601</v>
      </c>
      <c r="H20" s="10">
        <v>24547</v>
      </c>
      <c r="I20" s="10">
        <v>24458</v>
      </c>
      <c r="J20" s="11">
        <v>25252</v>
      </c>
      <c r="K20" s="11">
        <v>24766</v>
      </c>
    </row>
    <row r="21" spans="1:11" x14ac:dyDescent="0.25">
      <c r="A21" s="6" t="s">
        <v>44</v>
      </c>
      <c r="B21" s="2"/>
      <c r="C21" s="2"/>
      <c r="D21" s="2"/>
      <c r="E21" s="2"/>
      <c r="F21" s="2"/>
      <c r="G21" s="10">
        <f>G20-G25</f>
        <v>24601</v>
      </c>
      <c r="H21" s="10">
        <f>H20-H25</f>
        <v>24547</v>
      </c>
      <c r="I21" s="10">
        <f>I20-I25</f>
        <v>24458</v>
      </c>
      <c r="J21" s="10">
        <f>J20-J25</f>
        <v>25252</v>
      </c>
      <c r="K21" s="10">
        <f>K20-K25</f>
        <v>24766</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G29" s="39">
        <v>22537</v>
      </c>
      <c r="H29" s="39">
        <v>22384</v>
      </c>
      <c r="I29" s="39">
        <v>22317</v>
      </c>
      <c r="J29" s="39">
        <v>23183</v>
      </c>
      <c r="K29" s="39">
        <v>22481</v>
      </c>
    </row>
    <row r="30" spans="1:11" x14ac:dyDescent="0.25">
      <c r="A30" s="294" t="s">
        <v>66</v>
      </c>
      <c r="B30" s="230" t="s">
        <v>25</v>
      </c>
      <c r="C30" s="230"/>
      <c r="D30" s="230"/>
      <c r="E30" s="230"/>
      <c r="F30" s="230"/>
      <c r="G30" s="39">
        <v>2064</v>
      </c>
      <c r="H30" s="39">
        <v>2163</v>
      </c>
      <c r="I30" s="39">
        <v>2141</v>
      </c>
      <c r="J30" s="39">
        <v>2069</v>
      </c>
      <c r="K30" s="39">
        <v>2285</v>
      </c>
    </row>
    <row r="31" spans="1:11" x14ac:dyDescent="0.25">
      <c r="A31" s="343" t="s">
        <v>1440</v>
      </c>
      <c r="B31" s="230"/>
      <c r="C31" s="230"/>
      <c r="D31" s="230"/>
      <c r="E31" s="230"/>
      <c r="F31" s="230"/>
      <c r="G31" s="59">
        <v>24601</v>
      </c>
      <c r="H31" s="59">
        <v>24547</v>
      </c>
      <c r="I31" s="59">
        <v>24458</v>
      </c>
      <c r="J31" s="59">
        <v>25252</v>
      </c>
      <c r="K31" s="59">
        <v>24766</v>
      </c>
    </row>
    <row r="32" spans="1:11" x14ac:dyDescent="0.25">
      <c r="A32" s="80"/>
      <c r="B32" s="230"/>
      <c r="C32" s="230"/>
      <c r="D32" s="230"/>
      <c r="E32" s="230"/>
      <c r="F32" s="230"/>
      <c r="G32" s="18"/>
      <c r="H32" s="11"/>
      <c r="I32" s="11"/>
      <c r="J32" s="11"/>
      <c r="K32" s="11"/>
    </row>
    <row r="33" spans="1:11" x14ac:dyDescent="0.25">
      <c r="A33" s="2"/>
      <c r="B33" s="234"/>
      <c r="C33" s="234"/>
      <c r="D33" s="234"/>
      <c r="E33" s="234"/>
      <c r="F33" s="234"/>
      <c r="G33" s="18"/>
      <c r="H33" s="11"/>
      <c r="I33" s="11"/>
      <c r="J33" s="11"/>
      <c r="K33" s="11"/>
    </row>
    <row r="34" spans="1:11" x14ac:dyDescent="0.25">
      <c r="A34" s="2"/>
      <c r="B34" s="234"/>
      <c r="C34" s="234"/>
      <c r="D34" s="234"/>
      <c r="E34" s="234"/>
      <c r="F34" s="234"/>
      <c r="G34" s="18"/>
      <c r="H34" s="11"/>
      <c r="I34" s="11"/>
      <c r="J34" s="11"/>
      <c r="K34" s="11"/>
    </row>
    <row r="35" spans="1:11" x14ac:dyDescent="0.25">
      <c r="A35" s="2"/>
      <c r="B35" s="234"/>
      <c r="C35" s="234"/>
      <c r="D35" s="234"/>
      <c r="E35" s="234"/>
      <c r="F35" s="234"/>
      <c r="G35" s="18"/>
      <c r="H35" s="11"/>
      <c r="I35" s="11"/>
      <c r="J35" s="11"/>
      <c r="K35" s="11"/>
    </row>
    <row r="36" spans="1:11" x14ac:dyDescent="0.25">
      <c r="A36" s="2"/>
      <c r="B36" s="234"/>
      <c r="C36" s="234"/>
      <c r="D36" s="234"/>
      <c r="E36" s="234"/>
      <c r="F36" s="234"/>
      <c r="G36" s="18"/>
      <c r="H36" s="11"/>
      <c r="I36" s="11"/>
      <c r="J36" s="11"/>
      <c r="K36" s="11"/>
    </row>
    <row r="37" spans="1:11" x14ac:dyDescent="0.25">
      <c r="A37" s="2"/>
      <c r="B37" s="234"/>
      <c r="C37" s="234"/>
      <c r="D37" s="234"/>
      <c r="E37" s="234"/>
      <c r="F37" s="234"/>
      <c r="G37" s="18"/>
      <c r="H37" s="11"/>
      <c r="I37" s="11"/>
      <c r="J37" s="11"/>
      <c r="K37" s="11"/>
    </row>
    <row r="38" spans="1:11" x14ac:dyDescent="0.25">
      <c r="A38" s="2"/>
      <c r="B38" s="234"/>
      <c r="C38" s="234"/>
      <c r="D38" s="234"/>
      <c r="E38" s="234"/>
      <c r="F38" s="234"/>
      <c r="G38" s="18"/>
      <c r="H38" s="11"/>
      <c r="I38" s="11"/>
      <c r="J38" s="11"/>
      <c r="K38" s="11"/>
    </row>
    <row r="39" spans="1:11" x14ac:dyDescent="0.25">
      <c r="A39" s="2"/>
      <c r="B39" s="234"/>
      <c r="C39" s="234"/>
      <c r="D39" s="234"/>
      <c r="E39" s="234"/>
      <c r="F39" s="234"/>
      <c r="G39" s="18"/>
      <c r="H39" s="11"/>
      <c r="I39" s="11"/>
      <c r="J39" s="11"/>
      <c r="K39" s="11"/>
    </row>
    <row r="40" spans="1:11" x14ac:dyDescent="0.25">
      <c r="A40" s="19"/>
      <c r="B40" s="19"/>
      <c r="C40" s="19"/>
      <c r="D40" s="19"/>
      <c r="E40" s="19"/>
      <c r="F40" s="19"/>
      <c r="G40" s="20"/>
      <c r="H40" s="20"/>
      <c r="I40" s="20"/>
      <c r="J40" s="20"/>
      <c r="K40" s="2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2" orientation="landscape"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tabColor rgb="FFFFFF00"/>
    <pageSetUpPr fitToPage="1"/>
  </sheetPr>
  <dimension ref="A1:K42"/>
  <sheetViews>
    <sheetView topLeftCell="A16" workbookViewId="0">
      <selection activeCell="A23" sqref="A23:XFD23"/>
    </sheetView>
  </sheetViews>
  <sheetFormatPr defaultRowHeight="15" x14ac:dyDescent="0.25"/>
  <cols>
    <col min="1" max="1" width="36.85546875" customWidth="1"/>
    <col min="2" max="2" width="53.8554687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4596</v>
      </c>
      <c r="C3" s="702"/>
      <c r="D3" s="702"/>
      <c r="E3" s="702"/>
      <c r="F3" s="702"/>
      <c r="G3" s="702"/>
      <c r="H3" s="702"/>
      <c r="I3" s="702"/>
      <c r="J3" s="702"/>
      <c r="K3" s="702"/>
    </row>
    <row r="4" spans="1:11" x14ac:dyDescent="0.25">
      <c r="A4" s="6" t="s">
        <v>2</v>
      </c>
      <c r="B4" s="699" t="s">
        <v>4597</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17" t="s">
        <v>4598</v>
      </c>
      <c r="C7" s="717"/>
      <c r="D7" s="717"/>
      <c r="E7" s="717"/>
      <c r="F7" s="717"/>
      <c r="G7" s="706"/>
      <c r="H7" s="706"/>
      <c r="I7" s="706"/>
      <c r="J7" s="706"/>
      <c r="K7" s="706"/>
    </row>
    <row r="8" spans="1:11" x14ac:dyDescent="0.25">
      <c r="A8" s="6" t="s">
        <v>13</v>
      </c>
      <c r="B8" s="703" t="s">
        <v>9</v>
      </c>
      <c r="C8" s="703"/>
      <c r="D8" s="703"/>
      <c r="E8" s="703"/>
      <c r="F8" s="703"/>
      <c r="G8" s="699"/>
      <c r="H8" s="699"/>
      <c r="I8" s="699"/>
      <c r="J8" s="699"/>
      <c r="K8" s="699"/>
    </row>
    <row r="9" spans="1:11" x14ac:dyDescent="0.25">
      <c r="A9" s="6" t="s">
        <v>15</v>
      </c>
      <c r="B9" s="755" t="s">
        <v>63</v>
      </c>
      <c r="C9" s="755"/>
      <c r="D9" s="755"/>
      <c r="E9" s="755"/>
      <c r="F9" s="755"/>
      <c r="G9" s="755"/>
      <c r="H9" s="755"/>
      <c r="I9" s="755"/>
      <c r="J9" s="755"/>
      <c r="K9" s="755"/>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4599</v>
      </c>
      <c r="C14" s="674"/>
      <c r="D14" s="674"/>
      <c r="E14" s="674"/>
      <c r="F14" s="674"/>
      <c r="G14" s="674"/>
      <c r="H14" s="674"/>
      <c r="I14" s="674"/>
      <c r="J14" s="674"/>
      <c r="K14" s="674"/>
    </row>
    <row r="15" spans="1:11" x14ac:dyDescent="0.25">
      <c r="A15" s="6" t="s">
        <v>30</v>
      </c>
      <c r="B15" s="688" t="s">
        <v>4583</v>
      </c>
      <c r="C15" s="688"/>
      <c r="D15" s="688"/>
      <c r="E15" s="688"/>
      <c r="F15" s="688"/>
      <c r="G15" s="688"/>
      <c r="H15" s="688"/>
      <c r="I15" s="688"/>
      <c r="J15" s="688"/>
      <c r="K15" s="688"/>
    </row>
    <row r="16" spans="1:11" x14ac:dyDescent="0.25">
      <c r="A16" s="6" t="s">
        <v>32</v>
      </c>
      <c r="B16" s="699" t="s">
        <v>755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4598</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c r="D20" s="2"/>
      <c r="E20" s="2"/>
      <c r="F20" s="2"/>
      <c r="G20" s="10">
        <v>24987</v>
      </c>
      <c r="H20" s="10">
        <v>24869</v>
      </c>
      <c r="I20" s="10">
        <v>24862</v>
      </c>
      <c r="J20" s="11">
        <v>25687</v>
      </c>
      <c r="K20" s="11">
        <v>25131</v>
      </c>
    </row>
    <row r="21" spans="1:11" x14ac:dyDescent="0.25">
      <c r="A21" s="6" t="s">
        <v>44</v>
      </c>
      <c r="B21" s="2"/>
      <c r="C21" s="2"/>
      <c r="D21" s="2"/>
      <c r="E21" s="2"/>
      <c r="F21" s="2"/>
      <c r="G21" s="10">
        <f>G20-G25</f>
        <v>24987</v>
      </c>
      <c r="H21" s="10">
        <f>H20-H25</f>
        <v>24869</v>
      </c>
      <c r="I21" s="10">
        <f>I20-I25</f>
        <v>24862</v>
      </c>
      <c r="J21" s="10">
        <f>J20-J25</f>
        <v>25687</v>
      </c>
      <c r="K21" s="10">
        <f>K20-K25</f>
        <v>25131</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5</v>
      </c>
      <c r="H23" s="10">
        <v>3</v>
      </c>
      <c r="I23" s="10">
        <v>2</v>
      </c>
      <c r="J23" s="9">
        <v>6</v>
      </c>
      <c r="K23" s="9">
        <v>2</v>
      </c>
    </row>
    <row r="24" spans="1:11" x14ac:dyDescent="0.25">
      <c r="A24" s="6" t="s">
        <v>47</v>
      </c>
      <c r="B24" s="2"/>
      <c r="C24" s="2"/>
      <c r="D24" s="2"/>
      <c r="E24" s="2"/>
      <c r="F24" s="2"/>
      <c r="G24" s="12">
        <f>G23/G20</f>
        <v>2.0010405410813623E-4</v>
      </c>
      <c r="H24" s="12">
        <f>H23/H20</f>
        <v>1.2063211226828582E-4</v>
      </c>
      <c r="I24" s="12">
        <f>I23/I20</f>
        <v>8.0444051162416539E-5</v>
      </c>
      <c r="J24" s="12">
        <f>J23/J20</f>
        <v>2.3358118892825164E-4</v>
      </c>
      <c r="K24" s="12">
        <f>K23/K20</f>
        <v>7.9582985157773269E-5</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8">
        <v>0</v>
      </c>
      <c r="B29" s="230" t="s">
        <v>1530</v>
      </c>
      <c r="G29" s="765" t="s">
        <v>10807</v>
      </c>
      <c r="H29" s="765"/>
      <c r="I29" s="765"/>
      <c r="J29" s="765"/>
      <c r="K29" s="765"/>
    </row>
    <row r="30" spans="1:11" x14ac:dyDescent="0.25">
      <c r="A30" s="358">
        <v>0.1</v>
      </c>
      <c r="B30" s="230" t="s">
        <v>1530</v>
      </c>
      <c r="C30" s="230"/>
      <c r="D30" s="230"/>
      <c r="E30" s="230"/>
      <c r="F30" s="230"/>
      <c r="G30" s="765" t="s">
        <v>10807</v>
      </c>
      <c r="H30" s="765"/>
      <c r="I30" s="765"/>
      <c r="J30" s="765"/>
      <c r="K30" s="765"/>
    </row>
    <row r="31" spans="1:11" x14ac:dyDescent="0.25">
      <c r="A31" s="358">
        <v>1</v>
      </c>
      <c r="B31" s="230"/>
      <c r="C31" s="230"/>
      <c r="D31" s="230"/>
      <c r="E31" s="230"/>
      <c r="F31" s="230"/>
      <c r="G31" s="268">
        <v>24546</v>
      </c>
      <c r="H31" s="268">
        <v>24485</v>
      </c>
      <c r="I31" s="268">
        <v>24408</v>
      </c>
      <c r="J31" s="268">
        <v>25191</v>
      </c>
      <c r="K31" s="268">
        <v>24702</v>
      </c>
    </row>
    <row r="32" spans="1:11" x14ac:dyDescent="0.25">
      <c r="A32" s="358">
        <v>2</v>
      </c>
      <c r="B32" s="230"/>
      <c r="C32" s="230"/>
      <c r="D32" s="230"/>
      <c r="E32" s="230"/>
      <c r="F32" s="230"/>
      <c r="G32" s="268">
        <v>433</v>
      </c>
      <c r="H32" s="268">
        <v>378</v>
      </c>
      <c r="I32" s="268">
        <v>452</v>
      </c>
      <c r="J32" s="268">
        <v>481</v>
      </c>
      <c r="K32" s="268">
        <v>426</v>
      </c>
    </row>
    <row r="33" spans="1:11" x14ac:dyDescent="0.25">
      <c r="A33" s="358">
        <v>3</v>
      </c>
      <c r="B33" s="230"/>
      <c r="C33" s="230"/>
      <c r="D33" s="230"/>
      <c r="E33" s="230"/>
      <c r="F33" s="230"/>
      <c r="G33" s="765" t="s">
        <v>10807</v>
      </c>
      <c r="H33" s="765"/>
      <c r="I33" s="765"/>
      <c r="J33" s="765"/>
      <c r="K33" s="765"/>
    </row>
    <row r="34" spans="1:11" x14ac:dyDescent="0.25">
      <c r="A34" s="358">
        <v>11</v>
      </c>
      <c r="B34" s="230" t="s">
        <v>1530</v>
      </c>
      <c r="C34" s="230"/>
      <c r="D34" s="230"/>
      <c r="E34" s="230"/>
      <c r="F34" s="230"/>
      <c r="G34" s="765" t="s">
        <v>10807</v>
      </c>
      <c r="H34" s="765"/>
      <c r="I34" s="765"/>
      <c r="J34" s="765"/>
      <c r="K34" s="765"/>
    </row>
    <row r="35" spans="1:11" x14ac:dyDescent="0.25">
      <c r="A35" s="358">
        <v>14</v>
      </c>
      <c r="B35" s="230" t="s">
        <v>1530</v>
      </c>
      <c r="C35" s="230"/>
      <c r="D35" s="230"/>
      <c r="E35" s="230"/>
      <c r="F35" s="230"/>
      <c r="G35" s="765" t="s">
        <v>10807</v>
      </c>
      <c r="H35" s="765"/>
      <c r="I35" s="765"/>
      <c r="J35" s="765"/>
      <c r="K35" s="765"/>
    </row>
    <row r="36" spans="1:11" x14ac:dyDescent="0.25">
      <c r="A36" s="358">
        <v>21</v>
      </c>
      <c r="B36" s="230" t="s">
        <v>1530</v>
      </c>
      <c r="C36" s="230"/>
      <c r="D36" s="230"/>
      <c r="E36" s="230"/>
      <c r="F36" s="230"/>
      <c r="G36" s="765" t="s">
        <v>10807</v>
      </c>
      <c r="H36" s="765"/>
      <c r="I36" s="765"/>
      <c r="J36" s="765"/>
      <c r="K36" s="765"/>
    </row>
    <row r="37" spans="1:11" x14ac:dyDescent="0.25">
      <c r="A37" s="358">
        <v>41</v>
      </c>
      <c r="B37" s="230" t="s">
        <v>1530</v>
      </c>
      <c r="C37" s="230"/>
      <c r="D37" s="230"/>
      <c r="E37" s="230"/>
      <c r="F37" s="230"/>
      <c r="G37" s="766" t="s">
        <v>10807</v>
      </c>
      <c r="H37" s="766"/>
      <c r="I37" s="766"/>
      <c r="J37" s="766"/>
      <c r="K37" s="766"/>
    </row>
    <row r="38" spans="1:11" x14ac:dyDescent="0.25">
      <c r="A38" s="343" t="s">
        <v>1440</v>
      </c>
      <c r="B38" s="230"/>
      <c r="C38" s="230"/>
      <c r="D38" s="230"/>
      <c r="E38" s="230"/>
      <c r="F38" s="230"/>
      <c r="G38" s="309">
        <v>24987</v>
      </c>
      <c r="H38" s="309">
        <v>24869</v>
      </c>
      <c r="I38" s="309">
        <v>24862</v>
      </c>
      <c r="J38" s="309">
        <v>25687</v>
      </c>
      <c r="K38" s="309">
        <v>25131</v>
      </c>
    </row>
    <row r="39" spans="1:11" x14ac:dyDescent="0.25">
      <c r="A39" s="80"/>
      <c r="B39" s="230"/>
      <c r="C39" s="230"/>
      <c r="D39" s="230"/>
      <c r="E39" s="230"/>
      <c r="F39" s="230"/>
      <c r="G39" s="18"/>
      <c r="H39" s="11"/>
      <c r="I39" s="11"/>
      <c r="J39" s="11"/>
      <c r="K39" s="11"/>
    </row>
    <row r="40" spans="1:11" x14ac:dyDescent="0.25">
      <c r="A40" s="2"/>
      <c r="B40" s="2"/>
      <c r="C40" s="2"/>
      <c r="D40" s="2"/>
      <c r="E40" s="2"/>
      <c r="F40" s="2"/>
      <c r="G40" s="11"/>
      <c r="H40" s="11"/>
      <c r="I40" s="11"/>
      <c r="J40" s="11"/>
      <c r="K40" s="11"/>
    </row>
    <row r="42" spans="1:11" x14ac:dyDescent="0.25">
      <c r="B42" s="374"/>
      <c r="C42" s="374"/>
      <c r="D42" s="374"/>
      <c r="E42" s="374"/>
      <c r="F42" s="374"/>
    </row>
  </sheetData>
  <mergeCells count="24">
    <mergeCell ref="B14:K14"/>
    <mergeCell ref="B3:K3"/>
    <mergeCell ref="B4:K4"/>
    <mergeCell ref="B5:K5"/>
    <mergeCell ref="B6:K6"/>
    <mergeCell ref="B7:K7"/>
    <mergeCell ref="B8:K8"/>
    <mergeCell ref="B9:K9"/>
    <mergeCell ref="B10:K10"/>
    <mergeCell ref="B11:K11"/>
    <mergeCell ref="B12:K12"/>
    <mergeCell ref="B13:K13"/>
    <mergeCell ref="G34:K34"/>
    <mergeCell ref="G35:K35"/>
    <mergeCell ref="G36:K36"/>
    <mergeCell ref="G37:K37"/>
    <mergeCell ref="B15:K15"/>
    <mergeCell ref="B16:K16"/>
    <mergeCell ref="B17:K17"/>
    <mergeCell ref="B18:K18"/>
    <mergeCell ref="C27:K27"/>
    <mergeCell ref="G30:K30"/>
    <mergeCell ref="G33:K33"/>
    <mergeCell ref="G29:K29"/>
  </mergeCells>
  <pageMargins left="0.7" right="0.7" top="0.75" bottom="0.75" header="0.3" footer="0.3"/>
  <pageSetup paperSize="9" scale="87" orientation="landscape"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tabColor rgb="FFFFFF00"/>
    <pageSetUpPr fitToPage="1"/>
  </sheetPr>
  <dimension ref="A1:L41"/>
  <sheetViews>
    <sheetView topLeftCell="A10" workbookViewId="0">
      <selection activeCell="H34" sqref="H34"/>
    </sheetView>
  </sheetViews>
  <sheetFormatPr defaultRowHeight="15" x14ac:dyDescent="0.25"/>
  <cols>
    <col min="1" max="1" width="36.85546875" customWidth="1"/>
    <col min="2" max="2" width="52.285156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4600</v>
      </c>
      <c r="C3" s="702"/>
      <c r="D3" s="702"/>
      <c r="E3" s="702"/>
      <c r="F3" s="702"/>
      <c r="G3" s="702"/>
      <c r="H3" s="702"/>
      <c r="I3" s="702"/>
      <c r="J3" s="702"/>
      <c r="K3" s="702"/>
    </row>
    <row r="4" spans="1:11" x14ac:dyDescent="0.25">
      <c r="A4" s="6" t="s">
        <v>2</v>
      </c>
      <c r="B4" s="699" t="s">
        <v>4601</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4602</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4581</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4603</v>
      </c>
      <c r="C14" s="674"/>
      <c r="D14" s="674"/>
      <c r="E14" s="674"/>
      <c r="F14" s="674"/>
      <c r="G14" s="674"/>
      <c r="H14" s="674"/>
      <c r="I14" s="674"/>
      <c r="J14" s="674"/>
      <c r="K14" s="674"/>
    </row>
    <row r="15" spans="1:11" x14ac:dyDescent="0.25">
      <c r="A15" s="6" t="s">
        <v>30</v>
      </c>
      <c r="B15" s="688" t="s">
        <v>4583</v>
      </c>
      <c r="C15" s="688"/>
      <c r="D15" s="688"/>
      <c r="E15" s="688"/>
      <c r="F15" s="688"/>
      <c r="G15" s="688"/>
      <c r="H15" s="688"/>
      <c r="I15" s="688"/>
      <c r="J15" s="688"/>
      <c r="K15" s="688"/>
    </row>
    <row r="16" spans="1:11" x14ac:dyDescent="0.25">
      <c r="A16" s="6" t="s">
        <v>32</v>
      </c>
      <c r="B16" s="699" t="s">
        <v>756</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44.25" customHeight="1" x14ac:dyDescent="0.25">
      <c r="A18" s="113" t="s">
        <v>36</v>
      </c>
      <c r="B18" s="706" t="s">
        <v>4604</v>
      </c>
      <c r="C18" s="706"/>
      <c r="D18" s="706"/>
      <c r="E18" s="706"/>
      <c r="F18" s="706"/>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c r="D20" s="2"/>
      <c r="E20" s="2"/>
      <c r="F20" s="2"/>
      <c r="G20" s="10">
        <v>24588</v>
      </c>
      <c r="H20" s="10">
        <v>24526</v>
      </c>
      <c r="I20" s="10">
        <v>24444</v>
      </c>
      <c r="J20" s="11">
        <v>25234</v>
      </c>
      <c r="K20" s="11">
        <v>24750</v>
      </c>
    </row>
    <row r="21" spans="1:11" x14ac:dyDescent="0.25">
      <c r="A21" s="6" t="s">
        <v>44</v>
      </c>
      <c r="B21" s="2"/>
      <c r="C21" s="2"/>
      <c r="D21" s="2"/>
      <c r="E21" s="2"/>
      <c r="F21" s="2"/>
      <c r="G21" s="10">
        <f>G20-G25</f>
        <v>24588</v>
      </c>
      <c r="H21" s="10">
        <f>H20-H25</f>
        <v>24526</v>
      </c>
      <c r="I21" s="10">
        <f>I20-I25</f>
        <v>24444</v>
      </c>
      <c r="J21" s="10">
        <f>J20-J25</f>
        <v>25234</v>
      </c>
      <c r="K21" s="10">
        <f>K20-K25</f>
        <v>24750</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G29" s="39">
        <v>24165</v>
      </c>
      <c r="H29" s="39">
        <v>24077</v>
      </c>
      <c r="I29" s="39">
        <v>24031</v>
      </c>
      <c r="J29" s="39">
        <v>24822</v>
      </c>
      <c r="K29" s="39">
        <v>24347</v>
      </c>
    </row>
    <row r="30" spans="1:11" x14ac:dyDescent="0.25">
      <c r="A30" s="294" t="s">
        <v>66</v>
      </c>
      <c r="B30" s="230" t="s">
        <v>25</v>
      </c>
      <c r="C30" s="230"/>
      <c r="D30" s="230"/>
      <c r="E30" s="230"/>
      <c r="F30" s="230"/>
      <c r="G30" s="39">
        <v>423</v>
      </c>
      <c r="H30" s="39">
        <v>449</v>
      </c>
      <c r="I30" s="39">
        <v>413</v>
      </c>
      <c r="J30" s="39">
        <v>412</v>
      </c>
      <c r="K30" s="39">
        <v>403</v>
      </c>
    </row>
    <row r="31" spans="1:11" x14ac:dyDescent="0.25">
      <c r="A31" s="343" t="s">
        <v>1440</v>
      </c>
      <c r="B31" s="230"/>
      <c r="C31" s="230"/>
      <c r="D31" s="230"/>
      <c r="E31" s="230"/>
      <c r="F31" s="230"/>
      <c r="G31" s="59">
        <v>24588</v>
      </c>
      <c r="H31" s="59">
        <v>24526</v>
      </c>
      <c r="I31" s="59">
        <v>24444</v>
      </c>
      <c r="J31" s="59">
        <v>25234</v>
      </c>
      <c r="K31" s="59">
        <v>24750</v>
      </c>
    </row>
    <row r="32" spans="1:11" x14ac:dyDescent="0.25">
      <c r="A32" s="80"/>
      <c r="B32" s="230"/>
      <c r="C32" s="230"/>
      <c r="D32" s="230"/>
      <c r="E32" s="230"/>
      <c r="F32" s="230"/>
      <c r="G32" s="18"/>
      <c r="H32" s="11"/>
      <c r="I32" s="11"/>
      <c r="J32" s="11"/>
      <c r="K32" s="11"/>
    </row>
    <row r="33" spans="1:12" x14ac:dyDescent="0.25">
      <c r="A33" s="2"/>
      <c r="B33" s="234"/>
      <c r="C33" s="234"/>
      <c r="D33" s="234"/>
      <c r="E33" s="234"/>
      <c r="F33" s="234"/>
      <c r="G33" s="18"/>
      <c r="H33" s="11"/>
      <c r="I33" s="11"/>
      <c r="J33" s="11"/>
      <c r="K33" s="11"/>
    </row>
    <row r="34" spans="1:12" x14ac:dyDescent="0.25">
      <c r="A34" s="2"/>
      <c r="B34" s="234"/>
      <c r="C34" s="234"/>
      <c r="D34" s="234"/>
      <c r="E34" s="234"/>
      <c r="F34" s="234"/>
      <c r="G34" s="18"/>
      <c r="H34" s="11"/>
      <c r="I34" s="11"/>
      <c r="J34" s="11"/>
      <c r="K34" s="11"/>
    </row>
    <row r="35" spans="1:12" x14ac:dyDescent="0.25">
      <c r="A35" s="2"/>
      <c r="B35" s="234"/>
      <c r="C35" s="234"/>
      <c r="D35" s="234"/>
      <c r="E35" s="234"/>
      <c r="F35" s="234"/>
      <c r="G35" s="18"/>
      <c r="H35" s="11"/>
      <c r="I35" s="11"/>
      <c r="J35" s="11"/>
      <c r="K35" s="11"/>
    </row>
    <row r="36" spans="1:12" x14ac:dyDescent="0.25">
      <c r="A36" s="2"/>
      <c r="B36" s="234"/>
      <c r="C36" s="234"/>
      <c r="D36" s="234"/>
      <c r="E36" s="234"/>
      <c r="F36" s="234"/>
      <c r="G36" s="18"/>
      <c r="H36" s="11"/>
      <c r="I36" s="11"/>
      <c r="J36" s="11"/>
      <c r="K36" s="11"/>
    </row>
    <row r="37" spans="1:12" x14ac:dyDescent="0.25">
      <c r="A37" s="2"/>
      <c r="B37" s="234"/>
      <c r="C37" s="234"/>
      <c r="D37" s="234"/>
      <c r="E37" s="234"/>
      <c r="F37" s="234"/>
      <c r="G37" s="18"/>
      <c r="H37" s="11"/>
      <c r="I37" s="11"/>
      <c r="J37" s="11"/>
      <c r="K37" s="11"/>
    </row>
    <row r="38" spans="1:12" x14ac:dyDescent="0.25">
      <c r="A38" s="2"/>
      <c r="B38" s="234"/>
      <c r="C38" s="234"/>
      <c r="D38" s="234"/>
      <c r="E38" s="234"/>
      <c r="F38" s="234"/>
      <c r="G38" s="18"/>
      <c r="H38" s="11"/>
      <c r="I38" s="11"/>
      <c r="J38" s="11"/>
      <c r="K38" s="11"/>
    </row>
    <row r="39" spans="1:12" x14ac:dyDescent="0.25">
      <c r="A39" s="2"/>
      <c r="B39" s="234"/>
      <c r="C39" s="234"/>
      <c r="D39" s="234"/>
      <c r="E39" s="234"/>
      <c r="F39" s="234"/>
      <c r="G39" s="18"/>
      <c r="H39" s="11"/>
      <c r="I39" s="11"/>
      <c r="J39" s="11"/>
      <c r="K39" s="11"/>
    </row>
    <row r="40" spans="1:12" x14ac:dyDescent="0.25">
      <c r="A40" s="2"/>
      <c r="B40" s="2"/>
      <c r="C40" s="2"/>
      <c r="D40" s="2"/>
      <c r="E40" s="2"/>
      <c r="F40" s="2"/>
      <c r="G40" s="11"/>
      <c r="H40" s="11"/>
      <c r="I40" s="11"/>
      <c r="J40" s="11"/>
      <c r="K40" s="11"/>
      <c r="L40" s="302"/>
    </row>
    <row r="41" spans="1:12" x14ac:dyDescent="0.25">
      <c r="A41" s="302"/>
      <c r="B41" s="302"/>
      <c r="C41" s="302"/>
      <c r="D41" s="302"/>
      <c r="E41" s="302"/>
      <c r="F41" s="302"/>
      <c r="L41" s="30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7"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K36"/>
  <sheetViews>
    <sheetView topLeftCell="A11" workbookViewId="0">
      <selection activeCell="B39" sqref="B39"/>
    </sheetView>
  </sheetViews>
  <sheetFormatPr defaultRowHeight="15" x14ac:dyDescent="0.25"/>
  <cols>
    <col min="1" max="1" width="38.85546875" customWidth="1"/>
    <col min="2" max="2" width="89.42578125" customWidth="1"/>
    <col min="3" max="7" width="12.7109375" customWidth="1"/>
  </cols>
  <sheetData>
    <row r="1" spans="1:7" ht="18.75" x14ac:dyDescent="0.25">
      <c r="A1" s="200" t="s">
        <v>0</v>
      </c>
    </row>
    <row r="3" spans="1:7" x14ac:dyDescent="0.25">
      <c r="A3" s="201" t="s">
        <v>1</v>
      </c>
      <c r="B3" s="678" t="s">
        <v>7585</v>
      </c>
      <c r="C3" s="678"/>
      <c r="D3" s="678"/>
      <c r="E3" s="678"/>
      <c r="F3" s="678"/>
      <c r="G3" s="678"/>
    </row>
    <row r="4" spans="1:7" ht="16.5" customHeight="1" x14ac:dyDescent="0.25">
      <c r="A4" s="6" t="s">
        <v>2</v>
      </c>
      <c r="B4" s="682" t="s">
        <v>7586</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63</v>
      </c>
      <c r="C9" s="674"/>
      <c r="D9" s="674"/>
      <c r="E9" s="674"/>
      <c r="F9" s="674"/>
      <c r="G9" s="674"/>
    </row>
    <row r="10" spans="1:7" x14ac:dyDescent="0.25">
      <c r="A10" s="6" t="s">
        <v>17</v>
      </c>
      <c r="B10" s="674" t="s">
        <v>18</v>
      </c>
      <c r="C10" s="674"/>
      <c r="D10" s="674"/>
      <c r="E10" s="674"/>
      <c r="F10" s="674"/>
      <c r="G10" s="674"/>
    </row>
    <row r="11" spans="1:7" x14ac:dyDescent="0.25">
      <c r="A11" s="6" t="s">
        <v>19</v>
      </c>
      <c r="B11" s="676" t="s">
        <v>7400</v>
      </c>
      <c r="C11" s="676"/>
      <c r="D11" s="676"/>
      <c r="E11" s="676"/>
      <c r="F11" s="676"/>
      <c r="G11" s="676"/>
    </row>
    <row r="12" spans="1:7" x14ac:dyDescent="0.25">
      <c r="A12" s="6" t="s">
        <v>22</v>
      </c>
      <c r="B12" s="674" t="s">
        <v>34</v>
      </c>
      <c r="C12" s="674"/>
      <c r="D12" s="674"/>
      <c r="E12" s="674"/>
      <c r="F12" s="674"/>
      <c r="G12" s="674"/>
    </row>
    <row r="13" spans="1:7" x14ac:dyDescent="0.25">
      <c r="A13" s="6" t="s">
        <v>26</v>
      </c>
      <c r="B13" s="674" t="s">
        <v>7400</v>
      </c>
      <c r="C13" s="674"/>
      <c r="D13" s="674"/>
      <c r="E13" s="674"/>
      <c r="F13" s="674"/>
      <c r="G13" s="674"/>
    </row>
    <row r="14" spans="1:7" x14ac:dyDescent="0.25">
      <c r="A14" s="6" t="s">
        <v>28</v>
      </c>
      <c r="B14" s="674" t="s">
        <v>7446</v>
      </c>
      <c r="C14" s="674"/>
      <c r="D14" s="674"/>
      <c r="E14" s="674"/>
      <c r="F14" s="674"/>
      <c r="G14" s="674"/>
    </row>
    <row r="15" spans="1:7" x14ac:dyDescent="0.25">
      <c r="A15" s="6" t="s">
        <v>30</v>
      </c>
      <c r="B15" s="675" t="s">
        <v>9</v>
      </c>
      <c r="C15" s="674"/>
      <c r="D15" s="674"/>
      <c r="E15" s="674"/>
      <c r="F15" s="674"/>
      <c r="G15" s="674"/>
    </row>
    <row r="16" spans="1:7" x14ac:dyDescent="0.25">
      <c r="A16" s="6" t="s">
        <v>32</v>
      </c>
      <c r="B16" s="674" t="s">
        <v>353</v>
      </c>
      <c r="C16" s="674"/>
      <c r="D16" s="674"/>
      <c r="E16" s="674"/>
      <c r="F16" s="674"/>
      <c r="G16" s="674"/>
    </row>
    <row r="17" spans="1:11" x14ac:dyDescent="0.25">
      <c r="A17" s="6" t="s">
        <v>35</v>
      </c>
      <c r="B17" s="675" t="s">
        <v>9</v>
      </c>
      <c r="C17" s="674"/>
      <c r="D17" s="674"/>
      <c r="E17" s="674"/>
      <c r="F17" s="674"/>
      <c r="G17" s="674"/>
    </row>
    <row r="18" spans="1:11" ht="29.25" customHeight="1" x14ac:dyDescent="0.25">
      <c r="A18" s="113" t="s">
        <v>36</v>
      </c>
      <c r="B18" s="682" t="s">
        <v>7587</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22054</v>
      </c>
      <c r="D21" s="10">
        <v>22704</v>
      </c>
      <c r="E21" s="10">
        <v>22795</v>
      </c>
      <c r="F21" s="10">
        <v>23853</v>
      </c>
      <c r="G21" s="10">
        <f>+(G20-G25)</f>
        <v>24581</v>
      </c>
      <c r="H21" s="10">
        <f t="shared" ref="H21:K21" si="0">+(H20-H25)</f>
        <v>24545</v>
      </c>
      <c r="I21" s="10">
        <f t="shared" si="0"/>
        <v>24466</v>
      </c>
      <c r="J21" s="10">
        <f t="shared" si="0"/>
        <v>25256</v>
      </c>
      <c r="K21" s="10">
        <f t="shared" si="0"/>
        <v>24818</v>
      </c>
    </row>
    <row r="22" spans="1:11" x14ac:dyDescent="0.25">
      <c r="A22" s="6" t="s">
        <v>45</v>
      </c>
      <c r="B22" s="202"/>
      <c r="C22" s="12">
        <f t="shared" ref="C22:D22" si="1">+(C21/C20)</f>
        <v>0.97830812225524555</v>
      </c>
      <c r="D22" s="12">
        <f t="shared" si="1"/>
        <v>0.98345317508446672</v>
      </c>
      <c r="E22" s="12">
        <f>+(E21/E20)</f>
        <v>0.9831363753989476</v>
      </c>
      <c r="F22" s="12">
        <f>+(F21/F20)</f>
        <v>0.98395346918571081</v>
      </c>
      <c r="G22" s="12">
        <f t="shared" ref="G22:H22" si="2">+(G21/G20)</f>
        <v>1</v>
      </c>
      <c r="H22" s="12">
        <f t="shared" si="2"/>
        <v>1</v>
      </c>
      <c r="I22" s="12">
        <f>+(I21/I20)</f>
        <v>1</v>
      </c>
      <c r="J22" s="12">
        <f>+(J21/J20)</f>
        <v>1</v>
      </c>
      <c r="K22" s="12">
        <f>+(K21/K20)</f>
        <v>1</v>
      </c>
    </row>
    <row r="23" spans="1:11" x14ac:dyDescent="0.25">
      <c r="A23" s="6" t="s">
        <v>46</v>
      </c>
      <c r="B23" s="202"/>
      <c r="C23" s="10">
        <v>0</v>
      </c>
      <c r="D23" s="10">
        <v>0</v>
      </c>
      <c r="E23" s="10">
        <v>0</v>
      </c>
      <c r="F23" s="510">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17">
        <v>489</v>
      </c>
      <c r="D25" s="217">
        <v>382</v>
      </c>
      <c r="E25" s="217">
        <v>391</v>
      </c>
      <c r="F25" s="217">
        <v>389</v>
      </c>
      <c r="G25" s="338">
        <v>0</v>
      </c>
      <c r="H25" s="338">
        <v>0</v>
      </c>
      <c r="I25" s="338">
        <v>0</v>
      </c>
      <c r="J25" s="338">
        <v>0</v>
      </c>
      <c r="K25" s="217">
        <v>0</v>
      </c>
    </row>
    <row r="26" spans="1:11" x14ac:dyDescent="0.25">
      <c r="A26" s="6" t="s">
        <v>49</v>
      </c>
      <c r="B26" s="202"/>
      <c r="C26" s="12">
        <f t="shared" ref="C26:D26" si="3">+(C25/C20)</f>
        <v>2.1691877744754468E-2</v>
      </c>
      <c r="D26" s="12">
        <f t="shared" si="3"/>
        <v>1.6546824915533224E-2</v>
      </c>
      <c r="E26" s="12">
        <f>+(E25/E20)</f>
        <v>1.6863624601052358E-2</v>
      </c>
      <c r="F26" s="12">
        <f>+(F25/F20)</f>
        <v>1.604653081428925E-2</v>
      </c>
      <c r="G26" s="12">
        <f t="shared" ref="G26:H26" si="4">+(G25/G20)</f>
        <v>0</v>
      </c>
      <c r="H26" s="12">
        <f t="shared" si="4"/>
        <v>0</v>
      </c>
      <c r="I26" s="12">
        <f>+(I25/I20)</f>
        <v>0</v>
      </c>
      <c r="J26" s="12">
        <f>+(J25/J20)</f>
        <v>0</v>
      </c>
      <c r="K26" s="12">
        <f>+(K25/K20)</f>
        <v>0</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7512</v>
      </c>
      <c r="B29" s="207" t="s">
        <v>7588</v>
      </c>
      <c r="C29">
        <v>4228</v>
      </c>
      <c r="D29">
        <v>4299</v>
      </c>
      <c r="E29">
        <v>4211</v>
      </c>
      <c r="F29">
        <v>4505</v>
      </c>
      <c r="G29">
        <v>4597</v>
      </c>
      <c r="H29">
        <v>4673</v>
      </c>
      <c r="I29">
        <v>4633</v>
      </c>
      <c r="J29">
        <v>4765</v>
      </c>
      <c r="K29">
        <v>4824</v>
      </c>
    </row>
    <row r="30" spans="1:11" x14ac:dyDescent="0.25">
      <c r="A30" s="214" t="s">
        <v>7425</v>
      </c>
      <c r="B30" s="207"/>
      <c r="C30">
        <v>35</v>
      </c>
      <c r="D30">
        <v>32</v>
      </c>
      <c r="E30">
        <v>25</v>
      </c>
      <c r="F30">
        <v>22</v>
      </c>
      <c r="G30">
        <v>19</v>
      </c>
      <c r="H30">
        <v>15</v>
      </c>
      <c r="I30">
        <v>16</v>
      </c>
      <c r="J30">
        <v>10</v>
      </c>
      <c r="K30">
        <v>14</v>
      </c>
    </row>
    <row r="31" spans="1:11" x14ac:dyDescent="0.25">
      <c r="A31" s="214" t="s">
        <v>6421</v>
      </c>
      <c r="B31" s="207" t="s">
        <v>7589</v>
      </c>
      <c r="C31">
        <v>5263</v>
      </c>
      <c r="D31">
        <v>5327</v>
      </c>
      <c r="E31">
        <v>5402</v>
      </c>
      <c r="F31">
        <v>5753</v>
      </c>
      <c r="G31">
        <v>5741</v>
      </c>
      <c r="H31">
        <v>5810</v>
      </c>
      <c r="I31">
        <v>5860</v>
      </c>
      <c r="J31">
        <v>5952</v>
      </c>
      <c r="K31">
        <v>5990</v>
      </c>
    </row>
    <row r="32" spans="1:11" x14ac:dyDescent="0.25">
      <c r="A32" s="214" t="s">
        <v>7590</v>
      </c>
      <c r="B32" s="207" t="s">
        <v>7591</v>
      </c>
      <c r="C32">
        <v>3828</v>
      </c>
      <c r="D32">
        <v>4056</v>
      </c>
      <c r="E32">
        <v>3945</v>
      </c>
      <c r="F32">
        <v>4312</v>
      </c>
      <c r="G32">
        <v>4384</v>
      </c>
      <c r="H32">
        <v>4330</v>
      </c>
      <c r="I32">
        <v>4365</v>
      </c>
      <c r="J32">
        <v>4500</v>
      </c>
      <c r="K32">
        <v>4751</v>
      </c>
    </row>
    <row r="33" spans="1:11" x14ac:dyDescent="0.25">
      <c r="A33" s="214" t="s">
        <v>6423</v>
      </c>
      <c r="B33" s="207" t="s">
        <v>7592</v>
      </c>
      <c r="C33">
        <v>5128</v>
      </c>
      <c r="D33">
        <v>5248</v>
      </c>
      <c r="E33">
        <v>5379</v>
      </c>
      <c r="F33">
        <v>5384</v>
      </c>
      <c r="G33">
        <v>5564</v>
      </c>
      <c r="H33">
        <v>5514</v>
      </c>
      <c r="I33">
        <v>5431</v>
      </c>
      <c r="J33">
        <v>5690</v>
      </c>
      <c r="K33">
        <v>5485</v>
      </c>
    </row>
    <row r="34" spans="1:11" x14ac:dyDescent="0.25">
      <c r="A34" s="214" t="s">
        <v>7429</v>
      </c>
      <c r="B34" s="409" t="s">
        <v>7430</v>
      </c>
      <c r="C34">
        <v>489</v>
      </c>
      <c r="D34">
        <v>382</v>
      </c>
      <c r="E34">
        <v>391</v>
      </c>
      <c r="F34">
        <v>389</v>
      </c>
      <c r="G34">
        <v>198</v>
      </c>
      <c r="H34">
        <v>185</v>
      </c>
      <c r="I34">
        <v>230</v>
      </c>
      <c r="J34">
        <v>267</v>
      </c>
      <c r="K34">
        <v>364</v>
      </c>
    </row>
    <row r="35" spans="1:11" x14ac:dyDescent="0.25">
      <c r="A35" s="214" t="s">
        <v>6425</v>
      </c>
      <c r="B35" s="207" t="s">
        <v>7593</v>
      </c>
      <c r="C35">
        <v>3572</v>
      </c>
      <c r="D35">
        <v>3742</v>
      </c>
      <c r="E35">
        <v>3833</v>
      </c>
      <c r="F35">
        <v>3877</v>
      </c>
      <c r="G35">
        <v>4078</v>
      </c>
      <c r="H35">
        <v>4018</v>
      </c>
      <c r="I35">
        <v>3931</v>
      </c>
      <c r="J35">
        <v>4072</v>
      </c>
      <c r="K35">
        <v>3390</v>
      </c>
    </row>
    <row r="36" spans="1:11" x14ac:dyDescent="0.25">
      <c r="A36" s="218" t="s">
        <v>53</v>
      </c>
      <c r="B36" s="546"/>
      <c r="C36" s="132">
        <v>22543</v>
      </c>
      <c r="D36" s="132">
        <v>23086</v>
      </c>
      <c r="E36" s="132">
        <v>23186</v>
      </c>
      <c r="F36" s="132">
        <v>24242</v>
      </c>
      <c r="G36" s="132">
        <v>24581</v>
      </c>
      <c r="H36" s="132">
        <v>24545</v>
      </c>
      <c r="I36" s="132">
        <v>24466</v>
      </c>
      <c r="J36" s="132">
        <v>25256</v>
      </c>
      <c r="K36" s="132">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8" fitToHeight="0" orientation="landscape" r:id="rId1"/>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tabColor rgb="FFFFFF00"/>
    <pageSetUpPr fitToPage="1"/>
  </sheetPr>
  <dimension ref="A1:K40"/>
  <sheetViews>
    <sheetView topLeftCell="A7" workbookViewId="0">
      <selection activeCell="B10" sqref="B10:K10"/>
    </sheetView>
  </sheetViews>
  <sheetFormatPr defaultRowHeight="15" x14ac:dyDescent="0.25"/>
  <cols>
    <col min="1" max="1" width="36.85546875" customWidth="1"/>
    <col min="2" max="2" width="67.57031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4605</v>
      </c>
      <c r="C3" s="758"/>
      <c r="D3" s="758"/>
      <c r="E3" s="758"/>
      <c r="F3" s="758"/>
      <c r="G3" s="758"/>
      <c r="H3" s="758"/>
      <c r="I3" s="758"/>
      <c r="J3" s="758"/>
      <c r="K3" s="758"/>
    </row>
    <row r="4" spans="1:11" x14ac:dyDescent="0.25">
      <c r="A4" s="6" t="s">
        <v>2</v>
      </c>
      <c r="B4" s="755" t="s">
        <v>4606</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4602</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4581</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14" t="s">
        <v>23</v>
      </c>
      <c r="C12" s="714"/>
      <c r="D12" s="714"/>
      <c r="E12" s="714"/>
      <c r="F12" s="714"/>
      <c r="G12" s="714"/>
      <c r="H12" s="714"/>
      <c r="I12" s="714"/>
      <c r="J12" s="714"/>
      <c r="K12" s="714"/>
    </row>
    <row r="13" spans="1:11" x14ac:dyDescent="0.25">
      <c r="A13" s="6" t="s">
        <v>26</v>
      </c>
      <c r="B13" s="757" t="s">
        <v>9</v>
      </c>
      <c r="C13" s="757"/>
      <c r="D13" s="757"/>
      <c r="E13" s="757"/>
      <c r="F13" s="757"/>
      <c r="G13" s="755"/>
      <c r="H13" s="755"/>
      <c r="I13" s="755"/>
      <c r="J13" s="755"/>
      <c r="K13" s="755"/>
    </row>
    <row r="14" spans="1:11" x14ac:dyDescent="0.25">
      <c r="A14" s="6" t="s">
        <v>28</v>
      </c>
      <c r="B14" s="756" t="s">
        <v>4607</v>
      </c>
      <c r="C14" s="756"/>
      <c r="D14" s="756"/>
      <c r="E14" s="756"/>
      <c r="F14" s="756"/>
      <c r="G14" s="756"/>
      <c r="H14" s="756"/>
      <c r="I14" s="756"/>
      <c r="J14" s="756"/>
      <c r="K14" s="756"/>
    </row>
    <row r="15" spans="1:11" x14ac:dyDescent="0.25">
      <c r="A15" s="6" t="s">
        <v>30</v>
      </c>
      <c r="B15" s="714" t="s">
        <v>4608</v>
      </c>
      <c r="C15" s="714"/>
      <c r="D15" s="714"/>
      <c r="E15" s="714"/>
      <c r="F15" s="714"/>
      <c r="G15" s="714"/>
      <c r="H15" s="714"/>
      <c r="I15" s="714"/>
      <c r="J15" s="714"/>
      <c r="K15" s="714"/>
    </row>
    <row r="16" spans="1:11" x14ac:dyDescent="0.25">
      <c r="A16" s="6" t="s">
        <v>32</v>
      </c>
      <c r="B16" s="755" t="s">
        <v>757</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ht="33" customHeight="1" x14ac:dyDescent="0.25">
      <c r="A18" s="113" t="s">
        <v>36</v>
      </c>
      <c r="B18" s="767" t="s">
        <v>4609</v>
      </c>
      <c r="C18" s="767"/>
      <c r="D18" s="767"/>
      <c r="E18" s="767"/>
      <c r="F18" s="767"/>
      <c r="G18" s="767"/>
      <c r="H18" s="767"/>
      <c r="I18" s="767"/>
      <c r="J18" s="767"/>
      <c r="K18" s="767"/>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c r="D20" s="2"/>
      <c r="E20" s="2"/>
      <c r="F20" s="2"/>
      <c r="G20" s="10">
        <v>24594</v>
      </c>
      <c r="H20" s="10">
        <v>24532</v>
      </c>
      <c r="I20" s="10">
        <v>24450</v>
      </c>
      <c r="J20" s="11">
        <v>25232</v>
      </c>
      <c r="K20" s="11">
        <v>24754</v>
      </c>
    </row>
    <row r="21" spans="1:11" x14ac:dyDescent="0.25">
      <c r="A21" s="6" t="s">
        <v>44</v>
      </c>
      <c r="B21" s="2"/>
      <c r="C21" s="2"/>
      <c r="D21" s="2"/>
      <c r="E21" s="2"/>
      <c r="F21" s="2"/>
      <c r="G21" s="10">
        <f>G20-G25</f>
        <v>24594</v>
      </c>
      <c r="H21" s="10">
        <f>H20-H25</f>
        <v>24532</v>
      </c>
      <c r="I21" s="10">
        <f>I20-I25</f>
        <v>24450</v>
      </c>
      <c r="J21" s="10">
        <f>J20-J25</f>
        <v>25232</v>
      </c>
      <c r="K21" s="10">
        <f>K20-K25</f>
        <v>24753</v>
      </c>
    </row>
    <row r="22" spans="1:11" x14ac:dyDescent="0.25">
      <c r="A22" s="6" t="s">
        <v>45</v>
      </c>
      <c r="B22" s="2"/>
      <c r="C22" s="2"/>
      <c r="D22" s="2"/>
      <c r="E22" s="2"/>
      <c r="F22" s="2"/>
      <c r="G22" s="12">
        <f>G21/G20</f>
        <v>1</v>
      </c>
      <c r="H22" s="12">
        <f>H21/H20</f>
        <v>1</v>
      </c>
      <c r="I22" s="12">
        <f>I21/I20</f>
        <v>1</v>
      </c>
      <c r="J22" s="12">
        <f>J21/J20</f>
        <v>1</v>
      </c>
      <c r="K22" s="12">
        <f>K21/K20</f>
        <v>0.9999596024884867</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c r="H25" s="10"/>
      <c r="I25" s="10"/>
      <c r="J25" s="9"/>
      <c r="K25" s="9">
        <v>1</v>
      </c>
    </row>
    <row r="26" spans="1:11" x14ac:dyDescent="0.25">
      <c r="A26" s="6" t="s">
        <v>49</v>
      </c>
      <c r="B26" s="2"/>
      <c r="C26" s="2"/>
      <c r="D26" s="2"/>
      <c r="E26" s="2"/>
      <c r="F26" s="2"/>
      <c r="G26" s="12">
        <f>G25/G20</f>
        <v>0</v>
      </c>
      <c r="H26" s="12">
        <f>H25/H20</f>
        <v>0</v>
      </c>
      <c r="I26" s="12">
        <f>I25/I20</f>
        <v>0</v>
      </c>
      <c r="J26" s="12">
        <f>J25/J20</f>
        <v>0</v>
      </c>
      <c r="K26" s="12">
        <f>K25/K20</f>
        <v>4.0397511513290783E-5</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G29" s="39">
        <v>23954</v>
      </c>
      <c r="H29" s="39">
        <v>23962</v>
      </c>
      <c r="I29" s="39">
        <v>23865</v>
      </c>
      <c r="J29" s="39">
        <v>24696</v>
      </c>
      <c r="K29" s="39">
        <v>24274</v>
      </c>
    </row>
    <row r="30" spans="1:11" x14ac:dyDescent="0.25">
      <c r="A30" s="294" t="s">
        <v>66</v>
      </c>
      <c r="B30" s="230" t="s">
        <v>25</v>
      </c>
      <c r="C30" s="230"/>
      <c r="D30" s="230"/>
      <c r="E30" s="230"/>
      <c r="F30" s="230"/>
      <c r="G30" s="39">
        <v>640</v>
      </c>
      <c r="H30" s="39">
        <v>570</v>
      </c>
      <c r="I30" s="39">
        <v>585</v>
      </c>
      <c r="J30" s="39">
        <v>536</v>
      </c>
      <c r="K30" s="39">
        <v>479</v>
      </c>
    </row>
    <row r="31" spans="1:11" x14ac:dyDescent="0.25">
      <c r="A31" s="294"/>
      <c r="B31" s="230" t="s">
        <v>1436</v>
      </c>
      <c r="C31" s="230"/>
      <c r="D31" s="230"/>
      <c r="E31" s="230"/>
      <c r="F31" s="230"/>
      <c r="K31" s="39">
        <v>1</v>
      </c>
    </row>
    <row r="32" spans="1:11" x14ac:dyDescent="0.25">
      <c r="A32" s="343" t="s">
        <v>1440</v>
      </c>
      <c r="B32" s="230"/>
      <c r="C32" s="230"/>
      <c r="D32" s="230"/>
      <c r="E32" s="230"/>
      <c r="F32" s="230"/>
      <c r="G32" s="59">
        <v>24594</v>
      </c>
      <c r="H32" s="59">
        <v>24532</v>
      </c>
      <c r="I32" s="59">
        <v>24450</v>
      </c>
      <c r="J32" s="59">
        <v>25232</v>
      </c>
      <c r="K32" s="59">
        <v>24754</v>
      </c>
    </row>
    <row r="33" spans="1:11" x14ac:dyDescent="0.25">
      <c r="A33" s="2"/>
      <c r="B33" s="234"/>
      <c r="C33" s="234"/>
      <c r="D33" s="234"/>
      <c r="E33" s="234"/>
      <c r="F33" s="234"/>
      <c r="G33" s="18"/>
      <c r="H33" s="11"/>
      <c r="I33" s="11"/>
      <c r="J33" s="11"/>
      <c r="K33" s="11"/>
    </row>
    <row r="34" spans="1:11" x14ac:dyDescent="0.25">
      <c r="A34" s="2"/>
      <c r="B34" s="234"/>
      <c r="C34" s="234"/>
      <c r="D34" s="234"/>
      <c r="E34" s="234"/>
      <c r="F34" s="234"/>
      <c r="G34" s="18"/>
      <c r="H34" s="11"/>
      <c r="I34" s="11"/>
      <c r="J34" s="11"/>
      <c r="K34" s="11"/>
    </row>
    <row r="35" spans="1:11" x14ac:dyDescent="0.25">
      <c r="A35" s="2"/>
      <c r="B35" s="234"/>
      <c r="C35" s="234"/>
      <c r="D35" s="234"/>
      <c r="E35" s="234"/>
      <c r="F35" s="234"/>
      <c r="G35" s="18"/>
      <c r="H35" s="11"/>
      <c r="I35" s="11"/>
      <c r="J35" s="11"/>
      <c r="K35" s="11"/>
    </row>
    <row r="36" spans="1:11" x14ac:dyDescent="0.25">
      <c r="A36" s="2"/>
      <c r="B36" s="234"/>
      <c r="C36" s="234"/>
      <c r="D36" s="234"/>
      <c r="E36" s="234"/>
      <c r="F36" s="234"/>
      <c r="G36" s="18"/>
      <c r="H36" s="11"/>
      <c r="I36" s="11"/>
      <c r="J36" s="11"/>
      <c r="K36" s="11"/>
    </row>
    <row r="37" spans="1:11" x14ac:dyDescent="0.25">
      <c r="A37" s="2"/>
      <c r="B37" s="234"/>
      <c r="C37" s="234"/>
      <c r="D37" s="234"/>
      <c r="E37" s="234"/>
      <c r="F37" s="234"/>
      <c r="G37" s="18"/>
      <c r="H37" s="11"/>
      <c r="I37" s="11"/>
      <c r="J37" s="11"/>
      <c r="K37" s="11"/>
    </row>
    <row r="38" spans="1:11" x14ac:dyDescent="0.25">
      <c r="A38" s="2"/>
      <c r="B38" s="234"/>
      <c r="C38" s="234"/>
      <c r="D38" s="234"/>
      <c r="E38" s="234"/>
      <c r="F38" s="234"/>
      <c r="G38" s="18"/>
      <c r="H38" s="11"/>
      <c r="I38" s="11"/>
      <c r="J38" s="11"/>
      <c r="K38" s="11"/>
    </row>
    <row r="39" spans="1:11" x14ac:dyDescent="0.25">
      <c r="A39" s="2"/>
      <c r="B39" s="234"/>
      <c r="C39" s="234"/>
      <c r="D39" s="234"/>
      <c r="E39" s="234"/>
      <c r="F39" s="234"/>
      <c r="G39" s="18"/>
      <c r="H39" s="11"/>
      <c r="I39" s="11"/>
      <c r="J39" s="11"/>
      <c r="K39" s="11"/>
    </row>
    <row r="40" spans="1:11" x14ac:dyDescent="0.25">
      <c r="A40" s="2"/>
      <c r="B40" s="2"/>
      <c r="C40" s="2"/>
      <c r="D40" s="2"/>
      <c r="E40" s="2"/>
      <c r="F40" s="2"/>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0" orientation="landscape" r:id="rId1"/>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tabColor rgb="FFFFFF00"/>
    <pageSetUpPr fitToPage="1"/>
  </sheetPr>
  <dimension ref="A1:M34"/>
  <sheetViews>
    <sheetView topLeftCell="A10" workbookViewId="0">
      <selection activeCell="B10" sqref="B10:K10"/>
    </sheetView>
  </sheetViews>
  <sheetFormatPr defaultRowHeight="15" x14ac:dyDescent="0.25"/>
  <cols>
    <col min="1" max="1" width="36.85546875" customWidth="1"/>
    <col min="2" max="2" width="72.5703125" customWidth="1"/>
    <col min="3" max="6" width="8.85546875" customWidth="1"/>
    <col min="7" max="11" width="8" style="39" customWidth="1"/>
  </cols>
  <sheetData>
    <row r="1" spans="1:13" ht="18.75" x14ac:dyDescent="0.25">
      <c r="A1" s="192" t="s">
        <v>0</v>
      </c>
      <c r="B1" s="2"/>
      <c r="C1" s="2"/>
      <c r="D1" s="2"/>
      <c r="E1" s="2"/>
      <c r="F1" s="2"/>
      <c r="G1" s="297"/>
      <c r="H1" s="375"/>
      <c r="I1" s="375"/>
      <c r="J1" s="375"/>
      <c r="K1" s="375"/>
      <c r="L1" s="376"/>
      <c r="M1" s="376"/>
    </row>
    <row r="2" spans="1:13" ht="15.75" customHeight="1" x14ac:dyDescent="0.25">
      <c r="A2" s="2"/>
      <c r="B2" s="227"/>
      <c r="C2" s="227"/>
      <c r="D2" s="227"/>
      <c r="E2" s="227"/>
      <c r="F2" s="227"/>
      <c r="G2" s="375"/>
      <c r="H2" s="375"/>
      <c r="I2" s="375"/>
      <c r="J2" s="375"/>
      <c r="K2" s="375"/>
      <c r="L2" s="376"/>
      <c r="M2" s="376"/>
    </row>
    <row r="3" spans="1:13" x14ac:dyDescent="0.25">
      <c r="A3" s="5" t="s">
        <v>1</v>
      </c>
      <c r="B3" s="702" t="s">
        <v>4610</v>
      </c>
      <c r="C3" s="702"/>
      <c r="D3" s="702"/>
      <c r="E3" s="702"/>
      <c r="F3" s="702"/>
      <c r="G3" s="702"/>
      <c r="H3" s="702"/>
      <c r="I3" s="702"/>
      <c r="J3" s="702"/>
      <c r="K3" s="702"/>
    </row>
    <row r="4" spans="1:13" x14ac:dyDescent="0.25">
      <c r="A4" s="6" t="s">
        <v>2</v>
      </c>
      <c r="B4" s="699" t="s">
        <v>4611</v>
      </c>
      <c r="C4" s="699"/>
      <c r="D4" s="699"/>
      <c r="E4" s="699"/>
      <c r="F4" s="699"/>
      <c r="G4" s="699"/>
      <c r="H4" s="699"/>
      <c r="I4" s="699"/>
      <c r="J4" s="699"/>
      <c r="K4" s="699"/>
    </row>
    <row r="5" spans="1:13" x14ac:dyDescent="0.25">
      <c r="A5" s="6" t="s">
        <v>5</v>
      </c>
      <c r="B5" s="699" t="s">
        <v>6</v>
      </c>
      <c r="C5" s="699"/>
      <c r="D5" s="699"/>
      <c r="E5" s="699"/>
      <c r="F5" s="699"/>
      <c r="G5" s="699"/>
      <c r="H5" s="699"/>
      <c r="I5" s="699"/>
      <c r="J5" s="699"/>
      <c r="K5" s="699"/>
    </row>
    <row r="6" spans="1:13" x14ac:dyDescent="0.25">
      <c r="A6" s="6" t="s">
        <v>8</v>
      </c>
      <c r="B6" s="703" t="s">
        <v>9</v>
      </c>
      <c r="C6" s="703"/>
      <c r="D6" s="703"/>
      <c r="E6" s="703"/>
      <c r="F6" s="703"/>
      <c r="G6" s="699"/>
      <c r="H6" s="699"/>
      <c r="I6" s="699"/>
      <c r="J6" s="699"/>
      <c r="K6" s="699"/>
    </row>
    <row r="7" spans="1:13" x14ac:dyDescent="0.25">
      <c r="A7" s="6" t="s">
        <v>11</v>
      </c>
      <c r="B7" s="717" t="s">
        <v>4598</v>
      </c>
      <c r="C7" s="717"/>
      <c r="D7" s="717"/>
      <c r="E7" s="717"/>
      <c r="F7" s="717"/>
      <c r="G7" s="706"/>
      <c r="H7" s="706"/>
      <c r="I7" s="706"/>
      <c r="J7" s="706"/>
      <c r="K7" s="706"/>
    </row>
    <row r="8" spans="1:13" x14ac:dyDescent="0.25">
      <c r="A8" s="6" t="s">
        <v>13</v>
      </c>
      <c r="B8" s="703" t="s">
        <v>9</v>
      </c>
      <c r="C8" s="703"/>
      <c r="D8" s="703"/>
      <c r="E8" s="703"/>
      <c r="F8" s="703"/>
      <c r="G8" s="699"/>
      <c r="H8" s="699"/>
      <c r="I8" s="699"/>
      <c r="J8" s="699"/>
      <c r="K8" s="699"/>
    </row>
    <row r="9" spans="1:13" ht="29.25" customHeight="1" x14ac:dyDescent="0.25">
      <c r="A9" s="6" t="s">
        <v>15</v>
      </c>
      <c r="B9" s="761" t="s">
        <v>4612</v>
      </c>
      <c r="C9" s="761"/>
      <c r="D9" s="761"/>
      <c r="E9" s="761"/>
      <c r="F9" s="761"/>
      <c r="G9" s="761"/>
      <c r="H9" s="761"/>
      <c r="I9" s="761"/>
      <c r="J9" s="761"/>
      <c r="K9" s="761"/>
      <c r="L9" s="296"/>
    </row>
    <row r="10" spans="1:13" x14ac:dyDescent="0.25">
      <c r="A10" s="6" t="s">
        <v>17</v>
      </c>
      <c r="B10" s="699" t="s">
        <v>4613</v>
      </c>
      <c r="C10" s="699"/>
      <c r="D10" s="699"/>
      <c r="E10" s="699"/>
      <c r="F10" s="699"/>
      <c r="G10" s="699"/>
      <c r="H10" s="699"/>
      <c r="I10" s="699"/>
      <c r="J10" s="699"/>
      <c r="K10" s="699"/>
    </row>
    <row r="11" spans="1:13" x14ac:dyDescent="0.25">
      <c r="A11" s="6" t="s">
        <v>19</v>
      </c>
      <c r="B11" s="699" t="s">
        <v>70</v>
      </c>
      <c r="C11" s="699"/>
      <c r="D11" s="699"/>
      <c r="E11" s="699"/>
      <c r="F11" s="699"/>
      <c r="G11" s="699"/>
      <c r="H11" s="699"/>
      <c r="I11" s="699"/>
      <c r="J11" s="699"/>
      <c r="K11" s="699"/>
    </row>
    <row r="12" spans="1:13" x14ac:dyDescent="0.25">
      <c r="A12" s="6" t="s">
        <v>22</v>
      </c>
      <c r="B12" s="688" t="s">
        <v>31</v>
      </c>
      <c r="C12" s="688"/>
      <c r="D12" s="688"/>
      <c r="E12" s="688"/>
      <c r="F12" s="688"/>
      <c r="G12" s="688"/>
      <c r="H12" s="688"/>
      <c r="I12" s="688"/>
      <c r="J12" s="688"/>
      <c r="K12" s="688"/>
    </row>
    <row r="13" spans="1:13" x14ac:dyDescent="0.25">
      <c r="A13" s="6" t="s">
        <v>26</v>
      </c>
      <c r="B13" s="703" t="s">
        <v>9</v>
      </c>
      <c r="C13" s="703"/>
      <c r="D13" s="703"/>
      <c r="E13" s="703"/>
      <c r="F13" s="703"/>
      <c r="G13" s="699"/>
      <c r="H13" s="699"/>
      <c r="I13" s="699"/>
      <c r="J13" s="699"/>
      <c r="K13" s="699"/>
    </row>
    <row r="14" spans="1:13" x14ac:dyDescent="0.25">
      <c r="A14" s="6" t="s">
        <v>28</v>
      </c>
      <c r="B14" s="674" t="s">
        <v>4614</v>
      </c>
      <c r="C14" s="674"/>
      <c r="D14" s="674"/>
      <c r="E14" s="674"/>
      <c r="F14" s="674"/>
      <c r="G14" s="674"/>
      <c r="H14" s="674"/>
      <c r="I14" s="674"/>
      <c r="J14" s="674"/>
      <c r="K14" s="674"/>
    </row>
    <row r="15" spans="1:13" x14ac:dyDescent="0.25">
      <c r="A15" s="6" t="s">
        <v>30</v>
      </c>
      <c r="B15" s="674" t="s">
        <v>9</v>
      </c>
      <c r="C15" s="674"/>
      <c r="D15" s="674"/>
      <c r="E15" s="674"/>
      <c r="F15" s="674"/>
      <c r="G15" s="674"/>
      <c r="H15" s="674"/>
      <c r="I15" s="674"/>
      <c r="J15" s="674"/>
      <c r="K15" s="674"/>
    </row>
    <row r="16" spans="1:13" x14ac:dyDescent="0.25">
      <c r="A16" s="6" t="s">
        <v>32</v>
      </c>
      <c r="B16" s="699" t="s">
        <v>758</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4598</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c r="D20" s="2"/>
      <c r="E20" s="2"/>
      <c r="F20" s="2"/>
      <c r="G20" s="10">
        <v>24648</v>
      </c>
      <c r="H20" s="10">
        <v>24597</v>
      </c>
      <c r="I20" s="10">
        <v>24513</v>
      </c>
      <c r="J20" s="11">
        <v>25290</v>
      </c>
      <c r="K20" s="11">
        <v>24799</v>
      </c>
    </row>
    <row r="21" spans="1:11" x14ac:dyDescent="0.25">
      <c r="A21" s="6" t="s">
        <v>44</v>
      </c>
      <c r="B21" s="2"/>
      <c r="C21" s="2"/>
      <c r="D21" s="2"/>
      <c r="E21" s="2"/>
      <c r="F21" s="2"/>
      <c r="G21" s="10">
        <f>G20-G25</f>
        <v>2540</v>
      </c>
      <c r="H21" s="10">
        <f>H20-H25</f>
        <v>2387</v>
      </c>
      <c r="I21" s="10">
        <f>I20-I25</f>
        <v>2372</v>
      </c>
      <c r="J21" s="10">
        <f>J20-J25</f>
        <v>2124</v>
      </c>
      <c r="K21" s="10">
        <f>K20-K25</f>
        <v>2130</v>
      </c>
    </row>
    <row r="22" spans="1:11" x14ac:dyDescent="0.25">
      <c r="A22" s="6" t="s">
        <v>45</v>
      </c>
      <c r="B22" s="2"/>
      <c r="C22" s="2"/>
      <c r="D22" s="2"/>
      <c r="E22" s="2"/>
      <c r="F22" s="2"/>
      <c r="G22" s="12">
        <f>G21/G20</f>
        <v>0.10305095748133723</v>
      </c>
      <c r="H22" s="12">
        <f>H21/H20</f>
        <v>9.7044355002642593E-2</v>
      </c>
      <c r="I22" s="12">
        <f>I21/I20</f>
        <v>9.676498184636724E-2</v>
      </c>
      <c r="J22" s="12">
        <f>J21/J20</f>
        <v>8.3985765124555162E-2</v>
      </c>
      <c r="K22" s="12">
        <f>K21/K20</f>
        <v>8.5890560103229971E-2</v>
      </c>
    </row>
    <row r="23" spans="1:11" x14ac:dyDescent="0.25">
      <c r="A23" s="6" t="s">
        <v>46</v>
      </c>
      <c r="B23" s="2" t="s">
        <v>4615</v>
      </c>
      <c r="C23" s="2"/>
      <c r="D23" s="2"/>
      <c r="E23" s="2"/>
      <c r="F23" s="2"/>
      <c r="G23" s="10">
        <v>22</v>
      </c>
      <c r="H23" s="10">
        <v>34</v>
      </c>
      <c r="I23" s="10">
        <v>46</v>
      </c>
      <c r="J23" s="9">
        <v>228</v>
      </c>
      <c r="K23" s="9">
        <v>371</v>
      </c>
    </row>
    <row r="24" spans="1:11" x14ac:dyDescent="0.25">
      <c r="A24" s="6" t="s">
        <v>47</v>
      </c>
      <c r="B24" s="2"/>
      <c r="C24" s="2"/>
      <c r="D24" s="2"/>
      <c r="E24" s="2"/>
      <c r="F24" s="2"/>
      <c r="G24" s="12">
        <f>G23/G20</f>
        <v>8.9256734826355085E-4</v>
      </c>
      <c r="H24" s="12">
        <f>H23/H20</f>
        <v>1.3822823921616457E-3</v>
      </c>
      <c r="I24" s="12">
        <f>I23/I20</f>
        <v>1.8765552971892465E-3</v>
      </c>
      <c r="J24" s="12">
        <f>J23/J20</f>
        <v>9.0154211150652429E-3</v>
      </c>
      <c r="K24" s="12">
        <f>K23/K20</f>
        <v>1.4960280656478083E-2</v>
      </c>
    </row>
    <row r="25" spans="1:11" x14ac:dyDescent="0.25">
      <c r="A25" s="6" t="s">
        <v>48</v>
      </c>
      <c r="B25" s="2"/>
      <c r="C25" s="2"/>
      <c r="D25" s="2"/>
      <c r="E25" s="2"/>
      <c r="F25" s="2"/>
      <c r="G25" s="10">
        <v>22108</v>
      </c>
      <c r="H25" s="10">
        <v>22210</v>
      </c>
      <c r="I25" s="10">
        <v>22141</v>
      </c>
      <c r="J25" s="9">
        <v>23166</v>
      </c>
      <c r="K25" s="9">
        <v>22669</v>
      </c>
    </row>
    <row r="26" spans="1:11" x14ac:dyDescent="0.25">
      <c r="A26" s="6" t="s">
        <v>49</v>
      </c>
      <c r="B26" s="2"/>
      <c r="C26" s="2"/>
      <c r="D26" s="2"/>
      <c r="E26" s="2"/>
      <c r="F26" s="2"/>
      <c r="G26" s="12">
        <f>G25/G20</f>
        <v>0.89694904251866281</v>
      </c>
      <c r="H26" s="12">
        <f>H25/H20</f>
        <v>0.90295564499735737</v>
      </c>
      <c r="I26" s="12">
        <f>I25/I20</f>
        <v>0.90323501815363272</v>
      </c>
      <c r="J26" s="12">
        <f>J25/J20</f>
        <v>0.91601423487544487</v>
      </c>
      <c r="K26" s="12">
        <f>K25/K20</f>
        <v>0.91410943989677007</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8" t="s">
        <v>1549</v>
      </c>
      <c r="B29" s="230"/>
      <c r="G29" s="268">
        <v>2518</v>
      </c>
      <c r="H29" s="268">
        <v>2353</v>
      </c>
      <c r="I29" s="268">
        <v>2326</v>
      </c>
      <c r="J29" s="268">
        <v>1896</v>
      </c>
      <c r="K29" s="268">
        <v>1759</v>
      </c>
    </row>
    <row r="30" spans="1:11" x14ac:dyDescent="0.25">
      <c r="A30" s="358" t="s">
        <v>1530</v>
      </c>
      <c r="B30" s="230" t="s">
        <v>1530</v>
      </c>
      <c r="C30" s="230"/>
      <c r="D30" s="230"/>
      <c r="E30" s="230"/>
      <c r="F30" s="230"/>
      <c r="G30" s="10">
        <v>22</v>
      </c>
      <c r="H30" s="10">
        <v>34</v>
      </c>
      <c r="I30" s="10">
        <v>46</v>
      </c>
      <c r="J30" s="9">
        <v>228</v>
      </c>
      <c r="K30" s="9">
        <v>371</v>
      </c>
    </row>
    <row r="31" spans="1:11" x14ac:dyDescent="0.25">
      <c r="A31" s="358" t="s">
        <v>1522</v>
      </c>
      <c r="B31" s="294" t="s">
        <v>1439</v>
      </c>
      <c r="C31" s="294"/>
      <c r="D31" s="294"/>
      <c r="E31" s="294"/>
      <c r="F31" s="294"/>
      <c r="G31" s="268">
        <v>22108</v>
      </c>
      <c r="H31" s="268">
        <v>22210</v>
      </c>
      <c r="I31" s="268">
        <v>22141</v>
      </c>
      <c r="J31" s="268">
        <v>23166</v>
      </c>
      <c r="K31" s="268">
        <v>22669</v>
      </c>
    </row>
    <row r="32" spans="1:11" x14ac:dyDescent="0.25">
      <c r="A32" s="377" t="s">
        <v>1440</v>
      </c>
      <c r="B32" s="294"/>
      <c r="C32" s="294"/>
      <c r="D32" s="294"/>
      <c r="E32" s="294"/>
      <c r="F32" s="294"/>
      <c r="G32" s="378">
        <v>24648</v>
      </c>
      <c r="H32" s="378">
        <v>24597</v>
      </c>
      <c r="I32" s="378">
        <v>24513</v>
      </c>
      <c r="J32" s="378">
        <v>25290</v>
      </c>
      <c r="K32" s="378">
        <v>24799</v>
      </c>
    </row>
    <row r="34" spans="7:11" x14ac:dyDescent="0.25">
      <c r="G34" s="235"/>
      <c r="H34" s="235"/>
      <c r="I34" s="235"/>
      <c r="J34" s="235"/>
      <c r="K34" s="235"/>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78" orientation="landscape"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tabColor rgb="FFFFFF00"/>
    <pageSetUpPr fitToPage="1"/>
  </sheetPr>
  <dimension ref="A1:L32"/>
  <sheetViews>
    <sheetView topLeftCell="A9" workbookViewId="0">
      <selection activeCell="B10" sqref="B10:K10"/>
    </sheetView>
  </sheetViews>
  <sheetFormatPr defaultRowHeight="15" x14ac:dyDescent="0.25"/>
  <cols>
    <col min="1" max="1" width="36.85546875" customWidth="1"/>
    <col min="2" max="2" width="53.7109375" customWidth="1"/>
    <col min="3" max="6" width="8.85546875" customWidth="1"/>
    <col min="7" max="11" width="8" style="39" customWidth="1"/>
  </cols>
  <sheetData>
    <row r="1" spans="1:12" ht="18.75" x14ac:dyDescent="0.25">
      <c r="A1" s="192" t="s">
        <v>0</v>
      </c>
      <c r="B1" s="2"/>
      <c r="C1" s="2"/>
      <c r="D1" s="2"/>
      <c r="E1" s="2"/>
      <c r="F1" s="2"/>
      <c r="G1" s="297"/>
      <c r="H1" s="2"/>
      <c r="I1" s="3"/>
      <c r="J1" s="3"/>
      <c r="K1" s="2"/>
    </row>
    <row r="2" spans="1:12" x14ac:dyDescent="0.25">
      <c r="A2" s="2"/>
      <c r="B2" s="227"/>
      <c r="C2" s="227"/>
      <c r="D2" s="227"/>
      <c r="E2" s="227"/>
      <c r="F2" s="227"/>
      <c r="G2" s="227"/>
      <c r="H2" s="227"/>
      <c r="I2" s="227"/>
      <c r="J2" s="227"/>
      <c r="K2" s="2"/>
    </row>
    <row r="3" spans="1:12" x14ac:dyDescent="0.25">
      <c r="A3" s="5" t="s">
        <v>1</v>
      </c>
      <c r="B3" s="702" t="s">
        <v>4616</v>
      </c>
      <c r="C3" s="702"/>
      <c r="D3" s="702"/>
      <c r="E3" s="702"/>
      <c r="F3" s="702"/>
      <c r="G3" s="702"/>
      <c r="H3" s="702"/>
      <c r="I3" s="702"/>
      <c r="J3" s="702"/>
      <c r="K3" s="702"/>
    </row>
    <row r="4" spans="1:12" x14ac:dyDescent="0.25">
      <c r="A4" s="6" t="s">
        <v>2</v>
      </c>
      <c r="B4" s="699" t="s">
        <v>4617</v>
      </c>
      <c r="C4" s="699"/>
      <c r="D4" s="699"/>
      <c r="E4" s="699"/>
      <c r="F4" s="699"/>
      <c r="G4" s="699"/>
      <c r="H4" s="699"/>
      <c r="I4" s="699"/>
      <c r="J4" s="699"/>
      <c r="K4" s="699"/>
    </row>
    <row r="5" spans="1:12" x14ac:dyDescent="0.25">
      <c r="A5" s="6" t="s">
        <v>5</v>
      </c>
      <c r="B5" s="699" t="s">
        <v>16</v>
      </c>
      <c r="C5" s="699"/>
      <c r="D5" s="699"/>
      <c r="E5" s="699"/>
      <c r="F5" s="699"/>
      <c r="G5" s="699"/>
      <c r="H5" s="699"/>
      <c r="I5" s="699"/>
      <c r="J5" s="699"/>
      <c r="K5" s="699"/>
    </row>
    <row r="6" spans="1:12" x14ac:dyDescent="0.25">
      <c r="A6" s="6" t="s">
        <v>8</v>
      </c>
      <c r="B6" s="699" t="s">
        <v>4618</v>
      </c>
      <c r="C6" s="699"/>
      <c r="D6" s="699"/>
      <c r="E6" s="699"/>
      <c r="F6" s="699"/>
      <c r="G6" s="699"/>
      <c r="H6" s="699"/>
      <c r="I6" s="699"/>
      <c r="J6" s="699"/>
      <c r="K6" s="699"/>
    </row>
    <row r="7" spans="1:12" x14ac:dyDescent="0.25">
      <c r="A7" s="6" t="s">
        <v>11</v>
      </c>
      <c r="B7" s="717" t="s">
        <v>4598</v>
      </c>
      <c r="C7" s="717"/>
      <c r="D7" s="717"/>
      <c r="E7" s="717"/>
      <c r="F7" s="717"/>
      <c r="G7" s="706"/>
      <c r="H7" s="706"/>
      <c r="I7" s="706"/>
      <c r="J7" s="706"/>
      <c r="K7" s="706"/>
    </row>
    <row r="8" spans="1:12" x14ac:dyDescent="0.25">
      <c r="A8" s="6" t="s">
        <v>13</v>
      </c>
      <c r="B8" s="703" t="s">
        <v>9</v>
      </c>
      <c r="C8" s="703"/>
      <c r="D8" s="703"/>
      <c r="E8" s="703"/>
      <c r="F8" s="703"/>
      <c r="G8" s="699"/>
      <c r="H8" s="699"/>
      <c r="I8" s="699"/>
      <c r="J8" s="699"/>
      <c r="K8" s="699"/>
    </row>
    <row r="9" spans="1:12" x14ac:dyDescent="0.25">
      <c r="A9" s="6" t="s">
        <v>15</v>
      </c>
      <c r="B9" s="755" t="s">
        <v>54</v>
      </c>
      <c r="C9" s="755"/>
      <c r="D9" s="755"/>
      <c r="E9" s="755"/>
      <c r="F9" s="755"/>
      <c r="G9" s="755"/>
      <c r="H9" s="755"/>
      <c r="I9" s="755"/>
      <c r="J9" s="755"/>
      <c r="K9" s="755"/>
      <c r="L9" s="296"/>
    </row>
    <row r="10" spans="1:12" x14ac:dyDescent="0.25">
      <c r="A10" s="6" t="s">
        <v>17</v>
      </c>
      <c r="B10" s="699" t="s">
        <v>18</v>
      </c>
      <c r="C10" s="699"/>
      <c r="D10" s="699"/>
      <c r="E10" s="699"/>
      <c r="F10" s="699"/>
      <c r="G10" s="699"/>
      <c r="H10" s="699"/>
      <c r="I10" s="699"/>
      <c r="J10" s="699"/>
      <c r="K10" s="699"/>
    </row>
    <row r="11" spans="1:12" x14ac:dyDescent="0.25">
      <c r="A11" s="6" t="s">
        <v>19</v>
      </c>
      <c r="B11" s="699" t="s">
        <v>70</v>
      </c>
      <c r="C11" s="699"/>
      <c r="D11" s="699"/>
      <c r="E11" s="699"/>
      <c r="F11" s="699"/>
      <c r="G11" s="699"/>
      <c r="H11" s="699"/>
      <c r="I11" s="699"/>
      <c r="J11" s="699"/>
      <c r="K11" s="699"/>
    </row>
    <row r="12" spans="1:12" x14ac:dyDescent="0.25">
      <c r="A12" s="6" t="s">
        <v>22</v>
      </c>
      <c r="B12" s="674" t="s">
        <v>31</v>
      </c>
      <c r="C12" s="674"/>
      <c r="D12" s="674"/>
      <c r="E12" s="674"/>
      <c r="F12" s="674"/>
      <c r="G12" s="674"/>
      <c r="H12" s="674"/>
      <c r="I12" s="674"/>
      <c r="J12" s="674"/>
      <c r="K12" s="674"/>
    </row>
    <row r="13" spans="1:12" x14ac:dyDescent="0.25">
      <c r="A13" s="6" t="s">
        <v>26</v>
      </c>
      <c r="B13" s="703" t="s">
        <v>9</v>
      </c>
      <c r="C13" s="703"/>
      <c r="D13" s="703"/>
      <c r="E13" s="703"/>
      <c r="F13" s="703"/>
      <c r="G13" s="699"/>
      <c r="H13" s="699"/>
      <c r="I13" s="699"/>
      <c r="J13" s="699"/>
      <c r="K13" s="699"/>
    </row>
    <row r="14" spans="1:12" x14ac:dyDescent="0.25">
      <c r="A14" s="6" t="s">
        <v>28</v>
      </c>
      <c r="B14" s="674" t="s">
        <v>4619</v>
      </c>
      <c r="C14" s="674"/>
      <c r="D14" s="674"/>
      <c r="E14" s="674"/>
      <c r="F14" s="674"/>
      <c r="G14" s="674"/>
      <c r="H14" s="674"/>
      <c r="I14" s="674"/>
      <c r="J14" s="674"/>
      <c r="K14" s="674"/>
    </row>
    <row r="15" spans="1:12" x14ac:dyDescent="0.25">
      <c r="A15" s="6" t="s">
        <v>30</v>
      </c>
      <c r="B15" s="688" t="s">
        <v>4620</v>
      </c>
      <c r="C15" s="688"/>
      <c r="D15" s="688"/>
      <c r="E15" s="688"/>
      <c r="F15" s="688"/>
      <c r="G15" s="688"/>
      <c r="H15" s="688"/>
      <c r="I15" s="688"/>
      <c r="J15" s="688"/>
      <c r="K15" s="688"/>
    </row>
    <row r="16" spans="1:12" x14ac:dyDescent="0.25">
      <c r="A16" s="6" t="s">
        <v>32</v>
      </c>
      <c r="B16" s="699" t="s">
        <v>759</v>
      </c>
      <c r="C16" s="699"/>
      <c r="D16" s="699"/>
      <c r="E16" s="699"/>
      <c r="F16" s="699"/>
      <c r="G16" s="699"/>
      <c r="H16" s="699"/>
      <c r="I16" s="699"/>
      <c r="J16" s="699"/>
      <c r="K16" s="699"/>
    </row>
    <row r="17" spans="1:11" x14ac:dyDescent="0.25">
      <c r="A17" s="6" t="s">
        <v>35</v>
      </c>
      <c r="B17" s="713" t="s">
        <v>9</v>
      </c>
      <c r="C17" s="713"/>
      <c r="D17" s="713"/>
      <c r="E17" s="713"/>
      <c r="F17" s="713"/>
      <c r="G17" s="714"/>
      <c r="H17" s="714"/>
      <c r="I17" s="714"/>
      <c r="J17" s="714"/>
      <c r="K17" s="714"/>
    </row>
    <row r="18" spans="1:11" x14ac:dyDescent="0.25">
      <c r="A18" s="6" t="s">
        <v>36</v>
      </c>
      <c r="B18" s="717" t="s">
        <v>4598</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c r="D20" s="2"/>
      <c r="E20" s="2"/>
      <c r="F20" s="2"/>
      <c r="G20" s="10">
        <v>24580</v>
      </c>
      <c r="H20" s="10">
        <v>24526</v>
      </c>
      <c r="I20" s="10">
        <v>24438</v>
      </c>
      <c r="J20" s="11">
        <v>25226</v>
      </c>
      <c r="K20" s="11">
        <v>24748</v>
      </c>
    </row>
    <row r="21" spans="1:11" x14ac:dyDescent="0.25">
      <c r="A21" s="6" t="s">
        <v>44</v>
      </c>
      <c r="B21" s="2"/>
      <c r="C21" s="2"/>
      <c r="D21" s="2"/>
      <c r="E21" s="2"/>
      <c r="F21" s="2"/>
      <c r="G21" s="10">
        <f>G20-G25</f>
        <v>288</v>
      </c>
      <c r="H21" s="10">
        <f>H20-H25</f>
        <v>192</v>
      </c>
      <c r="I21" s="10">
        <f>I20-I25</f>
        <v>180</v>
      </c>
      <c r="J21" s="10">
        <f>J20-J25</f>
        <v>210</v>
      </c>
      <c r="K21" s="10">
        <f>K20-K25</f>
        <v>177</v>
      </c>
    </row>
    <row r="22" spans="1:11" x14ac:dyDescent="0.25">
      <c r="A22" s="6" t="s">
        <v>45</v>
      </c>
      <c r="B22" s="2"/>
      <c r="C22" s="2"/>
      <c r="D22" s="2"/>
      <c r="E22" s="2"/>
      <c r="F22" s="2"/>
      <c r="G22" s="12">
        <f>G21/G20</f>
        <v>1.1716842961757526E-2</v>
      </c>
      <c r="H22" s="12">
        <f>H21/H20</f>
        <v>7.8284269754546193E-3</v>
      </c>
      <c r="I22" s="12">
        <f>I21/I20</f>
        <v>7.3655781978885339E-3</v>
      </c>
      <c r="J22" s="12">
        <f>J21/J20</f>
        <v>8.3247443114247213E-3</v>
      </c>
      <c r="K22" s="12">
        <f>K21/K20</f>
        <v>7.1520930984321964E-3</v>
      </c>
    </row>
    <row r="23" spans="1:11" x14ac:dyDescent="0.25">
      <c r="A23" s="6" t="s">
        <v>46</v>
      </c>
      <c r="B23" s="2" t="s">
        <v>4621</v>
      </c>
      <c r="C23" s="2"/>
      <c r="D23" s="2"/>
      <c r="E23" s="2"/>
      <c r="F23" s="2"/>
      <c r="G23" s="10">
        <v>245</v>
      </c>
      <c r="H23" s="10">
        <v>133</v>
      </c>
      <c r="I23" s="10">
        <v>125</v>
      </c>
      <c r="J23" s="9">
        <v>82</v>
      </c>
      <c r="K23" s="9">
        <v>59</v>
      </c>
    </row>
    <row r="24" spans="1:11" x14ac:dyDescent="0.25">
      <c r="A24" s="6" t="s">
        <v>47</v>
      </c>
      <c r="B24" s="2"/>
      <c r="C24" s="2"/>
      <c r="D24" s="2"/>
      <c r="E24" s="2"/>
      <c r="F24" s="2"/>
      <c r="G24" s="12">
        <f>G23/G20</f>
        <v>9.9674532139951179E-3</v>
      </c>
      <c r="H24" s="12">
        <f>H23/H20</f>
        <v>5.4228166027888774E-3</v>
      </c>
      <c r="I24" s="12">
        <f>I23/I20</f>
        <v>5.1149848596448158E-3</v>
      </c>
      <c r="J24" s="12">
        <f>J23/J20</f>
        <v>3.2506144454134624E-3</v>
      </c>
      <c r="K24" s="12">
        <f>K23/K20</f>
        <v>2.384031032810732E-3</v>
      </c>
    </row>
    <row r="25" spans="1:11" x14ac:dyDescent="0.25">
      <c r="A25" s="6" t="s">
        <v>48</v>
      </c>
      <c r="B25" s="2"/>
      <c r="C25" s="2"/>
      <c r="D25" s="2"/>
      <c r="E25" s="2"/>
      <c r="F25" s="2"/>
      <c r="G25" s="10">
        <v>24292</v>
      </c>
      <c r="H25" s="10">
        <v>24334</v>
      </c>
      <c r="I25" s="10">
        <v>24258</v>
      </c>
      <c r="J25" s="9">
        <v>25016</v>
      </c>
      <c r="K25" s="9">
        <v>24571</v>
      </c>
    </row>
    <row r="26" spans="1:11" x14ac:dyDescent="0.25">
      <c r="A26" s="6" t="s">
        <v>49</v>
      </c>
      <c r="B26" s="2"/>
      <c r="C26" s="2"/>
      <c r="D26" s="2"/>
      <c r="E26" s="2"/>
      <c r="F26" s="2"/>
      <c r="G26" s="12">
        <f>G25/G20</f>
        <v>0.98828315703824243</v>
      </c>
      <c r="H26" s="12">
        <f>H25/H20</f>
        <v>0.99217157302454539</v>
      </c>
      <c r="I26" s="12">
        <f>I25/I20</f>
        <v>0.99263442180211148</v>
      </c>
      <c r="J26" s="12">
        <f>J25/J20</f>
        <v>0.99167525568857529</v>
      </c>
      <c r="K26" s="12">
        <f>K25/K20</f>
        <v>0.99284790690156777</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58" t="s">
        <v>4622</v>
      </c>
      <c r="B29" s="230"/>
      <c r="G29" s="39">
        <v>43</v>
      </c>
      <c r="H29" s="39">
        <v>59</v>
      </c>
      <c r="I29" s="39">
        <v>55</v>
      </c>
      <c r="J29" s="39">
        <v>128</v>
      </c>
      <c r="K29" s="39">
        <v>118</v>
      </c>
    </row>
    <row r="30" spans="1:11" x14ac:dyDescent="0.25">
      <c r="A30" s="358" t="s">
        <v>1530</v>
      </c>
      <c r="B30" s="230"/>
      <c r="C30" s="230"/>
      <c r="D30" s="230"/>
      <c r="E30" s="230"/>
      <c r="F30" s="230"/>
      <c r="G30" s="39">
        <v>245</v>
      </c>
      <c r="H30" s="39">
        <v>133</v>
      </c>
      <c r="I30" s="39">
        <v>125</v>
      </c>
      <c r="J30" s="39">
        <v>82</v>
      </c>
      <c r="K30" s="39">
        <v>59</v>
      </c>
    </row>
    <row r="31" spans="1:11" x14ac:dyDescent="0.25">
      <c r="A31" s="294" t="s">
        <v>1522</v>
      </c>
      <c r="B31" s="294"/>
      <c r="C31" s="294"/>
      <c r="D31" s="294"/>
      <c r="E31" s="294"/>
      <c r="F31" s="294"/>
      <c r="G31" s="39">
        <v>24292</v>
      </c>
      <c r="H31" s="39">
        <v>24334</v>
      </c>
      <c r="I31" s="39">
        <v>24258</v>
      </c>
      <c r="J31" s="39">
        <v>25016</v>
      </c>
      <c r="K31" s="39">
        <v>24571</v>
      </c>
    </row>
    <row r="32" spans="1:11" x14ac:dyDescent="0.25">
      <c r="A32" s="296" t="s">
        <v>1440</v>
      </c>
      <c r="B32" s="294"/>
      <c r="C32" s="294"/>
      <c r="D32" s="294"/>
      <c r="E32" s="294"/>
      <c r="F32" s="294"/>
      <c r="G32" s="59">
        <v>24580</v>
      </c>
      <c r="H32" s="59">
        <v>24526</v>
      </c>
      <c r="I32" s="59">
        <v>24438</v>
      </c>
      <c r="J32" s="59">
        <v>25226</v>
      </c>
      <c r="K32" s="59">
        <v>24748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tabColor rgb="FFFF0000"/>
    <pageSetUpPr fitToPage="1"/>
  </sheetPr>
  <dimension ref="A1:Y32"/>
  <sheetViews>
    <sheetView topLeftCell="A7" workbookViewId="0">
      <selection activeCell="B10" sqref="B10:K10"/>
    </sheetView>
  </sheetViews>
  <sheetFormatPr defaultColWidth="9.140625" defaultRowHeight="15" x14ac:dyDescent="0.25"/>
  <cols>
    <col min="1" max="1" width="36.85546875" style="2" customWidth="1"/>
    <col min="2" max="2" width="60.5703125" style="2" customWidth="1"/>
    <col min="3" max="6" width="8.85546875" style="2" customWidth="1"/>
    <col min="7" max="11" width="8" style="2" customWidth="1"/>
    <col min="12" max="21" width="8.140625" style="2" customWidth="1"/>
    <col min="22" max="23" width="9.140625" style="2"/>
    <col min="24" max="24" width="24" style="2" bestFit="1" customWidth="1"/>
    <col min="25" max="16384" width="9.140625" style="2"/>
  </cols>
  <sheetData>
    <row r="1" spans="1:25" ht="18.75" x14ac:dyDescent="0.25">
      <c r="A1" s="192" t="s">
        <v>0</v>
      </c>
      <c r="G1" s="297"/>
      <c r="I1" s="3"/>
      <c r="J1" s="3"/>
    </row>
    <row r="2" spans="1:25" ht="14.25" customHeight="1" x14ac:dyDescent="0.25">
      <c r="B2" s="227"/>
      <c r="C2" s="227"/>
      <c r="D2" s="227"/>
      <c r="E2" s="227"/>
      <c r="F2" s="227"/>
      <c r="G2" s="227"/>
      <c r="H2" s="227"/>
      <c r="I2" s="227"/>
      <c r="J2" s="227"/>
    </row>
    <row r="3" spans="1:25" ht="14.25" customHeight="1" x14ac:dyDescent="0.25">
      <c r="A3" s="5" t="s">
        <v>1</v>
      </c>
      <c r="B3" s="702" t="s">
        <v>4623</v>
      </c>
      <c r="C3" s="702"/>
      <c r="D3" s="702"/>
      <c r="E3" s="702"/>
      <c r="F3" s="702"/>
      <c r="G3" s="702"/>
      <c r="H3" s="702"/>
      <c r="I3" s="702"/>
      <c r="J3" s="702"/>
      <c r="K3" s="702"/>
    </row>
    <row r="4" spans="1:25" ht="14.25" customHeight="1" x14ac:dyDescent="0.25">
      <c r="A4" s="6" t="s">
        <v>2</v>
      </c>
      <c r="B4" s="674" t="s">
        <v>4624</v>
      </c>
      <c r="C4" s="674"/>
      <c r="D4" s="674"/>
      <c r="E4" s="674"/>
      <c r="F4" s="674"/>
      <c r="G4" s="674"/>
      <c r="H4" s="674"/>
      <c r="I4" s="674"/>
      <c r="J4" s="674"/>
      <c r="K4" s="674"/>
      <c r="X4" s="2" t="s">
        <v>3</v>
      </c>
      <c r="Y4" s="2" t="s">
        <v>4</v>
      </c>
    </row>
    <row r="5" spans="1:25" ht="14.25" customHeight="1" x14ac:dyDescent="0.25">
      <c r="A5" s="6" t="s">
        <v>5</v>
      </c>
      <c r="B5" s="699" t="s">
        <v>4</v>
      </c>
      <c r="C5" s="699"/>
      <c r="D5" s="699"/>
      <c r="E5" s="699"/>
      <c r="F5" s="699"/>
      <c r="G5" s="699"/>
      <c r="H5" s="699"/>
      <c r="I5" s="699"/>
      <c r="J5" s="699"/>
      <c r="K5" s="699"/>
      <c r="Y5" s="2" t="s">
        <v>7</v>
      </c>
    </row>
    <row r="6" spans="1:25" ht="14.25" customHeight="1" x14ac:dyDescent="0.25">
      <c r="A6" s="6" t="s">
        <v>8</v>
      </c>
      <c r="B6" s="703" t="s">
        <v>9</v>
      </c>
      <c r="C6" s="703"/>
      <c r="D6" s="703"/>
      <c r="E6" s="703"/>
      <c r="F6" s="703"/>
      <c r="G6" s="699"/>
      <c r="H6" s="699"/>
      <c r="I6" s="699"/>
      <c r="J6" s="699"/>
      <c r="K6" s="699"/>
      <c r="Y6" s="2" t="s">
        <v>10</v>
      </c>
    </row>
    <row r="7" spans="1:25" ht="14.25" customHeight="1" x14ac:dyDescent="0.25">
      <c r="A7" s="6" t="s">
        <v>11</v>
      </c>
      <c r="B7" s="674" t="s">
        <v>1508</v>
      </c>
      <c r="C7" s="674"/>
      <c r="D7" s="674"/>
      <c r="E7" s="674"/>
      <c r="F7" s="674"/>
      <c r="G7" s="674"/>
      <c r="H7" s="674"/>
      <c r="I7" s="674"/>
      <c r="J7" s="674"/>
      <c r="K7" s="674"/>
      <c r="Y7" s="2" t="s">
        <v>16</v>
      </c>
    </row>
    <row r="8" spans="1:25" ht="14.25" customHeight="1" x14ac:dyDescent="0.25">
      <c r="A8" s="6" t="s">
        <v>13</v>
      </c>
      <c r="B8" s="703" t="s">
        <v>9</v>
      </c>
      <c r="C8" s="703"/>
      <c r="D8" s="703"/>
      <c r="E8" s="703"/>
      <c r="F8" s="703"/>
      <c r="G8" s="699"/>
      <c r="H8" s="699"/>
      <c r="I8" s="699"/>
      <c r="J8" s="699"/>
      <c r="K8" s="699"/>
      <c r="Y8" s="2" t="s">
        <v>6</v>
      </c>
    </row>
    <row r="9" spans="1:25" ht="14.25" customHeight="1" x14ac:dyDescent="0.25">
      <c r="A9" s="6" t="s">
        <v>15</v>
      </c>
      <c r="B9" s="699" t="s">
        <v>63</v>
      </c>
      <c r="C9" s="699"/>
      <c r="D9" s="699"/>
      <c r="E9" s="699"/>
      <c r="F9" s="699"/>
      <c r="G9" s="699"/>
      <c r="H9" s="699"/>
      <c r="I9" s="699"/>
      <c r="J9" s="699"/>
      <c r="K9" s="699"/>
      <c r="Y9" s="2" t="s">
        <v>21</v>
      </c>
    </row>
    <row r="10" spans="1:25" ht="14.25" customHeight="1" x14ac:dyDescent="0.25">
      <c r="A10" s="6" t="s">
        <v>17</v>
      </c>
      <c r="B10" s="699" t="s">
        <v>4625</v>
      </c>
      <c r="C10" s="699"/>
      <c r="D10" s="699"/>
      <c r="E10" s="699"/>
      <c r="F10" s="699"/>
      <c r="G10" s="699"/>
      <c r="H10" s="699"/>
      <c r="I10" s="699"/>
      <c r="J10" s="699"/>
      <c r="K10" s="699"/>
      <c r="X10" s="2" t="s">
        <v>24</v>
      </c>
      <c r="Y10" s="2" t="s">
        <v>25</v>
      </c>
    </row>
    <row r="11" spans="1:25" ht="14.25" customHeight="1" x14ac:dyDescent="0.25">
      <c r="A11" s="6" t="s">
        <v>19</v>
      </c>
      <c r="B11" s="699" t="s">
        <v>70</v>
      </c>
      <c r="C11" s="699"/>
      <c r="D11" s="699"/>
      <c r="E11" s="699"/>
      <c r="F11" s="699"/>
      <c r="G11" s="699"/>
      <c r="H11" s="699"/>
      <c r="I11" s="699"/>
      <c r="J11" s="699"/>
      <c r="K11" s="699"/>
      <c r="Y11" s="2" t="s">
        <v>18</v>
      </c>
    </row>
    <row r="12" spans="1:25" ht="14.25" customHeight="1" x14ac:dyDescent="0.25">
      <c r="A12" s="6" t="s">
        <v>22</v>
      </c>
      <c r="B12" s="688" t="s">
        <v>23</v>
      </c>
      <c r="C12" s="688"/>
      <c r="D12" s="688"/>
      <c r="E12" s="688"/>
      <c r="F12" s="688"/>
      <c r="G12" s="688"/>
      <c r="H12" s="688"/>
      <c r="I12" s="688"/>
      <c r="J12" s="688"/>
      <c r="K12" s="688"/>
      <c r="X12" s="2" t="s">
        <v>29</v>
      </c>
      <c r="Y12" s="2" t="s">
        <v>23</v>
      </c>
    </row>
    <row r="13" spans="1:25" ht="14.25" customHeight="1" x14ac:dyDescent="0.25">
      <c r="A13" s="6" t="s">
        <v>26</v>
      </c>
      <c r="B13" s="703" t="s">
        <v>9</v>
      </c>
      <c r="C13" s="703"/>
      <c r="D13" s="703"/>
      <c r="E13" s="703"/>
      <c r="F13" s="703"/>
      <c r="G13" s="699"/>
      <c r="H13" s="699"/>
      <c r="I13" s="699"/>
      <c r="J13" s="699"/>
      <c r="K13" s="699"/>
      <c r="Y13" s="2" t="s">
        <v>31</v>
      </c>
    </row>
    <row r="14" spans="1:25" ht="14.25" customHeight="1" x14ac:dyDescent="0.25">
      <c r="A14" s="6" t="s">
        <v>28</v>
      </c>
      <c r="B14" s="674" t="s">
        <v>4626</v>
      </c>
      <c r="C14" s="674"/>
      <c r="D14" s="674"/>
      <c r="E14" s="674"/>
      <c r="F14" s="674"/>
      <c r="G14" s="674"/>
      <c r="H14" s="674"/>
      <c r="I14" s="674"/>
      <c r="J14" s="674"/>
      <c r="K14" s="674"/>
      <c r="Y14" s="2" t="s">
        <v>34</v>
      </c>
    </row>
    <row r="15" spans="1:25" ht="14.25" customHeight="1" x14ac:dyDescent="0.25">
      <c r="A15" s="6" t="s">
        <v>30</v>
      </c>
      <c r="B15" s="674" t="s">
        <v>9</v>
      </c>
      <c r="C15" s="674"/>
      <c r="D15" s="674"/>
      <c r="E15" s="674"/>
      <c r="F15" s="674"/>
      <c r="G15" s="674"/>
      <c r="H15" s="674"/>
      <c r="I15" s="674"/>
      <c r="J15" s="674"/>
      <c r="K15" s="674"/>
    </row>
    <row r="16" spans="1:25" ht="14.25" customHeight="1" x14ac:dyDescent="0.25">
      <c r="A16" s="6" t="s">
        <v>32</v>
      </c>
      <c r="B16" s="699" t="s">
        <v>761</v>
      </c>
      <c r="C16" s="699"/>
      <c r="D16" s="699"/>
      <c r="E16" s="699"/>
      <c r="F16" s="699"/>
      <c r="G16" s="699"/>
      <c r="H16" s="699"/>
      <c r="I16" s="699"/>
      <c r="J16" s="699"/>
      <c r="K16" s="699"/>
    </row>
    <row r="17" spans="1:25" ht="14.25" customHeight="1" x14ac:dyDescent="0.25">
      <c r="A17" s="6" t="s">
        <v>35</v>
      </c>
      <c r="B17" s="689" t="s">
        <v>9</v>
      </c>
      <c r="C17" s="689"/>
      <c r="D17" s="689"/>
      <c r="E17" s="689"/>
      <c r="F17" s="689"/>
      <c r="G17" s="688"/>
      <c r="H17" s="688"/>
      <c r="I17" s="688"/>
      <c r="J17" s="688"/>
      <c r="K17" s="688"/>
    </row>
    <row r="18" spans="1:25" ht="19.5" customHeight="1" x14ac:dyDescent="0.25">
      <c r="A18" s="6" t="s">
        <v>36</v>
      </c>
      <c r="B18" s="717" t="s">
        <v>9</v>
      </c>
      <c r="C18" s="717"/>
      <c r="D18" s="717"/>
      <c r="E18" s="717"/>
      <c r="F18" s="717"/>
      <c r="G18" s="706"/>
      <c r="H18" s="706"/>
      <c r="I18" s="706"/>
      <c r="J18" s="706"/>
      <c r="K18" s="706"/>
    </row>
    <row r="19" spans="1:25" ht="14.25" customHeight="1" x14ac:dyDescent="0.25">
      <c r="A19" s="7" t="s">
        <v>37</v>
      </c>
      <c r="C19" s="8" t="s">
        <v>1433</v>
      </c>
      <c r="D19" s="8" t="s">
        <v>137</v>
      </c>
      <c r="E19" s="8" t="s">
        <v>138</v>
      </c>
      <c r="F19" s="8" t="s">
        <v>139</v>
      </c>
      <c r="G19" s="293" t="s">
        <v>38</v>
      </c>
      <c r="H19" s="293" t="s">
        <v>39</v>
      </c>
      <c r="I19" s="293" t="s">
        <v>40</v>
      </c>
      <c r="J19" s="293" t="s">
        <v>41</v>
      </c>
      <c r="K19" s="293" t="s">
        <v>42</v>
      </c>
      <c r="L19" s="8"/>
      <c r="M19" s="8"/>
      <c r="N19" s="9"/>
      <c r="O19" s="9"/>
      <c r="P19" s="9"/>
      <c r="Q19" s="9"/>
      <c r="R19" s="9"/>
      <c r="S19" s="9"/>
      <c r="T19" s="9"/>
      <c r="U19" s="9"/>
      <c r="V19" s="9"/>
      <c r="W19" s="9"/>
      <c r="X19" s="9"/>
      <c r="Y19" s="9"/>
    </row>
    <row r="20" spans="1:25" ht="14.25" customHeight="1" x14ac:dyDescent="0.25">
      <c r="A20" s="6" t="s">
        <v>43</v>
      </c>
      <c r="C20" s="2">
        <v>193229</v>
      </c>
      <c r="D20" s="2">
        <v>196728</v>
      </c>
      <c r="E20" s="2">
        <v>194875</v>
      </c>
      <c r="F20" s="2">
        <v>199859</v>
      </c>
      <c r="G20" s="10">
        <v>199042</v>
      </c>
      <c r="H20" s="10">
        <v>194412</v>
      </c>
      <c r="I20" s="10">
        <v>193086</v>
      </c>
      <c r="J20" s="11">
        <v>199103</v>
      </c>
      <c r="K20" s="11">
        <v>193715</v>
      </c>
      <c r="L20" s="11"/>
      <c r="M20" s="11"/>
      <c r="N20" s="9"/>
      <c r="O20" s="9"/>
      <c r="P20" s="9"/>
      <c r="Q20" s="9"/>
      <c r="R20" s="9"/>
      <c r="S20" s="9"/>
      <c r="T20" s="9"/>
      <c r="U20" s="9"/>
      <c r="V20" s="9"/>
      <c r="W20" s="9"/>
      <c r="X20" s="9"/>
      <c r="Y20" s="9"/>
    </row>
    <row r="21" spans="1:25" ht="14.25" customHeight="1" x14ac:dyDescent="0.25">
      <c r="A21" s="6" t="s">
        <v>44</v>
      </c>
      <c r="F21" s="2">
        <v>199859</v>
      </c>
      <c r="G21" s="10">
        <f>G20-G25</f>
        <v>199042</v>
      </c>
      <c r="H21" s="10">
        <f>H20-H25</f>
        <v>194412</v>
      </c>
      <c r="I21" s="10">
        <f>I20-I25</f>
        <v>193086</v>
      </c>
      <c r="J21" s="10">
        <f>J20-J25</f>
        <v>199103</v>
      </c>
      <c r="K21" s="10">
        <f>K20-K25</f>
        <v>193715</v>
      </c>
      <c r="L21" s="10"/>
      <c r="M21" s="10"/>
      <c r="N21" s="9"/>
      <c r="O21" s="9"/>
      <c r="P21" s="9"/>
      <c r="Q21" s="9"/>
      <c r="R21" s="9"/>
      <c r="S21" s="9"/>
      <c r="T21" s="9"/>
      <c r="U21" s="9"/>
      <c r="V21" s="9"/>
      <c r="W21" s="9"/>
      <c r="X21" s="9"/>
      <c r="Y21" s="9"/>
    </row>
    <row r="22" spans="1:25" ht="14.25" customHeight="1" x14ac:dyDescent="0.25">
      <c r="A22" s="6" t="s">
        <v>45</v>
      </c>
      <c r="C22" s="12">
        <f t="shared" ref="C22:F22" si="0">C21/C20</f>
        <v>0</v>
      </c>
      <c r="D22" s="12">
        <f t="shared" si="0"/>
        <v>0</v>
      </c>
      <c r="E22" s="12">
        <f t="shared" si="0"/>
        <v>0</v>
      </c>
      <c r="F22" s="12">
        <f t="shared" si="0"/>
        <v>1</v>
      </c>
      <c r="G22" s="12">
        <f>G21/G20</f>
        <v>1</v>
      </c>
      <c r="H22" s="12">
        <f>H21/H20</f>
        <v>1</v>
      </c>
      <c r="I22" s="12">
        <f>I21/I20</f>
        <v>1</v>
      </c>
      <c r="J22" s="12">
        <f>J21/J20</f>
        <v>1</v>
      </c>
      <c r="K22" s="12">
        <f>K21/K20</f>
        <v>1</v>
      </c>
      <c r="L22" s="12"/>
      <c r="M22" s="12"/>
      <c r="N22" s="9"/>
      <c r="O22" s="9"/>
      <c r="P22" s="9"/>
      <c r="Q22" s="9"/>
      <c r="R22" s="9"/>
      <c r="S22" s="9"/>
      <c r="T22" s="9"/>
      <c r="U22" s="9"/>
      <c r="V22" s="9"/>
      <c r="W22" s="9"/>
      <c r="X22" s="9"/>
      <c r="Y22" s="9"/>
    </row>
    <row r="23" spans="1:25" ht="14.25" customHeight="1" x14ac:dyDescent="0.25">
      <c r="A23" s="6" t="s">
        <v>46</v>
      </c>
      <c r="F23" s="2">
        <v>0</v>
      </c>
      <c r="G23" s="10">
        <v>0</v>
      </c>
      <c r="H23" s="10">
        <v>0</v>
      </c>
      <c r="I23" s="10">
        <v>0</v>
      </c>
      <c r="J23" s="9">
        <v>0</v>
      </c>
      <c r="K23" s="9">
        <v>0</v>
      </c>
      <c r="L23" s="9"/>
      <c r="M23" s="9"/>
      <c r="N23" s="9"/>
      <c r="O23" s="9"/>
      <c r="P23" s="9"/>
      <c r="Q23" s="9"/>
      <c r="R23" s="9"/>
      <c r="S23" s="9"/>
      <c r="T23" s="9"/>
      <c r="U23" s="9"/>
      <c r="V23" s="9"/>
      <c r="W23" s="9"/>
      <c r="X23" s="9"/>
      <c r="Y23" s="9"/>
    </row>
    <row r="24" spans="1:25" ht="14.25" customHeight="1" x14ac:dyDescent="0.25">
      <c r="A24" s="6" t="s">
        <v>47</v>
      </c>
      <c r="C24" s="12">
        <f t="shared" ref="C24:F24" si="1">C23/C20</f>
        <v>0</v>
      </c>
      <c r="D24" s="12">
        <f t="shared" si="1"/>
        <v>0</v>
      </c>
      <c r="E24" s="12">
        <f t="shared" si="1"/>
        <v>0</v>
      </c>
      <c r="F24" s="12">
        <f t="shared" si="1"/>
        <v>0</v>
      </c>
      <c r="G24" s="12">
        <f>G23/G20</f>
        <v>0</v>
      </c>
      <c r="H24" s="12">
        <f>H23/H20</f>
        <v>0</v>
      </c>
      <c r="I24" s="12">
        <f>I23/I20</f>
        <v>0</v>
      </c>
      <c r="J24" s="12">
        <f>J23/J20</f>
        <v>0</v>
      </c>
      <c r="K24" s="12">
        <f>K23/K20</f>
        <v>0</v>
      </c>
      <c r="L24" s="12"/>
      <c r="M24" s="12"/>
      <c r="N24" s="9"/>
      <c r="O24" s="9"/>
      <c r="P24" s="9"/>
      <c r="Q24" s="9"/>
      <c r="R24" s="9"/>
      <c r="S24" s="9"/>
      <c r="T24" s="9"/>
      <c r="U24" s="9"/>
      <c r="V24" s="9"/>
      <c r="W24" s="9"/>
      <c r="X24" s="9"/>
      <c r="Y24" s="9"/>
    </row>
    <row r="25" spans="1:25" ht="14.25" customHeight="1" x14ac:dyDescent="0.25">
      <c r="A25" s="6" t="s">
        <v>48</v>
      </c>
      <c r="F25" s="2">
        <v>0</v>
      </c>
      <c r="G25" s="10">
        <v>0</v>
      </c>
      <c r="H25" s="10">
        <v>0</v>
      </c>
      <c r="I25" s="10">
        <v>0</v>
      </c>
      <c r="J25" s="9">
        <v>0</v>
      </c>
      <c r="K25" s="9">
        <v>0</v>
      </c>
      <c r="L25" s="9"/>
      <c r="M25" s="9"/>
      <c r="N25" s="9"/>
      <c r="O25" s="9"/>
      <c r="P25" s="9"/>
      <c r="Q25" s="9"/>
      <c r="R25" s="9"/>
      <c r="S25" s="9"/>
      <c r="T25" s="9"/>
      <c r="U25" s="9"/>
      <c r="V25" s="9"/>
      <c r="W25" s="9"/>
      <c r="X25" s="9"/>
      <c r="Y25" s="9"/>
    </row>
    <row r="26" spans="1:25" ht="14.25" customHeight="1" x14ac:dyDescent="0.25">
      <c r="A26" s="6" t="s">
        <v>49</v>
      </c>
      <c r="C26" s="12">
        <f t="shared" ref="C26:F26" si="2">C25/C20</f>
        <v>0</v>
      </c>
      <c r="D26" s="12">
        <f t="shared" si="2"/>
        <v>0</v>
      </c>
      <c r="E26" s="12">
        <f t="shared" si="2"/>
        <v>0</v>
      </c>
      <c r="F26" s="12">
        <f t="shared" si="2"/>
        <v>0</v>
      </c>
      <c r="G26" s="12">
        <f>G25/G20</f>
        <v>0</v>
      </c>
      <c r="H26" s="12">
        <f>H25/H20</f>
        <v>0</v>
      </c>
      <c r="I26" s="12">
        <f>I25/I20</f>
        <v>0</v>
      </c>
      <c r="J26" s="12">
        <f>J25/J20</f>
        <v>0</v>
      </c>
      <c r="K26" s="12">
        <f>K25/K20</f>
        <v>0</v>
      </c>
      <c r="L26" s="12"/>
      <c r="M26" s="12"/>
      <c r="N26" s="9"/>
      <c r="O26" s="9"/>
      <c r="P26" s="9"/>
      <c r="Q26" s="9"/>
      <c r="R26" s="9"/>
      <c r="S26" s="9"/>
      <c r="T26" s="9"/>
      <c r="U26" s="9"/>
      <c r="V26" s="9"/>
      <c r="W26" s="9"/>
      <c r="X26" s="9"/>
      <c r="Y26" s="9"/>
    </row>
    <row r="27" spans="1:25" ht="14.25" customHeight="1" x14ac:dyDescent="0.25">
      <c r="A27" s="7" t="s">
        <v>50</v>
      </c>
      <c r="C27" s="677" t="s">
        <v>51</v>
      </c>
      <c r="D27" s="677"/>
      <c r="E27" s="677"/>
      <c r="F27" s="677"/>
      <c r="G27" s="677"/>
      <c r="H27" s="677"/>
      <c r="I27" s="677"/>
      <c r="J27" s="677"/>
      <c r="K27" s="677"/>
      <c r="L27" s="9"/>
      <c r="M27" s="9"/>
      <c r="N27" s="9"/>
      <c r="O27" s="9"/>
      <c r="P27" s="9"/>
      <c r="Q27" s="9"/>
      <c r="R27" s="9"/>
      <c r="S27" s="9"/>
      <c r="T27" s="9"/>
      <c r="U27" s="9"/>
      <c r="V27" s="9"/>
      <c r="W27" s="9"/>
      <c r="X27" s="9"/>
      <c r="Y27" s="9"/>
    </row>
    <row r="28" spans="1:25" ht="13.5" customHeight="1" x14ac:dyDescent="0.25">
      <c r="A28" s="15" t="s">
        <v>52</v>
      </c>
      <c r="B28" s="16" t="s">
        <v>2</v>
      </c>
      <c r="C28" s="8" t="s">
        <v>1433</v>
      </c>
      <c r="D28" s="8" t="s">
        <v>137</v>
      </c>
      <c r="E28" s="8" t="s">
        <v>138</v>
      </c>
      <c r="F28" s="8" t="s">
        <v>139</v>
      </c>
      <c r="G28" s="293" t="s">
        <v>38</v>
      </c>
      <c r="H28" s="293" t="s">
        <v>39</v>
      </c>
      <c r="I28" s="293" t="s">
        <v>40</v>
      </c>
      <c r="J28" s="293" t="s">
        <v>41</v>
      </c>
      <c r="K28" s="293" t="s">
        <v>42</v>
      </c>
      <c r="L28" s="8"/>
      <c r="M28" s="8"/>
      <c r="N28" s="9"/>
      <c r="O28" s="9"/>
      <c r="P28" s="9"/>
      <c r="Q28" s="9"/>
      <c r="R28" s="9"/>
      <c r="S28" s="9"/>
      <c r="T28" s="9"/>
      <c r="U28" s="9"/>
      <c r="V28" s="9"/>
      <c r="W28" s="9"/>
      <c r="X28" s="9"/>
      <c r="Y28" s="9"/>
    </row>
    <row r="29" spans="1:25" ht="13.5" customHeight="1" x14ac:dyDescent="0.25">
      <c r="A29" s="207" t="s">
        <v>4627</v>
      </c>
      <c r="B29" s="230"/>
      <c r="F29" s="2">
        <v>199859</v>
      </c>
      <c r="G29" s="208">
        <v>199042</v>
      </c>
      <c r="H29" s="208">
        <v>194412</v>
      </c>
      <c r="I29" s="208">
        <v>193086</v>
      </c>
      <c r="J29" s="208">
        <v>199103</v>
      </c>
      <c r="K29" s="208">
        <v>193715</v>
      </c>
      <c r="L29" s="8"/>
      <c r="M29" s="8"/>
      <c r="N29" s="9"/>
      <c r="O29" s="9"/>
      <c r="P29" s="9"/>
      <c r="Q29" s="9"/>
      <c r="R29" s="9"/>
      <c r="S29" s="9"/>
      <c r="T29" s="9"/>
      <c r="U29" s="9"/>
      <c r="V29" s="9"/>
      <c r="W29" s="9"/>
      <c r="X29" s="9"/>
      <c r="Y29" s="9"/>
    </row>
    <row r="30" spans="1:25" x14ac:dyDescent="0.25">
      <c r="A30" s="19" t="s">
        <v>1440</v>
      </c>
      <c r="B30" s="80"/>
      <c r="C30" s="19">
        <v>199042</v>
      </c>
      <c r="D30" s="19">
        <v>199042</v>
      </c>
      <c r="E30" s="19">
        <v>199042</v>
      </c>
      <c r="F30" s="19">
        <v>199859</v>
      </c>
      <c r="G30" s="19">
        <v>199042</v>
      </c>
      <c r="H30" s="19">
        <v>194412</v>
      </c>
      <c r="I30" s="19">
        <v>193086</v>
      </c>
      <c r="J30" s="19">
        <v>199103</v>
      </c>
      <c r="K30" s="19">
        <v>193715</v>
      </c>
    </row>
    <row r="31" spans="1:25" x14ac:dyDescent="0.25">
      <c r="A31" s="80"/>
      <c r="B31" s="80"/>
      <c r="C31" s="80"/>
      <c r="D31" s="80"/>
      <c r="E31" s="80"/>
      <c r="F31" s="80"/>
    </row>
    <row r="32" spans="1:25" x14ac:dyDescent="0.25">
      <c r="A32" s="80"/>
      <c r="B32" s="80"/>
      <c r="C32" s="80"/>
      <c r="D32" s="80"/>
      <c r="E32" s="80"/>
      <c r="F32" s="8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31496062992125984" right="0.31496062992125984" top="0.35433070866141736" bottom="0.15748031496062992" header="0.31496062992125984" footer="0.31496062992125984"/>
  <pageSetup paperSize="9" orientation="landscape" r:id="rId1"/>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pageSetUpPr fitToPage="1"/>
  </sheetPr>
  <dimension ref="A1:K32"/>
  <sheetViews>
    <sheetView topLeftCell="A13" workbookViewId="0">
      <selection activeCell="B10" sqref="B10:K10"/>
    </sheetView>
  </sheetViews>
  <sheetFormatPr defaultRowHeight="15" x14ac:dyDescent="0.25"/>
  <cols>
    <col min="1" max="1" width="36.7109375" customWidth="1"/>
    <col min="2" max="2" width="51" customWidth="1"/>
    <col min="3" max="6" width="8.85546875" customWidth="1"/>
    <col min="7" max="11" width="9.140625" style="39"/>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4628</v>
      </c>
      <c r="C3" s="702"/>
      <c r="D3" s="702"/>
      <c r="E3" s="702"/>
      <c r="F3" s="702"/>
      <c r="G3" s="702"/>
      <c r="H3" s="702"/>
      <c r="I3" s="702"/>
      <c r="J3" s="702"/>
      <c r="K3" s="702"/>
    </row>
    <row r="4" spans="1:11" x14ac:dyDescent="0.25">
      <c r="A4" s="6" t="s">
        <v>2</v>
      </c>
      <c r="B4" s="699" t="s">
        <v>4629</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4630</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4625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74" t="s">
        <v>4631</v>
      </c>
      <c r="C14" s="674"/>
      <c r="D14" s="674"/>
      <c r="E14" s="674"/>
      <c r="F14" s="674"/>
      <c r="G14" s="674"/>
      <c r="H14" s="674"/>
      <c r="I14" s="674"/>
      <c r="J14" s="674"/>
      <c r="K14" s="674"/>
    </row>
    <row r="15" spans="1:11" x14ac:dyDescent="0.25">
      <c r="A15" s="6" t="s">
        <v>30</v>
      </c>
      <c r="B15" s="688" t="s">
        <v>4632</v>
      </c>
      <c r="C15" s="688"/>
      <c r="D15" s="688"/>
      <c r="E15" s="688"/>
      <c r="F15" s="688"/>
      <c r="G15" s="688"/>
      <c r="H15" s="688"/>
      <c r="I15" s="688"/>
      <c r="J15" s="688"/>
      <c r="K15" s="688"/>
    </row>
    <row r="16" spans="1:11" x14ac:dyDescent="0.25">
      <c r="A16" s="6" t="s">
        <v>32</v>
      </c>
      <c r="B16" s="699" t="s">
        <v>762</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c r="D21" s="2"/>
      <c r="E21" s="2"/>
      <c r="F21" s="2">
        <v>199859</v>
      </c>
      <c r="G21" s="10">
        <f>G20-G25</f>
        <v>199042</v>
      </c>
      <c r="H21" s="10">
        <f>H20-H25</f>
        <v>194412</v>
      </c>
      <c r="I21" s="10">
        <f>I20-I25</f>
        <v>193086</v>
      </c>
      <c r="J21" s="10">
        <f>J20-J25</f>
        <v>199103</v>
      </c>
      <c r="K21" s="10">
        <f>K20-K25</f>
        <v>193715</v>
      </c>
    </row>
    <row r="22" spans="1:11" x14ac:dyDescent="0.25">
      <c r="A22" s="6" t="s">
        <v>45</v>
      </c>
      <c r="B22" s="2"/>
      <c r="C22" s="12">
        <f t="shared" ref="C22:F22" si="0">C21/C20</f>
        <v>0</v>
      </c>
      <c r="D22" s="12">
        <f t="shared" si="0"/>
        <v>0</v>
      </c>
      <c r="E22" s="12">
        <f t="shared" si="0"/>
        <v>0</v>
      </c>
      <c r="F22" s="12">
        <f t="shared" si="0"/>
        <v>1</v>
      </c>
      <c r="G22" s="12">
        <f>G21/G20</f>
        <v>1</v>
      </c>
      <c r="H22" s="12">
        <f>H21/H20</f>
        <v>1</v>
      </c>
      <c r="I22" s="12">
        <f>I21/I20</f>
        <v>1</v>
      </c>
      <c r="J22" s="12">
        <f>J21/J20</f>
        <v>1</v>
      </c>
      <c r="K22" s="12">
        <f>K21/K20</f>
        <v>1</v>
      </c>
    </row>
    <row r="23" spans="1:11" x14ac:dyDescent="0.25">
      <c r="A23" s="6" t="s">
        <v>46</v>
      </c>
      <c r="B23" s="2"/>
      <c r="C23" s="2"/>
      <c r="D23" s="2"/>
      <c r="E23" s="2"/>
      <c r="F23" s="2">
        <v>0</v>
      </c>
      <c r="G23" s="10">
        <v>0</v>
      </c>
      <c r="H23" s="10">
        <v>0</v>
      </c>
      <c r="I23" s="10">
        <v>0</v>
      </c>
      <c r="J23" s="9">
        <v>0</v>
      </c>
      <c r="K23" s="9">
        <v>0</v>
      </c>
    </row>
    <row r="24" spans="1:11" x14ac:dyDescent="0.25">
      <c r="A24" s="6" t="s">
        <v>47</v>
      </c>
      <c r="B24" s="2"/>
      <c r="C24" s="12">
        <f t="shared" ref="C24:F24" si="1">C23/C20</f>
        <v>0</v>
      </c>
      <c r="D24" s="12">
        <f t="shared" si="1"/>
        <v>0</v>
      </c>
      <c r="E24" s="12">
        <f t="shared" si="1"/>
        <v>0</v>
      </c>
      <c r="F24" s="12">
        <f t="shared" si="1"/>
        <v>0</v>
      </c>
      <c r="G24" s="12">
        <f>G23/G20</f>
        <v>0</v>
      </c>
      <c r="H24" s="12">
        <f>H23/H20</f>
        <v>0</v>
      </c>
      <c r="I24" s="12">
        <f>I23/I20</f>
        <v>0</v>
      </c>
      <c r="J24" s="12">
        <f>J23/J20</f>
        <v>0</v>
      </c>
      <c r="K24" s="12">
        <f>K23/K20</f>
        <v>0</v>
      </c>
    </row>
    <row r="25" spans="1:11" x14ac:dyDescent="0.25">
      <c r="A25" s="6" t="s">
        <v>48</v>
      </c>
      <c r="B25" s="2"/>
      <c r="C25" s="2"/>
      <c r="D25" s="2"/>
      <c r="E25" s="2"/>
      <c r="F25" s="2">
        <v>0</v>
      </c>
      <c r="G25" s="10">
        <v>0</v>
      </c>
      <c r="H25" s="10">
        <v>0</v>
      </c>
      <c r="I25" s="10">
        <v>0</v>
      </c>
      <c r="J25" s="9">
        <v>0</v>
      </c>
      <c r="K25" s="9">
        <v>0</v>
      </c>
    </row>
    <row r="26" spans="1:11" x14ac:dyDescent="0.25">
      <c r="A26" s="6" t="s">
        <v>49</v>
      </c>
      <c r="B26" s="2"/>
      <c r="C26" s="12">
        <f t="shared" ref="C26:F26" si="2">C25/C20</f>
        <v>0</v>
      </c>
      <c r="D26" s="12">
        <f t="shared" si="2"/>
        <v>0</v>
      </c>
      <c r="E26" s="12">
        <f t="shared" si="2"/>
        <v>0</v>
      </c>
      <c r="F26" s="12">
        <f t="shared" si="2"/>
        <v>0</v>
      </c>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07" t="s">
        <v>4627</v>
      </c>
      <c r="B29" s="230"/>
      <c r="F29">
        <v>199859</v>
      </c>
      <c r="G29" s="208">
        <v>199042</v>
      </c>
      <c r="H29" s="208">
        <v>194412</v>
      </c>
      <c r="I29" s="208">
        <v>193086</v>
      </c>
      <c r="J29" s="208">
        <v>199103</v>
      </c>
      <c r="K29" s="208">
        <v>193715</v>
      </c>
    </row>
    <row r="30" spans="1:11" x14ac:dyDescent="0.25">
      <c r="A30" s="19" t="s">
        <v>1440</v>
      </c>
      <c r="B30" s="80"/>
      <c r="C30" s="2"/>
      <c r="D30" s="2"/>
      <c r="E30" s="2"/>
      <c r="F30" s="2">
        <v>199859</v>
      </c>
      <c r="G30" s="19">
        <v>199042</v>
      </c>
      <c r="H30" s="19">
        <v>194412</v>
      </c>
      <c r="I30" s="19">
        <v>193086</v>
      </c>
      <c r="J30" s="19">
        <v>199103</v>
      </c>
      <c r="K30" s="19">
        <v>193715</v>
      </c>
    </row>
    <row r="31" spans="1:11" x14ac:dyDescent="0.25">
      <c r="A31" s="294"/>
      <c r="B31" s="294"/>
      <c r="C31" s="294"/>
      <c r="D31" s="294"/>
      <c r="E31" s="294"/>
      <c r="F31" s="294"/>
    </row>
    <row r="32" spans="1:11" x14ac:dyDescent="0.25">
      <c r="A32" s="294"/>
      <c r="B32" s="294"/>
      <c r="C32" s="294"/>
      <c r="D32" s="294"/>
      <c r="E32" s="294"/>
      <c r="F32"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8" orientation="landscape" r:id="rId1"/>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pageSetUpPr fitToPage="1"/>
  </sheetPr>
  <dimension ref="A1:K32"/>
  <sheetViews>
    <sheetView topLeftCell="A10" workbookViewId="0">
      <selection activeCell="B10" sqref="B10:K10"/>
    </sheetView>
  </sheetViews>
  <sheetFormatPr defaultRowHeight="15" x14ac:dyDescent="0.25"/>
  <cols>
    <col min="1" max="1" width="39.140625" customWidth="1"/>
    <col min="2" max="2" width="72.285156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4633</v>
      </c>
      <c r="C3" s="702"/>
      <c r="D3" s="702"/>
      <c r="E3" s="702"/>
      <c r="F3" s="702"/>
      <c r="G3" s="702"/>
      <c r="H3" s="702"/>
      <c r="I3" s="702"/>
      <c r="J3" s="702"/>
      <c r="K3" s="702"/>
    </row>
    <row r="4" spans="1:11" x14ac:dyDescent="0.25">
      <c r="A4" s="6" t="s">
        <v>2</v>
      </c>
      <c r="B4" s="699" t="s">
        <v>4634</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4635</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4636</v>
      </c>
      <c r="C9" s="699"/>
      <c r="D9" s="699"/>
      <c r="E9" s="699"/>
      <c r="F9" s="699"/>
      <c r="G9" s="699"/>
      <c r="H9" s="699"/>
      <c r="I9" s="699"/>
      <c r="J9" s="699"/>
      <c r="K9" s="699"/>
    </row>
    <row r="10" spans="1:11" x14ac:dyDescent="0.25">
      <c r="A10" s="6" t="s">
        <v>17</v>
      </c>
      <c r="B10" s="699" t="s">
        <v>4637</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4638</v>
      </c>
      <c r="C14" s="688"/>
      <c r="D14" s="688"/>
      <c r="E14" s="688"/>
      <c r="F14" s="688"/>
      <c r="G14" s="688"/>
      <c r="H14" s="688"/>
      <c r="I14" s="688"/>
      <c r="J14" s="688"/>
      <c r="K14" s="688"/>
    </row>
    <row r="15" spans="1:11" x14ac:dyDescent="0.25">
      <c r="A15" s="6" t="s">
        <v>30</v>
      </c>
      <c r="B15" s="688" t="s">
        <v>4639</v>
      </c>
      <c r="C15" s="688"/>
      <c r="D15" s="688"/>
      <c r="E15" s="688"/>
      <c r="F15" s="688"/>
      <c r="G15" s="688"/>
      <c r="H15" s="688"/>
      <c r="I15" s="688"/>
      <c r="J15" s="688"/>
      <c r="K15" s="688"/>
    </row>
    <row r="16" spans="1:11" x14ac:dyDescent="0.25">
      <c r="A16" s="6" t="s">
        <v>32</v>
      </c>
      <c r="B16" s="699" t="s">
        <v>763</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c r="D21" s="2"/>
      <c r="E21" s="2"/>
      <c r="F21" s="2"/>
      <c r="G21" s="10">
        <f>G20-G25</f>
        <v>6480</v>
      </c>
      <c r="H21" s="10">
        <f>H20-H25</f>
        <v>9528</v>
      </c>
      <c r="I21" s="10">
        <f>I20-I25</f>
        <v>9484</v>
      </c>
      <c r="J21" s="10">
        <f>J20-J25</f>
        <v>10366</v>
      </c>
      <c r="K21" s="10">
        <f>K20-K25</f>
        <v>9325</v>
      </c>
    </row>
    <row r="22" spans="1:11" x14ac:dyDescent="0.25">
      <c r="A22" s="6" t="s">
        <v>45</v>
      </c>
      <c r="B22" s="2"/>
      <c r="C22" s="12">
        <f t="shared" ref="C22:F22" si="0">C21/C20</f>
        <v>0</v>
      </c>
      <c r="D22" s="12">
        <f t="shared" si="0"/>
        <v>0</v>
      </c>
      <c r="E22" s="12">
        <f t="shared" si="0"/>
        <v>0</v>
      </c>
      <c r="F22" s="12">
        <f t="shared" si="0"/>
        <v>0</v>
      </c>
      <c r="G22" s="12">
        <f>G21/G20</f>
        <v>3.2555942966811025E-2</v>
      </c>
      <c r="H22" s="12">
        <f>H21/H20</f>
        <v>4.9009320412320229E-2</v>
      </c>
      <c r="I22" s="12">
        <f>I21/I20</f>
        <v>4.9118009591580955E-2</v>
      </c>
      <c r="J22" s="12">
        <f>J21/J20</f>
        <v>5.2063504819113725E-2</v>
      </c>
      <c r="K22" s="12">
        <f>K21/K20</f>
        <v>4.8137728105722324E-2</v>
      </c>
    </row>
    <row r="23" spans="1:11" x14ac:dyDescent="0.25">
      <c r="A23" s="6" t="s">
        <v>46</v>
      </c>
      <c r="B23" s="2"/>
      <c r="C23" s="2"/>
      <c r="D23" s="2"/>
      <c r="E23" s="2"/>
      <c r="F23" s="2"/>
      <c r="G23" s="10">
        <v>0</v>
      </c>
      <c r="H23" s="10">
        <v>0</v>
      </c>
      <c r="I23" s="10">
        <v>0</v>
      </c>
      <c r="J23" s="9">
        <v>0</v>
      </c>
      <c r="K23" s="9">
        <v>0</v>
      </c>
    </row>
    <row r="24" spans="1:11" x14ac:dyDescent="0.25">
      <c r="A24" s="6" t="s">
        <v>47</v>
      </c>
      <c r="B24" s="2"/>
      <c r="C24" s="12">
        <f t="shared" ref="C24:F24" si="1">C23/C20</f>
        <v>0</v>
      </c>
      <c r="D24" s="12">
        <f t="shared" si="1"/>
        <v>0</v>
      </c>
      <c r="E24" s="12">
        <f t="shared" si="1"/>
        <v>0</v>
      </c>
      <c r="F24" s="12">
        <f t="shared" si="1"/>
        <v>0</v>
      </c>
      <c r="G24" s="12">
        <f>G23/G20</f>
        <v>0</v>
      </c>
      <c r="H24" s="12">
        <f>H23/H20</f>
        <v>0</v>
      </c>
      <c r="I24" s="12">
        <f>I23/I20</f>
        <v>0</v>
      </c>
      <c r="J24" s="12">
        <f>J23/J20</f>
        <v>0</v>
      </c>
      <c r="K24" s="12">
        <f>K23/K20</f>
        <v>0</v>
      </c>
    </row>
    <row r="25" spans="1:11" x14ac:dyDescent="0.25">
      <c r="A25" s="6" t="s">
        <v>48</v>
      </c>
      <c r="B25" s="2"/>
      <c r="C25" s="2"/>
      <c r="D25" s="2"/>
      <c r="E25" s="2"/>
      <c r="F25" s="2"/>
      <c r="G25" s="10">
        <v>192562</v>
      </c>
      <c r="H25" s="10">
        <v>184884</v>
      </c>
      <c r="I25" s="10">
        <v>183602</v>
      </c>
      <c r="J25" s="9">
        <v>188737</v>
      </c>
      <c r="K25" s="9">
        <v>184390</v>
      </c>
    </row>
    <row r="26" spans="1:11" x14ac:dyDescent="0.25">
      <c r="A26" s="6" t="s">
        <v>49</v>
      </c>
      <c r="B26" s="2"/>
      <c r="C26" s="12">
        <f t="shared" ref="C26:F26" si="2">C25/C20</f>
        <v>0</v>
      </c>
      <c r="D26" s="12">
        <f t="shared" si="2"/>
        <v>0</v>
      </c>
      <c r="E26" s="12">
        <f t="shared" si="2"/>
        <v>0</v>
      </c>
      <c r="F26" s="12">
        <f t="shared" si="2"/>
        <v>0</v>
      </c>
      <c r="G26" s="12">
        <f>G25/G20</f>
        <v>0.96744405703318892</v>
      </c>
      <c r="H26" s="12">
        <f>H25/H20</f>
        <v>0.9509906795876798</v>
      </c>
      <c r="I26" s="12">
        <f>I25/I20</f>
        <v>0.95088199040841903</v>
      </c>
      <c r="J26" s="12">
        <f>J25/J20</f>
        <v>0.9479364951808863</v>
      </c>
      <c r="K26" s="12">
        <f>K25/K20</f>
        <v>0.95186227189427763</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03" t="s">
        <v>4640</v>
      </c>
      <c r="B29" s="230"/>
      <c r="G29" s="208">
        <v>6480</v>
      </c>
      <c r="H29" s="208">
        <v>9528</v>
      </c>
      <c r="I29" s="208">
        <v>9484</v>
      </c>
      <c r="J29" s="208">
        <v>10366</v>
      </c>
      <c r="K29" s="208">
        <v>9325</v>
      </c>
    </row>
    <row r="30" spans="1:11" x14ac:dyDescent="0.25">
      <c r="A30" s="358" t="s">
        <v>1522</v>
      </c>
      <c r="B30" s="294"/>
      <c r="C30" s="294"/>
      <c r="D30" s="294"/>
      <c r="E30" s="294"/>
      <c r="F30" s="294"/>
      <c r="G30" s="268">
        <v>192562</v>
      </c>
      <c r="H30" s="268">
        <v>184884</v>
      </c>
      <c r="I30" s="268">
        <v>183602</v>
      </c>
      <c r="J30" s="268">
        <v>188737</v>
      </c>
      <c r="K30" s="268">
        <v>184390</v>
      </c>
    </row>
    <row r="31" spans="1:11" x14ac:dyDescent="0.25">
      <c r="A31" s="343" t="s">
        <v>1440</v>
      </c>
      <c r="B31" s="80"/>
      <c r="C31" s="80"/>
      <c r="D31" s="80"/>
      <c r="E31" s="80"/>
      <c r="F31" s="80"/>
      <c r="G31" s="19">
        <v>199042</v>
      </c>
      <c r="H31" s="19">
        <v>194412</v>
      </c>
      <c r="I31" s="19">
        <v>193086</v>
      </c>
      <c r="J31" s="19">
        <v>199103</v>
      </c>
      <c r="K31" s="19">
        <v>193715</v>
      </c>
    </row>
    <row r="32" spans="1:11" x14ac:dyDescent="0.25">
      <c r="A32" s="294"/>
      <c r="B32" s="294"/>
      <c r="C32" s="294"/>
      <c r="D32" s="294"/>
      <c r="E32" s="294"/>
      <c r="F32"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6" orientation="landscape" r:id="rId1"/>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tabColor rgb="FFFFFF00"/>
    <pageSetUpPr fitToPage="1"/>
  </sheetPr>
  <dimension ref="A1:M39"/>
  <sheetViews>
    <sheetView topLeftCell="A10" workbookViewId="0">
      <selection activeCell="B10" sqref="B10:K10"/>
    </sheetView>
  </sheetViews>
  <sheetFormatPr defaultRowHeight="15" x14ac:dyDescent="0.25"/>
  <cols>
    <col min="1" max="1" width="36.85546875" customWidth="1"/>
    <col min="2" max="2" width="57.1406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4641</v>
      </c>
      <c r="C3" s="702"/>
      <c r="D3" s="702"/>
      <c r="E3" s="702"/>
      <c r="F3" s="702"/>
      <c r="G3" s="702"/>
      <c r="H3" s="702"/>
      <c r="I3" s="702"/>
      <c r="J3" s="702"/>
      <c r="K3" s="702"/>
    </row>
    <row r="4" spans="1:11" x14ac:dyDescent="0.25">
      <c r="A4" s="6" t="s">
        <v>2</v>
      </c>
      <c r="B4" s="699" t="s">
        <v>4642</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4643</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4644</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4645</v>
      </c>
      <c r="C11" s="699"/>
      <c r="D11" s="699"/>
      <c r="E11" s="699"/>
      <c r="F11" s="699"/>
      <c r="G11" s="699"/>
      <c r="H11" s="699"/>
      <c r="I11" s="699"/>
      <c r="J11" s="699"/>
      <c r="K11" s="699"/>
    </row>
    <row r="12" spans="1:11" x14ac:dyDescent="0.25">
      <c r="A12" s="6" t="s">
        <v>22</v>
      </c>
      <c r="B12" s="674" t="s">
        <v>3219</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88" t="s">
        <v>4646</v>
      </c>
      <c r="C14" s="688"/>
      <c r="D14" s="688"/>
      <c r="E14" s="688"/>
      <c r="F14" s="688"/>
      <c r="G14" s="688"/>
      <c r="H14" s="688"/>
      <c r="I14" s="688"/>
      <c r="J14" s="688"/>
      <c r="K14" s="688"/>
    </row>
    <row r="15" spans="1:11" x14ac:dyDescent="0.25">
      <c r="A15" s="6" t="s">
        <v>30</v>
      </c>
      <c r="B15" s="688" t="s">
        <v>4639</v>
      </c>
      <c r="C15" s="688"/>
      <c r="D15" s="688"/>
      <c r="E15" s="688"/>
      <c r="F15" s="688"/>
      <c r="G15" s="688"/>
      <c r="H15" s="688"/>
      <c r="I15" s="688"/>
      <c r="J15" s="688"/>
      <c r="K15" s="688"/>
    </row>
    <row r="16" spans="1:11" x14ac:dyDescent="0.25">
      <c r="A16" s="6" t="s">
        <v>32</v>
      </c>
      <c r="B16" s="699" t="s">
        <v>764</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17" t="s">
        <v>9</v>
      </c>
      <c r="C18" s="717"/>
      <c r="D18" s="717"/>
      <c r="E18" s="717"/>
      <c r="F18" s="717"/>
      <c r="G18" s="706"/>
      <c r="H18" s="706"/>
      <c r="I18" s="706"/>
      <c r="J18" s="706"/>
      <c r="K18" s="706"/>
    </row>
    <row r="19" spans="1:13" x14ac:dyDescent="0.25">
      <c r="A19" s="7" t="s">
        <v>37</v>
      </c>
      <c r="B19" s="2"/>
      <c r="C19" s="8" t="s">
        <v>1433</v>
      </c>
      <c r="D19" s="8" t="s">
        <v>137</v>
      </c>
      <c r="E19" s="8" t="s">
        <v>138</v>
      </c>
      <c r="F19" s="8" t="s">
        <v>139</v>
      </c>
      <c r="G19" s="293" t="s">
        <v>38</v>
      </c>
      <c r="H19" s="293" t="s">
        <v>39</v>
      </c>
      <c r="I19" s="293" t="s">
        <v>40</v>
      </c>
      <c r="J19" s="293" t="s">
        <v>41</v>
      </c>
      <c r="K19" s="293" t="s">
        <v>42</v>
      </c>
    </row>
    <row r="20" spans="1:13" x14ac:dyDescent="0.25">
      <c r="A20" s="6" t="s">
        <v>43</v>
      </c>
      <c r="B20" s="2"/>
      <c r="C20" s="2">
        <v>193229</v>
      </c>
      <c r="D20" s="2">
        <v>196728</v>
      </c>
      <c r="E20" s="2">
        <v>194875</v>
      </c>
      <c r="F20" s="2">
        <v>199859</v>
      </c>
      <c r="G20" s="10">
        <v>199042</v>
      </c>
      <c r="H20" s="10">
        <v>194412</v>
      </c>
      <c r="I20" s="10">
        <v>193086</v>
      </c>
      <c r="J20" s="11">
        <v>199103</v>
      </c>
      <c r="K20" s="11">
        <v>193715</v>
      </c>
    </row>
    <row r="21" spans="1:13" x14ac:dyDescent="0.25">
      <c r="A21" s="6" t="s">
        <v>44</v>
      </c>
      <c r="B21" s="2"/>
      <c r="C21" s="2">
        <v>1999</v>
      </c>
      <c r="D21" s="2">
        <v>193439</v>
      </c>
      <c r="E21" s="2">
        <v>189184</v>
      </c>
      <c r="F21" s="2">
        <v>194319</v>
      </c>
      <c r="G21" s="10">
        <f>G20-G25</f>
        <v>188914</v>
      </c>
      <c r="H21" s="10">
        <f>H20-H25</f>
        <v>178526</v>
      </c>
      <c r="I21" s="10">
        <f>I20-I25</f>
        <v>178172</v>
      </c>
      <c r="J21" s="10">
        <f>J20-J25</f>
        <v>182300</v>
      </c>
      <c r="K21" s="10">
        <f>K20-K25</f>
        <v>175308</v>
      </c>
    </row>
    <row r="22" spans="1:13" x14ac:dyDescent="0.25">
      <c r="A22" s="6" t="s">
        <v>45</v>
      </c>
      <c r="B22" s="2"/>
      <c r="C22" s="12">
        <f t="shared" ref="C22:F22" si="0">C21/C20</f>
        <v>1.0345238033628492E-2</v>
      </c>
      <c r="D22" s="12">
        <f t="shared" si="0"/>
        <v>0.98328148509617341</v>
      </c>
      <c r="E22" s="12">
        <f t="shared" si="0"/>
        <v>0.97079666452854396</v>
      </c>
      <c r="F22" s="12">
        <f t="shared" si="0"/>
        <v>0.97228045772269445</v>
      </c>
      <c r="G22" s="12">
        <f>G21/G20</f>
        <v>0.94911626691853979</v>
      </c>
      <c r="H22" s="12">
        <f>H21/H20</f>
        <v>0.91828693702034858</v>
      </c>
      <c r="I22" s="12">
        <f>I21/I20</f>
        <v>0.92275980651108835</v>
      </c>
      <c r="J22" s="12">
        <f>J21/J20</f>
        <v>0.91560649513066106</v>
      </c>
      <c r="K22" s="12">
        <f>K21/K20</f>
        <v>0.90497896394187338</v>
      </c>
    </row>
    <row r="23" spans="1:13" x14ac:dyDescent="0.25">
      <c r="A23" s="6" t="s">
        <v>46</v>
      </c>
      <c r="B23" s="2"/>
      <c r="C23" s="2"/>
      <c r="D23" s="2"/>
      <c r="E23" s="2"/>
      <c r="F23" s="2">
        <v>0</v>
      </c>
      <c r="G23" s="10">
        <v>0</v>
      </c>
      <c r="H23" s="10">
        <v>0</v>
      </c>
      <c r="I23" s="10">
        <v>0</v>
      </c>
      <c r="J23" s="9">
        <v>0</v>
      </c>
      <c r="K23" s="9">
        <v>0</v>
      </c>
    </row>
    <row r="24" spans="1:13" x14ac:dyDescent="0.25">
      <c r="A24" s="6" t="s">
        <v>47</v>
      </c>
      <c r="B24" s="2"/>
      <c r="C24" s="12">
        <f t="shared" ref="C24:F24" si="1">C23/C20</f>
        <v>0</v>
      </c>
      <c r="D24" s="12">
        <f t="shared" si="1"/>
        <v>0</v>
      </c>
      <c r="E24" s="12">
        <f t="shared" si="1"/>
        <v>0</v>
      </c>
      <c r="F24" s="12">
        <f t="shared" si="1"/>
        <v>0</v>
      </c>
      <c r="G24" s="12">
        <f>G23/G20</f>
        <v>0</v>
      </c>
      <c r="H24" s="12">
        <f>H23/H20</f>
        <v>0</v>
      </c>
      <c r="I24" s="12">
        <f>I23/I20</f>
        <v>0</v>
      </c>
      <c r="J24" s="12">
        <f>J23/J20</f>
        <v>0</v>
      </c>
      <c r="K24" s="12">
        <f>K23/K20</f>
        <v>0</v>
      </c>
    </row>
    <row r="25" spans="1:13" x14ac:dyDescent="0.25">
      <c r="A25" s="6" t="s">
        <v>48</v>
      </c>
      <c r="B25" s="2"/>
      <c r="C25" s="2"/>
      <c r="D25" s="2">
        <v>3289</v>
      </c>
      <c r="E25" s="2">
        <v>5691</v>
      </c>
      <c r="F25" s="2">
        <v>5540</v>
      </c>
      <c r="G25" s="10">
        <v>10128</v>
      </c>
      <c r="H25" s="10">
        <v>15886</v>
      </c>
      <c r="I25" s="10">
        <v>14914</v>
      </c>
      <c r="J25" s="9">
        <v>16803</v>
      </c>
      <c r="K25" s="9">
        <v>18407</v>
      </c>
    </row>
    <row r="26" spans="1:13" x14ac:dyDescent="0.25">
      <c r="A26" s="6" t="s">
        <v>49</v>
      </c>
      <c r="B26" s="2"/>
      <c r="C26" s="12">
        <f t="shared" ref="C26:F26" si="2">C25/C20</f>
        <v>0</v>
      </c>
      <c r="D26" s="12">
        <f t="shared" si="2"/>
        <v>1.6718514903826604E-2</v>
      </c>
      <c r="E26" s="12">
        <f t="shared" si="2"/>
        <v>2.9203335471456062E-2</v>
      </c>
      <c r="F26" s="12">
        <f t="shared" si="2"/>
        <v>2.7719542277305501E-2</v>
      </c>
      <c r="G26" s="12">
        <f>G25/G20</f>
        <v>5.0883733081460193E-2</v>
      </c>
      <c r="H26" s="12">
        <f>H25/H20</f>
        <v>8.171306297965146E-2</v>
      </c>
      <c r="I26" s="12">
        <f>I25/I20</f>
        <v>7.7240193488911674E-2</v>
      </c>
      <c r="J26" s="12">
        <f>J25/J20</f>
        <v>8.4393504869338984E-2</v>
      </c>
      <c r="K26" s="12">
        <f>K25/K20</f>
        <v>9.5021036058126632E-2</v>
      </c>
      <c r="M26" s="133"/>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237" t="s">
        <v>4647</v>
      </c>
      <c r="B29" s="230"/>
      <c r="C29">
        <v>191230</v>
      </c>
      <c r="D29">
        <v>193439</v>
      </c>
      <c r="E29">
        <v>189184</v>
      </c>
      <c r="F29">
        <v>194319</v>
      </c>
      <c r="G29" s="268">
        <v>188914</v>
      </c>
      <c r="H29" s="268">
        <v>178526</v>
      </c>
      <c r="I29" s="268">
        <v>178172</v>
      </c>
      <c r="J29" s="268">
        <v>182300</v>
      </c>
      <c r="K29" s="268">
        <v>175308</v>
      </c>
    </row>
    <row r="30" spans="1:13" x14ac:dyDescent="0.25">
      <c r="A30" s="237" t="s">
        <v>1522</v>
      </c>
      <c r="B30" s="294"/>
      <c r="C30" s="39">
        <v>1999</v>
      </c>
      <c r="D30" s="39">
        <v>3289</v>
      </c>
      <c r="E30" s="39">
        <v>5691</v>
      </c>
      <c r="F30" s="39">
        <v>5540</v>
      </c>
      <c r="G30" s="307">
        <v>10128</v>
      </c>
      <c r="H30" s="307">
        <v>15886</v>
      </c>
      <c r="I30" s="307">
        <v>14914</v>
      </c>
      <c r="J30" s="307">
        <v>16803</v>
      </c>
      <c r="K30" s="307">
        <v>18407</v>
      </c>
    </row>
    <row r="31" spans="1:13" x14ac:dyDescent="0.25">
      <c r="A31" s="59" t="s">
        <v>1440</v>
      </c>
      <c r="B31" s="294"/>
      <c r="C31" s="39">
        <f t="shared" ref="C31:D31" si="3">SUM(C29:C30)</f>
        <v>193229</v>
      </c>
      <c r="D31" s="39">
        <f t="shared" si="3"/>
        <v>196728</v>
      </c>
      <c r="E31" s="39">
        <f>SUM(E29:E30)</f>
        <v>194875</v>
      </c>
      <c r="F31" s="39">
        <v>199859</v>
      </c>
      <c r="G31" s="309">
        <v>199042</v>
      </c>
      <c r="H31" s="309">
        <v>194412</v>
      </c>
      <c r="I31" s="309">
        <v>193086</v>
      </c>
      <c r="J31" s="309">
        <v>199103</v>
      </c>
      <c r="K31" s="309">
        <v>193715</v>
      </c>
    </row>
    <row r="32" spans="1:13" x14ac:dyDescent="0.25">
      <c r="A32" s="294"/>
      <c r="B32" s="294"/>
      <c r="C32" s="294"/>
      <c r="D32" s="294"/>
      <c r="E32" s="294"/>
      <c r="F32" s="294"/>
    </row>
    <row r="33" spans="1:6" x14ac:dyDescent="0.25">
      <c r="A33" s="294"/>
      <c r="B33" s="294"/>
      <c r="C33" s="294"/>
      <c r="D33" s="294"/>
      <c r="E33" s="294"/>
      <c r="F33" s="294"/>
    </row>
    <row r="34" spans="1:6" x14ac:dyDescent="0.25">
      <c r="A34" s="294"/>
      <c r="B34" s="294"/>
      <c r="C34" s="294"/>
      <c r="D34" s="294"/>
      <c r="E34" s="294"/>
      <c r="F34" s="294"/>
    </row>
    <row r="35" spans="1:6" x14ac:dyDescent="0.25">
      <c r="A35" s="294"/>
      <c r="B35" s="294"/>
      <c r="C35" s="294"/>
      <c r="D35" s="294"/>
      <c r="E35" s="294"/>
      <c r="F35" s="294"/>
    </row>
    <row r="36" spans="1:6" x14ac:dyDescent="0.25">
      <c r="A36" s="294"/>
      <c r="B36" s="294"/>
      <c r="C36" s="294"/>
      <c r="D36" s="294"/>
      <c r="E36" s="294"/>
      <c r="F36" s="294"/>
    </row>
    <row r="37" spans="1:6" x14ac:dyDescent="0.25">
      <c r="A37" s="294"/>
      <c r="B37" s="294"/>
      <c r="C37" s="294"/>
      <c r="D37" s="294"/>
      <c r="E37" s="294"/>
      <c r="F37" s="294"/>
    </row>
    <row r="38" spans="1:6" x14ac:dyDescent="0.25">
      <c r="A38" s="294"/>
      <c r="B38" s="294"/>
      <c r="C38" s="294"/>
      <c r="D38" s="294"/>
      <c r="E38" s="294"/>
      <c r="F38" s="294"/>
    </row>
    <row r="39" spans="1:6" x14ac:dyDescent="0.25">
      <c r="A39" s="294"/>
      <c r="B39" s="294"/>
      <c r="C39" s="294"/>
      <c r="D39" s="294"/>
      <c r="E39" s="294"/>
      <c r="F3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7" orientation="landscape" r:id="rId1"/>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tabColor rgb="FFFFFF00"/>
    <pageSetUpPr fitToPage="1"/>
  </sheetPr>
  <dimension ref="A1:K39"/>
  <sheetViews>
    <sheetView topLeftCell="A13" workbookViewId="0">
      <selection activeCell="B10" sqref="B10:K10"/>
    </sheetView>
  </sheetViews>
  <sheetFormatPr defaultRowHeight="15" x14ac:dyDescent="0.25"/>
  <cols>
    <col min="1" max="1" width="40.42578125" customWidth="1"/>
    <col min="2" max="2" width="72.285156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4648</v>
      </c>
      <c r="C3" s="702"/>
      <c r="D3" s="702"/>
      <c r="E3" s="702"/>
      <c r="F3" s="702"/>
      <c r="G3" s="702"/>
      <c r="H3" s="702"/>
      <c r="I3" s="702"/>
      <c r="J3" s="702"/>
      <c r="K3" s="702"/>
    </row>
    <row r="4" spans="1:11" x14ac:dyDescent="0.25">
      <c r="A4" s="6" t="s">
        <v>2</v>
      </c>
      <c r="B4" s="699" t="s">
        <v>4649</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4650</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4651</v>
      </c>
      <c r="C9" s="699"/>
      <c r="D9" s="699"/>
      <c r="E9" s="699"/>
      <c r="F9" s="699"/>
      <c r="G9" s="699"/>
      <c r="H9" s="699"/>
      <c r="I9" s="699"/>
      <c r="J9" s="699"/>
      <c r="K9" s="699"/>
    </row>
    <row r="10" spans="1:11" x14ac:dyDescent="0.25">
      <c r="A10" s="6" t="s">
        <v>17</v>
      </c>
      <c r="B10" s="699" t="s">
        <v>1546</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4652</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4653</v>
      </c>
      <c r="C14" s="688"/>
      <c r="D14" s="688"/>
      <c r="E14" s="688"/>
      <c r="F14" s="688"/>
      <c r="G14" s="688"/>
      <c r="H14" s="688"/>
      <c r="I14" s="688"/>
      <c r="J14" s="688"/>
      <c r="K14" s="688"/>
    </row>
    <row r="15" spans="1:11" x14ac:dyDescent="0.25">
      <c r="A15" s="6" t="s">
        <v>30</v>
      </c>
      <c r="B15" s="674" t="s">
        <v>9</v>
      </c>
      <c r="C15" s="674"/>
      <c r="D15" s="674"/>
      <c r="E15" s="674"/>
      <c r="F15" s="674"/>
      <c r="G15" s="674"/>
      <c r="H15" s="674"/>
      <c r="I15" s="674"/>
      <c r="J15" s="674"/>
      <c r="K15" s="674"/>
    </row>
    <row r="16" spans="1:11" x14ac:dyDescent="0.25">
      <c r="A16" s="6" t="s">
        <v>32</v>
      </c>
      <c r="B16" s="699" t="s">
        <v>765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v>193229</v>
      </c>
      <c r="D21" s="2">
        <v>196728</v>
      </c>
      <c r="E21" s="2">
        <v>194875</v>
      </c>
      <c r="F21" s="2">
        <v>199859</v>
      </c>
      <c r="G21" s="10">
        <f>G20-G25</f>
        <v>199042</v>
      </c>
      <c r="H21" s="10">
        <f>H20-H25</f>
        <v>194412</v>
      </c>
      <c r="I21" s="10">
        <f>I20-I25</f>
        <v>193086</v>
      </c>
      <c r="J21" s="10">
        <f>J20-J25</f>
        <v>199103</v>
      </c>
      <c r="K21" s="10">
        <f>K20-K25</f>
        <v>193715</v>
      </c>
    </row>
    <row r="22" spans="1:11" x14ac:dyDescent="0.25">
      <c r="A22" s="6" t="s">
        <v>45</v>
      </c>
      <c r="B22" s="2"/>
      <c r="C22" s="2"/>
      <c r="D22" s="12">
        <f t="shared" ref="D22:F22" si="0">D21/D20</f>
        <v>1</v>
      </c>
      <c r="E22" s="12">
        <f t="shared" si="0"/>
        <v>1</v>
      </c>
      <c r="F22" s="12">
        <f t="shared" si="0"/>
        <v>1</v>
      </c>
      <c r="G22" s="12">
        <f>G21/G20</f>
        <v>1</v>
      </c>
      <c r="H22" s="12">
        <f>H21/H20</f>
        <v>1</v>
      </c>
      <c r="I22" s="12">
        <f>I21/I20</f>
        <v>1</v>
      </c>
      <c r="J22" s="12">
        <f>J21/J20</f>
        <v>1</v>
      </c>
      <c r="K22" s="12">
        <f>K21/K20</f>
        <v>1</v>
      </c>
    </row>
    <row r="23" spans="1:11" x14ac:dyDescent="0.25">
      <c r="A23" s="6" t="s">
        <v>46</v>
      </c>
      <c r="B23" s="2"/>
      <c r="C23" s="2">
        <v>0</v>
      </c>
      <c r="D23" s="2">
        <v>0</v>
      </c>
      <c r="E23" s="2">
        <v>0</v>
      </c>
      <c r="F23" s="2">
        <v>0</v>
      </c>
      <c r="G23" s="10">
        <v>0</v>
      </c>
      <c r="H23" s="10">
        <v>0</v>
      </c>
      <c r="I23" s="10">
        <v>0</v>
      </c>
      <c r="J23" s="9">
        <v>0</v>
      </c>
      <c r="K23" s="9">
        <v>0</v>
      </c>
    </row>
    <row r="24" spans="1:11" x14ac:dyDescent="0.25">
      <c r="A24" s="6" t="s">
        <v>47</v>
      </c>
      <c r="B24" s="2"/>
      <c r="C24" s="12">
        <f t="shared" ref="C24:F24" si="1">C23/C20</f>
        <v>0</v>
      </c>
      <c r="D24" s="12">
        <f t="shared" si="1"/>
        <v>0</v>
      </c>
      <c r="E24" s="12">
        <f t="shared" si="1"/>
        <v>0</v>
      </c>
      <c r="F24" s="12">
        <f t="shared" si="1"/>
        <v>0</v>
      </c>
      <c r="G24" s="12">
        <f>G23/G20</f>
        <v>0</v>
      </c>
      <c r="H24" s="12">
        <f>H23/H20</f>
        <v>0</v>
      </c>
      <c r="I24" s="12">
        <f>I23/I20</f>
        <v>0</v>
      </c>
      <c r="J24" s="12">
        <f>J23/J20</f>
        <v>0</v>
      </c>
      <c r="K24" s="12">
        <f>K23/K20</f>
        <v>0</v>
      </c>
    </row>
    <row r="25" spans="1:11" x14ac:dyDescent="0.25">
      <c r="A25" s="6" t="s">
        <v>48</v>
      </c>
      <c r="B25" s="2"/>
      <c r="C25" s="2">
        <v>0</v>
      </c>
      <c r="D25" s="2">
        <v>0</v>
      </c>
      <c r="E25" s="2">
        <v>0</v>
      </c>
      <c r="F25" s="2">
        <v>0</v>
      </c>
      <c r="G25" s="10">
        <v>0</v>
      </c>
      <c r="H25" s="10">
        <v>0</v>
      </c>
      <c r="I25" s="10">
        <v>0</v>
      </c>
      <c r="J25" s="9">
        <v>0</v>
      </c>
      <c r="K25" s="9">
        <v>0</v>
      </c>
    </row>
    <row r="26" spans="1:11" x14ac:dyDescent="0.25">
      <c r="A26" s="6" t="s">
        <v>49</v>
      </c>
      <c r="B26" s="2"/>
      <c r="C26" s="12">
        <f t="shared" ref="C26:F26" si="2">C25/C20</f>
        <v>0</v>
      </c>
      <c r="D26" s="12">
        <f t="shared" si="2"/>
        <v>0</v>
      </c>
      <c r="E26" s="12">
        <f t="shared" si="2"/>
        <v>0</v>
      </c>
      <c r="F26" s="12">
        <f t="shared" si="2"/>
        <v>0</v>
      </c>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ht="30" x14ac:dyDescent="0.25">
      <c r="A29" s="207" t="s">
        <v>4654</v>
      </c>
      <c r="B29" s="16"/>
      <c r="C29" s="342">
        <v>193229</v>
      </c>
      <c r="D29" s="342">
        <v>196728</v>
      </c>
      <c r="E29" s="342">
        <v>194875</v>
      </c>
      <c r="F29" s="342">
        <v>199859</v>
      </c>
      <c r="G29" s="379">
        <v>199042</v>
      </c>
      <c r="H29" s="379">
        <v>194412</v>
      </c>
      <c r="I29" s="379">
        <v>193086</v>
      </c>
      <c r="J29" s="379">
        <v>199103</v>
      </c>
      <c r="K29" s="379">
        <v>193715</v>
      </c>
    </row>
    <row r="30" spans="1:11" x14ac:dyDescent="0.25">
      <c r="A30" s="59" t="s">
        <v>1440</v>
      </c>
      <c r="B30" s="325"/>
      <c r="C30" s="59">
        <v>193229</v>
      </c>
      <c r="D30" s="59">
        <v>196728</v>
      </c>
      <c r="E30" s="59">
        <v>194875</v>
      </c>
      <c r="F30" s="59">
        <v>199859</v>
      </c>
      <c r="G30" s="309">
        <v>199042</v>
      </c>
      <c r="H30" s="309">
        <v>194412</v>
      </c>
      <c r="I30" s="309">
        <v>193086</v>
      </c>
      <c r="J30" s="309">
        <v>199103</v>
      </c>
      <c r="K30" s="309">
        <v>193715</v>
      </c>
    </row>
    <row r="31" spans="1:11" x14ac:dyDescent="0.25">
      <c r="A31" s="39"/>
      <c r="B31" s="39"/>
      <c r="C31" s="39"/>
      <c r="D31" s="39"/>
      <c r="E31" s="39"/>
      <c r="F31" s="39"/>
    </row>
    <row r="32" spans="1:11" x14ac:dyDescent="0.25">
      <c r="A32" s="294"/>
      <c r="B32" s="294"/>
      <c r="C32" s="294"/>
      <c r="D32" s="294"/>
      <c r="E32" s="294"/>
      <c r="F32" s="294"/>
    </row>
    <row r="33" spans="1:6" x14ac:dyDescent="0.25">
      <c r="A33" s="294"/>
      <c r="B33" s="294"/>
      <c r="C33" s="294"/>
      <c r="D33" s="294"/>
      <c r="E33" s="294"/>
      <c r="F33" s="294"/>
    </row>
    <row r="34" spans="1:6" x14ac:dyDescent="0.25">
      <c r="A34" s="294"/>
      <c r="B34" s="294"/>
      <c r="C34" s="294"/>
      <c r="D34" s="294"/>
      <c r="E34" s="294"/>
      <c r="F34" s="294"/>
    </row>
    <row r="35" spans="1:6" x14ac:dyDescent="0.25">
      <c r="A35" s="294"/>
      <c r="B35" s="294"/>
      <c r="C35" s="294"/>
      <c r="D35" s="294"/>
      <c r="E35" s="294"/>
      <c r="F35" s="294"/>
    </row>
    <row r="36" spans="1:6" x14ac:dyDescent="0.25">
      <c r="A36" s="294"/>
      <c r="B36" s="294"/>
      <c r="C36" s="294"/>
      <c r="D36" s="294"/>
      <c r="E36" s="294"/>
      <c r="F36" s="294"/>
    </row>
    <row r="37" spans="1:6" x14ac:dyDescent="0.25">
      <c r="A37" s="294"/>
      <c r="B37" s="294"/>
      <c r="C37" s="294"/>
      <c r="D37" s="294"/>
      <c r="E37" s="294"/>
      <c r="F37" s="294"/>
    </row>
    <row r="38" spans="1:6" x14ac:dyDescent="0.25">
      <c r="A38" s="294"/>
      <c r="B38" s="294"/>
      <c r="C38" s="294"/>
      <c r="D38" s="294"/>
      <c r="E38" s="294"/>
      <c r="F38" s="294"/>
    </row>
    <row r="39" spans="1:6" x14ac:dyDescent="0.25">
      <c r="A39" s="294"/>
      <c r="B39" s="294"/>
      <c r="C39" s="294"/>
      <c r="D39" s="294"/>
      <c r="E39" s="294"/>
      <c r="F3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85" orientation="landscape" r:id="rId1"/>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tabColor rgb="FFFFFF00"/>
    <pageSetUpPr fitToPage="1"/>
  </sheetPr>
  <dimension ref="A1:K41"/>
  <sheetViews>
    <sheetView topLeftCell="A10" workbookViewId="0">
      <selection activeCell="B10" sqref="B10:K10"/>
    </sheetView>
  </sheetViews>
  <sheetFormatPr defaultRowHeight="15" x14ac:dyDescent="0.25"/>
  <cols>
    <col min="1" max="1" width="36.85546875" customWidth="1"/>
    <col min="2" max="2" width="50.285156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4655</v>
      </c>
      <c r="C3" s="702"/>
      <c r="D3" s="702"/>
      <c r="E3" s="702"/>
      <c r="F3" s="702"/>
      <c r="G3" s="702"/>
      <c r="H3" s="702"/>
      <c r="I3" s="702"/>
      <c r="J3" s="702"/>
      <c r="K3" s="702"/>
    </row>
    <row r="4" spans="1:11" x14ac:dyDescent="0.25">
      <c r="A4" s="6" t="s">
        <v>2</v>
      </c>
      <c r="B4" s="674" t="s">
        <v>4656</v>
      </c>
      <c r="C4" s="674"/>
      <c r="D4" s="674"/>
      <c r="E4" s="674"/>
      <c r="F4" s="674"/>
      <c r="G4" s="674"/>
      <c r="H4" s="674"/>
      <c r="I4" s="674"/>
      <c r="J4" s="674"/>
      <c r="K4" s="674"/>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4657</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4" t="s">
        <v>9</v>
      </c>
      <c r="C12" s="674"/>
      <c r="D12" s="674"/>
      <c r="E12" s="674"/>
      <c r="F12" s="674"/>
      <c r="G12" s="674"/>
      <c r="H12" s="674"/>
      <c r="I12" s="674"/>
      <c r="J12" s="674"/>
      <c r="K12" s="674"/>
    </row>
    <row r="13" spans="1:11" x14ac:dyDescent="0.25">
      <c r="A13" s="6" t="s">
        <v>26</v>
      </c>
      <c r="B13" s="699" t="s">
        <v>9</v>
      </c>
      <c r="C13" s="699"/>
      <c r="D13" s="699"/>
      <c r="E13" s="699"/>
      <c r="F13" s="699"/>
      <c r="G13" s="699"/>
      <c r="H13" s="699"/>
      <c r="I13" s="699"/>
      <c r="J13" s="699"/>
      <c r="K13" s="699"/>
    </row>
    <row r="14" spans="1:11" x14ac:dyDescent="0.25">
      <c r="A14" s="6" t="s">
        <v>28</v>
      </c>
      <c r="B14" s="688" t="s">
        <v>4658</v>
      </c>
      <c r="C14" s="688"/>
      <c r="D14" s="688"/>
      <c r="E14" s="688"/>
      <c r="F14" s="688"/>
      <c r="G14" s="688"/>
      <c r="H14" s="688"/>
      <c r="I14" s="688"/>
      <c r="J14" s="688"/>
      <c r="K14" s="688"/>
    </row>
    <row r="15" spans="1:11" x14ac:dyDescent="0.25">
      <c r="A15" s="6" t="s">
        <v>30</v>
      </c>
      <c r="B15" s="688" t="s">
        <v>4639</v>
      </c>
      <c r="C15" s="688"/>
      <c r="D15" s="688"/>
      <c r="E15" s="688"/>
      <c r="F15" s="688"/>
      <c r="G15" s="688"/>
      <c r="H15" s="688"/>
      <c r="I15" s="688"/>
      <c r="J15" s="688"/>
      <c r="K15" s="688"/>
    </row>
    <row r="16" spans="1:11" x14ac:dyDescent="0.25">
      <c r="A16" s="6" t="s">
        <v>32</v>
      </c>
      <c r="B16" s="699" t="s">
        <v>766</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v>6982</v>
      </c>
      <c r="D21" s="2">
        <v>12047</v>
      </c>
      <c r="E21" s="2">
        <v>27520</v>
      </c>
      <c r="F21" s="2">
        <v>39048</v>
      </c>
      <c r="G21" s="10">
        <f>G20-G25</f>
        <v>37988</v>
      </c>
      <c r="H21" s="10">
        <f>H20-H25</f>
        <v>65743</v>
      </c>
      <c r="I21" s="10">
        <f>I20-I25</f>
        <v>68082</v>
      </c>
      <c r="J21" s="10">
        <f>J20-J25</f>
        <v>72952</v>
      </c>
      <c r="K21" s="10">
        <f>K20-K25</f>
        <v>74032</v>
      </c>
    </row>
    <row r="22" spans="1:11" x14ac:dyDescent="0.25">
      <c r="A22" s="6" t="s">
        <v>45</v>
      </c>
      <c r="B22" s="2"/>
      <c r="C22" s="12">
        <f t="shared" ref="C22:F22" si="0">C21/C20</f>
        <v>3.6133292621707919E-2</v>
      </c>
      <c r="D22" s="12">
        <f t="shared" si="0"/>
        <v>6.1236834614289783E-2</v>
      </c>
      <c r="E22" s="12">
        <f t="shared" si="0"/>
        <v>0.14121872995509943</v>
      </c>
      <c r="F22" s="12">
        <f t="shared" si="0"/>
        <v>0.19537774130762187</v>
      </c>
      <c r="G22" s="12">
        <f>G21/G20</f>
        <v>0.19085419157765698</v>
      </c>
      <c r="H22" s="12">
        <f>H21/H20</f>
        <v>0.33816328210192786</v>
      </c>
      <c r="I22" s="12">
        <f>I21/I20</f>
        <v>0.35259935987073115</v>
      </c>
      <c r="J22" s="12">
        <f>J21/J20</f>
        <v>0.36640331888520011</v>
      </c>
      <c r="K22" s="12">
        <f>K21/K20</f>
        <v>0.38216968226518339</v>
      </c>
    </row>
    <row r="23" spans="1:11" x14ac:dyDescent="0.25">
      <c r="A23" s="6" t="s">
        <v>46</v>
      </c>
      <c r="B23" s="2"/>
      <c r="C23" s="2">
        <v>0</v>
      </c>
      <c r="D23" s="2">
        <v>0</v>
      </c>
      <c r="E23" s="2">
        <v>0</v>
      </c>
      <c r="F23" s="2">
        <v>0</v>
      </c>
      <c r="G23" s="10">
        <v>0</v>
      </c>
      <c r="H23" s="10">
        <v>0</v>
      </c>
      <c r="I23" s="10">
        <v>0</v>
      </c>
      <c r="J23" s="9">
        <v>0</v>
      </c>
      <c r="K23" s="9">
        <v>0</v>
      </c>
    </row>
    <row r="24" spans="1:11" x14ac:dyDescent="0.25">
      <c r="A24" s="6" t="s">
        <v>47</v>
      </c>
      <c r="B24" s="2"/>
      <c r="C24" s="12">
        <f>C23/C20</f>
        <v>0</v>
      </c>
      <c r="D24" s="12">
        <f t="shared" ref="D24:F24" si="1">D23/D20</f>
        <v>0</v>
      </c>
      <c r="E24" s="12">
        <f t="shared" si="1"/>
        <v>0</v>
      </c>
      <c r="F24" s="12">
        <f t="shared" si="1"/>
        <v>0</v>
      </c>
      <c r="G24" s="12">
        <f>G23/G20</f>
        <v>0</v>
      </c>
      <c r="H24" s="12">
        <f>H23/H20</f>
        <v>0</v>
      </c>
      <c r="I24" s="12">
        <f>I23/I20</f>
        <v>0</v>
      </c>
      <c r="J24" s="12">
        <f>J23/J20</f>
        <v>0</v>
      </c>
      <c r="K24" s="12">
        <f>K23/K20</f>
        <v>0</v>
      </c>
    </row>
    <row r="25" spans="1:11" x14ac:dyDescent="0.25">
      <c r="A25" s="6" t="s">
        <v>48</v>
      </c>
      <c r="B25" s="2"/>
      <c r="C25" s="2">
        <v>186247</v>
      </c>
      <c r="D25" s="2">
        <v>184681</v>
      </c>
      <c r="E25" s="2">
        <v>167355</v>
      </c>
      <c r="F25" s="2">
        <v>160811</v>
      </c>
      <c r="G25" s="10">
        <v>161054</v>
      </c>
      <c r="H25" s="10">
        <v>128669</v>
      </c>
      <c r="I25" s="10">
        <v>125004</v>
      </c>
      <c r="J25" s="9">
        <v>126151</v>
      </c>
      <c r="K25" s="9">
        <v>119683</v>
      </c>
    </row>
    <row r="26" spans="1:11" x14ac:dyDescent="0.25">
      <c r="A26" s="6" t="s">
        <v>49</v>
      </c>
      <c r="B26" s="2"/>
      <c r="C26" s="12">
        <f t="shared" ref="C26:F26" si="2">C25/C20</f>
        <v>0.96386670737829205</v>
      </c>
      <c r="D26" s="12">
        <f t="shared" si="2"/>
        <v>0.93876316538571025</v>
      </c>
      <c r="E26" s="12">
        <f t="shared" si="2"/>
        <v>0.85878127004490057</v>
      </c>
      <c r="F26" s="12">
        <f t="shared" si="2"/>
        <v>0.80462225869237813</v>
      </c>
      <c r="G26" s="12">
        <f>G25/G20</f>
        <v>0.80914580842234307</v>
      </c>
      <c r="H26" s="12">
        <f>H25/H20</f>
        <v>0.66183671789807208</v>
      </c>
      <c r="I26" s="12">
        <f>I25/I20</f>
        <v>0.64740064012926879</v>
      </c>
      <c r="J26" s="12">
        <f>J25/J20</f>
        <v>0.63359668111479983</v>
      </c>
      <c r="K26" s="12">
        <f>K25/K20</f>
        <v>0.61783031773481656</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9" t="s">
        <v>66</v>
      </c>
      <c r="B29" s="234" t="s">
        <v>25</v>
      </c>
      <c r="C29" s="39">
        <v>6982</v>
      </c>
      <c r="D29" s="39">
        <v>12047</v>
      </c>
      <c r="E29" s="39">
        <v>27520</v>
      </c>
      <c r="F29" s="39">
        <v>39048</v>
      </c>
      <c r="G29" s="39">
        <v>37988</v>
      </c>
      <c r="H29" s="39">
        <v>65743</v>
      </c>
      <c r="I29" s="39">
        <v>68082</v>
      </c>
      <c r="J29" s="39">
        <v>72952</v>
      </c>
      <c r="K29" s="39">
        <v>74032</v>
      </c>
    </row>
    <row r="30" spans="1:11" x14ac:dyDescent="0.25">
      <c r="A30" s="39" t="s">
        <v>1522</v>
      </c>
      <c r="B30" s="234" t="s">
        <v>1436</v>
      </c>
      <c r="C30" s="134">
        <f t="shared" ref="C30:D30" si="3">(C20-C21)</f>
        <v>186247</v>
      </c>
      <c r="D30" s="134">
        <f t="shared" si="3"/>
        <v>184681</v>
      </c>
      <c r="E30" s="134">
        <f>(E20-E21)</f>
        <v>167355</v>
      </c>
      <c r="F30" s="134">
        <v>160811</v>
      </c>
      <c r="G30" s="295">
        <v>161054</v>
      </c>
      <c r="H30" s="39">
        <v>128669</v>
      </c>
      <c r="I30" s="39">
        <v>125004</v>
      </c>
      <c r="J30" s="39">
        <v>126151</v>
      </c>
      <c r="K30" s="39">
        <v>119683</v>
      </c>
    </row>
    <row r="31" spans="1:11" x14ac:dyDescent="0.25">
      <c r="A31" s="19" t="s">
        <v>1440</v>
      </c>
      <c r="B31" s="234"/>
      <c r="C31" s="380">
        <f t="shared" ref="C31:E31" si="4">SUM(C29:C30)</f>
        <v>193229</v>
      </c>
      <c r="D31" s="380">
        <f t="shared" si="4"/>
        <v>196728</v>
      </c>
      <c r="E31" s="380">
        <f t="shared" si="4"/>
        <v>194875</v>
      </c>
      <c r="F31" s="380">
        <f>SUM(F29:F30)</f>
        <v>199859</v>
      </c>
      <c r="G31" s="345">
        <v>199042</v>
      </c>
      <c r="H31" s="59">
        <v>194412</v>
      </c>
      <c r="I31" s="59">
        <v>193086</v>
      </c>
      <c r="J31" s="59">
        <v>199103</v>
      </c>
      <c r="K31" s="59">
        <v>193715</v>
      </c>
    </row>
    <row r="32" spans="1:11" x14ac:dyDescent="0.25">
      <c r="A32" s="80"/>
      <c r="B32" s="230"/>
      <c r="C32" s="230"/>
      <c r="D32" s="230"/>
      <c r="E32" s="230"/>
      <c r="F32" s="230"/>
      <c r="G32" s="18"/>
      <c r="H32" s="11"/>
      <c r="I32" s="11"/>
      <c r="J32" s="11"/>
      <c r="K32" s="11"/>
    </row>
    <row r="33" spans="1:11" x14ac:dyDescent="0.25">
      <c r="A33" s="80"/>
      <c r="B33" s="230"/>
      <c r="C33" s="230"/>
      <c r="D33" s="230"/>
      <c r="E33" s="230"/>
      <c r="F33" s="230"/>
      <c r="G33" s="18"/>
      <c r="H33" s="11"/>
      <c r="I33" s="11"/>
      <c r="J33" s="11"/>
      <c r="K33" s="11"/>
    </row>
    <row r="34" spans="1:11" x14ac:dyDescent="0.25">
      <c r="A34" s="80"/>
      <c r="B34" s="230"/>
      <c r="C34" s="230"/>
      <c r="D34" s="230"/>
      <c r="E34" s="230"/>
      <c r="F34" s="230"/>
      <c r="G34" s="18"/>
      <c r="H34" s="11"/>
      <c r="I34" s="11"/>
      <c r="J34" s="11"/>
      <c r="K34" s="11"/>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2"/>
      <c r="B40" s="2"/>
      <c r="C40" s="2"/>
      <c r="D40" s="2"/>
      <c r="E40" s="2"/>
      <c r="F40" s="2"/>
      <c r="G40" s="11"/>
      <c r="H40" s="11"/>
      <c r="I40" s="11"/>
      <c r="J40" s="11"/>
      <c r="K40" s="11"/>
    </row>
    <row r="41" spans="1:11" x14ac:dyDescent="0.25">
      <c r="A41" s="2"/>
      <c r="B41" s="2"/>
      <c r="C41" s="2"/>
      <c r="D41" s="2"/>
      <c r="E41" s="2"/>
      <c r="F41" s="2"/>
      <c r="G41" s="2"/>
      <c r="H41" s="2"/>
      <c r="I41" s="2"/>
      <c r="J41" s="2"/>
      <c r="K41" s="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orientation="landscape" r:id="rId1"/>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tabColor rgb="FFFFFF00"/>
    <pageSetUpPr fitToPage="1"/>
  </sheetPr>
  <dimension ref="A1:K39"/>
  <sheetViews>
    <sheetView topLeftCell="A13" workbookViewId="0">
      <selection activeCell="B10" sqref="B10:K10"/>
    </sheetView>
  </sheetViews>
  <sheetFormatPr defaultRowHeight="15" x14ac:dyDescent="0.25"/>
  <cols>
    <col min="1" max="1" width="36.85546875" customWidth="1"/>
    <col min="2" max="2" width="59"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4659</v>
      </c>
      <c r="C3" s="702"/>
      <c r="D3" s="702"/>
      <c r="E3" s="702"/>
      <c r="F3" s="702"/>
      <c r="G3" s="702"/>
      <c r="H3" s="702"/>
      <c r="I3" s="702"/>
      <c r="J3" s="702"/>
      <c r="K3" s="702"/>
    </row>
    <row r="4" spans="1:11" x14ac:dyDescent="0.25">
      <c r="A4" s="6" t="s">
        <v>2</v>
      </c>
      <c r="B4" s="699" t="s">
        <v>4660</v>
      </c>
      <c r="C4" s="699"/>
      <c r="D4" s="699"/>
      <c r="E4" s="699"/>
      <c r="F4" s="699"/>
      <c r="G4" s="699"/>
      <c r="H4" s="699"/>
      <c r="I4" s="699"/>
      <c r="J4" s="699"/>
      <c r="K4" s="699"/>
    </row>
    <row r="5" spans="1:11" x14ac:dyDescent="0.25">
      <c r="A5" s="6" t="s">
        <v>5</v>
      </c>
      <c r="B5" s="699" t="s">
        <v>2080</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74" t="s">
        <v>9</v>
      </c>
      <c r="C11" s="674"/>
      <c r="D11" s="674"/>
      <c r="E11" s="674"/>
      <c r="F11" s="674"/>
      <c r="G11" s="674"/>
      <c r="H11" s="674"/>
      <c r="I11" s="674"/>
      <c r="J11" s="674"/>
      <c r="K11" s="674"/>
    </row>
    <row r="12" spans="1:11" x14ac:dyDescent="0.25">
      <c r="A12" s="6" t="s">
        <v>22</v>
      </c>
      <c r="B12" s="674" t="s">
        <v>23</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88" t="s">
        <v>4661</v>
      </c>
      <c r="C14" s="688"/>
      <c r="D14" s="688"/>
      <c r="E14" s="688"/>
      <c r="F14" s="688"/>
      <c r="G14" s="688"/>
      <c r="H14" s="688"/>
      <c r="I14" s="688"/>
      <c r="J14" s="688"/>
      <c r="K14" s="688"/>
    </row>
    <row r="15" spans="1:11" x14ac:dyDescent="0.25">
      <c r="A15" s="6" t="s">
        <v>30</v>
      </c>
      <c r="B15" s="688" t="s">
        <v>4639</v>
      </c>
      <c r="C15" s="688"/>
      <c r="D15" s="688"/>
      <c r="E15" s="688"/>
      <c r="F15" s="688"/>
      <c r="G15" s="688"/>
      <c r="H15" s="688"/>
      <c r="I15" s="688"/>
      <c r="J15" s="688"/>
      <c r="K15" s="688"/>
    </row>
    <row r="16" spans="1:11" x14ac:dyDescent="0.25">
      <c r="A16" s="6" t="s">
        <v>32</v>
      </c>
      <c r="B16" s="699" t="s">
        <v>767</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v>193229</v>
      </c>
      <c r="D21" s="2">
        <v>196728</v>
      </c>
      <c r="E21" s="2">
        <v>194875</v>
      </c>
      <c r="F21" s="2">
        <v>199859</v>
      </c>
      <c r="G21" s="10">
        <f>G20-G25</f>
        <v>199042</v>
      </c>
      <c r="H21" s="10">
        <f>H20-H25</f>
        <v>194412</v>
      </c>
      <c r="I21" s="10">
        <f>I20-I25</f>
        <v>193086</v>
      </c>
      <c r="J21" s="10">
        <f>J20-J25</f>
        <v>199103</v>
      </c>
      <c r="K21" s="10">
        <f>K20-K25</f>
        <v>193715</v>
      </c>
    </row>
    <row r="22" spans="1:11" x14ac:dyDescent="0.25">
      <c r="A22" s="6" t="s">
        <v>45</v>
      </c>
      <c r="B22" s="2"/>
      <c r="C22" s="12">
        <f t="shared" ref="C22:F22" si="0">C21/C20</f>
        <v>1</v>
      </c>
      <c r="D22" s="12">
        <f t="shared" si="0"/>
        <v>1</v>
      </c>
      <c r="E22" s="12">
        <f t="shared" si="0"/>
        <v>1</v>
      </c>
      <c r="F22" s="12">
        <f t="shared" si="0"/>
        <v>1</v>
      </c>
      <c r="G22" s="12">
        <f>G21/G20</f>
        <v>1</v>
      </c>
      <c r="H22" s="12">
        <f>H21/H20</f>
        <v>1</v>
      </c>
      <c r="I22" s="12">
        <f>I21/I20</f>
        <v>1</v>
      </c>
      <c r="J22" s="12">
        <f>J21/J20</f>
        <v>1</v>
      </c>
      <c r="K22" s="12">
        <f>K21/K20</f>
        <v>1</v>
      </c>
    </row>
    <row r="23" spans="1:11" x14ac:dyDescent="0.25">
      <c r="A23" s="6" t="s">
        <v>46</v>
      </c>
      <c r="B23" s="2" t="s">
        <v>4662</v>
      </c>
      <c r="C23" s="2">
        <v>0</v>
      </c>
      <c r="D23" s="2">
        <v>0</v>
      </c>
      <c r="E23" s="2">
        <v>0</v>
      </c>
      <c r="F23" s="2">
        <v>0</v>
      </c>
      <c r="G23" s="10">
        <v>0</v>
      </c>
      <c r="H23" s="10">
        <v>14</v>
      </c>
      <c r="I23" s="10">
        <v>0</v>
      </c>
      <c r="J23" s="9">
        <v>8</v>
      </c>
      <c r="K23" s="9">
        <v>23</v>
      </c>
    </row>
    <row r="24" spans="1:11" x14ac:dyDescent="0.25">
      <c r="A24" s="6" t="s">
        <v>47</v>
      </c>
      <c r="B24" s="2"/>
      <c r="C24" s="12">
        <f t="shared" ref="C24:F24" si="1">C23/C20</f>
        <v>0</v>
      </c>
      <c r="D24" s="12">
        <f t="shared" si="1"/>
        <v>0</v>
      </c>
      <c r="E24" s="12">
        <f t="shared" si="1"/>
        <v>0</v>
      </c>
      <c r="F24" s="12">
        <f t="shared" si="1"/>
        <v>0</v>
      </c>
      <c r="G24" s="12">
        <f>G23/G20</f>
        <v>0</v>
      </c>
      <c r="H24" s="12">
        <f>H23/H20</f>
        <v>7.2012015719194285E-5</v>
      </c>
      <c r="I24" s="12">
        <f>I23/I20</f>
        <v>0</v>
      </c>
      <c r="J24" s="12">
        <f>J23/J20</f>
        <v>4.0180208233929176E-5</v>
      </c>
      <c r="K24" s="12">
        <f>K23/K20</f>
        <v>1.1873112562269313E-4</v>
      </c>
    </row>
    <row r="25" spans="1:11" x14ac:dyDescent="0.25">
      <c r="A25" s="6" t="s">
        <v>48</v>
      </c>
      <c r="B25" s="2"/>
      <c r="C25" s="2">
        <v>0</v>
      </c>
      <c r="D25" s="2">
        <v>0</v>
      </c>
      <c r="E25" s="2">
        <v>0</v>
      </c>
      <c r="F25" s="2">
        <v>0</v>
      </c>
      <c r="G25" s="10">
        <v>0</v>
      </c>
      <c r="H25" s="10">
        <v>0</v>
      </c>
      <c r="I25" s="10">
        <v>0</v>
      </c>
      <c r="J25" s="9">
        <v>0</v>
      </c>
      <c r="K25" s="9">
        <v>0</v>
      </c>
    </row>
    <row r="26" spans="1:11" x14ac:dyDescent="0.25">
      <c r="A26" s="6" t="s">
        <v>49</v>
      </c>
      <c r="B26" s="2"/>
      <c r="C26" s="12">
        <f t="shared" ref="C26:F26" si="2">C25/C20</f>
        <v>0</v>
      </c>
      <c r="D26" s="12">
        <f t="shared" si="2"/>
        <v>0</v>
      </c>
      <c r="E26" s="12">
        <f t="shared" si="2"/>
        <v>0</v>
      </c>
      <c r="F26" s="12">
        <f t="shared" si="2"/>
        <v>0</v>
      </c>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81" t="s">
        <v>4663</v>
      </c>
      <c r="B29" s="230"/>
      <c r="C29" s="295">
        <v>193229</v>
      </c>
      <c r="D29" s="295">
        <v>196728</v>
      </c>
      <c r="E29" s="295">
        <v>194875</v>
      </c>
      <c r="F29" s="295">
        <v>199859</v>
      </c>
      <c r="G29" s="268">
        <v>199042</v>
      </c>
      <c r="H29" s="268">
        <v>194398</v>
      </c>
      <c r="I29" s="268">
        <v>193086</v>
      </c>
      <c r="J29" s="268">
        <v>199095</v>
      </c>
      <c r="K29" s="268">
        <v>193692</v>
      </c>
    </row>
    <row r="30" spans="1:11" x14ac:dyDescent="0.25">
      <c r="A30" s="381" t="s">
        <v>1530</v>
      </c>
      <c r="B30" s="230"/>
      <c r="C30" s="134">
        <v>0</v>
      </c>
      <c r="D30" s="134"/>
      <c r="E30" s="134">
        <v>0</v>
      </c>
      <c r="F30" s="134">
        <v>0</v>
      </c>
      <c r="G30" s="307">
        <v>0</v>
      </c>
      <c r="H30" s="307">
        <v>14</v>
      </c>
      <c r="I30" s="307">
        <v>0</v>
      </c>
      <c r="J30" s="307">
        <v>8</v>
      </c>
      <c r="K30" s="307">
        <v>23</v>
      </c>
    </row>
    <row r="31" spans="1:11" x14ac:dyDescent="0.25">
      <c r="A31" s="59" t="s">
        <v>1440</v>
      </c>
      <c r="B31" s="294"/>
      <c r="C31" s="345">
        <f t="shared" ref="C31:E31" si="3">SUM(C29:C30)</f>
        <v>193229</v>
      </c>
      <c r="D31" s="345">
        <f t="shared" si="3"/>
        <v>196728</v>
      </c>
      <c r="E31" s="345">
        <f t="shared" si="3"/>
        <v>194875</v>
      </c>
      <c r="F31" s="345">
        <f>SUM(F29:F30)</f>
        <v>199859</v>
      </c>
      <c r="G31" s="309">
        <v>199042</v>
      </c>
      <c r="H31" s="309">
        <v>194412</v>
      </c>
      <c r="I31" s="309">
        <v>193086</v>
      </c>
      <c r="J31" s="309">
        <v>199103</v>
      </c>
      <c r="K31" s="309">
        <v>193715</v>
      </c>
    </row>
    <row r="32" spans="1:11" x14ac:dyDescent="0.25">
      <c r="A32" s="294"/>
      <c r="B32" s="294"/>
      <c r="C32" s="295"/>
      <c r="D32" s="295"/>
      <c r="E32" s="295"/>
      <c r="F32" s="295"/>
    </row>
    <row r="33" spans="1:6" x14ac:dyDescent="0.25">
      <c r="A33" s="294"/>
      <c r="B33" s="294"/>
      <c r="C33" s="294"/>
      <c r="D33" s="294"/>
      <c r="E33" s="294"/>
      <c r="F33" s="294"/>
    </row>
    <row r="34" spans="1:6" x14ac:dyDescent="0.25">
      <c r="A34" s="294"/>
      <c r="B34" s="294"/>
      <c r="C34" s="294"/>
      <c r="D34" s="294"/>
      <c r="E34" s="294"/>
      <c r="F34" s="294"/>
    </row>
    <row r="35" spans="1:6" x14ac:dyDescent="0.25">
      <c r="A35" s="294"/>
      <c r="B35" s="294"/>
      <c r="C35" s="294"/>
      <c r="D35" s="294"/>
      <c r="E35" s="294"/>
      <c r="F35" s="294"/>
    </row>
    <row r="36" spans="1:6" x14ac:dyDescent="0.25">
      <c r="A36" s="294"/>
      <c r="B36" s="294"/>
      <c r="C36" s="294"/>
      <c r="D36" s="294"/>
      <c r="E36" s="294"/>
      <c r="F36" s="294"/>
    </row>
    <row r="37" spans="1:6" x14ac:dyDescent="0.25">
      <c r="A37" s="294"/>
      <c r="B37" s="294"/>
      <c r="C37" s="294"/>
      <c r="D37" s="294"/>
      <c r="E37" s="294"/>
      <c r="F37" s="294"/>
    </row>
    <row r="38" spans="1:6" x14ac:dyDescent="0.25">
      <c r="A38" s="294"/>
      <c r="B38" s="294"/>
      <c r="C38" s="294"/>
      <c r="D38" s="294"/>
      <c r="E38" s="294"/>
      <c r="F38" s="294"/>
    </row>
    <row r="39" spans="1:6" x14ac:dyDescent="0.25">
      <c r="A39" s="294"/>
      <c r="B39" s="294"/>
      <c r="C39" s="294"/>
      <c r="D39" s="294"/>
      <c r="E39" s="294"/>
      <c r="F3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6"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K35"/>
  <sheetViews>
    <sheetView topLeftCell="A13" workbookViewId="0">
      <selection activeCell="C37" sqref="C37"/>
    </sheetView>
  </sheetViews>
  <sheetFormatPr defaultRowHeight="15" x14ac:dyDescent="0.25"/>
  <cols>
    <col min="1" max="1" width="38.7109375" customWidth="1"/>
    <col min="2" max="2" width="90.7109375" customWidth="1"/>
    <col min="3" max="7" width="12.7109375" customWidth="1"/>
  </cols>
  <sheetData>
    <row r="1" spans="1:7" ht="18.75" x14ac:dyDescent="0.25">
      <c r="A1" s="200" t="s">
        <v>0</v>
      </c>
    </row>
    <row r="3" spans="1:7" x14ac:dyDescent="0.25">
      <c r="A3" s="201" t="s">
        <v>1</v>
      </c>
      <c r="B3" s="678" t="s">
        <v>7594</v>
      </c>
      <c r="C3" s="678"/>
      <c r="D3" s="678"/>
      <c r="E3" s="678"/>
      <c r="F3" s="678"/>
      <c r="G3" s="678"/>
    </row>
    <row r="4" spans="1:7" x14ac:dyDescent="0.25">
      <c r="A4" s="6" t="s">
        <v>2</v>
      </c>
      <c r="B4" s="685" t="s">
        <v>7595</v>
      </c>
      <c r="C4" s="685"/>
      <c r="D4" s="685"/>
      <c r="E4" s="685"/>
      <c r="F4" s="685"/>
      <c r="G4" s="685"/>
    </row>
    <row r="5" spans="1:7" x14ac:dyDescent="0.25">
      <c r="A5" s="6" t="s">
        <v>5</v>
      </c>
      <c r="B5" s="685" t="s">
        <v>7596</v>
      </c>
      <c r="C5" s="685"/>
      <c r="D5" s="685"/>
      <c r="E5" s="685"/>
      <c r="F5" s="685"/>
      <c r="G5" s="685"/>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6399</v>
      </c>
      <c r="C8" s="676"/>
      <c r="D8" s="676"/>
      <c r="E8" s="676"/>
      <c r="F8" s="676"/>
      <c r="G8" s="676"/>
    </row>
    <row r="9" spans="1:7" x14ac:dyDescent="0.25">
      <c r="A9" s="6" t="s">
        <v>15</v>
      </c>
      <c r="B9" s="674" t="s">
        <v>69</v>
      </c>
      <c r="C9" s="674"/>
      <c r="D9" s="674"/>
      <c r="E9" s="674"/>
      <c r="F9" s="674"/>
      <c r="G9" s="674"/>
    </row>
    <row r="10" spans="1:7" x14ac:dyDescent="0.25">
      <c r="A10" s="6" t="s">
        <v>17</v>
      </c>
      <c r="B10" s="674" t="s">
        <v>25</v>
      </c>
      <c r="C10" s="674"/>
      <c r="D10" s="674"/>
      <c r="E10" s="674"/>
      <c r="F10" s="674"/>
      <c r="G10" s="674"/>
    </row>
    <row r="11" spans="1:7" x14ac:dyDescent="0.25">
      <c r="A11" s="6" t="s">
        <v>19</v>
      </c>
      <c r="B11" s="676" t="s">
        <v>7597</v>
      </c>
      <c r="C11" s="676"/>
      <c r="D11" s="676"/>
      <c r="E11" s="676"/>
      <c r="F11" s="676"/>
      <c r="G11" s="676"/>
    </row>
    <row r="12" spans="1:7" x14ac:dyDescent="0.25">
      <c r="A12" s="6" t="s">
        <v>22</v>
      </c>
      <c r="B12" s="674" t="s">
        <v>34</v>
      </c>
      <c r="C12" s="674"/>
      <c r="D12" s="674"/>
      <c r="E12" s="674"/>
      <c r="F12" s="674"/>
      <c r="G12" s="674"/>
    </row>
    <row r="13" spans="1:7" x14ac:dyDescent="0.25">
      <c r="A13" s="6" t="s">
        <v>26</v>
      </c>
      <c r="B13" s="674" t="s">
        <v>7598</v>
      </c>
      <c r="C13" s="674"/>
      <c r="D13" s="674"/>
      <c r="E13" s="674"/>
      <c r="F13" s="674"/>
      <c r="G13" s="674"/>
    </row>
    <row r="14" spans="1:7" x14ac:dyDescent="0.25">
      <c r="A14" s="6" t="s">
        <v>28</v>
      </c>
      <c r="B14" s="674" t="s">
        <v>7599</v>
      </c>
      <c r="C14" s="674"/>
      <c r="D14" s="674"/>
      <c r="E14" s="674"/>
      <c r="F14" s="674"/>
      <c r="G14" s="674"/>
    </row>
    <row r="15" spans="1:7" x14ac:dyDescent="0.25">
      <c r="A15" s="6" t="s">
        <v>30</v>
      </c>
      <c r="B15" s="675" t="s">
        <v>9</v>
      </c>
      <c r="C15" s="674"/>
      <c r="D15" s="674"/>
      <c r="E15" s="674"/>
      <c r="F15" s="674"/>
      <c r="G15" s="674"/>
    </row>
    <row r="16" spans="1:7" x14ac:dyDescent="0.25">
      <c r="A16" s="6" t="s">
        <v>32</v>
      </c>
      <c r="B16" s="697" t="s">
        <v>7600</v>
      </c>
      <c r="C16" s="697"/>
      <c r="D16" s="697"/>
      <c r="E16" s="697"/>
      <c r="F16" s="697"/>
      <c r="G16" s="697"/>
    </row>
    <row r="17" spans="1:11" x14ac:dyDescent="0.25">
      <c r="A17" s="6" t="s">
        <v>35</v>
      </c>
      <c r="B17" s="675" t="s">
        <v>9</v>
      </c>
      <c r="C17" s="674"/>
      <c r="D17" s="674"/>
      <c r="E17" s="674"/>
      <c r="F17" s="674"/>
      <c r="G17" s="674"/>
    </row>
    <row r="18" spans="1:11" ht="61.5" customHeight="1" x14ac:dyDescent="0.25">
      <c r="A18" s="113" t="s">
        <v>36</v>
      </c>
      <c r="B18" s="685" t="s">
        <v>7601</v>
      </c>
      <c r="C18" s="685"/>
      <c r="D18" s="685"/>
      <c r="E18" s="685"/>
      <c r="F18" s="685"/>
      <c r="G18" s="685"/>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632">
        <v>22543</v>
      </c>
      <c r="D20" s="632">
        <v>23086</v>
      </c>
      <c r="E20" s="632">
        <v>23186</v>
      </c>
      <c r="F20" s="636">
        <v>24242</v>
      </c>
      <c r="G20" s="632">
        <v>24581</v>
      </c>
      <c r="H20" s="632">
        <v>24545</v>
      </c>
      <c r="I20" s="632">
        <v>24466</v>
      </c>
      <c r="J20" s="636">
        <v>25256</v>
      </c>
      <c r="K20" s="633">
        <v>24818</v>
      </c>
    </row>
    <row r="21" spans="1:11" x14ac:dyDescent="0.25">
      <c r="A21" s="6" t="s">
        <v>44</v>
      </c>
      <c r="B21" s="202"/>
      <c r="C21" s="613">
        <v>22511</v>
      </c>
      <c r="D21" s="613">
        <v>22997</v>
      </c>
      <c r="E21" s="613">
        <v>23129</v>
      </c>
      <c r="F21" s="613">
        <v>24182</v>
      </c>
      <c r="G21" s="632">
        <f>+(G20-G25)</f>
        <v>24489</v>
      </c>
      <c r="H21" s="632">
        <f>+(H20-H25)</f>
        <v>24361</v>
      </c>
      <c r="I21" s="632">
        <f>+(I20-I25)</f>
        <v>24228</v>
      </c>
      <c r="J21" s="632">
        <f>+(J20-J25)</f>
        <v>24954</v>
      </c>
      <c r="K21" s="632">
        <f>+(K20-K25)</f>
        <v>24389</v>
      </c>
    </row>
    <row r="22" spans="1:11" x14ac:dyDescent="0.25">
      <c r="A22" s="6" t="s">
        <v>45</v>
      </c>
      <c r="B22" s="202"/>
      <c r="C22" s="637">
        <f t="shared" ref="C22:K22" si="0">+(C21/C20)</f>
        <v>0.99858049061793019</v>
      </c>
      <c r="D22" s="637">
        <f t="shared" si="0"/>
        <v>0.99614484969245432</v>
      </c>
      <c r="E22" s="637">
        <f t="shared" si="0"/>
        <v>0.99754161994306911</v>
      </c>
      <c r="F22" s="637">
        <f t="shared" si="0"/>
        <v>0.99752495668674201</v>
      </c>
      <c r="G22" s="637">
        <f t="shared" si="0"/>
        <v>0.99625727187665269</v>
      </c>
      <c r="H22" s="637">
        <f t="shared" si="0"/>
        <v>0.99250356488083114</v>
      </c>
      <c r="I22" s="637">
        <f t="shared" si="0"/>
        <v>0.99027221450175751</v>
      </c>
      <c r="J22" s="637">
        <f t="shared" si="0"/>
        <v>0.98804244535951857</v>
      </c>
      <c r="K22" s="637">
        <f t="shared" si="0"/>
        <v>0.98271415907808846</v>
      </c>
    </row>
    <row r="23" spans="1:11" ht="30" x14ac:dyDescent="0.25">
      <c r="A23" s="180" t="s">
        <v>46</v>
      </c>
      <c r="B23" s="540" t="s">
        <v>6405</v>
      </c>
      <c r="C23" s="621">
        <v>62</v>
      </c>
      <c r="D23" s="621">
        <v>23</v>
      </c>
      <c r="E23" s="621">
        <v>77</v>
      </c>
      <c r="F23" s="621">
        <v>94</v>
      </c>
      <c r="G23" s="632">
        <v>79</v>
      </c>
      <c r="H23" s="632">
        <v>35</v>
      </c>
      <c r="I23" s="632">
        <v>19</v>
      </c>
      <c r="J23" s="636">
        <v>14</v>
      </c>
      <c r="K23" s="633">
        <v>39</v>
      </c>
    </row>
    <row r="24" spans="1:11" x14ac:dyDescent="0.25">
      <c r="A24" s="6" t="s">
        <v>47</v>
      </c>
      <c r="B24" s="202"/>
      <c r="C24" s="637">
        <f>+(C25/C20)</f>
        <v>1.4195093820698222E-3</v>
      </c>
      <c r="D24" s="637">
        <f>+(D25/D20)</f>
        <v>3.8551503075456989E-3</v>
      </c>
      <c r="E24" s="637">
        <f>+(E25/E20)</f>
        <v>2.4583800569309066E-3</v>
      </c>
      <c r="F24" s="637">
        <f>+(F25/F20)</f>
        <v>2.4750433132579822E-3</v>
      </c>
      <c r="G24" s="637">
        <f>+(G23/G20)</f>
        <v>3.213864366787356E-3</v>
      </c>
      <c r="H24" s="637">
        <f>+(H23/H20)</f>
        <v>1.425952332450601E-3</v>
      </c>
      <c r="I24" s="637">
        <f>+(I23/I20)</f>
        <v>7.7658791792691896E-4</v>
      </c>
      <c r="J24" s="637">
        <f>+(J23/J20)</f>
        <v>5.5432372505543237E-4</v>
      </c>
      <c r="K24" s="637">
        <f>+(K23/K20)</f>
        <v>1.5714400838101378E-3</v>
      </c>
    </row>
    <row r="25" spans="1:11" x14ac:dyDescent="0.25">
      <c r="A25" s="6" t="s">
        <v>48</v>
      </c>
      <c r="B25" s="202"/>
      <c r="C25" s="621">
        <v>32</v>
      </c>
      <c r="D25" s="621">
        <v>89</v>
      </c>
      <c r="E25" s="621">
        <v>57</v>
      </c>
      <c r="F25" s="621">
        <v>60</v>
      </c>
      <c r="G25" s="622">
        <v>92</v>
      </c>
      <c r="H25" s="622">
        <v>184</v>
      </c>
      <c r="I25" s="622">
        <v>238</v>
      </c>
      <c r="J25" s="622">
        <v>302</v>
      </c>
      <c r="K25" s="622">
        <v>429</v>
      </c>
    </row>
    <row r="26" spans="1:11" x14ac:dyDescent="0.25">
      <c r="A26" s="6" t="s">
        <v>49</v>
      </c>
      <c r="B26" s="202"/>
      <c r="C26" s="637">
        <f t="shared" ref="C26:K26" si="1">+(C25/C20)</f>
        <v>1.4195093820698222E-3</v>
      </c>
      <c r="D26" s="637">
        <f t="shared" si="1"/>
        <v>3.8551503075456989E-3</v>
      </c>
      <c r="E26" s="637">
        <f t="shared" si="1"/>
        <v>2.4583800569309066E-3</v>
      </c>
      <c r="F26" s="637">
        <f t="shared" si="1"/>
        <v>2.4750433132579822E-3</v>
      </c>
      <c r="G26" s="637">
        <f t="shared" si="1"/>
        <v>3.742728123347301E-3</v>
      </c>
      <c r="H26" s="637">
        <f t="shared" si="1"/>
        <v>7.4964351191688736E-3</v>
      </c>
      <c r="I26" s="637">
        <f t="shared" si="1"/>
        <v>9.7277854982424587E-3</v>
      </c>
      <c r="J26" s="637">
        <f t="shared" si="1"/>
        <v>1.195755464048147E-2</v>
      </c>
      <c r="K26" s="637">
        <f t="shared" si="1"/>
        <v>1.7285840921911516E-2</v>
      </c>
    </row>
    <row r="27" spans="1:11" x14ac:dyDescent="0.25">
      <c r="A27" s="203" t="s">
        <v>50</v>
      </c>
      <c r="B27" s="202"/>
      <c r="C27" s="698" t="s">
        <v>51</v>
      </c>
      <c r="D27" s="698"/>
      <c r="E27" s="698"/>
      <c r="F27" s="698"/>
      <c r="G27" s="698"/>
      <c r="H27" s="621"/>
      <c r="I27" s="621"/>
      <c r="J27" s="621"/>
      <c r="K27" s="621"/>
    </row>
    <row r="28" spans="1:11" x14ac:dyDescent="0.25">
      <c r="A28" s="207" t="s">
        <v>6406</v>
      </c>
      <c r="B28" s="409"/>
      <c r="C28" s="613">
        <v>22449</v>
      </c>
      <c r="D28" s="613">
        <v>22974</v>
      </c>
      <c r="E28" s="613">
        <v>23052</v>
      </c>
      <c r="F28" s="613">
        <v>24088</v>
      </c>
      <c r="G28" s="443">
        <v>24410</v>
      </c>
      <c r="H28" s="443">
        <v>24326</v>
      </c>
      <c r="I28" s="443">
        <v>24209</v>
      </c>
      <c r="J28" s="443">
        <v>24940</v>
      </c>
      <c r="K28" s="443">
        <v>24350</v>
      </c>
    </row>
    <row r="29" spans="1:11" x14ac:dyDescent="0.25">
      <c r="A29" s="207" t="s">
        <v>6407</v>
      </c>
      <c r="B29" s="409"/>
      <c r="C29" s="474" t="s">
        <v>1542</v>
      </c>
      <c r="D29" s="474" t="s">
        <v>1542</v>
      </c>
      <c r="E29" s="474" t="s">
        <v>1542</v>
      </c>
      <c r="F29" s="474" t="s">
        <v>1542</v>
      </c>
      <c r="G29" s="474" t="s">
        <v>1542</v>
      </c>
      <c r="H29" s="474" t="s">
        <v>1542</v>
      </c>
      <c r="I29" s="474" t="s">
        <v>1542</v>
      </c>
      <c r="J29" s="474" t="s">
        <v>1542</v>
      </c>
      <c r="K29" s="474" t="s">
        <v>1542</v>
      </c>
    </row>
    <row r="30" spans="1:11" x14ac:dyDescent="0.25">
      <c r="A30" s="207" t="s">
        <v>6408</v>
      </c>
      <c r="B30" s="409" t="s">
        <v>6409</v>
      </c>
      <c r="C30" s="621">
        <v>0</v>
      </c>
      <c r="D30" s="621">
        <v>0</v>
      </c>
      <c r="E30" s="621">
        <v>0</v>
      </c>
      <c r="F30" s="621">
        <v>0</v>
      </c>
      <c r="G30" s="474">
        <v>0</v>
      </c>
      <c r="H30" s="474">
        <v>0</v>
      </c>
      <c r="I30" s="474">
        <v>0</v>
      </c>
      <c r="J30" s="474">
        <v>0</v>
      </c>
      <c r="K30" s="474">
        <v>0</v>
      </c>
    </row>
    <row r="31" spans="1:11" x14ac:dyDescent="0.25">
      <c r="A31" s="207" t="s">
        <v>6410</v>
      </c>
      <c r="B31" s="409" t="s">
        <v>6411</v>
      </c>
      <c r="C31" s="621">
        <v>58</v>
      </c>
      <c r="D31" s="621">
        <v>17</v>
      </c>
      <c r="E31" s="621">
        <v>72</v>
      </c>
      <c r="F31" s="621">
        <v>89</v>
      </c>
      <c r="G31" s="474" t="s">
        <v>2049</v>
      </c>
      <c r="H31" s="474" t="s">
        <v>2748</v>
      </c>
      <c r="I31" s="474">
        <v>13</v>
      </c>
      <c r="J31" s="474">
        <v>12</v>
      </c>
      <c r="K31" s="474" t="s">
        <v>3362</v>
      </c>
    </row>
    <row r="32" spans="1:11" x14ac:dyDescent="0.25">
      <c r="A32" s="207" t="s">
        <v>6412</v>
      </c>
      <c r="B32" s="409" t="s">
        <v>6413</v>
      </c>
      <c r="C32" s="621" t="s">
        <v>10806</v>
      </c>
      <c r="D32" s="621" t="s">
        <v>10806</v>
      </c>
      <c r="E32" s="621" t="s">
        <v>10806</v>
      </c>
      <c r="F32" s="621" t="s">
        <v>10806</v>
      </c>
      <c r="G32" s="621" t="s">
        <v>10806</v>
      </c>
      <c r="H32" s="621" t="s">
        <v>10806</v>
      </c>
      <c r="I32" s="621" t="s">
        <v>10806</v>
      </c>
      <c r="J32" s="621" t="s">
        <v>10806</v>
      </c>
      <c r="K32" s="621" t="s">
        <v>10806</v>
      </c>
    </row>
    <row r="33" spans="1:11" x14ac:dyDescent="0.25">
      <c r="A33" s="207" t="s">
        <v>1439</v>
      </c>
      <c r="B33" s="394" t="s">
        <v>1439</v>
      </c>
      <c r="C33" s="621">
        <v>32</v>
      </c>
      <c r="D33" s="621">
        <v>89</v>
      </c>
      <c r="E33" s="621">
        <v>57</v>
      </c>
      <c r="F33" s="621">
        <v>60</v>
      </c>
      <c r="G33" s="190">
        <v>92</v>
      </c>
      <c r="H33" s="190">
        <v>184</v>
      </c>
      <c r="I33" s="190">
        <v>238</v>
      </c>
      <c r="J33" s="190">
        <v>302</v>
      </c>
      <c r="K33" s="190">
        <v>429</v>
      </c>
    </row>
    <row r="34" spans="1:11" x14ac:dyDescent="0.25">
      <c r="A34" s="15" t="s">
        <v>53</v>
      </c>
      <c r="B34" s="215"/>
      <c r="C34" s="387">
        <v>22543</v>
      </c>
      <c r="D34" s="387">
        <v>23086</v>
      </c>
      <c r="E34" s="387">
        <v>23186</v>
      </c>
      <c r="F34" s="387">
        <v>24242</v>
      </c>
      <c r="G34" s="634">
        <v>24581</v>
      </c>
      <c r="H34" s="634">
        <v>24545</v>
      </c>
      <c r="I34" s="634">
        <v>24466</v>
      </c>
      <c r="J34" s="638">
        <v>25256</v>
      </c>
      <c r="K34" s="635">
        <v>24818</v>
      </c>
    </row>
    <row r="35" spans="1:11" x14ac:dyDescent="0.25">
      <c r="A35" s="215"/>
      <c r="B35" s="215"/>
      <c r="C35" s="215"/>
      <c r="D35" s="215"/>
      <c r="E35" s="215"/>
      <c r="F35" s="215"/>
      <c r="G35"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7" fitToHeight="0" orientation="landscape" r:id="rId1"/>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tabColor rgb="FFFFFF00"/>
    <pageSetUpPr fitToPage="1"/>
  </sheetPr>
  <dimension ref="A1:K39"/>
  <sheetViews>
    <sheetView topLeftCell="A10" workbookViewId="0">
      <selection activeCell="B10" sqref="B10:K10"/>
    </sheetView>
  </sheetViews>
  <sheetFormatPr defaultRowHeight="15" x14ac:dyDescent="0.25"/>
  <cols>
    <col min="1" max="1" width="36.85546875" customWidth="1"/>
    <col min="2" max="2" width="54.8554687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4664</v>
      </c>
      <c r="C3" s="702"/>
      <c r="D3" s="702"/>
      <c r="E3" s="702"/>
      <c r="F3" s="702"/>
      <c r="G3" s="702"/>
      <c r="H3" s="702"/>
      <c r="I3" s="702"/>
      <c r="J3" s="702"/>
      <c r="K3" s="702"/>
    </row>
    <row r="4" spans="1:11" x14ac:dyDescent="0.25">
      <c r="A4" s="6" t="s">
        <v>2</v>
      </c>
      <c r="B4" s="699" t="s">
        <v>4665</v>
      </c>
      <c r="C4" s="699"/>
      <c r="D4" s="699"/>
      <c r="E4" s="699"/>
      <c r="F4" s="699"/>
      <c r="G4" s="699"/>
      <c r="H4" s="699"/>
      <c r="I4" s="699"/>
      <c r="J4" s="699"/>
      <c r="K4" s="699"/>
    </row>
    <row r="5" spans="1:11" x14ac:dyDescent="0.25">
      <c r="A5" s="6" t="s">
        <v>5</v>
      </c>
      <c r="B5" s="699" t="s">
        <v>2080</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74" t="s">
        <v>70</v>
      </c>
      <c r="C11" s="674"/>
      <c r="D11" s="674"/>
      <c r="E11" s="674"/>
      <c r="F11" s="674"/>
      <c r="G11" s="674"/>
      <c r="H11" s="674"/>
      <c r="I11" s="674"/>
      <c r="J11" s="674"/>
      <c r="K11" s="674"/>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4666</v>
      </c>
      <c r="C14" s="688"/>
      <c r="D14" s="688"/>
      <c r="E14" s="688"/>
      <c r="F14" s="688"/>
      <c r="G14" s="688"/>
      <c r="H14" s="688"/>
      <c r="I14" s="688"/>
      <c r="J14" s="688"/>
      <c r="K14" s="688"/>
    </row>
    <row r="15" spans="1:11" x14ac:dyDescent="0.25">
      <c r="A15" s="6" t="s">
        <v>30</v>
      </c>
      <c r="B15" s="688" t="s">
        <v>4667</v>
      </c>
      <c r="C15" s="688"/>
      <c r="D15" s="688"/>
      <c r="E15" s="688"/>
      <c r="F15" s="688"/>
      <c r="G15" s="688"/>
      <c r="H15" s="688"/>
      <c r="I15" s="688"/>
      <c r="J15" s="688"/>
      <c r="K15" s="688"/>
    </row>
    <row r="16" spans="1:11" x14ac:dyDescent="0.25">
      <c r="A16" s="6" t="s">
        <v>32</v>
      </c>
      <c r="B16" s="699" t="s">
        <v>768</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v>193229</v>
      </c>
      <c r="D21" s="2">
        <v>196728</v>
      </c>
      <c r="E21" s="2">
        <v>194875</v>
      </c>
      <c r="F21" s="2">
        <v>199859</v>
      </c>
      <c r="G21" s="10">
        <f>G20-G25</f>
        <v>199042</v>
      </c>
      <c r="H21" s="10">
        <f>H20-H25</f>
        <v>194412</v>
      </c>
      <c r="I21" s="10">
        <f>I20-I25</f>
        <v>193086</v>
      </c>
      <c r="J21" s="10">
        <f>J20-J25</f>
        <v>199103</v>
      </c>
      <c r="K21" s="10">
        <f>K20-K25</f>
        <v>193715</v>
      </c>
    </row>
    <row r="22" spans="1:11" x14ac:dyDescent="0.25">
      <c r="A22" s="6" t="s">
        <v>45</v>
      </c>
      <c r="B22" s="2"/>
      <c r="C22" s="12">
        <f t="shared" ref="C22:F22" si="0">C21/C20</f>
        <v>1</v>
      </c>
      <c r="D22" s="12">
        <f t="shared" si="0"/>
        <v>1</v>
      </c>
      <c r="E22" s="12">
        <f t="shared" si="0"/>
        <v>1</v>
      </c>
      <c r="F22" s="12">
        <f t="shared" si="0"/>
        <v>1</v>
      </c>
      <c r="G22" s="12">
        <f>G21/G20</f>
        <v>1</v>
      </c>
      <c r="H22" s="12">
        <f>H21/H20</f>
        <v>1</v>
      </c>
      <c r="I22" s="12">
        <f>I21/I20</f>
        <v>1</v>
      </c>
      <c r="J22" s="12">
        <f>J21/J20</f>
        <v>1</v>
      </c>
      <c r="K22" s="12">
        <f>K21/K20</f>
        <v>1</v>
      </c>
    </row>
    <row r="23" spans="1:11" x14ac:dyDescent="0.25">
      <c r="A23" s="6" t="s">
        <v>46</v>
      </c>
      <c r="B23" s="2" t="s">
        <v>4668</v>
      </c>
      <c r="C23" s="2">
        <v>80</v>
      </c>
      <c r="D23" s="2">
        <v>38</v>
      </c>
      <c r="E23" s="2">
        <v>26</v>
      </c>
      <c r="F23" s="2">
        <v>2</v>
      </c>
      <c r="G23" s="10">
        <v>66</v>
      </c>
      <c r="H23" s="10">
        <v>21</v>
      </c>
      <c r="I23" s="10">
        <v>3</v>
      </c>
      <c r="J23" s="9">
        <v>17</v>
      </c>
      <c r="K23" s="9">
        <v>35</v>
      </c>
    </row>
    <row r="24" spans="1:11" x14ac:dyDescent="0.25">
      <c r="A24" s="6" t="s">
        <v>47</v>
      </c>
      <c r="B24" s="2"/>
      <c r="C24" s="12">
        <f t="shared" ref="C24:F24" si="1">C23/C20</f>
        <v>4.1401652960994467E-4</v>
      </c>
      <c r="D24" s="12">
        <f t="shared" si="1"/>
        <v>1.9316009922329308E-4</v>
      </c>
      <c r="E24" s="12">
        <f t="shared" si="1"/>
        <v>1.3341885824246313E-4</v>
      </c>
      <c r="F24" s="12">
        <f t="shared" si="1"/>
        <v>1.0007054973756498E-5</v>
      </c>
      <c r="G24" s="12">
        <f>G23/G20</f>
        <v>3.3158830799529746E-4</v>
      </c>
      <c r="H24" s="12">
        <f>H23/H20</f>
        <v>1.0801802357879143E-4</v>
      </c>
      <c r="I24" s="12">
        <f>I23/I20</f>
        <v>1.5537118175320841E-5</v>
      </c>
      <c r="J24" s="12">
        <f>J23/J20</f>
        <v>8.5382942497099493E-5</v>
      </c>
      <c r="K24" s="12">
        <f>K23/K20</f>
        <v>1.8067779986061998E-4</v>
      </c>
    </row>
    <row r="25" spans="1:11" x14ac:dyDescent="0.25">
      <c r="A25" s="6" t="s">
        <v>48</v>
      </c>
      <c r="B25" s="2"/>
      <c r="C25" s="2">
        <v>0</v>
      </c>
      <c r="D25" s="2">
        <v>0</v>
      </c>
      <c r="E25" s="2">
        <v>0</v>
      </c>
      <c r="F25" s="2">
        <v>0</v>
      </c>
      <c r="G25" s="10">
        <v>0</v>
      </c>
      <c r="H25" s="10">
        <v>0</v>
      </c>
      <c r="I25" s="10">
        <v>0</v>
      </c>
      <c r="J25" s="9">
        <v>0</v>
      </c>
      <c r="K25" s="9">
        <v>0</v>
      </c>
    </row>
    <row r="26" spans="1:11" x14ac:dyDescent="0.25">
      <c r="A26" s="6" t="s">
        <v>49</v>
      </c>
      <c r="B26" s="2"/>
      <c r="C26" s="12">
        <f t="shared" ref="C26:F26" si="2">C25/C20</f>
        <v>0</v>
      </c>
      <c r="D26" s="12">
        <f t="shared" si="2"/>
        <v>0</v>
      </c>
      <c r="E26" s="12">
        <f t="shared" si="2"/>
        <v>0</v>
      </c>
      <c r="F26" s="12">
        <f t="shared" si="2"/>
        <v>0</v>
      </c>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81" t="s">
        <v>1529</v>
      </c>
      <c r="B29" s="230"/>
      <c r="C29" s="295">
        <v>193149</v>
      </c>
      <c r="D29" s="295">
        <v>196690</v>
      </c>
      <c r="E29" s="295">
        <v>194849</v>
      </c>
      <c r="F29" s="295">
        <v>199857</v>
      </c>
      <c r="G29" s="307">
        <v>198976</v>
      </c>
      <c r="H29" s="307">
        <v>194391</v>
      </c>
      <c r="I29" s="307">
        <v>193083</v>
      </c>
      <c r="J29" s="307">
        <v>199086</v>
      </c>
      <c r="K29" s="307">
        <v>193680</v>
      </c>
    </row>
    <row r="30" spans="1:11" x14ac:dyDescent="0.25">
      <c r="A30" s="381" t="s">
        <v>1530</v>
      </c>
      <c r="B30" s="230"/>
      <c r="C30" s="134">
        <v>80</v>
      </c>
      <c r="D30" s="134">
        <v>38</v>
      </c>
      <c r="E30" s="134">
        <v>26</v>
      </c>
      <c r="F30" s="134">
        <v>2</v>
      </c>
      <c r="G30" s="307">
        <v>66</v>
      </c>
      <c r="H30" s="307">
        <v>21</v>
      </c>
      <c r="I30" s="307">
        <v>3</v>
      </c>
      <c r="J30" s="307">
        <v>17</v>
      </c>
      <c r="K30" s="307">
        <v>35</v>
      </c>
    </row>
    <row r="31" spans="1:11" x14ac:dyDescent="0.25">
      <c r="A31" s="59" t="s">
        <v>1440</v>
      </c>
      <c r="B31" s="294"/>
      <c r="C31" s="345">
        <f t="shared" ref="C31:E31" si="3">SUM(C29:C30)</f>
        <v>193229</v>
      </c>
      <c r="D31" s="345">
        <f t="shared" si="3"/>
        <v>196728</v>
      </c>
      <c r="E31" s="345">
        <f t="shared" si="3"/>
        <v>194875</v>
      </c>
      <c r="F31" s="345">
        <f>SUM(F29:F30)</f>
        <v>199859</v>
      </c>
      <c r="G31" s="309">
        <v>199042</v>
      </c>
      <c r="H31" s="309">
        <v>194412</v>
      </c>
      <c r="I31" s="309">
        <v>193086</v>
      </c>
      <c r="J31" s="309">
        <v>199103</v>
      </c>
      <c r="K31" s="309">
        <v>193715</v>
      </c>
    </row>
    <row r="32" spans="1:11" x14ac:dyDescent="0.25">
      <c r="A32" s="294"/>
      <c r="B32" s="294"/>
      <c r="C32" s="294"/>
      <c r="D32" s="294"/>
      <c r="E32" s="294"/>
      <c r="F32" s="294"/>
    </row>
    <row r="33" spans="1:6" x14ac:dyDescent="0.25">
      <c r="A33" s="294"/>
      <c r="B33" s="294"/>
      <c r="C33" s="294"/>
      <c r="D33" s="294"/>
      <c r="E33" s="294"/>
      <c r="F33" s="294"/>
    </row>
    <row r="34" spans="1:6" x14ac:dyDescent="0.25">
      <c r="A34" s="294"/>
      <c r="B34" s="294"/>
      <c r="C34" s="294"/>
      <c r="D34" s="294"/>
      <c r="E34" s="294"/>
      <c r="F34" s="294"/>
    </row>
    <row r="35" spans="1:6" x14ac:dyDescent="0.25">
      <c r="A35" s="294"/>
      <c r="B35" s="294"/>
      <c r="C35" s="294"/>
      <c r="D35" s="294"/>
      <c r="E35" s="294"/>
      <c r="F35" s="294"/>
    </row>
    <row r="36" spans="1:6" x14ac:dyDescent="0.25">
      <c r="A36" s="294"/>
      <c r="B36" s="294"/>
      <c r="C36" s="294"/>
      <c r="D36" s="294"/>
      <c r="E36" s="294"/>
      <c r="F36" s="294"/>
    </row>
    <row r="37" spans="1:6" x14ac:dyDescent="0.25">
      <c r="A37" s="294"/>
      <c r="B37" s="294"/>
      <c r="C37" s="294"/>
      <c r="D37" s="294"/>
      <c r="E37" s="294"/>
      <c r="F37" s="294"/>
    </row>
    <row r="38" spans="1:6" x14ac:dyDescent="0.25">
      <c r="A38" s="294"/>
      <c r="B38" s="294"/>
      <c r="C38" s="294"/>
      <c r="D38" s="294"/>
      <c r="E38" s="294"/>
      <c r="F38" s="294"/>
    </row>
    <row r="39" spans="1:6" x14ac:dyDescent="0.25">
      <c r="A39" s="294"/>
      <c r="B39" s="294"/>
      <c r="C39" s="294"/>
      <c r="D39" s="294"/>
      <c r="E39" s="294"/>
      <c r="F3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9" orientation="landscape" r:id="rId1"/>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tabColor rgb="FFFFFF00"/>
    <pageSetUpPr fitToPage="1"/>
  </sheetPr>
  <dimension ref="A1:K39"/>
  <sheetViews>
    <sheetView topLeftCell="A13" workbookViewId="0">
      <selection activeCell="B10" sqref="B10:K10"/>
    </sheetView>
  </sheetViews>
  <sheetFormatPr defaultRowHeight="15" x14ac:dyDescent="0.25"/>
  <cols>
    <col min="1" max="1" width="36.85546875" customWidth="1"/>
    <col min="2" max="2" width="59.8554687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4669</v>
      </c>
      <c r="C3" s="702"/>
      <c r="D3" s="702"/>
      <c r="E3" s="702"/>
      <c r="F3" s="702"/>
      <c r="G3" s="702"/>
      <c r="H3" s="702"/>
      <c r="I3" s="702"/>
      <c r="J3" s="702"/>
      <c r="K3" s="702"/>
    </row>
    <row r="4" spans="1:11" x14ac:dyDescent="0.25">
      <c r="A4" s="6" t="s">
        <v>2</v>
      </c>
      <c r="B4" s="699" t="s">
        <v>4670</v>
      </c>
      <c r="C4" s="699"/>
      <c r="D4" s="699"/>
      <c r="E4" s="699"/>
      <c r="F4" s="699"/>
      <c r="G4" s="699"/>
      <c r="H4" s="699"/>
      <c r="I4" s="699"/>
      <c r="J4" s="699"/>
      <c r="K4" s="699"/>
    </row>
    <row r="5" spans="1:11" x14ac:dyDescent="0.25">
      <c r="A5" s="6" t="s">
        <v>5</v>
      </c>
      <c r="B5" s="699" t="s">
        <v>4671</v>
      </c>
      <c r="C5" s="699"/>
      <c r="D5" s="699"/>
      <c r="E5" s="699"/>
      <c r="F5" s="699"/>
      <c r="G5" s="699"/>
      <c r="H5" s="699"/>
      <c r="I5" s="699"/>
      <c r="J5" s="699"/>
      <c r="K5" s="699"/>
    </row>
    <row r="6" spans="1:11" x14ac:dyDescent="0.25">
      <c r="A6" s="6" t="s">
        <v>8</v>
      </c>
      <c r="B6" s="703" t="s">
        <v>4672</v>
      </c>
      <c r="C6" s="703"/>
      <c r="D6" s="703"/>
      <c r="E6" s="703"/>
      <c r="F6" s="703"/>
      <c r="G6" s="699"/>
      <c r="H6" s="699"/>
      <c r="I6" s="699"/>
      <c r="J6" s="699"/>
      <c r="K6" s="699"/>
    </row>
    <row r="7" spans="1:11" x14ac:dyDescent="0.25">
      <c r="A7" s="6" t="s">
        <v>11</v>
      </c>
      <c r="B7" s="674" t="s">
        <v>4673</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74" t="s">
        <v>70</v>
      </c>
      <c r="C11" s="674"/>
      <c r="D11" s="674"/>
      <c r="E11" s="674"/>
      <c r="F11" s="674"/>
      <c r="G11" s="674"/>
      <c r="H11" s="674"/>
      <c r="I11" s="674"/>
      <c r="J11" s="674"/>
      <c r="K11" s="674"/>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4674</v>
      </c>
      <c r="C14" s="688"/>
      <c r="D14" s="688"/>
      <c r="E14" s="688"/>
      <c r="F14" s="688"/>
      <c r="G14" s="688"/>
      <c r="H14" s="688"/>
      <c r="I14" s="688"/>
      <c r="J14" s="688"/>
      <c r="K14" s="688"/>
    </row>
    <row r="15" spans="1:11" x14ac:dyDescent="0.25">
      <c r="A15" s="6" t="s">
        <v>30</v>
      </c>
      <c r="B15" s="688" t="s">
        <v>4667</v>
      </c>
      <c r="C15" s="688"/>
      <c r="D15" s="688"/>
      <c r="E15" s="688"/>
      <c r="F15" s="688"/>
      <c r="G15" s="688"/>
      <c r="H15" s="688"/>
      <c r="I15" s="688"/>
      <c r="J15" s="688"/>
      <c r="K15" s="688"/>
    </row>
    <row r="16" spans="1:11" x14ac:dyDescent="0.25">
      <c r="A16" s="6" t="s">
        <v>32</v>
      </c>
      <c r="B16" s="699" t="s">
        <v>769</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v>193229</v>
      </c>
      <c r="D21" s="2">
        <v>196728</v>
      </c>
      <c r="E21" s="2">
        <v>194875</v>
      </c>
      <c r="F21" s="2">
        <v>199859</v>
      </c>
      <c r="G21" s="10">
        <f>G20-G25</f>
        <v>199042</v>
      </c>
      <c r="H21" s="10">
        <f>H20-H25</f>
        <v>194412</v>
      </c>
      <c r="I21" s="10">
        <f>I20-I25</f>
        <v>193086</v>
      </c>
      <c r="J21" s="10">
        <f>J20-J25</f>
        <v>199103</v>
      </c>
      <c r="K21" s="10">
        <f>K20-K25</f>
        <v>193715</v>
      </c>
    </row>
    <row r="22" spans="1:11" x14ac:dyDescent="0.25">
      <c r="A22" s="6" t="s">
        <v>45</v>
      </c>
      <c r="B22" s="2"/>
      <c r="C22" s="12">
        <f>C21/C20</f>
        <v>1</v>
      </c>
      <c r="D22" s="12">
        <f t="shared" ref="D22:F22" si="0">D21/D20</f>
        <v>1</v>
      </c>
      <c r="E22" s="12">
        <f t="shared" si="0"/>
        <v>1</v>
      </c>
      <c r="F22" s="12">
        <f t="shared" si="0"/>
        <v>1</v>
      </c>
      <c r="G22" s="12">
        <f>G21/G20</f>
        <v>1</v>
      </c>
      <c r="H22" s="12">
        <f>H21/H20</f>
        <v>1</v>
      </c>
      <c r="I22" s="12">
        <f>I21/I20</f>
        <v>1</v>
      </c>
      <c r="J22" s="12">
        <f>J21/J20</f>
        <v>1</v>
      </c>
      <c r="K22" s="12">
        <f>K21/K20</f>
        <v>1</v>
      </c>
    </row>
    <row r="23" spans="1:11" x14ac:dyDescent="0.25">
      <c r="A23" s="6" t="s">
        <v>46</v>
      </c>
      <c r="B23" s="2"/>
      <c r="C23" s="2">
        <v>0</v>
      </c>
      <c r="D23" s="2">
        <v>0</v>
      </c>
      <c r="E23" s="2">
        <v>0</v>
      </c>
      <c r="F23" s="2">
        <v>0</v>
      </c>
      <c r="G23" s="10">
        <v>0</v>
      </c>
      <c r="H23" s="10">
        <v>0</v>
      </c>
      <c r="I23" s="10">
        <v>0</v>
      </c>
      <c r="J23" s="9">
        <v>0</v>
      </c>
      <c r="K23" s="9">
        <v>0</v>
      </c>
    </row>
    <row r="24" spans="1:11" x14ac:dyDescent="0.25">
      <c r="A24" s="6" t="s">
        <v>47</v>
      </c>
      <c r="B24" s="2"/>
      <c r="C24" s="12">
        <f t="shared" ref="C24:F24" si="1">C23/C20</f>
        <v>0</v>
      </c>
      <c r="D24" s="12">
        <f t="shared" si="1"/>
        <v>0</v>
      </c>
      <c r="E24" s="12">
        <f t="shared" si="1"/>
        <v>0</v>
      </c>
      <c r="F24" s="12">
        <f t="shared" si="1"/>
        <v>0</v>
      </c>
      <c r="G24" s="12">
        <f>G23/G20</f>
        <v>0</v>
      </c>
      <c r="H24" s="12">
        <f>H23/H20</f>
        <v>0</v>
      </c>
      <c r="I24" s="12">
        <f>I23/I20</f>
        <v>0</v>
      </c>
      <c r="J24" s="12">
        <f>J23/J20</f>
        <v>0</v>
      </c>
      <c r="K24" s="12">
        <f>K23/K20</f>
        <v>0</v>
      </c>
    </row>
    <row r="25" spans="1:11" x14ac:dyDescent="0.25">
      <c r="A25" s="6" t="s">
        <v>48</v>
      </c>
      <c r="B25" s="2"/>
      <c r="C25" s="2">
        <v>0</v>
      </c>
      <c r="D25" s="2">
        <v>0</v>
      </c>
      <c r="E25" s="2">
        <v>0</v>
      </c>
      <c r="F25" s="2">
        <v>0</v>
      </c>
      <c r="G25" s="10">
        <v>0</v>
      </c>
      <c r="H25" s="10">
        <v>0</v>
      </c>
      <c r="I25" s="10">
        <v>0</v>
      </c>
      <c r="J25" s="9">
        <v>0</v>
      </c>
      <c r="K25" s="9">
        <v>0</v>
      </c>
    </row>
    <row r="26" spans="1:11" x14ac:dyDescent="0.25">
      <c r="A26" s="6" t="s">
        <v>49</v>
      </c>
      <c r="B26" s="2"/>
      <c r="C26" s="12">
        <f t="shared" ref="C26:F26" si="2">C25/C20</f>
        <v>0</v>
      </c>
      <c r="D26" s="12">
        <f t="shared" si="2"/>
        <v>0</v>
      </c>
      <c r="E26" s="12">
        <f t="shared" si="2"/>
        <v>0</v>
      </c>
      <c r="F26" s="12">
        <f t="shared" si="2"/>
        <v>0</v>
      </c>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82" t="s">
        <v>1830</v>
      </c>
      <c r="B29" s="230"/>
      <c r="C29" s="2">
        <v>193229</v>
      </c>
      <c r="D29" s="2">
        <v>196728</v>
      </c>
      <c r="E29" s="2">
        <v>194875</v>
      </c>
      <c r="F29" s="2">
        <v>199859</v>
      </c>
      <c r="G29" s="307">
        <v>199042</v>
      </c>
      <c r="H29" s="307">
        <v>194412</v>
      </c>
      <c r="I29" s="307">
        <v>193086</v>
      </c>
      <c r="J29" s="307">
        <v>199103</v>
      </c>
      <c r="K29" s="307">
        <v>193715</v>
      </c>
    </row>
    <row r="30" spans="1:11" x14ac:dyDescent="0.25">
      <c r="A30" s="59" t="s">
        <v>1440</v>
      </c>
      <c r="B30" s="294"/>
      <c r="C30" s="19">
        <v>193229</v>
      </c>
      <c r="D30" s="19">
        <v>196728</v>
      </c>
      <c r="E30" s="19">
        <v>194875</v>
      </c>
      <c r="F30" s="19">
        <v>199859</v>
      </c>
      <c r="G30" s="309">
        <v>199042</v>
      </c>
      <c r="H30" s="309">
        <v>194412</v>
      </c>
      <c r="I30" s="309">
        <v>193086</v>
      </c>
      <c r="J30" s="309">
        <v>199103</v>
      </c>
      <c r="K30" s="309">
        <v>193715</v>
      </c>
    </row>
    <row r="31" spans="1:11" x14ac:dyDescent="0.25">
      <c r="A31" s="294"/>
      <c r="B31" s="294"/>
      <c r="C31" s="294"/>
      <c r="D31" s="294"/>
      <c r="E31" s="294"/>
      <c r="F31" s="294"/>
    </row>
    <row r="32" spans="1:11" x14ac:dyDescent="0.25">
      <c r="A32" s="294"/>
      <c r="B32" s="294"/>
      <c r="C32" s="294"/>
      <c r="D32" s="294"/>
      <c r="E32" s="294"/>
      <c r="F32" s="294"/>
    </row>
    <row r="33" spans="1:6" x14ac:dyDescent="0.25">
      <c r="A33" s="294"/>
      <c r="B33" s="294"/>
      <c r="C33" s="294"/>
      <c r="D33" s="294"/>
      <c r="E33" s="294"/>
      <c r="F33" s="294"/>
    </row>
    <row r="34" spans="1:6" x14ac:dyDescent="0.25">
      <c r="A34" s="294"/>
      <c r="B34" s="294"/>
      <c r="C34" s="294"/>
      <c r="D34" s="294"/>
      <c r="E34" s="294"/>
      <c r="F34" s="294"/>
    </row>
    <row r="35" spans="1:6" x14ac:dyDescent="0.25">
      <c r="A35" s="294"/>
      <c r="B35" s="294"/>
      <c r="C35" s="294"/>
      <c r="D35" s="294"/>
      <c r="E35" s="294"/>
      <c r="F35" s="294"/>
    </row>
    <row r="36" spans="1:6" x14ac:dyDescent="0.25">
      <c r="A36" s="294"/>
      <c r="B36" s="294"/>
      <c r="C36" s="294"/>
      <c r="D36" s="294"/>
      <c r="E36" s="294"/>
      <c r="F36" s="294"/>
    </row>
    <row r="37" spans="1:6" x14ac:dyDescent="0.25">
      <c r="A37" s="294"/>
      <c r="B37" s="294"/>
      <c r="C37" s="294"/>
      <c r="D37" s="294"/>
      <c r="E37" s="294"/>
      <c r="F37" s="294"/>
    </row>
    <row r="38" spans="1:6" x14ac:dyDescent="0.25">
      <c r="A38" s="294"/>
      <c r="B38" s="294"/>
      <c r="C38" s="294"/>
      <c r="D38" s="294"/>
      <c r="E38" s="294"/>
      <c r="F38" s="294"/>
    </row>
    <row r="39" spans="1:6" x14ac:dyDescent="0.25">
      <c r="A39" s="294"/>
      <c r="B39" s="294"/>
      <c r="C39" s="294"/>
      <c r="D39" s="294"/>
      <c r="E39" s="294"/>
      <c r="F39"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5" orientation="landscape" r:id="rId1"/>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tabColor rgb="FFFFFF00"/>
    <pageSetUpPr fitToPage="1"/>
  </sheetPr>
  <dimension ref="A1:K47"/>
  <sheetViews>
    <sheetView topLeftCell="A26" workbookViewId="0">
      <selection activeCell="F40" sqref="F40:H40"/>
    </sheetView>
  </sheetViews>
  <sheetFormatPr defaultRowHeight="15" x14ac:dyDescent="0.25"/>
  <cols>
    <col min="1" max="1" width="36.85546875" customWidth="1"/>
    <col min="2" max="2" width="55.140625" customWidth="1"/>
    <col min="3" max="6" width="8.85546875" customWidth="1"/>
    <col min="7" max="11" width="8" style="39" customWidth="1"/>
    <col min="14" max="14" width="25.7109375" bestFit="1"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4675</v>
      </c>
      <c r="C3" s="702"/>
      <c r="D3" s="702"/>
      <c r="E3" s="702"/>
      <c r="F3" s="702"/>
      <c r="G3" s="702"/>
      <c r="H3" s="702"/>
      <c r="I3" s="702"/>
      <c r="J3" s="702"/>
      <c r="K3" s="702"/>
    </row>
    <row r="4" spans="1:11" x14ac:dyDescent="0.25">
      <c r="A4" s="6" t="s">
        <v>2</v>
      </c>
      <c r="B4" s="699" t="s">
        <v>4676</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74" t="s">
        <v>70</v>
      </c>
      <c r="C11" s="674"/>
      <c r="D11" s="674"/>
      <c r="E11" s="674"/>
      <c r="F11" s="674"/>
      <c r="G11" s="674"/>
      <c r="H11" s="674"/>
      <c r="I11" s="674"/>
      <c r="J11" s="674"/>
      <c r="K11" s="674"/>
    </row>
    <row r="12" spans="1:11" x14ac:dyDescent="0.25">
      <c r="A12" s="6" t="s">
        <v>22</v>
      </c>
      <c r="B12" s="674" t="s">
        <v>23</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88" t="s">
        <v>4677</v>
      </c>
      <c r="C14" s="688"/>
      <c r="D14" s="688"/>
      <c r="E14" s="688"/>
      <c r="F14" s="688"/>
      <c r="G14" s="688"/>
      <c r="H14" s="688"/>
      <c r="I14" s="688"/>
      <c r="J14" s="688"/>
      <c r="K14" s="688"/>
    </row>
    <row r="15" spans="1:11" x14ac:dyDescent="0.25">
      <c r="A15" s="6" t="s">
        <v>30</v>
      </c>
      <c r="B15" s="688" t="s">
        <v>4667</v>
      </c>
      <c r="C15" s="688"/>
      <c r="D15" s="688"/>
      <c r="E15" s="688"/>
      <c r="F15" s="688"/>
      <c r="G15" s="688"/>
      <c r="H15" s="688"/>
      <c r="I15" s="688"/>
      <c r="J15" s="688"/>
      <c r="K15" s="688"/>
    </row>
    <row r="16" spans="1:11" x14ac:dyDescent="0.25">
      <c r="A16" s="6" t="s">
        <v>32</v>
      </c>
      <c r="B16" s="699" t="s">
        <v>770</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c r="D21" s="2"/>
      <c r="E21" s="2"/>
      <c r="F21" s="2">
        <v>199859</v>
      </c>
      <c r="G21" s="10">
        <f>G20-G25</f>
        <v>199042</v>
      </c>
      <c r="H21" s="10">
        <f>H20-H25</f>
        <v>194412</v>
      </c>
      <c r="I21" s="10">
        <f>I20-I25</f>
        <v>193086</v>
      </c>
      <c r="J21" s="10">
        <f>J20-J25</f>
        <v>199103</v>
      </c>
      <c r="K21" s="10">
        <f>K20-K25</f>
        <v>193715</v>
      </c>
    </row>
    <row r="22" spans="1:11" x14ac:dyDescent="0.25">
      <c r="A22" s="6" t="s">
        <v>45</v>
      </c>
      <c r="B22" s="2"/>
      <c r="C22" s="12">
        <f t="shared" ref="C22:F22" si="0">C21/C20</f>
        <v>0</v>
      </c>
      <c r="D22" s="12">
        <f t="shared" si="0"/>
        <v>0</v>
      </c>
      <c r="E22" s="12">
        <f t="shared" si="0"/>
        <v>0</v>
      </c>
      <c r="F22" s="12">
        <f t="shared" si="0"/>
        <v>1</v>
      </c>
      <c r="G22" s="12">
        <f>G21/G20</f>
        <v>1</v>
      </c>
      <c r="H22" s="12">
        <f>H21/H20</f>
        <v>1</v>
      </c>
      <c r="I22" s="12">
        <f>I21/I20</f>
        <v>1</v>
      </c>
      <c r="J22" s="12">
        <f>J21/J20</f>
        <v>1</v>
      </c>
      <c r="K22" s="12">
        <f>K21/K20</f>
        <v>1</v>
      </c>
    </row>
    <row r="23" spans="1:11" x14ac:dyDescent="0.25">
      <c r="A23" s="6" t="s">
        <v>46</v>
      </c>
      <c r="B23" s="2"/>
      <c r="C23" s="2">
        <v>0</v>
      </c>
      <c r="D23" s="2">
        <v>0</v>
      </c>
      <c r="E23" s="2">
        <v>0</v>
      </c>
      <c r="F23" s="2">
        <v>0</v>
      </c>
      <c r="G23" s="10">
        <v>0</v>
      </c>
      <c r="H23" s="10">
        <v>0</v>
      </c>
      <c r="I23" s="10">
        <v>0</v>
      </c>
      <c r="J23" s="9">
        <v>0</v>
      </c>
      <c r="K23" s="9">
        <v>0</v>
      </c>
    </row>
    <row r="24" spans="1:11" x14ac:dyDescent="0.25">
      <c r="A24" s="6" t="s">
        <v>47</v>
      </c>
      <c r="B24" s="2"/>
      <c r="C24" s="12">
        <f t="shared" ref="C24:F24" si="1">C23/C20</f>
        <v>0</v>
      </c>
      <c r="D24" s="12">
        <f t="shared" si="1"/>
        <v>0</v>
      </c>
      <c r="E24" s="12">
        <f t="shared" si="1"/>
        <v>0</v>
      </c>
      <c r="F24" s="12">
        <f t="shared" si="1"/>
        <v>0</v>
      </c>
      <c r="G24" s="12">
        <f>G23/G20</f>
        <v>0</v>
      </c>
      <c r="H24" s="12">
        <f>H23/H20</f>
        <v>0</v>
      </c>
      <c r="I24" s="12">
        <f>I23/I20</f>
        <v>0</v>
      </c>
      <c r="J24" s="12">
        <f>J23/J20</f>
        <v>0</v>
      </c>
      <c r="K24" s="12">
        <f>K23/K20</f>
        <v>0</v>
      </c>
    </row>
    <row r="25" spans="1:11" x14ac:dyDescent="0.25">
      <c r="A25" s="6" t="s">
        <v>48</v>
      </c>
      <c r="B25" s="2"/>
      <c r="C25" s="2">
        <v>0</v>
      </c>
      <c r="D25" s="2">
        <v>0</v>
      </c>
      <c r="E25" s="2">
        <v>0</v>
      </c>
      <c r="F25" s="2">
        <v>0</v>
      </c>
      <c r="G25" s="10">
        <v>0</v>
      </c>
      <c r="H25" s="10">
        <v>0</v>
      </c>
      <c r="I25" s="10">
        <v>0</v>
      </c>
      <c r="J25" s="9">
        <v>0</v>
      </c>
      <c r="K25" s="9">
        <v>0</v>
      </c>
    </row>
    <row r="26" spans="1:11" x14ac:dyDescent="0.25">
      <c r="A26" s="6" t="s">
        <v>49</v>
      </c>
      <c r="B26" s="2"/>
      <c r="C26" s="12">
        <f t="shared" ref="C26:F26" si="2">C25/C20</f>
        <v>0</v>
      </c>
      <c r="D26" s="12">
        <f t="shared" si="2"/>
        <v>0</v>
      </c>
      <c r="E26" s="12">
        <f t="shared" si="2"/>
        <v>0</v>
      </c>
      <c r="F26" s="12">
        <f t="shared" si="2"/>
        <v>0</v>
      </c>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9" t="s">
        <v>4678</v>
      </c>
      <c r="B29" s="230"/>
      <c r="C29" s="295" t="s">
        <v>1542</v>
      </c>
      <c r="D29" s="295" t="s">
        <v>1542</v>
      </c>
      <c r="E29" s="295" t="s">
        <v>1542</v>
      </c>
      <c r="F29" s="295" t="s">
        <v>1542</v>
      </c>
      <c r="G29" s="295" t="s">
        <v>1542</v>
      </c>
      <c r="H29" s="39">
        <v>66</v>
      </c>
      <c r="I29" s="295" t="s">
        <v>1542</v>
      </c>
      <c r="J29" s="295" t="s">
        <v>1542</v>
      </c>
      <c r="K29" s="295" t="s">
        <v>1542</v>
      </c>
    </row>
    <row r="30" spans="1:11" x14ac:dyDescent="0.25">
      <c r="A30" s="39" t="s">
        <v>3596</v>
      </c>
      <c r="B30" s="230"/>
      <c r="C30" s="134">
        <v>22158</v>
      </c>
      <c r="D30" s="134">
        <v>23086</v>
      </c>
      <c r="E30" s="134">
        <v>23183</v>
      </c>
      <c r="F30" s="134">
        <v>24208</v>
      </c>
      <c r="G30" s="39">
        <v>24526</v>
      </c>
      <c r="H30" s="39">
        <v>24519</v>
      </c>
      <c r="I30" s="39">
        <v>24425</v>
      </c>
      <c r="J30" s="39">
        <v>25065</v>
      </c>
      <c r="K30" s="39">
        <v>24492</v>
      </c>
    </row>
    <row r="31" spans="1:11" x14ac:dyDescent="0.25">
      <c r="A31" s="39" t="s">
        <v>4679</v>
      </c>
      <c r="B31" s="230"/>
      <c r="C31" s="134">
        <v>75</v>
      </c>
      <c r="D31" s="134">
        <v>100</v>
      </c>
      <c r="E31" s="134">
        <v>57</v>
      </c>
      <c r="F31" s="134">
        <v>108</v>
      </c>
      <c r="G31" s="39">
        <v>90</v>
      </c>
      <c r="H31" s="39">
        <v>120</v>
      </c>
      <c r="I31" s="39">
        <v>88</v>
      </c>
      <c r="J31" s="39">
        <v>66</v>
      </c>
      <c r="K31" s="39">
        <v>36</v>
      </c>
    </row>
    <row r="32" spans="1:11" x14ac:dyDescent="0.25">
      <c r="A32" s="39" t="s">
        <v>4680</v>
      </c>
      <c r="B32" s="230"/>
      <c r="C32" s="752" t="s">
        <v>10807</v>
      </c>
      <c r="D32" s="752"/>
      <c r="E32" s="752"/>
      <c r="F32" s="752"/>
      <c r="G32" s="752"/>
      <c r="H32" s="752"/>
      <c r="I32" s="752"/>
      <c r="J32" s="752"/>
      <c r="K32" s="752"/>
    </row>
    <row r="33" spans="1:11" x14ac:dyDescent="0.25">
      <c r="A33" s="39" t="s">
        <v>4681</v>
      </c>
      <c r="B33" s="230"/>
      <c r="C33" s="134" t="s">
        <v>10806</v>
      </c>
      <c r="D33" s="134" t="s">
        <v>1542</v>
      </c>
      <c r="E33" s="134" t="s">
        <v>1542</v>
      </c>
      <c r="F33" s="134">
        <v>12</v>
      </c>
      <c r="G33" s="295" t="s">
        <v>1542</v>
      </c>
      <c r="H33" s="295" t="s">
        <v>1542</v>
      </c>
      <c r="I33" s="295" t="s">
        <v>1542</v>
      </c>
      <c r="J33" s="295" t="s">
        <v>1542</v>
      </c>
      <c r="K33" s="295" t="s">
        <v>1542</v>
      </c>
    </row>
    <row r="34" spans="1:11" x14ac:dyDescent="0.25">
      <c r="A34" s="39" t="s">
        <v>4682</v>
      </c>
      <c r="B34" s="230"/>
      <c r="C34" s="752" t="s">
        <v>10807</v>
      </c>
      <c r="D34" s="752"/>
      <c r="E34" s="752"/>
      <c r="F34" s="752"/>
      <c r="G34" s="752"/>
      <c r="H34" s="752"/>
      <c r="I34" s="752"/>
      <c r="J34" s="752"/>
      <c r="K34" s="752"/>
    </row>
    <row r="35" spans="1:11" x14ac:dyDescent="0.25">
      <c r="A35" s="39" t="s">
        <v>3597</v>
      </c>
      <c r="B35" s="230"/>
      <c r="C35" s="134">
        <v>23057</v>
      </c>
      <c r="D35" s="134">
        <v>23695</v>
      </c>
      <c r="E35" s="134">
        <v>23597</v>
      </c>
      <c r="F35" s="134">
        <v>24468</v>
      </c>
      <c r="G35" s="39">
        <v>24556</v>
      </c>
      <c r="H35" s="39">
        <v>24539</v>
      </c>
      <c r="I35" s="39">
        <v>24483</v>
      </c>
      <c r="J35" s="39">
        <v>25414</v>
      </c>
      <c r="K35" s="39">
        <v>24800</v>
      </c>
    </row>
    <row r="36" spans="1:11" x14ac:dyDescent="0.25">
      <c r="A36" s="39" t="s">
        <v>4683</v>
      </c>
      <c r="B36" s="230"/>
      <c r="C36" s="134">
        <v>22513</v>
      </c>
      <c r="D36" s="134">
        <v>23079</v>
      </c>
      <c r="E36" s="134">
        <v>23169</v>
      </c>
      <c r="F36" s="134">
        <v>24211</v>
      </c>
      <c r="G36" s="39">
        <v>24555</v>
      </c>
      <c r="H36" s="39">
        <v>24520</v>
      </c>
      <c r="I36" s="39">
        <v>24460</v>
      </c>
      <c r="J36" s="39">
        <v>25234</v>
      </c>
      <c r="K36" s="39">
        <v>24715</v>
      </c>
    </row>
    <row r="37" spans="1:11" x14ac:dyDescent="0.25">
      <c r="A37" s="39" t="s">
        <v>4684</v>
      </c>
      <c r="B37" s="230"/>
      <c r="C37" s="134">
        <v>116</v>
      </c>
      <c r="D37" s="134">
        <v>103</v>
      </c>
      <c r="E37" s="134">
        <v>108</v>
      </c>
      <c r="F37" s="134">
        <v>108</v>
      </c>
      <c r="G37" s="39">
        <v>52</v>
      </c>
      <c r="H37" s="295" t="s">
        <v>1542</v>
      </c>
      <c r="I37" s="295" t="s">
        <v>1542</v>
      </c>
      <c r="J37" s="295" t="s">
        <v>1542</v>
      </c>
      <c r="K37" s="295" t="s">
        <v>1542</v>
      </c>
    </row>
    <row r="38" spans="1:11" x14ac:dyDescent="0.25">
      <c r="A38" s="39" t="s">
        <v>789</v>
      </c>
      <c r="B38" s="230"/>
      <c r="C38" s="134">
        <v>22513</v>
      </c>
      <c r="D38" s="134">
        <v>23078</v>
      </c>
      <c r="E38" s="134">
        <v>23171</v>
      </c>
      <c r="F38" s="134">
        <v>24210</v>
      </c>
      <c r="G38" s="39">
        <v>24554</v>
      </c>
      <c r="H38" s="39">
        <v>24521</v>
      </c>
      <c r="I38" s="39">
        <v>24445</v>
      </c>
      <c r="J38" s="39">
        <v>25214</v>
      </c>
      <c r="K38" s="39">
        <v>24704</v>
      </c>
    </row>
    <row r="39" spans="1:11" x14ac:dyDescent="0.25">
      <c r="A39" s="39" t="s">
        <v>4685</v>
      </c>
      <c r="B39" s="230"/>
      <c r="C39" s="134">
        <v>22302</v>
      </c>
      <c r="D39" s="134">
        <v>21291</v>
      </c>
      <c r="E39" s="134">
        <v>18942</v>
      </c>
      <c r="F39" s="134">
        <v>16163</v>
      </c>
      <c r="G39" s="39">
        <v>13473</v>
      </c>
      <c r="H39" s="39">
        <v>9885</v>
      </c>
      <c r="I39" s="39">
        <v>10409</v>
      </c>
      <c r="J39" s="39">
        <v>9820</v>
      </c>
      <c r="K39" s="39">
        <v>9166</v>
      </c>
    </row>
    <row r="40" spans="1:11" x14ac:dyDescent="0.25">
      <c r="A40" s="39" t="s">
        <v>4686</v>
      </c>
      <c r="B40" s="80"/>
      <c r="C40" s="295" t="s">
        <v>1542</v>
      </c>
      <c r="D40" s="295" t="s">
        <v>1542</v>
      </c>
      <c r="E40" s="295" t="s">
        <v>1542</v>
      </c>
      <c r="F40" s="295" t="s">
        <v>1542</v>
      </c>
      <c r="G40" s="295" t="s">
        <v>1542</v>
      </c>
      <c r="H40" s="295" t="s">
        <v>1542</v>
      </c>
      <c r="I40" s="39">
        <v>38</v>
      </c>
      <c r="J40" s="39">
        <v>171</v>
      </c>
      <c r="K40" s="39">
        <v>130</v>
      </c>
    </row>
    <row r="41" spans="1:11" x14ac:dyDescent="0.25">
      <c r="A41" s="39" t="s">
        <v>4687</v>
      </c>
      <c r="B41" s="294"/>
      <c r="C41" s="295">
        <v>12514</v>
      </c>
      <c r="D41" s="295">
        <v>12954</v>
      </c>
      <c r="E41" s="295">
        <v>13103</v>
      </c>
      <c r="F41" s="295">
        <v>13715</v>
      </c>
      <c r="G41" s="39">
        <v>13588</v>
      </c>
      <c r="H41" s="39">
        <v>12676</v>
      </c>
      <c r="I41" s="39">
        <v>11409</v>
      </c>
      <c r="J41" s="39">
        <v>12474</v>
      </c>
      <c r="K41" s="39">
        <v>11689</v>
      </c>
    </row>
    <row r="42" spans="1:11" x14ac:dyDescent="0.25">
      <c r="A42" s="39" t="s">
        <v>4688</v>
      </c>
      <c r="B42" s="294"/>
      <c r="C42" s="295">
        <v>22580</v>
      </c>
      <c r="D42" s="295">
        <v>23153</v>
      </c>
      <c r="E42" s="295">
        <v>23194</v>
      </c>
      <c r="F42" s="295">
        <v>24213</v>
      </c>
      <c r="G42" s="39">
        <v>24518</v>
      </c>
      <c r="H42" s="39">
        <v>24504</v>
      </c>
      <c r="I42" s="39">
        <v>24409</v>
      </c>
      <c r="J42" s="39">
        <v>25178</v>
      </c>
      <c r="K42" s="39">
        <v>24554</v>
      </c>
    </row>
    <row r="43" spans="1:11" x14ac:dyDescent="0.25">
      <c r="A43" s="39" t="s">
        <v>4689</v>
      </c>
      <c r="B43" s="294"/>
      <c r="C43" s="295" t="s">
        <v>1542</v>
      </c>
      <c r="D43" s="295" t="s">
        <v>10806</v>
      </c>
      <c r="E43" s="295" t="s">
        <v>1542</v>
      </c>
      <c r="F43" s="295">
        <v>17</v>
      </c>
      <c r="G43" s="295" t="s">
        <v>1542</v>
      </c>
      <c r="H43" s="39">
        <v>18</v>
      </c>
      <c r="I43" s="39">
        <v>34</v>
      </c>
      <c r="J43" s="39">
        <v>36</v>
      </c>
      <c r="K43" s="39">
        <v>35</v>
      </c>
    </row>
    <row r="44" spans="1:11" x14ac:dyDescent="0.25">
      <c r="A44" s="39" t="s">
        <v>4690</v>
      </c>
      <c r="B44" s="294"/>
      <c r="C44" s="295">
        <v>22511</v>
      </c>
      <c r="D44" s="295">
        <v>23082</v>
      </c>
      <c r="E44" s="295">
        <v>23169</v>
      </c>
      <c r="F44" s="295">
        <v>24214</v>
      </c>
      <c r="G44" s="39">
        <v>24556</v>
      </c>
      <c r="H44" s="39">
        <v>24519</v>
      </c>
      <c r="I44" s="39">
        <v>24446</v>
      </c>
      <c r="J44" s="39">
        <v>25217</v>
      </c>
      <c r="K44" s="39">
        <v>24708</v>
      </c>
    </row>
    <row r="45" spans="1:11" x14ac:dyDescent="0.25">
      <c r="A45" s="39" t="s">
        <v>4691</v>
      </c>
      <c r="B45" s="294"/>
      <c r="C45" s="295">
        <v>22513</v>
      </c>
      <c r="D45" s="295">
        <v>23079</v>
      </c>
      <c r="E45" s="295">
        <v>23169</v>
      </c>
      <c r="F45" s="295">
        <v>24212</v>
      </c>
      <c r="G45" s="39">
        <v>24554</v>
      </c>
      <c r="H45" s="39">
        <v>24520</v>
      </c>
      <c r="I45" s="39">
        <v>24435</v>
      </c>
      <c r="J45" s="39">
        <v>25204</v>
      </c>
      <c r="K45" s="39">
        <v>24685</v>
      </c>
    </row>
    <row r="46" spans="1:11" x14ac:dyDescent="0.25">
      <c r="A46" s="59" t="s">
        <v>1440</v>
      </c>
      <c r="B46" s="294"/>
      <c r="C46" s="345">
        <v>193229</v>
      </c>
      <c r="D46" s="345">
        <v>196728</v>
      </c>
      <c r="E46" s="345">
        <v>194875</v>
      </c>
      <c r="F46" s="345">
        <f>SUM(F29:F45)</f>
        <v>199859</v>
      </c>
      <c r="G46" s="59">
        <v>199042</v>
      </c>
      <c r="H46" s="59">
        <v>194412</v>
      </c>
      <c r="I46" s="59">
        <v>193086</v>
      </c>
      <c r="J46" s="59">
        <v>199103</v>
      </c>
      <c r="K46" s="59">
        <v>193715</v>
      </c>
    </row>
    <row r="47" spans="1:11" x14ac:dyDescent="0.25">
      <c r="A47" s="294"/>
      <c r="B47" s="294"/>
      <c r="C47" s="294"/>
      <c r="D47" s="294"/>
      <c r="E47" s="294"/>
      <c r="F47" s="294"/>
    </row>
  </sheetData>
  <mergeCells count="19">
    <mergeCell ref="B15:K15"/>
    <mergeCell ref="B16:K16"/>
    <mergeCell ref="B14:K14"/>
    <mergeCell ref="B3:K3"/>
    <mergeCell ref="B4:K4"/>
    <mergeCell ref="B5:K5"/>
    <mergeCell ref="B6:K6"/>
    <mergeCell ref="B7:K7"/>
    <mergeCell ref="B8:K8"/>
    <mergeCell ref="B9:K9"/>
    <mergeCell ref="B10:K10"/>
    <mergeCell ref="B11:K11"/>
    <mergeCell ref="B12:K12"/>
    <mergeCell ref="B13:K13"/>
    <mergeCell ref="B17:K17"/>
    <mergeCell ref="B18:K18"/>
    <mergeCell ref="C27:K27"/>
    <mergeCell ref="C32:K32"/>
    <mergeCell ref="C34:K34"/>
  </mergeCells>
  <pageMargins left="0.7" right="0.7" top="0.75" bottom="0.75" header="0.3" footer="0.3"/>
  <pageSetup paperSize="9" scale="70" orientation="landscape" r:id="rId1"/>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tabColor rgb="FFFFFF00"/>
    <pageSetUpPr fitToPage="1"/>
  </sheetPr>
  <dimension ref="A1:N48"/>
  <sheetViews>
    <sheetView topLeftCell="A23" workbookViewId="0">
      <selection activeCell="M41" sqref="M41"/>
    </sheetView>
  </sheetViews>
  <sheetFormatPr defaultRowHeight="15" x14ac:dyDescent="0.25"/>
  <cols>
    <col min="1" max="1" width="36.85546875" customWidth="1"/>
    <col min="2" max="2" width="57.7109375" customWidth="1"/>
    <col min="3" max="6" width="8.85546875" customWidth="1"/>
    <col min="7" max="11" width="8" style="39" customWidth="1"/>
    <col min="14" max="14" width="25.7109375" bestFit="1" customWidth="1"/>
  </cols>
  <sheetData>
    <row r="1" spans="1:14" ht="18.75" x14ac:dyDescent="0.25">
      <c r="A1" s="192" t="s">
        <v>0</v>
      </c>
      <c r="B1" s="2"/>
      <c r="C1" s="2"/>
      <c r="D1" s="2"/>
      <c r="E1" s="2"/>
      <c r="F1" s="2"/>
      <c r="G1" s="297"/>
      <c r="H1" s="2"/>
      <c r="I1" s="3"/>
      <c r="J1" s="3"/>
      <c r="K1" s="2"/>
    </row>
    <row r="2" spans="1:14" x14ac:dyDescent="0.25">
      <c r="A2" s="2"/>
      <c r="B2" s="227"/>
      <c r="C2" s="227"/>
      <c r="D2" s="227"/>
      <c r="E2" s="227"/>
      <c r="F2" s="227"/>
      <c r="G2" s="227"/>
      <c r="H2" s="227"/>
      <c r="I2" s="227"/>
      <c r="J2" s="227"/>
      <c r="K2" s="2"/>
    </row>
    <row r="3" spans="1:14" x14ac:dyDescent="0.25">
      <c r="A3" s="5" t="s">
        <v>1</v>
      </c>
      <c r="B3" s="702" t="s">
        <v>4692</v>
      </c>
      <c r="C3" s="702"/>
      <c r="D3" s="702"/>
      <c r="E3" s="702"/>
      <c r="F3" s="702"/>
      <c r="G3" s="702"/>
      <c r="H3" s="702"/>
      <c r="I3" s="702"/>
      <c r="J3" s="702"/>
      <c r="K3" s="702"/>
    </row>
    <row r="4" spans="1:14" x14ac:dyDescent="0.25">
      <c r="A4" s="6" t="s">
        <v>2</v>
      </c>
      <c r="B4" s="699" t="s">
        <v>4693</v>
      </c>
      <c r="C4" s="699"/>
      <c r="D4" s="699"/>
      <c r="E4" s="699"/>
      <c r="F4" s="699"/>
      <c r="G4" s="699"/>
      <c r="H4" s="699"/>
      <c r="I4" s="699"/>
      <c r="J4" s="699"/>
      <c r="K4" s="699"/>
    </row>
    <row r="5" spans="1:14" x14ac:dyDescent="0.25">
      <c r="A5" s="6" t="s">
        <v>5</v>
      </c>
      <c r="B5" s="699" t="s">
        <v>6</v>
      </c>
      <c r="C5" s="699"/>
      <c r="D5" s="699"/>
      <c r="E5" s="699"/>
      <c r="F5" s="699"/>
      <c r="G5" s="699"/>
      <c r="H5" s="699"/>
      <c r="I5" s="699"/>
      <c r="J5" s="699"/>
      <c r="K5" s="699"/>
      <c r="M5" s="331" t="s">
        <v>57</v>
      </c>
      <c r="N5" s="331" t="s">
        <v>2</v>
      </c>
    </row>
    <row r="6" spans="1:14" x14ac:dyDescent="0.25">
      <c r="A6" s="6" t="s">
        <v>8</v>
      </c>
      <c r="B6" s="703" t="s">
        <v>9</v>
      </c>
      <c r="C6" s="703"/>
      <c r="D6" s="703"/>
      <c r="E6" s="703"/>
      <c r="F6" s="703"/>
      <c r="G6" s="699"/>
      <c r="H6" s="699"/>
      <c r="I6" s="699"/>
      <c r="J6" s="699"/>
      <c r="K6" s="699"/>
      <c r="M6" t="s">
        <v>4694</v>
      </c>
      <c r="N6" t="s">
        <v>4683</v>
      </c>
    </row>
    <row r="7" spans="1:14" x14ac:dyDescent="0.25">
      <c r="A7" s="6" t="s">
        <v>11</v>
      </c>
      <c r="B7" s="674" t="s">
        <v>1508</v>
      </c>
      <c r="C7" s="674"/>
      <c r="D7" s="674"/>
      <c r="E7" s="674"/>
      <c r="F7" s="674"/>
      <c r="G7" s="674"/>
      <c r="H7" s="674"/>
      <c r="I7" s="674"/>
      <c r="J7" s="674"/>
      <c r="K7" s="674"/>
      <c r="M7" t="s">
        <v>4695</v>
      </c>
      <c r="N7" t="s">
        <v>4691</v>
      </c>
    </row>
    <row r="8" spans="1:14" x14ac:dyDescent="0.25">
      <c r="A8" s="6" t="s">
        <v>13</v>
      </c>
      <c r="B8" s="703" t="s">
        <v>9</v>
      </c>
      <c r="C8" s="703"/>
      <c r="D8" s="703"/>
      <c r="E8" s="703"/>
      <c r="F8" s="703"/>
      <c r="G8" s="699"/>
      <c r="H8" s="699"/>
      <c r="I8" s="699"/>
      <c r="J8" s="699"/>
      <c r="K8" s="699"/>
      <c r="M8" t="s">
        <v>4696</v>
      </c>
      <c r="N8" t="s">
        <v>4684</v>
      </c>
    </row>
    <row r="9" spans="1:14" x14ac:dyDescent="0.25">
      <c r="A9" s="6" t="s">
        <v>15</v>
      </c>
      <c r="B9" s="699" t="s">
        <v>63</v>
      </c>
      <c r="C9" s="699"/>
      <c r="D9" s="699"/>
      <c r="E9" s="699"/>
      <c r="F9" s="699"/>
      <c r="G9" s="699"/>
      <c r="H9" s="699"/>
      <c r="I9" s="699"/>
      <c r="J9" s="699"/>
      <c r="K9" s="699"/>
      <c r="M9" t="s">
        <v>1722</v>
      </c>
      <c r="N9" t="s">
        <v>3597</v>
      </c>
    </row>
    <row r="10" spans="1:14" x14ac:dyDescent="0.25">
      <c r="A10" s="6" t="s">
        <v>17</v>
      </c>
      <c r="B10" s="699" t="s">
        <v>18</v>
      </c>
      <c r="C10" s="699"/>
      <c r="D10" s="699"/>
      <c r="E10" s="699"/>
      <c r="F10" s="699"/>
      <c r="G10" s="699"/>
      <c r="H10" s="699"/>
      <c r="I10" s="699"/>
      <c r="J10" s="699"/>
      <c r="K10" s="699"/>
      <c r="M10" t="s">
        <v>4697</v>
      </c>
      <c r="N10" t="s">
        <v>3596</v>
      </c>
    </row>
    <row r="11" spans="1:14" x14ac:dyDescent="0.25">
      <c r="A11" s="6" t="s">
        <v>19</v>
      </c>
      <c r="B11" s="674" t="s">
        <v>70</v>
      </c>
      <c r="C11" s="674"/>
      <c r="D11" s="674"/>
      <c r="E11" s="674"/>
      <c r="F11" s="674"/>
      <c r="G11" s="674"/>
      <c r="H11" s="674"/>
      <c r="I11" s="674"/>
      <c r="J11" s="674"/>
      <c r="K11" s="674"/>
      <c r="M11" t="s">
        <v>4698</v>
      </c>
      <c r="N11" t="s">
        <v>4689</v>
      </c>
    </row>
    <row r="12" spans="1:14" x14ac:dyDescent="0.25">
      <c r="A12" s="6" t="s">
        <v>22</v>
      </c>
      <c r="B12" s="674" t="s">
        <v>23</v>
      </c>
      <c r="C12" s="674"/>
      <c r="D12" s="674"/>
      <c r="E12" s="674"/>
      <c r="F12" s="674"/>
      <c r="G12" s="674"/>
      <c r="H12" s="674"/>
      <c r="I12" s="674"/>
      <c r="J12" s="674"/>
      <c r="K12" s="674"/>
      <c r="M12" t="s">
        <v>4699</v>
      </c>
      <c r="N12" t="s">
        <v>4688</v>
      </c>
    </row>
    <row r="13" spans="1:14" x14ac:dyDescent="0.25">
      <c r="A13" s="6" t="s">
        <v>26</v>
      </c>
      <c r="B13" s="703" t="s">
        <v>9</v>
      </c>
      <c r="C13" s="703"/>
      <c r="D13" s="703"/>
      <c r="E13" s="703"/>
      <c r="F13" s="703"/>
      <c r="G13" s="699"/>
      <c r="H13" s="699"/>
      <c r="I13" s="699"/>
      <c r="J13" s="699"/>
      <c r="K13" s="699"/>
      <c r="M13" t="s">
        <v>4700</v>
      </c>
      <c r="N13" t="s">
        <v>4690</v>
      </c>
    </row>
    <row r="14" spans="1:14" x14ac:dyDescent="0.25">
      <c r="A14" s="6" t="s">
        <v>28</v>
      </c>
      <c r="B14" s="688" t="s">
        <v>4701</v>
      </c>
      <c r="C14" s="688"/>
      <c r="D14" s="688"/>
      <c r="E14" s="688"/>
      <c r="F14" s="688"/>
      <c r="G14" s="688"/>
      <c r="H14" s="688"/>
      <c r="I14" s="688"/>
      <c r="J14" s="688"/>
      <c r="K14" s="688"/>
      <c r="M14" t="s">
        <v>4702</v>
      </c>
      <c r="N14" t="s">
        <v>4679</v>
      </c>
    </row>
    <row r="15" spans="1:14" x14ac:dyDescent="0.25">
      <c r="A15" s="6" t="s">
        <v>30</v>
      </c>
      <c r="B15" s="688" t="s">
        <v>4667</v>
      </c>
      <c r="C15" s="688"/>
      <c r="D15" s="688"/>
      <c r="E15" s="688"/>
      <c r="F15" s="688"/>
      <c r="G15" s="688"/>
      <c r="H15" s="688"/>
      <c r="I15" s="688"/>
      <c r="J15" s="688"/>
      <c r="K15" s="688"/>
      <c r="M15" t="s">
        <v>4703</v>
      </c>
      <c r="N15" t="s">
        <v>4682</v>
      </c>
    </row>
    <row r="16" spans="1:14" x14ac:dyDescent="0.25">
      <c r="A16" s="6" t="s">
        <v>32</v>
      </c>
      <c r="B16" s="699" t="s">
        <v>771</v>
      </c>
      <c r="C16" s="699"/>
      <c r="D16" s="699"/>
      <c r="E16" s="699"/>
      <c r="F16" s="699"/>
      <c r="G16" s="699"/>
      <c r="H16" s="699"/>
      <c r="I16" s="699"/>
      <c r="J16" s="699"/>
      <c r="K16" s="699"/>
      <c r="M16" t="s">
        <v>4704</v>
      </c>
      <c r="N16" t="s">
        <v>4681</v>
      </c>
    </row>
    <row r="17" spans="1:14" x14ac:dyDescent="0.25">
      <c r="A17" s="6" t="s">
        <v>35</v>
      </c>
      <c r="B17" s="689" t="s">
        <v>9</v>
      </c>
      <c r="C17" s="689"/>
      <c r="D17" s="689"/>
      <c r="E17" s="689"/>
      <c r="F17" s="689"/>
      <c r="G17" s="688"/>
      <c r="H17" s="688"/>
      <c r="I17" s="688"/>
      <c r="J17" s="688"/>
      <c r="K17" s="688"/>
      <c r="M17" t="s">
        <v>4705</v>
      </c>
      <c r="N17" t="s">
        <v>4687</v>
      </c>
    </row>
    <row r="18" spans="1:14" x14ac:dyDescent="0.25">
      <c r="A18" s="6" t="s">
        <v>36</v>
      </c>
      <c r="B18" s="717" t="s">
        <v>9</v>
      </c>
      <c r="C18" s="717"/>
      <c r="D18" s="717"/>
      <c r="E18" s="717"/>
      <c r="F18" s="717"/>
      <c r="G18" s="706"/>
      <c r="H18" s="706"/>
      <c r="I18" s="706"/>
      <c r="J18" s="706"/>
      <c r="K18" s="706"/>
      <c r="M18" t="s">
        <v>4349</v>
      </c>
      <c r="N18" t="s">
        <v>4678</v>
      </c>
    </row>
    <row r="19" spans="1:14" x14ac:dyDescent="0.25">
      <c r="A19" s="7" t="s">
        <v>37</v>
      </c>
      <c r="B19" s="2"/>
      <c r="C19" s="8" t="s">
        <v>1433</v>
      </c>
      <c r="D19" s="8" t="s">
        <v>137</v>
      </c>
      <c r="E19" s="8" t="s">
        <v>138</v>
      </c>
      <c r="F19" s="8" t="s">
        <v>139</v>
      </c>
      <c r="G19" s="293" t="s">
        <v>38</v>
      </c>
      <c r="H19" s="293" t="s">
        <v>39</v>
      </c>
      <c r="I19" s="293" t="s">
        <v>40</v>
      </c>
      <c r="J19" s="293" t="s">
        <v>41</v>
      </c>
      <c r="K19" s="293" t="s">
        <v>42</v>
      </c>
      <c r="M19" t="s">
        <v>4706</v>
      </c>
      <c r="N19" t="s">
        <v>4685</v>
      </c>
    </row>
    <row r="20" spans="1:14" x14ac:dyDescent="0.25">
      <c r="A20" s="6" t="s">
        <v>43</v>
      </c>
      <c r="B20" s="2"/>
      <c r="C20" s="2">
        <v>193229</v>
      </c>
      <c r="D20" s="2">
        <v>196728</v>
      </c>
      <c r="E20" s="2">
        <v>194875</v>
      </c>
      <c r="F20" s="2">
        <v>199859</v>
      </c>
      <c r="G20" s="10">
        <v>199042</v>
      </c>
      <c r="H20" s="10">
        <v>194412</v>
      </c>
      <c r="I20" s="10">
        <v>193086</v>
      </c>
      <c r="J20" s="11">
        <v>199103</v>
      </c>
      <c r="K20" s="11">
        <v>193715</v>
      </c>
      <c r="M20" t="s">
        <v>4707</v>
      </c>
      <c r="N20" t="s">
        <v>4708</v>
      </c>
    </row>
    <row r="21" spans="1:14" x14ac:dyDescent="0.25">
      <c r="A21" s="6" t="s">
        <v>44</v>
      </c>
      <c r="B21" s="2"/>
      <c r="C21" s="2">
        <v>193229</v>
      </c>
      <c r="D21" s="2">
        <v>196728</v>
      </c>
      <c r="E21" s="2">
        <v>194875</v>
      </c>
      <c r="F21" s="2">
        <v>199859</v>
      </c>
      <c r="G21" s="10">
        <f>G20-G25</f>
        <v>199042</v>
      </c>
      <c r="H21" s="10">
        <f>H20-H25</f>
        <v>194412</v>
      </c>
      <c r="I21" s="10">
        <f>I20-I25</f>
        <v>193086</v>
      </c>
      <c r="J21" s="10">
        <f>J20-J25</f>
        <v>199103</v>
      </c>
      <c r="K21" s="10">
        <f>K20-K25</f>
        <v>193715</v>
      </c>
      <c r="M21" t="s">
        <v>4709</v>
      </c>
      <c r="N21" t="s">
        <v>4686</v>
      </c>
    </row>
    <row r="22" spans="1:14" x14ac:dyDescent="0.25">
      <c r="A22" s="6" t="s">
        <v>45</v>
      </c>
      <c r="B22" s="2"/>
      <c r="C22" s="12">
        <f t="shared" ref="C22:F22" si="0">C21/C20</f>
        <v>1</v>
      </c>
      <c r="D22" s="12">
        <f t="shared" si="0"/>
        <v>1</v>
      </c>
      <c r="E22" s="12">
        <f t="shared" si="0"/>
        <v>1</v>
      </c>
      <c r="F22" s="12">
        <f t="shared" si="0"/>
        <v>1</v>
      </c>
      <c r="G22" s="12">
        <f>G21/G20</f>
        <v>1</v>
      </c>
      <c r="H22" s="12">
        <f>H21/H20</f>
        <v>1</v>
      </c>
      <c r="I22" s="12">
        <f>I21/I20</f>
        <v>1</v>
      </c>
      <c r="J22" s="12">
        <f>J21/J20</f>
        <v>1</v>
      </c>
      <c r="K22" s="12">
        <f>K21/K20</f>
        <v>1</v>
      </c>
      <c r="M22" t="s">
        <v>4710</v>
      </c>
      <c r="N22" t="s">
        <v>4680</v>
      </c>
    </row>
    <row r="23" spans="1:14" x14ac:dyDescent="0.25">
      <c r="A23" s="6" t="s">
        <v>46</v>
      </c>
      <c r="B23" s="2"/>
      <c r="C23" s="2">
        <v>0</v>
      </c>
      <c r="D23" s="2">
        <v>0</v>
      </c>
      <c r="E23" s="2">
        <v>0</v>
      </c>
      <c r="F23" s="2">
        <v>0</v>
      </c>
      <c r="G23" s="10">
        <v>0</v>
      </c>
      <c r="H23" s="10">
        <v>0</v>
      </c>
      <c r="I23" s="10">
        <v>0</v>
      </c>
      <c r="J23" s="9">
        <v>0</v>
      </c>
      <c r="K23" s="9">
        <v>0</v>
      </c>
      <c r="M23" t="s">
        <v>789</v>
      </c>
      <c r="N23" t="s">
        <v>789</v>
      </c>
    </row>
    <row r="24" spans="1:14" x14ac:dyDescent="0.25">
      <c r="A24" s="6" t="s">
        <v>47</v>
      </c>
      <c r="B24" s="2"/>
      <c r="C24" s="12">
        <f t="shared" ref="C24:F24" si="1">C23/C20</f>
        <v>0</v>
      </c>
      <c r="D24" s="12">
        <f t="shared" si="1"/>
        <v>0</v>
      </c>
      <c r="E24" s="12">
        <f t="shared" si="1"/>
        <v>0</v>
      </c>
      <c r="F24" s="12">
        <f t="shared" si="1"/>
        <v>0</v>
      </c>
      <c r="G24" s="12">
        <f>G23/G20</f>
        <v>0</v>
      </c>
      <c r="H24" s="12">
        <f>H23/H20</f>
        <v>0</v>
      </c>
      <c r="I24" s="12">
        <f>I23/I20</f>
        <v>0</v>
      </c>
      <c r="J24" s="12">
        <f>J23/J20</f>
        <v>0</v>
      </c>
      <c r="K24" s="12">
        <f>K23/K20</f>
        <v>0</v>
      </c>
    </row>
    <row r="25" spans="1:14" x14ac:dyDescent="0.25">
      <c r="A25" s="6" t="s">
        <v>48</v>
      </c>
      <c r="B25" s="2"/>
      <c r="C25" s="2">
        <v>0</v>
      </c>
      <c r="D25" s="2">
        <v>0</v>
      </c>
      <c r="E25" s="2">
        <v>0</v>
      </c>
      <c r="F25" s="2">
        <v>0</v>
      </c>
      <c r="G25" s="10">
        <v>0</v>
      </c>
      <c r="H25" s="10">
        <v>0</v>
      </c>
      <c r="I25" s="10">
        <v>0</v>
      </c>
      <c r="J25" s="9">
        <v>0</v>
      </c>
      <c r="K25" s="9">
        <v>0</v>
      </c>
    </row>
    <row r="26" spans="1:14" x14ac:dyDescent="0.25">
      <c r="A26" s="6" t="s">
        <v>49</v>
      </c>
      <c r="B26" s="2"/>
      <c r="C26" s="12">
        <f t="shared" ref="C26:F26" si="2">C25/C20</f>
        <v>0</v>
      </c>
      <c r="D26" s="12">
        <f t="shared" si="2"/>
        <v>0</v>
      </c>
      <c r="E26" s="12">
        <f t="shared" si="2"/>
        <v>0</v>
      </c>
      <c r="F26" s="12">
        <f t="shared" si="2"/>
        <v>0</v>
      </c>
      <c r="G26" s="12">
        <f>G25/G20</f>
        <v>0</v>
      </c>
      <c r="H26" s="12">
        <f>H25/H20</f>
        <v>0</v>
      </c>
      <c r="I26" s="12">
        <f>I25/I20</f>
        <v>0</v>
      </c>
      <c r="J26" s="12">
        <f>J25/J20</f>
        <v>0</v>
      </c>
      <c r="K26" s="12">
        <f>K25/K20</f>
        <v>0</v>
      </c>
    </row>
    <row r="27" spans="1:14" x14ac:dyDescent="0.25">
      <c r="A27" s="7" t="s">
        <v>50</v>
      </c>
      <c r="B27" s="2"/>
      <c r="C27" s="677" t="s">
        <v>51</v>
      </c>
      <c r="D27" s="677"/>
      <c r="E27" s="677"/>
      <c r="F27" s="677"/>
      <c r="G27" s="677"/>
      <c r="H27" s="677"/>
      <c r="I27" s="677"/>
      <c r="J27" s="677"/>
      <c r="K27" s="677"/>
    </row>
    <row r="28" spans="1:14" x14ac:dyDescent="0.25">
      <c r="A28" s="15" t="s">
        <v>52</v>
      </c>
      <c r="B28" s="16" t="s">
        <v>2</v>
      </c>
      <c r="C28" s="8" t="s">
        <v>1433</v>
      </c>
      <c r="D28" s="8" t="s">
        <v>137</v>
      </c>
      <c r="E28" s="8" t="s">
        <v>138</v>
      </c>
      <c r="F28" s="8" t="s">
        <v>139</v>
      </c>
      <c r="G28" s="293" t="s">
        <v>38</v>
      </c>
      <c r="H28" s="293" t="s">
        <v>39</v>
      </c>
      <c r="I28" s="293" t="s">
        <v>40</v>
      </c>
      <c r="J28" s="293" t="s">
        <v>41</v>
      </c>
      <c r="K28" s="293" t="s">
        <v>42</v>
      </c>
    </row>
    <row r="29" spans="1:14" x14ac:dyDescent="0.25">
      <c r="A29" s="39" t="s">
        <v>4349</v>
      </c>
      <c r="B29" s="39" t="s">
        <v>4711</v>
      </c>
      <c r="C29" s="134" t="s">
        <v>1542</v>
      </c>
      <c r="D29" s="134" t="s">
        <v>1542</v>
      </c>
      <c r="E29" s="134" t="s">
        <v>1542</v>
      </c>
      <c r="F29" s="134" t="s">
        <v>1542</v>
      </c>
      <c r="G29" s="295" t="s">
        <v>1542</v>
      </c>
      <c r="H29" s="39">
        <v>66</v>
      </c>
      <c r="I29" s="295" t="s">
        <v>1542</v>
      </c>
      <c r="J29" s="134" t="s">
        <v>1542</v>
      </c>
      <c r="K29" s="134" t="s">
        <v>1542</v>
      </c>
      <c r="N29" s="234"/>
    </row>
    <row r="30" spans="1:14" x14ac:dyDescent="0.25">
      <c r="A30" s="39" t="s">
        <v>4697</v>
      </c>
      <c r="B30" s="39" t="s">
        <v>3596</v>
      </c>
      <c r="C30" s="134">
        <v>22158</v>
      </c>
      <c r="D30" s="134">
        <v>23086</v>
      </c>
      <c r="E30" s="134">
        <v>23183</v>
      </c>
      <c r="F30" s="134">
        <v>24208</v>
      </c>
      <c r="G30" s="39">
        <v>24526</v>
      </c>
      <c r="H30" s="39">
        <v>24519</v>
      </c>
      <c r="I30" s="39">
        <v>24425</v>
      </c>
      <c r="J30" s="39">
        <v>25065</v>
      </c>
      <c r="K30" s="39">
        <v>24492</v>
      </c>
      <c r="N30" s="234"/>
    </row>
    <row r="31" spans="1:14" x14ac:dyDescent="0.25">
      <c r="A31" s="39" t="s">
        <v>4709</v>
      </c>
      <c r="B31" s="39" t="s">
        <v>4686</v>
      </c>
      <c r="C31" s="134">
        <v>75</v>
      </c>
      <c r="D31" s="134">
        <v>100</v>
      </c>
      <c r="E31" s="134">
        <v>57</v>
      </c>
      <c r="F31" s="134">
        <v>108</v>
      </c>
      <c r="G31" s="134" t="s">
        <v>1542</v>
      </c>
      <c r="H31" s="295" t="s">
        <v>1542</v>
      </c>
      <c r="I31" s="39">
        <v>38</v>
      </c>
      <c r="J31" s="39">
        <v>171</v>
      </c>
      <c r="K31" s="39">
        <v>130</v>
      </c>
      <c r="N31" s="234"/>
    </row>
    <row r="32" spans="1:14" x14ac:dyDescent="0.25">
      <c r="A32" s="39" t="s">
        <v>4705</v>
      </c>
      <c r="B32" s="39" t="s">
        <v>4687</v>
      </c>
      <c r="C32" s="134" t="s">
        <v>1542</v>
      </c>
      <c r="D32" s="134" t="s">
        <v>1542</v>
      </c>
      <c r="E32" s="134" t="s">
        <v>1542</v>
      </c>
      <c r="F32" s="134" t="s">
        <v>1542</v>
      </c>
      <c r="G32" s="39">
        <v>13588</v>
      </c>
      <c r="H32" s="39">
        <v>12676</v>
      </c>
      <c r="I32" s="39">
        <v>11409</v>
      </c>
      <c r="J32" s="39">
        <v>12474</v>
      </c>
      <c r="K32" s="39">
        <v>11689</v>
      </c>
      <c r="N32" s="234"/>
    </row>
    <row r="33" spans="1:14" x14ac:dyDescent="0.25">
      <c r="A33" s="39" t="s">
        <v>4702</v>
      </c>
      <c r="B33" s="39" t="s">
        <v>4679</v>
      </c>
      <c r="C33" s="134">
        <v>10</v>
      </c>
      <c r="D33" s="134" t="s">
        <v>1542</v>
      </c>
      <c r="E33" s="134" t="s">
        <v>1542</v>
      </c>
      <c r="F33" s="134">
        <v>12</v>
      </c>
      <c r="G33" s="39">
        <v>90</v>
      </c>
      <c r="H33" s="39">
        <v>120</v>
      </c>
      <c r="I33" s="39">
        <v>88</v>
      </c>
      <c r="J33" s="39">
        <v>66</v>
      </c>
      <c r="K33" s="39">
        <v>36</v>
      </c>
      <c r="N33" s="234"/>
    </row>
    <row r="34" spans="1:14" x14ac:dyDescent="0.25">
      <c r="A34" s="39" t="s">
        <v>4710</v>
      </c>
      <c r="B34" s="39" t="s">
        <v>4712</v>
      </c>
      <c r="C34" s="752" t="s">
        <v>10807</v>
      </c>
      <c r="D34" s="752"/>
      <c r="E34" s="752"/>
      <c r="F34" s="752"/>
      <c r="G34" s="752"/>
      <c r="H34" s="752"/>
      <c r="I34" s="752"/>
      <c r="J34" s="752"/>
      <c r="K34" s="752"/>
      <c r="N34" s="234"/>
    </row>
    <row r="35" spans="1:14" x14ac:dyDescent="0.25">
      <c r="A35" s="39" t="s">
        <v>4704</v>
      </c>
      <c r="B35" s="39" t="s">
        <v>4681</v>
      </c>
      <c r="C35" s="134">
        <v>23057</v>
      </c>
      <c r="D35" s="134">
        <v>23695</v>
      </c>
      <c r="E35" s="134">
        <v>23597</v>
      </c>
      <c r="F35" s="134">
        <v>24468</v>
      </c>
      <c r="G35" s="134" t="s">
        <v>1542</v>
      </c>
      <c r="H35" s="134" t="s">
        <v>1542</v>
      </c>
      <c r="I35" s="134" t="s">
        <v>1542</v>
      </c>
      <c r="J35" s="134" t="s">
        <v>1542</v>
      </c>
      <c r="K35" s="134" t="s">
        <v>1542</v>
      </c>
      <c r="N35" s="234"/>
    </row>
    <row r="36" spans="1:14" x14ac:dyDescent="0.25">
      <c r="A36" s="39" t="s">
        <v>4703</v>
      </c>
      <c r="B36" s="39" t="s">
        <v>4713</v>
      </c>
      <c r="C36" s="134">
        <v>22513</v>
      </c>
      <c r="D36" s="134">
        <v>23079</v>
      </c>
      <c r="E36" s="134">
        <v>23169</v>
      </c>
      <c r="F36" s="134">
        <v>24211</v>
      </c>
      <c r="G36" s="134" t="s">
        <v>1542</v>
      </c>
      <c r="H36" s="134" t="s">
        <v>1542</v>
      </c>
      <c r="I36" s="134" t="s">
        <v>1542</v>
      </c>
      <c r="J36" s="134" t="s">
        <v>1542</v>
      </c>
      <c r="K36" s="134" t="s">
        <v>1542</v>
      </c>
      <c r="N36" s="234"/>
    </row>
    <row r="37" spans="1:14" x14ac:dyDescent="0.25">
      <c r="A37" s="39" t="s">
        <v>1722</v>
      </c>
      <c r="B37" s="39" t="s">
        <v>3597</v>
      </c>
      <c r="C37" s="134">
        <v>116</v>
      </c>
      <c r="D37" s="134">
        <v>103</v>
      </c>
      <c r="E37" s="134">
        <v>108</v>
      </c>
      <c r="F37" s="134">
        <v>108</v>
      </c>
      <c r="G37" s="39">
        <v>24556</v>
      </c>
      <c r="H37" s="39">
        <v>24539</v>
      </c>
      <c r="I37" s="39">
        <v>24483</v>
      </c>
      <c r="J37" s="39">
        <v>25414</v>
      </c>
      <c r="K37" s="39">
        <v>24800</v>
      </c>
      <c r="N37" s="234"/>
    </row>
    <row r="38" spans="1:14" x14ac:dyDescent="0.25">
      <c r="A38" s="39" t="s">
        <v>4694</v>
      </c>
      <c r="B38" s="39" t="s">
        <v>4683</v>
      </c>
      <c r="C38" s="134">
        <v>22513</v>
      </c>
      <c r="D38" s="134">
        <v>23078</v>
      </c>
      <c r="E38" s="134">
        <v>23171</v>
      </c>
      <c r="F38" s="134">
        <v>24210</v>
      </c>
      <c r="G38" s="39">
        <v>24555</v>
      </c>
      <c r="H38" s="39">
        <v>24520</v>
      </c>
      <c r="I38" s="39">
        <v>24460</v>
      </c>
      <c r="J38" s="39">
        <v>25234</v>
      </c>
      <c r="K38" s="39">
        <v>24715</v>
      </c>
      <c r="N38" s="234"/>
    </row>
    <row r="39" spans="1:14" x14ac:dyDescent="0.25">
      <c r="A39" s="39" t="s">
        <v>789</v>
      </c>
      <c r="B39" s="39" t="s">
        <v>789</v>
      </c>
      <c r="C39" s="134">
        <v>22302</v>
      </c>
      <c r="D39" s="134">
        <v>21291</v>
      </c>
      <c r="E39" s="134">
        <v>18942</v>
      </c>
      <c r="F39" s="134">
        <v>16163</v>
      </c>
      <c r="G39" s="39">
        <v>24554</v>
      </c>
      <c r="H39" s="39">
        <v>24521</v>
      </c>
      <c r="I39" s="39">
        <v>24445</v>
      </c>
      <c r="J39" s="39">
        <v>25214</v>
      </c>
      <c r="K39" s="39">
        <v>24704</v>
      </c>
      <c r="N39" s="234"/>
    </row>
    <row r="40" spans="1:14" x14ac:dyDescent="0.25">
      <c r="A40" s="39" t="s">
        <v>4696</v>
      </c>
      <c r="B40" s="39" t="s">
        <v>4684</v>
      </c>
      <c r="C40" s="134" t="s">
        <v>1542</v>
      </c>
      <c r="D40" s="134" t="s">
        <v>1542</v>
      </c>
      <c r="E40" s="134" t="s">
        <v>1542</v>
      </c>
      <c r="F40" s="134" t="s">
        <v>1542</v>
      </c>
      <c r="G40" s="39">
        <v>52</v>
      </c>
      <c r="H40" s="295" t="s">
        <v>1542</v>
      </c>
      <c r="I40" s="134" t="s">
        <v>1542</v>
      </c>
      <c r="J40" s="134" t="s">
        <v>1542</v>
      </c>
      <c r="K40" s="134" t="s">
        <v>1542</v>
      </c>
      <c r="L40" s="134"/>
      <c r="N40" s="2"/>
    </row>
    <row r="41" spans="1:14" x14ac:dyDescent="0.25">
      <c r="A41" s="39" t="s">
        <v>4706</v>
      </c>
      <c r="B41" s="39" t="s">
        <v>4685</v>
      </c>
      <c r="C41" s="295">
        <v>12514</v>
      </c>
      <c r="D41" s="295">
        <v>12954</v>
      </c>
      <c r="E41" s="295">
        <v>13103</v>
      </c>
      <c r="F41" s="295">
        <v>13715</v>
      </c>
      <c r="G41" s="39">
        <v>13473</v>
      </c>
      <c r="H41" s="39">
        <v>9885</v>
      </c>
      <c r="I41" s="39">
        <v>10409</v>
      </c>
      <c r="J41" s="39">
        <v>9820</v>
      </c>
      <c r="K41" s="39">
        <v>9166</v>
      </c>
    </row>
    <row r="42" spans="1:14" x14ac:dyDescent="0.25">
      <c r="A42" s="39" t="s">
        <v>4699</v>
      </c>
      <c r="B42" s="39" t="s">
        <v>4688</v>
      </c>
      <c r="C42" s="295">
        <v>22580</v>
      </c>
      <c r="D42" s="295">
        <v>23153</v>
      </c>
      <c r="E42" s="295">
        <v>23194</v>
      </c>
      <c r="F42" s="295">
        <v>24213</v>
      </c>
      <c r="G42" s="39">
        <v>24518</v>
      </c>
      <c r="H42" s="39">
        <v>24504</v>
      </c>
      <c r="I42" s="39">
        <v>24409</v>
      </c>
      <c r="J42" s="39">
        <v>25178</v>
      </c>
      <c r="K42" s="39">
        <v>24554</v>
      </c>
    </row>
    <row r="43" spans="1:14" x14ac:dyDescent="0.25">
      <c r="A43" s="39" t="s">
        <v>4698</v>
      </c>
      <c r="B43" s="39" t="s">
        <v>4689</v>
      </c>
      <c r="C43" s="295" t="s">
        <v>1542</v>
      </c>
      <c r="D43" s="295">
        <v>19</v>
      </c>
      <c r="E43" s="295" t="s">
        <v>1542</v>
      </c>
      <c r="F43" s="295">
        <v>17</v>
      </c>
      <c r="G43" s="295" t="s">
        <v>1542</v>
      </c>
      <c r="H43" s="39">
        <v>18</v>
      </c>
      <c r="I43" s="39">
        <v>34</v>
      </c>
      <c r="J43" s="39">
        <v>36</v>
      </c>
      <c r="K43" s="39">
        <v>35</v>
      </c>
    </row>
    <row r="44" spans="1:14" x14ac:dyDescent="0.25">
      <c r="A44" s="39" t="s">
        <v>4700</v>
      </c>
      <c r="B44" s="39" t="s">
        <v>4690</v>
      </c>
      <c r="C44" s="295">
        <v>22511</v>
      </c>
      <c r="D44" s="295">
        <v>23082</v>
      </c>
      <c r="E44" s="295">
        <v>23169</v>
      </c>
      <c r="F44" s="295">
        <v>24214</v>
      </c>
      <c r="G44" s="39">
        <v>24556</v>
      </c>
      <c r="H44" s="39">
        <v>24519</v>
      </c>
      <c r="I44" s="39">
        <v>24446</v>
      </c>
      <c r="J44" s="39">
        <v>25217</v>
      </c>
      <c r="K44" s="39">
        <v>24708</v>
      </c>
    </row>
    <row r="45" spans="1:14" x14ac:dyDescent="0.25">
      <c r="A45" s="39" t="s">
        <v>4695</v>
      </c>
      <c r="B45" s="39" t="s">
        <v>4691</v>
      </c>
      <c r="C45" s="295">
        <v>22513</v>
      </c>
      <c r="D45" s="295">
        <v>23079</v>
      </c>
      <c r="E45" s="295">
        <v>23169</v>
      </c>
      <c r="F45" s="295">
        <v>24212</v>
      </c>
      <c r="G45" s="39">
        <v>24554</v>
      </c>
      <c r="H45" s="39">
        <v>24520</v>
      </c>
      <c r="I45" s="39">
        <v>24435</v>
      </c>
      <c r="J45" s="39">
        <v>25204</v>
      </c>
      <c r="K45" s="39">
        <v>24685</v>
      </c>
    </row>
    <row r="46" spans="1:14" x14ac:dyDescent="0.25">
      <c r="A46" s="59" t="s">
        <v>1440</v>
      </c>
      <c r="B46" s="39"/>
      <c r="C46" s="59">
        <v>193229</v>
      </c>
      <c r="D46" s="59">
        <v>196728</v>
      </c>
      <c r="E46" s="59">
        <v>194875</v>
      </c>
      <c r="F46" s="59">
        <v>199859</v>
      </c>
      <c r="G46" s="59">
        <v>199042</v>
      </c>
      <c r="H46" s="59">
        <v>194412</v>
      </c>
      <c r="I46" s="59">
        <v>193086</v>
      </c>
      <c r="J46" s="59">
        <v>199103</v>
      </c>
      <c r="K46" s="59">
        <v>193715</v>
      </c>
    </row>
    <row r="47" spans="1:14" x14ac:dyDescent="0.25">
      <c r="A47" s="294"/>
      <c r="B47" s="294"/>
      <c r="C47" s="294"/>
      <c r="D47" s="294"/>
      <c r="E47" s="294"/>
      <c r="F47" s="294"/>
    </row>
    <row r="48" spans="1:14" x14ac:dyDescent="0.25">
      <c r="A48" s="294"/>
      <c r="B48" s="294"/>
      <c r="C48" s="294"/>
      <c r="D48" s="294"/>
      <c r="E48" s="294"/>
      <c r="F48" s="294"/>
    </row>
  </sheetData>
  <mergeCells count="18">
    <mergeCell ref="B16:K16"/>
    <mergeCell ref="B17:K17"/>
    <mergeCell ref="B18:K18"/>
    <mergeCell ref="C27:K27"/>
    <mergeCell ref="C34:K34"/>
    <mergeCell ref="B15:K15"/>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70" orientation="landscape" r:id="rId1"/>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tabColor rgb="FFFFFF00"/>
    <pageSetUpPr fitToPage="1"/>
  </sheetPr>
  <dimension ref="A1:O40"/>
  <sheetViews>
    <sheetView topLeftCell="A14" workbookViewId="0">
      <selection activeCell="M35" sqref="M35"/>
    </sheetView>
  </sheetViews>
  <sheetFormatPr defaultRowHeight="15" x14ac:dyDescent="0.25"/>
  <cols>
    <col min="1" max="1" width="36.85546875" customWidth="1"/>
    <col min="2" max="2" width="57.28515625" customWidth="1"/>
    <col min="3" max="6" width="8.85546875" customWidth="1"/>
    <col min="7" max="11" width="8" style="39" customWidth="1"/>
    <col min="14" max="14" width="14.85546875" bestFit="1" customWidth="1"/>
  </cols>
  <sheetData>
    <row r="1" spans="1:15" ht="18.75" x14ac:dyDescent="0.25">
      <c r="A1" s="192" t="s">
        <v>0</v>
      </c>
      <c r="B1" s="2"/>
      <c r="C1" s="2"/>
      <c r="D1" s="2"/>
      <c r="E1" s="2"/>
      <c r="F1" s="2"/>
      <c r="G1" s="297"/>
      <c r="H1" s="2"/>
      <c r="I1" s="3"/>
      <c r="J1" s="3"/>
      <c r="K1" s="2"/>
    </row>
    <row r="2" spans="1:15" x14ac:dyDescent="0.25">
      <c r="A2" s="2"/>
      <c r="B2" s="227"/>
      <c r="C2" s="227"/>
      <c r="D2" s="227"/>
      <c r="E2" s="227"/>
      <c r="F2" s="227"/>
      <c r="G2" s="227"/>
      <c r="H2" s="227"/>
      <c r="I2" s="227"/>
      <c r="J2" s="227"/>
      <c r="K2" s="2"/>
    </row>
    <row r="3" spans="1:15" x14ac:dyDescent="0.25">
      <c r="A3" s="5" t="s">
        <v>1</v>
      </c>
      <c r="B3" s="702" t="s">
        <v>4714</v>
      </c>
      <c r="C3" s="702"/>
      <c r="D3" s="702"/>
      <c r="E3" s="702"/>
      <c r="F3" s="702"/>
      <c r="G3" s="702"/>
      <c r="H3" s="702"/>
      <c r="I3" s="702"/>
      <c r="J3" s="702"/>
      <c r="K3" s="702"/>
    </row>
    <row r="4" spans="1:15" x14ac:dyDescent="0.25">
      <c r="A4" s="6" t="s">
        <v>2</v>
      </c>
      <c r="B4" s="699" t="s">
        <v>4715</v>
      </c>
      <c r="C4" s="699"/>
      <c r="D4" s="699"/>
      <c r="E4" s="699"/>
      <c r="F4" s="699"/>
      <c r="G4" s="699"/>
      <c r="H4" s="699"/>
      <c r="I4" s="699"/>
      <c r="J4" s="699"/>
      <c r="K4" s="699"/>
    </row>
    <row r="5" spans="1:15" x14ac:dyDescent="0.25">
      <c r="A5" s="6" t="s">
        <v>5</v>
      </c>
      <c r="B5" s="699" t="s">
        <v>6</v>
      </c>
      <c r="C5" s="699"/>
      <c r="D5" s="699"/>
      <c r="E5" s="699"/>
      <c r="F5" s="699"/>
      <c r="G5" s="699"/>
      <c r="H5" s="699"/>
      <c r="I5" s="699"/>
      <c r="J5" s="699"/>
      <c r="K5" s="699"/>
      <c r="M5" s="331" t="s">
        <v>57</v>
      </c>
      <c r="N5" s="331" t="s">
        <v>2</v>
      </c>
      <c r="O5" s="331" t="s">
        <v>4716</v>
      </c>
    </row>
    <row r="6" spans="1:15" x14ac:dyDescent="0.25">
      <c r="A6" s="6" t="s">
        <v>8</v>
      </c>
      <c r="B6" s="703" t="s">
        <v>9</v>
      </c>
      <c r="C6" s="703"/>
      <c r="D6" s="703"/>
      <c r="E6" s="703"/>
      <c r="F6" s="703"/>
      <c r="G6" s="699"/>
      <c r="H6" s="699"/>
      <c r="I6" s="699"/>
      <c r="J6" s="699"/>
      <c r="K6" s="699"/>
      <c r="M6" t="s">
        <v>1720</v>
      </c>
      <c r="N6" t="s">
        <v>4717</v>
      </c>
      <c r="O6" t="s">
        <v>4718</v>
      </c>
    </row>
    <row r="7" spans="1:15" x14ac:dyDescent="0.25">
      <c r="A7" s="6" t="s">
        <v>11</v>
      </c>
      <c r="B7" s="674" t="s">
        <v>1508</v>
      </c>
      <c r="C7" s="674"/>
      <c r="D7" s="674"/>
      <c r="E7" s="674"/>
      <c r="F7" s="674"/>
      <c r="G7" s="674"/>
      <c r="H7" s="674"/>
      <c r="I7" s="674"/>
      <c r="J7" s="674"/>
      <c r="K7" s="674"/>
      <c r="M7" t="s">
        <v>4719</v>
      </c>
      <c r="N7" t="s">
        <v>4720</v>
      </c>
      <c r="O7" t="s">
        <v>4718</v>
      </c>
    </row>
    <row r="8" spans="1:15" x14ac:dyDescent="0.25">
      <c r="A8" s="6" t="s">
        <v>13</v>
      </c>
      <c r="B8" s="703" t="s">
        <v>9</v>
      </c>
      <c r="C8" s="703"/>
      <c r="D8" s="703"/>
      <c r="E8" s="703"/>
      <c r="F8" s="703"/>
      <c r="G8" s="699"/>
      <c r="H8" s="699"/>
      <c r="I8" s="699"/>
      <c r="J8" s="699"/>
      <c r="K8" s="699"/>
      <c r="M8" t="s">
        <v>4721</v>
      </c>
      <c r="N8" t="s">
        <v>4722</v>
      </c>
      <c r="O8" t="s">
        <v>4718</v>
      </c>
    </row>
    <row r="9" spans="1:15" x14ac:dyDescent="0.25">
      <c r="A9" s="6" t="s">
        <v>15</v>
      </c>
      <c r="B9" s="699" t="s">
        <v>63</v>
      </c>
      <c r="C9" s="699"/>
      <c r="D9" s="699"/>
      <c r="E9" s="699"/>
      <c r="F9" s="699"/>
      <c r="G9" s="699"/>
      <c r="H9" s="699"/>
      <c r="I9" s="699"/>
      <c r="J9" s="699"/>
      <c r="K9" s="699"/>
      <c r="M9" t="s">
        <v>4723</v>
      </c>
      <c r="N9" t="s">
        <v>4724</v>
      </c>
      <c r="O9" t="s">
        <v>4718</v>
      </c>
    </row>
    <row r="10" spans="1:15" x14ac:dyDescent="0.25">
      <c r="A10" s="6" t="s">
        <v>17</v>
      </c>
      <c r="B10" s="699" t="s">
        <v>18</v>
      </c>
      <c r="C10" s="699"/>
      <c r="D10" s="699"/>
      <c r="E10" s="699"/>
      <c r="F10" s="699"/>
      <c r="G10" s="699"/>
      <c r="H10" s="699"/>
      <c r="I10" s="699"/>
      <c r="J10" s="699"/>
      <c r="K10" s="699"/>
      <c r="M10" t="s">
        <v>4725</v>
      </c>
      <c r="N10" t="s">
        <v>4726</v>
      </c>
      <c r="O10" t="s">
        <v>4727</v>
      </c>
    </row>
    <row r="11" spans="1:15" x14ac:dyDescent="0.25">
      <c r="A11" s="6" t="s">
        <v>19</v>
      </c>
      <c r="B11" s="674" t="s">
        <v>70</v>
      </c>
      <c r="C11" s="674"/>
      <c r="D11" s="674"/>
      <c r="E11" s="674"/>
      <c r="F11" s="674"/>
      <c r="G11" s="674"/>
      <c r="H11" s="674"/>
      <c r="I11" s="674"/>
      <c r="J11" s="674"/>
      <c r="K11" s="674"/>
      <c r="M11" t="s">
        <v>4728</v>
      </c>
      <c r="N11" t="s">
        <v>4729</v>
      </c>
      <c r="O11" t="s">
        <v>4718</v>
      </c>
    </row>
    <row r="12" spans="1:15" x14ac:dyDescent="0.25">
      <c r="A12" s="6" t="s">
        <v>22</v>
      </c>
      <c r="B12" s="674" t="s">
        <v>23</v>
      </c>
      <c r="C12" s="674"/>
      <c r="D12" s="674"/>
      <c r="E12" s="674"/>
      <c r="F12" s="674"/>
      <c r="G12" s="674"/>
      <c r="H12" s="674"/>
      <c r="I12" s="674"/>
      <c r="J12" s="674"/>
      <c r="K12" s="674"/>
      <c r="M12" t="s">
        <v>4730</v>
      </c>
      <c r="N12" t="s">
        <v>4731</v>
      </c>
      <c r="O12" t="s">
        <v>4718</v>
      </c>
    </row>
    <row r="13" spans="1:15" x14ac:dyDescent="0.25">
      <c r="A13" s="6" t="s">
        <v>26</v>
      </c>
      <c r="B13" s="703" t="s">
        <v>9</v>
      </c>
      <c r="C13" s="703"/>
      <c r="D13" s="703"/>
      <c r="E13" s="703"/>
      <c r="F13" s="703"/>
      <c r="G13" s="699"/>
      <c r="H13" s="699"/>
      <c r="I13" s="699"/>
      <c r="J13" s="699"/>
      <c r="K13" s="699"/>
      <c r="M13" t="s">
        <v>4732</v>
      </c>
      <c r="N13" t="s">
        <v>4733</v>
      </c>
      <c r="O13" t="s">
        <v>4718</v>
      </c>
    </row>
    <row r="14" spans="1:15" x14ac:dyDescent="0.25">
      <c r="A14" s="6" t="s">
        <v>28</v>
      </c>
      <c r="B14" s="674" t="s">
        <v>4734</v>
      </c>
      <c r="C14" s="674"/>
      <c r="D14" s="674"/>
      <c r="E14" s="674"/>
      <c r="F14" s="674"/>
      <c r="G14" s="674"/>
      <c r="H14" s="674"/>
      <c r="I14" s="674"/>
      <c r="J14" s="674"/>
      <c r="K14" s="674"/>
    </row>
    <row r="15" spans="1:15" x14ac:dyDescent="0.25">
      <c r="A15" s="6" t="s">
        <v>30</v>
      </c>
      <c r="B15" s="688" t="s">
        <v>4667</v>
      </c>
      <c r="C15" s="688"/>
      <c r="D15" s="688"/>
      <c r="E15" s="688"/>
      <c r="F15" s="688"/>
      <c r="G15" s="688"/>
      <c r="H15" s="688"/>
      <c r="I15" s="688"/>
      <c r="J15" s="688"/>
      <c r="K15" s="688"/>
    </row>
    <row r="16" spans="1:15" x14ac:dyDescent="0.25">
      <c r="A16" s="6" t="s">
        <v>32</v>
      </c>
      <c r="B16" s="699" t="s">
        <v>772</v>
      </c>
      <c r="C16" s="699"/>
      <c r="D16" s="699"/>
      <c r="E16" s="699"/>
      <c r="F16" s="699"/>
      <c r="G16" s="699"/>
      <c r="H16" s="699"/>
      <c r="I16" s="699"/>
      <c r="J16" s="699"/>
      <c r="K16" s="699"/>
    </row>
    <row r="17" spans="1:11" x14ac:dyDescent="0.25">
      <c r="A17" s="6" t="s">
        <v>35</v>
      </c>
      <c r="B17" s="714"/>
      <c r="C17" s="714"/>
      <c r="D17" s="714"/>
      <c r="E17" s="714"/>
      <c r="F17" s="714"/>
      <c r="G17" s="714"/>
      <c r="H17" s="714"/>
      <c r="I17" s="714"/>
      <c r="J17" s="714"/>
      <c r="K17" s="714"/>
    </row>
    <row r="18" spans="1:11" x14ac:dyDescent="0.25">
      <c r="A18" s="6" t="s">
        <v>36</v>
      </c>
      <c r="B18" s="754"/>
      <c r="C18" s="754"/>
      <c r="D18" s="754"/>
      <c r="E18" s="754"/>
      <c r="F18" s="754"/>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v>193229</v>
      </c>
      <c r="D21" s="2">
        <v>196728</v>
      </c>
      <c r="E21" s="2">
        <v>194875</v>
      </c>
      <c r="F21" s="2">
        <v>199859</v>
      </c>
      <c r="G21" s="10">
        <f>G20-G25</f>
        <v>199042</v>
      </c>
      <c r="H21" s="10">
        <f>H20-H25</f>
        <v>194412</v>
      </c>
      <c r="I21" s="10">
        <f>I20-I25</f>
        <v>193086</v>
      </c>
      <c r="J21" s="10">
        <f>J20-J25</f>
        <v>199103</v>
      </c>
      <c r="K21" s="10">
        <f>K20-K25</f>
        <v>193715</v>
      </c>
    </row>
    <row r="22" spans="1:11" x14ac:dyDescent="0.25">
      <c r="A22" s="6" t="s">
        <v>45</v>
      </c>
      <c r="B22" s="2"/>
      <c r="C22" s="12">
        <f t="shared" ref="C22:F22" si="0">C21/C20</f>
        <v>1</v>
      </c>
      <c r="D22" s="12">
        <f t="shared" si="0"/>
        <v>1</v>
      </c>
      <c r="E22" s="12">
        <f t="shared" si="0"/>
        <v>1</v>
      </c>
      <c r="F22" s="12">
        <f t="shared" si="0"/>
        <v>1</v>
      </c>
      <c r="G22" s="12">
        <f>G21/G20</f>
        <v>1</v>
      </c>
      <c r="H22" s="12">
        <f>H21/H20</f>
        <v>1</v>
      </c>
      <c r="I22" s="12">
        <f>I21/I20</f>
        <v>1</v>
      </c>
      <c r="J22" s="12">
        <f>J21/J20</f>
        <v>1</v>
      </c>
      <c r="K22" s="12">
        <f>K21/K20</f>
        <v>1</v>
      </c>
    </row>
    <row r="23" spans="1:11" x14ac:dyDescent="0.25">
      <c r="A23" s="6" t="s">
        <v>46</v>
      </c>
      <c r="B23" s="2"/>
      <c r="C23" s="2">
        <v>0</v>
      </c>
      <c r="D23" s="2">
        <v>0</v>
      </c>
      <c r="E23" s="2">
        <v>0</v>
      </c>
      <c r="F23" s="2">
        <v>0</v>
      </c>
      <c r="G23" s="10">
        <v>0</v>
      </c>
      <c r="H23" s="10">
        <v>0</v>
      </c>
      <c r="I23" s="10">
        <v>0</v>
      </c>
      <c r="J23" s="9">
        <v>0</v>
      </c>
      <c r="K23" s="9">
        <v>0</v>
      </c>
    </row>
    <row r="24" spans="1:11" x14ac:dyDescent="0.25">
      <c r="A24" s="6" t="s">
        <v>47</v>
      </c>
      <c r="B24" s="2"/>
      <c r="C24" s="12">
        <f>C23/C20</f>
        <v>0</v>
      </c>
      <c r="D24" s="12">
        <f t="shared" ref="D24:F24" si="1">D23/D20</f>
        <v>0</v>
      </c>
      <c r="E24" s="12">
        <f t="shared" si="1"/>
        <v>0</v>
      </c>
      <c r="F24" s="12">
        <f t="shared" si="1"/>
        <v>0</v>
      </c>
      <c r="G24" s="12">
        <f>G23/G20</f>
        <v>0</v>
      </c>
      <c r="H24" s="12">
        <f>H23/H20</f>
        <v>0</v>
      </c>
      <c r="I24" s="12">
        <f>I23/I20</f>
        <v>0</v>
      </c>
      <c r="J24" s="12">
        <f>J23/J20</f>
        <v>0</v>
      </c>
      <c r="K24" s="12">
        <f>K23/K20</f>
        <v>0</v>
      </c>
    </row>
    <row r="25" spans="1:11" x14ac:dyDescent="0.25">
      <c r="A25" s="6" t="s">
        <v>48</v>
      </c>
      <c r="B25" s="2"/>
      <c r="C25" s="2">
        <v>0</v>
      </c>
      <c r="D25" s="2">
        <v>0</v>
      </c>
      <c r="E25" s="2">
        <v>0</v>
      </c>
      <c r="F25" s="2">
        <v>0</v>
      </c>
      <c r="G25" s="10">
        <v>0</v>
      </c>
      <c r="H25" s="10">
        <v>0</v>
      </c>
      <c r="I25" s="10">
        <v>0</v>
      </c>
      <c r="J25" s="9">
        <v>0</v>
      </c>
      <c r="K25" s="9">
        <v>0</v>
      </c>
    </row>
    <row r="26" spans="1:11" x14ac:dyDescent="0.25">
      <c r="A26" s="6" t="s">
        <v>49</v>
      </c>
      <c r="B26" s="2"/>
      <c r="C26" s="12">
        <f t="shared" ref="C26:F26" si="2">C25/C20</f>
        <v>0</v>
      </c>
      <c r="D26" s="12">
        <f t="shared" si="2"/>
        <v>0</v>
      </c>
      <c r="E26" s="12">
        <f t="shared" si="2"/>
        <v>0</v>
      </c>
      <c r="F26" s="12">
        <f t="shared" si="2"/>
        <v>0</v>
      </c>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9" t="s">
        <v>4733</v>
      </c>
      <c r="B29" s="230"/>
      <c r="C29" s="295">
        <v>9505</v>
      </c>
      <c r="D29" s="295">
        <v>10333</v>
      </c>
      <c r="E29" s="295">
        <v>9050</v>
      </c>
      <c r="F29" s="295">
        <v>9852</v>
      </c>
      <c r="G29" s="39">
        <v>8806</v>
      </c>
      <c r="H29" s="39">
        <v>7504</v>
      </c>
      <c r="I29" s="39">
        <v>9200</v>
      </c>
      <c r="J29" s="39">
        <v>12715</v>
      </c>
      <c r="K29" s="39">
        <v>13421</v>
      </c>
    </row>
    <row r="30" spans="1:11" x14ac:dyDescent="0.25">
      <c r="A30" s="39" t="s">
        <v>4720</v>
      </c>
      <c r="B30" s="230"/>
      <c r="C30" s="134">
        <v>12515</v>
      </c>
      <c r="D30" s="134">
        <v>12795</v>
      </c>
      <c r="E30" s="134">
        <v>12828</v>
      </c>
      <c r="F30" s="134">
        <v>13413</v>
      </c>
      <c r="G30" s="39">
        <v>13183</v>
      </c>
      <c r="H30" s="39">
        <v>12330</v>
      </c>
      <c r="I30" s="39">
        <v>10909</v>
      </c>
      <c r="J30" s="39">
        <v>12271</v>
      </c>
      <c r="K30" s="39">
        <v>11038</v>
      </c>
    </row>
    <row r="31" spans="1:11" x14ac:dyDescent="0.25">
      <c r="A31" s="39" t="s">
        <v>4717</v>
      </c>
      <c r="B31" s="230"/>
      <c r="C31" s="134">
        <v>640</v>
      </c>
      <c r="D31" s="134">
        <v>1101</v>
      </c>
      <c r="E31" s="134">
        <v>580</v>
      </c>
      <c r="F31" s="134">
        <v>437</v>
      </c>
      <c r="G31" s="39">
        <v>260</v>
      </c>
      <c r="H31" s="39">
        <v>300</v>
      </c>
      <c r="I31" s="39">
        <v>994</v>
      </c>
      <c r="J31" s="39">
        <v>1209</v>
      </c>
      <c r="K31" s="39">
        <v>1594</v>
      </c>
    </row>
    <row r="32" spans="1:11" x14ac:dyDescent="0.25">
      <c r="A32" s="39" t="s">
        <v>4722</v>
      </c>
      <c r="B32" s="230"/>
      <c r="C32" s="134" t="s">
        <v>1542</v>
      </c>
      <c r="D32" s="134">
        <v>11</v>
      </c>
      <c r="E32" s="134" t="s">
        <v>1542</v>
      </c>
      <c r="F32" s="134">
        <v>10</v>
      </c>
      <c r="G32" s="295" t="s">
        <v>2258</v>
      </c>
      <c r="H32" s="295" t="s">
        <v>1542</v>
      </c>
      <c r="I32" s="295" t="s">
        <v>10808</v>
      </c>
      <c r="J32" s="295" t="s">
        <v>4735</v>
      </c>
      <c r="K32" s="295" t="s">
        <v>4736</v>
      </c>
    </row>
    <row r="33" spans="1:11" x14ac:dyDescent="0.25">
      <c r="A33" s="39" t="s">
        <v>4731</v>
      </c>
      <c r="B33" s="230"/>
      <c r="C33" s="134">
        <v>12626</v>
      </c>
      <c r="D33" s="134">
        <v>10841</v>
      </c>
      <c r="E33" s="134">
        <v>9777</v>
      </c>
      <c r="F33" s="134">
        <v>6231</v>
      </c>
      <c r="G33" s="39">
        <v>4727</v>
      </c>
      <c r="H33" s="39">
        <v>2410</v>
      </c>
      <c r="I33" s="39">
        <v>3421</v>
      </c>
      <c r="J33" s="39">
        <v>3051</v>
      </c>
      <c r="K33" s="39">
        <v>3286</v>
      </c>
    </row>
    <row r="34" spans="1:11" x14ac:dyDescent="0.25">
      <c r="A34" s="39" t="s">
        <v>4737</v>
      </c>
      <c r="B34" s="230"/>
      <c r="C34" s="134">
        <v>120873</v>
      </c>
      <c r="D34" s="134">
        <v>123127</v>
      </c>
      <c r="E34" s="134">
        <v>123655</v>
      </c>
      <c r="F34" s="134">
        <v>126904</v>
      </c>
      <c r="G34" s="39">
        <v>128340</v>
      </c>
      <c r="H34" s="39">
        <v>126542</v>
      </c>
      <c r="I34" s="39">
        <v>112522</v>
      </c>
      <c r="J34" s="39">
        <v>116988</v>
      </c>
      <c r="K34" s="39">
        <v>111981</v>
      </c>
    </row>
    <row r="35" spans="1:11" x14ac:dyDescent="0.25">
      <c r="A35" s="39" t="s">
        <v>4738</v>
      </c>
      <c r="B35" s="230"/>
      <c r="C35" s="134">
        <v>796</v>
      </c>
      <c r="D35" s="134">
        <v>815</v>
      </c>
      <c r="E35" s="134">
        <v>974</v>
      </c>
      <c r="F35" s="134">
        <v>1536</v>
      </c>
      <c r="G35" s="39">
        <v>1816</v>
      </c>
      <c r="H35" s="39">
        <v>1719</v>
      </c>
      <c r="I35" s="39">
        <v>1771</v>
      </c>
      <c r="J35" s="39">
        <v>1855</v>
      </c>
      <c r="K35" s="39">
        <v>1843</v>
      </c>
    </row>
    <row r="36" spans="1:11" x14ac:dyDescent="0.25">
      <c r="A36" s="39" t="s">
        <v>4726</v>
      </c>
      <c r="B36" s="230"/>
      <c r="C36" s="752" t="s">
        <v>10807</v>
      </c>
      <c r="D36" s="752"/>
      <c r="E36" s="752"/>
      <c r="F36" s="752"/>
      <c r="G36" s="752"/>
      <c r="H36" s="752"/>
      <c r="I36" s="752"/>
      <c r="J36" s="752"/>
      <c r="K36" s="752"/>
    </row>
    <row r="37" spans="1:11" x14ac:dyDescent="0.25">
      <c r="A37" s="39" t="s">
        <v>4724</v>
      </c>
      <c r="B37" s="230"/>
      <c r="C37" s="134">
        <v>36109</v>
      </c>
      <c r="D37" s="134">
        <v>37445</v>
      </c>
      <c r="E37" s="134">
        <v>37807</v>
      </c>
      <c r="F37" s="134">
        <v>41311</v>
      </c>
      <c r="G37" s="39">
        <v>41658</v>
      </c>
      <c r="H37" s="39">
        <v>42945</v>
      </c>
      <c r="I37" s="39">
        <v>42057</v>
      </c>
      <c r="J37" s="39">
        <v>34758</v>
      </c>
      <c r="K37" s="39">
        <v>33670</v>
      </c>
    </row>
    <row r="38" spans="1:11" x14ac:dyDescent="0.25">
      <c r="A38" s="39" t="s">
        <v>4729</v>
      </c>
      <c r="B38" s="230"/>
      <c r="C38" s="134" t="s">
        <v>10806</v>
      </c>
      <c r="D38" s="134">
        <v>260</v>
      </c>
      <c r="E38" s="134" t="s">
        <v>10806</v>
      </c>
      <c r="F38" s="134">
        <v>165</v>
      </c>
      <c r="G38" s="39">
        <v>240</v>
      </c>
      <c r="H38" s="39">
        <v>655</v>
      </c>
      <c r="I38" s="39">
        <v>11841</v>
      </c>
      <c r="J38" s="39">
        <v>15706</v>
      </c>
      <c r="K38" s="39">
        <v>16024</v>
      </c>
    </row>
    <row r="39" spans="1:11" x14ac:dyDescent="0.25">
      <c r="A39" s="19" t="s">
        <v>1440</v>
      </c>
      <c r="B39" s="230"/>
      <c r="C39" s="380">
        <v>193229</v>
      </c>
      <c r="D39" s="380">
        <f>SUM(D29:D38)</f>
        <v>196728</v>
      </c>
      <c r="E39" s="380">
        <v>194875</v>
      </c>
      <c r="F39" s="380">
        <f>SUM(F29:F38)</f>
        <v>199859</v>
      </c>
      <c r="G39" s="59">
        <v>199042</v>
      </c>
      <c r="H39" s="59">
        <v>194412</v>
      </c>
      <c r="I39" s="59">
        <v>193086</v>
      </c>
      <c r="J39" s="59">
        <v>199103</v>
      </c>
      <c r="K39" s="59">
        <v>193715</v>
      </c>
    </row>
    <row r="40" spans="1:11" x14ac:dyDescent="0.25">
      <c r="A40" s="2"/>
      <c r="B40" s="2"/>
      <c r="C40" s="2"/>
      <c r="D40" s="2"/>
      <c r="E40" s="2"/>
      <c r="F40" s="2"/>
      <c r="G40" s="11"/>
      <c r="H40" s="11"/>
      <c r="I40" s="11"/>
      <c r="J40" s="11"/>
      <c r="K40" s="11"/>
    </row>
  </sheetData>
  <mergeCells count="18">
    <mergeCell ref="B3:K3"/>
    <mergeCell ref="B4:K4"/>
    <mergeCell ref="B5:K5"/>
    <mergeCell ref="B6:K6"/>
    <mergeCell ref="B7:K7"/>
    <mergeCell ref="B12:K12"/>
    <mergeCell ref="B13:K13"/>
    <mergeCell ref="C27:K27"/>
    <mergeCell ref="C36:K36"/>
    <mergeCell ref="B8:K8"/>
    <mergeCell ref="B14:K14"/>
    <mergeCell ref="B15:K15"/>
    <mergeCell ref="B16:K16"/>
    <mergeCell ref="B17:K17"/>
    <mergeCell ref="B18:K18"/>
    <mergeCell ref="B9:K9"/>
    <mergeCell ref="B10:K10"/>
    <mergeCell ref="B11:K11"/>
  </mergeCells>
  <pageMargins left="0.7" right="0.7" top="0.75" bottom="0.75" header="0.3" footer="0.3"/>
  <pageSetup paperSize="9" scale="83" orientation="landscape" r:id="rId1"/>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tabColor rgb="FFFFFF00"/>
    <pageSetUpPr fitToPage="1"/>
  </sheetPr>
  <dimension ref="A1:O40"/>
  <sheetViews>
    <sheetView topLeftCell="A13" workbookViewId="0">
      <selection activeCell="N29" sqref="N29"/>
    </sheetView>
  </sheetViews>
  <sheetFormatPr defaultRowHeight="15" x14ac:dyDescent="0.25"/>
  <cols>
    <col min="1" max="1" width="36.85546875" customWidth="1"/>
    <col min="2" max="2" width="67.42578125" customWidth="1"/>
    <col min="3" max="6" width="8.85546875" customWidth="1"/>
    <col min="7" max="11" width="8" style="39" customWidth="1"/>
    <col min="14" max="14" width="14.85546875" bestFit="1" customWidth="1"/>
  </cols>
  <sheetData>
    <row r="1" spans="1:15" ht="18.75" x14ac:dyDescent="0.25">
      <c r="A1" s="192" t="s">
        <v>0</v>
      </c>
      <c r="B1" s="2"/>
      <c r="C1" s="2"/>
      <c r="D1" s="2"/>
      <c r="E1" s="2"/>
      <c r="F1" s="2"/>
      <c r="G1" s="297"/>
      <c r="H1" s="2"/>
      <c r="I1" s="3"/>
      <c r="J1" s="3"/>
      <c r="K1" s="2"/>
    </row>
    <row r="2" spans="1:15" x14ac:dyDescent="0.25">
      <c r="A2" s="2"/>
      <c r="B2" s="227"/>
      <c r="C2" s="227"/>
      <c r="D2" s="227"/>
      <c r="E2" s="227"/>
      <c r="F2" s="227"/>
      <c r="G2" s="227"/>
      <c r="H2" s="227"/>
      <c r="I2" s="227"/>
      <c r="J2" s="227"/>
      <c r="K2" s="2"/>
    </row>
    <row r="3" spans="1:15" x14ac:dyDescent="0.25">
      <c r="A3" s="5" t="s">
        <v>1</v>
      </c>
      <c r="B3" s="702" t="s">
        <v>4739</v>
      </c>
      <c r="C3" s="702"/>
      <c r="D3" s="702"/>
      <c r="E3" s="702"/>
      <c r="F3" s="702"/>
      <c r="G3" s="702"/>
      <c r="H3" s="702"/>
      <c r="I3" s="702"/>
      <c r="J3" s="702"/>
      <c r="K3" s="702"/>
    </row>
    <row r="4" spans="1:15" x14ac:dyDescent="0.25">
      <c r="A4" s="6" t="s">
        <v>2</v>
      </c>
      <c r="B4" s="699" t="s">
        <v>4740</v>
      </c>
      <c r="C4" s="699"/>
      <c r="D4" s="699"/>
      <c r="E4" s="699"/>
      <c r="F4" s="699"/>
      <c r="G4" s="699"/>
      <c r="H4" s="699"/>
      <c r="I4" s="699"/>
      <c r="J4" s="699"/>
      <c r="K4" s="699"/>
    </row>
    <row r="5" spans="1:15" x14ac:dyDescent="0.25">
      <c r="A5" s="6" t="s">
        <v>5</v>
      </c>
      <c r="B5" s="699" t="s">
        <v>6</v>
      </c>
      <c r="C5" s="699"/>
      <c r="D5" s="699"/>
      <c r="E5" s="699"/>
      <c r="F5" s="699"/>
      <c r="G5" s="699"/>
      <c r="H5" s="699"/>
      <c r="I5" s="699"/>
      <c r="J5" s="699"/>
      <c r="K5" s="699"/>
      <c r="M5" s="331" t="s">
        <v>57</v>
      </c>
      <c r="N5" s="331" t="s">
        <v>2</v>
      </c>
      <c r="O5" s="331" t="s">
        <v>4716</v>
      </c>
    </row>
    <row r="6" spans="1:15" x14ac:dyDescent="0.25">
      <c r="A6" s="6" t="s">
        <v>8</v>
      </c>
      <c r="B6" s="703" t="s">
        <v>9</v>
      </c>
      <c r="C6" s="703"/>
      <c r="D6" s="703"/>
      <c r="E6" s="703"/>
      <c r="F6" s="703"/>
      <c r="G6" s="699"/>
      <c r="H6" s="699"/>
      <c r="I6" s="699"/>
      <c r="J6" s="699"/>
      <c r="K6" s="699"/>
      <c r="M6" t="s">
        <v>1720</v>
      </c>
      <c r="N6" t="s">
        <v>4717</v>
      </c>
      <c r="O6" t="s">
        <v>4718</v>
      </c>
    </row>
    <row r="7" spans="1:15" x14ac:dyDescent="0.25">
      <c r="A7" s="6" t="s">
        <v>11</v>
      </c>
      <c r="B7" s="674" t="s">
        <v>1508</v>
      </c>
      <c r="C7" s="674"/>
      <c r="D7" s="674"/>
      <c r="E7" s="674"/>
      <c r="F7" s="674"/>
      <c r="G7" s="674"/>
      <c r="H7" s="674"/>
      <c r="I7" s="674"/>
      <c r="J7" s="674"/>
      <c r="K7" s="674"/>
      <c r="M7" t="s">
        <v>4719</v>
      </c>
      <c r="N7" t="s">
        <v>4720</v>
      </c>
      <c r="O7" t="s">
        <v>4718</v>
      </c>
    </row>
    <row r="8" spans="1:15" x14ac:dyDescent="0.25">
      <c r="A8" s="6" t="s">
        <v>13</v>
      </c>
      <c r="B8" s="703" t="s">
        <v>9</v>
      </c>
      <c r="C8" s="703"/>
      <c r="D8" s="703"/>
      <c r="E8" s="703"/>
      <c r="F8" s="703"/>
      <c r="G8" s="699"/>
      <c r="H8" s="699"/>
      <c r="I8" s="699"/>
      <c r="J8" s="699"/>
      <c r="K8" s="699"/>
      <c r="M8" t="s">
        <v>4721</v>
      </c>
      <c r="N8" t="s">
        <v>4722</v>
      </c>
      <c r="O8" t="s">
        <v>4718</v>
      </c>
    </row>
    <row r="9" spans="1:15" x14ac:dyDescent="0.25">
      <c r="A9" s="6" t="s">
        <v>15</v>
      </c>
      <c r="B9" s="699" t="s">
        <v>63</v>
      </c>
      <c r="C9" s="699"/>
      <c r="D9" s="699"/>
      <c r="E9" s="699"/>
      <c r="F9" s="699"/>
      <c r="G9" s="699"/>
      <c r="H9" s="699"/>
      <c r="I9" s="699"/>
      <c r="J9" s="699"/>
      <c r="K9" s="699"/>
      <c r="M9" t="s">
        <v>4723</v>
      </c>
      <c r="N9" t="s">
        <v>4724</v>
      </c>
      <c r="O9" t="s">
        <v>4718</v>
      </c>
    </row>
    <row r="10" spans="1:15" x14ac:dyDescent="0.25">
      <c r="A10" s="6" t="s">
        <v>17</v>
      </c>
      <c r="B10" s="699" t="s">
        <v>18</v>
      </c>
      <c r="C10" s="699"/>
      <c r="D10" s="699"/>
      <c r="E10" s="699"/>
      <c r="F10" s="699"/>
      <c r="G10" s="699"/>
      <c r="H10" s="699"/>
      <c r="I10" s="699"/>
      <c r="J10" s="699"/>
      <c r="K10" s="699"/>
      <c r="M10" t="s">
        <v>4725</v>
      </c>
      <c r="N10" t="s">
        <v>4726</v>
      </c>
      <c r="O10" t="s">
        <v>4727</v>
      </c>
    </row>
    <row r="11" spans="1:15" x14ac:dyDescent="0.25">
      <c r="A11" s="6" t="s">
        <v>19</v>
      </c>
      <c r="B11" s="674" t="s">
        <v>70</v>
      </c>
      <c r="C11" s="674"/>
      <c r="D11" s="674"/>
      <c r="E11" s="674"/>
      <c r="F11" s="674"/>
      <c r="G11" s="674"/>
      <c r="H11" s="674"/>
      <c r="I11" s="674"/>
      <c r="J11" s="674"/>
      <c r="K11" s="674"/>
      <c r="M11" t="s">
        <v>4728</v>
      </c>
      <c r="N11" t="s">
        <v>4729</v>
      </c>
      <c r="O11" t="s">
        <v>4718</v>
      </c>
    </row>
    <row r="12" spans="1:15" x14ac:dyDescent="0.25">
      <c r="A12" s="6" t="s">
        <v>22</v>
      </c>
      <c r="B12" s="674" t="s">
        <v>23</v>
      </c>
      <c r="C12" s="674"/>
      <c r="D12" s="674"/>
      <c r="E12" s="674"/>
      <c r="F12" s="674"/>
      <c r="G12" s="674"/>
      <c r="H12" s="674"/>
      <c r="I12" s="674"/>
      <c r="J12" s="674"/>
      <c r="K12" s="674"/>
      <c r="M12" t="s">
        <v>4730</v>
      </c>
      <c r="N12" t="s">
        <v>4731</v>
      </c>
      <c r="O12" t="s">
        <v>4718</v>
      </c>
    </row>
    <row r="13" spans="1:15" x14ac:dyDescent="0.25">
      <c r="A13" s="6" t="s">
        <v>26</v>
      </c>
      <c r="B13" s="703" t="s">
        <v>9</v>
      </c>
      <c r="C13" s="703"/>
      <c r="D13" s="703"/>
      <c r="E13" s="703"/>
      <c r="F13" s="703"/>
      <c r="G13" s="699"/>
      <c r="H13" s="699"/>
      <c r="I13" s="699"/>
      <c r="J13" s="699"/>
      <c r="K13" s="699"/>
      <c r="M13" t="s">
        <v>4732</v>
      </c>
      <c r="N13" t="s">
        <v>4733</v>
      </c>
      <c r="O13" t="s">
        <v>4718</v>
      </c>
    </row>
    <row r="14" spans="1:15" x14ac:dyDescent="0.25">
      <c r="A14" s="6" t="s">
        <v>28</v>
      </c>
      <c r="B14" s="688" t="s">
        <v>4741</v>
      </c>
      <c r="C14" s="688"/>
      <c r="D14" s="688"/>
      <c r="E14" s="688"/>
      <c r="F14" s="688"/>
      <c r="G14" s="688"/>
      <c r="H14" s="688"/>
      <c r="I14" s="688"/>
      <c r="J14" s="688"/>
      <c r="K14" s="688"/>
    </row>
    <row r="15" spans="1:15" x14ac:dyDescent="0.25">
      <c r="A15" s="6" t="s">
        <v>30</v>
      </c>
      <c r="B15" s="688" t="s">
        <v>4667</v>
      </c>
      <c r="C15" s="688"/>
      <c r="D15" s="688"/>
      <c r="E15" s="688"/>
      <c r="F15" s="688"/>
      <c r="G15" s="688"/>
      <c r="H15" s="688"/>
      <c r="I15" s="688"/>
      <c r="J15" s="688"/>
      <c r="K15" s="688"/>
    </row>
    <row r="16" spans="1:15" x14ac:dyDescent="0.25">
      <c r="A16" s="6" t="s">
        <v>32</v>
      </c>
      <c r="B16" s="699" t="s">
        <v>773</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17" t="s">
        <v>9</v>
      </c>
      <c r="C18" s="717"/>
      <c r="D18" s="717"/>
      <c r="E18" s="717"/>
      <c r="F18" s="717"/>
      <c r="G18" s="706"/>
      <c r="H18" s="706"/>
      <c r="I18" s="706"/>
      <c r="J18" s="706"/>
      <c r="K18" s="706"/>
    </row>
    <row r="19" spans="1:13" x14ac:dyDescent="0.25">
      <c r="A19" s="7" t="s">
        <v>37</v>
      </c>
      <c r="B19" s="2"/>
      <c r="C19" s="8" t="s">
        <v>1433</v>
      </c>
      <c r="D19" s="8" t="s">
        <v>137</v>
      </c>
      <c r="E19" s="8" t="s">
        <v>138</v>
      </c>
      <c r="F19" s="8" t="s">
        <v>139</v>
      </c>
      <c r="G19" s="293" t="s">
        <v>38</v>
      </c>
      <c r="H19" s="293" t="s">
        <v>39</v>
      </c>
      <c r="I19" s="293" t="s">
        <v>40</v>
      </c>
      <c r="J19" s="293" t="s">
        <v>41</v>
      </c>
      <c r="K19" s="293" t="s">
        <v>42</v>
      </c>
    </row>
    <row r="20" spans="1:13" x14ac:dyDescent="0.25">
      <c r="A20" s="6" t="s">
        <v>43</v>
      </c>
      <c r="B20" s="2"/>
      <c r="C20" s="2">
        <v>193229</v>
      </c>
      <c r="D20" s="2">
        <v>196728</v>
      </c>
      <c r="E20" s="2">
        <v>194875</v>
      </c>
      <c r="F20" s="2">
        <v>199859</v>
      </c>
      <c r="G20" s="10">
        <v>199042</v>
      </c>
      <c r="H20" s="10">
        <v>194412</v>
      </c>
      <c r="I20" s="10">
        <v>193086</v>
      </c>
      <c r="J20" s="11">
        <v>199103</v>
      </c>
      <c r="K20" s="11">
        <v>193715</v>
      </c>
    </row>
    <row r="21" spans="1:13" x14ac:dyDescent="0.25">
      <c r="A21" s="6" t="s">
        <v>44</v>
      </c>
      <c r="B21" s="2"/>
      <c r="C21" s="2">
        <v>193229</v>
      </c>
      <c r="D21" s="2">
        <v>196728</v>
      </c>
      <c r="E21" s="2">
        <v>194875</v>
      </c>
      <c r="F21" s="2">
        <v>199859</v>
      </c>
      <c r="G21" s="10">
        <f>G20-G25</f>
        <v>199042</v>
      </c>
      <c r="H21" s="10">
        <f>H20-H25</f>
        <v>194412</v>
      </c>
      <c r="I21" s="10">
        <f>I20-I25</f>
        <v>193086</v>
      </c>
      <c r="J21" s="10">
        <f>J20-J25</f>
        <v>199103</v>
      </c>
      <c r="K21" s="10">
        <f>K20-K25</f>
        <v>193715</v>
      </c>
    </row>
    <row r="22" spans="1:13" x14ac:dyDescent="0.25">
      <c r="A22" s="6" t="s">
        <v>45</v>
      </c>
      <c r="B22" s="2"/>
      <c r="C22" s="12">
        <f t="shared" ref="C22:F22" si="0">C21/C20</f>
        <v>1</v>
      </c>
      <c r="D22" s="12">
        <f t="shared" si="0"/>
        <v>1</v>
      </c>
      <c r="E22" s="12">
        <f t="shared" si="0"/>
        <v>1</v>
      </c>
      <c r="F22" s="12">
        <f t="shared" si="0"/>
        <v>1</v>
      </c>
      <c r="G22" s="12">
        <f>G21/G20</f>
        <v>1</v>
      </c>
      <c r="H22" s="12">
        <f>H21/H20</f>
        <v>1</v>
      </c>
      <c r="I22" s="12">
        <f>I21/I20</f>
        <v>1</v>
      </c>
      <c r="J22" s="12">
        <f>J21/J20</f>
        <v>1</v>
      </c>
      <c r="K22" s="12">
        <f>K21/K20</f>
        <v>1</v>
      </c>
    </row>
    <row r="23" spans="1:13" x14ac:dyDescent="0.25">
      <c r="A23" s="6" t="s">
        <v>46</v>
      </c>
      <c r="B23" s="2"/>
      <c r="C23" s="2">
        <v>0</v>
      </c>
      <c r="D23" s="2">
        <v>0</v>
      </c>
      <c r="E23" s="2">
        <v>0</v>
      </c>
      <c r="F23" s="2">
        <v>0</v>
      </c>
      <c r="G23" s="10">
        <v>0</v>
      </c>
      <c r="H23" s="10">
        <v>0</v>
      </c>
      <c r="I23" s="10">
        <v>0</v>
      </c>
      <c r="J23" s="9">
        <v>0</v>
      </c>
      <c r="K23" s="9">
        <v>0</v>
      </c>
    </row>
    <row r="24" spans="1:13" x14ac:dyDescent="0.25">
      <c r="A24" s="6" t="s">
        <v>47</v>
      </c>
      <c r="B24" s="2"/>
      <c r="C24" s="12">
        <f>C23/C20</f>
        <v>0</v>
      </c>
      <c r="D24" s="12">
        <f t="shared" ref="D24:F24" si="1">D23/D20</f>
        <v>0</v>
      </c>
      <c r="E24" s="12">
        <f t="shared" si="1"/>
        <v>0</v>
      </c>
      <c r="F24" s="12">
        <f t="shared" si="1"/>
        <v>0</v>
      </c>
      <c r="G24" s="12">
        <f>G23/G20</f>
        <v>0</v>
      </c>
      <c r="H24" s="12">
        <f>H23/H20</f>
        <v>0</v>
      </c>
      <c r="I24" s="12">
        <f>I23/I20</f>
        <v>0</v>
      </c>
      <c r="J24" s="12">
        <f>J23/J20</f>
        <v>0</v>
      </c>
      <c r="K24" s="12">
        <f>K23/K20</f>
        <v>0</v>
      </c>
    </row>
    <row r="25" spans="1:13" x14ac:dyDescent="0.25">
      <c r="A25" s="6" t="s">
        <v>48</v>
      </c>
      <c r="B25" s="2"/>
      <c r="C25" s="2">
        <v>0</v>
      </c>
      <c r="D25" s="2">
        <v>0</v>
      </c>
      <c r="E25" s="2">
        <v>0</v>
      </c>
      <c r="F25" s="2">
        <v>0</v>
      </c>
      <c r="G25" s="10">
        <v>0</v>
      </c>
      <c r="H25" s="10">
        <v>0</v>
      </c>
      <c r="I25" s="10">
        <v>0</v>
      </c>
      <c r="J25" s="9">
        <v>0</v>
      </c>
      <c r="K25" s="9">
        <v>0</v>
      </c>
    </row>
    <row r="26" spans="1:13" x14ac:dyDescent="0.25">
      <c r="A26" s="6" t="s">
        <v>49</v>
      </c>
      <c r="B26" s="2"/>
      <c r="C26" s="12">
        <f t="shared" ref="C26:F26" si="2">C25/C20</f>
        <v>0</v>
      </c>
      <c r="D26" s="12">
        <f t="shared" si="2"/>
        <v>0</v>
      </c>
      <c r="E26" s="12">
        <f t="shared" si="2"/>
        <v>0</v>
      </c>
      <c r="F26" s="12">
        <f t="shared" si="2"/>
        <v>0</v>
      </c>
      <c r="G26" s="12">
        <f>G25/G20</f>
        <v>0</v>
      </c>
      <c r="H26" s="12">
        <f>H25/H20</f>
        <v>0</v>
      </c>
      <c r="I26" s="12">
        <f>I25/I20</f>
        <v>0</v>
      </c>
      <c r="J26" s="12">
        <f>J25/J20</f>
        <v>0</v>
      </c>
      <c r="K26" s="12">
        <f>K25/K20</f>
        <v>0</v>
      </c>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39" t="s">
        <v>4732</v>
      </c>
      <c r="B29" s="39" t="s">
        <v>4733</v>
      </c>
      <c r="C29" s="295">
        <v>9505</v>
      </c>
      <c r="D29" s="295">
        <v>10333</v>
      </c>
      <c r="E29" s="295">
        <v>9050</v>
      </c>
      <c r="F29" s="295">
        <v>9852</v>
      </c>
      <c r="G29" s="39">
        <v>8806</v>
      </c>
      <c r="H29" s="39">
        <v>7504</v>
      </c>
      <c r="I29" s="39">
        <v>9200</v>
      </c>
      <c r="J29" s="39">
        <v>12715</v>
      </c>
      <c r="K29" s="39">
        <v>13421</v>
      </c>
      <c r="M29" s="234"/>
    </row>
    <row r="30" spans="1:13" x14ac:dyDescent="0.25">
      <c r="A30" s="39" t="s">
        <v>4719</v>
      </c>
      <c r="B30" s="39" t="s">
        <v>4720</v>
      </c>
      <c r="C30" s="134">
        <v>12515</v>
      </c>
      <c r="D30" s="134">
        <v>12795</v>
      </c>
      <c r="E30" s="134">
        <v>12828</v>
      </c>
      <c r="F30" s="134">
        <v>13413</v>
      </c>
      <c r="G30" s="39">
        <v>13183</v>
      </c>
      <c r="H30" s="39">
        <v>12330</v>
      </c>
      <c r="I30" s="39">
        <v>10909</v>
      </c>
      <c r="J30" s="39">
        <v>12271</v>
      </c>
      <c r="K30" s="39">
        <v>11038</v>
      </c>
      <c r="M30" s="234"/>
    </row>
    <row r="31" spans="1:13" x14ac:dyDescent="0.25">
      <c r="A31" s="39" t="s">
        <v>1720</v>
      </c>
      <c r="B31" s="39" t="s">
        <v>4717</v>
      </c>
      <c r="C31" s="134">
        <v>640</v>
      </c>
      <c r="D31" s="134">
        <v>1101</v>
      </c>
      <c r="E31" s="134">
        <v>580</v>
      </c>
      <c r="F31" s="134">
        <v>437</v>
      </c>
      <c r="G31" s="39">
        <v>260</v>
      </c>
      <c r="H31" s="39">
        <v>300</v>
      </c>
      <c r="I31" s="39">
        <v>994</v>
      </c>
      <c r="J31" s="39">
        <v>1209</v>
      </c>
      <c r="K31" s="39">
        <v>1594</v>
      </c>
      <c r="M31" s="234"/>
    </row>
    <row r="32" spans="1:13" x14ac:dyDescent="0.25">
      <c r="A32" s="39" t="s">
        <v>4721</v>
      </c>
      <c r="B32" s="39" t="s">
        <v>4722</v>
      </c>
      <c r="C32" s="134" t="s">
        <v>1542</v>
      </c>
      <c r="D32" s="134">
        <v>11</v>
      </c>
      <c r="E32" s="134" t="s">
        <v>1542</v>
      </c>
      <c r="F32" s="134">
        <v>10</v>
      </c>
      <c r="G32" s="295" t="s">
        <v>2258</v>
      </c>
      <c r="H32" s="295" t="s">
        <v>1542</v>
      </c>
      <c r="I32" s="295" t="s">
        <v>10808</v>
      </c>
      <c r="J32" s="295" t="s">
        <v>4735</v>
      </c>
      <c r="K32" s="295" t="s">
        <v>4736</v>
      </c>
    </row>
    <row r="33" spans="1:13" x14ac:dyDescent="0.25">
      <c r="A33" s="39" t="s">
        <v>4730</v>
      </c>
      <c r="B33" s="39" t="s">
        <v>4731</v>
      </c>
      <c r="C33" s="134">
        <v>12626</v>
      </c>
      <c r="D33" s="134">
        <v>10841</v>
      </c>
      <c r="E33" s="134">
        <v>9777</v>
      </c>
      <c r="F33" s="134">
        <v>6231</v>
      </c>
      <c r="G33" s="39">
        <v>4727</v>
      </c>
      <c r="H33" s="39">
        <v>2410</v>
      </c>
      <c r="I33" s="39">
        <v>3421</v>
      </c>
      <c r="J33" s="39">
        <v>3051</v>
      </c>
      <c r="K33" s="39">
        <v>3286</v>
      </c>
      <c r="M33" s="234"/>
    </row>
    <row r="34" spans="1:13" x14ac:dyDescent="0.25">
      <c r="A34" s="39" t="s">
        <v>4725</v>
      </c>
      <c r="B34" s="39" t="s">
        <v>4726</v>
      </c>
      <c r="C34" s="752" t="s">
        <v>10807</v>
      </c>
      <c r="D34" s="752"/>
      <c r="E34" s="752"/>
      <c r="F34" s="752"/>
      <c r="G34" s="752"/>
      <c r="H34" s="752"/>
      <c r="I34" s="752"/>
      <c r="J34" s="752"/>
      <c r="K34" s="752"/>
      <c r="M34" s="234"/>
    </row>
    <row r="35" spans="1:13" x14ac:dyDescent="0.25">
      <c r="A35" s="39" t="s">
        <v>4723</v>
      </c>
      <c r="B35" s="234" t="s">
        <v>4742</v>
      </c>
      <c r="C35" s="134">
        <v>156982</v>
      </c>
      <c r="D35" s="134">
        <v>161387</v>
      </c>
      <c r="E35" s="134">
        <v>162436</v>
      </c>
      <c r="F35" s="134">
        <v>169751</v>
      </c>
      <c r="G35" s="39">
        <v>171814</v>
      </c>
      <c r="H35" s="39">
        <v>171206</v>
      </c>
      <c r="I35" s="39">
        <v>156350</v>
      </c>
      <c r="J35" s="39">
        <v>153601</v>
      </c>
      <c r="K35" s="39">
        <v>147494</v>
      </c>
      <c r="M35" s="234"/>
    </row>
    <row r="36" spans="1:13" x14ac:dyDescent="0.25">
      <c r="A36" s="39" t="s">
        <v>4728</v>
      </c>
      <c r="B36" s="39" t="s">
        <v>4729</v>
      </c>
      <c r="C36" s="134" t="s">
        <v>10806</v>
      </c>
      <c r="D36" s="134">
        <v>260</v>
      </c>
      <c r="E36" s="134" t="s">
        <v>10806</v>
      </c>
      <c r="F36" s="134">
        <v>165</v>
      </c>
      <c r="G36" s="39">
        <v>240</v>
      </c>
      <c r="H36" s="39">
        <v>655</v>
      </c>
      <c r="I36" s="39">
        <v>11841</v>
      </c>
      <c r="J36" s="39">
        <v>15706</v>
      </c>
      <c r="K36" s="39">
        <v>16024</v>
      </c>
      <c r="M36" s="234"/>
    </row>
    <row r="37" spans="1:13" x14ac:dyDescent="0.25">
      <c r="A37" s="19" t="s">
        <v>1440</v>
      </c>
      <c r="B37" s="234"/>
      <c r="C37" s="380">
        <v>193229</v>
      </c>
      <c r="D37" s="380">
        <f>SUM(D29:D36)</f>
        <v>196728</v>
      </c>
      <c r="E37" s="380">
        <v>194875</v>
      </c>
      <c r="F37" s="380">
        <f>SUM(F29:F36)</f>
        <v>199859</v>
      </c>
      <c r="G37" s="59">
        <v>199042</v>
      </c>
      <c r="H37" s="59">
        <v>194412</v>
      </c>
      <c r="I37" s="59">
        <v>193086</v>
      </c>
      <c r="J37" s="59">
        <v>199103</v>
      </c>
      <c r="K37" s="59">
        <v>193715</v>
      </c>
      <c r="M37" s="234"/>
    </row>
    <row r="38" spans="1:13" x14ac:dyDescent="0.25">
      <c r="A38" s="80"/>
      <c r="B38" s="230"/>
      <c r="C38" s="19"/>
      <c r="D38" s="19"/>
      <c r="E38" s="19"/>
      <c r="F38" s="19"/>
      <c r="G38" s="18"/>
      <c r="H38" s="11"/>
      <c r="I38" s="11"/>
      <c r="J38" s="11"/>
      <c r="K38" s="11"/>
      <c r="M38" s="234"/>
    </row>
    <row r="39" spans="1:13" x14ac:dyDescent="0.25">
      <c r="A39" s="80"/>
      <c r="B39" s="230"/>
      <c r="G39" s="18"/>
      <c r="H39" s="11"/>
      <c r="I39" s="11"/>
      <c r="J39" s="11"/>
      <c r="K39" s="11"/>
    </row>
    <row r="40" spans="1:13" x14ac:dyDescent="0.25">
      <c r="A40" s="19"/>
      <c r="B40" s="19"/>
      <c r="G40" s="20"/>
      <c r="H40" s="20"/>
      <c r="I40" s="20"/>
      <c r="J40" s="20"/>
      <c r="K40" s="20"/>
    </row>
  </sheetData>
  <mergeCells count="18">
    <mergeCell ref="B3:K3"/>
    <mergeCell ref="B4:K4"/>
    <mergeCell ref="B5:K5"/>
    <mergeCell ref="B6:K6"/>
    <mergeCell ref="B7:K7"/>
    <mergeCell ref="B12:K12"/>
    <mergeCell ref="B13:K13"/>
    <mergeCell ref="C27:K27"/>
    <mergeCell ref="C34:K34"/>
    <mergeCell ref="B8:K8"/>
    <mergeCell ref="B14:K14"/>
    <mergeCell ref="B15:K15"/>
    <mergeCell ref="B16:K16"/>
    <mergeCell ref="B17:K17"/>
    <mergeCell ref="B18:K18"/>
    <mergeCell ref="B9:K9"/>
    <mergeCell ref="B10:K10"/>
    <mergeCell ref="B11:K11"/>
  </mergeCells>
  <pageMargins left="0.7" right="0.7" top="0.75" bottom="0.75" header="0.3" footer="0.3"/>
  <pageSetup paperSize="9" scale="87" orientation="landscape" r:id="rId1"/>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tabColor rgb="FFFFFF00"/>
    <pageSetUpPr fitToPage="1"/>
  </sheetPr>
  <dimension ref="A1:K40"/>
  <sheetViews>
    <sheetView topLeftCell="A7" workbookViewId="0">
      <selection activeCell="A30" sqref="A30:XFD30"/>
    </sheetView>
  </sheetViews>
  <sheetFormatPr defaultRowHeight="15" x14ac:dyDescent="0.25"/>
  <cols>
    <col min="1" max="1" width="36.85546875" customWidth="1"/>
    <col min="2" max="2" width="48.57031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4743</v>
      </c>
      <c r="C3" s="702"/>
      <c r="D3" s="702"/>
      <c r="E3" s="702"/>
      <c r="F3" s="702"/>
      <c r="G3" s="702"/>
      <c r="H3" s="702"/>
      <c r="I3" s="702"/>
      <c r="J3" s="702"/>
      <c r="K3" s="702"/>
    </row>
    <row r="4" spans="1:11" x14ac:dyDescent="0.25">
      <c r="A4" s="6" t="s">
        <v>2</v>
      </c>
      <c r="B4" s="699" t="s">
        <v>4744</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54</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74" t="s">
        <v>70</v>
      </c>
      <c r="C11" s="674"/>
      <c r="D11" s="674"/>
      <c r="E11" s="674"/>
      <c r="F11" s="674"/>
      <c r="G11" s="674"/>
      <c r="H11" s="674"/>
      <c r="I11" s="674"/>
      <c r="J11" s="674"/>
      <c r="K11" s="674"/>
    </row>
    <row r="12" spans="1:11" x14ac:dyDescent="0.25">
      <c r="A12" s="6" t="s">
        <v>22</v>
      </c>
      <c r="B12" s="674" t="s">
        <v>31</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88" t="s">
        <v>4745</v>
      </c>
      <c r="C14" s="688"/>
      <c r="D14" s="688"/>
      <c r="E14" s="688"/>
      <c r="F14" s="688"/>
      <c r="G14" s="688"/>
      <c r="H14" s="688"/>
      <c r="I14" s="688"/>
      <c r="J14" s="688"/>
      <c r="K14" s="688"/>
    </row>
    <row r="15" spans="1:11" x14ac:dyDescent="0.25">
      <c r="A15" s="6" t="s">
        <v>30</v>
      </c>
      <c r="B15" s="688" t="s">
        <v>4639</v>
      </c>
      <c r="C15" s="688"/>
      <c r="D15" s="688"/>
      <c r="E15" s="688"/>
      <c r="F15" s="688"/>
      <c r="G15" s="688"/>
      <c r="H15" s="688"/>
      <c r="I15" s="688"/>
      <c r="J15" s="688"/>
      <c r="K15" s="688"/>
    </row>
    <row r="16" spans="1:11" x14ac:dyDescent="0.25">
      <c r="A16" s="6" t="s">
        <v>32</v>
      </c>
      <c r="B16" s="699" t="s">
        <v>774</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7" t="s">
        <v>9</v>
      </c>
      <c r="C18" s="717"/>
      <c r="D18" s="717"/>
      <c r="E18" s="717"/>
      <c r="F18" s="717"/>
      <c r="G18" s="706"/>
      <c r="H18" s="706"/>
      <c r="I18" s="706"/>
      <c r="J18" s="706"/>
      <c r="K18" s="706"/>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39">
        <v>199042</v>
      </c>
      <c r="H20" s="39">
        <v>194412</v>
      </c>
      <c r="I20" s="39">
        <v>193086</v>
      </c>
      <c r="J20" s="39">
        <v>199103</v>
      </c>
      <c r="K20" s="39">
        <v>193715</v>
      </c>
    </row>
    <row r="21" spans="1:11" x14ac:dyDescent="0.25">
      <c r="A21" s="6" t="s">
        <v>44</v>
      </c>
      <c r="B21" s="2"/>
      <c r="C21" s="2">
        <v>169196</v>
      </c>
      <c r="D21" s="2">
        <v>172172</v>
      </c>
      <c r="E21" s="2">
        <v>161644</v>
      </c>
      <c r="F21" s="2">
        <v>164473</v>
      </c>
      <c r="G21" s="10">
        <f>+G20-G25</f>
        <v>154204</v>
      </c>
      <c r="H21" s="10">
        <f>+H20-H25</f>
        <v>118649</v>
      </c>
      <c r="I21" s="10">
        <f>+I20-I25</f>
        <v>110325</v>
      </c>
      <c r="J21" s="10">
        <f>+J20-J25</f>
        <v>115536</v>
      </c>
      <c r="K21" s="10">
        <f>+K20-K25</f>
        <v>113136</v>
      </c>
    </row>
    <row r="22" spans="1:11" x14ac:dyDescent="0.25">
      <c r="A22" s="6" t="s">
        <v>45</v>
      </c>
      <c r="B22" s="2"/>
      <c r="C22" s="12">
        <f t="shared" ref="C22:F22" si="0">C21/C20</f>
        <v>0.87562425929855248</v>
      </c>
      <c r="D22" s="12">
        <f t="shared" si="0"/>
        <v>0.87517791061770567</v>
      </c>
      <c r="E22" s="12">
        <f t="shared" si="0"/>
        <v>0.82947530468248876</v>
      </c>
      <c r="F22" s="12">
        <f t="shared" si="0"/>
        <v>0.82294517634932629</v>
      </c>
      <c r="G22" s="12">
        <f>G21/G20</f>
        <v>0.77473096130464925</v>
      </c>
      <c r="H22" s="12">
        <f t="shared" ref="H22:K22" si="1">H21/H20</f>
        <v>0.61029668950476312</v>
      </c>
      <c r="I22" s="12">
        <f t="shared" si="1"/>
        <v>0.571377520897424</v>
      </c>
      <c r="J22" s="12">
        <f t="shared" si="1"/>
        <v>0.58028256731440508</v>
      </c>
      <c r="K22" s="12">
        <f t="shared" si="1"/>
        <v>0.58403324471517437</v>
      </c>
    </row>
    <row r="23" spans="1:11" x14ac:dyDescent="0.25">
      <c r="A23" s="6" t="s">
        <v>46</v>
      </c>
      <c r="B23" s="2" t="s">
        <v>4746</v>
      </c>
      <c r="C23" s="2">
        <v>1</v>
      </c>
      <c r="D23" s="2">
        <v>0</v>
      </c>
      <c r="E23" s="2">
        <v>0</v>
      </c>
      <c r="F23" s="2">
        <v>2</v>
      </c>
      <c r="G23" s="10">
        <v>5</v>
      </c>
      <c r="H23" s="10">
        <v>6</v>
      </c>
      <c r="I23" s="10">
        <v>5</v>
      </c>
      <c r="J23" s="9">
        <v>11</v>
      </c>
      <c r="K23" s="9">
        <v>12</v>
      </c>
    </row>
    <row r="24" spans="1:11" x14ac:dyDescent="0.25">
      <c r="A24" s="6" t="s">
        <v>47</v>
      </c>
      <c r="B24" s="2"/>
      <c r="C24" s="12">
        <f>+C23/C20</f>
        <v>5.1752066201243088E-6</v>
      </c>
      <c r="D24" s="12">
        <f t="shared" ref="D24:F24" si="2">+D23/D20</f>
        <v>0</v>
      </c>
      <c r="E24" s="12">
        <f t="shared" si="2"/>
        <v>0</v>
      </c>
      <c r="F24" s="12">
        <f t="shared" si="2"/>
        <v>1.0007054973756498E-5</v>
      </c>
      <c r="G24" s="12">
        <f>+G23/G20</f>
        <v>2.512032636328011E-5</v>
      </c>
      <c r="H24" s="12">
        <f>+H23/H20</f>
        <v>3.0862292451083265E-5</v>
      </c>
      <c r="I24" s="12">
        <f>+I23/I20</f>
        <v>2.5895196958868071E-5</v>
      </c>
      <c r="J24" s="12">
        <f>+J23/J20</f>
        <v>5.5247786321652615E-5</v>
      </c>
      <c r="K24" s="12">
        <f>+K23/K20</f>
        <v>6.1946674237926849E-5</v>
      </c>
    </row>
    <row r="25" spans="1:11" x14ac:dyDescent="0.25">
      <c r="A25" s="6" t="s">
        <v>48</v>
      </c>
      <c r="B25" s="2"/>
      <c r="C25" s="2">
        <v>24033</v>
      </c>
      <c r="D25" s="2">
        <v>24556</v>
      </c>
      <c r="E25" s="2">
        <v>33231</v>
      </c>
      <c r="F25" s="2">
        <v>35386</v>
      </c>
      <c r="G25" s="39">
        <v>44838</v>
      </c>
      <c r="H25" s="39">
        <v>75763</v>
      </c>
      <c r="I25" s="39">
        <v>82761</v>
      </c>
      <c r="J25" s="39">
        <v>83567</v>
      </c>
      <c r="K25" s="39">
        <v>80579</v>
      </c>
    </row>
    <row r="26" spans="1:11" x14ac:dyDescent="0.25">
      <c r="A26" s="6" t="s">
        <v>49</v>
      </c>
      <c r="B26" s="2"/>
      <c r="C26" s="12">
        <f t="shared" ref="C26:F26" si="3">+C25/C20</f>
        <v>0.12437574070144751</v>
      </c>
      <c r="D26" s="12">
        <f t="shared" si="3"/>
        <v>0.12482208938229433</v>
      </c>
      <c r="E26" s="12">
        <f t="shared" si="3"/>
        <v>0.17052469531751122</v>
      </c>
      <c r="F26" s="12">
        <f t="shared" si="3"/>
        <v>0.17705482365067374</v>
      </c>
      <c r="G26" s="12">
        <f>+G25/G20</f>
        <v>0.22526903869535073</v>
      </c>
      <c r="H26" s="12">
        <f>+H25/H20</f>
        <v>0.38970331049523693</v>
      </c>
      <c r="I26" s="12">
        <f>+I25/I20</f>
        <v>0.42862247910257606</v>
      </c>
      <c r="J26" s="12">
        <f>+J25/J20</f>
        <v>0.41971743268559492</v>
      </c>
      <c r="K26" s="12">
        <f>+K25/K20</f>
        <v>0.41596675528482563</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 t="s">
        <v>4747</v>
      </c>
      <c r="B29" s="234"/>
      <c r="C29">
        <v>169196</v>
      </c>
      <c r="D29">
        <v>172172</v>
      </c>
      <c r="E29">
        <v>161644</v>
      </c>
      <c r="F29">
        <v>164471</v>
      </c>
      <c r="G29" s="18">
        <v>154199</v>
      </c>
      <c r="H29" s="11">
        <v>118643</v>
      </c>
      <c r="I29" s="11">
        <v>110320</v>
      </c>
      <c r="J29" s="11">
        <v>115525</v>
      </c>
      <c r="K29" s="11">
        <v>113124</v>
      </c>
    </row>
    <row r="30" spans="1:11" x14ac:dyDescent="0.25">
      <c r="A30" s="2" t="s">
        <v>1530</v>
      </c>
      <c r="B30" s="234"/>
      <c r="C30" s="134">
        <v>0</v>
      </c>
      <c r="D30" s="134">
        <v>0</v>
      </c>
      <c r="E30" s="134">
        <v>0</v>
      </c>
      <c r="F30" s="134" t="s">
        <v>1542</v>
      </c>
      <c r="G30" s="18" t="s">
        <v>1542</v>
      </c>
      <c r="H30" s="11" t="s">
        <v>1542</v>
      </c>
      <c r="I30" s="11" t="s">
        <v>1542</v>
      </c>
      <c r="J30" s="11">
        <v>11</v>
      </c>
      <c r="K30" s="11">
        <v>12</v>
      </c>
    </row>
    <row r="31" spans="1:11" x14ac:dyDescent="0.25">
      <c r="A31" s="2" t="s">
        <v>1439</v>
      </c>
      <c r="B31" s="234"/>
      <c r="C31" s="134">
        <v>24033</v>
      </c>
      <c r="D31" s="134">
        <v>24556</v>
      </c>
      <c r="E31" s="134">
        <v>33231</v>
      </c>
      <c r="F31" s="134">
        <v>35386</v>
      </c>
      <c r="G31" s="18">
        <v>44838</v>
      </c>
      <c r="H31" s="11">
        <v>75763</v>
      </c>
      <c r="I31" s="11">
        <v>82761</v>
      </c>
      <c r="J31" s="11">
        <v>83567</v>
      </c>
      <c r="K31" s="11">
        <v>80579</v>
      </c>
    </row>
    <row r="32" spans="1:11" x14ac:dyDescent="0.25">
      <c r="A32" s="19" t="s">
        <v>1440</v>
      </c>
      <c r="B32" s="16"/>
      <c r="C32" s="380">
        <f>SUM(C29:C31)</f>
        <v>193229</v>
      </c>
      <c r="D32" s="380">
        <v>196728</v>
      </c>
      <c r="E32" s="380">
        <v>194875</v>
      </c>
      <c r="F32" s="380">
        <v>199859</v>
      </c>
      <c r="G32" s="371">
        <v>199042</v>
      </c>
      <c r="H32" s="20">
        <v>194412</v>
      </c>
      <c r="I32" s="20">
        <v>193086</v>
      </c>
      <c r="J32" s="20">
        <v>199103</v>
      </c>
      <c r="K32" s="20">
        <v>193715</v>
      </c>
    </row>
    <row r="33" spans="1:11" x14ac:dyDescent="0.25">
      <c r="A33" s="80"/>
      <c r="B33" s="230"/>
      <c r="C33" s="230"/>
      <c r="D33" s="230"/>
      <c r="E33" s="230"/>
      <c r="F33" s="230"/>
      <c r="G33" s="18"/>
      <c r="H33" s="11"/>
      <c r="I33" s="11"/>
      <c r="J33" s="11"/>
      <c r="K33" s="11"/>
    </row>
    <row r="34" spans="1:11" x14ac:dyDescent="0.25">
      <c r="A34" s="80"/>
      <c r="B34" s="230"/>
      <c r="C34" s="230"/>
      <c r="D34" s="230"/>
      <c r="E34" s="230"/>
      <c r="F34" s="230"/>
      <c r="G34" s="18"/>
      <c r="H34" s="18"/>
      <c r="I34" s="18"/>
      <c r="J34" s="18"/>
      <c r="K34" s="18"/>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2"/>
      <c r="B40" s="2"/>
      <c r="C40" s="2"/>
      <c r="D40" s="2"/>
      <c r="E40" s="2"/>
      <c r="F40" s="2"/>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fitToWidth="0" orientation="landscape" r:id="rId1"/>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tabColor rgb="FFFF0000"/>
    <pageSetUpPr fitToPage="1"/>
  </sheetPr>
  <dimension ref="A1:M40"/>
  <sheetViews>
    <sheetView topLeftCell="A13" workbookViewId="0">
      <selection activeCell="N36" sqref="N36"/>
    </sheetView>
  </sheetViews>
  <sheetFormatPr defaultRowHeight="15" x14ac:dyDescent="0.25"/>
  <cols>
    <col min="1" max="1" width="36.85546875" customWidth="1"/>
    <col min="2" max="2" width="71" customWidth="1"/>
    <col min="3" max="6" width="8"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4748</v>
      </c>
      <c r="C3" s="702"/>
      <c r="D3" s="702"/>
      <c r="E3" s="702"/>
      <c r="F3" s="702"/>
      <c r="G3" s="702"/>
      <c r="H3" s="702"/>
      <c r="I3" s="702"/>
      <c r="J3" s="702"/>
      <c r="K3" s="702"/>
    </row>
    <row r="4" spans="1:11" x14ac:dyDescent="0.25">
      <c r="A4" s="6" t="s">
        <v>2</v>
      </c>
      <c r="B4" s="699" t="s">
        <v>4749</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4750</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4645</v>
      </c>
      <c r="C11" s="699"/>
      <c r="D11" s="699"/>
      <c r="E11" s="699"/>
      <c r="F11" s="699"/>
      <c r="G11" s="699"/>
      <c r="H11" s="699"/>
      <c r="I11" s="699"/>
      <c r="J11" s="699"/>
      <c r="K11" s="699"/>
    </row>
    <row r="12" spans="1:11" x14ac:dyDescent="0.25">
      <c r="A12" s="6" t="s">
        <v>22</v>
      </c>
      <c r="B12" s="674" t="s">
        <v>34</v>
      </c>
      <c r="C12" s="674"/>
      <c r="D12" s="674"/>
      <c r="E12" s="674"/>
      <c r="F12" s="674"/>
      <c r="G12" s="674"/>
      <c r="H12" s="674"/>
      <c r="I12" s="674"/>
      <c r="J12" s="674"/>
      <c r="K12" s="674"/>
    </row>
    <row r="13" spans="1:11" x14ac:dyDescent="0.25">
      <c r="A13" s="6" t="s">
        <v>26</v>
      </c>
      <c r="B13" s="703" t="s">
        <v>9</v>
      </c>
      <c r="C13" s="703"/>
      <c r="D13" s="703"/>
      <c r="E13" s="703"/>
      <c r="F13" s="703"/>
      <c r="G13" s="699"/>
      <c r="H13" s="699"/>
      <c r="I13" s="699"/>
      <c r="J13" s="699"/>
      <c r="K13" s="699"/>
    </row>
    <row r="14" spans="1:11" x14ac:dyDescent="0.25">
      <c r="A14" s="6" t="s">
        <v>28</v>
      </c>
      <c r="B14" s="674" t="s">
        <v>4751</v>
      </c>
      <c r="C14" s="674"/>
      <c r="D14" s="674"/>
      <c r="E14" s="674"/>
      <c r="F14" s="674"/>
      <c r="G14" s="674"/>
      <c r="H14" s="674"/>
      <c r="I14" s="674"/>
      <c r="J14" s="674"/>
      <c r="K14" s="674"/>
    </row>
    <row r="15" spans="1:11" x14ac:dyDescent="0.25">
      <c r="A15" s="6" t="s">
        <v>30</v>
      </c>
      <c r="B15" s="674" t="s">
        <v>9</v>
      </c>
      <c r="C15" s="674"/>
      <c r="D15" s="674"/>
      <c r="E15" s="674"/>
      <c r="F15" s="674"/>
      <c r="G15" s="674"/>
      <c r="H15" s="674"/>
      <c r="I15" s="674"/>
      <c r="J15" s="674"/>
      <c r="K15" s="674"/>
    </row>
    <row r="16" spans="1:11" x14ac:dyDescent="0.25">
      <c r="A16" s="6" t="s">
        <v>32</v>
      </c>
      <c r="B16" s="699" t="s">
        <v>776</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17" t="s">
        <v>4752</v>
      </c>
      <c r="C18" s="717"/>
      <c r="D18" s="717"/>
      <c r="E18" s="717"/>
      <c r="F18" s="717"/>
      <c r="G18" s="706"/>
      <c r="H18" s="706"/>
      <c r="I18" s="706"/>
      <c r="J18" s="706"/>
      <c r="K18" s="706"/>
    </row>
    <row r="19" spans="1:13" x14ac:dyDescent="0.25">
      <c r="A19" s="7" t="s">
        <v>37</v>
      </c>
      <c r="B19" s="2"/>
      <c r="C19" s="8" t="s">
        <v>1433</v>
      </c>
      <c r="D19" s="8" t="s">
        <v>137</v>
      </c>
      <c r="E19" s="8" t="s">
        <v>138</v>
      </c>
      <c r="F19" s="8" t="s">
        <v>139</v>
      </c>
      <c r="G19" s="293" t="s">
        <v>38</v>
      </c>
      <c r="H19" s="293" t="s">
        <v>39</v>
      </c>
      <c r="I19" s="293" t="s">
        <v>40</v>
      </c>
      <c r="J19" s="293" t="s">
        <v>41</v>
      </c>
      <c r="K19" s="293" t="s">
        <v>42</v>
      </c>
    </row>
    <row r="20" spans="1:13" x14ac:dyDescent="0.25">
      <c r="A20" s="6" t="s">
        <v>43</v>
      </c>
      <c r="B20" s="2"/>
      <c r="C20" s="2">
        <v>193229</v>
      </c>
      <c r="D20" s="2">
        <v>196728</v>
      </c>
      <c r="E20" s="2">
        <v>194875</v>
      </c>
      <c r="F20" s="2">
        <v>199859</v>
      </c>
      <c r="G20" s="10">
        <v>199042</v>
      </c>
      <c r="H20" s="10">
        <v>194412</v>
      </c>
      <c r="I20" s="10">
        <v>193086</v>
      </c>
      <c r="J20" s="11">
        <v>199103</v>
      </c>
      <c r="K20" s="11">
        <v>193715</v>
      </c>
    </row>
    <row r="21" spans="1:13" x14ac:dyDescent="0.25">
      <c r="A21" s="6" t="s">
        <v>44</v>
      </c>
      <c r="B21" s="2"/>
      <c r="C21" s="2"/>
      <c r="D21" s="2"/>
      <c r="E21" s="2"/>
      <c r="F21" s="2"/>
      <c r="G21" s="10">
        <f>G20-G25</f>
        <v>24554</v>
      </c>
      <c r="H21" s="10">
        <f>H20-H25</f>
        <v>24520</v>
      </c>
      <c r="I21" s="10">
        <f>I20-I25</f>
        <v>24435</v>
      </c>
      <c r="J21" s="10">
        <f>J20-J25</f>
        <v>25204</v>
      </c>
      <c r="K21" s="10">
        <f>K20-K25</f>
        <v>24685</v>
      </c>
    </row>
    <row r="22" spans="1:13" x14ac:dyDescent="0.25">
      <c r="A22" s="6" t="s">
        <v>45</v>
      </c>
      <c r="B22" s="2"/>
      <c r="C22" s="2"/>
      <c r="D22" s="2"/>
      <c r="E22" s="2"/>
      <c r="F22" s="2"/>
      <c r="G22" s="12">
        <f>G21/G20</f>
        <v>0.12336089870479597</v>
      </c>
      <c r="H22" s="12">
        <f>H21/H20</f>
        <v>0.12612390181676028</v>
      </c>
      <c r="I22" s="12">
        <f>I21/I20</f>
        <v>0.12654982753798824</v>
      </c>
      <c r="J22" s="12">
        <f>J21/J20</f>
        <v>0.12658774604099385</v>
      </c>
      <c r="K22" s="12">
        <f>K21/K20</f>
        <v>0.1274294711302687</v>
      </c>
    </row>
    <row r="23" spans="1:13" x14ac:dyDescent="0.25">
      <c r="A23" s="6" t="s">
        <v>46</v>
      </c>
      <c r="B23" s="2"/>
      <c r="C23" s="2"/>
      <c r="D23" s="2"/>
      <c r="E23" s="2"/>
      <c r="F23" s="2"/>
      <c r="G23" s="10">
        <v>96</v>
      </c>
      <c r="H23" s="10">
        <v>173</v>
      </c>
      <c r="I23" s="10">
        <v>145</v>
      </c>
      <c r="J23" s="9">
        <v>221</v>
      </c>
      <c r="K23" s="9">
        <v>382</v>
      </c>
    </row>
    <row r="24" spans="1:13" x14ac:dyDescent="0.25">
      <c r="A24" s="6" t="s">
        <v>47</v>
      </c>
      <c r="B24" s="2"/>
      <c r="C24" s="2"/>
      <c r="D24" s="2"/>
      <c r="E24" s="2"/>
      <c r="F24" s="2"/>
      <c r="G24" s="12">
        <f>G23/G20</f>
        <v>4.8231026617497817E-4</v>
      </c>
      <c r="H24" s="12">
        <f>H23/H20</f>
        <v>8.8986276567290089E-4</v>
      </c>
      <c r="I24" s="12">
        <f>I23/I20</f>
        <v>7.5096071180717403E-4</v>
      </c>
      <c r="J24" s="12">
        <f>J23/J20</f>
        <v>1.1099782524622934E-3</v>
      </c>
      <c r="K24" s="12">
        <f>K23/K20</f>
        <v>1.971969129907338E-3</v>
      </c>
      <c r="M24" s="133"/>
    </row>
    <row r="25" spans="1:13" x14ac:dyDescent="0.25">
      <c r="A25" s="6" t="s">
        <v>48</v>
      </c>
      <c r="B25" s="2"/>
      <c r="C25" s="2"/>
      <c r="D25" s="2"/>
      <c r="E25" s="2"/>
      <c r="F25" s="2"/>
      <c r="G25" s="10">
        <v>174488</v>
      </c>
      <c r="H25" s="10">
        <v>169892</v>
      </c>
      <c r="I25" s="10">
        <v>168651</v>
      </c>
      <c r="J25" s="9">
        <v>173899</v>
      </c>
      <c r="K25" s="9">
        <v>169030</v>
      </c>
    </row>
    <row r="26" spans="1:13" x14ac:dyDescent="0.25">
      <c r="A26" s="6" t="s">
        <v>49</v>
      </c>
      <c r="B26" s="2"/>
      <c r="C26" s="2"/>
      <c r="D26" s="2"/>
      <c r="E26" s="2"/>
      <c r="F26" s="2"/>
      <c r="G26" s="12">
        <f>G25/G20</f>
        <v>0.87663910129520406</v>
      </c>
      <c r="H26" s="12">
        <f>H25/H20</f>
        <v>0.87387609818323975</v>
      </c>
      <c r="I26" s="12">
        <f>I25/I20</f>
        <v>0.87345017246201173</v>
      </c>
      <c r="J26" s="12">
        <f>J25/J20</f>
        <v>0.87341225395900612</v>
      </c>
      <c r="K26" s="12">
        <f>K25/K20</f>
        <v>0.8725705288697313</v>
      </c>
    </row>
    <row r="27" spans="1:13" x14ac:dyDescent="0.25">
      <c r="A27" s="7" t="s">
        <v>50</v>
      </c>
      <c r="B27" s="2"/>
      <c r="C27" s="677" t="s">
        <v>51</v>
      </c>
      <c r="D27" s="677"/>
      <c r="E27" s="677"/>
      <c r="F27" s="677"/>
      <c r="G27" s="677"/>
      <c r="H27" s="677"/>
      <c r="I27" s="677"/>
      <c r="J27" s="677"/>
      <c r="K27" s="677"/>
    </row>
    <row r="28" spans="1:13" x14ac:dyDescent="0.25">
      <c r="A28" s="15" t="s">
        <v>52</v>
      </c>
      <c r="B28" s="16" t="s">
        <v>2</v>
      </c>
      <c r="C28" s="8" t="s">
        <v>1433</v>
      </c>
      <c r="D28" s="8" t="s">
        <v>137</v>
      </c>
      <c r="E28" s="8" t="s">
        <v>138</v>
      </c>
      <c r="F28" s="8" t="s">
        <v>139</v>
      </c>
      <c r="G28" s="293" t="s">
        <v>38</v>
      </c>
      <c r="H28" s="293" t="s">
        <v>39</v>
      </c>
      <c r="I28" s="293" t="s">
        <v>40</v>
      </c>
      <c r="J28" s="293" t="s">
        <v>41</v>
      </c>
      <c r="K28" s="293" t="s">
        <v>42</v>
      </c>
    </row>
    <row r="29" spans="1:13" x14ac:dyDescent="0.25">
      <c r="A29" s="294" t="s">
        <v>1436</v>
      </c>
      <c r="B29" s="377"/>
      <c r="G29" s="268">
        <v>174488</v>
      </c>
      <c r="H29" s="268">
        <v>169892</v>
      </c>
      <c r="I29" s="268">
        <v>168651</v>
      </c>
      <c r="J29" s="268">
        <v>173899</v>
      </c>
      <c r="K29" s="268">
        <v>169030</v>
      </c>
    </row>
    <row r="30" spans="1:13" x14ac:dyDescent="0.25">
      <c r="A30" s="358" t="s">
        <v>4753</v>
      </c>
      <c r="B30" s="230" t="s">
        <v>1530</v>
      </c>
      <c r="C30" s="230"/>
      <c r="D30" s="230"/>
      <c r="E30" s="230"/>
      <c r="F30" s="230"/>
      <c r="G30" s="268">
        <v>96</v>
      </c>
      <c r="H30" s="268">
        <v>173</v>
      </c>
      <c r="I30" s="268">
        <v>145</v>
      </c>
      <c r="J30" s="268">
        <v>221</v>
      </c>
      <c r="K30" s="268">
        <v>382</v>
      </c>
    </row>
    <row r="31" spans="1:13" x14ac:dyDescent="0.25">
      <c r="A31" s="358" t="s">
        <v>4754</v>
      </c>
      <c r="B31" s="230"/>
      <c r="C31" s="230"/>
      <c r="D31" s="230"/>
      <c r="E31" s="230"/>
      <c r="F31" s="230"/>
      <c r="G31" s="765" t="s">
        <v>10807</v>
      </c>
      <c r="H31" s="765"/>
      <c r="I31" s="765"/>
      <c r="J31" s="765"/>
      <c r="K31" s="765"/>
    </row>
    <row r="32" spans="1:13" x14ac:dyDescent="0.25">
      <c r="A32" s="358" t="s">
        <v>4755</v>
      </c>
      <c r="B32" s="230"/>
      <c r="C32" s="230"/>
      <c r="D32" s="230"/>
      <c r="E32" s="230"/>
      <c r="F32" s="230"/>
      <c r="G32" s="765" t="s">
        <v>10807</v>
      </c>
      <c r="H32" s="765"/>
      <c r="I32" s="765"/>
      <c r="J32" s="765"/>
      <c r="K32" s="765"/>
    </row>
    <row r="33" spans="1:11" x14ac:dyDescent="0.25">
      <c r="A33" s="358" t="s">
        <v>4756</v>
      </c>
      <c r="B33" s="230"/>
      <c r="C33" s="230"/>
      <c r="D33" s="230"/>
      <c r="E33" s="230"/>
      <c r="F33" s="230"/>
      <c r="G33" s="765" t="s">
        <v>10807</v>
      </c>
      <c r="H33" s="765"/>
      <c r="I33" s="765"/>
      <c r="J33" s="765"/>
      <c r="K33" s="765"/>
    </row>
    <row r="34" spans="1:11" x14ac:dyDescent="0.25">
      <c r="A34" s="358" t="s">
        <v>4757</v>
      </c>
      <c r="B34" s="230"/>
      <c r="C34" s="230"/>
      <c r="D34" s="230"/>
      <c r="E34" s="230"/>
      <c r="F34" s="230"/>
      <c r="G34" s="765" t="s">
        <v>10807</v>
      </c>
      <c r="H34" s="765"/>
      <c r="I34" s="765"/>
      <c r="J34" s="765"/>
      <c r="K34" s="765"/>
    </row>
    <row r="35" spans="1:11" x14ac:dyDescent="0.25">
      <c r="A35" s="358" t="s">
        <v>4758</v>
      </c>
      <c r="B35" s="230"/>
      <c r="C35" s="230"/>
      <c r="D35" s="230"/>
      <c r="E35" s="230"/>
      <c r="F35" s="230"/>
      <c r="G35" s="268">
        <v>24445</v>
      </c>
      <c r="H35" s="268">
        <v>24327</v>
      </c>
      <c r="I35" s="268">
        <v>24261</v>
      </c>
      <c r="J35" s="268">
        <v>24960</v>
      </c>
      <c r="K35" s="268">
        <v>24277</v>
      </c>
    </row>
    <row r="36" spans="1:11" x14ac:dyDescent="0.25">
      <c r="A36" s="358" t="s">
        <v>4759</v>
      </c>
      <c r="B36" s="230"/>
      <c r="C36" s="230"/>
      <c r="D36" s="230"/>
      <c r="E36" s="230"/>
      <c r="F36" s="230"/>
      <c r="G36" s="313" t="s">
        <v>10806</v>
      </c>
      <c r="H36" s="313" t="s">
        <v>10806</v>
      </c>
      <c r="I36" s="313" t="s">
        <v>10806</v>
      </c>
      <c r="J36" s="313" t="s">
        <v>10806</v>
      </c>
      <c r="K36" s="313" t="s">
        <v>10806</v>
      </c>
    </row>
    <row r="37" spans="1:11" x14ac:dyDescent="0.25">
      <c r="A37" s="343" t="s">
        <v>1440</v>
      </c>
      <c r="B37" s="230"/>
      <c r="C37" s="230"/>
      <c r="D37" s="230"/>
      <c r="E37" s="230"/>
      <c r="F37" s="230"/>
      <c r="G37" s="309">
        <v>199042</v>
      </c>
      <c r="H37" s="309">
        <v>194412</v>
      </c>
      <c r="I37" s="309">
        <v>193086</v>
      </c>
      <c r="J37" s="309">
        <v>199103</v>
      </c>
      <c r="K37" s="309">
        <v>193715</v>
      </c>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2"/>
      <c r="B40" s="2"/>
      <c r="C40" s="2"/>
      <c r="D40" s="2"/>
      <c r="E40" s="2"/>
      <c r="F40" s="2"/>
      <c r="G40" s="11"/>
      <c r="H40" s="11"/>
      <c r="I40" s="11"/>
      <c r="J40" s="11"/>
      <c r="K40" s="11"/>
    </row>
  </sheetData>
  <mergeCells count="21">
    <mergeCell ref="B14:K14"/>
    <mergeCell ref="B3:K3"/>
    <mergeCell ref="B4:K4"/>
    <mergeCell ref="B5:K5"/>
    <mergeCell ref="B6:K6"/>
    <mergeCell ref="B7:K7"/>
    <mergeCell ref="B8:K8"/>
    <mergeCell ref="B9:K9"/>
    <mergeCell ref="B10:K10"/>
    <mergeCell ref="B11:K11"/>
    <mergeCell ref="B12:K12"/>
    <mergeCell ref="B13:K13"/>
    <mergeCell ref="G32:K32"/>
    <mergeCell ref="G33:K33"/>
    <mergeCell ref="G34:K34"/>
    <mergeCell ref="B15:K15"/>
    <mergeCell ref="B16:K16"/>
    <mergeCell ref="B17:K17"/>
    <mergeCell ref="B18:K18"/>
    <mergeCell ref="C27:K27"/>
    <mergeCell ref="G31:K31"/>
  </mergeCells>
  <pageMargins left="0.7" right="0.7" top="0.75" bottom="0.75" header="0.3" footer="0.3"/>
  <pageSetup paperSize="9" scale="87" orientation="landscape" r:id="rId1"/>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tabColor rgb="FFFF0000"/>
    <pageSetUpPr fitToPage="1"/>
  </sheetPr>
  <dimension ref="A1:L40"/>
  <sheetViews>
    <sheetView topLeftCell="A7" workbookViewId="0">
      <selection activeCell="G31" sqref="G31"/>
    </sheetView>
  </sheetViews>
  <sheetFormatPr defaultRowHeight="15" x14ac:dyDescent="0.25"/>
  <cols>
    <col min="1" max="1" width="36.85546875" customWidth="1"/>
    <col min="2" max="2" width="59.285156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4760</v>
      </c>
      <c r="C3" s="758"/>
      <c r="D3" s="758"/>
      <c r="E3" s="758"/>
      <c r="F3" s="758"/>
      <c r="G3" s="758"/>
      <c r="H3" s="758"/>
      <c r="I3" s="758"/>
      <c r="J3" s="758"/>
      <c r="K3" s="758"/>
    </row>
    <row r="4" spans="1:11" x14ac:dyDescent="0.25">
      <c r="A4" s="6" t="s">
        <v>2</v>
      </c>
      <c r="B4" s="755" t="s">
        <v>4761</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1508</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56" t="s">
        <v>23</v>
      </c>
      <c r="C12" s="756"/>
      <c r="D12" s="756"/>
      <c r="E12" s="756"/>
      <c r="F12" s="756"/>
      <c r="G12" s="756"/>
      <c r="H12" s="756"/>
      <c r="I12" s="756"/>
      <c r="J12" s="756"/>
      <c r="K12" s="756"/>
    </row>
    <row r="13" spans="1:11" x14ac:dyDescent="0.25">
      <c r="A13" s="6" t="s">
        <v>26</v>
      </c>
      <c r="B13" s="757" t="s">
        <v>9</v>
      </c>
      <c r="C13" s="757"/>
      <c r="D13" s="757"/>
      <c r="E13" s="757"/>
      <c r="F13" s="757"/>
      <c r="G13" s="755"/>
      <c r="H13" s="755"/>
      <c r="I13" s="755"/>
      <c r="J13" s="755"/>
      <c r="K13" s="755"/>
    </row>
    <row r="14" spans="1:11" x14ac:dyDescent="0.25">
      <c r="A14" s="6" t="s">
        <v>28</v>
      </c>
      <c r="B14" s="756" t="s">
        <v>4762</v>
      </c>
      <c r="C14" s="756"/>
      <c r="D14" s="756"/>
      <c r="E14" s="756"/>
      <c r="F14" s="756"/>
      <c r="G14" s="756"/>
      <c r="H14" s="756"/>
      <c r="I14" s="756"/>
      <c r="J14" s="756"/>
      <c r="K14" s="756"/>
    </row>
    <row r="15" spans="1:11" x14ac:dyDescent="0.25">
      <c r="A15" s="6" t="s">
        <v>30</v>
      </c>
      <c r="B15" s="714" t="s">
        <v>4667</v>
      </c>
      <c r="C15" s="714"/>
      <c r="D15" s="714"/>
      <c r="E15" s="714"/>
      <c r="F15" s="714"/>
      <c r="G15" s="714"/>
      <c r="H15" s="714"/>
      <c r="I15" s="714"/>
      <c r="J15" s="714"/>
      <c r="K15" s="714"/>
    </row>
    <row r="16" spans="1:11" x14ac:dyDescent="0.25">
      <c r="A16" s="6" t="s">
        <v>32</v>
      </c>
      <c r="B16" s="755" t="s">
        <v>4763</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c r="D21" s="2"/>
      <c r="E21" s="2"/>
      <c r="F21" s="2"/>
      <c r="G21" s="10">
        <f>G20-G25</f>
        <v>199042</v>
      </c>
      <c r="H21" s="10">
        <f>H20-H25</f>
        <v>194412</v>
      </c>
      <c r="I21" s="10">
        <f>I20-I25</f>
        <v>193086</v>
      </c>
      <c r="J21" s="10">
        <f>J20-J25</f>
        <v>199103</v>
      </c>
      <c r="K21" s="10">
        <f>K20-K25</f>
        <v>193715</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G29" s="295" t="s">
        <v>2258</v>
      </c>
      <c r="H29" s="295" t="s">
        <v>1542</v>
      </c>
      <c r="I29" s="295" t="s">
        <v>1542</v>
      </c>
      <c r="J29" s="295" t="s">
        <v>4764</v>
      </c>
      <c r="K29" s="295" t="s">
        <v>4765</v>
      </c>
    </row>
    <row r="30" spans="1:11" x14ac:dyDescent="0.25">
      <c r="A30" s="294" t="s">
        <v>1672</v>
      </c>
      <c r="B30" s="230" t="s">
        <v>1673</v>
      </c>
      <c r="C30" s="230"/>
      <c r="D30" s="230"/>
      <c r="E30" s="230"/>
      <c r="F30" s="230"/>
      <c r="G30" s="39" t="s">
        <v>10806</v>
      </c>
      <c r="H30" s="620" t="s">
        <v>10806</v>
      </c>
      <c r="I30" s="620" t="s">
        <v>10806</v>
      </c>
      <c r="J30" s="620" t="s">
        <v>10806</v>
      </c>
      <c r="K30" s="620" t="s">
        <v>10806</v>
      </c>
    </row>
    <row r="31" spans="1:11" x14ac:dyDescent="0.25">
      <c r="A31" s="294" t="s">
        <v>66</v>
      </c>
      <c r="B31" s="230" t="s">
        <v>25</v>
      </c>
      <c r="C31" s="230"/>
      <c r="D31" s="230"/>
      <c r="E31" s="230"/>
      <c r="F31" s="230"/>
      <c r="G31" s="39">
        <v>198989</v>
      </c>
      <c r="H31" s="39">
        <v>194250</v>
      </c>
      <c r="I31" s="39">
        <v>192821</v>
      </c>
      <c r="J31" s="39">
        <v>198586</v>
      </c>
      <c r="K31" s="39">
        <v>192699</v>
      </c>
    </row>
    <row r="32" spans="1:11" x14ac:dyDescent="0.25">
      <c r="A32" s="343" t="s">
        <v>1440</v>
      </c>
      <c r="B32" s="230"/>
      <c r="C32" s="230"/>
      <c r="D32" s="230"/>
      <c r="E32" s="230"/>
      <c r="F32" s="230"/>
      <c r="G32" s="59">
        <v>199042</v>
      </c>
      <c r="H32" s="59">
        <v>194412</v>
      </c>
      <c r="I32" s="59">
        <v>193086</v>
      </c>
      <c r="J32" s="59">
        <v>199103</v>
      </c>
      <c r="K32" s="59">
        <v>193715</v>
      </c>
    </row>
    <row r="33" spans="1:12" x14ac:dyDescent="0.25">
      <c r="A33" s="80"/>
      <c r="B33" s="230"/>
      <c r="C33" s="230"/>
      <c r="D33" s="230"/>
      <c r="E33" s="230"/>
      <c r="F33" s="230"/>
      <c r="G33" s="18"/>
      <c r="H33" s="11"/>
      <c r="I33" s="11"/>
      <c r="J33" s="11"/>
      <c r="K33" s="11"/>
    </row>
    <row r="34" spans="1:12" x14ac:dyDescent="0.25">
      <c r="A34" s="80"/>
      <c r="B34" s="230"/>
      <c r="C34" s="230"/>
      <c r="D34" s="230"/>
      <c r="E34" s="230"/>
      <c r="F34" s="230"/>
      <c r="G34" s="18"/>
      <c r="H34" s="11"/>
      <c r="I34" s="11"/>
      <c r="J34" s="11"/>
      <c r="K34" s="11"/>
    </row>
    <row r="35" spans="1:12" x14ac:dyDescent="0.25">
      <c r="A35" s="80"/>
      <c r="B35" s="230"/>
      <c r="C35" s="230"/>
      <c r="D35" s="230"/>
      <c r="E35" s="230"/>
      <c r="F35" s="230"/>
      <c r="G35" s="18"/>
      <c r="H35" s="11"/>
      <c r="I35" s="11"/>
      <c r="J35" s="11"/>
      <c r="K35" s="11"/>
    </row>
    <row r="36" spans="1:12" x14ac:dyDescent="0.25">
      <c r="A36" s="80"/>
      <c r="B36" s="230"/>
      <c r="C36" s="230"/>
      <c r="D36" s="230"/>
      <c r="E36" s="230"/>
      <c r="F36" s="230"/>
      <c r="G36" s="18"/>
      <c r="H36" s="11"/>
      <c r="I36" s="11"/>
      <c r="J36" s="11"/>
      <c r="K36" s="11"/>
    </row>
    <row r="37" spans="1:12" x14ac:dyDescent="0.25">
      <c r="A37" s="80"/>
      <c r="B37" s="230"/>
      <c r="C37" s="230"/>
      <c r="D37" s="230"/>
      <c r="E37" s="230"/>
      <c r="F37" s="230"/>
      <c r="G37" s="18"/>
      <c r="H37" s="11"/>
      <c r="I37" s="11"/>
      <c r="J37" s="11"/>
      <c r="K37" s="11"/>
    </row>
    <row r="38" spans="1:12" x14ac:dyDescent="0.25">
      <c r="A38" s="80"/>
      <c r="B38" s="230"/>
      <c r="C38" s="230"/>
      <c r="D38" s="230"/>
      <c r="E38" s="230"/>
      <c r="F38" s="230"/>
      <c r="G38" s="18"/>
      <c r="H38" s="11"/>
      <c r="I38" s="11"/>
      <c r="J38" s="11"/>
      <c r="K38" s="11"/>
    </row>
    <row r="39" spans="1:12" x14ac:dyDescent="0.25">
      <c r="A39" s="80"/>
      <c r="B39" s="230"/>
      <c r="C39" s="230"/>
      <c r="D39" s="230"/>
      <c r="E39" s="230"/>
      <c r="F39" s="230"/>
      <c r="G39" s="18"/>
      <c r="H39" s="11"/>
      <c r="I39" s="11"/>
      <c r="J39" s="11"/>
      <c r="K39" s="11"/>
    </row>
    <row r="40" spans="1:12" x14ac:dyDescent="0.25">
      <c r="A40" s="2"/>
      <c r="B40" s="2"/>
      <c r="C40" s="2"/>
      <c r="D40" s="2"/>
      <c r="E40" s="2"/>
      <c r="F40" s="2"/>
      <c r="G40" s="11"/>
      <c r="H40" s="11"/>
      <c r="I40" s="11"/>
      <c r="J40" s="11"/>
      <c r="K40" s="11"/>
      <c r="L40" s="30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4" orientation="landscape" r:id="rId1"/>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tabColor rgb="FFFF0000"/>
    <pageSetUpPr fitToPage="1"/>
  </sheetPr>
  <dimension ref="A1:K41"/>
  <sheetViews>
    <sheetView topLeftCell="A4" workbookViewId="0">
      <selection activeCell="M29" sqref="M29"/>
    </sheetView>
  </sheetViews>
  <sheetFormatPr defaultRowHeight="15" x14ac:dyDescent="0.25"/>
  <cols>
    <col min="1" max="1" width="36.85546875" customWidth="1"/>
    <col min="2" max="2" width="56.425781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4766</v>
      </c>
      <c r="C3" s="758"/>
      <c r="D3" s="758"/>
      <c r="E3" s="758"/>
      <c r="F3" s="758"/>
      <c r="G3" s="758"/>
      <c r="H3" s="758"/>
      <c r="I3" s="758"/>
      <c r="J3" s="758"/>
      <c r="K3" s="758"/>
    </row>
    <row r="4" spans="1:11" x14ac:dyDescent="0.25">
      <c r="A4" s="6" t="s">
        <v>2</v>
      </c>
      <c r="B4" s="755" t="s">
        <v>4767</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1508</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56" t="s">
        <v>23</v>
      </c>
      <c r="C12" s="756"/>
      <c r="D12" s="756"/>
      <c r="E12" s="756"/>
      <c r="F12" s="756"/>
      <c r="G12" s="756"/>
      <c r="H12" s="756"/>
      <c r="I12" s="756"/>
      <c r="J12" s="756"/>
      <c r="K12" s="756"/>
    </row>
    <row r="13" spans="1:11" x14ac:dyDescent="0.25">
      <c r="A13" s="6" t="s">
        <v>26</v>
      </c>
      <c r="B13" s="757" t="s">
        <v>9</v>
      </c>
      <c r="C13" s="757"/>
      <c r="D13" s="757"/>
      <c r="E13" s="757"/>
      <c r="F13" s="757"/>
      <c r="G13" s="755"/>
      <c r="H13" s="755"/>
      <c r="I13" s="755"/>
      <c r="J13" s="755"/>
      <c r="K13" s="755"/>
    </row>
    <row r="14" spans="1:11" x14ac:dyDescent="0.25">
      <c r="A14" s="6" t="s">
        <v>28</v>
      </c>
      <c r="B14" s="756" t="s">
        <v>4768</v>
      </c>
      <c r="C14" s="756"/>
      <c r="D14" s="756"/>
      <c r="E14" s="756"/>
      <c r="F14" s="756"/>
      <c r="G14" s="756"/>
      <c r="H14" s="756"/>
      <c r="I14" s="756"/>
      <c r="J14" s="756"/>
      <c r="K14" s="756"/>
    </row>
    <row r="15" spans="1:11" x14ac:dyDescent="0.25">
      <c r="A15" s="6" t="s">
        <v>30</v>
      </c>
      <c r="B15" s="714" t="s">
        <v>4667</v>
      </c>
      <c r="C15" s="714"/>
      <c r="D15" s="714"/>
      <c r="E15" s="714"/>
      <c r="F15" s="714"/>
      <c r="G15" s="714"/>
      <c r="H15" s="714"/>
      <c r="I15" s="714"/>
      <c r="J15" s="714"/>
      <c r="K15" s="714"/>
    </row>
    <row r="16" spans="1:11" x14ac:dyDescent="0.25">
      <c r="A16" s="6" t="s">
        <v>32</v>
      </c>
      <c r="B16" s="755" t="s">
        <v>4769</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c r="D21" s="2"/>
      <c r="E21" s="2"/>
      <c r="F21" s="2"/>
      <c r="G21" s="10">
        <f>G20-G25</f>
        <v>199042</v>
      </c>
      <c r="H21" s="10">
        <f>H20-H25</f>
        <v>194412</v>
      </c>
      <c r="I21" s="10">
        <f>I20-I25</f>
        <v>193086</v>
      </c>
      <c r="J21" s="10">
        <f>J20-J25</f>
        <v>199103</v>
      </c>
      <c r="K21" s="10">
        <f>K20-K25</f>
        <v>193715</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G29" s="295" t="s">
        <v>1542</v>
      </c>
      <c r="H29" s="295" t="s">
        <v>1542</v>
      </c>
      <c r="I29" s="295" t="s">
        <v>1542</v>
      </c>
      <c r="J29" s="39">
        <v>153</v>
      </c>
      <c r="K29" s="39">
        <v>70</v>
      </c>
    </row>
    <row r="30" spans="1:11" x14ac:dyDescent="0.25">
      <c r="A30" s="294" t="s">
        <v>1672</v>
      </c>
      <c r="B30" s="230" t="s">
        <v>1673</v>
      </c>
      <c r="C30" s="230"/>
      <c r="D30" s="230"/>
      <c r="E30" s="230"/>
      <c r="F30" s="230"/>
      <c r="G30" s="295" t="s">
        <v>2925</v>
      </c>
      <c r="H30" s="39" t="s">
        <v>10806</v>
      </c>
      <c r="I30" s="39" t="s">
        <v>10806</v>
      </c>
      <c r="J30" s="39">
        <v>352</v>
      </c>
      <c r="K30" s="39">
        <v>891</v>
      </c>
    </row>
    <row r="31" spans="1:11" x14ac:dyDescent="0.25">
      <c r="A31" s="294" t="s">
        <v>66</v>
      </c>
      <c r="B31" s="230" t="s">
        <v>25</v>
      </c>
      <c r="C31" s="230"/>
      <c r="D31" s="230"/>
      <c r="E31" s="230"/>
      <c r="F31" s="230"/>
      <c r="G31" s="39">
        <v>198995</v>
      </c>
      <c r="H31" s="39">
        <v>194259</v>
      </c>
      <c r="I31" s="39">
        <v>192827</v>
      </c>
      <c r="J31" s="39">
        <v>198598</v>
      </c>
      <c r="K31" s="39">
        <v>192754</v>
      </c>
    </row>
    <row r="32" spans="1:11" x14ac:dyDescent="0.25">
      <c r="A32" s="343" t="s">
        <v>1440</v>
      </c>
      <c r="B32" s="230"/>
      <c r="C32" s="230"/>
      <c r="D32" s="230"/>
      <c r="E32" s="230"/>
      <c r="F32" s="230"/>
      <c r="G32" s="59">
        <v>199042</v>
      </c>
      <c r="H32" s="59">
        <v>194412</v>
      </c>
      <c r="I32" s="59">
        <v>193086</v>
      </c>
      <c r="J32" s="59">
        <v>199103</v>
      </c>
      <c r="K32" s="59">
        <v>193715</v>
      </c>
    </row>
    <row r="33" spans="1:11" x14ac:dyDescent="0.25">
      <c r="A33" s="80"/>
      <c r="B33" s="230"/>
      <c r="C33" s="230"/>
      <c r="D33" s="230"/>
      <c r="E33" s="230"/>
      <c r="F33" s="230"/>
      <c r="G33" s="18"/>
      <c r="H33" s="11"/>
      <c r="I33" s="11"/>
      <c r="J33" s="11"/>
      <c r="K33" s="11"/>
    </row>
    <row r="34" spans="1:11" x14ac:dyDescent="0.25">
      <c r="A34" s="80"/>
      <c r="B34" s="230"/>
      <c r="C34" s="230"/>
      <c r="D34" s="230"/>
      <c r="E34" s="230"/>
      <c r="F34" s="230"/>
      <c r="G34" s="18"/>
      <c r="H34" s="11"/>
      <c r="I34" s="11"/>
      <c r="J34" s="11"/>
      <c r="K34" s="11"/>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2"/>
      <c r="B40" s="2"/>
      <c r="C40" s="2"/>
      <c r="D40" s="2"/>
      <c r="E40" s="2"/>
      <c r="F40" s="2"/>
      <c r="G40" s="11"/>
      <c r="H40" s="11"/>
      <c r="I40" s="11"/>
      <c r="J40" s="11"/>
      <c r="K40" s="11"/>
    </row>
    <row r="41" spans="1:11" x14ac:dyDescent="0.25">
      <c r="A41" s="302"/>
      <c r="B41" s="302"/>
      <c r="C41" s="302"/>
      <c r="D41" s="302"/>
      <c r="E41" s="302"/>
      <c r="F41" s="30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fitToPage="1"/>
  </sheetPr>
  <dimension ref="A1:K38"/>
  <sheetViews>
    <sheetView topLeftCell="A16" workbookViewId="0">
      <selection activeCell="D30" sqref="D30"/>
    </sheetView>
  </sheetViews>
  <sheetFormatPr defaultRowHeight="15" x14ac:dyDescent="0.25"/>
  <cols>
    <col min="1" max="1" width="38.28515625" customWidth="1"/>
    <col min="2" max="2" width="91.28515625" customWidth="1"/>
    <col min="3" max="7" width="12.7109375" customWidth="1"/>
  </cols>
  <sheetData>
    <row r="1" spans="1:7" ht="18.75" x14ac:dyDescent="0.25">
      <c r="A1" s="200" t="s">
        <v>0</v>
      </c>
    </row>
    <row r="3" spans="1:7" x14ac:dyDescent="0.25">
      <c r="A3" s="201" t="s">
        <v>1</v>
      </c>
      <c r="B3" s="678" t="s">
        <v>7602</v>
      </c>
      <c r="C3" s="678"/>
      <c r="D3" s="678"/>
      <c r="E3" s="678"/>
      <c r="F3" s="678"/>
      <c r="G3" s="678"/>
    </row>
    <row r="4" spans="1:7" x14ac:dyDescent="0.25">
      <c r="A4" s="6" t="s">
        <v>2</v>
      </c>
      <c r="B4" s="682" t="s">
        <v>7603</v>
      </c>
      <c r="C4" s="696"/>
      <c r="D4" s="696"/>
      <c r="E4" s="696"/>
      <c r="F4" s="696"/>
      <c r="G4" s="696"/>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7604</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356</v>
      </c>
      <c r="C16" s="674"/>
      <c r="D16" s="674"/>
      <c r="E16" s="674"/>
      <c r="F16" s="674"/>
      <c r="G16" s="674"/>
    </row>
    <row r="17" spans="1:11" x14ac:dyDescent="0.25">
      <c r="A17" s="6" t="s">
        <v>35</v>
      </c>
      <c r="B17" s="675" t="s">
        <v>9</v>
      </c>
      <c r="C17" s="674"/>
      <c r="D17" s="674"/>
      <c r="E17" s="674"/>
      <c r="F17" s="674"/>
      <c r="G17" s="674"/>
    </row>
    <row r="18" spans="1:11" ht="94.5" customHeight="1" x14ac:dyDescent="0.25">
      <c r="A18" s="113" t="s">
        <v>36</v>
      </c>
      <c r="B18" s="682" t="s">
        <v>7421</v>
      </c>
      <c r="C18" s="696"/>
      <c r="D18" s="696"/>
      <c r="E18" s="696"/>
      <c r="F18" s="696"/>
      <c r="G18" s="696"/>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22180</v>
      </c>
      <c r="D21" s="10">
        <v>22887</v>
      </c>
      <c r="E21" s="10">
        <v>23049</v>
      </c>
      <c r="F21" s="10">
        <v>24087</v>
      </c>
      <c r="G21" s="10">
        <f>+(G20-G25)</f>
        <v>24408</v>
      </c>
      <c r="H21" s="10">
        <f>+(H20-H25)</f>
        <v>24324</v>
      </c>
      <c r="I21" s="10">
        <f>+(I20-I25)</f>
        <v>24208</v>
      </c>
      <c r="J21" s="10">
        <f>+(J20-J25)</f>
        <v>24940</v>
      </c>
      <c r="K21" s="10">
        <f>+(K20-K25)</f>
        <v>24346</v>
      </c>
    </row>
    <row r="22" spans="1:11" x14ac:dyDescent="0.25">
      <c r="A22" s="6" t="s">
        <v>45</v>
      </c>
      <c r="B22" s="202"/>
      <c r="C22" s="12">
        <f t="shared" ref="C22:K22" si="0">+(C21/C20)</f>
        <v>0.98389744044714544</v>
      </c>
      <c r="D22" s="12">
        <f t="shared" si="0"/>
        <v>0.99138005717751021</v>
      </c>
      <c r="E22" s="12">
        <f t="shared" si="0"/>
        <v>0.99409126196842923</v>
      </c>
      <c r="F22" s="12">
        <f t="shared" si="0"/>
        <v>0.99360613810741683</v>
      </c>
      <c r="G22" s="12">
        <f t="shared" si="0"/>
        <v>0.99296204385500997</v>
      </c>
      <c r="H22" s="12">
        <f t="shared" si="0"/>
        <v>0.9909961295579548</v>
      </c>
      <c r="I22" s="12">
        <f t="shared" si="0"/>
        <v>0.98945475353551871</v>
      </c>
      <c r="J22" s="12">
        <f t="shared" si="0"/>
        <v>0.98748812163446309</v>
      </c>
      <c r="K22" s="12">
        <f t="shared" si="0"/>
        <v>0.98098154565234907</v>
      </c>
    </row>
    <row r="23" spans="1:11" x14ac:dyDescent="0.25">
      <c r="A23" s="6" t="s">
        <v>46</v>
      </c>
      <c r="B23" s="202"/>
      <c r="C23" s="10">
        <v>0</v>
      </c>
      <c r="D23" s="10">
        <v>0</v>
      </c>
      <c r="E23" s="10">
        <v>0</v>
      </c>
      <c r="F23" s="155">
        <v>0</v>
      </c>
      <c r="G23" s="156">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173</v>
      </c>
      <c r="H25" s="338">
        <v>221</v>
      </c>
      <c r="I25" s="338">
        <v>258</v>
      </c>
      <c r="J25" s="338">
        <v>316</v>
      </c>
      <c r="K25" s="217">
        <v>472</v>
      </c>
    </row>
    <row r="26" spans="1:11" x14ac:dyDescent="0.25">
      <c r="A26" s="6" t="s">
        <v>49</v>
      </c>
      <c r="B26" s="202"/>
      <c r="C26" s="12">
        <f t="shared" ref="C26:K26" si="1">+(C25/C20)</f>
        <v>1.6102559552854546E-2</v>
      </c>
      <c r="D26" s="12">
        <f t="shared" si="1"/>
        <v>8.6199428224898213E-3</v>
      </c>
      <c r="E26" s="12">
        <f t="shared" si="1"/>
        <v>5.9087380315707757E-3</v>
      </c>
      <c r="F26" s="12">
        <f t="shared" si="1"/>
        <v>6.3938618925831201E-3</v>
      </c>
      <c r="G26" s="12">
        <f t="shared" si="1"/>
        <v>7.0379561449900327E-3</v>
      </c>
      <c r="H26" s="12">
        <f t="shared" si="1"/>
        <v>9.0038704420452222E-3</v>
      </c>
      <c r="I26" s="12">
        <f t="shared" si="1"/>
        <v>1.0545246464481321E-2</v>
      </c>
      <c r="J26" s="12">
        <f t="shared" si="1"/>
        <v>1.2511878365536902E-2</v>
      </c>
      <c r="K26" s="12">
        <f t="shared" si="1"/>
        <v>1.9018454347650898E-2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5915</v>
      </c>
      <c r="B29" s="207" t="s">
        <v>7422</v>
      </c>
      <c r="C29" s="170">
        <v>4299</v>
      </c>
      <c r="D29" s="170">
        <v>4426</v>
      </c>
      <c r="E29" s="170">
        <v>4357</v>
      </c>
      <c r="F29" s="547">
        <v>4721</v>
      </c>
      <c r="G29" s="170">
        <v>4648</v>
      </c>
      <c r="H29" s="170">
        <v>4739</v>
      </c>
      <c r="I29" s="170">
        <v>4744</v>
      </c>
      <c r="J29" s="547">
        <v>4871</v>
      </c>
      <c r="K29" s="547">
        <v>4944</v>
      </c>
    </row>
    <row r="30" spans="1:11" x14ac:dyDescent="0.25">
      <c r="A30" s="214" t="s">
        <v>7425</v>
      </c>
      <c r="B30" s="207" t="s">
        <v>7606</v>
      </c>
      <c r="C30" s="170">
        <v>27</v>
      </c>
      <c r="D30" s="547">
        <v>8</v>
      </c>
      <c r="E30" s="170">
        <v>2</v>
      </c>
      <c r="F30" s="170">
        <v>3</v>
      </c>
      <c r="G30" s="170">
        <v>5</v>
      </c>
      <c r="H30" s="547">
        <v>4</v>
      </c>
      <c r="I30" s="170">
        <v>9</v>
      </c>
      <c r="J30" s="170">
        <v>8</v>
      </c>
      <c r="K30" s="547">
        <v>7</v>
      </c>
    </row>
    <row r="31" spans="1:11" x14ac:dyDescent="0.25">
      <c r="A31" s="214" t="s">
        <v>7423</v>
      </c>
      <c r="B31" s="409" t="s">
        <v>7424</v>
      </c>
      <c r="C31" s="170">
        <v>5244</v>
      </c>
      <c r="D31" s="170">
        <v>5358</v>
      </c>
      <c r="E31" s="170">
        <v>5445</v>
      </c>
      <c r="F31" s="547">
        <v>5764</v>
      </c>
      <c r="G31" s="170">
        <v>5762</v>
      </c>
      <c r="H31" s="170">
        <v>5813</v>
      </c>
      <c r="I31" s="170">
        <v>5808</v>
      </c>
      <c r="J31" s="547">
        <v>5932</v>
      </c>
      <c r="K31" s="547">
        <v>5944</v>
      </c>
    </row>
    <row r="32" spans="1:11" x14ac:dyDescent="0.25">
      <c r="A32" s="214" t="s">
        <v>5919</v>
      </c>
      <c r="B32" s="409" t="s">
        <v>7426</v>
      </c>
      <c r="C32" s="547">
        <v>3841</v>
      </c>
      <c r="D32" s="547">
        <v>4030</v>
      </c>
      <c r="E32" s="547">
        <v>3936</v>
      </c>
      <c r="F32" s="547">
        <v>4242</v>
      </c>
      <c r="G32" s="547">
        <v>4341</v>
      </c>
      <c r="H32" s="547">
        <v>4289</v>
      </c>
      <c r="I32" s="547">
        <v>4309</v>
      </c>
      <c r="J32" s="547">
        <v>4427</v>
      </c>
      <c r="K32" s="547">
        <v>4671</v>
      </c>
    </row>
    <row r="33" spans="1:11" x14ac:dyDescent="0.25">
      <c r="A33" s="214" t="s">
        <v>7427</v>
      </c>
      <c r="B33" s="215" t="s">
        <v>7428</v>
      </c>
      <c r="C33" s="547">
        <v>5146</v>
      </c>
      <c r="D33" s="547">
        <v>5257</v>
      </c>
      <c r="E33" s="547">
        <v>5409</v>
      </c>
      <c r="F33" s="547">
        <v>5426</v>
      </c>
      <c r="G33" s="547">
        <v>5576</v>
      </c>
      <c r="H33" s="547">
        <v>5494</v>
      </c>
      <c r="I33" s="547">
        <v>5421</v>
      </c>
      <c r="J33" s="547">
        <v>5666</v>
      </c>
      <c r="K33" s="547">
        <v>5472</v>
      </c>
    </row>
    <row r="34" spans="1:11" x14ac:dyDescent="0.25">
      <c r="A34" s="214" t="s">
        <v>7429</v>
      </c>
      <c r="B34" s="409" t="s">
        <v>7607</v>
      </c>
      <c r="C34" s="547">
        <v>363</v>
      </c>
      <c r="D34" s="547">
        <v>199</v>
      </c>
      <c r="E34" s="547">
        <v>137</v>
      </c>
      <c r="F34" s="547">
        <v>155</v>
      </c>
      <c r="G34" s="547">
        <v>173</v>
      </c>
      <c r="H34" s="547">
        <v>221</v>
      </c>
      <c r="I34" s="547">
        <v>258</v>
      </c>
      <c r="J34" s="547">
        <v>316</v>
      </c>
      <c r="K34" s="547">
        <v>472</v>
      </c>
    </row>
    <row r="35" spans="1:11" x14ac:dyDescent="0.25">
      <c r="A35" s="214" t="s">
        <v>7431</v>
      </c>
      <c r="B35" s="394" t="s">
        <v>7432</v>
      </c>
      <c r="C35" s="547">
        <v>3623</v>
      </c>
      <c r="D35" s="547">
        <v>3808</v>
      </c>
      <c r="E35" s="547">
        <v>3900</v>
      </c>
      <c r="F35" s="547">
        <v>3931</v>
      </c>
      <c r="G35" s="547">
        <v>4076</v>
      </c>
      <c r="H35" s="547">
        <v>3985</v>
      </c>
      <c r="I35" s="547">
        <v>3917</v>
      </c>
      <c r="J35" s="547">
        <v>4036</v>
      </c>
      <c r="K35" s="547">
        <v>3308</v>
      </c>
    </row>
    <row r="36" spans="1:11" x14ac:dyDescent="0.25">
      <c r="A36" s="225" t="s">
        <v>53</v>
      </c>
      <c r="B36" s="215"/>
      <c r="C36" s="160">
        <v>22543</v>
      </c>
      <c r="D36" s="160">
        <v>23086</v>
      </c>
      <c r="E36" s="160">
        <v>23186</v>
      </c>
      <c r="F36" s="548">
        <v>24242</v>
      </c>
      <c r="G36" s="160">
        <v>24581</v>
      </c>
      <c r="H36" s="160">
        <v>24545</v>
      </c>
      <c r="I36" s="160">
        <v>24466</v>
      </c>
      <c r="J36" s="161">
        <v>25256</v>
      </c>
      <c r="K36" s="549">
        <v>24818</v>
      </c>
    </row>
    <row r="37" spans="1:11" x14ac:dyDescent="0.25">
      <c r="A37" s="215"/>
      <c r="B37" s="215"/>
      <c r="C37" s="215"/>
      <c r="D37" s="215"/>
      <c r="E37" s="215"/>
      <c r="F37" s="215"/>
      <c r="G37" s="215"/>
    </row>
    <row r="38" spans="1:11" x14ac:dyDescent="0.25">
      <c r="A38" s="215"/>
      <c r="B38" s="215"/>
      <c r="C38" s="215"/>
      <c r="D38" s="215"/>
      <c r="E38" s="215"/>
      <c r="F38" s="215"/>
      <c r="G38"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7" fitToHeight="0" orientation="landscape" r:id="rId1"/>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tabColor rgb="FFFF0000"/>
    <pageSetUpPr fitToPage="1"/>
  </sheetPr>
  <dimension ref="A1:K40"/>
  <sheetViews>
    <sheetView topLeftCell="A7" workbookViewId="0">
      <selection activeCell="I30" sqref="I30"/>
    </sheetView>
  </sheetViews>
  <sheetFormatPr defaultRowHeight="15" x14ac:dyDescent="0.25"/>
  <cols>
    <col min="1" max="1" width="36.85546875" customWidth="1"/>
    <col min="2" max="2" width="56"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4770</v>
      </c>
      <c r="C3" s="758"/>
      <c r="D3" s="758"/>
      <c r="E3" s="758"/>
      <c r="F3" s="758"/>
      <c r="G3" s="758"/>
      <c r="H3" s="758"/>
      <c r="I3" s="758"/>
      <c r="J3" s="758"/>
      <c r="K3" s="758"/>
    </row>
    <row r="4" spans="1:11" x14ac:dyDescent="0.25">
      <c r="A4" s="6" t="s">
        <v>2</v>
      </c>
      <c r="B4" s="755" t="s">
        <v>4771</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1508</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56" t="s">
        <v>23</v>
      </c>
      <c r="C12" s="756"/>
      <c r="D12" s="756"/>
      <c r="E12" s="756"/>
      <c r="F12" s="756"/>
      <c r="G12" s="756"/>
      <c r="H12" s="756"/>
      <c r="I12" s="756"/>
      <c r="J12" s="756"/>
      <c r="K12" s="756"/>
    </row>
    <row r="13" spans="1:11" x14ac:dyDescent="0.25">
      <c r="A13" s="6" t="s">
        <v>26</v>
      </c>
      <c r="B13" s="757" t="s">
        <v>9</v>
      </c>
      <c r="C13" s="757"/>
      <c r="D13" s="757"/>
      <c r="E13" s="757"/>
      <c r="F13" s="757"/>
      <c r="G13" s="755"/>
      <c r="H13" s="755"/>
      <c r="I13" s="755"/>
      <c r="J13" s="755"/>
      <c r="K13" s="755"/>
    </row>
    <row r="14" spans="1:11" x14ac:dyDescent="0.25">
      <c r="A14" s="6" t="s">
        <v>28</v>
      </c>
      <c r="B14" s="756" t="s">
        <v>4772</v>
      </c>
      <c r="C14" s="756"/>
      <c r="D14" s="756"/>
      <c r="E14" s="756"/>
      <c r="F14" s="756"/>
      <c r="G14" s="756"/>
      <c r="H14" s="756"/>
      <c r="I14" s="756"/>
      <c r="J14" s="756"/>
      <c r="K14" s="756"/>
    </row>
    <row r="15" spans="1:11" x14ac:dyDescent="0.25">
      <c r="A15" s="6" t="s">
        <v>30</v>
      </c>
      <c r="B15" s="714" t="s">
        <v>4773</v>
      </c>
      <c r="C15" s="714"/>
      <c r="D15" s="714"/>
      <c r="E15" s="714"/>
      <c r="F15" s="714"/>
      <c r="G15" s="714"/>
      <c r="H15" s="714"/>
      <c r="I15" s="714"/>
      <c r="J15" s="714"/>
      <c r="K15" s="714"/>
    </row>
    <row r="16" spans="1:11" x14ac:dyDescent="0.25">
      <c r="A16" s="6" t="s">
        <v>32</v>
      </c>
      <c r="B16" s="755" t="s">
        <v>4774</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c r="D21" s="2"/>
      <c r="E21" s="2"/>
      <c r="F21" s="2"/>
      <c r="G21" s="10">
        <f>G20-G25</f>
        <v>199042</v>
      </c>
      <c r="H21" s="10">
        <f>H20-H25</f>
        <v>194412</v>
      </c>
      <c r="I21" s="10">
        <f>I20-I25</f>
        <v>193086</v>
      </c>
      <c r="J21" s="10">
        <f>J20-J25</f>
        <v>199103</v>
      </c>
      <c r="K21" s="10">
        <f>K20-K25</f>
        <v>193715</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G29" s="39">
        <v>30</v>
      </c>
      <c r="H29" s="39">
        <v>24</v>
      </c>
      <c r="I29" s="295" t="s">
        <v>1542</v>
      </c>
      <c r="J29" s="39">
        <v>185</v>
      </c>
      <c r="K29" s="39">
        <v>125</v>
      </c>
    </row>
    <row r="30" spans="1:11" x14ac:dyDescent="0.25">
      <c r="A30" s="294" t="s">
        <v>1672</v>
      </c>
      <c r="B30" s="230" t="s">
        <v>1673</v>
      </c>
      <c r="C30" s="230"/>
      <c r="D30" s="230"/>
      <c r="E30" s="230"/>
      <c r="F30" s="230"/>
      <c r="G30" s="39">
        <v>40</v>
      </c>
      <c r="H30" s="39">
        <v>153</v>
      </c>
      <c r="I30" s="295" t="s">
        <v>4775</v>
      </c>
      <c r="J30" s="39">
        <v>352</v>
      </c>
      <c r="K30" s="39">
        <v>891</v>
      </c>
    </row>
    <row r="31" spans="1:11" x14ac:dyDescent="0.25">
      <c r="A31" s="294" t="s">
        <v>66</v>
      </c>
      <c r="B31" s="230" t="s">
        <v>25</v>
      </c>
      <c r="C31" s="230"/>
      <c r="D31" s="230"/>
      <c r="E31" s="230"/>
      <c r="F31" s="230"/>
      <c r="G31" s="39">
        <v>198972</v>
      </c>
      <c r="H31" s="39">
        <v>194235</v>
      </c>
      <c r="I31" s="39">
        <v>192821</v>
      </c>
      <c r="J31" s="39">
        <v>198566</v>
      </c>
      <c r="K31" s="39">
        <v>192699</v>
      </c>
    </row>
    <row r="32" spans="1:11" x14ac:dyDescent="0.25">
      <c r="A32" s="343" t="s">
        <v>1440</v>
      </c>
      <c r="B32" s="230"/>
      <c r="C32" s="230"/>
      <c r="D32" s="230"/>
      <c r="E32" s="230"/>
      <c r="F32" s="230"/>
      <c r="G32" s="59">
        <v>199042</v>
      </c>
      <c r="H32" s="59">
        <v>194412</v>
      </c>
      <c r="I32" s="59">
        <v>193086</v>
      </c>
      <c r="J32" s="59">
        <v>199103</v>
      </c>
      <c r="K32" s="59">
        <v>193715</v>
      </c>
    </row>
    <row r="33" spans="1:11" x14ac:dyDescent="0.25">
      <c r="A33" s="80"/>
      <c r="B33" s="230"/>
      <c r="C33" s="230"/>
      <c r="D33" s="230"/>
      <c r="E33" s="230"/>
      <c r="F33" s="230"/>
      <c r="G33" s="18"/>
      <c r="H33" s="11"/>
      <c r="I33" s="11"/>
      <c r="J33" s="11"/>
      <c r="K33" s="11"/>
    </row>
    <row r="34" spans="1:11" x14ac:dyDescent="0.25">
      <c r="A34" s="80"/>
      <c r="B34" s="230"/>
      <c r="C34" s="230"/>
      <c r="D34" s="230"/>
      <c r="E34" s="230"/>
      <c r="F34" s="230"/>
      <c r="G34" s="18"/>
      <c r="H34" s="11"/>
      <c r="I34" s="11"/>
      <c r="J34" s="11"/>
      <c r="K34" s="11"/>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2"/>
      <c r="B40" s="2"/>
      <c r="C40" s="2"/>
      <c r="D40" s="2"/>
      <c r="E40" s="2"/>
      <c r="F40" s="2"/>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4" orientation="landscape" r:id="rId1"/>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tabColor rgb="FFFF0000"/>
    <pageSetUpPr fitToPage="1"/>
  </sheetPr>
  <dimension ref="A1:K46"/>
  <sheetViews>
    <sheetView topLeftCell="A19" workbookViewId="0">
      <selection activeCell="J45" sqref="J45"/>
    </sheetView>
  </sheetViews>
  <sheetFormatPr defaultRowHeight="15" x14ac:dyDescent="0.25"/>
  <cols>
    <col min="1" max="1" width="36.85546875" customWidth="1"/>
    <col min="2" max="2" width="63"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4776</v>
      </c>
      <c r="C3" s="758"/>
      <c r="D3" s="758"/>
      <c r="E3" s="758"/>
      <c r="F3" s="758"/>
      <c r="G3" s="758"/>
      <c r="H3" s="758"/>
      <c r="I3" s="758"/>
      <c r="J3" s="758"/>
      <c r="K3" s="758"/>
    </row>
    <row r="4" spans="1:11" x14ac:dyDescent="0.25">
      <c r="A4" s="6" t="s">
        <v>2</v>
      </c>
      <c r="B4" s="755" t="s">
        <v>4777</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1508</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4778</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4645</v>
      </c>
      <c r="C11" s="755"/>
      <c r="D11" s="755"/>
      <c r="E11" s="755"/>
      <c r="F11" s="755"/>
      <c r="G11" s="755"/>
      <c r="H11" s="755"/>
      <c r="I11" s="755"/>
      <c r="J11" s="755"/>
      <c r="K11" s="755"/>
    </row>
    <row r="12" spans="1:11" x14ac:dyDescent="0.25">
      <c r="A12" s="6" t="s">
        <v>22</v>
      </c>
      <c r="B12" s="756" t="s">
        <v>34</v>
      </c>
      <c r="C12" s="756"/>
      <c r="D12" s="756"/>
      <c r="E12" s="756"/>
      <c r="F12" s="756"/>
      <c r="G12" s="756"/>
      <c r="H12" s="756"/>
      <c r="I12" s="756"/>
      <c r="J12" s="756"/>
      <c r="K12" s="756"/>
    </row>
    <row r="13" spans="1:11" x14ac:dyDescent="0.25">
      <c r="A13" s="6" t="s">
        <v>26</v>
      </c>
      <c r="B13" s="757" t="s">
        <v>9</v>
      </c>
      <c r="C13" s="757"/>
      <c r="D13" s="757"/>
      <c r="E13" s="757"/>
      <c r="F13" s="757"/>
      <c r="G13" s="755"/>
      <c r="H13" s="755"/>
      <c r="I13" s="755"/>
      <c r="J13" s="755"/>
      <c r="K13" s="755"/>
    </row>
    <row r="14" spans="1:11" x14ac:dyDescent="0.25">
      <c r="A14" s="6" t="s">
        <v>28</v>
      </c>
      <c r="B14" s="714" t="s">
        <v>4779</v>
      </c>
      <c r="C14" s="714"/>
      <c r="D14" s="714"/>
      <c r="E14" s="714"/>
      <c r="F14" s="714"/>
      <c r="G14" s="714"/>
      <c r="H14" s="714"/>
      <c r="I14" s="714"/>
      <c r="J14" s="714"/>
      <c r="K14" s="714"/>
    </row>
    <row r="15" spans="1:11" x14ac:dyDescent="0.25">
      <c r="A15" s="6" t="s">
        <v>30</v>
      </c>
      <c r="B15" s="756" t="s">
        <v>9</v>
      </c>
      <c r="C15" s="756"/>
      <c r="D15" s="756"/>
      <c r="E15" s="756"/>
      <c r="F15" s="756"/>
      <c r="G15" s="756"/>
      <c r="H15" s="756"/>
      <c r="I15" s="756"/>
      <c r="J15" s="756"/>
      <c r="K15" s="756"/>
    </row>
    <row r="16" spans="1:11" x14ac:dyDescent="0.25">
      <c r="A16" s="6" t="s">
        <v>32</v>
      </c>
      <c r="B16" s="755" t="s">
        <v>781</v>
      </c>
      <c r="C16" s="755"/>
      <c r="D16" s="755"/>
      <c r="E16" s="755"/>
      <c r="F16" s="755"/>
      <c r="G16" s="755"/>
      <c r="H16" s="755"/>
      <c r="I16" s="755"/>
      <c r="J16" s="755"/>
      <c r="K16" s="755"/>
    </row>
    <row r="17" spans="1:11" x14ac:dyDescent="0.25">
      <c r="A17" s="6" t="s">
        <v>35</v>
      </c>
      <c r="B17" s="757" t="s">
        <v>9</v>
      </c>
      <c r="C17" s="757"/>
      <c r="D17" s="757"/>
      <c r="E17" s="757"/>
      <c r="F17" s="757"/>
      <c r="G17" s="755"/>
      <c r="H17" s="755"/>
      <c r="I17" s="755"/>
      <c r="J17" s="755"/>
      <c r="K17" s="755"/>
    </row>
    <row r="18" spans="1:11" x14ac:dyDescent="0.25">
      <c r="A18" s="6" t="s">
        <v>36</v>
      </c>
      <c r="B18" s="753" t="s">
        <v>4752</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c r="D21" s="2"/>
      <c r="E21" s="2"/>
      <c r="F21" s="2"/>
      <c r="G21" s="10">
        <f>G20-G25</f>
        <v>24555</v>
      </c>
      <c r="H21" s="10">
        <f>H20-H25</f>
        <v>24520</v>
      </c>
      <c r="I21" s="10">
        <f>I20-I25</f>
        <v>24460</v>
      </c>
      <c r="J21" s="10">
        <f>J20-J25</f>
        <v>25234</v>
      </c>
      <c r="K21" s="10">
        <f>K20-K25</f>
        <v>24715</v>
      </c>
    </row>
    <row r="22" spans="1:11" x14ac:dyDescent="0.25">
      <c r="A22" s="6" t="s">
        <v>45</v>
      </c>
      <c r="B22" s="2"/>
      <c r="C22" s="2"/>
      <c r="D22" s="2"/>
      <c r="E22" s="2"/>
      <c r="F22" s="2"/>
      <c r="G22" s="12">
        <f>G21/G20</f>
        <v>0.12336592277006862</v>
      </c>
      <c r="H22" s="12">
        <f>H21/H20</f>
        <v>0.12612390181676028</v>
      </c>
      <c r="I22" s="12">
        <f>I21/I20</f>
        <v>0.12667930352278259</v>
      </c>
      <c r="J22" s="12">
        <f>J21/J20</f>
        <v>0.12673842182187109</v>
      </c>
      <c r="K22" s="12">
        <f>K21/K20</f>
        <v>0.12758433781586351</v>
      </c>
    </row>
    <row r="23" spans="1:11" x14ac:dyDescent="0.25">
      <c r="A23" s="6" t="s">
        <v>46</v>
      </c>
      <c r="B23" s="2"/>
      <c r="C23" s="2"/>
      <c r="D23" s="2"/>
      <c r="E23" s="2"/>
      <c r="F23" s="2"/>
      <c r="G23" s="10">
        <v>93</v>
      </c>
      <c r="H23" s="10">
        <v>173</v>
      </c>
      <c r="I23" s="10">
        <v>146</v>
      </c>
      <c r="J23" s="9">
        <v>216</v>
      </c>
      <c r="K23" s="9">
        <v>359</v>
      </c>
    </row>
    <row r="24" spans="1:11" x14ac:dyDescent="0.25">
      <c r="A24" s="6" t="s">
        <v>47</v>
      </c>
      <c r="B24" s="2"/>
      <c r="C24" s="2"/>
      <c r="D24" s="2"/>
      <c r="E24" s="2"/>
      <c r="F24" s="2"/>
      <c r="G24" s="12">
        <f>G23/G20</f>
        <v>4.6723807035701007E-4</v>
      </c>
      <c r="H24" s="12">
        <f>H23/H20</f>
        <v>8.8986276567290089E-4</v>
      </c>
      <c r="I24" s="12">
        <f>I23/I20</f>
        <v>7.5613975119894763E-4</v>
      </c>
      <c r="J24" s="12">
        <f>J23/J20</f>
        <v>1.0848656223160877E-3</v>
      </c>
      <c r="K24" s="12">
        <f>K23/K20</f>
        <v>1.853238004284645E-3</v>
      </c>
    </row>
    <row r="25" spans="1:11" x14ac:dyDescent="0.25">
      <c r="A25" s="6" t="s">
        <v>48</v>
      </c>
      <c r="B25" s="2"/>
      <c r="C25" s="2"/>
      <c r="D25" s="2"/>
      <c r="E25" s="2"/>
      <c r="F25" s="2"/>
      <c r="G25" s="10">
        <v>174487</v>
      </c>
      <c r="H25" s="10">
        <v>169892</v>
      </c>
      <c r="I25" s="10">
        <v>168626</v>
      </c>
      <c r="J25" s="9">
        <v>173869</v>
      </c>
      <c r="K25" s="9">
        <v>169000</v>
      </c>
    </row>
    <row r="26" spans="1:11" x14ac:dyDescent="0.25">
      <c r="A26" s="6" t="s">
        <v>49</v>
      </c>
      <c r="B26" s="2"/>
      <c r="C26" s="2"/>
      <c r="D26" s="2"/>
      <c r="E26" s="2"/>
      <c r="F26" s="2"/>
      <c r="G26" s="12">
        <f>G25/G20</f>
        <v>0.87663407722993136</v>
      </c>
      <c r="H26" s="12">
        <f>H25/H20</f>
        <v>0.87387609818323975</v>
      </c>
      <c r="I26" s="12">
        <f>I25/I20</f>
        <v>0.87332069647721744</v>
      </c>
      <c r="J26" s="12">
        <f>J25/J20</f>
        <v>0.87326157817812888</v>
      </c>
      <c r="K26" s="12">
        <f>K25/K20</f>
        <v>0.87241566218413646</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1436</v>
      </c>
      <c r="B29" s="377"/>
      <c r="G29" s="39">
        <v>174487</v>
      </c>
      <c r="H29" s="39">
        <v>169892</v>
      </c>
      <c r="I29" s="39">
        <v>168626</v>
      </c>
      <c r="J29" s="39">
        <v>173869</v>
      </c>
      <c r="K29" s="39">
        <v>169000</v>
      </c>
    </row>
    <row r="30" spans="1:11" x14ac:dyDescent="0.25">
      <c r="A30" s="294" t="s">
        <v>4780</v>
      </c>
      <c r="B30" s="230" t="s">
        <v>1530</v>
      </c>
      <c r="C30" s="230"/>
      <c r="D30" s="230"/>
      <c r="E30" s="230"/>
      <c r="F30" s="230"/>
      <c r="G30" s="39">
        <v>93</v>
      </c>
      <c r="H30" s="39">
        <v>173</v>
      </c>
      <c r="I30" s="39">
        <v>146</v>
      </c>
      <c r="J30" s="39">
        <v>216</v>
      </c>
      <c r="K30" s="39">
        <v>359</v>
      </c>
    </row>
    <row r="31" spans="1:11" x14ac:dyDescent="0.25">
      <c r="A31" s="294" t="s">
        <v>4781</v>
      </c>
      <c r="B31" s="230"/>
      <c r="C31" s="230"/>
      <c r="D31" s="230"/>
      <c r="E31" s="230"/>
      <c r="F31" s="230"/>
      <c r="G31" s="752" t="s">
        <v>10807</v>
      </c>
      <c r="H31" s="752"/>
      <c r="I31" s="752"/>
      <c r="J31" s="752"/>
      <c r="K31" s="752"/>
    </row>
    <row r="32" spans="1:11" x14ac:dyDescent="0.25">
      <c r="A32" s="294" t="s">
        <v>4782</v>
      </c>
      <c r="B32" s="230"/>
      <c r="C32" s="230"/>
      <c r="D32" s="230"/>
      <c r="E32" s="230"/>
      <c r="F32" s="230"/>
      <c r="G32" s="752" t="s">
        <v>10807</v>
      </c>
      <c r="H32" s="752"/>
      <c r="I32" s="752"/>
      <c r="J32" s="752"/>
      <c r="K32" s="752"/>
    </row>
    <row r="33" spans="1:11" x14ac:dyDescent="0.25">
      <c r="A33" s="294" t="s">
        <v>4783</v>
      </c>
      <c r="B33" s="230"/>
      <c r="C33" s="230"/>
      <c r="D33" s="230"/>
      <c r="E33" s="230"/>
      <c r="F33" s="230"/>
      <c r="G33" s="752" t="s">
        <v>10807</v>
      </c>
      <c r="H33" s="752"/>
      <c r="I33" s="752"/>
      <c r="J33" s="752"/>
      <c r="K33" s="752"/>
    </row>
    <row r="34" spans="1:11" x14ac:dyDescent="0.25">
      <c r="A34" s="294" t="s">
        <v>4784</v>
      </c>
      <c r="B34" s="230"/>
      <c r="C34" s="230"/>
      <c r="D34" s="230"/>
      <c r="E34" s="230"/>
      <c r="F34" s="230"/>
      <c r="G34" s="752" t="s">
        <v>10807</v>
      </c>
      <c r="H34" s="752"/>
      <c r="I34" s="752"/>
      <c r="J34" s="752"/>
      <c r="K34" s="752"/>
    </row>
    <row r="35" spans="1:11" x14ac:dyDescent="0.25">
      <c r="A35" s="294" t="s">
        <v>4785</v>
      </c>
      <c r="B35" s="230"/>
      <c r="C35" s="230"/>
      <c r="D35" s="230"/>
      <c r="E35" s="230"/>
      <c r="F35" s="230"/>
      <c r="G35" s="752" t="s">
        <v>10807</v>
      </c>
      <c r="H35" s="752"/>
      <c r="I35" s="752"/>
      <c r="J35" s="752"/>
      <c r="K35" s="752"/>
    </row>
    <row r="36" spans="1:11" x14ac:dyDescent="0.25">
      <c r="A36" s="294" t="s">
        <v>4786</v>
      </c>
      <c r="B36" s="230"/>
      <c r="C36" s="230"/>
      <c r="D36" s="230"/>
      <c r="E36" s="230"/>
      <c r="F36" s="230"/>
      <c r="G36" s="752" t="s">
        <v>10807</v>
      </c>
      <c r="H36" s="752"/>
      <c r="I36" s="752"/>
      <c r="J36" s="752"/>
      <c r="K36" s="752"/>
    </row>
    <row r="37" spans="1:11" x14ac:dyDescent="0.25">
      <c r="A37" s="294" t="s">
        <v>4787</v>
      </c>
      <c r="B37" s="230"/>
      <c r="C37" s="230"/>
      <c r="D37" s="230"/>
      <c r="E37" s="230"/>
      <c r="F37" s="230"/>
      <c r="G37" s="752" t="s">
        <v>10807</v>
      </c>
      <c r="H37" s="752"/>
      <c r="I37" s="752"/>
      <c r="J37" s="752"/>
      <c r="K37" s="752"/>
    </row>
    <row r="38" spans="1:11" x14ac:dyDescent="0.25">
      <c r="A38" s="294" t="s">
        <v>4788</v>
      </c>
      <c r="B38" s="230"/>
      <c r="C38" s="230"/>
      <c r="D38" s="230"/>
      <c r="E38" s="230"/>
      <c r="F38" s="230"/>
      <c r="G38" s="39">
        <v>24432</v>
      </c>
      <c r="H38" s="39">
        <v>24301</v>
      </c>
      <c r="I38" s="39">
        <v>24276</v>
      </c>
      <c r="J38" s="39">
        <v>24975</v>
      </c>
      <c r="K38" s="39">
        <v>24312</v>
      </c>
    </row>
    <row r="39" spans="1:11" x14ac:dyDescent="0.25">
      <c r="A39" s="294" t="s">
        <v>4789</v>
      </c>
      <c r="B39" s="230"/>
      <c r="C39" s="230"/>
      <c r="D39" s="230"/>
      <c r="E39" s="230"/>
      <c r="F39" s="230"/>
      <c r="G39" s="752" t="s">
        <v>10807</v>
      </c>
      <c r="H39" s="752"/>
      <c r="I39" s="752"/>
      <c r="J39" s="752"/>
      <c r="K39" s="752"/>
    </row>
    <row r="40" spans="1:11" x14ac:dyDescent="0.25">
      <c r="A40" s="294" t="s">
        <v>4790</v>
      </c>
      <c r="B40" s="80"/>
      <c r="C40" s="80"/>
      <c r="D40" s="80"/>
      <c r="E40" s="80"/>
      <c r="F40" s="80"/>
      <c r="G40" s="752" t="s">
        <v>10807</v>
      </c>
      <c r="H40" s="752"/>
      <c r="I40" s="752"/>
      <c r="J40" s="752"/>
      <c r="K40" s="752"/>
    </row>
    <row r="41" spans="1:11" x14ac:dyDescent="0.25">
      <c r="A41" s="294" t="s">
        <v>4791</v>
      </c>
      <c r="B41" s="294"/>
      <c r="C41" s="294"/>
      <c r="D41" s="294"/>
      <c r="E41" s="294"/>
      <c r="F41" s="294"/>
      <c r="G41" s="752" t="s">
        <v>10807</v>
      </c>
      <c r="H41" s="752"/>
      <c r="I41" s="752"/>
      <c r="J41" s="752"/>
      <c r="K41" s="752"/>
    </row>
    <row r="42" spans="1:11" x14ac:dyDescent="0.25">
      <c r="A42" s="294" t="s">
        <v>4792</v>
      </c>
      <c r="B42" s="294"/>
      <c r="C42" s="294"/>
      <c r="D42" s="294"/>
      <c r="E42" s="294"/>
      <c r="F42" s="294"/>
      <c r="G42" s="752" t="s">
        <v>10807</v>
      </c>
      <c r="H42" s="752"/>
      <c r="I42" s="752"/>
      <c r="J42" s="752"/>
      <c r="K42" s="752"/>
    </row>
    <row r="43" spans="1:11" x14ac:dyDescent="0.25">
      <c r="A43" s="294" t="s">
        <v>4793</v>
      </c>
      <c r="B43" s="294"/>
      <c r="C43" s="294"/>
      <c r="D43" s="294"/>
      <c r="E43" s="294"/>
      <c r="F43" s="294"/>
      <c r="G43" s="752" t="s">
        <v>10807</v>
      </c>
      <c r="H43" s="752"/>
      <c r="I43" s="752"/>
      <c r="J43" s="752"/>
      <c r="K43" s="752"/>
    </row>
    <row r="44" spans="1:11" x14ac:dyDescent="0.25">
      <c r="A44" s="294" t="s">
        <v>4794</v>
      </c>
      <c r="B44" s="294"/>
      <c r="C44" s="294"/>
      <c r="D44" s="294"/>
      <c r="E44" s="294"/>
      <c r="F44" s="294"/>
      <c r="G44" s="752" t="s">
        <v>10807</v>
      </c>
      <c r="H44" s="752"/>
      <c r="I44" s="752"/>
      <c r="J44" s="752"/>
      <c r="K44" s="752"/>
    </row>
    <row r="45" spans="1:11" x14ac:dyDescent="0.25">
      <c r="A45" s="294" t="s">
        <v>4795</v>
      </c>
      <c r="B45" s="294"/>
      <c r="C45" s="294"/>
      <c r="D45" s="294"/>
      <c r="E45" s="294"/>
      <c r="F45" s="294"/>
      <c r="G45" s="39">
        <v>30</v>
      </c>
      <c r="H45" s="39">
        <v>46</v>
      </c>
      <c r="I45" s="39">
        <v>35</v>
      </c>
      <c r="J45" s="39">
        <v>33</v>
      </c>
      <c r="K45" s="39">
        <v>32</v>
      </c>
    </row>
    <row r="46" spans="1:11" x14ac:dyDescent="0.25">
      <c r="A46" s="296" t="s">
        <v>1440</v>
      </c>
      <c r="B46" s="294"/>
      <c r="C46" s="294"/>
      <c r="D46" s="294"/>
      <c r="E46" s="294"/>
      <c r="F46" s="294"/>
      <c r="G46" s="59">
        <v>199042</v>
      </c>
      <c r="H46" s="59">
        <v>194412</v>
      </c>
      <c r="I46" s="59">
        <v>193086</v>
      </c>
      <c r="J46" s="59">
        <v>199103</v>
      </c>
      <c r="K46" s="59">
        <v>193715</v>
      </c>
    </row>
  </sheetData>
  <mergeCells count="30">
    <mergeCell ref="B14:K14"/>
    <mergeCell ref="B3:K3"/>
    <mergeCell ref="B4:K4"/>
    <mergeCell ref="B5:K5"/>
    <mergeCell ref="B6:K6"/>
    <mergeCell ref="B7:K7"/>
    <mergeCell ref="B8:K8"/>
    <mergeCell ref="B9:K9"/>
    <mergeCell ref="B10:K10"/>
    <mergeCell ref="B11:K11"/>
    <mergeCell ref="B12:K12"/>
    <mergeCell ref="B13:K13"/>
    <mergeCell ref="G39:K39"/>
    <mergeCell ref="B15:K15"/>
    <mergeCell ref="B16:K16"/>
    <mergeCell ref="B17:K17"/>
    <mergeCell ref="B18:K18"/>
    <mergeCell ref="C27:K27"/>
    <mergeCell ref="G31:K31"/>
    <mergeCell ref="G32:K32"/>
    <mergeCell ref="G33:K33"/>
    <mergeCell ref="G35:K35"/>
    <mergeCell ref="G36:K36"/>
    <mergeCell ref="G37:K37"/>
    <mergeCell ref="G34:K34"/>
    <mergeCell ref="G40:K40"/>
    <mergeCell ref="G41:K41"/>
    <mergeCell ref="G42:K42"/>
    <mergeCell ref="G43:K43"/>
    <mergeCell ref="G44:K44"/>
  </mergeCells>
  <pageMargins left="0.7" right="0.7" top="0.75" bottom="0.75" header="0.3" footer="0.3"/>
  <pageSetup paperSize="9" scale="70" orientation="landscape" r:id="rId1"/>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tabColor rgb="FFFF0000"/>
    <pageSetUpPr fitToPage="1"/>
  </sheetPr>
  <dimension ref="A1:K46"/>
  <sheetViews>
    <sheetView topLeftCell="A10" workbookViewId="0">
      <selection activeCell="B10" sqref="B10:K10"/>
    </sheetView>
  </sheetViews>
  <sheetFormatPr defaultRowHeight="15" x14ac:dyDescent="0.25"/>
  <cols>
    <col min="1" max="1" width="36.85546875" customWidth="1"/>
    <col min="2" max="2" width="56.570312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4796</v>
      </c>
      <c r="C3" s="758"/>
      <c r="D3" s="758"/>
      <c r="E3" s="758"/>
      <c r="F3" s="758"/>
      <c r="G3" s="758"/>
      <c r="H3" s="758"/>
      <c r="I3" s="758"/>
      <c r="J3" s="758"/>
      <c r="K3" s="758"/>
    </row>
    <row r="4" spans="1:11" x14ac:dyDescent="0.25">
      <c r="A4" s="6" t="s">
        <v>2</v>
      </c>
      <c r="B4" s="755" t="s">
        <v>4797</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1508</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56" t="s">
        <v>23</v>
      </c>
      <c r="C12" s="756"/>
      <c r="D12" s="756"/>
      <c r="E12" s="756"/>
      <c r="F12" s="756"/>
      <c r="G12" s="756"/>
      <c r="H12" s="756"/>
      <c r="I12" s="756"/>
      <c r="J12" s="756"/>
      <c r="K12" s="756"/>
    </row>
    <row r="13" spans="1:11" x14ac:dyDescent="0.25">
      <c r="A13" s="6" t="s">
        <v>26</v>
      </c>
      <c r="B13" s="757" t="s">
        <v>9</v>
      </c>
      <c r="C13" s="757"/>
      <c r="D13" s="757"/>
      <c r="E13" s="757"/>
      <c r="F13" s="757"/>
      <c r="G13" s="755"/>
      <c r="H13" s="755"/>
      <c r="I13" s="755"/>
      <c r="J13" s="755"/>
      <c r="K13" s="755"/>
    </row>
    <row r="14" spans="1:11" x14ac:dyDescent="0.25">
      <c r="A14" s="6" t="s">
        <v>28</v>
      </c>
      <c r="B14" s="714" t="s">
        <v>4798</v>
      </c>
      <c r="C14" s="714"/>
      <c r="D14" s="714"/>
      <c r="E14" s="714"/>
      <c r="F14" s="714"/>
      <c r="G14" s="714"/>
      <c r="H14" s="714"/>
      <c r="I14" s="714"/>
      <c r="J14" s="714"/>
      <c r="K14" s="714"/>
    </row>
    <row r="15" spans="1:11" x14ac:dyDescent="0.25">
      <c r="A15" s="6" t="s">
        <v>30</v>
      </c>
      <c r="B15" s="714" t="s">
        <v>4667</v>
      </c>
      <c r="C15" s="714"/>
      <c r="D15" s="714"/>
      <c r="E15" s="714"/>
      <c r="F15" s="714"/>
      <c r="G15" s="714"/>
      <c r="H15" s="714"/>
      <c r="I15" s="714"/>
      <c r="J15" s="714"/>
      <c r="K15" s="714"/>
    </row>
    <row r="16" spans="1:11" x14ac:dyDescent="0.25">
      <c r="A16" s="6" t="s">
        <v>32</v>
      </c>
      <c r="B16" s="755" t="s">
        <v>782</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c r="D21" s="2"/>
      <c r="E21" s="2"/>
      <c r="F21" s="2"/>
      <c r="G21" s="10">
        <f>G20-G25</f>
        <v>199042</v>
      </c>
      <c r="H21" s="10">
        <f>H20-H25</f>
        <v>194412</v>
      </c>
      <c r="I21" s="10">
        <f>I20-I25</f>
        <v>193086</v>
      </c>
      <c r="J21" s="10">
        <f>J20-J25</f>
        <v>199103</v>
      </c>
      <c r="K21" s="10">
        <f>K20-K25</f>
        <v>193715</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G29" s="39">
        <v>13</v>
      </c>
      <c r="H29" s="295" t="s">
        <v>1542</v>
      </c>
      <c r="I29" s="295" t="s">
        <v>1542</v>
      </c>
      <c r="J29" s="39">
        <v>157</v>
      </c>
      <c r="K29" s="39">
        <v>100</v>
      </c>
    </row>
    <row r="30" spans="1:11" x14ac:dyDescent="0.25">
      <c r="A30" s="294" t="s">
        <v>1672</v>
      </c>
      <c r="B30" s="230" t="s">
        <v>1673</v>
      </c>
      <c r="C30" s="230"/>
      <c r="D30" s="230"/>
      <c r="E30" s="230"/>
      <c r="F30" s="230"/>
      <c r="G30" s="39">
        <v>40</v>
      </c>
      <c r="H30" s="295" t="s">
        <v>4764</v>
      </c>
      <c r="I30" s="295" t="s">
        <v>4775</v>
      </c>
      <c r="J30" s="39">
        <v>354</v>
      </c>
      <c r="K30" s="39">
        <v>891</v>
      </c>
    </row>
    <row r="31" spans="1:11" x14ac:dyDescent="0.25">
      <c r="A31" s="294" t="s">
        <v>66</v>
      </c>
      <c r="B31" s="230" t="s">
        <v>25</v>
      </c>
      <c r="C31" s="230"/>
      <c r="D31" s="230"/>
      <c r="E31" s="230"/>
      <c r="F31" s="230"/>
      <c r="G31" s="39">
        <v>198989</v>
      </c>
      <c r="H31" s="39">
        <v>194250</v>
      </c>
      <c r="I31" s="39">
        <v>192821</v>
      </c>
      <c r="J31" s="39">
        <v>198592</v>
      </c>
      <c r="K31" s="39">
        <v>192724</v>
      </c>
    </row>
    <row r="32" spans="1:11" x14ac:dyDescent="0.25">
      <c r="A32" s="343" t="s">
        <v>1440</v>
      </c>
      <c r="B32" s="230"/>
      <c r="C32" s="230"/>
      <c r="D32" s="230"/>
      <c r="E32" s="230"/>
      <c r="F32" s="230"/>
      <c r="G32" s="59">
        <v>199042</v>
      </c>
      <c r="H32" s="59">
        <v>194412</v>
      </c>
      <c r="I32" s="59">
        <v>193086</v>
      </c>
      <c r="J32" s="59">
        <v>199103</v>
      </c>
      <c r="K32" s="59">
        <v>193715</v>
      </c>
    </row>
    <row r="33" spans="1:11" x14ac:dyDescent="0.25">
      <c r="A33" s="80"/>
      <c r="B33" s="230"/>
      <c r="C33" s="230"/>
      <c r="D33" s="230"/>
      <c r="E33" s="230"/>
      <c r="F33" s="230"/>
      <c r="G33" s="18"/>
      <c r="H33" s="11"/>
      <c r="I33" s="11"/>
      <c r="J33" s="11"/>
      <c r="K33" s="11"/>
    </row>
    <row r="34" spans="1:11" x14ac:dyDescent="0.25">
      <c r="A34" s="80"/>
      <c r="B34" s="230"/>
      <c r="C34" s="230"/>
      <c r="D34" s="230"/>
      <c r="E34" s="230"/>
      <c r="F34" s="230"/>
      <c r="G34" s="18"/>
      <c r="H34" s="11"/>
      <c r="I34" s="11"/>
      <c r="J34" s="11"/>
      <c r="K34" s="11"/>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80"/>
      <c r="B40" s="80"/>
      <c r="C40" s="80"/>
      <c r="D40" s="80"/>
      <c r="E40" s="80"/>
      <c r="F40" s="80"/>
      <c r="G40" s="11"/>
      <c r="H40" s="11"/>
      <c r="I40" s="11"/>
      <c r="J40" s="11"/>
      <c r="K40" s="11"/>
    </row>
    <row r="41" spans="1:11" x14ac:dyDescent="0.25">
      <c r="A41" s="294"/>
      <c r="B41" s="294"/>
      <c r="C41" s="294"/>
      <c r="D41" s="294"/>
      <c r="E41" s="294"/>
      <c r="F41" s="294"/>
    </row>
    <row r="42" spans="1:11" x14ac:dyDescent="0.25">
      <c r="A42" s="294"/>
      <c r="B42" s="294"/>
      <c r="C42" s="294"/>
      <c r="D42" s="294"/>
      <c r="E42" s="294"/>
      <c r="F42" s="294"/>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4" orientation="landscape" r:id="rId1"/>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tabColor rgb="FFFF0000"/>
    <pageSetUpPr fitToPage="1"/>
  </sheetPr>
  <dimension ref="A1:K46"/>
  <sheetViews>
    <sheetView topLeftCell="A7" workbookViewId="0">
      <selection activeCell="L31" sqref="L31"/>
    </sheetView>
  </sheetViews>
  <sheetFormatPr defaultRowHeight="15" x14ac:dyDescent="0.25"/>
  <cols>
    <col min="1" max="1" width="36.85546875" customWidth="1"/>
    <col min="2" max="2" width="57.8554687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4799</v>
      </c>
      <c r="C3" s="758"/>
      <c r="D3" s="758"/>
      <c r="E3" s="758"/>
      <c r="F3" s="758"/>
      <c r="G3" s="758"/>
      <c r="H3" s="758"/>
      <c r="I3" s="758"/>
      <c r="J3" s="758"/>
      <c r="K3" s="758"/>
    </row>
    <row r="4" spans="1:11" x14ac:dyDescent="0.25">
      <c r="A4" s="6" t="s">
        <v>2</v>
      </c>
      <c r="B4" s="755" t="s">
        <v>4800</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1508</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56" t="s">
        <v>23</v>
      </c>
      <c r="C12" s="756"/>
      <c r="D12" s="756"/>
      <c r="E12" s="756"/>
      <c r="F12" s="756"/>
      <c r="G12" s="756"/>
      <c r="H12" s="756"/>
      <c r="I12" s="756"/>
      <c r="J12" s="756"/>
      <c r="K12" s="756"/>
    </row>
    <row r="13" spans="1:11" x14ac:dyDescent="0.25">
      <c r="A13" s="6" t="s">
        <v>26</v>
      </c>
      <c r="B13" s="757" t="s">
        <v>9</v>
      </c>
      <c r="C13" s="757"/>
      <c r="D13" s="757"/>
      <c r="E13" s="757"/>
      <c r="F13" s="757"/>
      <c r="G13" s="755"/>
      <c r="H13" s="755"/>
      <c r="I13" s="755"/>
      <c r="J13" s="755"/>
      <c r="K13" s="755"/>
    </row>
    <row r="14" spans="1:11" x14ac:dyDescent="0.25">
      <c r="A14" s="6" t="s">
        <v>28</v>
      </c>
      <c r="B14" s="714" t="s">
        <v>4801</v>
      </c>
      <c r="C14" s="714"/>
      <c r="D14" s="714"/>
      <c r="E14" s="714"/>
      <c r="F14" s="714"/>
      <c r="G14" s="714"/>
      <c r="H14" s="714"/>
      <c r="I14" s="714"/>
      <c r="J14" s="714"/>
      <c r="K14" s="714"/>
    </row>
    <row r="15" spans="1:11" x14ac:dyDescent="0.25">
      <c r="A15" s="6" t="s">
        <v>30</v>
      </c>
      <c r="B15" s="714" t="s">
        <v>4667</v>
      </c>
      <c r="C15" s="714"/>
      <c r="D15" s="714"/>
      <c r="E15" s="714"/>
      <c r="F15" s="714"/>
      <c r="G15" s="714"/>
      <c r="H15" s="714"/>
      <c r="I15" s="714"/>
      <c r="J15" s="714"/>
      <c r="K15" s="714"/>
    </row>
    <row r="16" spans="1:11" x14ac:dyDescent="0.25">
      <c r="A16" s="6" t="s">
        <v>32</v>
      </c>
      <c r="B16" s="755" t="s">
        <v>783</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c r="D21" s="2"/>
      <c r="E21" s="2"/>
      <c r="F21" s="2"/>
      <c r="G21" s="10">
        <f>G20-G25</f>
        <v>199042</v>
      </c>
      <c r="H21" s="10">
        <f>H20-H25</f>
        <v>194412</v>
      </c>
      <c r="I21" s="10">
        <f>I20-I25</f>
        <v>193086</v>
      </c>
      <c r="J21" s="10">
        <f>J20-J25</f>
        <v>199103</v>
      </c>
      <c r="K21" s="10">
        <f>K20-K25</f>
        <v>193715</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G29" s="295" t="s">
        <v>1542</v>
      </c>
      <c r="H29" s="295" t="s">
        <v>1542</v>
      </c>
      <c r="I29" s="295" t="s">
        <v>1542</v>
      </c>
      <c r="J29" s="39">
        <v>153</v>
      </c>
      <c r="K29" s="39">
        <v>67</v>
      </c>
    </row>
    <row r="30" spans="1:11" x14ac:dyDescent="0.25">
      <c r="A30" s="294" t="s">
        <v>1672</v>
      </c>
      <c r="B30" s="230" t="s">
        <v>1673</v>
      </c>
      <c r="C30" s="230"/>
      <c r="D30" s="230"/>
      <c r="E30" s="230"/>
      <c r="F30" s="230"/>
      <c r="G30" s="295" t="s">
        <v>2925</v>
      </c>
      <c r="H30" s="39" t="s">
        <v>10806</v>
      </c>
      <c r="I30" s="39" t="s">
        <v>10806</v>
      </c>
      <c r="J30" s="39">
        <v>354</v>
      </c>
      <c r="K30" s="39">
        <v>891</v>
      </c>
    </row>
    <row r="31" spans="1:11" x14ac:dyDescent="0.25">
      <c r="A31" s="294" t="s">
        <v>66</v>
      </c>
      <c r="B31" s="230" t="s">
        <v>25</v>
      </c>
      <c r="C31" s="230"/>
      <c r="D31" s="230"/>
      <c r="E31" s="230"/>
      <c r="F31" s="230"/>
      <c r="G31" s="39">
        <v>198995</v>
      </c>
      <c r="H31" s="39">
        <v>194259</v>
      </c>
      <c r="I31" s="39">
        <v>192827</v>
      </c>
      <c r="J31" s="39">
        <v>198596</v>
      </c>
      <c r="K31" s="39">
        <v>192757</v>
      </c>
    </row>
    <row r="32" spans="1:11" x14ac:dyDescent="0.25">
      <c r="A32" s="343" t="s">
        <v>1440</v>
      </c>
      <c r="B32" s="230"/>
      <c r="C32" s="230"/>
      <c r="D32" s="230"/>
      <c r="E32" s="230"/>
      <c r="F32" s="230"/>
      <c r="G32" s="59">
        <v>199042</v>
      </c>
      <c r="H32" s="59">
        <v>194412</v>
      </c>
      <c r="I32" s="59">
        <v>193086</v>
      </c>
      <c r="J32" s="59">
        <v>199103</v>
      </c>
      <c r="K32" s="59">
        <v>193715</v>
      </c>
    </row>
    <row r="33" spans="1:11" x14ac:dyDescent="0.25">
      <c r="A33" s="80"/>
      <c r="B33" s="230"/>
      <c r="C33" s="230"/>
      <c r="D33" s="230"/>
      <c r="E33" s="230"/>
      <c r="F33" s="230"/>
      <c r="G33" s="18"/>
      <c r="H33" s="11"/>
      <c r="I33" s="11"/>
      <c r="J33" s="11"/>
      <c r="K33" s="11"/>
    </row>
    <row r="34" spans="1:11" x14ac:dyDescent="0.25">
      <c r="A34" s="80"/>
      <c r="B34" s="230"/>
      <c r="C34" s="230"/>
      <c r="D34" s="230"/>
      <c r="E34" s="230"/>
      <c r="F34" s="230"/>
      <c r="G34" s="18"/>
      <c r="H34" s="11"/>
      <c r="I34" s="11"/>
      <c r="J34" s="11"/>
      <c r="K34" s="11"/>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80"/>
      <c r="B40" s="80"/>
      <c r="C40" s="80"/>
      <c r="D40" s="80"/>
      <c r="E40" s="80"/>
      <c r="F40" s="80"/>
      <c r="G40" s="11"/>
      <c r="H40" s="11"/>
      <c r="I40" s="11"/>
      <c r="J40" s="11"/>
      <c r="K40" s="11"/>
    </row>
    <row r="41" spans="1:11" x14ac:dyDescent="0.25">
      <c r="A41" s="294"/>
      <c r="B41" s="294"/>
      <c r="C41" s="294"/>
      <c r="D41" s="294"/>
      <c r="E41" s="294"/>
      <c r="F41" s="294"/>
    </row>
    <row r="42" spans="1:11" x14ac:dyDescent="0.25">
      <c r="A42" s="294"/>
      <c r="B42" s="294"/>
      <c r="C42" s="294"/>
      <c r="D42" s="294"/>
      <c r="E42" s="294"/>
      <c r="F42" s="294"/>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5" orientation="landscape" r:id="rId1"/>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tabColor rgb="FFFF0000"/>
    <pageSetUpPr fitToPage="1"/>
  </sheetPr>
  <dimension ref="A1:K46"/>
  <sheetViews>
    <sheetView topLeftCell="A7" workbookViewId="0">
      <selection activeCell="B10" sqref="B10:K10"/>
    </sheetView>
  </sheetViews>
  <sheetFormatPr defaultRowHeight="15" x14ac:dyDescent="0.25"/>
  <cols>
    <col min="1" max="1" width="36.85546875" customWidth="1"/>
    <col min="2" max="2" width="53"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58" t="s">
        <v>4802</v>
      </c>
      <c r="C3" s="758"/>
      <c r="D3" s="758"/>
      <c r="E3" s="758"/>
      <c r="F3" s="758"/>
      <c r="G3" s="758"/>
      <c r="H3" s="758"/>
      <c r="I3" s="758"/>
      <c r="J3" s="758"/>
      <c r="K3" s="758"/>
    </row>
    <row r="4" spans="1:11" x14ac:dyDescent="0.25">
      <c r="A4" s="6" t="s">
        <v>2</v>
      </c>
      <c r="B4" s="755" t="s">
        <v>4803</v>
      </c>
      <c r="C4" s="755"/>
      <c r="D4" s="755"/>
      <c r="E4" s="755"/>
      <c r="F4" s="755"/>
      <c r="G4" s="755"/>
      <c r="H4" s="755"/>
      <c r="I4" s="755"/>
      <c r="J4" s="755"/>
      <c r="K4" s="755"/>
    </row>
    <row r="5" spans="1:11" x14ac:dyDescent="0.25">
      <c r="A5" s="6" t="s">
        <v>5</v>
      </c>
      <c r="B5" s="755" t="s">
        <v>6</v>
      </c>
      <c r="C5" s="755"/>
      <c r="D5" s="755"/>
      <c r="E5" s="755"/>
      <c r="F5" s="755"/>
      <c r="G5" s="755"/>
      <c r="H5" s="755"/>
      <c r="I5" s="755"/>
      <c r="J5" s="755"/>
      <c r="K5" s="755"/>
    </row>
    <row r="6" spans="1:11" x14ac:dyDescent="0.25">
      <c r="A6" s="6" t="s">
        <v>8</v>
      </c>
      <c r="B6" s="757" t="s">
        <v>9</v>
      </c>
      <c r="C6" s="757"/>
      <c r="D6" s="757"/>
      <c r="E6" s="757"/>
      <c r="F6" s="757"/>
      <c r="G6" s="755"/>
      <c r="H6" s="755"/>
      <c r="I6" s="755"/>
      <c r="J6" s="755"/>
      <c r="K6" s="755"/>
    </row>
    <row r="7" spans="1:11" x14ac:dyDescent="0.25">
      <c r="A7" s="6" t="s">
        <v>11</v>
      </c>
      <c r="B7" s="756" t="s">
        <v>1508</v>
      </c>
      <c r="C7" s="756"/>
      <c r="D7" s="756"/>
      <c r="E7" s="756"/>
      <c r="F7" s="756"/>
      <c r="G7" s="756"/>
      <c r="H7" s="756"/>
      <c r="I7" s="756"/>
      <c r="J7" s="756"/>
      <c r="K7" s="756"/>
    </row>
    <row r="8" spans="1:11" x14ac:dyDescent="0.25">
      <c r="A8" s="6" t="s">
        <v>13</v>
      </c>
      <c r="B8" s="757" t="s">
        <v>9</v>
      </c>
      <c r="C8" s="757"/>
      <c r="D8" s="757"/>
      <c r="E8" s="757"/>
      <c r="F8" s="757"/>
      <c r="G8" s="755"/>
      <c r="H8" s="755"/>
      <c r="I8" s="755"/>
      <c r="J8" s="755"/>
      <c r="K8" s="755"/>
    </row>
    <row r="9" spans="1:11" x14ac:dyDescent="0.25">
      <c r="A9" s="6" t="s">
        <v>15</v>
      </c>
      <c r="B9" s="755" t="s">
        <v>63</v>
      </c>
      <c r="C9" s="755"/>
      <c r="D9" s="755"/>
      <c r="E9" s="755"/>
      <c r="F9" s="755"/>
      <c r="G9" s="755"/>
      <c r="H9" s="755"/>
      <c r="I9" s="755"/>
      <c r="J9" s="755"/>
      <c r="K9" s="755"/>
    </row>
    <row r="10" spans="1:11" x14ac:dyDescent="0.25">
      <c r="A10" s="6" t="s">
        <v>17</v>
      </c>
      <c r="B10" s="755" t="s">
        <v>18</v>
      </c>
      <c r="C10" s="755"/>
      <c r="D10" s="755"/>
      <c r="E10" s="755"/>
      <c r="F10" s="755"/>
      <c r="G10" s="755"/>
      <c r="H10" s="755"/>
      <c r="I10" s="755"/>
      <c r="J10" s="755"/>
      <c r="K10" s="755"/>
    </row>
    <row r="11" spans="1:11" x14ac:dyDescent="0.25">
      <c r="A11" s="6" t="s">
        <v>19</v>
      </c>
      <c r="B11" s="755" t="s">
        <v>70</v>
      </c>
      <c r="C11" s="755"/>
      <c r="D11" s="755"/>
      <c r="E11" s="755"/>
      <c r="F11" s="755"/>
      <c r="G11" s="755"/>
      <c r="H11" s="755"/>
      <c r="I11" s="755"/>
      <c r="J11" s="755"/>
      <c r="K11" s="755"/>
    </row>
    <row r="12" spans="1:11" x14ac:dyDescent="0.25">
      <c r="A12" s="6" t="s">
        <v>22</v>
      </c>
      <c r="B12" s="756" t="s">
        <v>23</v>
      </c>
      <c r="C12" s="756"/>
      <c r="D12" s="756"/>
      <c r="E12" s="756"/>
      <c r="F12" s="756"/>
      <c r="G12" s="756"/>
      <c r="H12" s="756"/>
      <c r="I12" s="756"/>
      <c r="J12" s="756"/>
      <c r="K12" s="756"/>
    </row>
    <row r="13" spans="1:11" x14ac:dyDescent="0.25">
      <c r="A13" s="6" t="s">
        <v>26</v>
      </c>
      <c r="B13" s="757" t="s">
        <v>9</v>
      </c>
      <c r="C13" s="757"/>
      <c r="D13" s="757"/>
      <c r="E13" s="757"/>
      <c r="F13" s="757"/>
      <c r="G13" s="755"/>
      <c r="H13" s="755"/>
      <c r="I13" s="755"/>
      <c r="J13" s="755"/>
      <c r="K13" s="755"/>
    </row>
    <row r="14" spans="1:11" x14ac:dyDescent="0.25">
      <c r="A14" s="6" t="s">
        <v>28</v>
      </c>
      <c r="B14" s="714" t="s">
        <v>4804</v>
      </c>
      <c r="C14" s="714"/>
      <c r="D14" s="714"/>
      <c r="E14" s="714"/>
      <c r="F14" s="714"/>
      <c r="G14" s="714"/>
      <c r="H14" s="714"/>
      <c r="I14" s="714"/>
      <c r="J14" s="714"/>
      <c r="K14" s="714"/>
    </row>
    <row r="15" spans="1:11" x14ac:dyDescent="0.25">
      <c r="A15" s="6" t="s">
        <v>30</v>
      </c>
      <c r="B15" s="714" t="s">
        <v>4667</v>
      </c>
      <c r="C15" s="714"/>
      <c r="D15" s="714"/>
      <c r="E15" s="714"/>
      <c r="F15" s="714"/>
      <c r="G15" s="714"/>
      <c r="H15" s="714"/>
      <c r="I15" s="714"/>
      <c r="J15" s="714"/>
      <c r="K15" s="714"/>
    </row>
    <row r="16" spans="1:11" x14ac:dyDescent="0.25">
      <c r="A16" s="6" t="s">
        <v>32</v>
      </c>
      <c r="B16" s="755" t="s">
        <v>784</v>
      </c>
      <c r="C16" s="755"/>
      <c r="D16" s="755"/>
      <c r="E16" s="755"/>
      <c r="F16" s="755"/>
      <c r="G16" s="755"/>
      <c r="H16" s="755"/>
      <c r="I16" s="755"/>
      <c r="J16" s="755"/>
      <c r="K16" s="755"/>
    </row>
    <row r="17" spans="1:11" x14ac:dyDescent="0.25">
      <c r="A17" s="6" t="s">
        <v>35</v>
      </c>
      <c r="B17" s="713" t="s">
        <v>9</v>
      </c>
      <c r="C17" s="713"/>
      <c r="D17" s="713"/>
      <c r="E17" s="713"/>
      <c r="F17" s="713"/>
      <c r="G17" s="714"/>
      <c r="H17" s="714"/>
      <c r="I17" s="714"/>
      <c r="J17" s="714"/>
      <c r="K17" s="714"/>
    </row>
    <row r="18" spans="1:11" x14ac:dyDescent="0.25">
      <c r="A18" s="6" t="s">
        <v>36</v>
      </c>
      <c r="B18" s="753" t="s">
        <v>9</v>
      </c>
      <c r="C18" s="753"/>
      <c r="D18" s="753"/>
      <c r="E18" s="753"/>
      <c r="F18" s="753"/>
      <c r="G18" s="754"/>
      <c r="H18" s="754"/>
      <c r="I18" s="754"/>
      <c r="J18" s="754"/>
      <c r="K18" s="754"/>
    </row>
    <row r="19" spans="1:11" x14ac:dyDescent="0.25">
      <c r="A19" s="7" t="s">
        <v>37</v>
      </c>
      <c r="B19" s="2"/>
      <c r="C19" s="8" t="s">
        <v>1433</v>
      </c>
      <c r="D19" s="8" t="s">
        <v>137</v>
      </c>
      <c r="E19" s="8" t="s">
        <v>138</v>
      </c>
      <c r="F19" s="8" t="s">
        <v>139</v>
      </c>
      <c r="G19" s="293" t="s">
        <v>38</v>
      </c>
      <c r="H19" s="293" t="s">
        <v>39</v>
      </c>
      <c r="I19" s="293" t="s">
        <v>40</v>
      </c>
      <c r="J19" s="293" t="s">
        <v>41</v>
      </c>
      <c r="K19" s="293" t="s">
        <v>42</v>
      </c>
    </row>
    <row r="20" spans="1:11" x14ac:dyDescent="0.25">
      <c r="A20" s="6" t="s">
        <v>43</v>
      </c>
      <c r="B20" s="2"/>
      <c r="C20" s="2">
        <v>193229</v>
      </c>
      <c r="D20" s="2">
        <v>196728</v>
      </c>
      <c r="E20" s="2">
        <v>194875</v>
      </c>
      <c r="F20" s="2">
        <v>199859</v>
      </c>
      <c r="G20" s="10">
        <v>199042</v>
      </c>
      <c r="H20" s="10">
        <v>194412</v>
      </c>
      <c r="I20" s="10">
        <v>193086</v>
      </c>
      <c r="J20" s="11">
        <v>199103</v>
      </c>
      <c r="K20" s="11">
        <v>193715</v>
      </c>
    </row>
    <row r="21" spans="1:11" x14ac:dyDescent="0.25">
      <c r="A21" s="6" t="s">
        <v>44</v>
      </c>
      <c r="B21" s="2"/>
      <c r="C21" s="2"/>
      <c r="D21" s="2"/>
      <c r="E21" s="2"/>
      <c r="F21" s="2"/>
      <c r="G21" s="10">
        <f>G20-G25</f>
        <v>199042</v>
      </c>
      <c r="H21" s="10">
        <f>H20-H25</f>
        <v>194412</v>
      </c>
      <c r="I21" s="10">
        <f>I20-I25</f>
        <v>193086</v>
      </c>
      <c r="J21" s="10">
        <f>J20-J25</f>
        <v>199103</v>
      </c>
      <c r="K21" s="10">
        <f>K20-K25</f>
        <v>193715</v>
      </c>
    </row>
    <row r="22" spans="1:11" x14ac:dyDescent="0.25">
      <c r="A22" s="6" t="s">
        <v>45</v>
      </c>
      <c r="B22" s="2"/>
      <c r="C22" s="2"/>
      <c r="D22" s="2"/>
      <c r="E22" s="2"/>
      <c r="F22" s="2"/>
      <c r="G22" s="12">
        <f>G21/G20</f>
        <v>1</v>
      </c>
      <c r="H22" s="12">
        <f>H21/H20</f>
        <v>1</v>
      </c>
      <c r="I22" s="12">
        <f>I21/I20</f>
        <v>1</v>
      </c>
      <c r="J22" s="12">
        <f>J21/J20</f>
        <v>1</v>
      </c>
      <c r="K22" s="12">
        <f>K21/K20</f>
        <v>1</v>
      </c>
    </row>
    <row r="23" spans="1:11" x14ac:dyDescent="0.25">
      <c r="A23" s="6" t="s">
        <v>46</v>
      </c>
      <c r="B23" s="2"/>
      <c r="C23" s="2"/>
      <c r="D23" s="2"/>
      <c r="E23" s="2"/>
      <c r="F23" s="2"/>
      <c r="G23" s="10">
        <v>0</v>
      </c>
      <c r="H23" s="10">
        <v>0</v>
      </c>
      <c r="I23" s="10">
        <v>0</v>
      </c>
      <c r="J23" s="9">
        <v>0</v>
      </c>
      <c r="K23" s="9">
        <v>0</v>
      </c>
    </row>
    <row r="24" spans="1:11" x14ac:dyDescent="0.25">
      <c r="A24" s="6" t="s">
        <v>47</v>
      </c>
      <c r="B24" s="2"/>
      <c r="C24" s="2"/>
      <c r="D24" s="2"/>
      <c r="E24" s="2"/>
      <c r="F24" s="2"/>
      <c r="G24" s="12">
        <f>G23/G20</f>
        <v>0</v>
      </c>
      <c r="H24" s="12">
        <f>H23/H20</f>
        <v>0</v>
      </c>
      <c r="I24" s="12">
        <f>I23/I20</f>
        <v>0</v>
      </c>
      <c r="J24" s="12">
        <f>J23/J20</f>
        <v>0</v>
      </c>
      <c r="K24" s="12">
        <f>K23/K20</f>
        <v>0</v>
      </c>
    </row>
    <row r="25" spans="1:11" x14ac:dyDescent="0.25">
      <c r="A25" s="6" t="s">
        <v>48</v>
      </c>
      <c r="B25" s="2"/>
      <c r="C25" s="2"/>
      <c r="D25" s="2"/>
      <c r="E25" s="2"/>
      <c r="F25" s="2"/>
      <c r="G25" s="10">
        <v>0</v>
      </c>
      <c r="H25" s="10">
        <v>0</v>
      </c>
      <c r="I25" s="10">
        <v>0</v>
      </c>
      <c r="J25" s="9">
        <v>0</v>
      </c>
      <c r="K25" s="9">
        <v>0</v>
      </c>
    </row>
    <row r="26" spans="1:11" x14ac:dyDescent="0.25">
      <c r="A26" s="6" t="s">
        <v>49</v>
      </c>
      <c r="B26" s="2"/>
      <c r="C26" s="2"/>
      <c r="D26" s="2"/>
      <c r="E26" s="2"/>
      <c r="F26" s="2"/>
      <c r="G26" s="12">
        <f>G25/G20</f>
        <v>0</v>
      </c>
      <c r="H26" s="12">
        <f>H25/H20</f>
        <v>0</v>
      </c>
      <c r="I26" s="12">
        <f>I25/I20</f>
        <v>0</v>
      </c>
      <c r="J26" s="12">
        <f>J25/J20</f>
        <v>0</v>
      </c>
      <c r="K26" s="12">
        <f>K25/K20</f>
        <v>0</v>
      </c>
    </row>
    <row r="27" spans="1:11" x14ac:dyDescent="0.25">
      <c r="A27" s="7" t="s">
        <v>50</v>
      </c>
      <c r="B27" s="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294" t="s">
        <v>67</v>
      </c>
      <c r="B29" s="230" t="s">
        <v>18</v>
      </c>
      <c r="G29" s="39">
        <v>30</v>
      </c>
      <c r="H29" s="39">
        <v>24</v>
      </c>
      <c r="I29" s="295" t="s">
        <v>1542</v>
      </c>
      <c r="J29" s="39">
        <v>177</v>
      </c>
      <c r="K29" s="39">
        <v>100</v>
      </c>
    </row>
    <row r="30" spans="1:11" x14ac:dyDescent="0.25">
      <c r="A30" s="294" t="s">
        <v>1672</v>
      </c>
      <c r="B30" s="230" t="s">
        <v>1673</v>
      </c>
      <c r="C30" s="230"/>
      <c r="D30" s="230"/>
      <c r="E30" s="230"/>
      <c r="F30" s="230"/>
      <c r="G30" s="39">
        <v>40</v>
      </c>
      <c r="H30" s="39">
        <v>153</v>
      </c>
      <c r="I30" s="295" t="s">
        <v>4775</v>
      </c>
      <c r="J30" s="39">
        <v>354</v>
      </c>
      <c r="K30" s="39">
        <v>891</v>
      </c>
    </row>
    <row r="31" spans="1:11" x14ac:dyDescent="0.25">
      <c r="A31" s="294" t="s">
        <v>66</v>
      </c>
      <c r="B31" s="230" t="s">
        <v>25</v>
      </c>
      <c r="C31" s="230"/>
      <c r="D31" s="230"/>
      <c r="E31" s="230"/>
      <c r="F31" s="230"/>
      <c r="G31" s="39">
        <v>198972</v>
      </c>
      <c r="H31" s="39">
        <v>194235</v>
      </c>
      <c r="I31" s="39">
        <v>192821</v>
      </c>
      <c r="J31" s="39">
        <v>198572</v>
      </c>
      <c r="K31" s="39">
        <v>192724</v>
      </c>
    </row>
    <row r="32" spans="1:11" x14ac:dyDescent="0.25">
      <c r="A32" s="343" t="s">
        <v>1440</v>
      </c>
      <c r="B32" s="230"/>
      <c r="C32" s="230"/>
      <c r="D32" s="230"/>
      <c r="E32" s="230"/>
      <c r="F32" s="230"/>
      <c r="G32" s="59">
        <v>199042</v>
      </c>
      <c r="H32" s="59">
        <v>194412</v>
      </c>
      <c r="I32" s="59">
        <v>193086</v>
      </c>
      <c r="J32" s="59">
        <v>199103</v>
      </c>
      <c r="K32" s="59">
        <v>193715</v>
      </c>
    </row>
    <row r="33" spans="1:11" x14ac:dyDescent="0.25">
      <c r="A33" s="80"/>
      <c r="B33" s="230"/>
      <c r="C33" s="230"/>
      <c r="D33" s="230"/>
      <c r="E33" s="230"/>
      <c r="F33" s="230"/>
      <c r="G33" s="18"/>
      <c r="H33" s="11"/>
      <c r="I33" s="11"/>
      <c r="J33" s="11"/>
      <c r="K33" s="11"/>
    </row>
    <row r="34" spans="1:11" x14ac:dyDescent="0.25">
      <c r="A34" s="80"/>
      <c r="B34" s="230"/>
      <c r="C34" s="230"/>
      <c r="D34" s="230"/>
      <c r="E34" s="230"/>
      <c r="F34" s="230"/>
      <c r="G34" s="18"/>
      <c r="H34" s="11"/>
      <c r="I34" s="11"/>
      <c r="J34" s="11"/>
      <c r="K34" s="11"/>
    </row>
    <row r="35" spans="1:11" x14ac:dyDescent="0.25">
      <c r="A35" s="80"/>
      <c r="B35" s="230"/>
      <c r="C35" s="230"/>
      <c r="D35" s="230"/>
      <c r="E35" s="230"/>
      <c r="F35" s="230"/>
      <c r="G35" s="18"/>
      <c r="H35" s="11"/>
      <c r="I35" s="11"/>
      <c r="J35" s="11"/>
      <c r="K35" s="11"/>
    </row>
    <row r="36" spans="1:11" x14ac:dyDescent="0.25">
      <c r="A36" s="80"/>
      <c r="B36" s="230"/>
      <c r="C36" s="230"/>
      <c r="D36" s="230"/>
      <c r="E36" s="230"/>
      <c r="F36" s="230"/>
      <c r="G36" s="18"/>
      <c r="H36" s="11"/>
      <c r="I36" s="11"/>
      <c r="J36" s="11"/>
      <c r="K36" s="11"/>
    </row>
    <row r="37" spans="1:11" x14ac:dyDescent="0.25">
      <c r="A37" s="80"/>
      <c r="B37" s="230"/>
      <c r="C37" s="230"/>
      <c r="D37" s="230"/>
      <c r="E37" s="230"/>
      <c r="F37" s="230"/>
      <c r="G37" s="18"/>
      <c r="H37" s="11"/>
      <c r="I37" s="11"/>
      <c r="J37" s="11"/>
      <c r="K37" s="11"/>
    </row>
    <row r="38" spans="1:11" x14ac:dyDescent="0.25">
      <c r="A38" s="80"/>
      <c r="B38" s="230"/>
      <c r="C38" s="230"/>
      <c r="D38" s="230"/>
      <c r="E38" s="230"/>
      <c r="F38" s="230"/>
      <c r="G38" s="18"/>
      <c r="H38" s="11"/>
      <c r="I38" s="11"/>
      <c r="J38" s="11"/>
      <c r="K38" s="11"/>
    </row>
    <row r="39" spans="1:11" x14ac:dyDescent="0.25">
      <c r="A39" s="80"/>
      <c r="B39" s="230"/>
      <c r="C39" s="230"/>
      <c r="D39" s="230"/>
      <c r="E39" s="230"/>
      <c r="F39" s="230"/>
      <c r="G39" s="18"/>
      <c r="H39" s="11"/>
      <c r="I39" s="11"/>
      <c r="J39" s="11"/>
      <c r="K39" s="11"/>
    </row>
    <row r="40" spans="1:11" x14ac:dyDescent="0.25">
      <c r="A40" s="80"/>
      <c r="B40" s="80"/>
      <c r="C40" s="80"/>
      <c r="D40" s="80"/>
      <c r="E40" s="80"/>
      <c r="F40" s="80"/>
      <c r="G40" s="11"/>
      <c r="H40" s="11"/>
      <c r="I40" s="11"/>
      <c r="J40" s="11"/>
      <c r="K40" s="11"/>
    </row>
    <row r="41" spans="1:11" x14ac:dyDescent="0.25">
      <c r="A41" s="294"/>
      <c r="B41" s="294"/>
      <c r="C41" s="294"/>
      <c r="D41" s="294"/>
      <c r="E41" s="294"/>
      <c r="F41" s="294"/>
    </row>
    <row r="42" spans="1:11" x14ac:dyDescent="0.25">
      <c r="A42" s="294"/>
      <c r="B42" s="294"/>
      <c r="C42" s="294"/>
      <c r="D42" s="294"/>
      <c r="E42" s="294"/>
      <c r="F42" s="294"/>
    </row>
    <row r="43" spans="1:11" x14ac:dyDescent="0.25">
      <c r="A43" s="294"/>
      <c r="B43" s="294"/>
      <c r="C43" s="294"/>
      <c r="D43" s="294"/>
      <c r="E43" s="294"/>
      <c r="F43" s="294"/>
    </row>
    <row r="44" spans="1:11" x14ac:dyDescent="0.25">
      <c r="A44" s="294"/>
      <c r="B44" s="294"/>
      <c r="C44" s="294"/>
      <c r="D44" s="294"/>
      <c r="E44" s="294"/>
      <c r="F44" s="294"/>
    </row>
    <row r="45" spans="1:11" x14ac:dyDescent="0.25">
      <c r="A45" s="294"/>
      <c r="B45" s="294"/>
      <c r="C45" s="294"/>
      <c r="D45" s="294"/>
      <c r="E45" s="294"/>
      <c r="F45" s="294"/>
    </row>
    <row r="46" spans="1:11" x14ac:dyDescent="0.25">
      <c r="A46" s="294"/>
      <c r="B46" s="294"/>
      <c r="C46" s="294"/>
      <c r="D46" s="294"/>
      <c r="E46" s="294"/>
      <c r="F46"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5" orientation="landscape" r:id="rId1"/>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tabColor rgb="FFFFFF00"/>
    <pageSetUpPr fitToPage="1"/>
  </sheetPr>
  <dimension ref="A1:K46"/>
  <sheetViews>
    <sheetView topLeftCell="A7" workbookViewId="0">
      <selection activeCell="J31" sqref="J31"/>
    </sheetView>
  </sheetViews>
  <sheetFormatPr defaultRowHeight="15" x14ac:dyDescent="0.25"/>
  <cols>
    <col min="1" max="1" width="40" customWidth="1"/>
    <col min="2" max="2" width="41.28515625" customWidth="1"/>
    <col min="3" max="6" width="8" customWidth="1"/>
    <col min="7" max="11" width="8" style="39" customWidth="1"/>
  </cols>
  <sheetData>
    <row r="1" spans="1:11" ht="18.75" x14ac:dyDescent="0.25">
      <c r="A1" s="200" t="s">
        <v>0</v>
      </c>
      <c r="G1" s="297"/>
    </row>
    <row r="3" spans="1:11" x14ac:dyDescent="0.25">
      <c r="A3" s="201" t="s">
        <v>1</v>
      </c>
      <c r="B3" s="678" t="s">
        <v>4805</v>
      </c>
      <c r="C3" s="678"/>
      <c r="D3" s="678"/>
      <c r="E3" s="678"/>
      <c r="F3" s="678"/>
      <c r="G3" s="678"/>
      <c r="H3" s="678"/>
      <c r="I3" s="678"/>
      <c r="J3" s="678"/>
      <c r="K3" s="678"/>
    </row>
    <row r="4" spans="1:11" x14ac:dyDescent="0.25">
      <c r="A4" s="6" t="s">
        <v>2</v>
      </c>
      <c r="B4" s="674" t="s">
        <v>4806</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4" t="s">
        <v>9</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3519</v>
      </c>
      <c r="B12" s="674" t="s">
        <v>23</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4807</v>
      </c>
      <c r="C14" s="674"/>
      <c r="D14" s="674"/>
      <c r="E14" s="674"/>
      <c r="F14" s="674"/>
      <c r="G14" s="674"/>
      <c r="H14" s="674"/>
      <c r="I14" s="674"/>
      <c r="J14" s="674"/>
      <c r="K14" s="674"/>
    </row>
    <row r="15" spans="1:11" x14ac:dyDescent="0.25">
      <c r="A15" s="6" t="s">
        <v>30</v>
      </c>
      <c r="B15" s="674" t="s">
        <v>4773</v>
      </c>
      <c r="C15" s="674"/>
      <c r="D15" s="674"/>
      <c r="E15" s="674"/>
      <c r="F15" s="674"/>
      <c r="G15" s="674"/>
      <c r="H15" s="674"/>
      <c r="I15" s="674"/>
      <c r="J15" s="674"/>
      <c r="K15" s="674"/>
    </row>
    <row r="16" spans="1:11" x14ac:dyDescent="0.25">
      <c r="A16" s="6" t="s">
        <v>32</v>
      </c>
      <c r="B16" s="674" t="s">
        <v>4808</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21"/>
      <c r="C19" s="8" t="s">
        <v>1433</v>
      </c>
      <c r="D19" s="8" t="s">
        <v>137</v>
      </c>
      <c r="E19" s="8" t="s">
        <v>138</v>
      </c>
      <c r="F19" s="8" t="s">
        <v>139</v>
      </c>
      <c r="G19" s="293" t="s">
        <v>38</v>
      </c>
      <c r="H19" s="293" t="s">
        <v>39</v>
      </c>
      <c r="I19" s="293" t="s">
        <v>40</v>
      </c>
      <c r="J19" s="293" t="s">
        <v>41</v>
      </c>
      <c r="K19" s="293" t="s">
        <v>42</v>
      </c>
    </row>
    <row r="20" spans="1:11" x14ac:dyDescent="0.25">
      <c r="A20" s="6" t="s">
        <v>43</v>
      </c>
      <c r="B20" s="202"/>
      <c r="C20" s="13">
        <v>22543</v>
      </c>
      <c r="D20" s="13">
        <v>23086</v>
      </c>
      <c r="E20" s="13">
        <v>23185</v>
      </c>
      <c r="F20" s="13">
        <v>24242</v>
      </c>
      <c r="G20" s="13">
        <v>24582</v>
      </c>
      <c r="H20" s="10">
        <v>24545</v>
      </c>
      <c r="I20" s="10">
        <v>24466</v>
      </c>
      <c r="J20" s="298">
        <v>25256</v>
      </c>
      <c r="K20" s="310">
        <v>24818</v>
      </c>
    </row>
    <row r="21" spans="1:11" x14ac:dyDescent="0.25">
      <c r="A21" s="6" t="s">
        <v>44</v>
      </c>
      <c r="B21" s="202"/>
      <c r="C21" s="10">
        <f>+(C20-C25)</f>
        <v>22543</v>
      </c>
      <c r="D21" s="10">
        <f t="shared" ref="D21:F21" si="0">+(D20-D25)</f>
        <v>23086</v>
      </c>
      <c r="E21" s="10">
        <f t="shared" si="0"/>
        <v>23185</v>
      </c>
      <c r="F21" s="10">
        <f t="shared" si="0"/>
        <v>24242</v>
      </c>
      <c r="G21" s="10">
        <f>+(G20-G25)</f>
        <v>24582</v>
      </c>
      <c r="H21" s="10">
        <f>+(H20-H25)</f>
        <v>24545</v>
      </c>
      <c r="I21" s="10">
        <f>+(I20-I25)</f>
        <v>24466</v>
      </c>
      <c r="J21" s="10">
        <f>+(J20-J25)</f>
        <v>25256</v>
      </c>
      <c r="K21" s="10">
        <f>+(K20-K25)</f>
        <v>24818</v>
      </c>
    </row>
    <row r="22" spans="1:11" x14ac:dyDescent="0.25">
      <c r="A22" s="6" t="s">
        <v>45</v>
      </c>
      <c r="B22" s="202"/>
      <c r="C22" s="12">
        <f>C21/C20</f>
        <v>1</v>
      </c>
      <c r="D22" s="12">
        <f t="shared" ref="D22:F22" si="1">D21/D20</f>
        <v>1</v>
      </c>
      <c r="E22" s="12">
        <f t="shared" si="1"/>
        <v>1</v>
      </c>
      <c r="F22" s="12">
        <f t="shared" si="1"/>
        <v>1</v>
      </c>
      <c r="G22" s="12">
        <f>G21/G20</f>
        <v>1</v>
      </c>
      <c r="H22" s="12">
        <f>H21/H20</f>
        <v>1</v>
      </c>
      <c r="I22" s="12">
        <f>I21/I20</f>
        <v>1</v>
      </c>
      <c r="J22" s="12">
        <f>J21/J20</f>
        <v>1</v>
      </c>
      <c r="K22" s="12">
        <f>K21/K20</f>
        <v>1</v>
      </c>
    </row>
    <row r="23" spans="1:11" x14ac:dyDescent="0.25">
      <c r="A23" s="6" t="s">
        <v>46</v>
      </c>
      <c r="B23" s="202"/>
      <c r="C23" s="2">
        <v>0</v>
      </c>
      <c r="D23" s="2">
        <v>0</v>
      </c>
      <c r="E23" s="2">
        <v>0</v>
      </c>
      <c r="F23" s="2">
        <v>0</v>
      </c>
      <c r="G23" s="10">
        <v>0</v>
      </c>
      <c r="H23" s="10">
        <v>0</v>
      </c>
      <c r="I23" s="10">
        <v>0</v>
      </c>
      <c r="J23" s="298">
        <v>0</v>
      </c>
      <c r="K23" s="310">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
        <v>0</v>
      </c>
      <c r="D25" s="2">
        <v>0</v>
      </c>
      <c r="E25" s="2">
        <v>0</v>
      </c>
      <c r="F25" s="2">
        <v>0</v>
      </c>
      <c r="G25" s="307">
        <v>0</v>
      </c>
      <c r="H25" s="307">
        <v>0</v>
      </c>
      <c r="I25" s="307">
        <v>0</v>
      </c>
      <c r="J25" s="307">
        <v>0</v>
      </c>
      <c r="K25" s="313">
        <v>0</v>
      </c>
    </row>
    <row r="26" spans="1:11" x14ac:dyDescent="0.25">
      <c r="A26" s="6" t="s">
        <v>49</v>
      </c>
      <c r="B26" s="202"/>
      <c r="C26" s="12">
        <f>+(C25/C20)</f>
        <v>0</v>
      </c>
      <c r="D26" s="12">
        <f t="shared" ref="D26:F26" si="2">+(D25/D20)</f>
        <v>0</v>
      </c>
      <c r="E26" s="12">
        <f t="shared" si="2"/>
        <v>0</v>
      </c>
      <c r="F26" s="12">
        <f t="shared" si="2"/>
        <v>0</v>
      </c>
      <c r="G26" s="12">
        <f>+(G25/G20)</f>
        <v>0</v>
      </c>
      <c r="H26" s="12">
        <f>+(H25/H20)</f>
        <v>0</v>
      </c>
      <c r="I26" s="12">
        <f>+(I25/I20)</f>
        <v>0</v>
      </c>
      <c r="J26" s="12">
        <f>+(J25/J20)</f>
        <v>0</v>
      </c>
      <c r="K26" s="12">
        <f>+(K25/K20)</f>
        <v>0</v>
      </c>
    </row>
    <row r="27" spans="1:11" x14ac:dyDescent="0.25">
      <c r="A27" s="203" t="s">
        <v>50</v>
      </c>
      <c r="B27" s="20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37" t="s">
        <v>67</v>
      </c>
      <c r="B29" s="337" t="s">
        <v>18</v>
      </c>
      <c r="C29" s="383" t="s">
        <v>1542</v>
      </c>
      <c r="D29" s="383" t="s">
        <v>1542</v>
      </c>
      <c r="E29" s="383" t="s">
        <v>1542</v>
      </c>
      <c r="F29" s="383" t="s">
        <v>1542</v>
      </c>
      <c r="G29" s="168" t="s">
        <v>1542</v>
      </c>
      <c r="H29" s="168" t="s">
        <v>1542</v>
      </c>
      <c r="I29" s="168" t="s">
        <v>1542</v>
      </c>
      <c r="J29" s="235">
        <v>39</v>
      </c>
      <c r="K29" s="235">
        <v>92</v>
      </c>
    </row>
    <row r="30" spans="1:11" x14ac:dyDescent="0.25">
      <c r="A30" s="337" t="s">
        <v>1672</v>
      </c>
      <c r="B30" s="337" t="s">
        <v>1673</v>
      </c>
      <c r="C30" s="168" t="s">
        <v>4809</v>
      </c>
      <c r="D30" s="383" t="s">
        <v>1542</v>
      </c>
      <c r="E30" s="383" t="s">
        <v>2258</v>
      </c>
      <c r="F30" s="383" t="s">
        <v>2748</v>
      </c>
      <c r="G30" s="168" t="s">
        <v>4809</v>
      </c>
      <c r="H30" s="168" t="s">
        <v>10806</v>
      </c>
      <c r="I30" s="168" t="s">
        <v>10806</v>
      </c>
      <c r="J30" s="235">
        <v>82</v>
      </c>
      <c r="K30" s="235">
        <v>159</v>
      </c>
    </row>
    <row r="31" spans="1:11" x14ac:dyDescent="0.25">
      <c r="A31" s="337" t="s">
        <v>66</v>
      </c>
      <c r="B31" s="337" t="s">
        <v>25</v>
      </c>
      <c r="C31" s="13">
        <v>22513</v>
      </c>
      <c r="D31" s="13">
        <v>23076</v>
      </c>
      <c r="E31" s="13">
        <v>23163</v>
      </c>
      <c r="F31" s="13">
        <v>24212</v>
      </c>
      <c r="G31" s="235">
        <v>24558</v>
      </c>
      <c r="H31" s="235">
        <v>24497</v>
      </c>
      <c r="I31" s="235">
        <v>24396</v>
      </c>
      <c r="J31" s="235">
        <v>25135</v>
      </c>
      <c r="K31" s="235">
        <v>24567</v>
      </c>
    </row>
    <row r="32" spans="1:11" x14ac:dyDescent="0.25">
      <c r="A32" s="384" t="s">
        <v>53</v>
      </c>
      <c r="B32" s="385"/>
      <c r="C32" s="166">
        <v>22543</v>
      </c>
      <c r="D32" s="166">
        <v>23086</v>
      </c>
      <c r="E32" s="166">
        <v>23185</v>
      </c>
      <c r="F32" s="166">
        <v>24242</v>
      </c>
      <c r="G32" s="166">
        <v>24582</v>
      </c>
      <c r="H32" s="386">
        <v>24545</v>
      </c>
      <c r="I32" s="386">
        <v>24466</v>
      </c>
      <c r="J32" s="386">
        <v>25256</v>
      </c>
      <c r="K32" s="386">
        <v>24818</v>
      </c>
    </row>
    <row r="33" spans="1:6" x14ac:dyDescent="0.25">
      <c r="A33" s="294"/>
      <c r="B33" s="294"/>
      <c r="C33" s="294"/>
      <c r="D33" s="294"/>
      <c r="E33" s="294"/>
      <c r="F33" s="294"/>
    </row>
    <row r="34" spans="1:6" x14ac:dyDescent="0.25">
      <c r="A34" s="294"/>
      <c r="B34" s="294"/>
      <c r="C34" s="294"/>
      <c r="D34" s="294"/>
      <c r="E34" s="294"/>
      <c r="F34" s="294"/>
    </row>
    <row r="35" spans="1:6" x14ac:dyDescent="0.25">
      <c r="A35" s="294"/>
      <c r="B35" s="294"/>
      <c r="C35" s="294"/>
      <c r="D35" s="294"/>
      <c r="E35" s="294"/>
      <c r="F35" s="294"/>
    </row>
    <row r="36" spans="1:6" x14ac:dyDescent="0.25">
      <c r="A36" s="294"/>
      <c r="B36" s="294"/>
      <c r="C36" s="294"/>
      <c r="D36" s="294"/>
      <c r="E36" s="294"/>
      <c r="F36" s="294"/>
    </row>
    <row r="37" spans="1:6" x14ac:dyDescent="0.25">
      <c r="A37" s="294"/>
      <c r="B37" s="294"/>
      <c r="C37" s="294"/>
      <c r="D37" s="294"/>
      <c r="E37" s="294"/>
      <c r="F37" s="294"/>
    </row>
    <row r="38" spans="1:6" x14ac:dyDescent="0.25">
      <c r="A38" s="294"/>
      <c r="B38" s="294"/>
      <c r="C38" s="294"/>
      <c r="D38" s="294"/>
      <c r="E38" s="294"/>
      <c r="F38" s="294"/>
    </row>
    <row r="39" spans="1:6" x14ac:dyDescent="0.25">
      <c r="A39" s="294"/>
      <c r="B39" s="294"/>
      <c r="C39" s="294"/>
      <c r="D39" s="294"/>
      <c r="E39" s="294"/>
      <c r="F39" s="294"/>
    </row>
    <row r="40" spans="1:6" x14ac:dyDescent="0.25">
      <c r="A40" s="294"/>
      <c r="B40" s="294"/>
      <c r="C40" s="294"/>
      <c r="D40" s="294"/>
      <c r="E40" s="294"/>
      <c r="F40" s="294"/>
    </row>
    <row r="41" spans="1:6" x14ac:dyDescent="0.25">
      <c r="A41" s="294"/>
      <c r="B41" s="294"/>
      <c r="C41" s="294"/>
      <c r="D41" s="294"/>
      <c r="E41" s="294"/>
      <c r="F41" s="294"/>
    </row>
    <row r="42" spans="1:6" x14ac:dyDescent="0.25">
      <c r="A42" s="294"/>
      <c r="B42" s="294"/>
      <c r="C42" s="294"/>
      <c r="D42" s="294"/>
      <c r="E42" s="294"/>
      <c r="F42" s="294"/>
    </row>
    <row r="43" spans="1:6" x14ac:dyDescent="0.25">
      <c r="A43" s="294"/>
      <c r="B43" s="294"/>
      <c r="C43" s="294"/>
      <c r="D43" s="294"/>
      <c r="E43" s="294"/>
      <c r="F43" s="294"/>
    </row>
    <row r="44" spans="1:6" x14ac:dyDescent="0.25">
      <c r="A44" s="294"/>
      <c r="B44" s="294"/>
      <c r="C44" s="294"/>
      <c r="D44" s="294"/>
      <c r="E44" s="294"/>
      <c r="F44" s="294"/>
    </row>
    <row r="45" spans="1:6" x14ac:dyDescent="0.25">
      <c r="A45" s="294"/>
      <c r="B45" s="294"/>
      <c r="C45" s="294"/>
      <c r="D45" s="294"/>
      <c r="E45" s="294"/>
      <c r="F45" s="294"/>
    </row>
    <row r="46" spans="1:6" x14ac:dyDescent="0.25">
      <c r="A46" s="294"/>
      <c r="B46" s="294"/>
      <c r="C46" s="294"/>
      <c r="D46" s="294"/>
      <c r="E46" s="294"/>
      <c r="F46"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5:K5" xr:uid="{00000000-0002-0000-8A01-000000000000}">
      <formula1>Format</formula1>
    </dataValidation>
  </dataValidations>
  <pageMargins left="0.7" right="0.7" top="0.75" bottom="0.75" header="0.3" footer="0.3"/>
  <pageSetup paperSize="9" scale="90" fitToHeight="0" orientation="landscape" r:id="rId1"/>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tabColor rgb="FFFFFF00"/>
    <pageSetUpPr fitToPage="1"/>
  </sheetPr>
  <dimension ref="A1:K46"/>
  <sheetViews>
    <sheetView topLeftCell="A7" workbookViewId="0">
      <selection activeCell="I36" sqref="I36"/>
    </sheetView>
  </sheetViews>
  <sheetFormatPr defaultRowHeight="15" x14ac:dyDescent="0.25"/>
  <cols>
    <col min="1" max="1" width="41.5703125" customWidth="1"/>
    <col min="2" max="2" width="41.28515625" customWidth="1"/>
    <col min="3" max="6" width="8" customWidth="1"/>
    <col min="7" max="11" width="8" style="39" customWidth="1"/>
  </cols>
  <sheetData>
    <row r="1" spans="1:11" ht="18.75" x14ac:dyDescent="0.25">
      <c r="A1" s="200" t="s">
        <v>0</v>
      </c>
      <c r="G1" s="297"/>
    </row>
    <row r="3" spans="1:11" x14ac:dyDescent="0.25">
      <c r="A3" s="201" t="s">
        <v>1</v>
      </c>
      <c r="B3" s="678" t="s">
        <v>4810</v>
      </c>
      <c r="C3" s="678"/>
      <c r="D3" s="678"/>
      <c r="E3" s="678"/>
      <c r="F3" s="678"/>
      <c r="G3" s="678"/>
      <c r="H3" s="678"/>
      <c r="I3" s="678"/>
      <c r="J3" s="678"/>
      <c r="K3" s="678"/>
    </row>
    <row r="4" spans="1:11" x14ac:dyDescent="0.25">
      <c r="A4" s="6" t="s">
        <v>2</v>
      </c>
      <c r="B4" s="674" t="s">
        <v>4811</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4" t="s">
        <v>9</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3519</v>
      </c>
      <c r="B12" s="674" t="s">
        <v>23</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4812</v>
      </c>
      <c r="C14" s="674"/>
      <c r="D14" s="674"/>
      <c r="E14" s="674"/>
      <c r="F14" s="674"/>
      <c r="G14" s="674"/>
      <c r="H14" s="674"/>
      <c r="I14" s="674"/>
      <c r="J14" s="674"/>
      <c r="K14" s="674"/>
    </row>
    <row r="15" spans="1:11" x14ac:dyDescent="0.25">
      <c r="A15" s="6" t="s">
        <v>30</v>
      </c>
      <c r="B15" s="674" t="s">
        <v>4773</v>
      </c>
      <c r="C15" s="674"/>
      <c r="D15" s="674"/>
      <c r="E15" s="674"/>
      <c r="F15" s="674"/>
      <c r="G15" s="674"/>
      <c r="H15" s="674"/>
      <c r="I15" s="674"/>
      <c r="J15" s="674"/>
      <c r="K15" s="674"/>
    </row>
    <row r="16" spans="1:11" x14ac:dyDescent="0.25">
      <c r="A16" s="6" t="s">
        <v>32</v>
      </c>
      <c r="B16" s="674" t="s">
        <v>4813</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21"/>
      <c r="C19" s="8" t="s">
        <v>1433</v>
      </c>
      <c r="D19" s="8" t="s">
        <v>137</v>
      </c>
      <c r="E19" s="8" t="s">
        <v>138</v>
      </c>
      <c r="F19" s="8" t="s">
        <v>139</v>
      </c>
      <c r="G19" s="293" t="s">
        <v>38</v>
      </c>
      <c r="H19" s="293" t="s">
        <v>39</v>
      </c>
      <c r="I19" s="293" t="s">
        <v>40</v>
      </c>
      <c r="J19" s="293" t="s">
        <v>41</v>
      </c>
      <c r="K19" s="293" t="s">
        <v>42</v>
      </c>
    </row>
    <row r="20" spans="1:11" x14ac:dyDescent="0.25">
      <c r="A20" s="6" t="s">
        <v>43</v>
      </c>
      <c r="B20" s="202"/>
      <c r="C20" s="13">
        <v>22543</v>
      </c>
      <c r="D20" s="13">
        <v>23086</v>
      </c>
      <c r="E20" s="13">
        <v>23185</v>
      </c>
      <c r="F20" s="13">
        <v>24242</v>
      </c>
      <c r="G20" s="13">
        <v>24582</v>
      </c>
      <c r="H20" s="10">
        <v>24545</v>
      </c>
      <c r="I20" s="10">
        <v>24466</v>
      </c>
      <c r="J20" s="298">
        <v>25256</v>
      </c>
      <c r="K20" s="310">
        <v>24818</v>
      </c>
    </row>
    <row r="21" spans="1:11" x14ac:dyDescent="0.25">
      <c r="A21" s="6" t="s">
        <v>44</v>
      </c>
      <c r="B21" s="202"/>
      <c r="C21" s="10">
        <f>+(C20-C25)</f>
        <v>22543</v>
      </c>
      <c r="D21" s="10">
        <f t="shared" ref="D21:F21" si="0">+(D20-D25)</f>
        <v>23086</v>
      </c>
      <c r="E21" s="10">
        <f t="shared" si="0"/>
        <v>23185</v>
      </c>
      <c r="F21" s="10">
        <f t="shared" si="0"/>
        <v>24242</v>
      </c>
      <c r="G21" s="10">
        <f>+(G20-G25)</f>
        <v>24582</v>
      </c>
      <c r="H21" s="10">
        <f>+(H20-H25)</f>
        <v>24545</v>
      </c>
      <c r="I21" s="10">
        <f>+(I20-I25)</f>
        <v>24466</v>
      </c>
      <c r="J21" s="10">
        <f>+(J20-J25)</f>
        <v>25256</v>
      </c>
      <c r="K21" s="10">
        <f>+(K20-K25)</f>
        <v>24818</v>
      </c>
    </row>
    <row r="22" spans="1:11" x14ac:dyDescent="0.25">
      <c r="A22" s="6" t="s">
        <v>45</v>
      </c>
      <c r="B22" s="202"/>
      <c r="C22" s="12">
        <f>C21/C20</f>
        <v>1</v>
      </c>
      <c r="D22" s="12">
        <f t="shared" ref="D22:F22" si="1">D21/D20</f>
        <v>1</v>
      </c>
      <c r="E22" s="12">
        <f t="shared" si="1"/>
        <v>1</v>
      </c>
      <c r="F22" s="12">
        <f t="shared" si="1"/>
        <v>1</v>
      </c>
      <c r="G22" s="12">
        <f>G21/G20</f>
        <v>1</v>
      </c>
      <c r="H22" s="12">
        <f>H21/H20</f>
        <v>1</v>
      </c>
      <c r="I22" s="12">
        <f>I21/I20</f>
        <v>1</v>
      </c>
      <c r="J22" s="12">
        <f>J21/J20</f>
        <v>1</v>
      </c>
      <c r="K22" s="12">
        <f>K21/K20</f>
        <v>1</v>
      </c>
    </row>
    <row r="23" spans="1:11" x14ac:dyDescent="0.25">
      <c r="A23" s="6" t="s">
        <v>46</v>
      </c>
      <c r="B23" s="202"/>
      <c r="C23" s="2">
        <v>0</v>
      </c>
      <c r="D23" s="2">
        <v>0</v>
      </c>
      <c r="E23" s="2">
        <v>0</v>
      </c>
      <c r="F23" s="2">
        <v>0</v>
      </c>
      <c r="G23" s="10">
        <v>0</v>
      </c>
      <c r="H23" s="10">
        <v>0</v>
      </c>
      <c r="I23" s="10">
        <v>0</v>
      </c>
      <c r="J23" s="298">
        <v>0</v>
      </c>
      <c r="K23" s="310">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
        <v>0</v>
      </c>
      <c r="D25" s="2">
        <v>0</v>
      </c>
      <c r="E25" s="2">
        <v>0</v>
      </c>
      <c r="F25" s="2">
        <v>0</v>
      </c>
      <c r="G25" s="307">
        <v>0</v>
      </c>
      <c r="H25" s="307">
        <v>0</v>
      </c>
      <c r="I25" s="307">
        <v>0</v>
      </c>
      <c r="J25" s="307">
        <v>0</v>
      </c>
      <c r="K25" s="313">
        <v>0</v>
      </c>
    </row>
    <row r="26" spans="1:11" x14ac:dyDescent="0.25">
      <c r="A26" s="6" t="s">
        <v>49</v>
      </c>
      <c r="B26" s="202"/>
      <c r="C26" s="12">
        <f>+(C25/C20)</f>
        <v>0</v>
      </c>
      <c r="D26" s="12">
        <f t="shared" ref="D26:F26" si="2">+(D25/D20)</f>
        <v>0</v>
      </c>
      <c r="E26" s="12">
        <f t="shared" si="2"/>
        <v>0</v>
      </c>
      <c r="F26" s="12">
        <f t="shared" si="2"/>
        <v>0</v>
      </c>
      <c r="G26" s="12">
        <f>+(G25/G20)</f>
        <v>0</v>
      </c>
      <c r="H26" s="12">
        <f>+(H25/H20)</f>
        <v>0</v>
      </c>
      <c r="I26" s="12">
        <f>+(I25/I20)</f>
        <v>0</v>
      </c>
      <c r="J26" s="12">
        <f>+(J25/J20)</f>
        <v>0</v>
      </c>
      <c r="K26" s="12">
        <f>+(K25/K20)</f>
        <v>0</v>
      </c>
    </row>
    <row r="27" spans="1:11" x14ac:dyDescent="0.25">
      <c r="A27" s="203" t="s">
        <v>50</v>
      </c>
      <c r="B27" s="20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37" t="s">
        <v>67</v>
      </c>
      <c r="B29" s="337" t="s">
        <v>18</v>
      </c>
      <c r="C29" s="13">
        <v>14</v>
      </c>
      <c r="D29" s="276" t="s">
        <v>1542</v>
      </c>
      <c r="E29" s="276" t="s">
        <v>1542</v>
      </c>
      <c r="F29" s="276" t="s">
        <v>1542</v>
      </c>
      <c r="G29" s="276" t="s">
        <v>1542</v>
      </c>
      <c r="H29" s="276" t="s">
        <v>1542</v>
      </c>
      <c r="I29" s="276" t="s">
        <v>1542</v>
      </c>
      <c r="J29" s="235">
        <v>37</v>
      </c>
      <c r="K29" s="235">
        <v>87</v>
      </c>
    </row>
    <row r="30" spans="1:11" x14ac:dyDescent="0.25">
      <c r="A30" s="337" t="s">
        <v>1672</v>
      </c>
      <c r="B30" s="337" t="s">
        <v>1673</v>
      </c>
      <c r="C30" s="13">
        <v>21</v>
      </c>
      <c r="D30" s="383" t="s">
        <v>1542</v>
      </c>
      <c r="E30" s="383" t="s">
        <v>2258</v>
      </c>
      <c r="F30" s="13">
        <v>28</v>
      </c>
      <c r="G30" s="613" t="s">
        <v>2748</v>
      </c>
      <c r="H30" s="276" t="s">
        <v>2925</v>
      </c>
      <c r="I30" s="276" t="s">
        <v>4814</v>
      </c>
      <c r="J30" s="235">
        <v>82</v>
      </c>
      <c r="K30" s="235">
        <v>159</v>
      </c>
    </row>
    <row r="31" spans="1:11" x14ac:dyDescent="0.25">
      <c r="A31" s="337" t="s">
        <v>66</v>
      </c>
      <c r="B31" s="337" t="s">
        <v>25</v>
      </c>
      <c r="C31" s="13">
        <v>22508</v>
      </c>
      <c r="D31" s="13">
        <v>23074</v>
      </c>
      <c r="E31" s="13">
        <v>23162</v>
      </c>
      <c r="F31" s="13">
        <v>24211</v>
      </c>
      <c r="G31" s="13">
        <v>24555</v>
      </c>
      <c r="H31" s="235">
        <v>24499</v>
      </c>
      <c r="I31" s="235">
        <v>24397</v>
      </c>
      <c r="J31" s="235">
        <v>25137</v>
      </c>
      <c r="K31" s="235">
        <v>24572</v>
      </c>
    </row>
    <row r="32" spans="1:11" x14ac:dyDescent="0.25">
      <c r="A32" s="384" t="s">
        <v>53</v>
      </c>
      <c r="B32" s="385"/>
      <c r="C32" s="166">
        <v>22543</v>
      </c>
      <c r="D32" s="166">
        <v>23086</v>
      </c>
      <c r="E32" s="166">
        <v>23185</v>
      </c>
      <c r="F32" s="166">
        <v>24242</v>
      </c>
      <c r="G32" s="166">
        <v>24582</v>
      </c>
      <c r="H32" s="386">
        <v>24545</v>
      </c>
      <c r="I32" s="386">
        <v>24466</v>
      </c>
      <c r="J32" s="386">
        <v>25256</v>
      </c>
      <c r="K32" s="386">
        <v>24818</v>
      </c>
    </row>
    <row r="33" spans="1:6" x14ac:dyDescent="0.25">
      <c r="A33" s="39"/>
      <c r="B33" s="39"/>
      <c r="C33" s="294"/>
      <c r="D33" s="294"/>
      <c r="E33" s="294"/>
      <c r="F33" s="294"/>
    </row>
    <row r="34" spans="1:6" x14ac:dyDescent="0.25">
      <c r="A34" s="294"/>
      <c r="B34" s="294"/>
      <c r="C34" s="294"/>
      <c r="D34" s="294"/>
      <c r="E34" s="294"/>
      <c r="F34" s="294"/>
    </row>
    <row r="35" spans="1:6" x14ac:dyDescent="0.25">
      <c r="A35" s="294"/>
      <c r="B35" s="294"/>
      <c r="C35" s="294"/>
      <c r="D35" s="294"/>
      <c r="E35" s="294"/>
      <c r="F35" s="294"/>
    </row>
    <row r="36" spans="1:6" x14ac:dyDescent="0.25">
      <c r="A36" s="294"/>
      <c r="B36" s="294"/>
      <c r="C36" s="294"/>
      <c r="D36" s="294"/>
      <c r="E36" s="294"/>
      <c r="F36" s="294"/>
    </row>
    <row r="37" spans="1:6" x14ac:dyDescent="0.25">
      <c r="A37" s="294"/>
      <c r="B37" s="294"/>
      <c r="C37" s="294"/>
      <c r="D37" s="294"/>
      <c r="E37" s="294"/>
      <c r="F37" s="294"/>
    </row>
    <row r="38" spans="1:6" x14ac:dyDescent="0.25">
      <c r="A38" s="294"/>
      <c r="B38" s="294"/>
      <c r="C38" s="294"/>
      <c r="D38" s="294"/>
      <c r="E38" s="294"/>
      <c r="F38" s="294"/>
    </row>
    <row r="39" spans="1:6" x14ac:dyDescent="0.25">
      <c r="A39" s="294"/>
      <c r="B39" s="294"/>
      <c r="C39" s="294"/>
      <c r="D39" s="294"/>
      <c r="E39" s="294"/>
      <c r="F39" s="294"/>
    </row>
    <row r="40" spans="1:6" x14ac:dyDescent="0.25">
      <c r="A40" s="294"/>
      <c r="B40" s="294"/>
      <c r="C40" s="294"/>
      <c r="D40" s="294"/>
      <c r="E40" s="294"/>
      <c r="F40" s="294"/>
    </row>
    <row r="41" spans="1:6" x14ac:dyDescent="0.25">
      <c r="A41" s="294"/>
      <c r="B41" s="294"/>
      <c r="C41" s="294"/>
      <c r="D41" s="294"/>
      <c r="E41" s="294"/>
      <c r="F41" s="294"/>
    </row>
    <row r="42" spans="1:6" x14ac:dyDescent="0.25">
      <c r="A42" s="294"/>
      <c r="B42" s="294"/>
      <c r="C42" s="294"/>
      <c r="D42" s="294"/>
      <c r="E42" s="294"/>
      <c r="F42" s="294"/>
    </row>
    <row r="43" spans="1:6" x14ac:dyDescent="0.25">
      <c r="A43" s="294"/>
      <c r="B43" s="294"/>
      <c r="C43" s="294"/>
      <c r="D43" s="294"/>
      <c r="E43" s="294"/>
      <c r="F43" s="294"/>
    </row>
    <row r="44" spans="1:6" x14ac:dyDescent="0.25">
      <c r="A44" s="294"/>
      <c r="B44" s="294"/>
      <c r="C44" s="294"/>
      <c r="D44" s="294"/>
      <c r="E44" s="294"/>
      <c r="F44" s="294"/>
    </row>
    <row r="45" spans="1:6" x14ac:dyDescent="0.25">
      <c r="A45" s="294"/>
      <c r="B45" s="294"/>
      <c r="C45" s="294"/>
      <c r="D45" s="294"/>
      <c r="E45" s="294"/>
      <c r="F45" s="294"/>
    </row>
    <row r="46" spans="1:6" x14ac:dyDescent="0.25">
      <c r="A46" s="294"/>
      <c r="B46" s="294"/>
      <c r="C46" s="294"/>
      <c r="D46" s="294"/>
      <c r="E46" s="294"/>
      <c r="F46"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5:K5" xr:uid="{00000000-0002-0000-8B01-000000000000}">
      <formula1>Format</formula1>
    </dataValidation>
  </dataValidations>
  <pageMargins left="0.7" right="0.7" top="0.75" bottom="0.75" header="0.3" footer="0.3"/>
  <pageSetup paperSize="9" scale="89" fitToHeight="0" orientation="landscape" r:id="rId1"/>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tabColor rgb="FFFFFF00"/>
    <pageSetUpPr fitToPage="1"/>
  </sheetPr>
  <dimension ref="A1:K46"/>
  <sheetViews>
    <sheetView topLeftCell="A7" workbookViewId="0">
      <selection activeCell="I33" sqref="I33"/>
    </sheetView>
  </sheetViews>
  <sheetFormatPr defaultRowHeight="15" x14ac:dyDescent="0.25"/>
  <cols>
    <col min="1" max="1" width="36" customWidth="1"/>
    <col min="2" max="2" width="41.28515625" customWidth="1"/>
    <col min="3" max="6" width="8" customWidth="1"/>
    <col min="7" max="11" width="8" style="39" customWidth="1"/>
  </cols>
  <sheetData>
    <row r="1" spans="1:11" ht="18.75" x14ac:dyDescent="0.25">
      <c r="A1" s="200" t="s">
        <v>0</v>
      </c>
      <c r="G1" s="297"/>
    </row>
    <row r="3" spans="1:11" x14ac:dyDescent="0.25">
      <c r="A3" s="201" t="s">
        <v>1</v>
      </c>
      <c r="B3" s="678" t="s">
        <v>4815</v>
      </c>
      <c r="C3" s="678"/>
      <c r="D3" s="678"/>
      <c r="E3" s="678"/>
      <c r="F3" s="678"/>
      <c r="G3" s="678"/>
      <c r="H3" s="678"/>
      <c r="I3" s="678"/>
      <c r="J3" s="678"/>
      <c r="K3" s="678"/>
    </row>
    <row r="4" spans="1:11" x14ac:dyDescent="0.25">
      <c r="A4" s="6" t="s">
        <v>2</v>
      </c>
      <c r="B4" s="674" t="s">
        <v>4816</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4" t="s">
        <v>9</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3519</v>
      </c>
      <c r="B12" s="674" t="s">
        <v>23</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3521</v>
      </c>
      <c r="B14" s="674" t="s">
        <v>4817</v>
      </c>
      <c r="C14" s="674"/>
      <c r="D14" s="674"/>
      <c r="E14" s="674"/>
      <c r="F14" s="674"/>
      <c r="G14" s="674"/>
      <c r="H14" s="674"/>
      <c r="I14" s="674"/>
      <c r="J14" s="674"/>
      <c r="K14" s="674"/>
    </row>
    <row r="15" spans="1:11" x14ac:dyDescent="0.25">
      <c r="A15" s="6" t="s">
        <v>30</v>
      </c>
      <c r="B15" s="674" t="s">
        <v>4773</v>
      </c>
      <c r="C15" s="674"/>
      <c r="D15" s="674"/>
      <c r="E15" s="674"/>
      <c r="F15" s="674"/>
      <c r="G15" s="674"/>
      <c r="H15" s="674"/>
      <c r="I15" s="674"/>
      <c r="J15" s="674"/>
      <c r="K15" s="674"/>
    </row>
    <row r="16" spans="1:11" x14ac:dyDescent="0.25">
      <c r="A16" s="6" t="s">
        <v>32</v>
      </c>
      <c r="B16" s="674" t="s">
        <v>4818</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21"/>
      <c r="C19" s="8" t="s">
        <v>1433</v>
      </c>
      <c r="D19" s="8" t="s">
        <v>137</v>
      </c>
      <c r="E19" s="8" t="s">
        <v>138</v>
      </c>
      <c r="F19" s="8" t="s">
        <v>139</v>
      </c>
      <c r="G19" s="293" t="s">
        <v>38</v>
      </c>
      <c r="H19" s="293" t="s">
        <v>39</v>
      </c>
      <c r="I19" s="293" t="s">
        <v>40</v>
      </c>
      <c r="J19" s="293" t="s">
        <v>41</v>
      </c>
      <c r="K19" s="293" t="s">
        <v>42</v>
      </c>
    </row>
    <row r="20" spans="1:11" x14ac:dyDescent="0.25">
      <c r="A20" s="6" t="s">
        <v>43</v>
      </c>
      <c r="B20" s="202"/>
      <c r="C20" s="13">
        <v>22543</v>
      </c>
      <c r="D20" s="13">
        <v>23086</v>
      </c>
      <c r="E20" s="13">
        <v>23185</v>
      </c>
      <c r="F20" s="13">
        <v>24242</v>
      </c>
      <c r="G20" s="13">
        <v>24582</v>
      </c>
      <c r="H20" s="10">
        <v>24545</v>
      </c>
      <c r="I20" s="10">
        <v>24466</v>
      </c>
      <c r="J20" s="298">
        <v>25256</v>
      </c>
      <c r="K20" s="310">
        <v>24818</v>
      </c>
    </row>
    <row r="21" spans="1:11" x14ac:dyDescent="0.25">
      <c r="A21" s="6" t="s">
        <v>44</v>
      </c>
      <c r="B21" s="202"/>
      <c r="C21" s="10">
        <f>+(C20-C25)</f>
        <v>22543</v>
      </c>
      <c r="D21" s="10">
        <f t="shared" ref="D21:F21" si="0">+(D20-D25)</f>
        <v>23086</v>
      </c>
      <c r="E21" s="10">
        <f t="shared" si="0"/>
        <v>23185</v>
      </c>
      <c r="F21" s="10">
        <f t="shared" si="0"/>
        <v>24242</v>
      </c>
      <c r="G21" s="10">
        <f>+(G20-G25)</f>
        <v>24582</v>
      </c>
      <c r="H21" s="10">
        <f>+(H20-H25)</f>
        <v>24545</v>
      </c>
      <c r="I21" s="10">
        <f>+(I20-I25)</f>
        <v>24466</v>
      </c>
      <c r="J21" s="10">
        <f>+(J20-J25)</f>
        <v>25256</v>
      </c>
      <c r="K21" s="10">
        <f>+(K20-K25)</f>
        <v>24818</v>
      </c>
    </row>
    <row r="22" spans="1:11" x14ac:dyDescent="0.25">
      <c r="A22" s="6" t="s">
        <v>45</v>
      </c>
      <c r="B22" s="202"/>
      <c r="C22" s="12">
        <f>C21/C20</f>
        <v>1</v>
      </c>
      <c r="D22" s="12">
        <f t="shared" ref="D22:F22" si="1">D21/D20</f>
        <v>1</v>
      </c>
      <c r="E22" s="12">
        <f t="shared" si="1"/>
        <v>1</v>
      </c>
      <c r="F22" s="12">
        <f t="shared" si="1"/>
        <v>1</v>
      </c>
      <c r="G22" s="12">
        <f>G21/G20</f>
        <v>1</v>
      </c>
      <c r="H22" s="12">
        <f>H21/H20</f>
        <v>1</v>
      </c>
      <c r="I22" s="12">
        <f>I21/I20</f>
        <v>1</v>
      </c>
      <c r="J22" s="12">
        <f>J21/J20</f>
        <v>1</v>
      </c>
      <c r="K22" s="12">
        <f>K21/K20</f>
        <v>1</v>
      </c>
    </row>
    <row r="23" spans="1:11" x14ac:dyDescent="0.25">
      <c r="A23" s="6" t="s">
        <v>46</v>
      </c>
      <c r="B23" s="202"/>
      <c r="C23" s="2">
        <v>0</v>
      </c>
      <c r="D23" s="2">
        <v>0</v>
      </c>
      <c r="E23" s="2">
        <v>0</v>
      </c>
      <c r="F23" s="2">
        <v>0</v>
      </c>
      <c r="G23" s="10">
        <v>0</v>
      </c>
      <c r="H23" s="10">
        <v>0</v>
      </c>
      <c r="I23" s="10">
        <v>0</v>
      </c>
      <c r="J23" s="298">
        <v>0</v>
      </c>
      <c r="K23" s="310">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
        <v>0</v>
      </c>
      <c r="D25" s="2">
        <v>0</v>
      </c>
      <c r="E25" s="2">
        <v>0</v>
      </c>
      <c r="F25" s="2">
        <v>0</v>
      </c>
      <c r="G25" s="307">
        <v>0</v>
      </c>
      <c r="H25" s="307">
        <v>0</v>
      </c>
      <c r="I25" s="307">
        <v>0</v>
      </c>
      <c r="J25" s="307">
        <v>0</v>
      </c>
      <c r="K25" s="313">
        <v>0</v>
      </c>
    </row>
    <row r="26" spans="1:11" x14ac:dyDescent="0.25">
      <c r="A26" s="6" t="s">
        <v>49</v>
      </c>
      <c r="B26" s="202"/>
      <c r="C26" s="12">
        <f>+(C25/C20)</f>
        <v>0</v>
      </c>
      <c r="D26" s="12">
        <f t="shared" ref="D26:F26" si="2">+(D25/D20)</f>
        <v>0</v>
      </c>
      <c r="E26" s="12">
        <f t="shared" si="2"/>
        <v>0</v>
      </c>
      <c r="F26" s="12">
        <f t="shared" si="2"/>
        <v>0</v>
      </c>
      <c r="G26" s="12">
        <f>+(G25/G20)</f>
        <v>0</v>
      </c>
      <c r="H26" s="12">
        <f>+(H25/H20)</f>
        <v>0</v>
      </c>
      <c r="I26" s="12">
        <f>+(I25/I20)</f>
        <v>0</v>
      </c>
      <c r="J26" s="12">
        <f>+(J25/J20)</f>
        <v>0</v>
      </c>
      <c r="K26" s="12">
        <f>+(K25/K20)</f>
        <v>0</v>
      </c>
    </row>
    <row r="27" spans="1:11" x14ac:dyDescent="0.25">
      <c r="A27" s="203" t="s">
        <v>50</v>
      </c>
      <c r="B27" s="202"/>
      <c r="C27" s="677" t="s">
        <v>51</v>
      </c>
      <c r="D27" s="677"/>
      <c r="E27" s="677"/>
      <c r="F27" s="677"/>
      <c r="G27" s="677"/>
      <c r="H27" s="677"/>
      <c r="I27" s="677"/>
      <c r="J27" s="677"/>
      <c r="K27" s="677"/>
    </row>
    <row r="28" spans="1:11" x14ac:dyDescent="0.25">
      <c r="A28" s="15" t="s">
        <v>52</v>
      </c>
      <c r="B28" s="16" t="s">
        <v>2</v>
      </c>
      <c r="C28" s="8" t="s">
        <v>1433</v>
      </c>
      <c r="D28" s="8" t="s">
        <v>137</v>
      </c>
      <c r="E28" s="8" t="s">
        <v>138</v>
      </c>
      <c r="F28" s="8" t="s">
        <v>139</v>
      </c>
      <c r="G28" s="293" t="s">
        <v>38</v>
      </c>
      <c r="H28" s="293" t="s">
        <v>39</v>
      </c>
      <c r="I28" s="293" t="s">
        <v>40</v>
      </c>
      <c r="J28" s="293" t="s">
        <v>41</v>
      </c>
      <c r="K28" s="293" t="s">
        <v>42</v>
      </c>
    </row>
    <row r="29" spans="1:11" x14ac:dyDescent="0.25">
      <c r="A29" s="337" t="s">
        <v>67</v>
      </c>
      <c r="B29" s="337" t="s">
        <v>18</v>
      </c>
      <c r="C29" s="13">
        <v>15</v>
      </c>
      <c r="D29" s="383" t="s">
        <v>1542</v>
      </c>
      <c r="E29" s="383" t="s">
        <v>1542</v>
      </c>
      <c r="F29" s="383" t="s">
        <v>1542</v>
      </c>
      <c r="G29" s="613" t="s">
        <v>1542</v>
      </c>
      <c r="H29" s="613" t="s">
        <v>1542</v>
      </c>
      <c r="I29" s="613" t="s">
        <v>1542</v>
      </c>
      <c r="J29" s="235">
        <v>42</v>
      </c>
      <c r="K29" s="235">
        <v>95</v>
      </c>
    </row>
    <row r="30" spans="1:11" x14ac:dyDescent="0.25">
      <c r="A30" s="337" t="s">
        <v>1672</v>
      </c>
      <c r="B30" s="337" t="s">
        <v>1673</v>
      </c>
      <c r="C30" s="13">
        <v>21</v>
      </c>
      <c r="D30" s="383" t="s">
        <v>1542</v>
      </c>
      <c r="E30" s="383" t="s">
        <v>2258</v>
      </c>
      <c r="F30" s="383" t="s">
        <v>2748</v>
      </c>
      <c r="G30" s="13">
        <v>21</v>
      </c>
      <c r="H30" s="235">
        <v>43</v>
      </c>
      <c r="I30" s="235">
        <v>65</v>
      </c>
      <c r="J30" s="235">
        <v>82</v>
      </c>
      <c r="K30" s="235">
        <v>159</v>
      </c>
    </row>
    <row r="31" spans="1:11" x14ac:dyDescent="0.25">
      <c r="A31" s="337" t="s">
        <v>66</v>
      </c>
      <c r="B31" s="337" t="s">
        <v>25</v>
      </c>
      <c r="C31" s="13">
        <v>22507</v>
      </c>
      <c r="D31" s="13">
        <v>23074</v>
      </c>
      <c r="E31" s="13">
        <v>23162</v>
      </c>
      <c r="F31" s="13">
        <v>24210</v>
      </c>
      <c r="G31" s="13">
        <v>24552</v>
      </c>
      <c r="H31" s="235">
        <v>24494</v>
      </c>
      <c r="I31" s="235">
        <v>24396</v>
      </c>
      <c r="J31" s="235">
        <v>25132</v>
      </c>
      <c r="K31" s="235">
        <v>24564</v>
      </c>
    </row>
    <row r="32" spans="1:11" x14ac:dyDescent="0.25">
      <c r="A32" s="384" t="s">
        <v>53</v>
      </c>
      <c r="B32" s="59"/>
      <c r="C32" s="166">
        <v>22543</v>
      </c>
      <c r="D32" s="166">
        <v>23086</v>
      </c>
      <c r="E32" s="166">
        <v>23185</v>
      </c>
      <c r="F32" s="166">
        <v>24242</v>
      </c>
      <c r="G32" s="166">
        <v>24582</v>
      </c>
      <c r="H32" s="386">
        <v>24545</v>
      </c>
      <c r="I32" s="386">
        <v>24466</v>
      </c>
      <c r="J32" s="386">
        <v>25256</v>
      </c>
      <c r="K32" s="386">
        <v>24818</v>
      </c>
    </row>
    <row r="33" spans="1:6" x14ac:dyDescent="0.25">
      <c r="A33" s="294"/>
      <c r="B33" s="294"/>
      <c r="C33" s="294"/>
      <c r="D33" s="294"/>
      <c r="E33" s="294"/>
      <c r="F33" s="294"/>
    </row>
    <row r="34" spans="1:6" x14ac:dyDescent="0.25">
      <c r="A34" s="294"/>
      <c r="B34" s="294"/>
      <c r="C34" s="294"/>
      <c r="D34" s="294"/>
      <c r="E34" s="294"/>
      <c r="F34" s="294"/>
    </row>
    <row r="35" spans="1:6" x14ac:dyDescent="0.25">
      <c r="A35" s="294"/>
      <c r="B35" s="294"/>
      <c r="C35" s="294"/>
      <c r="D35" s="294"/>
      <c r="E35" s="294"/>
      <c r="F35" s="294"/>
    </row>
    <row r="36" spans="1:6" x14ac:dyDescent="0.25">
      <c r="A36" s="294"/>
      <c r="B36" s="294"/>
      <c r="C36" s="294"/>
      <c r="D36" s="294"/>
      <c r="E36" s="294"/>
      <c r="F36" s="294"/>
    </row>
    <row r="37" spans="1:6" x14ac:dyDescent="0.25">
      <c r="A37" s="294"/>
      <c r="B37" s="294"/>
      <c r="C37" s="294"/>
      <c r="D37" s="294"/>
      <c r="E37" s="294"/>
      <c r="F37" s="294"/>
    </row>
    <row r="38" spans="1:6" x14ac:dyDescent="0.25">
      <c r="A38" s="294"/>
      <c r="B38" s="294"/>
      <c r="C38" s="294"/>
      <c r="D38" s="294"/>
      <c r="E38" s="294"/>
      <c r="F38" s="294"/>
    </row>
    <row r="39" spans="1:6" x14ac:dyDescent="0.25">
      <c r="A39" s="294"/>
      <c r="B39" s="294"/>
      <c r="C39" s="294"/>
      <c r="D39" s="294"/>
      <c r="E39" s="294"/>
      <c r="F39" s="294"/>
    </row>
    <row r="40" spans="1:6" x14ac:dyDescent="0.25">
      <c r="A40" s="294"/>
      <c r="B40" s="294"/>
      <c r="C40" s="294"/>
      <c r="D40" s="294"/>
      <c r="E40" s="294"/>
      <c r="F40" s="294"/>
    </row>
    <row r="41" spans="1:6" x14ac:dyDescent="0.25">
      <c r="A41" s="294"/>
      <c r="B41" s="294"/>
      <c r="C41" s="294"/>
      <c r="D41" s="294"/>
      <c r="E41" s="294"/>
      <c r="F41" s="294"/>
    </row>
    <row r="42" spans="1:6" x14ac:dyDescent="0.25">
      <c r="A42" s="294"/>
      <c r="B42" s="294"/>
      <c r="C42" s="294"/>
      <c r="D42" s="294"/>
      <c r="E42" s="294"/>
      <c r="F42" s="294"/>
    </row>
    <row r="43" spans="1:6" x14ac:dyDescent="0.25">
      <c r="A43" s="294"/>
      <c r="B43" s="294"/>
      <c r="C43" s="294"/>
      <c r="D43" s="294"/>
      <c r="E43" s="294"/>
      <c r="F43" s="294"/>
    </row>
    <row r="44" spans="1:6" x14ac:dyDescent="0.25">
      <c r="A44" s="294"/>
      <c r="B44" s="294"/>
      <c r="C44" s="294"/>
      <c r="D44" s="294"/>
      <c r="E44" s="294"/>
      <c r="F44" s="294"/>
    </row>
    <row r="45" spans="1:6" x14ac:dyDescent="0.25">
      <c r="A45" s="294"/>
      <c r="B45" s="294"/>
      <c r="C45" s="294"/>
      <c r="D45" s="294"/>
      <c r="E45" s="294"/>
      <c r="F45" s="294"/>
    </row>
    <row r="46" spans="1:6" x14ac:dyDescent="0.25">
      <c r="A46" s="294"/>
      <c r="B46" s="294"/>
      <c r="C46" s="294"/>
      <c r="D46" s="294"/>
      <c r="E46" s="294"/>
      <c r="F46"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1">
    <dataValidation type="list" allowBlank="1" showInputMessage="1" showErrorMessage="1" sqref="B5:K5" xr:uid="{00000000-0002-0000-8C01-000000000000}">
      <formula1>Format</formula1>
    </dataValidation>
  </dataValidations>
  <pageMargins left="0.7" right="0.7" top="0.75" bottom="0.75" header="0.3" footer="0.3"/>
  <pageSetup paperSize="9" scale="92" fitToHeight="0" orientation="landscape" r:id="rId1"/>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tabColor rgb="FFFF0000"/>
  </sheetPr>
  <dimension ref="A1:AE46"/>
  <sheetViews>
    <sheetView workbookViewId="0">
      <pane xSplit="1" ySplit="2" topLeftCell="B9" activePane="bottomRight" state="frozen"/>
      <selection activeCell="B10" sqref="B10:K10"/>
      <selection pane="topRight" activeCell="B10" sqref="B10:K10"/>
      <selection pane="bottomLeft" activeCell="B10" sqref="B10:K10"/>
      <selection pane="bottomRight" activeCell="A23" sqref="A23:XFD23"/>
    </sheetView>
  </sheetViews>
  <sheetFormatPr defaultColWidth="9.140625" defaultRowHeight="15" x14ac:dyDescent="0.25"/>
  <cols>
    <col min="1" max="1" width="36.85546875" style="2" customWidth="1"/>
    <col min="2" max="2" width="61.7109375" style="2" customWidth="1"/>
    <col min="3" max="6" width="8.85546875" style="2" customWidth="1"/>
    <col min="7" max="11" width="8" style="2" customWidth="1"/>
    <col min="12" max="27" width="8.140625" style="2" customWidth="1"/>
    <col min="28" max="29" width="9.140625" style="2"/>
    <col min="30" max="30" width="24" style="2" bestFit="1" customWidth="1"/>
    <col min="31" max="16384" width="9.140625" style="2"/>
  </cols>
  <sheetData>
    <row r="1" spans="1:31" ht="18.75" x14ac:dyDescent="0.25">
      <c r="A1" s="192" t="s">
        <v>0</v>
      </c>
      <c r="G1" s="297"/>
      <c r="I1" s="3"/>
      <c r="J1" s="3"/>
    </row>
    <row r="2" spans="1:31" ht="14.25" customHeight="1" x14ac:dyDescent="0.25">
      <c r="B2" s="227"/>
      <c r="C2" s="227"/>
      <c r="D2" s="227"/>
      <c r="E2" s="227"/>
      <c r="F2" s="227"/>
      <c r="G2" s="227"/>
      <c r="H2" s="227"/>
      <c r="I2" s="227"/>
      <c r="J2" s="227"/>
    </row>
    <row r="3" spans="1:31" ht="14.25" customHeight="1" x14ac:dyDescent="0.25">
      <c r="A3" s="5" t="s">
        <v>1</v>
      </c>
      <c r="B3" s="702" t="s">
        <v>4819</v>
      </c>
      <c r="C3" s="702"/>
      <c r="D3" s="702"/>
      <c r="E3" s="702"/>
      <c r="F3" s="702"/>
      <c r="G3" s="702"/>
      <c r="H3" s="702"/>
      <c r="I3" s="702"/>
      <c r="J3" s="702"/>
      <c r="K3" s="702"/>
    </row>
    <row r="4" spans="1:31" ht="14.25" customHeight="1" x14ac:dyDescent="0.25">
      <c r="A4" s="6" t="s">
        <v>2</v>
      </c>
      <c r="B4" s="699" t="s">
        <v>4820</v>
      </c>
      <c r="C4" s="699"/>
      <c r="D4" s="699"/>
      <c r="E4" s="699"/>
      <c r="F4" s="699"/>
      <c r="G4" s="699"/>
      <c r="H4" s="699"/>
      <c r="I4" s="699"/>
      <c r="J4" s="699"/>
      <c r="K4" s="699"/>
      <c r="AD4" s="2" t="s">
        <v>3</v>
      </c>
      <c r="AE4" s="2" t="s">
        <v>4</v>
      </c>
    </row>
    <row r="5" spans="1:31" ht="14.25" customHeight="1" x14ac:dyDescent="0.25">
      <c r="A5" s="6" t="s">
        <v>5</v>
      </c>
      <c r="B5" s="699" t="s">
        <v>6</v>
      </c>
      <c r="C5" s="699"/>
      <c r="D5" s="699"/>
      <c r="E5" s="699"/>
      <c r="F5" s="699"/>
      <c r="G5" s="699"/>
      <c r="H5" s="699"/>
      <c r="I5" s="699"/>
      <c r="J5" s="699"/>
      <c r="K5" s="699"/>
      <c r="AE5" s="2" t="s">
        <v>7</v>
      </c>
    </row>
    <row r="6" spans="1:31" ht="14.25" customHeight="1" x14ac:dyDescent="0.25">
      <c r="A6" s="6" t="s">
        <v>8</v>
      </c>
      <c r="B6" s="688" t="s">
        <v>9</v>
      </c>
      <c r="C6" s="688"/>
      <c r="D6" s="688"/>
      <c r="E6" s="688"/>
      <c r="F6" s="688"/>
      <c r="G6" s="688"/>
      <c r="H6" s="688"/>
      <c r="I6" s="688"/>
      <c r="J6" s="688"/>
      <c r="K6" s="688"/>
      <c r="AE6" s="2" t="s">
        <v>10</v>
      </c>
    </row>
    <row r="7" spans="1:31" ht="14.25" customHeight="1" x14ac:dyDescent="0.25">
      <c r="A7" s="6" t="s">
        <v>11</v>
      </c>
      <c r="B7" s="688" t="s">
        <v>9</v>
      </c>
      <c r="C7" s="688"/>
      <c r="D7" s="688"/>
      <c r="E7" s="688"/>
      <c r="F7" s="688"/>
      <c r="G7" s="688"/>
      <c r="H7" s="688"/>
      <c r="I7" s="688"/>
      <c r="J7" s="688"/>
      <c r="K7" s="688"/>
      <c r="AE7" s="2" t="s">
        <v>12</v>
      </c>
    </row>
    <row r="8" spans="1:31" ht="14.25" customHeight="1" x14ac:dyDescent="0.25">
      <c r="A8" s="6" t="s">
        <v>13</v>
      </c>
      <c r="B8" s="688" t="s">
        <v>9</v>
      </c>
      <c r="C8" s="688"/>
      <c r="D8" s="688"/>
      <c r="E8" s="688"/>
      <c r="F8" s="688"/>
      <c r="G8" s="688"/>
      <c r="H8" s="688"/>
      <c r="I8" s="688"/>
      <c r="J8" s="688"/>
      <c r="K8" s="688"/>
      <c r="AE8" s="2" t="s">
        <v>14</v>
      </c>
    </row>
    <row r="9" spans="1:31" ht="14.25" customHeight="1" x14ac:dyDescent="0.25">
      <c r="A9" s="6" t="s">
        <v>15</v>
      </c>
      <c r="B9" s="755" t="s">
        <v>63</v>
      </c>
      <c r="C9" s="755"/>
      <c r="D9" s="755"/>
      <c r="E9" s="755"/>
      <c r="F9" s="755"/>
      <c r="G9" s="755"/>
      <c r="H9" s="755"/>
      <c r="I9" s="755"/>
      <c r="J9" s="755"/>
      <c r="K9" s="755"/>
      <c r="AE9" s="2" t="s">
        <v>16</v>
      </c>
    </row>
    <row r="10" spans="1:31" ht="14.25" customHeight="1" x14ac:dyDescent="0.25">
      <c r="A10" s="6" t="s">
        <v>17</v>
      </c>
      <c r="B10" s="699" t="s">
        <v>25</v>
      </c>
      <c r="C10" s="699"/>
      <c r="D10" s="699"/>
      <c r="E10" s="699"/>
      <c r="F10" s="699"/>
      <c r="G10" s="699"/>
      <c r="H10" s="699"/>
      <c r="I10" s="699"/>
      <c r="J10" s="699"/>
      <c r="K10" s="699"/>
      <c r="AE10" s="2" t="s">
        <v>6</v>
      </c>
    </row>
    <row r="11" spans="1:31" ht="14.25" customHeight="1" x14ac:dyDescent="0.25">
      <c r="A11" s="6" t="s">
        <v>19</v>
      </c>
      <c r="B11" s="699" t="s">
        <v>20</v>
      </c>
      <c r="C11" s="699"/>
      <c r="D11" s="699"/>
      <c r="E11" s="699"/>
      <c r="F11" s="699"/>
      <c r="G11" s="699"/>
      <c r="H11" s="699"/>
      <c r="I11" s="699"/>
      <c r="J11" s="699"/>
      <c r="K11" s="699"/>
      <c r="AE11" s="2" t="s">
        <v>21</v>
      </c>
    </row>
    <row r="12" spans="1:31" ht="14.25" customHeight="1" x14ac:dyDescent="0.25">
      <c r="A12" s="6" t="s">
        <v>22</v>
      </c>
      <c r="B12" s="714" t="s">
        <v>31</v>
      </c>
      <c r="C12" s="714"/>
      <c r="D12" s="714"/>
      <c r="E12" s="714"/>
      <c r="F12" s="714"/>
      <c r="G12" s="714"/>
      <c r="H12" s="714"/>
      <c r="I12" s="714"/>
      <c r="J12" s="714"/>
      <c r="K12" s="714"/>
      <c r="AD12" s="2" t="s">
        <v>24</v>
      </c>
      <c r="AE12" s="2" t="s">
        <v>25</v>
      </c>
    </row>
    <row r="13" spans="1:31" ht="14.25" customHeight="1" x14ac:dyDescent="0.25">
      <c r="A13" s="6" t="s">
        <v>26</v>
      </c>
      <c r="B13" s="699" t="s">
        <v>4821</v>
      </c>
      <c r="C13" s="699"/>
      <c r="D13" s="699"/>
      <c r="E13" s="699"/>
      <c r="F13" s="699"/>
      <c r="G13" s="699"/>
      <c r="H13" s="699"/>
      <c r="I13" s="699"/>
      <c r="J13" s="699"/>
      <c r="K13" s="699"/>
      <c r="AE13" s="2" t="s">
        <v>18</v>
      </c>
    </row>
    <row r="14" spans="1:31" ht="14.25" customHeight="1" x14ac:dyDescent="0.25">
      <c r="A14" s="6" t="s">
        <v>28</v>
      </c>
      <c r="B14" s="688" t="s">
        <v>4646</v>
      </c>
      <c r="C14" s="688"/>
      <c r="D14" s="688"/>
      <c r="E14" s="688"/>
      <c r="F14" s="688"/>
      <c r="G14" s="688"/>
      <c r="H14" s="688"/>
      <c r="I14" s="688"/>
      <c r="J14" s="688"/>
      <c r="K14" s="688"/>
      <c r="AD14" s="2" t="s">
        <v>29</v>
      </c>
      <c r="AE14" s="2" t="s">
        <v>23</v>
      </c>
    </row>
    <row r="15" spans="1:31" ht="14.25" customHeight="1" x14ac:dyDescent="0.25">
      <c r="A15" s="6" t="s">
        <v>30</v>
      </c>
      <c r="B15" s="688" t="s">
        <v>4822</v>
      </c>
      <c r="C15" s="688"/>
      <c r="D15" s="688"/>
      <c r="E15" s="688"/>
      <c r="F15" s="688"/>
      <c r="G15" s="688"/>
      <c r="H15" s="688"/>
      <c r="I15" s="688"/>
      <c r="J15" s="688"/>
      <c r="K15" s="688"/>
      <c r="AE15" s="2" t="s">
        <v>31</v>
      </c>
    </row>
    <row r="16" spans="1:31" ht="14.25" customHeight="1" x14ac:dyDescent="0.25">
      <c r="A16" s="6" t="s">
        <v>32</v>
      </c>
      <c r="B16" s="229" t="s">
        <v>790</v>
      </c>
      <c r="C16" s="229"/>
      <c r="D16" s="229"/>
      <c r="E16" s="229"/>
      <c r="F16" s="229"/>
      <c r="G16" s="229"/>
      <c r="H16" s="229"/>
      <c r="I16" s="229"/>
      <c r="J16" s="229"/>
      <c r="K16" s="229"/>
      <c r="AE16" s="2" t="s">
        <v>34</v>
      </c>
    </row>
    <row r="17" spans="1:31" ht="14.25" customHeight="1" x14ac:dyDescent="0.25">
      <c r="A17" s="6" t="s">
        <v>35</v>
      </c>
      <c r="B17" s="688" t="s">
        <v>9</v>
      </c>
      <c r="C17" s="688"/>
      <c r="D17" s="688"/>
      <c r="E17" s="688"/>
      <c r="F17" s="688"/>
      <c r="G17" s="688"/>
      <c r="H17" s="688"/>
      <c r="I17" s="688"/>
      <c r="J17" s="688"/>
      <c r="K17" s="688"/>
    </row>
    <row r="18" spans="1:31" ht="14.25" customHeight="1" x14ac:dyDescent="0.25">
      <c r="A18" s="6" t="s">
        <v>36</v>
      </c>
      <c r="B18" s="688" t="s">
        <v>4823</v>
      </c>
      <c r="C18" s="688"/>
      <c r="D18" s="688"/>
      <c r="E18" s="688"/>
      <c r="F18" s="688"/>
      <c r="G18" s="688"/>
      <c r="H18" s="688"/>
      <c r="I18" s="688"/>
      <c r="J18" s="688"/>
      <c r="K18" s="688"/>
    </row>
    <row r="19" spans="1:31" ht="14.25" customHeight="1" x14ac:dyDescent="0.25">
      <c r="A19" s="7" t="s">
        <v>37</v>
      </c>
      <c r="C19" s="8" t="s">
        <v>1433</v>
      </c>
      <c r="D19" s="8" t="s">
        <v>137</v>
      </c>
      <c r="E19" s="8" t="s">
        <v>138</v>
      </c>
      <c r="F19" s="8" t="s">
        <v>139</v>
      </c>
      <c r="G19" s="293" t="s">
        <v>38</v>
      </c>
      <c r="H19" s="293" t="s">
        <v>39</v>
      </c>
      <c r="I19" s="293" t="s">
        <v>40</v>
      </c>
      <c r="J19" s="293" t="s">
        <v>41</v>
      </c>
      <c r="K19" s="293"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G20" s="10">
        <v>24553</v>
      </c>
      <c r="H20" s="10">
        <v>24512</v>
      </c>
      <c r="I20" s="10">
        <v>24429</v>
      </c>
      <c r="J20" s="11">
        <v>25199</v>
      </c>
      <c r="K20" s="11">
        <v>24670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G21" s="10">
        <f>G20-G25</f>
        <v>24553</v>
      </c>
      <c r="H21" s="10">
        <f>H20-H25</f>
        <v>24512</v>
      </c>
      <c r="I21" s="10">
        <f>I20-I25</f>
        <v>24429</v>
      </c>
      <c r="J21" s="10">
        <f>J20-J25</f>
        <v>25199</v>
      </c>
      <c r="K21" s="10">
        <f>K20-K25</f>
        <v>24670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G22" s="12">
        <f>G21/G20</f>
        <v>1</v>
      </c>
      <c r="H22" s="12">
        <f>H21/H20</f>
        <v>1</v>
      </c>
      <c r="I22" s="12">
        <f>I21/I20</f>
        <v>1</v>
      </c>
      <c r="J22" s="12">
        <f>J21/J20</f>
        <v>1</v>
      </c>
      <c r="K22" s="12">
        <f>K21/K20</f>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G23" s="235">
        <v>93</v>
      </c>
      <c r="H23" s="235">
        <v>173</v>
      </c>
      <c r="I23" s="235">
        <v>148</v>
      </c>
      <c r="J23" s="235">
        <v>218</v>
      </c>
      <c r="K23" s="235">
        <v>367</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G24" s="12">
        <f>G23/G20</f>
        <v>3.7877245143159697E-3</v>
      </c>
      <c r="H24" s="12">
        <f>H23/H20</f>
        <v>7.0577676240208874E-3</v>
      </c>
      <c r="I24" s="12">
        <f>I23/I20</f>
        <v>6.058373244913832E-3</v>
      </c>
      <c r="J24" s="12">
        <f>J23/J20</f>
        <v>8.6511369498789639E-3</v>
      </c>
      <c r="K24" s="12">
        <f>K23/K20</f>
        <v>1.487636805837049E-2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G25" s="10">
        <v>0</v>
      </c>
      <c r="H25" s="10">
        <v>0</v>
      </c>
      <c r="I25" s="10">
        <v>0</v>
      </c>
      <c r="J25" s="11">
        <v>0</v>
      </c>
      <c r="K25" s="11">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G26" s="12">
        <f>G25/G20</f>
        <v>0</v>
      </c>
      <c r="H26" s="12">
        <f>H25/H20</f>
        <v>0</v>
      </c>
      <c r="I26" s="12">
        <f>I25/I20</f>
        <v>0</v>
      </c>
      <c r="J26" s="12">
        <f>J25/J20</f>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8" t="s">
        <v>1433</v>
      </c>
      <c r="D28" s="8" t="s">
        <v>137</v>
      </c>
      <c r="E28" s="8" t="s">
        <v>138</v>
      </c>
      <c r="F28" s="8" t="s">
        <v>139</v>
      </c>
      <c r="G28" s="293" t="s">
        <v>38</v>
      </c>
      <c r="H28" s="293" t="s">
        <v>39</v>
      </c>
      <c r="I28" s="293" t="s">
        <v>40</v>
      </c>
      <c r="J28" s="293" t="s">
        <v>41</v>
      </c>
      <c r="K28" s="293"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80" t="s">
        <v>4824</v>
      </c>
      <c r="B29" s="230" t="s">
        <v>4825</v>
      </c>
      <c r="G29" s="168" t="s">
        <v>10806</v>
      </c>
      <c r="H29" s="168" t="s">
        <v>10806</v>
      </c>
      <c r="I29" s="168" t="s">
        <v>10806</v>
      </c>
      <c r="J29" s="168" t="s">
        <v>10806</v>
      </c>
      <c r="K29" s="168" t="s">
        <v>10806</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80" t="s">
        <v>4826</v>
      </c>
      <c r="B30" s="230" t="s">
        <v>4827</v>
      </c>
      <c r="C30" s="230"/>
      <c r="D30" s="230"/>
      <c r="E30" s="230"/>
      <c r="F30" s="230"/>
      <c r="G30" s="168" t="s">
        <v>10806</v>
      </c>
      <c r="H30" s="168" t="s">
        <v>10806</v>
      </c>
      <c r="I30" s="168" t="s">
        <v>10806</v>
      </c>
      <c r="J30" s="168" t="s">
        <v>10806</v>
      </c>
      <c r="K30" s="168" t="s">
        <v>10806</v>
      </c>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s="343" t="s">
        <v>53</v>
      </c>
      <c r="B31" s="343"/>
      <c r="C31" s="343"/>
      <c r="D31" s="343"/>
      <c r="E31" s="343"/>
      <c r="F31" s="343"/>
      <c r="G31" s="20">
        <v>24553</v>
      </c>
      <c r="H31" s="20">
        <v>24512</v>
      </c>
      <c r="I31" s="20">
        <v>24429</v>
      </c>
      <c r="J31" s="20">
        <v>25199</v>
      </c>
      <c r="K31" s="20">
        <v>24670</v>
      </c>
      <c r="L31" s="20"/>
      <c r="M31" s="20"/>
      <c r="N31" s="20"/>
      <c r="O31" s="20"/>
      <c r="P31" s="20"/>
      <c r="Q31" s="20"/>
      <c r="R31" s="20"/>
      <c r="S31" s="20"/>
      <c r="T31" s="21"/>
      <c r="U31" s="21"/>
      <c r="V31" s="21"/>
      <c r="W31" s="21"/>
      <c r="X31" s="21"/>
      <c r="Y31" s="21"/>
      <c r="Z31" s="21"/>
      <c r="AA31" s="21"/>
      <c r="AB31" s="21"/>
      <c r="AC31" s="21"/>
      <c r="AD31" s="21"/>
      <c r="AE31" s="21"/>
    </row>
    <row r="32" spans="1:31" x14ac:dyDescent="0.25">
      <c r="A32" s="80"/>
      <c r="B32" s="80"/>
      <c r="C32" s="80"/>
      <c r="D32" s="80"/>
      <c r="E32" s="80"/>
      <c r="F32" s="80"/>
    </row>
    <row r="33" spans="1:11" x14ac:dyDescent="0.25">
      <c r="A33" s="80"/>
      <c r="B33" s="80"/>
      <c r="C33" s="80"/>
      <c r="D33" s="80"/>
      <c r="E33" s="80"/>
      <c r="F33" s="80"/>
      <c r="G33" s="178"/>
      <c r="H33" s="178"/>
      <c r="I33" s="178"/>
      <c r="J33" s="178"/>
      <c r="K33" s="178"/>
    </row>
    <row r="34" spans="1:11" x14ac:dyDescent="0.25">
      <c r="A34" s="80"/>
      <c r="B34" s="80"/>
      <c r="C34" s="80"/>
      <c r="D34" s="80"/>
      <c r="E34" s="80"/>
      <c r="F34" s="80"/>
    </row>
    <row r="35" spans="1:11" x14ac:dyDescent="0.25">
      <c r="A35" s="80"/>
      <c r="B35" s="80"/>
      <c r="C35" s="80"/>
      <c r="D35" s="80"/>
      <c r="E35" s="80"/>
      <c r="F35" s="80"/>
    </row>
    <row r="36" spans="1:11" x14ac:dyDescent="0.25">
      <c r="A36" s="80"/>
      <c r="B36" s="80"/>
      <c r="C36" s="80"/>
      <c r="D36" s="80"/>
      <c r="E36" s="80"/>
      <c r="F36" s="80"/>
    </row>
    <row r="37" spans="1:11" x14ac:dyDescent="0.25">
      <c r="A37" s="80"/>
      <c r="B37" s="80"/>
      <c r="C37" s="80"/>
      <c r="D37" s="80"/>
      <c r="E37" s="80"/>
      <c r="F37" s="80"/>
    </row>
    <row r="38" spans="1:11" x14ac:dyDescent="0.25">
      <c r="A38" s="80"/>
      <c r="B38" s="80"/>
      <c r="C38" s="80"/>
      <c r="D38" s="80"/>
      <c r="E38" s="80"/>
      <c r="F38" s="80"/>
    </row>
    <row r="39" spans="1:11" x14ac:dyDescent="0.25">
      <c r="A39" s="80"/>
      <c r="B39" s="80"/>
      <c r="C39" s="80"/>
      <c r="D39" s="80"/>
      <c r="E39" s="80"/>
      <c r="F39" s="80"/>
    </row>
    <row r="40" spans="1:11" x14ac:dyDescent="0.25">
      <c r="A40" s="80"/>
      <c r="B40" s="80"/>
      <c r="C40" s="80"/>
      <c r="D40" s="80"/>
      <c r="E40" s="80"/>
      <c r="F40" s="80"/>
    </row>
    <row r="41" spans="1:11" x14ac:dyDescent="0.25">
      <c r="A41" s="80"/>
      <c r="B41" s="80"/>
      <c r="C41" s="80"/>
      <c r="D41" s="80"/>
      <c r="E41" s="80"/>
      <c r="F41" s="80"/>
    </row>
    <row r="42" spans="1:11" x14ac:dyDescent="0.25">
      <c r="A42" s="80"/>
      <c r="B42" s="80"/>
      <c r="C42" s="80"/>
      <c r="D42" s="80"/>
      <c r="E42" s="80"/>
      <c r="F42" s="80"/>
    </row>
    <row r="43" spans="1:11" x14ac:dyDescent="0.25">
      <c r="A43" s="80"/>
      <c r="B43" s="80"/>
      <c r="C43" s="80"/>
      <c r="D43" s="80"/>
      <c r="E43" s="80"/>
      <c r="F43" s="80"/>
    </row>
    <row r="44" spans="1:11" x14ac:dyDescent="0.25">
      <c r="A44" s="80"/>
      <c r="B44" s="80"/>
      <c r="C44" s="80"/>
      <c r="D44" s="80"/>
      <c r="E44" s="80"/>
      <c r="F44" s="80"/>
    </row>
    <row r="45" spans="1:11" x14ac:dyDescent="0.25">
      <c r="A45" s="80"/>
      <c r="B45" s="80"/>
      <c r="C45" s="80"/>
      <c r="D45" s="80"/>
      <c r="E45" s="80"/>
      <c r="F45" s="80"/>
    </row>
    <row r="46" spans="1:11" x14ac:dyDescent="0.25">
      <c r="A46" s="80"/>
      <c r="B46" s="80"/>
      <c r="C46" s="80"/>
      <c r="D46" s="80"/>
      <c r="E46" s="80"/>
      <c r="F46" s="80"/>
    </row>
  </sheetData>
  <mergeCells count="16">
    <mergeCell ref="B8:K8"/>
    <mergeCell ref="B3:K3"/>
    <mergeCell ref="B4:K4"/>
    <mergeCell ref="B5:K5"/>
    <mergeCell ref="B6:K6"/>
    <mergeCell ref="B7:K7"/>
    <mergeCell ref="B15:K15"/>
    <mergeCell ref="B17:K17"/>
    <mergeCell ref="B18:K18"/>
    <mergeCell ref="C27:K27"/>
    <mergeCell ref="B9:K9"/>
    <mergeCell ref="B10:K10"/>
    <mergeCell ref="B11:K11"/>
    <mergeCell ref="B12:K12"/>
    <mergeCell ref="B13:K13"/>
    <mergeCell ref="B14:K14"/>
  </mergeCells>
  <dataValidations count="3">
    <dataValidation type="list" allowBlank="1" showInputMessage="1" showErrorMessage="1" sqref="B5:K5" xr:uid="{00000000-0002-0000-8D01-000000000000}">
      <formula1>$AE$4:$AE$11</formula1>
    </dataValidation>
    <dataValidation type="list" allowBlank="1" showInputMessage="1" showErrorMessage="1" sqref="B10:K10" xr:uid="{00000000-0002-0000-8D01-000001000000}">
      <formula1>$AE$12:$AE$13</formula1>
    </dataValidation>
    <dataValidation type="list" allowBlank="1" showInputMessage="1" showErrorMessage="1" sqref="B12:K12" xr:uid="{00000000-0002-0000-8D01-000002000000}">
      <formula1>$AE$14:$AE$16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tabColor rgb="FFFFFF00"/>
  </sheetPr>
  <dimension ref="A1:AE46"/>
  <sheetViews>
    <sheetView workbookViewId="0">
      <pane xSplit="1" ySplit="2" topLeftCell="B15" activePane="bottomRight" state="frozen"/>
      <selection activeCell="B10" sqref="B10:K10"/>
      <selection pane="topRight" activeCell="B10" sqref="B10:K10"/>
      <selection pane="bottomLeft" activeCell="B10" sqref="B10:K10"/>
      <selection pane="bottomRight" activeCell="I35" sqref="I35"/>
    </sheetView>
  </sheetViews>
  <sheetFormatPr defaultColWidth="9.140625" defaultRowHeight="15" x14ac:dyDescent="0.25"/>
  <cols>
    <col min="1" max="1" width="36.85546875" style="2" customWidth="1"/>
    <col min="2" max="2" width="62.85546875" style="2" customWidth="1"/>
    <col min="3" max="6" width="8.85546875" style="2" customWidth="1"/>
    <col min="7" max="11" width="8" style="2" customWidth="1"/>
    <col min="12" max="27" width="8.140625" style="2" customWidth="1"/>
    <col min="28" max="29" width="9.140625" style="2"/>
    <col min="30" max="30" width="24" style="2" bestFit="1" customWidth="1"/>
    <col min="31" max="16384" width="9.140625" style="2"/>
  </cols>
  <sheetData>
    <row r="1" spans="1:31" ht="18.75" x14ac:dyDescent="0.25">
      <c r="A1" s="192" t="s">
        <v>0</v>
      </c>
      <c r="G1" s="297"/>
      <c r="I1" s="3"/>
      <c r="J1" s="3"/>
    </row>
    <row r="2" spans="1:31" ht="14.25" customHeight="1" x14ac:dyDescent="0.25">
      <c r="B2" s="227"/>
      <c r="C2" s="227"/>
      <c r="D2" s="227"/>
      <c r="E2" s="227"/>
      <c r="F2" s="227"/>
      <c r="G2" s="227"/>
      <c r="H2" s="227"/>
      <c r="I2" s="227"/>
      <c r="J2" s="227"/>
    </row>
    <row r="3" spans="1:31" ht="14.25" customHeight="1" x14ac:dyDescent="0.25">
      <c r="A3" s="5" t="s">
        <v>1</v>
      </c>
      <c r="B3" s="702" t="s">
        <v>4828</v>
      </c>
      <c r="C3" s="702"/>
      <c r="D3" s="702"/>
      <c r="E3" s="702"/>
      <c r="F3" s="702"/>
      <c r="G3" s="702"/>
      <c r="H3" s="702"/>
      <c r="I3" s="702"/>
      <c r="J3" s="702"/>
      <c r="K3" s="702"/>
    </row>
    <row r="4" spans="1:31" ht="14.25" customHeight="1" x14ac:dyDescent="0.25">
      <c r="A4" s="6" t="s">
        <v>2</v>
      </c>
      <c r="B4" s="699" t="s">
        <v>4829</v>
      </c>
      <c r="C4" s="699"/>
      <c r="D4" s="699"/>
      <c r="E4" s="699"/>
      <c r="F4" s="699"/>
      <c r="G4" s="699"/>
      <c r="H4" s="699"/>
      <c r="I4" s="699"/>
      <c r="J4" s="699"/>
      <c r="K4" s="699"/>
      <c r="AD4" s="2" t="s">
        <v>3</v>
      </c>
      <c r="AE4" s="2" t="s">
        <v>4</v>
      </c>
    </row>
    <row r="5" spans="1:31" ht="14.25" customHeight="1" x14ac:dyDescent="0.25">
      <c r="A5" s="6" t="s">
        <v>5</v>
      </c>
      <c r="B5" s="699" t="s">
        <v>6</v>
      </c>
      <c r="C5" s="699"/>
      <c r="D5" s="699"/>
      <c r="E5" s="699"/>
      <c r="F5" s="699"/>
      <c r="G5" s="699"/>
      <c r="H5" s="699"/>
      <c r="I5" s="699"/>
      <c r="J5" s="699"/>
      <c r="K5" s="699"/>
      <c r="AE5" s="2" t="s">
        <v>7</v>
      </c>
    </row>
    <row r="6" spans="1:31" ht="14.25" customHeight="1" x14ac:dyDescent="0.25">
      <c r="A6" s="6" t="s">
        <v>8</v>
      </c>
      <c r="B6" s="688" t="s">
        <v>9</v>
      </c>
      <c r="C6" s="688"/>
      <c r="D6" s="688"/>
      <c r="E6" s="688"/>
      <c r="F6" s="688"/>
      <c r="G6" s="688"/>
      <c r="H6" s="688"/>
      <c r="I6" s="688"/>
      <c r="J6" s="688"/>
      <c r="K6" s="688"/>
      <c r="AE6" s="2" t="s">
        <v>10</v>
      </c>
    </row>
    <row r="7" spans="1:31" ht="14.25" customHeight="1" x14ac:dyDescent="0.25">
      <c r="A7" s="6" t="s">
        <v>11</v>
      </c>
      <c r="B7" s="688" t="s">
        <v>9</v>
      </c>
      <c r="C7" s="688"/>
      <c r="D7" s="688"/>
      <c r="E7" s="688"/>
      <c r="F7" s="688"/>
      <c r="G7" s="688"/>
      <c r="H7" s="688"/>
      <c r="I7" s="688"/>
      <c r="J7" s="688"/>
      <c r="K7" s="688"/>
      <c r="AE7" s="2" t="s">
        <v>12</v>
      </c>
    </row>
    <row r="8" spans="1:31" ht="14.25" customHeight="1" x14ac:dyDescent="0.25">
      <c r="A8" s="6" t="s">
        <v>13</v>
      </c>
      <c r="B8" s="688" t="s">
        <v>9</v>
      </c>
      <c r="C8" s="688"/>
      <c r="D8" s="688"/>
      <c r="E8" s="688"/>
      <c r="F8" s="688"/>
      <c r="G8" s="688"/>
      <c r="H8" s="688"/>
      <c r="I8" s="688"/>
      <c r="J8" s="688"/>
      <c r="K8" s="688"/>
      <c r="AE8" s="2" t="s">
        <v>14</v>
      </c>
    </row>
    <row r="9" spans="1:31" ht="14.25" customHeight="1" x14ac:dyDescent="0.25">
      <c r="A9" s="6" t="s">
        <v>15</v>
      </c>
      <c r="B9" s="699" t="s">
        <v>63</v>
      </c>
      <c r="C9" s="699"/>
      <c r="D9" s="699"/>
      <c r="E9" s="699"/>
      <c r="F9" s="699"/>
      <c r="G9" s="699"/>
      <c r="H9" s="699"/>
      <c r="I9" s="699"/>
      <c r="J9" s="699"/>
      <c r="K9" s="699"/>
      <c r="AE9" s="2" t="s">
        <v>16</v>
      </c>
    </row>
    <row r="10" spans="1:31" ht="14.25" customHeight="1" x14ac:dyDescent="0.25">
      <c r="A10" s="6" t="s">
        <v>17</v>
      </c>
      <c r="B10" s="699" t="s">
        <v>18</v>
      </c>
      <c r="C10" s="699"/>
      <c r="D10" s="699"/>
      <c r="E10" s="699"/>
      <c r="F10" s="699"/>
      <c r="G10" s="699"/>
      <c r="H10" s="699"/>
      <c r="I10" s="699"/>
      <c r="J10" s="699"/>
      <c r="K10" s="699"/>
      <c r="AE10" s="2" t="s">
        <v>6</v>
      </c>
    </row>
    <row r="11" spans="1:31" ht="14.25" customHeight="1" x14ac:dyDescent="0.25">
      <c r="A11" s="6" t="s">
        <v>19</v>
      </c>
      <c r="B11" s="699" t="s">
        <v>20</v>
      </c>
      <c r="C11" s="699"/>
      <c r="D11" s="699"/>
      <c r="E11" s="699"/>
      <c r="F11" s="699"/>
      <c r="G11" s="699"/>
      <c r="H11" s="699"/>
      <c r="I11" s="699"/>
      <c r="J11" s="699"/>
      <c r="K11" s="699"/>
      <c r="AE11" s="2" t="s">
        <v>21</v>
      </c>
    </row>
    <row r="12" spans="1:31" ht="14.25" customHeight="1" x14ac:dyDescent="0.25">
      <c r="A12" s="6" t="s">
        <v>22</v>
      </c>
      <c r="B12" s="688" t="s">
        <v>23</v>
      </c>
      <c r="C12" s="688"/>
      <c r="D12" s="688"/>
      <c r="E12" s="688"/>
      <c r="F12" s="688"/>
      <c r="G12" s="688"/>
      <c r="H12" s="688"/>
      <c r="I12" s="688"/>
      <c r="J12" s="688"/>
      <c r="K12" s="688"/>
      <c r="AD12" s="2" t="s">
        <v>24</v>
      </c>
      <c r="AE12" s="2" t="s">
        <v>25</v>
      </c>
    </row>
    <row r="13" spans="1:31" ht="14.25" customHeight="1" x14ac:dyDescent="0.25">
      <c r="A13" s="6" t="s">
        <v>26</v>
      </c>
      <c r="B13" s="699" t="s">
        <v>4830</v>
      </c>
      <c r="C13" s="699"/>
      <c r="D13" s="699"/>
      <c r="E13" s="699"/>
      <c r="F13" s="699"/>
      <c r="G13" s="699"/>
      <c r="H13" s="699"/>
      <c r="I13" s="699"/>
      <c r="J13" s="699"/>
      <c r="K13" s="699"/>
      <c r="AE13" s="2" t="s">
        <v>18</v>
      </c>
    </row>
    <row r="14" spans="1:31" ht="14.25" customHeight="1" x14ac:dyDescent="0.25">
      <c r="A14" s="6" t="s">
        <v>28</v>
      </c>
      <c r="B14" s="688" t="s">
        <v>4831</v>
      </c>
      <c r="C14" s="688"/>
      <c r="D14" s="688"/>
      <c r="E14" s="688"/>
      <c r="F14" s="688"/>
      <c r="G14" s="688"/>
      <c r="H14" s="688"/>
      <c r="I14" s="688"/>
      <c r="J14" s="688"/>
      <c r="K14" s="688"/>
      <c r="AD14" s="2" t="s">
        <v>29</v>
      </c>
      <c r="AE14" s="2" t="s">
        <v>23</v>
      </c>
    </row>
    <row r="15" spans="1:31" ht="14.25" customHeight="1" x14ac:dyDescent="0.25">
      <c r="A15" s="6" t="s">
        <v>30</v>
      </c>
      <c r="B15" s="688" t="s">
        <v>4832</v>
      </c>
      <c r="C15" s="688"/>
      <c r="D15" s="688"/>
      <c r="E15" s="688"/>
      <c r="F15" s="688"/>
      <c r="G15" s="688"/>
      <c r="H15" s="688"/>
      <c r="I15" s="688"/>
      <c r="J15" s="688"/>
      <c r="K15" s="688"/>
      <c r="AE15" s="2" t="s">
        <v>31</v>
      </c>
    </row>
    <row r="16" spans="1:31" ht="14.25" customHeight="1" x14ac:dyDescent="0.25">
      <c r="A16" s="6" t="s">
        <v>32</v>
      </c>
      <c r="B16" s="699" t="s">
        <v>791</v>
      </c>
      <c r="C16" s="699"/>
      <c r="D16" s="699"/>
      <c r="E16" s="699"/>
      <c r="F16" s="699"/>
      <c r="G16" s="699"/>
      <c r="H16" s="699"/>
      <c r="I16" s="699"/>
      <c r="J16" s="699"/>
      <c r="K16" s="699"/>
      <c r="AE16" s="2" t="s">
        <v>34</v>
      </c>
    </row>
    <row r="17" spans="1:31" ht="14.25" customHeight="1" x14ac:dyDescent="0.25">
      <c r="A17" s="6" t="s">
        <v>35</v>
      </c>
      <c r="B17" s="688" t="s">
        <v>9</v>
      </c>
      <c r="C17" s="688"/>
      <c r="D17" s="688"/>
      <c r="E17" s="688"/>
      <c r="F17" s="688"/>
      <c r="G17" s="688"/>
      <c r="H17" s="688"/>
      <c r="I17" s="688"/>
      <c r="J17" s="688"/>
      <c r="K17" s="688"/>
    </row>
    <row r="18" spans="1:31" ht="14.25" customHeight="1" x14ac:dyDescent="0.25">
      <c r="A18" s="6" t="s">
        <v>36</v>
      </c>
      <c r="B18" s="699" t="s">
        <v>9</v>
      </c>
      <c r="C18" s="699"/>
      <c r="D18" s="699"/>
      <c r="E18" s="699"/>
      <c r="F18" s="699"/>
      <c r="G18" s="699"/>
      <c r="H18" s="699"/>
      <c r="I18" s="699"/>
      <c r="J18" s="699"/>
      <c r="K18" s="699"/>
    </row>
    <row r="19" spans="1:31" ht="14.25" customHeight="1" x14ac:dyDescent="0.25">
      <c r="A19" s="7" t="s">
        <v>37</v>
      </c>
      <c r="C19" s="8" t="s">
        <v>1433</v>
      </c>
      <c r="D19" s="8" t="s">
        <v>137</v>
      </c>
      <c r="E19" s="8" t="s">
        <v>138</v>
      </c>
      <c r="F19" s="8" t="s">
        <v>139</v>
      </c>
      <c r="G19" s="293" t="s">
        <v>38</v>
      </c>
      <c r="H19" s="293" t="s">
        <v>39</v>
      </c>
      <c r="I19" s="293" t="s">
        <v>40</v>
      </c>
      <c r="J19" s="293" t="s">
        <v>41</v>
      </c>
      <c r="K19" s="293"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
        <v>22543</v>
      </c>
      <c r="D20" s="13">
        <v>23086</v>
      </c>
      <c r="E20" s="13">
        <v>23185</v>
      </c>
      <c r="F20" s="13">
        <v>24242</v>
      </c>
      <c r="G20" s="13">
        <v>24582</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C20-C25</f>
        <v>22543</v>
      </c>
      <c r="D21" s="10">
        <f t="shared" ref="D21:F21" si="0">D20-D25</f>
        <v>23086</v>
      </c>
      <c r="E21" s="10">
        <f t="shared" si="0"/>
        <v>23185</v>
      </c>
      <c r="F21" s="10">
        <f t="shared" si="0"/>
        <v>24242</v>
      </c>
      <c r="G21" s="10">
        <f>G20-G25</f>
        <v>24582</v>
      </c>
      <c r="H21" s="10">
        <f>H20-H25</f>
        <v>24545</v>
      </c>
      <c r="I21" s="10">
        <f>I20-I25</f>
        <v>24466</v>
      </c>
      <c r="J21" s="10">
        <f>J20-J25</f>
        <v>25256</v>
      </c>
      <c r="K21" s="10">
        <f>K20-K25</f>
        <v>24818</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C21/C20</f>
        <v>1</v>
      </c>
      <c r="D22" s="12">
        <f t="shared" ref="D22:F22" si="1">D21/D20</f>
        <v>1</v>
      </c>
      <c r="E22" s="12">
        <f t="shared" si="1"/>
        <v>1</v>
      </c>
      <c r="F22" s="12">
        <f t="shared" si="1"/>
        <v>1</v>
      </c>
      <c r="G22" s="12">
        <f>G21/G20</f>
        <v>1</v>
      </c>
      <c r="H22" s="12">
        <f>H21/H20</f>
        <v>1</v>
      </c>
      <c r="I22" s="12">
        <f>I21/I20</f>
        <v>1</v>
      </c>
      <c r="J22" s="12">
        <f>J21/J20</f>
        <v>1</v>
      </c>
      <c r="K22" s="12">
        <f>K21/K20</f>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2">
        <v>0</v>
      </c>
      <c r="D23" s="2">
        <v>0</v>
      </c>
      <c r="E23" s="2">
        <v>0</v>
      </c>
      <c r="F23" s="2">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C23/C20</f>
        <v>0</v>
      </c>
      <c r="D24" s="12">
        <f t="shared" ref="D24:F24" si="2">D23/D20</f>
        <v>0</v>
      </c>
      <c r="E24" s="12">
        <f t="shared" si="2"/>
        <v>0</v>
      </c>
      <c r="F24" s="12">
        <f t="shared" si="2"/>
        <v>0</v>
      </c>
      <c r="G24" s="12">
        <f>G23/G20</f>
        <v>0</v>
      </c>
      <c r="H24" s="12">
        <f>H23/H20</f>
        <v>0</v>
      </c>
      <c r="I24" s="12">
        <f>I23/I20</f>
        <v>0</v>
      </c>
      <c r="J24" s="12">
        <f>J23/J20</f>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2">
        <v>0</v>
      </c>
      <c r="D25" s="2">
        <v>0</v>
      </c>
      <c r="E25" s="2">
        <v>0</v>
      </c>
      <c r="F25" s="2">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C25/C20</f>
        <v>0</v>
      </c>
      <c r="D26" s="12">
        <f t="shared" ref="D26:F26" si="3">D25/D20</f>
        <v>0</v>
      </c>
      <c r="E26" s="12">
        <f t="shared" si="3"/>
        <v>0</v>
      </c>
      <c r="F26" s="12">
        <f t="shared" si="3"/>
        <v>0</v>
      </c>
      <c r="G26" s="12">
        <f>G25/G20</f>
        <v>0</v>
      </c>
      <c r="H26" s="12">
        <f>H25/H20</f>
        <v>0</v>
      </c>
      <c r="I26" s="12">
        <f>I25/I20</f>
        <v>0</v>
      </c>
      <c r="J26" s="12">
        <f>J25/J20</f>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8" t="s">
        <v>1433</v>
      </c>
      <c r="D28" s="8" t="s">
        <v>137</v>
      </c>
      <c r="E28" s="8" t="s">
        <v>138</v>
      </c>
      <c r="F28" s="8" t="s">
        <v>139</v>
      </c>
      <c r="G28" s="293" t="s">
        <v>38</v>
      </c>
      <c r="H28" s="293" t="s">
        <v>39</v>
      </c>
      <c r="I28" s="293" t="s">
        <v>40</v>
      </c>
      <c r="J28" s="293" t="s">
        <v>41</v>
      </c>
      <c r="K28" s="293"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 t="s">
        <v>67</v>
      </c>
      <c r="B29" s="234" t="s">
        <v>4833</v>
      </c>
      <c r="C29" s="383">
        <v>12</v>
      </c>
      <c r="D29" s="383" t="s">
        <v>1542</v>
      </c>
      <c r="E29" s="383" t="s">
        <v>1542</v>
      </c>
      <c r="F29" s="383" t="s">
        <v>1542</v>
      </c>
      <c r="G29" s="613" t="s">
        <v>1542</v>
      </c>
      <c r="H29" s="613" t="s">
        <v>1542</v>
      </c>
      <c r="I29" s="613" t="s">
        <v>1542</v>
      </c>
      <c r="J29" s="235">
        <v>41</v>
      </c>
      <c r="K29" s="235">
        <v>100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66</v>
      </c>
      <c r="B30" s="234" t="s">
        <v>4834</v>
      </c>
      <c r="C30" s="383">
        <v>22510</v>
      </c>
      <c r="D30" s="383">
        <v>23074</v>
      </c>
      <c r="E30" s="383">
        <v>23162</v>
      </c>
      <c r="F30" s="383">
        <v>24211</v>
      </c>
      <c r="G30" s="383">
        <v>24553</v>
      </c>
      <c r="H30" s="168">
        <v>24497</v>
      </c>
      <c r="I30" s="235">
        <v>24396</v>
      </c>
      <c r="J30" s="235">
        <v>25133</v>
      </c>
      <c r="K30" s="235">
        <v>24559</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 t="s">
        <v>1672</v>
      </c>
      <c r="B31" s="234" t="s">
        <v>1673</v>
      </c>
      <c r="C31" s="383">
        <v>21</v>
      </c>
      <c r="D31" s="383" t="s">
        <v>1542</v>
      </c>
      <c r="E31" s="383" t="s">
        <v>2258</v>
      </c>
      <c r="F31" s="383" t="s">
        <v>2748</v>
      </c>
      <c r="G31" s="383" t="s">
        <v>10806</v>
      </c>
      <c r="H31" s="613" t="s">
        <v>10806</v>
      </c>
      <c r="I31" s="613" t="s">
        <v>10806</v>
      </c>
      <c r="J31" s="235">
        <v>82</v>
      </c>
      <c r="K31" s="235">
        <v>159</v>
      </c>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387">
        <v>22543</v>
      </c>
      <c r="D32" s="387">
        <v>23086</v>
      </c>
      <c r="E32" s="387">
        <v>23185</v>
      </c>
      <c r="F32" s="387">
        <v>24242</v>
      </c>
      <c r="G32" s="387">
        <v>24582</v>
      </c>
      <c r="H32" s="20">
        <f>SUM(H29:H31)</f>
        <v>24497</v>
      </c>
      <c r="I32" s="20">
        <f>SUM(I29:I31)</f>
        <v>24396</v>
      </c>
      <c r="J32" s="20">
        <f>SUM(J29:J31)</f>
        <v>25256</v>
      </c>
      <c r="K32" s="20">
        <f>SUM(K29:K31)</f>
        <v>24818</v>
      </c>
      <c r="L32" s="20"/>
      <c r="M32" s="20"/>
      <c r="N32" s="20"/>
      <c r="O32" s="20"/>
      <c r="P32" s="20"/>
      <c r="Q32" s="20"/>
      <c r="R32" s="20"/>
      <c r="S32" s="20"/>
      <c r="T32" s="21"/>
      <c r="U32" s="21"/>
      <c r="V32" s="21"/>
      <c r="W32" s="21"/>
      <c r="X32" s="21"/>
      <c r="Y32" s="21"/>
      <c r="Z32" s="21"/>
      <c r="AA32" s="21"/>
      <c r="AB32" s="21"/>
      <c r="AC32" s="21"/>
      <c r="AD32" s="21"/>
      <c r="AE32" s="21"/>
    </row>
    <row r="33" spans="1:6" x14ac:dyDescent="0.25">
      <c r="A33" s="80"/>
      <c r="B33" s="80"/>
      <c r="C33" s="80"/>
      <c r="D33" s="80"/>
      <c r="E33" s="80"/>
      <c r="F33" s="80"/>
    </row>
    <row r="34" spans="1:6" x14ac:dyDescent="0.25">
      <c r="A34" s="80"/>
      <c r="B34" s="80"/>
      <c r="C34" s="80"/>
      <c r="D34" s="80"/>
      <c r="E34" s="80"/>
      <c r="F34" s="80"/>
    </row>
    <row r="35" spans="1:6" x14ac:dyDescent="0.25">
      <c r="A35" s="80"/>
      <c r="B35" s="80"/>
      <c r="C35" s="80"/>
      <c r="D35" s="80"/>
      <c r="E35" s="80"/>
      <c r="F35" s="80"/>
    </row>
    <row r="36" spans="1:6" x14ac:dyDescent="0.25">
      <c r="A36" s="80"/>
      <c r="B36" s="80"/>
      <c r="C36" s="80"/>
      <c r="D36" s="80"/>
      <c r="E36" s="80"/>
      <c r="F36" s="80"/>
    </row>
    <row r="37" spans="1:6" x14ac:dyDescent="0.25">
      <c r="A37" s="80"/>
      <c r="B37" s="80"/>
      <c r="C37" s="80"/>
      <c r="D37" s="80"/>
      <c r="E37" s="80"/>
      <c r="F37" s="80"/>
    </row>
    <row r="38" spans="1:6" x14ac:dyDescent="0.25">
      <c r="A38" s="80"/>
      <c r="B38" s="80"/>
      <c r="C38" s="80"/>
      <c r="D38" s="80"/>
      <c r="E38" s="80"/>
      <c r="F38" s="80"/>
    </row>
    <row r="39" spans="1:6" x14ac:dyDescent="0.25">
      <c r="A39" s="80"/>
      <c r="B39" s="80"/>
      <c r="C39" s="80"/>
      <c r="D39" s="80"/>
      <c r="E39" s="80"/>
      <c r="F39" s="80"/>
    </row>
    <row r="40" spans="1:6" x14ac:dyDescent="0.25">
      <c r="A40" s="80"/>
      <c r="B40" s="80"/>
      <c r="C40" s="80"/>
      <c r="D40" s="80"/>
      <c r="E40" s="80"/>
      <c r="F40" s="80"/>
    </row>
    <row r="41" spans="1:6" x14ac:dyDescent="0.25">
      <c r="A41" s="80"/>
      <c r="B41" s="80"/>
      <c r="C41" s="80"/>
      <c r="D41" s="80"/>
      <c r="E41" s="80"/>
      <c r="F41" s="80"/>
    </row>
    <row r="42" spans="1:6" x14ac:dyDescent="0.25">
      <c r="A42" s="80"/>
      <c r="B42" s="80"/>
      <c r="C42" s="80"/>
      <c r="D42" s="80"/>
      <c r="E42" s="80"/>
      <c r="F42" s="80"/>
    </row>
    <row r="43" spans="1:6" x14ac:dyDescent="0.25">
      <c r="A43" s="80"/>
      <c r="B43" s="80"/>
      <c r="C43" s="80"/>
      <c r="D43" s="80"/>
      <c r="E43" s="80"/>
      <c r="F43" s="80"/>
    </row>
    <row r="44" spans="1:6" x14ac:dyDescent="0.25">
      <c r="A44" s="80"/>
      <c r="B44" s="80"/>
      <c r="C44" s="80"/>
      <c r="D44" s="80"/>
      <c r="E44" s="80"/>
      <c r="F44" s="80"/>
    </row>
    <row r="45" spans="1:6" x14ac:dyDescent="0.25">
      <c r="A45" s="80"/>
      <c r="B45" s="80"/>
      <c r="C45" s="80"/>
      <c r="D45" s="80"/>
      <c r="E45" s="80"/>
      <c r="F45" s="80"/>
    </row>
    <row r="46" spans="1:6" x14ac:dyDescent="0.25">
      <c r="A46" s="80"/>
      <c r="B46" s="80"/>
      <c r="C46" s="80"/>
      <c r="D46" s="80"/>
      <c r="E46" s="80"/>
      <c r="F46" s="8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3">
    <dataValidation type="list" allowBlank="1" showInputMessage="1" showErrorMessage="1" sqref="B12:K12" xr:uid="{00000000-0002-0000-8E01-000000000000}">
      <formula1>$AE$14:$AE$16</formula1>
    </dataValidation>
    <dataValidation type="list" allowBlank="1" showInputMessage="1" showErrorMessage="1" sqref="B10:K10" xr:uid="{00000000-0002-0000-8E01-000001000000}">
      <formula1>$AE$12:$AE$13</formula1>
    </dataValidation>
    <dataValidation type="list" allowBlank="1" showInputMessage="1" showErrorMessage="1" sqref="B5:K5" xr:uid="{00000000-0002-0000-8E01-000002000000}">
      <formula1>$AE$4:$AE$11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H86"/>
  <sheetViews>
    <sheetView zoomScaleNormal="100" workbookViewId="0">
      <pane xSplit="1" ySplit="1" topLeftCell="G11" activePane="bottomRight" state="frozen"/>
      <selection activeCell="A34" sqref="A34"/>
      <selection pane="topRight" activeCell="A34" sqref="A34"/>
      <selection pane="bottomLeft" activeCell="A34" sqref="A34"/>
      <selection pane="bottomRight" activeCell="P1" sqref="P1"/>
    </sheetView>
  </sheetViews>
  <sheetFormatPr defaultColWidth="9.140625" defaultRowHeight="15" x14ac:dyDescent="0.25"/>
  <cols>
    <col min="1" max="1" width="38.5703125" style="2" customWidth="1"/>
    <col min="2" max="2" width="7.7109375" style="2" customWidth="1"/>
    <col min="3" max="3" width="36.5703125" style="2" bestFit="1" customWidth="1"/>
    <col min="4" max="4" width="3.7109375" style="2" customWidth="1"/>
    <col min="5" max="5" width="6.7109375" style="2" customWidth="1"/>
    <col min="6" max="6" width="34.140625" style="2" bestFit="1" customWidth="1"/>
    <col min="7" max="7" width="3.7109375" style="2" customWidth="1"/>
    <col min="8" max="8" width="6.85546875" style="2" customWidth="1"/>
    <col min="9" max="9" width="29.5703125" style="2" customWidth="1"/>
    <col min="10" max="10" width="3.7109375" style="2" customWidth="1"/>
    <col min="11" max="11" width="7" style="25" customWidth="1"/>
    <col min="12" max="12" width="34.140625" style="25" customWidth="1"/>
    <col min="13" max="13" width="3.7109375" style="25" customWidth="1"/>
    <col min="14" max="14" width="6.7109375" style="25" customWidth="1"/>
    <col min="15" max="15" width="27.140625" style="25" bestFit="1" customWidth="1"/>
    <col min="16" max="16" width="3.85546875" style="25" customWidth="1"/>
    <col min="17" max="17" width="6.85546875" style="25" customWidth="1"/>
    <col min="18" max="18" width="24.85546875" style="25" bestFit="1" customWidth="1"/>
    <col min="19" max="19" width="3.7109375" style="25" customWidth="1"/>
    <col min="20" max="20" width="6.7109375" style="25" customWidth="1"/>
    <col min="21" max="21" width="35.140625" style="25" bestFit="1" customWidth="1"/>
    <col min="22" max="22" width="3.7109375" style="25" customWidth="1"/>
    <col min="23" max="23" width="6.7109375" style="25" customWidth="1"/>
    <col min="24" max="24" width="31.28515625" style="25" bestFit="1" customWidth="1"/>
    <col min="25" max="25" width="3.7109375" style="25" customWidth="1"/>
    <col min="26" max="26" width="6.5703125" style="25" customWidth="1"/>
    <col min="27" max="27" width="30.85546875" style="25" bestFit="1" customWidth="1"/>
    <col min="28" max="28" width="3.7109375" style="3" customWidth="1"/>
    <col min="29" max="29" width="6.7109375" style="3" customWidth="1"/>
    <col min="30" max="30" width="27.85546875" style="3" bestFit="1" customWidth="1"/>
    <col min="31" max="31" width="3.7109375" style="3" customWidth="1"/>
    <col min="32" max="32" width="6.7109375" style="3" customWidth="1"/>
    <col min="33" max="33" width="33" style="3" bestFit="1" customWidth="1"/>
    <col min="34" max="34" width="3.7109375" style="3" customWidth="1"/>
    <col min="35" max="35" width="6.7109375" style="3" customWidth="1"/>
    <col min="36" max="36" width="31.28515625" style="3" bestFit="1" customWidth="1"/>
    <col min="37" max="37" width="6.28515625" style="2" customWidth="1"/>
    <col min="38" max="38" width="6.7109375" style="2" customWidth="1"/>
    <col min="39" max="39" width="28.140625" style="2" customWidth="1"/>
    <col min="40" max="40" width="3.7109375" style="2" customWidth="1"/>
    <col min="41" max="41" width="6.85546875" style="2" customWidth="1"/>
    <col min="42" max="42" width="28.7109375" style="2" bestFit="1" customWidth="1"/>
    <col min="43" max="43" width="3.7109375" style="2" customWidth="1"/>
    <col min="44" max="44" width="6.7109375" style="2" customWidth="1"/>
    <col min="45" max="45" width="31.28515625" style="2" bestFit="1" customWidth="1"/>
    <col min="46" max="46" width="3.7109375" style="79" customWidth="1"/>
    <col min="47" max="47" width="6.7109375" style="79" customWidth="1"/>
    <col min="48" max="48" width="32.7109375" style="79" bestFit="1" customWidth="1"/>
    <col min="49" max="49" width="3.7109375" style="80" customWidth="1"/>
    <col min="50" max="50" width="6.7109375" style="25" customWidth="1"/>
    <col min="51" max="51" width="24.28515625" style="25" bestFit="1" customWidth="1"/>
    <col min="52" max="52" width="3.7109375" style="25" customWidth="1"/>
    <col min="53" max="53" width="6.7109375" style="25" customWidth="1"/>
    <col min="54" max="54" width="28.7109375" style="25" bestFit="1" customWidth="1"/>
    <col min="55" max="55" width="3.7109375" style="25" customWidth="1"/>
    <col min="56" max="56" width="6.7109375" style="25" customWidth="1"/>
    <col min="57" max="57" width="30" style="25" bestFit="1" customWidth="1"/>
    <col min="58" max="58" width="3.7109375" style="25" customWidth="1"/>
    <col min="59" max="59" width="6.7109375" style="81" customWidth="1"/>
    <col min="60" max="60" width="39.28515625" style="25" bestFit="1" customWidth="1"/>
    <col min="61" max="61" width="3.7109375" style="25" customWidth="1"/>
    <col min="62" max="62" width="6.7109375" style="25" customWidth="1"/>
    <col min="63" max="63" width="35" style="25" bestFit="1" customWidth="1"/>
    <col min="64" max="64" width="3.7109375" style="25" customWidth="1"/>
    <col min="65" max="65" width="6.7109375" style="25" customWidth="1"/>
    <col min="66" max="66" width="30.7109375" style="25" bestFit="1" customWidth="1"/>
    <col min="67" max="67" width="3.7109375" style="25" customWidth="1"/>
    <col min="68" max="68" width="6.7109375" style="25" customWidth="1"/>
    <col min="69" max="69" width="33.140625" style="25" bestFit="1" customWidth="1"/>
    <col min="70" max="70" width="3.7109375" style="25" customWidth="1"/>
    <col min="71" max="71" width="6.7109375" style="25" customWidth="1"/>
    <col min="72" max="72" width="36" style="25" customWidth="1"/>
    <col min="73" max="73" width="3.7109375" style="25" customWidth="1"/>
    <col min="74" max="74" width="6.7109375" style="25" customWidth="1"/>
    <col min="75" max="75" width="36.5703125" style="25" bestFit="1" customWidth="1"/>
    <col min="76" max="76" width="3.7109375" style="25" customWidth="1"/>
    <col min="77" max="77" width="6.85546875" style="2" customWidth="1"/>
    <col min="78" max="78" width="36.5703125" style="2" bestFit="1" customWidth="1"/>
    <col min="79" max="79" width="3.7109375" style="25" customWidth="1"/>
    <col min="80" max="80" width="6.7109375" style="81" customWidth="1"/>
    <col min="81" max="81" width="36.5703125" style="25" bestFit="1" customWidth="1"/>
    <col min="82" max="82" width="3.7109375" style="25" customWidth="1"/>
    <col min="83" max="16384" width="9.140625" style="2"/>
  </cols>
  <sheetData>
    <row r="1" spans="1:86" ht="18.75" x14ac:dyDescent="0.25">
      <c r="A1" s="671" t="s">
        <v>1292</v>
      </c>
      <c r="B1" s="672"/>
      <c r="C1" s="672"/>
      <c r="D1" s="37"/>
      <c r="E1" s="37"/>
      <c r="I1" s="77"/>
      <c r="N1" s="78"/>
      <c r="O1" s="78"/>
      <c r="P1" s="78"/>
      <c r="Q1" s="78"/>
      <c r="R1" s="78"/>
    </row>
    <row r="2" spans="1:86" ht="18.75" x14ac:dyDescent="0.25">
      <c r="A2" s="82" t="s">
        <v>1293</v>
      </c>
      <c r="B2" s="37" t="s">
        <v>183</v>
      </c>
      <c r="D2" s="3"/>
      <c r="E2" s="3"/>
      <c r="F2" s="27" t="s">
        <v>183</v>
      </c>
      <c r="G2" s="3"/>
      <c r="H2" s="3"/>
      <c r="I2" s="27" t="s">
        <v>183</v>
      </c>
      <c r="L2" s="27" t="s">
        <v>183</v>
      </c>
      <c r="O2" s="27" t="s">
        <v>183</v>
      </c>
      <c r="R2" s="27" t="s">
        <v>183</v>
      </c>
      <c r="S2" s="3"/>
      <c r="T2" s="3"/>
      <c r="U2" s="27" t="s">
        <v>183</v>
      </c>
      <c r="V2" s="2"/>
      <c r="X2" s="27" t="s">
        <v>183</v>
      </c>
      <c r="AA2" s="27" t="s">
        <v>183</v>
      </c>
      <c r="AD2" s="27" t="s">
        <v>183</v>
      </c>
      <c r="AG2" s="27" t="s">
        <v>183</v>
      </c>
      <c r="AH2" s="2"/>
      <c r="AI2" s="25"/>
      <c r="AJ2" s="27" t="s">
        <v>183</v>
      </c>
      <c r="AK2" s="25"/>
      <c r="AL2" s="25"/>
      <c r="AM2" s="27" t="s">
        <v>183</v>
      </c>
      <c r="AP2" s="27" t="s">
        <v>183</v>
      </c>
      <c r="AQ2" s="3"/>
      <c r="AR2" s="3"/>
      <c r="AS2" s="27" t="s">
        <v>183</v>
      </c>
      <c r="AT2" s="2"/>
      <c r="AU2" s="25"/>
      <c r="AV2" s="27" t="s">
        <v>183</v>
      </c>
      <c r="AW2" s="25"/>
      <c r="AY2" s="27" t="s">
        <v>183</v>
      </c>
      <c r="BB2" s="27" t="s">
        <v>183</v>
      </c>
      <c r="BC2" s="3"/>
      <c r="BD2" s="3"/>
      <c r="BE2" s="27" t="s">
        <v>183</v>
      </c>
      <c r="BF2" s="2"/>
      <c r="BG2" s="25"/>
      <c r="BH2" s="27" t="s">
        <v>183</v>
      </c>
      <c r="BK2" s="27" t="s">
        <v>183</v>
      </c>
      <c r="BN2" s="27" t="s">
        <v>183</v>
      </c>
      <c r="BO2" s="3"/>
      <c r="BP2" s="3"/>
      <c r="BQ2" s="27" t="s">
        <v>183</v>
      </c>
      <c r="BR2" s="2"/>
      <c r="BT2" s="27" t="s">
        <v>183</v>
      </c>
      <c r="BW2" s="27" t="s">
        <v>183</v>
      </c>
      <c r="BZ2" s="27" t="s">
        <v>183</v>
      </c>
      <c r="CC2" s="27" t="s">
        <v>183</v>
      </c>
      <c r="CE2" s="27" t="s">
        <v>183</v>
      </c>
    </row>
    <row r="3" spans="1:86" s="25" customFormat="1" ht="28.5" customHeight="1" x14ac:dyDescent="0.25">
      <c r="A3" s="27" t="s">
        <v>183</v>
      </c>
      <c r="B3" s="83" t="s">
        <v>1294</v>
      </c>
      <c r="C3" s="84" t="s">
        <v>1295</v>
      </c>
      <c r="D3" s="83"/>
      <c r="E3" s="83" t="s">
        <v>1294</v>
      </c>
      <c r="F3" s="84" t="s">
        <v>1295</v>
      </c>
      <c r="G3" s="84"/>
      <c r="H3" s="83" t="s">
        <v>1294</v>
      </c>
      <c r="I3" s="84" t="s">
        <v>1295</v>
      </c>
      <c r="J3" s="84"/>
      <c r="K3" s="83" t="s">
        <v>1294</v>
      </c>
      <c r="L3" s="84" t="s">
        <v>1295</v>
      </c>
      <c r="N3" s="83" t="s">
        <v>1294</v>
      </c>
      <c r="O3" s="84" t="s">
        <v>1295</v>
      </c>
      <c r="P3" s="84"/>
      <c r="Q3" s="83" t="s">
        <v>1294</v>
      </c>
      <c r="R3" s="84" t="s">
        <v>1295</v>
      </c>
      <c r="T3" s="83" t="s">
        <v>1294</v>
      </c>
      <c r="U3" s="84" t="s">
        <v>1295</v>
      </c>
      <c r="W3" s="83" t="s">
        <v>1294</v>
      </c>
      <c r="X3" s="84" t="s">
        <v>1295</v>
      </c>
      <c r="Y3" s="84"/>
      <c r="Z3" s="83" t="s">
        <v>1294</v>
      </c>
      <c r="AA3" s="84" t="s">
        <v>1295</v>
      </c>
      <c r="AB3" s="85"/>
      <c r="AC3" s="83" t="s">
        <v>1294</v>
      </c>
      <c r="AD3" s="84" t="s">
        <v>1295</v>
      </c>
      <c r="AE3" s="85"/>
      <c r="AF3" s="83" t="s">
        <v>1294</v>
      </c>
      <c r="AG3" s="84" t="s">
        <v>1295</v>
      </c>
      <c r="AH3" s="85"/>
      <c r="AI3" s="86" t="s">
        <v>1294</v>
      </c>
      <c r="AJ3" s="85" t="s">
        <v>1295</v>
      </c>
      <c r="AL3" s="83" t="s">
        <v>1294</v>
      </c>
      <c r="AM3" s="84" t="s">
        <v>1295</v>
      </c>
      <c r="AN3" s="84"/>
      <c r="AO3" s="83" t="s">
        <v>1294</v>
      </c>
      <c r="AP3" s="84" t="s">
        <v>1295</v>
      </c>
      <c r="AQ3" s="84"/>
      <c r="AR3" s="83" t="s">
        <v>1294</v>
      </c>
      <c r="AS3" s="84" t="s">
        <v>1295</v>
      </c>
      <c r="AT3" s="87"/>
      <c r="AU3" s="83" t="s">
        <v>1294</v>
      </c>
      <c r="AV3" s="84" t="s">
        <v>1295</v>
      </c>
      <c r="AW3" s="88"/>
      <c r="AX3" s="83" t="s">
        <v>1294</v>
      </c>
      <c r="AY3" s="84" t="s">
        <v>1295</v>
      </c>
      <c r="BA3" s="83" t="s">
        <v>1294</v>
      </c>
      <c r="BB3" s="84" t="s">
        <v>1295</v>
      </c>
      <c r="BC3" s="84"/>
      <c r="BD3" s="83" t="s">
        <v>1294</v>
      </c>
      <c r="BE3" s="84" t="s">
        <v>1295</v>
      </c>
      <c r="BG3" s="83" t="s">
        <v>1294</v>
      </c>
      <c r="BH3" s="84" t="s">
        <v>1295</v>
      </c>
      <c r="BJ3" s="83" t="s">
        <v>1294</v>
      </c>
      <c r="BK3" s="84" t="s">
        <v>1295</v>
      </c>
      <c r="BM3" s="83" t="s">
        <v>1294</v>
      </c>
      <c r="BN3" s="84" t="s">
        <v>1295</v>
      </c>
      <c r="BP3" s="83" t="s">
        <v>1294</v>
      </c>
      <c r="BQ3" s="84" t="s">
        <v>1295</v>
      </c>
      <c r="BR3" s="84"/>
      <c r="BS3" s="83" t="s">
        <v>1294</v>
      </c>
      <c r="BT3" s="84" t="s">
        <v>1295</v>
      </c>
      <c r="BV3" s="83" t="s">
        <v>1294</v>
      </c>
      <c r="BW3" s="84" t="s">
        <v>1295</v>
      </c>
      <c r="BY3" s="83" t="s">
        <v>1294</v>
      </c>
      <c r="BZ3" s="84" t="s">
        <v>1295</v>
      </c>
      <c r="CB3" s="83" t="s">
        <v>1294</v>
      </c>
      <c r="CC3" s="84" t="s">
        <v>1295</v>
      </c>
      <c r="CE3" s="25" t="s">
        <v>1293</v>
      </c>
    </row>
    <row r="4" spans="1:86" s="25" customFormat="1" ht="14.25" customHeight="1" x14ac:dyDescent="0.25">
      <c r="A4" s="89" t="s">
        <v>1296</v>
      </c>
      <c r="B4" s="83"/>
      <c r="C4" s="90" t="s">
        <v>1297</v>
      </c>
      <c r="D4" s="83"/>
      <c r="E4" s="81">
        <v>31</v>
      </c>
      <c r="F4" s="91" t="s">
        <v>351</v>
      </c>
      <c r="G4" s="91"/>
      <c r="H4" s="81">
        <v>61</v>
      </c>
      <c r="I4" s="91" t="s">
        <v>388</v>
      </c>
      <c r="J4" s="92"/>
      <c r="K4" s="81">
        <v>92</v>
      </c>
      <c r="L4" s="91" t="s">
        <v>425</v>
      </c>
      <c r="N4" s="81">
        <v>123</v>
      </c>
      <c r="O4" s="93" t="s">
        <v>466</v>
      </c>
      <c r="P4" s="94"/>
      <c r="Q4" s="81">
        <v>154</v>
      </c>
      <c r="R4" s="91" t="s">
        <v>500</v>
      </c>
      <c r="T4" s="81">
        <v>184</v>
      </c>
      <c r="U4" s="91" t="s">
        <v>534</v>
      </c>
      <c r="W4" s="81">
        <v>215</v>
      </c>
      <c r="X4" s="93" t="s">
        <v>565</v>
      </c>
      <c r="Y4" s="94"/>
      <c r="Z4" s="81">
        <v>246</v>
      </c>
      <c r="AA4" s="91" t="s">
        <v>597</v>
      </c>
      <c r="AB4" s="94"/>
      <c r="AC4" s="81">
        <v>277</v>
      </c>
      <c r="AD4" s="91" t="s">
        <v>645</v>
      </c>
      <c r="AE4" s="95"/>
      <c r="AF4" s="81">
        <v>307</v>
      </c>
      <c r="AG4" s="93" t="s">
        <v>675</v>
      </c>
      <c r="AH4" s="94"/>
      <c r="AI4" s="81">
        <v>338</v>
      </c>
      <c r="AJ4" s="94" t="s">
        <v>714</v>
      </c>
      <c r="AM4" s="96" t="s">
        <v>1298</v>
      </c>
      <c r="AN4" s="96"/>
      <c r="AO4" s="96"/>
      <c r="AP4" s="96" t="s">
        <v>1299</v>
      </c>
      <c r="AQ4" s="96"/>
      <c r="AR4" s="81">
        <v>425</v>
      </c>
      <c r="AS4" s="91" t="s">
        <v>828</v>
      </c>
      <c r="AT4" s="97"/>
      <c r="AU4" s="81">
        <v>454</v>
      </c>
      <c r="AV4" s="94" t="s">
        <v>860</v>
      </c>
      <c r="AW4" s="98"/>
      <c r="AX4" s="99">
        <v>484</v>
      </c>
      <c r="AY4" s="91" t="s">
        <v>893</v>
      </c>
      <c r="BA4" s="81">
        <v>515</v>
      </c>
      <c r="BB4" s="91" t="s">
        <v>924</v>
      </c>
      <c r="BC4" s="78"/>
      <c r="BD4" s="81">
        <v>545</v>
      </c>
      <c r="BE4" s="91" t="s">
        <v>957</v>
      </c>
      <c r="BG4" s="81">
        <v>573</v>
      </c>
      <c r="BH4" s="91" t="s">
        <v>1005</v>
      </c>
      <c r="BJ4" s="81">
        <v>604</v>
      </c>
      <c r="BK4" s="91" t="s">
        <v>1042</v>
      </c>
      <c r="BM4" s="81">
        <v>635</v>
      </c>
      <c r="BN4" s="91" t="s">
        <v>1078</v>
      </c>
      <c r="BP4" s="81"/>
      <c r="BQ4" s="90" t="s">
        <v>1300</v>
      </c>
      <c r="BR4" s="92"/>
      <c r="BS4" s="81">
        <v>694</v>
      </c>
      <c r="BT4" s="91" t="s">
        <v>1250</v>
      </c>
      <c r="BV4" s="81">
        <v>722</v>
      </c>
      <c r="BW4" s="91" t="s">
        <v>88</v>
      </c>
      <c r="BY4" s="81">
        <v>752</v>
      </c>
      <c r="BZ4" s="91" t="s">
        <v>120</v>
      </c>
      <c r="CB4" s="81"/>
      <c r="CC4" s="90" t="s">
        <v>1296</v>
      </c>
    </row>
    <row r="5" spans="1:86" s="25" customFormat="1" ht="14.25" customHeight="1" x14ac:dyDescent="0.25">
      <c r="A5" s="89" t="s">
        <v>1297</v>
      </c>
      <c r="B5" s="81">
        <v>1</v>
      </c>
      <c r="C5" s="94" t="s">
        <v>321</v>
      </c>
      <c r="D5" s="81"/>
      <c r="E5" s="81">
        <v>32</v>
      </c>
      <c r="F5" s="91" t="s">
        <v>352</v>
      </c>
      <c r="G5" s="91"/>
      <c r="H5" s="81">
        <v>62</v>
      </c>
      <c r="I5" s="91" t="s">
        <v>389</v>
      </c>
      <c r="J5" s="92"/>
      <c r="K5" s="81">
        <v>93</v>
      </c>
      <c r="L5" s="91" t="s">
        <v>426</v>
      </c>
      <c r="N5" s="81">
        <v>124</v>
      </c>
      <c r="O5" s="91" t="s">
        <v>467</v>
      </c>
      <c r="P5" s="92"/>
      <c r="Q5" s="81">
        <v>155</v>
      </c>
      <c r="R5" s="91" t="s">
        <v>501</v>
      </c>
      <c r="T5" s="81">
        <v>185</v>
      </c>
      <c r="U5" s="93" t="s">
        <v>535</v>
      </c>
      <c r="W5" s="81">
        <v>216</v>
      </c>
      <c r="X5" s="93" t="s">
        <v>566</v>
      </c>
      <c r="Y5" s="94"/>
      <c r="Z5" s="81">
        <v>247</v>
      </c>
      <c r="AA5" s="91" t="s">
        <v>598</v>
      </c>
      <c r="AB5" s="94"/>
      <c r="AC5" s="81">
        <v>278</v>
      </c>
      <c r="AD5" s="91" t="s">
        <v>646</v>
      </c>
      <c r="AE5" s="95"/>
      <c r="AF5" s="81">
        <v>308</v>
      </c>
      <c r="AG5" s="93" t="s">
        <v>676</v>
      </c>
      <c r="AH5" s="95"/>
      <c r="AI5" s="81">
        <v>339</v>
      </c>
      <c r="AJ5" s="94" t="s">
        <v>715</v>
      </c>
      <c r="AL5" s="81">
        <v>368</v>
      </c>
      <c r="AM5" s="91" t="s">
        <v>761</v>
      </c>
      <c r="AN5" s="92"/>
      <c r="AO5" s="81">
        <v>397</v>
      </c>
      <c r="AP5" s="91" t="s">
        <v>798</v>
      </c>
      <c r="AQ5" s="92"/>
      <c r="AR5" s="81">
        <v>426</v>
      </c>
      <c r="AS5" s="91" t="s">
        <v>829</v>
      </c>
      <c r="AT5" s="100"/>
      <c r="AU5" s="81">
        <v>455</v>
      </c>
      <c r="AV5" s="91" t="s">
        <v>861</v>
      </c>
      <c r="AW5" s="98"/>
      <c r="AX5" s="81">
        <v>485</v>
      </c>
      <c r="AY5" s="91" t="s">
        <v>894</v>
      </c>
      <c r="BA5" s="81">
        <v>516</v>
      </c>
      <c r="BB5" s="91" t="s">
        <v>926</v>
      </c>
      <c r="BC5" s="78"/>
      <c r="BD5" s="81">
        <v>546</v>
      </c>
      <c r="BE5" s="91" t="s">
        <v>958</v>
      </c>
      <c r="BG5" s="81">
        <v>574</v>
      </c>
      <c r="BH5" s="91" t="s">
        <v>1006</v>
      </c>
      <c r="BJ5" s="81">
        <v>605</v>
      </c>
      <c r="BK5" s="91" t="s">
        <v>1043</v>
      </c>
      <c r="BM5" s="81">
        <v>636</v>
      </c>
      <c r="BN5" s="91" t="s">
        <v>1117</v>
      </c>
      <c r="BP5" s="81">
        <v>665</v>
      </c>
      <c r="BQ5" s="91" t="s">
        <v>1177</v>
      </c>
      <c r="BR5" s="92"/>
      <c r="BS5" s="92"/>
      <c r="BT5" s="90" t="s">
        <v>1301</v>
      </c>
      <c r="BV5" s="81">
        <v>723</v>
      </c>
      <c r="BW5" s="91" t="s">
        <v>89</v>
      </c>
      <c r="BY5" s="81">
        <v>753</v>
      </c>
      <c r="BZ5" s="91" t="s">
        <v>121</v>
      </c>
      <c r="CB5" s="81">
        <v>806</v>
      </c>
      <c r="CC5" s="89" t="s">
        <v>190</v>
      </c>
    </row>
    <row r="6" spans="1:86" s="25" customFormat="1" ht="14.25" customHeight="1" x14ac:dyDescent="0.25">
      <c r="A6" s="89" t="s">
        <v>1302</v>
      </c>
      <c r="B6" s="81">
        <v>2</v>
      </c>
      <c r="C6" s="94" t="s">
        <v>322</v>
      </c>
      <c r="D6" s="81"/>
      <c r="E6" s="81">
        <v>33</v>
      </c>
      <c r="F6" s="91" t="s">
        <v>353</v>
      </c>
      <c r="G6" s="91"/>
      <c r="H6" s="81">
        <v>63</v>
      </c>
      <c r="I6" s="91" t="s">
        <v>390</v>
      </c>
      <c r="J6" s="92"/>
      <c r="K6" s="81">
        <v>94</v>
      </c>
      <c r="L6" s="91" t="s">
        <v>427</v>
      </c>
      <c r="N6" s="81">
        <v>125</v>
      </c>
      <c r="O6" s="91" t="s">
        <v>468</v>
      </c>
      <c r="P6" s="92"/>
      <c r="Q6" s="81">
        <v>156</v>
      </c>
      <c r="R6" s="91" t="s">
        <v>502</v>
      </c>
      <c r="T6" s="81">
        <v>186</v>
      </c>
      <c r="U6" s="93" t="s">
        <v>536</v>
      </c>
      <c r="W6" s="81">
        <v>217</v>
      </c>
      <c r="X6" s="93" t="s">
        <v>567</v>
      </c>
      <c r="Y6" s="94"/>
      <c r="Z6" s="81">
        <v>248</v>
      </c>
      <c r="AA6" s="91" t="s">
        <v>599</v>
      </c>
      <c r="AB6" s="94"/>
      <c r="AC6" s="81">
        <v>279</v>
      </c>
      <c r="AD6" s="91" t="s">
        <v>647</v>
      </c>
      <c r="AE6" s="95"/>
      <c r="AF6" s="81">
        <v>309</v>
      </c>
      <c r="AG6" s="93" t="s">
        <v>677</v>
      </c>
      <c r="AH6" s="95"/>
      <c r="AI6" s="81">
        <v>340</v>
      </c>
      <c r="AJ6" s="94" t="s">
        <v>716</v>
      </c>
      <c r="AL6" s="81">
        <v>369</v>
      </c>
      <c r="AM6" s="91" t="s">
        <v>762</v>
      </c>
      <c r="AN6" s="92"/>
      <c r="AO6" s="81">
        <v>398</v>
      </c>
      <c r="AP6" s="91" t="s">
        <v>799</v>
      </c>
      <c r="AQ6" s="92"/>
      <c r="AR6" s="81">
        <v>427</v>
      </c>
      <c r="AS6" s="91" t="s">
        <v>831</v>
      </c>
      <c r="AT6" s="100"/>
      <c r="AU6" s="81">
        <v>456</v>
      </c>
      <c r="AV6" s="91" t="s">
        <v>862</v>
      </c>
      <c r="AW6" s="98"/>
      <c r="AX6" s="99">
        <v>486</v>
      </c>
      <c r="AY6" s="91" t="s">
        <v>895</v>
      </c>
      <c r="BA6" s="81">
        <v>517</v>
      </c>
      <c r="BB6" s="91" t="s">
        <v>927</v>
      </c>
      <c r="BC6" s="78"/>
      <c r="BD6" s="81">
        <v>547</v>
      </c>
      <c r="BE6" s="91" t="s">
        <v>959</v>
      </c>
      <c r="BG6" s="81">
        <v>575</v>
      </c>
      <c r="BH6" s="91" t="s">
        <v>1007</v>
      </c>
      <c r="BJ6" s="81">
        <v>606</v>
      </c>
      <c r="BK6" s="91" t="s">
        <v>1044</v>
      </c>
      <c r="BM6" s="81">
        <v>637</v>
      </c>
      <c r="BN6" s="91" t="s">
        <v>1118</v>
      </c>
      <c r="BP6" s="81">
        <v>666</v>
      </c>
      <c r="BQ6" s="91" t="s">
        <v>1178</v>
      </c>
      <c r="BR6" s="92"/>
      <c r="BS6" s="81">
        <v>695</v>
      </c>
      <c r="BT6" s="91" t="s">
        <v>1252</v>
      </c>
      <c r="BV6" s="81">
        <v>724</v>
      </c>
      <c r="BW6" s="91" t="s">
        <v>90</v>
      </c>
      <c r="BY6" s="81">
        <v>754</v>
      </c>
      <c r="BZ6" s="91" t="s">
        <v>122</v>
      </c>
      <c r="CB6" s="81">
        <v>807</v>
      </c>
      <c r="CC6" s="89" t="s">
        <v>203</v>
      </c>
    </row>
    <row r="7" spans="1:86" s="25" customFormat="1" ht="14.25" customHeight="1" x14ac:dyDescent="0.25">
      <c r="A7" s="89" t="s">
        <v>1303</v>
      </c>
      <c r="B7" s="81">
        <v>3</v>
      </c>
      <c r="C7" s="101" t="s">
        <v>323</v>
      </c>
      <c r="D7" s="81"/>
      <c r="E7" s="81">
        <v>34</v>
      </c>
      <c r="F7" s="91" t="s">
        <v>355</v>
      </c>
      <c r="G7" s="91"/>
      <c r="H7" s="81">
        <v>64</v>
      </c>
      <c r="I7" s="91" t="s">
        <v>397</v>
      </c>
      <c r="J7" s="92"/>
      <c r="K7" s="81">
        <v>805</v>
      </c>
      <c r="L7" s="91" t="s">
        <v>184</v>
      </c>
      <c r="N7" s="81">
        <v>126</v>
      </c>
      <c r="O7" s="91" t="s">
        <v>469</v>
      </c>
      <c r="P7" s="92"/>
      <c r="Q7" s="81">
        <v>157</v>
      </c>
      <c r="R7" s="91" t="s">
        <v>503</v>
      </c>
      <c r="T7" s="81">
        <v>187</v>
      </c>
      <c r="U7" s="93" t="s">
        <v>537</v>
      </c>
      <c r="W7" s="81">
        <v>218</v>
      </c>
      <c r="X7" s="93" t="s">
        <v>568</v>
      </c>
      <c r="Y7" s="94"/>
      <c r="Z7" s="81">
        <v>249</v>
      </c>
      <c r="AA7" s="93" t="s">
        <v>600</v>
      </c>
      <c r="AB7" s="94"/>
      <c r="AC7" s="81">
        <v>280</v>
      </c>
      <c r="AD7" s="91" t="s">
        <v>648</v>
      </c>
      <c r="AE7" s="95"/>
      <c r="AF7" s="81">
        <v>310</v>
      </c>
      <c r="AG7" s="91" t="s">
        <v>678</v>
      </c>
      <c r="AH7" s="95"/>
      <c r="AI7" s="81">
        <v>341</v>
      </c>
      <c r="AJ7" s="94" t="s">
        <v>717</v>
      </c>
      <c r="AL7" s="81">
        <v>370</v>
      </c>
      <c r="AM7" s="91" t="s">
        <v>763</v>
      </c>
      <c r="AN7" s="92"/>
      <c r="AO7" s="81">
        <v>399</v>
      </c>
      <c r="AP7" s="91" t="s">
        <v>800</v>
      </c>
      <c r="AQ7" s="92"/>
      <c r="AR7" s="81">
        <v>428</v>
      </c>
      <c r="AS7" s="91" t="s">
        <v>832</v>
      </c>
      <c r="AT7" s="100"/>
      <c r="AU7" s="81">
        <v>457</v>
      </c>
      <c r="AV7" s="91" t="s">
        <v>863</v>
      </c>
      <c r="AW7" s="98"/>
      <c r="AX7" s="81">
        <v>487</v>
      </c>
      <c r="AY7" s="91" t="s">
        <v>896</v>
      </c>
      <c r="BA7" s="81">
        <v>518</v>
      </c>
      <c r="BB7" s="91" t="s">
        <v>928</v>
      </c>
      <c r="BC7" s="78"/>
      <c r="BD7" s="81">
        <v>548</v>
      </c>
      <c r="BE7" s="91" t="s">
        <v>960</v>
      </c>
      <c r="BG7" s="81">
        <v>576</v>
      </c>
      <c r="BH7" s="91" t="s">
        <v>1009</v>
      </c>
      <c r="BJ7" s="81">
        <v>607</v>
      </c>
      <c r="BK7" s="91" t="s">
        <v>1045</v>
      </c>
      <c r="BM7" s="81">
        <v>638</v>
      </c>
      <c r="BN7" s="91" t="s">
        <v>1119</v>
      </c>
      <c r="BP7" s="81">
        <v>667</v>
      </c>
      <c r="BQ7" s="93" t="s">
        <v>1179</v>
      </c>
      <c r="BR7" s="92"/>
      <c r="BS7" s="81">
        <v>696</v>
      </c>
      <c r="BT7" s="91" t="s">
        <v>1253</v>
      </c>
      <c r="BV7" s="81">
        <v>725</v>
      </c>
      <c r="BW7" s="91" t="s">
        <v>92</v>
      </c>
      <c r="BY7" s="81">
        <v>755</v>
      </c>
      <c r="BZ7" s="91" t="s">
        <v>123</v>
      </c>
      <c r="CB7" s="81">
        <v>808</v>
      </c>
      <c r="CC7" s="89" t="s">
        <v>205</v>
      </c>
    </row>
    <row r="8" spans="1:86" s="25" customFormat="1" ht="14.25" customHeight="1" x14ac:dyDescent="0.2">
      <c r="A8" s="102" t="s">
        <v>1304</v>
      </c>
      <c r="B8" s="81">
        <v>4</v>
      </c>
      <c r="C8" s="101" t="s">
        <v>324</v>
      </c>
      <c r="D8" s="81"/>
      <c r="E8" s="81">
        <v>35</v>
      </c>
      <c r="F8" s="91" t="s">
        <v>356</v>
      </c>
      <c r="G8" s="91"/>
      <c r="H8" s="81">
        <v>65</v>
      </c>
      <c r="I8" s="91" t="s">
        <v>398</v>
      </c>
      <c r="J8" s="92"/>
      <c r="K8" s="81">
        <v>95</v>
      </c>
      <c r="L8" s="91" t="s">
        <v>429</v>
      </c>
      <c r="N8" s="81">
        <v>127</v>
      </c>
      <c r="O8" s="91" t="s">
        <v>470</v>
      </c>
      <c r="P8" s="92"/>
      <c r="Q8" s="81">
        <v>158</v>
      </c>
      <c r="R8" s="91" t="s">
        <v>504</v>
      </c>
      <c r="T8" s="81">
        <v>188</v>
      </c>
      <c r="U8" s="93" t="s">
        <v>538</v>
      </c>
      <c r="W8" s="81">
        <v>219</v>
      </c>
      <c r="X8" s="93" t="s">
        <v>569</v>
      </c>
      <c r="Y8" s="94"/>
      <c r="Z8" s="81">
        <v>250</v>
      </c>
      <c r="AA8" s="93" t="s">
        <v>601</v>
      </c>
      <c r="AB8" s="94"/>
      <c r="AC8" s="81">
        <v>281</v>
      </c>
      <c r="AD8" s="91" t="s">
        <v>649</v>
      </c>
      <c r="AE8" s="95"/>
      <c r="AF8" s="81">
        <v>311</v>
      </c>
      <c r="AG8" s="91" t="s">
        <v>679</v>
      </c>
      <c r="AH8" s="95"/>
      <c r="AI8" s="81">
        <v>342</v>
      </c>
      <c r="AJ8" s="94" t="s">
        <v>718</v>
      </c>
      <c r="AL8" s="81">
        <v>371</v>
      </c>
      <c r="AM8" s="91" t="s">
        <v>764</v>
      </c>
      <c r="AN8" s="92"/>
      <c r="AO8" s="81">
        <v>400</v>
      </c>
      <c r="AP8" s="91" t="s">
        <v>801</v>
      </c>
      <c r="AQ8" s="92"/>
      <c r="AR8" s="81">
        <v>429</v>
      </c>
      <c r="AS8" s="91" t="s">
        <v>833</v>
      </c>
      <c r="AT8" s="100"/>
      <c r="AU8" s="81">
        <v>458</v>
      </c>
      <c r="AV8" s="91" t="s">
        <v>865</v>
      </c>
      <c r="AW8" s="98"/>
      <c r="AX8" s="99">
        <v>488</v>
      </c>
      <c r="AY8" s="91" t="s">
        <v>897</v>
      </c>
      <c r="BA8" s="81">
        <v>519</v>
      </c>
      <c r="BB8" s="91" t="s">
        <v>929</v>
      </c>
      <c r="BC8" s="85"/>
      <c r="BD8" s="81">
        <v>549</v>
      </c>
      <c r="BE8" s="91" t="s">
        <v>961</v>
      </c>
      <c r="BG8" s="81">
        <v>577</v>
      </c>
      <c r="BH8" s="91" t="s">
        <v>1010</v>
      </c>
      <c r="BJ8" s="81">
        <v>608</v>
      </c>
      <c r="BK8" s="91" t="s">
        <v>1046</v>
      </c>
      <c r="BM8" s="81">
        <v>639</v>
      </c>
      <c r="BN8" s="91" t="s">
        <v>1120</v>
      </c>
      <c r="BP8" s="81">
        <v>668</v>
      </c>
      <c r="BQ8" s="103" t="s">
        <v>1180</v>
      </c>
      <c r="BR8" s="92"/>
      <c r="BS8" s="81">
        <v>697</v>
      </c>
      <c r="BT8" s="91" t="s">
        <v>1254</v>
      </c>
      <c r="BV8" s="81">
        <v>726</v>
      </c>
      <c r="BW8" s="91" t="s">
        <v>91</v>
      </c>
      <c r="BY8" s="81">
        <v>756</v>
      </c>
      <c r="BZ8" s="91" t="s">
        <v>124</v>
      </c>
      <c r="CB8" s="81">
        <v>809</v>
      </c>
      <c r="CC8" s="89" t="s">
        <v>207</v>
      </c>
    </row>
    <row r="9" spans="1:86" s="25" customFormat="1" ht="14.25" customHeight="1" x14ac:dyDescent="0.2">
      <c r="A9" s="102" t="s">
        <v>1298</v>
      </c>
      <c r="B9" s="81">
        <v>5</v>
      </c>
      <c r="C9" s="101" t="s">
        <v>325</v>
      </c>
      <c r="D9" s="81"/>
      <c r="E9" s="81">
        <v>36</v>
      </c>
      <c r="F9" s="94" t="s">
        <v>357</v>
      </c>
      <c r="G9" s="94"/>
      <c r="H9" s="81">
        <v>66</v>
      </c>
      <c r="I9" s="91" t="s">
        <v>399</v>
      </c>
      <c r="J9" s="92"/>
      <c r="K9" s="81">
        <v>96</v>
      </c>
      <c r="L9" s="91" t="s">
        <v>430</v>
      </c>
      <c r="M9" s="78"/>
      <c r="N9" s="81">
        <v>128</v>
      </c>
      <c r="O9" s="91" t="s">
        <v>472</v>
      </c>
      <c r="P9" s="92"/>
      <c r="Q9" s="81">
        <v>159</v>
      </c>
      <c r="R9" s="91" t="s">
        <v>505</v>
      </c>
      <c r="S9" s="78"/>
      <c r="T9" s="81">
        <v>189</v>
      </c>
      <c r="U9" s="91" t="s">
        <v>539</v>
      </c>
      <c r="V9" s="78"/>
      <c r="W9" s="81">
        <v>220</v>
      </c>
      <c r="X9" s="93" t="s">
        <v>570</v>
      </c>
      <c r="Y9" s="94"/>
      <c r="Z9" s="81">
        <v>251</v>
      </c>
      <c r="AA9" s="91" t="s">
        <v>602</v>
      </c>
      <c r="AB9" s="94"/>
      <c r="AC9" s="81">
        <v>282</v>
      </c>
      <c r="AD9" s="91" t="s">
        <v>650</v>
      </c>
      <c r="AE9" s="95"/>
      <c r="AF9" s="81">
        <v>312</v>
      </c>
      <c r="AG9" s="91" t="s">
        <v>680</v>
      </c>
      <c r="AH9" s="95"/>
      <c r="AI9" s="81">
        <v>343</v>
      </c>
      <c r="AJ9" s="94" t="s">
        <v>720</v>
      </c>
      <c r="AK9" s="78"/>
      <c r="AL9" s="81">
        <v>372</v>
      </c>
      <c r="AM9" s="91" t="s">
        <v>765</v>
      </c>
      <c r="AN9" s="92"/>
      <c r="AO9" s="81">
        <v>401</v>
      </c>
      <c r="AP9" s="91" t="s">
        <v>802</v>
      </c>
      <c r="AQ9" s="92"/>
      <c r="AR9" s="81">
        <v>430</v>
      </c>
      <c r="AS9" s="91" t="s">
        <v>834</v>
      </c>
      <c r="AT9" s="100"/>
      <c r="AU9" s="81">
        <v>459</v>
      </c>
      <c r="AV9" s="91" t="s">
        <v>866</v>
      </c>
      <c r="AW9" s="98"/>
      <c r="AX9" s="81">
        <v>489</v>
      </c>
      <c r="AY9" s="91" t="s">
        <v>898</v>
      </c>
      <c r="AZ9" s="78"/>
      <c r="BA9" s="81">
        <v>520</v>
      </c>
      <c r="BB9" s="91" t="s">
        <v>930</v>
      </c>
      <c r="BC9" s="78"/>
      <c r="BD9" s="81">
        <v>550</v>
      </c>
      <c r="BE9" s="91" t="s">
        <v>962</v>
      </c>
      <c r="BG9" s="81">
        <v>578</v>
      </c>
      <c r="BH9" s="91" t="s">
        <v>1011</v>
      </c>
      <c r="BJ9" s="81">
        <v>609</v>
      </c>
      <c r="BK9" s="91" t="s">
        <v>1047</v>
      </c>
      <c r="BM9" s="81">
        <v>640</v>
      </c>
      <c r="BN9" s="91" t="s">
        <v>1121</v>
      </c>
      <c r="BP9" s="81">
        <v>669</v>
      </c>
      <c r="BQ9" s="103" t="s">
        <v>1181</v>
      </c>
      <c r="BR9" s="92"/>
      <c r="BS9" s="81">
        <v>698</v>
      </c>
      <c r="BT9" s="91" t="s">
        <v>1255</v>
      </c>
      <c r="BV9" s="81">
        <v>727</v>
      </c>
      <c r="BW9" s="91" t="s">
        <v>93</v>
      </c>
      <c r="BY9" s="81">
        <v>757</v>
      </c>
      <c r="BZ9" s="91" t="s">
        <v>125</v>
      </c>
      <c r="CB9" s="81">
        <v>810</v>
      </c>
      <c r="CC9" s="89" t="s">
        <v>211</v>
      </c>
    </row>
    <row r="10" spans="1:86" s="25" customFormat="1" ht="14.25" customHeight="1" x14ac:dyDescent="0.2">
      <c r="A10" s="102" t="s">
        <v>1299</v>
      </c>
      <c r="B10" s="81">
        <v>6</v>
      </c>
      <c r="C10" s="101" t="s">
        <v>1278</v>
      </c>
      <c r="D10" s="81"/>
      <c r="E10" s="81">
        <v>37</v>
      </c>
      <c r="F10" s="94" t="s">
        <v>358</v>
      </c>
      <c r="G10" s="94"/>
      <c r="H10" s="81">
        <v>67</v>
      </c>
      <c r="I10" s="91" t="s">
        <v>400</v>
      </c>
      <c r="J10" s="92"/>
      <c r="K10" s="81">
        <v>97</v>
      </c>
      <c r="L10" s="91" t="s">
        <v>432</v>
      </c>
      <c r="M10" s="78"/>
      <c r="N10" s="81">
        <v>129</v>
      </c>
      <c r="O10" s="91" t="s">
        <v>473</v>
      </c>
      <c r="P10" s="92"/>
      <c r="Q10" s="81">
        <v>160</v>
      </c>
      <c r="R10" s="91" t="s">
        <v>506</v>
      </c>
      <c r="S10" s="78"/>
      <c r="T10" s="81">
        <v>799</v>
      </c>
      <c r="U10" s="91" t="s">
        <v>161</v>
      </c>
      <c r="V10" s="78"/>
      <c r="W10" s="81">
        <v>221</v>
      </c>
      <c r="X10" s="91" t="s">
        <v>571</v>
      </c>
      <c r="Y10" s="92"/>
      <c r="Z10" s="81">
        <v>252</v>
      </c>
      <c r="AA10" s="91" t="s">
        <v>603</v>
      </c>
      <c r="AB10" s="94"/>
      <c r="AC10" s="81">
        <v>283</v>
      </c>
      <c r="AD10" s="91" t="s">
        <v>651</v>
      </c>
      <c r="AE10" s="95"/>
      <c r="AF10" s="81">
        <v>804</v>
      </c>
      <c r="AG10" s="91" t="s">
        <v>178</v>
      </c>
      <c r="AH10" s="95"/>
      <c r="AI10" s="81">
        <v>797</v>
      </c>
      <c r="AJ10" s="102" t="s">
        <v>1305</v>
      </c>
      <c r="AK10" s="78"/>
      <c r="AL10" s="81">
        <v>373</v>
      </c>
      <c r="AM10" s="91" t="s">
        <v>766</v>
      </c>
      <c r="AN10" s="92"/>
      <c r="AO10" s="81">
        <v>402</v>
      </c>
      <c r="AP10" s="91" t="s">
        <v>803</v>
      </c>
      <c r="AQ10" s="92"/>
      <c r="AR10" s="81">
        <v>431</v>
      </c>
      <c r="AS10" s="91" t="s">
        <v>835</v>
      </c>
      <c r="AT10" s="100"/>
      <c r="AU10" s="81">
        <v>460</v>
      </c>
      <c r="AV10" s="91" t="s">
        <v>867</v>
      </c>
      <c r="AW10" s="98"/>
      <c r="AX10" s="99">
        <v>490</v>
      </c>
      <c r="AY10" s="91" t="s">
        <v>899</v>
      </c>
      <c r="AZ10" s="78"/>
      <c r="BA10" s="81">
        <v>521</v>
      </c>
      <c r="BB10" s="91" t="s">
        <v>931</v>
      </c>
      <c r="BC10" s="78"/>
      <c r="BD10" s="81">
        <v>551</v>
      </c>
      <c r="BE10" s="91" t="s">
        <v>963</v>
      </c>
      <c r="BG10" s="81">
        <v>579</v>
      </c>
      <c r="BH10" s="91" t="s">
        <v>1012</v>
      </c>
      <c r="BJ10" s="81">
        <v>610</v>
      </c>
      <c r="BK10" s="91" t="s">
        <v>1048</v>
      </c>
      <c r="BM10" s="81">
        <v>641</v>
      </c>
      <c r="BN10" s="91" t="s">
        <v>1123</v>
      </c>
      <c r="BP10" s="81">
        <v>670</v>
      </c>
      <c r="BQ10" s="103" t="s">
        <v>1182</v>
      </c>
      <c r="BR10" s="92"/>
      <c r="BS10" s="81">
        <v>699</v>
      </c>
      <c r="BT10" s="91" t="s">
        <v>27</v>
      </c>
      <c r="BV10" s="81">
        <v>728</v>
      </c>
      <c r="BW10" s="91" t="s">
        <v>94</v>
      </c>
      <c r="BY10" s="81">
        <v>758</v>
      </c>
      <c r="BZ10" s="91" t="s">
        <v>126</v>
      </c>
      <c r="CB10" s="81">
        <v>811</v>
      </c>
      <c r="CC10" s="89" t="s">
        <v>218</v>
      </c>
    </row>
    <row r="11" spans="1:86" s="25" customFormat="1" ht="14.25" customHeight="1" x14ac:dyDescent="0.2">
      <c r="A11" s="89" t="s">
        <v>1306</v>
      </c>
      <c r="B11" s="81">
        <v>7</v>
      </c>
      <c r="C11" s="101" t="s">
        <v>1307</v>
      </c>
      <c r="D11" s="81"/>
      <c r="E11" s="81">
        <v>38</v>
      </c>
      <c r="F11" s="94" t="s">
        <v>359</v>
      </c>
      <c r="G11" s="94"/>
      <c r="H11" s="81">
        <v>68</v>
      </c>
      <c r="I11" s="91" t="s">
        <v>401</v>
      </c>
      <c r="J11" s="92"/>
      <c r="K11" s="81">
        <v>98</v>
      </c>
      <c r="L11" s="91" t="s">
        <v>433</v>
      </c>
      <c r="M11" s="78"/>
      <c r="N11" s="81">
        <v>130</v>
      </c>
      <c r="O11" s="91" t="s">
        <v>474</v>
      </c>
      <c r="P11" s="92"/>
      <c r="Q11" s="81">
        <v>161</v>
      </c>
      <c r="R11" s="91" t="s">
        <v>507</v>
      </c>
      <c r="S11" s="78"/>
      <c r="T11" s="81">
        <v>190</v>
      </c>
      <c r="U11" s="93" t="s">
        <v>540</v>
      </c>
      <c r="V11" s="78"/>
      <c r="W11" s="81">
        <v>222</v>
      </c>
      <c r="X11" s="91" t="s">
        <v>572</v>
      </c>
      <c r="Y11" s="92"/>
      <c r="Z11" s="81">
        <v>253</v>
      </c>
      <c r="AA11" s="93" t="s">
        <v>604</v>
      </c>
      <c r="AB11" s="94"/>
      <c r="AC11" s="81">
        <v>284</v>
      </c>
      <c r="AD11" s="91" t="s">
        <v>652</v>
      </c>
      <c r="AE11" s="95"/>
      <c r="AF11" s="81">
        <v>313</v>
      </c>
      <c r="AG11" s="91" t="s">
        <v>1308</v>
      </c>
      <c r="AH11" s="94"/>
      <c r="AI11" s="81">
        <v>798</v>
      </c>
      <c r="AJ11" s="94" t="s">
        <v>160</v>
      </c>
      <c r="AK11" s="78"/>
      <c r="AL11" s="81">
        <v>374</v>
      </c>
      <c r="AM11" s="91" t="s">
        <v>767</v>
      </c>
      <c r="AN11" s="92"/>
      <c r="AO11" s="81">
        <v>403</v>
      </c>
      <c r="AP11" s="91" t="s">
        <v>804</v>
      </c>
      <c r="AQ11" s="92"/>
      <c r="AR11" s="81">
        <v>432</v>
      </c>
      <c r="AS11" s="91" t="s">
        <v>836</v>
      </c>
      <c r="AT11" s="100"/>
      <c r="AU11" s="81">
        <v>461</v>
      </c>
      <c r="AV11" s="91" t="s">
        <v>868</v>
      </c>
      <c r="AW11" s="98"/>
      <c r="AX11" s="81">
        <v>491</v>
      </c>
      <c r="AY11" s="91" t="s">
        <v>900</v>
      </c>
      <c r="AZ11" s="78"/>
      <c r="BA11" s="81">
        <v>522</v>
      </c>
      <c r="BB11" s="91" t="s">
        <v>932</v>
      </c>
      <c r="BC11" s="78"/>
      <c r="BD11" s="81"/>
      <c r="BE11" s="90" t="s">
        <v>1309</v>
      </c>
      <c r="BG11" s="81">
        <v>580</v>
      </c>
      <c r="BH11" s="91" t="s">
        <v>1013</v>
      </c>
      <c r="BJ11" s="81">
        <v>611</v>
      </c>
      <c r="BK11" s="91" t="s">
        <v>1050</v>
      </c>
      <c r="BM11" s="81">
        <v>642</v>
      </c>
      <c r="BN11" s="91" t="s">
        <v>1124</v>
      </c>
      <c r="BP11" s="81">
        <v>671</v>
      </c>
      <c r="BQ11" s="103" t="s">
        <v>1183</v>
      </c>
      <c r="BR11" s="92"/>
      <c r="BS11" s="81">
        <v>700</v>
      </c>
      <c r="BT11" s="91" t="s">
        <v>33</v>
      </c>
      <c r="BV11" s="81">
        <v>729</v>
      </c>
      <c r="BW11" s="91" t="s">
        <v>96</v>
      </c>
      <c r="BY11" s="81">
        <v>759</v>
      </c>
      <c r="BZ11" s="104" t="s">
        <v>1310</v>
      </c>
      <c r="CB11" s="81">
        <v>812</v>
      </c>
      <c r="CC11" s="89" t="s">
        <v>221</v>
      </c>
    </row>
    <row r="12" spans="1:86" s="25" customFormat="1" ht="14.25" customHeight="1" x14ac:dyDescent="0.2">
      <c r="A12" s="89" t="s">
        <v>1311</v>
      </c>
      <c r="B12" s="81">
        <v>8</v>
      </c>
      <c r="C12" s="101" t="s">
        <v>1312</v>
      </c>
      <c r="D12" s="81"/>
      <c r="E12" s="81">
        <v>39</v>
      </c>
      <c r="F12" s="94" t="s">
        <v>360</v>
      </c>
      <c r="G12" s="94"/>
      <c r="H12" s="81">
        <v>69</v>
      </c>
      <c r="I12" s="91" t="s">
        <v>402</v>
      </c>
      <c r="J12" s="92"/>
      <c r="K12" s="81">
        <v>99</v>
      </c>
      <c r="L12" s="91" t="s">
        <v>1313</v>
      </c>
      <c r="M12" s="78"/>
      <c r="N12" s="81">
        <v>131</v>
      </c>
      <c r="O12" s="91" t="s">
        <v>475</v>
      </c>
      <c r="P12" s="92"/>
      <c r="Q12" s="81">
        <v>162</v>
      </c>
      <c r="R12" s="91" t="s">
        <v>509</v>
      </c>
      <c r="S12" s="78"/>
      <c r="T12" s="81">
        <v>191</v>
      </c>
      <c r="U12" s="93" t="s">
        <v>541</v>
      </c>
      <c r="V12" s="78"/>
      <c r="W12" s="81">
        <v>223</v>
      </c>
      <c r="X12" s="91" t="s">
        <v>573</v>
      </c>
      <c r="Y12" s="92"/>
      <c r="Z12" s="81">
        <v>254</v>
      </c>
      <c r="AA12" s="91" t="s">
        <v>605</v>
      </c>
      <c r="AB12" s="94"/>
      <c r="AC12" s="81">
        <v>285</v>
      </c>
      <c r="AD12" s="91" t="s">
        <v>653</v>
      </c>
      <c r="AE12" s="95"/>
      <c r="AF12" s="81">
        <v>314</v>
      </c>
      <c r="AG12" s="91" t="s">
        <v>1314</v>
      </c>
      <c r="AH12" s="94"/>
      <c r="AI12" s="81">
        <v>344</v>
      </c>
      <c r="AJ12" s="94" t="s">
        <v>658</v>
      </c>
      <c r="AK12" s="78"/>
      <c r="AL12" s="81">
        <v>375</v>
      </c>
      <c r="AM12" s="91" t="s">
        <v>768</v>
      </c>
      <c r="AN12" s="92"/>
      <c r="AO12" s="81">
        <v>404</v>
      </c>
      <c r="AP12" s="91" t="s">
        <v>805</v>
      </c>
      <c r="AQ12" s="92"/>
      <c r="AR12" s="81">
        <v>433</v>
      </c>
      <c r="AS12" s="91" t="s">
        <v>837</v>
      </c>
      <c r="AT12" s="100"/>
      <c r="AU12" s="81">
        <v>462</v>
      </c>
      <c r="AV12" s="91" t="s">
        <v>869</v>
      </c>
      <c r="AW12" s="98"/>
      <c r="AX12" s="99">
        <v>492</v>
      </c>
      <c r="AY12" s="91" t="s">
        <v>901</v>
      </c>
      <c r="AZ12" s="78"/>
      <c r="BA12" s="81">
        <v>523</v>
      </c>
      <c r="BB12" s="91" t="s">
        <v>933</v>
      </c>
      <c r="BC12" s="78"/>
      <c r="BD12" s="81">
        <v>552</v>
      </c>
      <c r="BE12" s="91" t="s">
        <v>966</v>
      </c>
      <c r="BG12" s="81">
        <v>581</v>
      </c>
      <c r="BH12" s="91" t="s">
        <v>1015</v>
      </c>
      <c r="BJ12" s="81">
        <v>612</v>
      </c>
      <c r="BK12" s="91" t="s">
        <v>1051</v>
      </c>
      <c r="BM12" s="81">
        <v>643</v>
      </c>
      <c r="BN12" s="91" t="s">
        <v>1125</v>
      </c>
      <c r="BP12" s="81">
        <v>672</v>
      </c>
      <c r="BQ12" s="103" t="s">
        <v>1184</v>
      </c>
      <c r="BR12" s="92"/>
      <c r="BS12" s="92"/>
      <c r="BT12" s="90" t="s">
        <v>1315</v>
      </c>
      <c r="BV12" s="81">
        <v>730</v>
      </c>
      <c r="BW12" s="91" t="s">
        <v>95</v>
      </c>
      <c r="BY12" s="81">
        <v>767</v>
      </c>
      <c r="BZ12" s="91" t="s">
        <v>131</v>
      </c>
      <c r="CB12" s="81">
        <v>813</v>
      </c>
      <c r="CC12" s="89" t="s">
        <v>224</v>
      </c>
    </row>
    <row r="13" spans="1:86" s="25" customFormat="1" ht="14.25" customHeight="1" x14ac:dyDescent="0.2">
      <c r="A13" s="89" t="s">
        <v>844</v>
      </c>
      <c r="B13" s="81">
        <v>9</v>
      </c>
      <c r="C13" s="94" t="s">
        <v>326</v>
      </c>
      <c r="D13" s="81"/>
      <c r="E13" s="81">
        <v>40</v>
      </c>
      <c r="F13" s="94" t="s">
        <v>361</v>
      </c>
      <c r="G13" s="94"/>
      <c r="H13" s="81">
        <v>70</v>
      </c>
      <c r="I13" s="91" t="s">
        <v>403</v>
      </c>
      <c r="J13" s="92"/>
      <c r="K13" s="81">
        <v>100</v>
      </c>
      <c r="L13" s="91" t="s">
        <v>1316</v>
      </c>
      <c r="M13" s="78"/>
      <c r="N13" s="81">
        <v>132</v>
      </c>
      <c r="O13" s="93" t="s">
        <v>476</v>
      </c>
      <c r="P13" s="94"/>
      <c r="Q13" s="81">
        <v>163</v>
      </c>
      <c r="R13" s="91" t="s">
        <v>510</v>
      </c>
      <c r="S13" s="78"/>
      <c r="T13" s="81">
        <v>192</v>
      </c>
      <c r="U13" s="91" t="s">
        <v>542</v>
      </c>
      <c r="V13" s="78"/>
      <c r="W13" s="81">
        <v>224</v>
      </c>
      <c r="X13" s="93" t="s">
        <v>574</v>
      </c>
      <c r="Y13" s="94"/>
      <c r="Z13" s="81">
        <v>255</v>
      </c>
      <c r="AA13" s="91" t="s">
        <v>159</v>
      </c>
      <c r="AB13" s="95"/>
      <c r="AC13" s="81">
        <v>286</v>
      </c>
      <c r="AD13" s="91" t="s">
        <v>654</v>
      </c>
      <c r="AE13" s="95"/>
      <c r="AF13" s="81">
        <v>315</v>
      </c>
      <c r="AG13" s="91" t="s">
        <v>1317</v>
      </c>
      <c r="AH13" s="94"/>
      <c r="AI13" s="81">
        <v>345</v>
      </c>
      <c r="AJ13" s="94" t="s">
        <v>721</v>
      </c>
      <c r="AK13" s="78"/>
      <c r="AL13" s="81">
        <v>376</v>
      </c>
      <c r="AM13" s="91" t="s">
        <v>769</v>
      </c>
      <c r="AN13" s="92"/>
      <c r="AO13" s="81">
        <v>405</v>
      </c>
      <c r="AP13" s="91" t="s">
        <v>806</v>
      </c>
      <c r="AQ13" s="92"/>
      <c r="AR13" s="81">
        <v>434</v>
      </c>
      <c r="AS13" s="91" t="s">
        <v>838</v>
      </c>
      <c r="AT13" s="100"/>
      <c r="AU13" s="81">
        <v>463</v>
      </c>
      <c r="AV13" s="91" t="s">
        <v>870</v>
      </c>
      <c r="AW13" s="98"/>
      <c r="AX13" s="81">
        <v>493</v>
      </c>
      <c r="AY13" s="91" t="s">
        <v>903</v>
      </c>
      <c r="AZ13" s="78"/>
      <c r="BA13" s="81">
        <v>524</v>
      </c>
      <c r="BB13" s="91" t="s">
        <v>934</v>
      </c>
      <c r="BC13" s="78"/>
      <c r="BD13" s="81">
        <v>553</v>
      </c>
      <c r="BE13" s="91" t="s">
        <v>967</v>
      </c>
      <c r="BG13" s="81">
        <v>582</v>
      </c>
      <c r="BH13" s="91" t="s">
        <v>1016</v>
      </c>
      <c r="BJ13" s="81">
        <v>613</v>
      </c>
      <c r="BK13" s="91" t="s">
        <v>1052</v>
      </c>
      <c r="BM13" s="81">
        <v>644</v>
      </c>
      <c r="BN13" s="91" t="s">
        <v>1126</v>
      </c>
      <c r="BP13" s="81">
        <v>673</v>
      </c>
      <c r="BQ13" s="103" t="s">
        <v>1185</v>
      </c>
      <c r="BR13" s="92"/>
      <c r="BS13" s="81">
        <v>701</v>
      </c>
      <c r="BT13" s="91" t="s">
        <v>56</v>
      </c>
      <c r="BV13" s="81">
        <v>731</v>
      </c>
      <c r="BW13" s="91" t="s">
        <v>97</v>
      </c>
      <c r="BY13" s="81">
        <v>768</v>
      </c>
      <c r="BZ13" s="91" t="s">
        <v>132</v>
      </c>
      <c r="CB13" s="81">
        <v>814</v>
      </c>
      <c r="CC13" s="89" t="s">
        <v>226</v>
      </c>
    </row>
    <row r="14" spans="1:86" s="25" customFormat="1" ht="14.25" customHeight="1" x14ac:dyDescent="0.2">
      <c r="A14" s="89" t="s">
        <v>1318</v>
      </c>
      <c r="B14" s="81">
        <v>10</v>
      </c>
      <c r="C14" s="101" t="s">
        <v>327</v>
      </c>
      <c r="D14" s="81"/>
      <c r="E14" s="81">
        <v>41</v>
      </c>
      <c r="F14" s="94" t="s">
        <v>362</v>
      </c>
      <c r="G14" s="94"/>
      <c r="H14" s="81">
        <v>71</v>
      </c>
      <c r="I14" s="91" t="s">
        <v>404</v>
      </c>
      <c r="J14" s="92"/>
      <c r="K14" s="81">
        <v>101</v>
      </c>
      <c r="L14" s="91" t="s">
        <v>1319</v>
      </c>
      <c r="M14" s="78"/>
      <c r="N14" s="81">
        <v>133</v>
      </c>
      <c r="O14" s="93" t="s">
        <v>477</v>
      </c>
      <c r="P14" s="94"/>
      <c r="Q14" s="81">
        <v>164</v>
      </c>
      <c r="R14" s="91" t="s">
        <v>511</v>
      </c>
      <c r="S14" s="78"/>
      <c r="T14" s="81">
        <v>193</v>
      </c>
      <c r="U14" s="91" t="s">
        <v>543</v>
      </c>
      <c r="V14" s="78"/>
      <c r="W14" s="81">
        <v>225</v>
      </c>
      <c r="X14" s="91" t="s">
        <v>575</v>
      </c>
      <c r="Y14" s="105"/>
      <c r="Z14" s="81">
        <v>256</v>
      </c>
      <c r="AA14" s="91" t="s">
        <v>157</v>
      </c>
      <c r="AB14" s="95"/>
      <c r="AC14" s="81">
        <v>287</v>
      </c>
      <c r="AD14" s="91" t="s">
        <v>655</v>
      </c>
      <c r="AE14" s="95"/>
      <c r="AF14" s="81">
        <v>316</v>
      </c>
      <c r="AG14" s="91" t="s">
        <v>1320</v>
      </c>
      <c r="AH14" s="95"/>
      <c r="AI14" s="81">
        <v>346</v>
      </c>
      <c r="AJ14" s="94" t="s">
        <v>722</v>
      </c>
      <c r="AK14" s="78"/>
      <c r="AL14" s="81">
        <v>377</v>
      </c>
      <c r="AM14" s="91" t="s">
        <v>770</v>
      </c>
      <c r="AN14" s="92"/>
      <c r="AO14" s="81">
        <v>406</v>
      </c>
      <c r="AP14" s="91" t="s">
        <v>807</v>
      </c>
      <c r="AQ14" s="92"/>
      <c r="AR14" s="81">
        <v>435</v>
      </c>
      <c r="AS14" s="91" t="s">
        <v>839</v>
      </c>
      <c r="AT14" s="100"/>
      <c r="AU14" s="81">
        <v>464</v>
      </c>
      <c r="AV14" s="91" t="s">
        <v>871</v>
      </c>
      <c r="AW14" s="98"/>
      <c r="AX14" s="99">
        <v>494</v>
      </c>
      <c r="AY14" s="91" t="s">
        <v>904</v>
      </c>
      <c r="AZ14" s="78"/>
      <c r="BA14" s="81">
        <v>525</v>
      </c>
      <c r="BB14" s="91" t="s">
        <v>936</v>
      </c>
      <c r="BC14" s="78"/>
      <c r="BD14" s="81">
        <v>554</v>
      </c>
      <c r="BE14" s="91" t="s">
        <v>968</v>
      </c>
      <c r="BG14" s="81">
        <v>583</v>
      </c>
      <c r="BH14" s="91" t="s">
        <v>1017</v>
      </c>
      <c r="BJ14" s="81">
        <v>614</v>
      </c>
      <c r="BK14" s="91" t="s">
        <v>1053</v>
      </c>
      <c r="BM14" s="81">
        <v>645</v>
      </c>
      <c r="BN14" s="91" t="s">
        <v>1127</v>
      </c>
      <c r="BP14" s="81">
        <v>674</v>
      </c>
      <c r="BQ14" s="103" t="s">
        <v>1186</v>
      </c>
      <c r="BR14" s="92"/>
      <c r="BS14" s="81">
        <v>702</v>
      </c>
      <c r="BT14" s="91" t="s">
        <v>55</v>
      </c>
      <c r="BV14" s="81">
        <v>732</v>
      </c>
      <c r="BW14" s="91" t="s">
        <v>99</v>
      </c>
      <c r="BY14" s="81">
        <v>769</v>
      </c>
      <c r="BZ14" s="91" t="s">
        <v>133</v>
      </c>
      <c r="CB14" s="81">
        <v>815</v>
      </c>
      <c r="CC14" s="673" t="s">
        <v>228</v>
      </c>
      <c r="CD14" s="673"/>
      <c r="CE14" s="673"/>
      <c r="CF14" s="673"/>
      <c r="CG14" s="673"/>
      <c r="CH14" s="673"/>
    </row>
    <row r="15" spans="1:86" s="25" customFormat="1" ht="14.25" customHeight="1" x14ac:dyDescent="0.2">
      <c r="A15" s="89" t="s">
        <v>1321</v>
      </c>
      <c r="B15" s="81">
        <v>11</v>
      </c>
      <c r="C15" s="94" t="s">
        <v>328</v>
      </c>
      <c r="D15" s="81"/>
      <c r="E15" s="81">
        <v>42</v>
      </c>
      <c r="F15" s="94" t="s">
        <v>363</v>
      </c>
      <c r="G15" s="94"/>
      <c r="H15" s="81">
        <v>72</v>
      </c>
      <c r="I15" s="91" t="s">
        <v>405</v>
      </c>
      <c r="J15" s="92"/>
      <c r="K15" s="81">
        <v>773</v>
      </c>
      <c r="L15" s="91" t="s">
        <v>1322</v>
      </c>
      <c r="M15" s="78"/>
      <c r="N15" s="81">
        <v>134</v>
      </c>
      <c r="O15" s="91" t="s">
        <v>478</v>
      </c>
      <c r="P15" s="92"/>
      <c r="Q15" s="81">
        <v>165</v>
      </c>
      <c r="R15" s="91" t="s">
        <v>512</v>
      </c>
      <c r="S15" s="78"/>
      <c r="T15" s="81">
        <v>194</v>
      </c>
      <c r="U15" s="91" t="s">
        <v>544</v>
      </c>
      <c r="V15" s="78"/>
      <c r="W15" s="81">
        <v>226</v>
      </c>
      <c r="X15" s="91" t="s">
        <v>576</v>
      </c>
      <c r="Y15" s="95"/>
      <c r="Z15" s="81">
        <v>257</v>
      </c>
      <c r="AA15" s="91" t="s">
        <v>606</v>
      </c>
      <c r="AB15" s="95"/>
      <c r="AC15" s="81">
        <v>771</v>
      </c>
      <c r="AD15" s="91" t="s">
        <v>135</v>
      </c>
      <c r="AE15" s="106"/>
      <c r="AF15" s="81">
        <v>317</v>
      </c>
      <c r="AG15" s="91" t="s">
        <v>1323</v>
      </c>
      <c r="AH15" s="94"/>
      <c r="AI15" s="81">
        <v>347</v>
      </c>
      <c r="AJ15" s="94" t="s">
        <v>723</v>
      </c>
      <c r="AK15" s="78"/>
      <c r="AL15" s="81">
        <v>378</v>
      </c>
      <c r="AM15" s="91" t="s">
        <v>771</v>
      </c>
      <c r="AN15" s="92"/>
      <c r="AO15" s="81">
        <v>407</v>
      </c>
      <c r="AP15" s="91" t="s">
        <v>808</v>
      </c>
      <c r="AQ15" s="92"/>
      <c r="AR15" s="81">
        <v>436</v>
      </c>
      <c r="AS15" s="91" t="s">
        <v>840</v>
      </c>
      <c r="AT15" s="100"/>
      <c r="AU15" s="81">
        <v>465</v>
      </c>
      <c r="AV15" s="91" t="s">
        <v>872</v>
      </c>
      <c r="AW15" s="98"/>
      <c r="AX15" s="81">
        <v>495</v>
      </c>
      <c r="AY15" s="91" t="s">
        <v>905</v>
      </c>
      <c r="AZ15" s="78"/>
      <c r="BA15" s="81">
        <v>526</v>
      </c>
      <c r="BB15" s="91" t="s">
        <v>937</v>
      </c>
      <c r="BC15" s="78"/>
      <c r="BD15" s="81">
        <v>555</v>
      </c>
      <c r="BE15" s="91" t="s">
        <v>969</v>
      </c>
      <c r="BG15" s="81">
        <v>584</v>
      </c>
      <c r="BH15" s="91" t="s">
        <v>1018</v>
      </c>
      <c r="BJ15" s="81">
        <v>615</v>
      </c>
      <c r="BK15" s="91" t="s">
        <v>1054</v>
      </c>
      <c r="BM15" s="81">
        <v>646</v>
      </c>
      <c r="BN15" s="91" t="s">
        <v>1129</v>
      </c>
      <c r="BP15" s="81">
        <v>675</v>
      </c>
      <c r="BQ15" s="103" t="s">
        <v>1188</v>
      </c>
      <c r="BR15" s="92"/>
      <c r="BS15" s="81">
        <v>703</v>
      </c>
      <c r="BT15" s="91" t="s">
        <v>64</v>
      </c>
      <c r="BV15" s="81">
        <v>733</v>
      </c>
      <c r="BW15" s="91" t="s">
        <v>98</v>
      </c>
      <c r="BY15" s="81">
        <v>770</v>
      </c>
      <c r="BZ15" s="91" t="s">
        <v>134</v>
      </c>
      <c r="CB15" s="81">
        <v>816</v>
      </c>
      <c r="CC15" s="89" t="s">
        <v>230</v>
      </c>
    </row>
    <row r="16" spans="1:86" s="25" customFormat="1" ht="14.25" customHeight="1" x14ac:dyDescent="0.2">
      <c r="A16" s="89" t="s">
        <v>1324</v>
      </c>
      <c r="B16" s="81">
        <v>12</v>
      </c>
      <c r="C16" s="94" t="s">
        <v>330</v>
      </c>
      <c r="D16" s="81"/>
      <c r="E16" s="81">
        <v>43</v>
      </c>
      <c r="F16" s="94" t="s">
        <v>364</v>
      </c>
      <c r="G16" s="94"/>
      <c r="H16" s="81">
        <v>73</v>
      </c>
      <c r="I16" s="91" t="s">
        <v>406</v>
      </c>
      <c r="J16" s="92"/>
      <c r="K16" s="81">
        <v>774</v>
      </c>
      <c r="L16" s="91" t="s">
        <v>1325</v>
      </c>
      <c r="M16" s="78"/>
      <c r="N16" s="81">
        <v>135</v>
      </c>
      <c r="O16" s="91" t="s">
        <v>479</v>
      </c>
      <c r="P16" s="92"/>
      <c r="Q16" s="81">
        <v>166</v>
      </c>
      <c r="R16" s="91" t="s">
        <v>514</v>
      </c>
      <c r="S16" s="78"/>
      <c r="T16" s="81">
        <v>195</v>
      </c>
      <c r="U16" s="91" t="s">
        <v>545</v>
      </c>
      <c r="V16" s="78"/>
      <c r="W16" s="81">
        <v>227</v>
      </c>
      <c r="X16" s="91" t="s">
        <v>577</v>
      </c>
      <c r="Y16" s="95"/>
      <c r="Z16" s="81">
        <v>795</v>
      </c>
      <c r="AA16" s="91" t="s">
        <v>157</v>
      </c>
      <c r="AB16" s="94"/>
      <c r="AC16" s="81">
        <v>772</v>
      </c>
      <c r="AD16" s="91" t="s">
        <v>1326</v>
      </c>
      <c r="AE16" s="94"/>
      <c r="AF16" s="81">
        <v>318</v>
      </c>
      <c r="AG16" s="91" t="s">
        <v>1327</v>
      </c>
      <c r="AH16" s="94"/>
      <c r="AI16" s="81">
        <v>348</v>
      </c>
      <c r="AJ16" s="94" t="s">
        <v>724</v>
      </c>
      <c r="AK16" s="78"/>
      <c r="AL16" s="81">
        <v>379</v>
      </c>
      <c r="AM16" s="91" t="s">
        <v>772</v>
      </c>
      <c r="AN16" s="92"/>
      <c r="AO16" s="81">
        <v>408</v>
      </c>
      <c r="AP16" s="91" t="s">
        <v>809</v>
      </c>
      <c r="AQ16" s="92"/>
      <c r="AR16" s="81">
        <v>437</v>
      </c>
      <c r="AS16" s="91" t="s">
        <v>841</v>
      </c>
      <c r="AT16" s="100"/>
      <c r="AU16" s="81">
        <v>466</v>
      </c>
      <c r="AV16" s="91" t="s">
        <v>873</v>
      </c>
      <c r="AW16" s="98"/>
      <c r="AX16" s="99">
        <v>496</v>
      </c>
      <c r="AY16" s="91" t="s">
        <v>906</v>
      </c>
      <c r="AZ16" s="78"/>
      <c r="BA16" s="81">
        <v>527</v>
      </c>
      <c r="BB16" s="91" t="s">
        <v>938</v>
      </c>
      <c r="BC16" s="78"/>
      <c r="BD16" s="81">
        <v>556</v>
      </c>
      <c r="BE16" s="91" t="s">
        <v>970</v>
      </c>
      <c r="BG16" s="81">
        <v>585</v>
      </c>
      <c r="BH16" s="91" t="s">
        <v>1019</v>
      </c>
      <c r="BJ16" s="81">
        <v>616</v>
      </c>
      <c r="BK16" s="91" t="s">
        <v>1056</v>
      </c>
      <c r="BM16" s="81">
        <v>647</v>
      </c>
      <c r="BN16" s="91" t="s">
        <v>1130</v>
      </c>
      <c r="BP16" s="81">
        <v>676</v>
      </c>
      <c r="BQ16" s="103" t="s">
        <v>1189</v>
      </c>
      <c r="BR16" s="92"/>
      <c r="BS16" s="81"/>
      <c r="BT16" s="90" t="s">
        <v>1328</v>
      </c>
      <c r="BV16" s="81">
        <v>734</v>
      </c>
      <c r="BW16" s="91" t="s">
        <v>101</v>
      </c>
      <c r="BY16" s="81"/>
      <c r="CB16" s="81">
        <v>817</v>
      </c>
      <c r="CC16" s="89" t="s">
        <v>233</v>
      </c>
    </row>
    <row r="17" spans="1:81" s="25" customFormat="1" ht="14.25" customHeight="1" x14ac:dyDescent="0.2">
      <c r="A17" s="89" t="s">
        <v>1309</v>
      </c>
      <c r="B17" s="81">
        <v>13</v>
      </c>
      <c r="C17" s="94" t="s">
        <v>1329</v>
      </c>
      <c r="D17" s="81"/>
      <c r="E17" s="81">
        <v>44</v>
      </c>
      <c r="F17" s="94" t="s">
        <v>365</v>
      </c>
      <c r="G17" s="94"/>
      <c r="H17" s="81">
        <v>74</v>
      </c>
      <c r="I17" s="91" t="s">
        <v>407</v>
      </c>
      <c r="J17" s="92"/>
      <c r="K17" s="81">
        <v>791</v>
      </c>
      <c r="L17" s="91" t="s">
        <v>153</v>
      </c>
      <c r="M17" s="78"/>
      <c r="N17" s="81">
        <v>136</v>
      </c>
      <c r="O17" s="93" t="s">
        <v>481</v>
      </c>
      <c r="P17" s="94"/>
      <c r="Q17" s="81">
        <v>167</v>
      </c>
      <c r="R17" s="91" t="s">
        <v>515</v>
      </c>
      <c r="S17" s="78"/>
      <c r="T17" s="81">
        <v>196</v>
      </c>
      <c r="U17" s="91" t="s">
        <v>546</v>
      </c>
      <c r="V17" s="78"/>
      <c r="W17" s="81">
        <v>228</v>
      </c>
      <c r="X17" s="91" t="s">
        <v>578</v>
      </c>
      <c r="Y17" s="95"/>
      <c r="Z17" s="81">
        <v>796</v>
      </c>
      <c r="AA17" s="91" t="s">
        <v>158</v>
      </c>
      <c r="AB17" s="105"/>
      <c r="AC17" s="81"/>
      <c r="AD17" s="96" t="s">
        <v>1304</v>
      </c>
      <c r="AE17" s="95"/>
      <c r="AF17" s="81">
        <v>319</v>
      </c>
      <c r="AG17" s="91" t="s">
        <v>1330</v>
      </c>
      <c r="AH17" s="95"/>
      <c r="AI17" s="81">
        <v>349</v>
      </c>
      <c r="AJ17" s="94" t="s">
        <v>1331</v>
      </c>
      <c r="AK17" s="78"/>
      <c r="AL17" s="81">
        <v>380</v>
      </c>
      <c r="AM17" s="91" t="s">
        <v>773</v>
      </c>
      <c r="AN17" s="92"/>
      <c r="AO17" s="81">
        <v>409</v>
      </c>
      <c r="AP17" s="91" t="s">
        <v>810</v>
      </c>
      <c r="AQ17" s="92"/>
      <c r="AR17" s="81">
        <v>438</v>
      </c>
      <c r="AS17" s="91" t="s">
        <v>842</v>
      </c>
      <c r="AT17" s="100"/>
      <c r="AU17" s="81">
        <v>467</v>
      </c>
      <c r="AV17" s="91" t="s">
        <v>874</v>
      </c>
      <c r="AW17" s="98"/>
      <c r="AX17" s="81">
        <v>497</v>
      </c>
      <c r="AY17" s="91" t="s">
        <v>907</v>
      </c>
      <c r="AZ17" s="78"/>
      <c r="BA17" s="81">
        <v>528</v>
      </c>
      <c r="BB17" s="91" t="s">
        <v>939</v>
      </c>
      <c r="BC17" s="78"/>
      <c r="BD17" s="81">
        <v>557</v>
      </c>
      <c r="BE17" s="91" t="s">
        <v>971</v>
      </c>
      <c r="BG17" s="81">
        <v>586</v>
      </c>
      <c r="BH17" s="91" t="s">
        <v>1021</v>
      </c>
      <c r="BJ17" s="81">
        <v>617</v>
      </c>
      <c r="BK17" s="91" t="s">
        <v>1057</v>
      </c>
      <c r="BM17" s="81">
        <v>648</v>
      </c>
      <c r="BN17" s="91" t="s">
        <v>1131</v>
      </c>
      <c r="BP17" s="81">
        <v>677</v>
      </c>
      <c r="BQ17" s="103" t="s">
        <v>1190</v>
      </c>
      <c r="BR17" s="92"/>
      <c r="BS17" s="81">
        <v>704</v>
      </c>
      <c r="BT17" s="91" t="s">
        <v>65</v>
      </c>
      <c r="BV17" s="81">
        <v>735</v>
      </c>
      <c r="BW17" s="91" t="s">
        <v>100</v>
      </c>
      <c r="BY17" s="81"/>
      <c r="CB17" s="81">
        <v>818</v>
      </c>
      <c r="CC17" s="89" t="s">
        <v>235</v>
      </c>
    </row>
    <row r="18" spans="1:81" s="25" customFormat="1" ht="14.25" customHeight="1" x14ac:dyDescent="0.25">
      <c r="A18" s="89" t="s">
        <v>1332</v>
      </c>
      <c r="B18" s="81">
        <v>14</v>
      </c>
      <c r="C18" s="94" t="s">
        <v>332</v>
      </c>
      <c r="D18" s="81"/>
      <c r="E18" s="81">
        <v>45</v>
      </c>
      <c r="F18" s="94" t="s">
        <v>366</v>
      </c>
      <c r="G18" s="94"/>
      <c r="H18" s="81">
        <v>789</v>
      </c>
      <c r="I18" s="91" t="s">
        <v>151</v>
      </c>
      <c r="J18" s="92"/>
      <c r="K18" s="81">
        <v>792</v>
      </c>
      <c r="L18" s="91" t="s">
        <v>154</v>
      </c>
      <c r="M18" s="78"/>
      <c r="N18" s="81">
        <v>137</v>
      </c>
      <c r="O18" s="91" t="s">
        <v>482</v>
      </c>
      <c r="P18" s="92"/>
      <c r="Q18" s="81">
        <v>168</v>
      </c>
      <c r="R18" s="91" t="s">
        <v>516</v>
      </c>
      <c r="S18" s="78"/>
      <c r="T18" s="81">
        <v>197</v>
      </c>
      <c r="U18" s="91" t="s">
        <v>547</v>
      </c>
      <c r="V18" s="78"/>
      <c r="W18" s="81">
        <v>229</v>
      </c>
      <c r="X18" s="91" t="s">
        <v>579</v>
      </c>
      <c r="Y18" s="95"/>
      <c r="Z18" s="81">
        <v>258</v>
      </c>
      <c r="AA18" s="91" t="s">
        <v>607</v>
      </c>
      <c r="AB18" s="95"/>
      <c r="AC18" s="81">
        <v>288</v>
      </c>
      <c r="AD18" s="93" t="s">
        <v>657</v>
      </c>
      <c r="AE18" s="95"/>
      <c r="AF18" s="81">
        <v>320</v>
      </c>
      <c r="AG18" s="91" t="s">
        <v>1333</v>
      </c>
      <c r="AH18" s="95"/>
      <c r="AI18" s="81">
        <v>350</v>
      </c>
      <c r="AJ18" s="94" t="s">
        <v>726</v>
      </c>
      <c r="AK18" s="78"/>
      <c r="AL18" s="81">
        <v>381</v>
      </c>
      <c r="AM18" s="91" t="s">
        <v>774</v>
      </c>
      <c r="AN18" s="92"/>
      <c r="AO18" s="92"/>
      <c r="AP18" s="90" t="s">
        <v>1306</v>
      </c>
      <c r="AQ18" s="90"/>
      <c r="AR18" s="81">
        <v>439</v>
      </c>
      <c r="AS18" s="91" t="s">
        <v>843</v>
      </c>
      <c r="AT18" s="97"/>
      <c r="AU18" s="81"/>
      <c r="AV18" s="90" t="s">
        <v>1321</v>
      </c>
      <c r="AW18" s="98"/>
      <c r="AX18" s="99">
        <v>498</v>
      </c>
      <c r="AY18" s="91" t="s">
        <v>908</v>
      </c>
      <c r="AZ18" s="78"/>
      <c r="BA18" s="81">
        <v>529</v>
      </c>
      <c r="BB18" s="91" t="s">
        <v>940</v>
      </c>
      <c r="BC18" s="78"/>
      <c r="BD18" s="81">
        <v>558</v>
      </c>
      <c r="BE18" s="91" t="s">
        <v>973</v>
      </c>
      <c r="BG18" s="81">
        <v>587</v>
      </c>
      <c r="BH18" s="91" t="s">
        <v>1022</v>
      </c>
      <c r="BJ18" s="81">
        <v>618</v>
      </c>
      <c r="BK18" s="91" t="s">
        <v>1058</v>
      </c>
      <c r="BM18" s="81">
        <v>649</v>
      </c>
      <c r="BN18" s="91" t="s">
        <v>1132</v>
      </c>
      <c r="BP18" s="81">
        <v>678</v>
      </c>
      <c r="BQ18" s="103" t="s">
        <v>1191</v>
      </c>
      <c r="BR18" s="92"/>
      <c r="BS18" s="81">
        <v>705</v>
      </c>
      <c r="BT18" s="91" t="s">
        <v>68</v>
      </c>
      <c r="BV18" s="81">
        <v>736</v>
      </c>
      <c r="BW18" s="91" t="s">
        <v>102</v>
      </c>
      <c r="BY18" s="81"/>
      <c r="CB18" s="81">
        <v>819</v>
      </c>
      <c r="CC18" s="107" t="s">
        <v>237</v>
      </c>
    </row>
    <row r="19" spans="1:81" s="25" customFormat="1" ht="14.25" customHeight="1" x14ac:dyDescent="0.2">
      <c r="A19" s="89" t="s">
        <v>1334</v>
      </c>
      <c r="B19" s="81">
        <v>15</v>
      </c>
      <c r="C19" s="94" t="s">
        <v>333</v>
      </c>
      <c r="D19" s="81"/>
      <c r="E19" s="81">
        <v>46</v>
      </c>
      <c r="F19" s="94" t="s">
        <v>367</v>
      </c>
      <c r="G19" s="94"/>
      <c r="H19" s="81">
        <v>75</v>
      </c>
      <c r="I19" s="91" t="s">
        <v>408</v>
      </c>
      <c r="J19" s="92"/>
      <c r="K19" s="81">
        <v>793</v>
      </c>
      <c r="L19" s="91" t="s">
        <v>155</v>
      </c>
      <c r="M19" s="78"/>
      <c r="N19" s="81">
        <v>138</v>
      </c>
      <c r="O19" s="91" t="s">
        <v>483</v>
      </c>
      <c r="P19" s="92"/>
      <c r="Q19" s="81">
        <v>169</v>
      </c>
      <c r="R19" s="91" t="s">
        <v>517</v>
      </c>
      <c r="S19" s="78"/>
      <c r="T19" s="81">
        <v>198</v>
      </c>
      <c r="U19" s="91" t="s">
        <v>548</v>
      </c>
      <c r="V19" s="78"/>
      <c r="W19" s="81">
        <v>230</v>
      </c>
      <c r="X19" s="91" t="s">
        <v>580</v>
      </c>
      <c r="Y19" s="95"/>
      <c r="Z19" s="81">
        <v>259</v>
      </c>
      <c r="AA19" s="91" t="s">
        <v>608</v>
      </c>
      <c r="AB19" s="95"/>
      <c r="AC19" s="99">
        <v>289</v>
      </c>
      <c r="AD19" s="91" t="s">
        <v>658</v>
      </c>
      <c r="AE19" s="105"/>
      <c r="AF19" s="81">
        <v>321</v>
      </c>
      <c r="AG19" s="91" t="s">
        <v>1335</v>
      </c>
      <c r="AH19" s="94"/>
      <c r="AI19" s="81">
        <v>351</v>
      </c>
      <c r="AJ19" s="94" t="s">
        <v>727</v>
      </c>
      <c r="AK19" s="78"/>
      <c r="AL19" s="81">
        <v>382</v>
      </c>
      <c r="AM19" s="91" t="s">
        <v>776</v>
      </c>
      <c r="AN19" s="92"/>
      <c r="AO19" s="81">
        <v>410</v>
      </c>
      <c r="AP19" s="91" t="s">
        <v>812</v>
      </c>
      <c r="AQ19" s="92"/>
      <c r="AR19" s="92"/>
      <c r="AS19" s="90" t="s">
        <v>844</v>
      </c>
      <c r="AT19" s="100"/>
      <c r="AU19" s="81">
        <v>468</v>
      </c>
      <c r="AV19" s="91" t="s">
        <v>877</v>
      </c>
      <c r="AW19" s="87"/>
      <c r="AX19" s="81">
        <v>499</v>
      </c>
      <c r="AY19" s="91" t="s">
        <v>909</v>
      </c>
      <c r="AZ19" s="78"/>
      <c r="BA19" s="81">
        <v>530</v>
      </c>
      <c r="BB19" s="91" t="s">
        <v>941</v>
      </c>
      <c r="BC19" s="78"/>
      <c r="BD19" s="81">
        <v>559</v>
      </c>
      <c r="BE19" s="91" t="s">
        <v>974</v>
      </c>
      <c r="BG19" s="81">
        <v>588</v>
      </c>
      <c r="BH19" s="91" t="s">
        <v>1023</v>
      </c>
      <c r="BJ19" s="81">
        <v>619</v>
      </c>
      <c r="BK19" s="91" t="s">
        <v>1059</v>
      </c>
      <c r="BM19" s="81">
        <v>650</v>
      </c>
      <c r="BN19" s="91" t="s">
        <v>1133</v>
      </c>
      <c r="BP19" s="81">
        <v>679</v>
      </c>
      <c r="BQ19" s="103" t="s">
        <v>1192</v>
      </c>
      <c r="BR19" s="92"/>
      <c r="BS19" s="81">
        <v>706</v>
      </c>
      <c r="BT19" s="93" t="s">
        <v>71</v>
      </c>
      <c r="BV19" s="81">
        <v>737</v>
      </c>
      <c r="BW19" s="91" t="s">
        <v>103</v>
      </c>
      <c r="BY19" s="81"/>
      <c r="CB19" s="81">
        <v>820</v>
      </c>
      <c r="CC19" s="89" t="s">
        <v>242</v>
      </c>
    </row>
    <row r="20" spans="1:81" s="25" customFormat="1" ht="14.25" customHeight="1" x14ac:dyDescent="0.2">
      <c r="A20" s="89" t="s">
        <v>1336</v>
      </c>
      <c r="B20" s="81">
        <v>16</v>
      </c>
      <c r="C20" s="94" t="s">
        <v>334</v>
      </c>
      <c r="D20" s="81"/>
      <c r="E20" s="81">
        <v>47</v>
      </c>
      <c r="F20" s="94" t="s">
        <v>368</v>
      </c>
      <c r="G20" s="94"/>
      <c r="H20" s="81">
        <v>76</v>
      </c>
      <c r="I20" s="91" t="s">
        <v>409</v>
      </c>
      <c r="J20" s="92"/>
      <c r="K20" s="81">
        <v>794</v>
      </c>
      <c r="L20" s="91" t="s">
        <v>156</v>
      </c>
      <c r="M20" s="78"/>
      <c r="N20" s="81">
        <v>139</v>
      </c>
      <c r="O20" s="91" t="s">
        <v>484</v>
      </c>
      <c r="P20" s="92"/>
      <c r="Q20" s="81">
        <v>170</v>
      </c>
      <c r="R20" s="91" t="s">
        <v>518</v>
      </c>
      <c r="S20" s="78"/>
      <c r="T20" s="81">
        <v>199</v>
      </c>
      <c r="U20" s="91" t="s">
        <v>549</v>
      </c>
      <c r="V20" s="78"/>
      <c r="W20" s="81">
        <v>231</v>
      </c>
      <c r="X20" s="91" t="s">
        <v>581</v>
      </c>
      <c r="Y20" s="95"/>
      <c r="Z20" s="81">
        <v>260</v>
      </c>
      <c r="AA20" s="93" t="s">
        <v>609</v>
      </c>
      <c r="AB20" s="95"/>
      <c r="AC20" s="81">
        <v>290</v>
      </c>
      <c r="AD20" s="91" t="s">
        <v>57</v>
      </c>
      <c r="AE20" s="105"/>
      <c r="AF20" s="81">
        <v>322</v>
      </c>
      <c r="AG20" s="91" t="s">
        <v>1337</v>
      </c>
      <c r="AH20" s="95"/>
      <c r="AI20" s="81">
        <v>352</v>
      </c>
      <c r="AJ20" s="94" t="s">
        <v>728</v>
      </c>
      <c r="AK20" s="78"/>
      <c r="AL20" s="81">
        <v>383</v>
      </c>
      <c r="AM20" s="91" t="s">
        <v>777</v>
      </c>
      <c r="AN20" s="92"/>
      <c r="AO20" s="81">
        <v>411</v>
      </c>
      <c r="AP20" s="91" t="s">
        <v>813</v>
      </c>
      <c r="AQ20" s="92"/>
      <c r="AR20" s="81">
        <v>440</v>
      </c>
      <c r="AS20" s="91" t="s">
        <v>844</v>
      </c>
      <c r="AT20" s="100"/>
      <c r="AU20" s="81">
        <v>469</v>
      </c>
      <c r="AV20" s="91" t="s">
        <v>878</v>
      </c>
      <c r="AW20" s="98"/>
      <c r="AX20" s="99">
        <v>500</v>
      </c>
      <c r="AY20" s="91" t="s">
        <v>910</v>
      </c>
      <c r="AZ20" s="78"/>
      <c r="BA20" s="81">
        <v>531</v>
      </c>
      <c r="BB20" s="91" t="s">
        <v>942</v>
      </c>
      <c r="BC20" s="85"/>
      <c r="BD20" s="81">
        <v>560</v>
      </c>
      <c r="BE20" s="91" t="s">
        <v>975</v>
      </c>
      <c r="BG20" s="81">
        <v>589</v>
      </c>
      <c r="BH20" s="91" t="s">
        <v>1024</v>
      </c>
      <c r="BJ20" s="81">
        <v>620</v>
      </c>
      <c r="BK20" s="91" t="s">
        <v>1060</v>
      </c>
      <c r="BM20" s="81">
        <v>651</v>
      </c>
      <c r="BN20" s="91" t="s">
        <v>1135</v>
      </c>
      <c r="BP20" s="81">
        <v>680</v>
      </c>
      <c r="BQ20" s="103" t="s">
        <v>1193</v>
      </c>
      <c r="BR20" s="92"/>
      <c r="BS20" s="81">
        <v>707</v>
      </c>
      <c r="BT20" s="91" t="s">
        <v>72</v>
      </c>
      <c r="BV20" s="81">
        <v>738</v>
      </c>
      <c r="BW20" s="91" t="s">
        <v>1274</v>
      </c>
      <c r="BY20" s="81"/>
      <c r="CB20" s="81">
        <v>821</v>
      </c>
      <c r="CC20" s="89" t="s">
        <v>1338</v>
      </c>
    </row>
    <row r="21" spans="1:81" s="25" customFormat="1" ht="14.25" customHeight="1" x14ac:dyDescent="0.25">
      <c r="A21" s="89" t="s">
        <v>1300</v>
      </c>
      <c r="B21" s="81">
        <v>17</v>
      </c>
      <c r="C21" s="91" t="s">
        <v>337</v>
      </c>
      <c r="D21" s="81"/>
      <c r="E21" s="81">
        <v>48</v>
      </c>
      <c r="F21" s="94" t="s">
        <v>369</v>
      </c>
      <c r="G21" s="94"/>
      <c r="H21" s="81">
        <v>77</v>
      </c>
      <c r="I21" s="91" t="s">
        <v>410</v>
      </c>
      <c r="J21" s="92"/>
      <c r="K21" s="81">
        <v>102</v>
      </c>
      <c r="L21" s="91" t="s">
        <v>439</v>
      </c>
      <c r="M21" s="78"/>
      <c r="N21" s="81">
        <v>140</v>
      </c>
      <c r="O21" s="91" t="s">
        <v>485</v>
      </c>
      <c r="P21" s="92"/>
      <c r="Q21" s="81">
        <v>171</v>
      </c>
      <c r="R21" s="91" t="s">
        <v>520</v>
      </c>
      <c r="S21" s="78"/>
      <c r="T21" s="81">
        <v>200</v>
      </c>
      <c r="U21" s="91" t="s">
        <v>550</v>
      </c>
      <c r="V21" s="78"/>
      <c r="W21" s="81">
        <v>232</v>
      </c>
      <c r="X21" s="91" t="s">
        <v>582</v>
      </c>
      <c r="Y21" s="95"/>
      <c r="Z21" s="81">
        <v>261</v>
      </c>
      <c r="AA21" s="93" t="s">
        <v>610</v>
      </c>
      <c r="AB21" s="95"/>
      <c r="AC21" s="81">
        <v>291</v>
      </c>
      <c r="AD21" s="91" t="s">
        <v>659</v>
      </c>
      <c r="AE21" s="105"/>
      <c r="AF21" s="81">
        <v>323</v>
      </c>
      <c r="AG21" s="91" t="s">
        <v>1339</v>
      </c>
      <c r="AH21" s="95"/>
      <c r="AI21" s="81">
        <v>353</v>
      </c>
      <c r="AJ21" s="94" t="s">
        <v>729</v>
      </c>
      <c r="AK21" s="78"/>
      <c r="AL21" s="81">
        <v>384</v>
      </c>
      <c r="AM21" s="91" t="s">
        <v>778</v>
      </c>
      <c r="AN21" s="92"/>
      <c r="AO21" s="81">
        <v>412</v>
      </c>
      <c r="AP21" s="91" t="s">
        <v>814</v>
      </c>
      <c r="AQ21" s="92"/>
      <c r="AR21" s="81">
        <v>441</v>
      </c>
      <c r="AS21" s="91" t="s">
        <v>845</v>
      </c>
      <c r="AT21" s="100"/>
      <c r="AU21" s="81">
        <v>470</v>
      </c>
      <c r="AV21" s="91" t="s">
        <v>879</v>
      </c>
      <c r="AW21" s="98"/>
      <c r="AX21" s="81">
        <v>501</v>
      </c>
      <c r="AY21" s="91" t="s">
        <v>911</v>
      </c>
      <c r="AZ21" s="78"/>
      <c r="BA21" s="81">
        <v>532</v>
      </c>
      <c r="BB21" s="91" t="s">
        <v>943</v>
      </c>
      <c r="BC21" s="78"/>
      <c r="BD21" s="81">
        <v>561</v>
      </c>
      <c r="BE21" s="91" t="s">
        <v>976</v>
      </c>
      <c r="BG21" s="81">
        <v>590</v>
      </c>
      <c r="BH21" s="91" t="s">
        <v>1025</v>
      </c>
      <c r="BJ21" s="81">
        <v>621</v>
      </c>
      <c r="BK21" s="91" t="s">
        <v>1062</v>
      </c>
      <c r="BM21" s="81">
        <v>652</v>
      </c>
      <c r="BN21" s="91" t="s">
        <v>1136</v>
      </c>
      <c r="BP21" s="81"/>
      <c r="BQ21" s="90" t="s">
        <v>1340</v>
      </c>
      <c r="BR21" s="92"/>
      <c r="BS21" s="81">
        <v>802</v>
      </c>
      <c r="BT21" s="91" t="s">
        <v>170</v>
      </c>
      <c r="BV21" s="81">
        <v>739</v>
      </c>
      <c r="BW21" s="91" t="s">
        <v>1275</v>
      </c>
      <c r="BY21" s="81"/>
      <c r="CB21" s="81">
        <v>822</v>
      </c>
      <c r="CC21" s="89" t="s">
        <v>1344</v>
      </c>
    </row>
    <row r="22" spans="1:81" s="25" customFormat="1" ht="14.25" customHeight="1" x14ac:dyDescent="0.25">
      <c r="A22" s="89" t="s">
        <v>1340</v>
      </c>
      <c r="B22" s="81">
        <v>18</v>
      </c>
      <c r="C22" s="91" t="s">
        <v>338</v>
      </c>
      <c r="D22" s="81"/>
      <c r="E22" s="81">
        <v>49</v>
      </c>
      <c r="F22" s="94" t="s">
        <v>375</v>
      </c>
      <c r="G22" s="94"/>
      <c r="H22" s="81">
        <v>78</v>
      </c>
      <c r="I22" s="91" t="s">
        <v>411</v>
      </c>
      <c r="J22" s="92"/>
      <c r="K22" s="81">
        <v>103</v>
      </c>
      <c r="L22" s="91" t="s">
        <v>440</v>
      </c>
      <c r="M22" s="78"/>
      <c r="N22" s="81">
        <v>141</v>
      </c>
      <c r="O22" s="91" t="s">
        <v>486</v>
      </c>
      <c r="P22" s="92"/>
      <c r="Q22" s="81">
        <v>172</v>
      </c>
      <c r="R22" s="91" t="s">
        <v>521</v>
      </c>
      <c r="S22" s="78"/>
      <c r="T22" s="81">
        <v>201</v>
      </c>
      <c r="U22" s="91" t="s">
        <v>551</v>
      </c>
      <c r="V22" s="78"/>
      <c r="W22" s="81">
        <v>233</v>
      </c>
      <c r="X22" s="91" t="s">
        <v>583</v>
      </c>
      <c r="Y22" s="95"/>
      <c r="Z22" s="81">
        <v>762</v>
      </c>
      <c r="AA22" s="93" t="s">
        <v>127</v>
      </c>
      <c r="AB22" s="95"/>
      <c r="AC22" s="99">
        <v>292</v>
      </c>
      <c r="AD22" s="91" t="s">
        <v>660</v>
      </c>
      <c r="AE22" s="105"/>
      <c r="AF22" s="81">
        <v>324</v>
      </c>
      <c r="AG22" s="91" t="s">
        <v>1341</v>
      </c>
      <c r="AH22" s="95"/>
      <c r="AI22" s="81">
        <v>354</v>
      </c>
      <c r="AJ22" s="94" t="s">
        <v>730</v>
      </c>
      <c r="AK22" s="78"/>
      <c r="AL22" s="81">
        <v>385</v>
      </c>
      <c r="AM22" s="91" t="s">
        <v>779</v>
      </c>
      <c r="AN22" s="92"/>
      <c r="AO22" s="81">
        <v>413</v>
      </c>
      <c r="AP22" s="91" t="s">
        <v>1342</v>
      </c>
      <c r="AQ22" s="92"/>
      <c r="AR22" s="81">
        <v>442</v>
      </c>
      <c r="AS22" s="91" t="s">
        <v>846</v>
      </c>
      <c r="AT22" s="100"/>
      <c r="AU22" s="81">
        <v>471</v>
      </c>
      <c r="AV22" s="91" t="s">
        <v>880</v>
      </c>
      <c r="AW22" s="98"/>
      <c r="AX22" s="99">
        <v>502</v>
      </c>
      <c r="AY22" s="91" t="s">
        <v>912</v>
      </c>
      <c r="AZ22" s="78"/>
      <c r="BA22" s="81"/>
      <c r="BB22" s="90" t="s">
        <v>1324</v>
      </c>
      <c r="BC22" s="78"/>
      <c r="BD22" s="81">
        <v>562</v>
      </c>
      <c r="BE22" s="91" t="s">
        <v>977</v>
      </c>
      <c r="BG22" s="81">
        <v>779</v>
      </c>
      <c r="BH22" s="91" t="s">
        <v>1343</v>
      </c>
      <c r="BJ22" s="81">
        <v>622</v>
      </c>
      <c r="BK22" s="91" t="s">
        <v>1063</v>
      </c>
      <c r="BM22" s="81">
        <v>653</v>
      </c>
      <c r="BN22" s="91" t="s">
        <v>1137</v>
      </c>
      <c r="BP22" s="81">
        <v>782</v>
      </c>
      <c r="BQ22" s="91" t="s">
        <v>145</v>
      </c>
      <c r="BR22" s="92"/>
      <c r="BS22" s="81">
        <v>708</v>
      </c>
      <c r="BT22" s="91" t="s">
        <v>73</v>
      </c>
      <c r="BV22" s="81">
        <v>740</v>
      </c>
      <c r="BW22" s="91" t="s">
        <v>105</v>
      </c>
      <c r="BY22" s="81"/>
      <c r="CB22" s="81">
        <v>823</v>
      </c>
      <c r="CC22" s="89" t="s">
        <v>1376</v>
      </c>
    </row>
    <row r="23" spans="1:81" s="25" customFormat="1" ht="14.25" customHeight="1" x14ac:dyDescent="0.25">
      <c r="A23" s="89" t="s">
        <v>1301</v>
      </c>
      <c r="B23" s="81">
        <v>19</v>
      </c>
      <c r="C23" s="91" t="s">
        <v>339</v>
      </c>
      <c r="D23" s="81"/>
      <c r="E23" s="81">
        <v>50</v>
      </c>
      <c r="F23" s="94" t="s">
        <v>376</v>
      </c>
      <c r="G23" s="94"/>
      <c r="H23" s="81">
        <v>79</v>
      </c>
      <c r="I23" s="91" t="s">
        <v>412</v>
      </c>
      <c r="J23" s="92"/>
      <c r="K23" s="81">
        <v>104</v>
      </c>
      <c r="L23" s="91" t="s">
        <v>441</v>
      </c>
      <c r="M23" s="78"/>
      <c r="N23" s="81">
        <v>142</v>
      </c>
      <c r="O23" s="93" t="s">
        <v>487</v>
      </c>
      <c r="P23" s="94"/>
      <c r="Q23" s="81">
        <v>173</v>
      </c>
      <c r="R23" s="91" t="s">
        <v>522</v>
      </c>
      <c r="S23" s="78"/>
      <c r="T23" s="81">
        <v>202</v>
      </c>
      <c r="U23" s="91" t="s">
        <v>552</v>
      </c>
      <c r="V23" s="78"/>
      <c r="W23" s="81">
        <v>234</v>
      </c>
      <c r="X23" s="91" t="s">
        <v>584</v>
      </c>
      <c r="Y23" s="95"/>
      <c r="Z23" s="81">
        <v>763</v>
      </c>
      <c r="AA23" s="93" t="s">
        <v>1345</v>
      </c>
      <c r="AB23" s="95"/>
      <c r="AC23" s="81">
        <v>293</v>
      </c>
      <c r="AD23" s="91" t="s">
        <v>661</v>
      </c>
      <c r="AE23" s="105"/>
      <c r="AF23" s="81">
        <v>325</v>
      </c>
      <c r="AG23" s="91" t="s">
        <v>698</v>
      </c>
      <c r="AH23" s="95"/>
      <c r="AI23" s="81">
        <v>355</v>
      </c>
      <c r="AJ23" s="94" t="s">
        <v>731</v>
      </c>
      <c r="AK23" s="78"/>
      <c r="AL23" s="81">
        <v>386</v>
      </c>
      <c r="AM23" s="91" t="s">
        <v>781</v>
      </c>
      <c r="AN23" s="92"/>
      <c r="AO23" s="81">
        <v>414</v>
      </c>
      <c r="AP23" s="91" t="s">
        <v>816</v>
      </c>
      <c r="AQ23" s="92"/>
      <c r="AR23" s="81">
        <v>443</v>
      </c>
      <c r="AS23" s="91" t="s">
        <v>847</v>
      </c>
      <c r="AT23" s="100"/>
      <c r="AU23" s="81">
        <v>472</v>
      </c>
      <c r="AV23" s="91" t="s">
        <v>881</v>
      </c>
      <c r="AW23" s="98"/>
      <c r="AX23" s="81">
        <v>503</v>
      </c>
      <c r="AY23" s="91" t="s">
        <v>913</v>
      </c>
      <c r="AZ23" s="78"/>
      <c r="BA23" s="81">
        <v>533</v>
      </c>
      <c r="BB23" s="91" t="s">
        <v>945</v>
      </c>
      <c r="BC23" s="78"/>
      <c r="BD23" s="81">
        <v>563</v>
      </c>
      <c r="BE23" s="91" t="s">
        <v>978</v>
      </c>
      <c r="BG23" s="81">
        <v>780</v>
      </c>
      <c r="BH23" s="91" t="s">
        <v>143</v>
      </c>
      <c r="BJ23" s="81">
        <v>623</v>
      </c>
      <c r="BK23" s="91" t="s">
        <v>1064</v>
      </c>
      <c r="BM23" s="81">
        <v>654</v>
      </c>
      <c r="BN23" s="91" t="s">
        <v>1138</v>
      </c>
      <c r="BP23" s="81">
        <v>681</v>
      </c>
      <c r="BQ23" s="91" t="s">
        <v>702</v>
      </c>
      <c r="BR23" s="92"/>
      <c r="BS23" s="81">
        <v>709</v>
      </c>
      <c r="BT23" s="91" t="s">
        <v>74</v>
      </c>
      <c r="BV23" s="81">
        <v>741</v>
      </c>
      <c r="BW23" s="91" t="s">
        <v>104</v>
      </c>
      <c r="BY23" s="81"/>
      <c r="CB23" s="81">
        <v>824</v>
      </c>
      <c r="CC23" s="89" t="s">
        <v>1383</v>
      </c>
    </row>
    <row r="24" spans="1:81" s="25" customFormat="1" ht="14.25" customHeight="1" x14ac:dyDescent="0.25">
      <c r="A24" s="89" t="s">
        <v>1315</v>
      </c>
      <c r="B24" s="81">
        <v>20</v>
      </c>
      <c r="C24" s="91" t="s">
        <v>340</v>
      </c>
      <c r="D24" s="81"/>
      <c r="E24" s="81">
        <v>51</v>
      </c>
      <c r="F24" s="91" t="s">
        <v>377</v>
      </c>
      <c r="G24" s="91"/>
      <c r="H24" s="81">
        <v>80</v>
      </c>
      <c r="I24" s="91" t="s">
        <v>413</v>
      </c>
      <c r="J24" s="92"/>
      <c r="K24" s="81">
        <v>105</v>
      </c>
      <c r="L24" s="91" t="s">
        <v>442</v>
      </c>
      <c r="M24" s="78"/>
      <c r="N24" s="81">
        <v>143</v>
      </c>
      <c r="O24" s="91" t="s">
        <v>488</v>
      </c>
      <c r="P24" s="92"/>
      <c r="Q24" s="81">
        <v>174</v>
      </c>
      <c r="R24" s="91" t="s">
        <v>523</v>
      </c>
      <c r="S24" s="78"/>
      <c r="T24" s="81">
        <v>783</v>
      </c>
      <c r="U24" s="91" t="s">
        <v>146</v>
      </c>
      <c r="V24" s="78"/>
      <c r="W24" s="81">
        <v>235</v>
      </c>
      <c r="X24" s="91" t="s">
        <v>585</v>
      </c>
      <c r="Y24" s="95"/>
      <c r="Z24" s="81">
        <v>262</v>
      </c>
      <c r="AA24" s="93" t="s">
        <v>611</v>
      </c>
      <c r="AB24" s="95"/>
      <c r="AC24" s="81">
        <v>294</v>
      </c>
      <c r="AD24" s="91" t="s">
        <v>662</v>
      </c>
      <c r="AE24" s="95"/>
      <c r="AF24" s="81">
        <v>326</v>
      </c>
      <c r="AG24" s="91" t="s">
        <v>699</v>
      </c>
      <c r="AH24" s="95"/>
      <c r="AI24" s="81">
        <v>356</v>
      </c>
      <c r="AJ24" s="94" t="s">
        <v>1346</v>
      </c>
      <c r="AK24" s="78"/>
      <c r="AL24" s="81">
        <v>387</v>
      </c>
      <c r="AM24" s="91" t="s">
        <v>782</v>
      </c>
      <c r="AN24" s="92"/>
      <c r="AO24" s="81">
        <v>415</v>
      </c>
      <c r="AP24" s="91" t="s">
        <v>1347</v>
      </c>
      <c r="AQ24" s="92"/>
      <c r="AR24" s="81">
        <v>444</v>
      </c>
      <c r="AS24" s="91" t="s">
        <v>848</v>
      </c>
      <c r="AT24" s="100"/>
      <c r="AU24" s="81">
        <v>473</v>
      </c>
      <c r="AV24" s="91" t="s">
        <v>882</v>
      </c>
      <c r="AW24" s="98"/>
      <c r="AX24" s="99">
        <v>504</v>
      </c>
      <c r="AY24" s="91" t="s">
        <v>914</v>
      </c>
      <c r="AZ24" s="78"/>
      <c r="BA24" s="81">
        <v>534</v>
      </c>
      <c r="BB24" s="91" t="s">
        <v>946</v>
      </c>
      <c r="BC24" s="78"/>
      <c r="BE24" s="90" t="s">
        <v>1332</v>
      </c>
      <c r="BG24" s="81">
        <v>781</v>
      </c>
      <c r="BH24" s="91" t="s">
        <v>144</v>
      </c>
      <c r="BJ24" s="81">
        <v>624</v>
      </c>
      <c r="BK24" s="91" t="s">
        <v>1065</v>
      </c>
      <c r="BM24" s="81">
        <v>655</v>
      </c>
      <c r="BN24" s="91" t="s">
        <v>1139</v>
      </c>
      <c r="BP24" s="81">
        <v>682</v>
      </c>
      <c r="BQ24" s="91" t="s">
        <v>1348</v>
      </c>
      <c r="BR24" s="91"/>
      <c r="BS24" s="81">
        <v>710</v>
      </c>
      <c r="BT24" s="91" t="s">
        <v>76</v>
      </c>
      <c r="BV24" s="81">
        <v>742</v>
      </c>
      <c r="BW24" s="91" t="s">
        <v>106</v>
      </c>
      <c r="BY24" s="81"/>
      <c r="CB24" s="81">
        <v>825</v>
      </c>
      <c r="CC24" s="89" t="s">
        <v>1384</v>
      </c>
    </row>
    <row r="25" spans="1:81" s="25" customFormat="1" ht="14.25" customHeight="1" x14ac:dyDescent="0.25">
      <c r="A25" s="89" t="s">
        <v>1328</v>
      </c>
      <c r="B25" s="81">
        <v>21</v>
      </c>
      <c r="C25" s="91" t="s">
        <v>341</v>
      </c>
      <c r="D25" s="81"/>
      <c r="E25" s="81">
        <v>52</v>
      </c>
      <c r="F25" s="91" t="s">
        <v>378</v>
      </c>
      <c r="G25" s="91"/>
      <c r="H25" s="81">
        <v>81</v>
      </c>
      <c r="I25" s="91" t="s">
        <v>414</v>
      </c>
      <c r="J25" s="92"/>
      <c r="K25" s="81">
        <v>106</v>
      </c>
      <c r="L25" s="91" t="s">
        <v>443</v>
      </c>
      <c r="M25" s="78"/>
      <c r="N25" s="81">
        <v>144</v>
      </c>
      <c r="O25" s="91" t="s">
        <v>489</v>
      </c>
      <c r="P25" s="92"/>
      <c r="Q25" s="81">
        <v>175</v>
      </c>
      <c r="R25" s="91" t="s">
        <v>524</v>
      </c>
      <c r="S25" s="78"/>
      <c r="T25" s="81">
        <v>784</v>
      </c>
      <c r="U25" s="91" t="s">
        <v>147</v>
      </c>
      <c r="V25" s="78"/>
      <c r="W25" s="81">
        <v>236</v>
      </c>
      <c r="X25" s="91" t="s">
        <v>586</v>
      </c>
      <c r="Y25" s="105"/>
      <c r="Z25" s="81">
        <v>263</v>
      </c>
      <c r="AA25" s="91" t="s">
        <v>612</v>
      </c>
      <c r="AB25" s="95"/>
      <c r="AC25" s="99">
        <v>295</v>
      </c>
      <c r="AD25" s="91" t="s">
        <v>663</v>
      </c>
      <c r="AE25" s="95"/>
      <c r="AF25" s="81">
        <v>327</v>
      </c>
      <c r="AG25" s="91" t="s">
        <v>700</v>
      </c>
      <c r="AH25" s="95"/>
      <c r="AI25" s="81">
        <v>357</v>
      </c>
      <c r="AJ25" s="94" t="s">
        <v>733</v>
      </c>
      <c r="AK25" s="78"/>
      <c r="AL25" s="81">
        <v>388</v>
      </c>
      <c r="AM25" s="91" t="s">
        <v>783</v>
      </c>
      <c r="AN25" s="92"/>
      <c r="AO25" s="81">
        <v>416</v>
      </c>
      <c r="AP25" s="91" t="s">
        <v>818</v>
      </c>
      <c r="AQ25" s="92"/>
      <c r="AR25" s="81">
        <v>445</v>
      </c>
      <c r="AS25" s="91" t="s">
        <v>849</v>
      </c>
      <c r="AT25" s="100"/>
      <c r="AU25" s="81">
        <v>474</v>
      </c>
      <c r="AV25" s="91" t="s">
        <v>883</v>
      </c>
      <c r="AW25" s="98"/>
      <c r="AX25" s="81">
        <v>505</v>
      </c>
      <c r="AY25" s="91" t="s">
        <v>915</v>
      </c>
      <c r="AZ25" s="78"/>
      <c r="BA25" s="81">
        <v>535</v>
      </c>
      <c r="BB25" s="91" t="s">
        <v>947</v>
      </c>
      <c r="BC25" s="84"/>
      <c r="BD25" s="81">
        <v>564</v>
      </c>
      <c r="BE25" s="91" t="s">
        <v>980</v>
      </c>
      <c r="BG25" s="81">
        <v>591</v>
      </c>
      <c r="BH25" s="91" t="s">
        <v>1027</v>
      </c>
      <c r="BJ25" s="81">
        <v>625</v>
      </c>
      <c r="BK25" s="91" t="s">
        <v>1066</v>
      </c>
      <c r="BM25" s="81"/>
      <c r="BN25" s="90" t="s">
        <v>1336</v>
      </c>
      <c r="BP25" s="81">
        <v>683</v>
      </c>
      <c r="BQ25" s="91" t="s">
        <v>706</v>
      </c>
      <c r="BR25" s="90"/>
      <c r="BS25" s="81">
        <v>711</v>
      </c>
      <c r="BT25" s="91" t="s">
        <v>75</v>
      </c>
      <c r="BV25" s="81">
        <v>743</v>
      </c>
      <c r="BW25" s="91" t="s">
        <v>108</v>
      </c>
      <c r="BY25" s="81"/>
      <c r="CB25" s="81">
        <v>826</v>
      </c>
      <c r="CC25" s="107" t="s">
        <v>1373</v>
      </c>
    </row>
    <row r="26" spans="1:81" s="25" customFormat="1" ht="14.25" customHeight="1" x14ac:dyDescent="0.25">
      <c r="A26" s="89" t="s">
        <v>1349</v>
      </c>
      <c r="B26" s="81">
        <v>22</v>
      </c>
      <c r="C26" s="91" t="s">
        <v>342</v>
      </c>
      <c r="D26" s="81"/>
      <c r="E26" s="81">
        <v>53</v>
      </c>
      <c r="F26" s="91" t="s">
        <v>379</v>
      </c>
      <c r="G26" s="91"/>
      <c r="H26" s="81">
        <v>82</v>
      </c>
      <c r="I26" s="91" t="s">
        <v>415</v>
      </c>
      <c r="J26" s="92"/>
      <c r="K26" s="81">
        <v>107</v>
      </c>
      <c r="L26" s="91" t="s">
        <v>444</v>
      </c>
      <c r="M26" s="78"/>
      <c r="N26" s="81">
        <v>145</v>
      </c>
      <c r="O26" s="91" t="s">
        <v>490</v>
      </c>
      <c r="P26" s="92"/>
      <c r="Q26" s="81"/>
      <c r="R26" s="91"/>
      <c r="S26" s="78"/>
      <c r="T26" s="81">
        <v>785</v>
      </c>
      <c r="U26" s="91" t="s">
        <v>148</v>
      </c>
      <c r="V26" s="78"/>
      <c r="W26" s="81">
        <v>237</v>
      </c>
      <c r="X26" s="91" t="s">
        <v>587</v>
      </c>
      <c r="Y26" s="105"/>
      <c r="Z26" s="81">
        <v>264</v>
      </c>
      <c r="AA26" s="93" t="s">
        <v>613</v>
      </c>
      <c r="AB26" s="95"/>
      <c r="AC26" s="81">
        <v>296</v>
      </c>
      <c r="AD26" s="91" t="s">
        <v>664</v>
      </c>
      <c r="AE26" s="95"/>
      <c r="AF26" s="81">
        <v>328</v>
      </c>
      <c r="AG26" s="91" t="s">
        <v>701</v>
      </c>
      <c r="AH26" s="95"/>
      <c r="AI26" s="81">
        <v>358</v>
      </c>
      <c r="AJ26" s="94" t="s">
        <v>734</v>
      </c>
      <c r="AK26" s="78"/>
      <c r="AL26" s="81">
        <v>389</v>
      </c>
      <c r="AM26" s="91" t="s">
        <v>784</v>
      </c>
      <c r="AN26" s="92"/>
      <c r="AO26" s="81">
        <v>417</v>
      </c>
      <c r="AP26" s="91" t="s">
        <v>819</v>
      </c>
      <c r="AQ26" s="92"/>
      <c r="AR26" s="81">
        <v>446</v>
      </c>
      <c r="AS26" s="91" t="s">
        <v>850</v>
      </c>
      <c r="AT26" s="100"/>
      <c r="AU26" s="81">
        <v>475</v>
      </c>
      <c r="AV26" s="91" t="s">
        <v>884</v>
      </c>
      <c r="AW26" s="98"/>
      <c r="AX26" s="99">
        <v>506</v>
      </c>
      <c r="AY26" s="91" t="s">
        <v>916</v>
      </c>
      <c r="AZ26" s="78"/>
      <c r="BA26" s="81">
        <v>536</v>
      </c>
      <c r="BB26" s="91" t="s">
        <v>948</v>
      </c>
      <c r="BD26" s="81">
        <v>565</v>
      </c>
      <c r="BE26" s="91" t="s">
        <v>981</v>
      </c>
      <c r="BG26" s="81">
        <v>592</v>
      </c>
      <c r="BH26" s="91" t="s">
        <v>1028</v>
      </c>
      <c r="BJ26" s="81">
        <v>626</v>
      </c>
      <c r="BK26" s="91" t="s">
        <v>1068</v>
      </c>
      <c r="BM26" s="81">
        <v>656</v>
      </c>
      <c r="BN26" s="91" t="s">
        <v>1148</v>
      </c>
      <c r="BP26" s="81">
        <v>684</v>
      </c>
      <c r="BQ26" s="91" t="s">
        <v>736</v>
      </c>
      <c r="BR26" s="92"/>
      <c r="BS26" s="81">
        <v>712</v>
      </c>
      <c r="BT26" s="91" t="s">
        <v>79</v>
      </c>
      <c r="BV26" s="81">
        <v>744</v>
      </c>
      <c r="BW26" s="91" t="s">
        <v>111</v>
      </c>
      <c r="BY26" s="81"/>
      <c r="CB26" s="81">
        <v>827</v>
      </c>
      <c r="CC26" s="107" t="s">
        <v>1374</v>
      </c>
    </row>
    <row r="27" spans="1:81" s="25" customFormat="1" ht="14.25" customHeight="1" x14ac:dyDescent="0.25">
      <c r="A27" s="25" t="s">
        <v>1350</v>
      </c>
      <c r="B27" s="81">
        <v>23</v>
      </c>
      <c r="C27" s="91" t="s">
        <v>343</v>
      </c>
      <c r="D27" s="81"/>
      <c r="E27" s="81">
        <v>54</v>
      </c>
      <c r="F27" s="91" t="s">
        <v>380</v>
      </c>
      <c r="G27" s="91"/>
      <c r="H27" s="81">
        <v>83</v>
      </c>
      <c r="I27" s="91" t="s">
        <v>416</v>
      </c>
      <c r="J27" s="92"/>
      <c r="K27" s="81">
        <v>108</v>
      </c>
      <c r="L27" s="91" t="s">
        <v>445</v>
      </c>
      <c r="N27" s="81">
        <v>146</v>
      </c>
      <c r="O27" s="91" t="s">
        <v>491</v>
      </c>
      <c r="P27" s="92"/>
      <c r="Q27" s="81"/>
      <c r="R27" s="90" t="s">
        <v>1303</v>
      </c>
      <c r="T27" s="81">
        <v>786</v>
      </c>
      <c r="U27" s="91" t="s">
        <v>149</v>
      </c>
      <c r="W27" s="81">
        <v>238</v>
      </c>
      <c r="X27" s="91" t="s">
        <v>588</v>
      </c>
      <c r="Y27" s="105"/>
      <c r="Z27" s="81">
        <v>265</v>
      </c>
      <c r="AA27" s="93" t="s">
        <v>616</v>
      </c>
      <c r="AB27" s="95"/>
      <c r="AC27" s="81">
        <v>297</v>
      </c>
      <c r="AD27" s="91" t="s">
        <v>665</v>
      </c>
      <c r="AE27" s="95"/>
      <c r="AF27" s="81">
        <v>329</v>
      </c>
      <c r="AG27" s="91" t="s">
        <v>703</v>
      </c>
      <c r="AH27" s="95"/>
      <c r="AI27" s="81">
        <v>359</v>
      </c>
      <c r="AJ27" s="91" t="s">
        <v>751</v>
      </c>
      <c r="AL27" s="81">
        <v>390</v>
      </c>
      <c r="AM27" s="93" t="s">
        <v>786</v>
      </c>
      <c r="AN27" s="94"/>
      <c r="AO27" s="81"/>
      <c r="AP27" s="90" t="s">
        <v>1311</v>
      </c>
      <c r="AQ27" s="90"/>
      <c r="AR27" s="81">
        <v>447</v>
      </c>
      <c r="AS27" s="91" t="s">
        <v>851</v>
      </c>
      <c r="AT27" s="108"/>
      <c r="AU27" s="81">
        <v>476</v>
      </c>
      <c r="AV27" s="91" t="s">
        <v>885</v>
      </c>
      <c r="AW27" s="98"/>
      <c r="AX27" s="81">
        <v>507</v>
      </c>
      <c r="AY27" s="91" t="s">
        <v>917</v>
      </c>
      <c r="BA27" s="81">
        <v>537</v>
      </c>
      <c r="BB27" s="91" t="s">
        <v>949</v>
      </c>
      <c r="BD27" s="81">
        <v>566</v>
      </c>
      <c r="BE27" s="91" t="s">
        <v>982</v>
      </c>
      <c r="BG27" s="81">
        <v>593</v>
      </c>
      <c r="BH27" s="91" t="s">
        <v>1029</v>
      </c>
      <c r="BJ27" s="81">
        <v>627</v>
      </c>
      <c r="BK27" s="91" t="s">
        <v>1069</v>
      </c>
      <c r="BM27" s="81">
        <v>657</v>
      </c>
      <c r="BN27" s="91" t="s">
        <v>1149</v>
      </c>
      <c r="BP27" s="81">
        <v>685</v>
      </c>
      <c r="BQ27" s="91" t="s">
        <v>719</v>
      </c>
      <c r="BR27" s="92"/>
      <c r="BS27" s="81">
        <v>713</v>
      </c>
      <c r="BT27" s="91" t="s">
        <v>78</v>
      </c>
      <c r="BV27" s="81">
        <v>745</v>
      </c>
      <c r="BW27" s="91" t="s">
        <v>112</v>
      </c>
      <c r="BY27" s="81"/>
      <c r="CB27" s="81">
        <v>828</v>
      </c>
      <c r="CC27" s="104" t="s">
        <v>1400</v>
      </c>
    </row>
    <row r="28" spans="1:81" s="25" customFormat="1" ht="14.25" customHeight="1" x14ac:dyDescent="0.25">
      <c r="B28" s="81">
        <v>24</v>
      </c>
      <c r="C28" s="91" t="s">
        <v>344</v>
      </c>
      <c r="D28" s="81"/>
      <c r="E28" s="81">
        <v>800</v>
      </c>
      <c r="F28" s="91" t="s">
        <v>166</v>
      </c>
      <c r="G28" s="109"/>
      <c r="H28" s="81">
        <v>84</v>
      </c>
      <c r="I28" s="91" t="s">
        <v>417</v>
      </c>
      <c r="J28" s="92"/>
      <c r="K28" s="81">
        <v>109</v>
      </c>
      <c r="L28" s="91" t="s">
        <v>446</v>
      </c>
      <c r="N28" s="81">
        <v>147</v>
      </c>
      <c r="O28" s="91" t="s">
        <v>492</v>
      </c>
      <c r="P28" s="92"/>
      <c r="Q28" s="81">
        <v>176</v>
      </c>
      <c r="R28" s="93" t="s">
        <v>526</v>
      </c>
      <c r="T28" s="81">
        <v>787</v>
      </c>
      <c r="U28" s="91" t="s">
        <v>150</v>
      </c>
      <c r="W28" s="81">
        <v>239</v>
      </c>
      <c r="X28" s="91" t="s">
        <v>589</v>
      </c>
      <c r="Y28" s="105"/>
      <c r="Z28" s="81">
        <v>266</v>
      </c>
      <c r="AA28" s="91" t="s">
        <v>617</v>
      </c>
      <c r="AB28" s="105"/>
      <c r="AC28" s="99">
        <v>298</v>
      </c>
      <c r="AD28" s="91" t="s">
        <v>666</v>
      </c>
      <c r="AE28" s="95"/>
      <c r="AF28" s="81">
        <v>330</v>
      </c>
      <c r="AG28" s="91" t="s">
        <v>704</v>
      </c>
      <c r="AH28" s="95"/>
      <c r="AI28" s="81">
        <v>360</v>
      </c>
      <c r="AJ28" s="91" t="s">
        <v>752</v>
      </c>
      <c r="AL28" s="81">
        <v>391</v>
      </c>
      <c r="AM28" s="93" t="s">
        <v>787</v>
      </c>
      <c r="AN28" s="94"/>
      <c r="AO28" s="81">
        <v>418</v>
      </c>
      <c r="AP28" s="91" t="s">
        <v>821</v>
      </c>
      <c r="AQ28" s="92"/>
      <c r="AR28" s="92"/>
      <c r="AS28" s="90" t="s">
        <v>1318</v>
      </c>
      <c r="AT28" s="110"/>
      <c r="AU28" s="81">
        <v>477</v>
      </c>
      <c r="AV28" s="91" t="s">
        <v>886</v>
      </c>
      <c r="AW28" s="87"/>
      <c r="AX28" s="99">
        <v>508</v>
      </c>
      <c r="AY28" s="91" t="s">
        <v>918</v>
      </c>
      <c r="BA28" s="81">
        <v>538</v>
      </c>
      <c r="BB28" s="91" t="s">
        <v>950</v>
      </c>
      <c r="BC28" s="84"/>
      <c r="BD28" s="81">
        <v>567</v>
      </c>
      <c r="BE28" s="91" t="s">
        <v>983</v>
      </c>
      <c r="BG28" s="81">
        <v>594</v>
      </c>
      <c r="BH28" s="91" t="s">
        <v>1030</v>
      </c>
      <c r="BJ28" s="81">
        <v>628</v>
      </c>
      <c r="BK28" s="91" t="s">
        <v>1070</v>
      </c>
      <c r="BM28" s="81">
        <v>658</v>
      </c>
      <c r="BN28" s="91" t="s">
        <v>1150</v>
      </c>
      <c r="BP28" s="81">
        <v>759</v>
      </c>
      <c r="BQ28" s="91" t="s">
        <v>1310</v>
      </c>
      <c r="BR28" s="92"/>
      <c r="BS28" s="81">
        <v>803</v>
      </c>
      <c r="BT28" s="91" t="s">
        <v>174</v>
      </c>
      <c r="BV28" s="81">
        <v>764</v>
      </c>
      <c r="BW28" s="91" t="s">
        <v>1351</v>
      </c>
      <c r="BY28" s="81"/>
      <c r="CB28" s="81">
        <v>829</v>
      </c>
      <c r="CC28" s="89" t="s">
        <v>1401</v>
      </c>
    </row>
    <row r="29" spans="1:81" s="25" customFormat="1" ht="14.25" customHeight="1" x14ac:dyDescent="0.25">
      <c r="B29" s="81">
        <v>25</v>
      </c>
      <c r="C29" s="91" t="s">
        <v>345</v>
      </c>
      <c r="D29" s="81"/>
      <c r="E29" s="81">
        <v>801</v>
      </c>
      <c r="F29" s="91" t="s">
        <v>167</v>
      </c>
      <c r="G29" s="94"/>
      <c r="H29" s="81">
        <v>85</v>
      </c>
      <c r="I29" s="91" t="s">
        <v>418</v>
      </c>
      <c r="J29" s="92"/>
      <c r="K29" s="81">
        <v>110</v>
      </c>
      <c r="L29" s="93" t="s">
        <v>448</v>
      </c>
      <c r="N29" s="81">
        <v>148</v>
      </c>
      <c r="O29" s="91" t="s">
        <v>493</v>
      </c>
      <c r="P29" s="92"/>
      <c r="Q29" s="81">
        <v>177</v>
      </c>
      <c r="R29" s="91" t="s">
        <v>527</v>
      </c>
      <c r="T29" s="81">
        <v>788</v>
      </c>
      <c r="U29" s="91" t="s">
        <v>1352</v>
      </c>
      <c r="W29" s="81">
        <v>240</v>
      </c>
      <c r="X29" s="91" t="s">
        <v>590</v>
      </c>
      <c r="Y29" s="105"/>
      <c r="Z29" s="81">
        <v>267</v>
      </c>
      <c r="AA29" s="91" t="s">
        <v>618</v>
      </c>
      <c r="AB29" s="105"/>
      <c r="AC29" s="81">
        <v>299</v>
      </c>
      <c r="AD29" s="91" t="s">
        <v>667</v>
      </c>
      <c r="AE29" s="95"/>
      <c r="AF29" s="81">
        <v>331</v>
      </c>
      <c r="AG29" s="94" t="s">
        <v>707</v>
      </c>
      <c r="AH29" s="95"/>
      <c r="AI29" s="81">
        <v>361</v>
      </c>
      <c r="AJ29" s="91" t="s">
        <v>753</v>
      </c>
      <c r="AL29" s="81">
        <v>392</v>
      </c>
      <c r="AM29" s="93" t="s">
        <v>788</v>
      </c>
      <c r="AN29" s="94"/>
      <c r="AO29" s="81">
        <v>419</v>
      </c>
      <c r="AP29" s="91" t="s">
        <v>822</v>
      </c>
      <c r="AQ29" s="92"/>
      <c r="AR29" s="81">
        <v>448</v>
      </c>
      <c r="AS29" s="91" t="s">
        <v>854</v>
      </c>
      <c r="AT29" s="110"/>
      <c r="AU29" s="81">
        <v>478</v>
      </c>
      <c r="AV29" s="91" t="s">
        <v>887</v>
      </c>
      <c r="AW29" s="98"/>
      <c r="AX29" s="81">
        <v>509</v>
      </c>
      <c r="AY29" s="91" t="s">
        <v>919</v>
      </c>
      <c r="BA29" s="81">
        <v>539</v>
      </c>
      <c r="BB29" s="91" t="s">
        <v>951</v>
      </c>
      <c r="BD29" s="81">
        <v>568</v>
      </c>
      <c r="BE29" s="91" t="s">
        <v>986</v>
      </c>
      <c r="BG29" s="81">
        <v>595</v>
      </c>
      <c r="BH29" s="91" t="s">
        <v>1031</v>
      </c>
      <c r="BJ29" s="81">
        <v>629</v>
      </c>
      <c r="BK29" s="91" t="s">
        <v>1071</v>
      </c>
      <c r="BM29" s="81">
        <v>659</v>
      </c>
      <c r="BN29" s="94" t="s">
        <v>1151</v>
      </c>
      <c r="BP29" s="81">
        <v>760</v>
      </c>
      <c r="BQ29" s="91" t="s">
        <v>1353</v>
      </c>
      <c r="BR29" s="95"/>
      <c r="BS29" s="81">
        <v>714</v>
      </c>
      <c r="BT29" s="91" t="s">
        <v>80</v>
      </c>
      <c r="BV29" s="81">
        <v>765</v>
      </c>
      <c r="BW29" s="91" t="s">
        <v>129</v>
      </c>
      <c r="BY29" s="81"/>
      <c r="CB29" s="81">
        <v>830</v>
      </c>
      <c r="CC29" s="104" t="s">
        <v>1402</v>
      </c>
    </row>
    <row r="30" spans="1:81" s="25" customFormat="1" ht="14.25" customHeight="1" x14ac:dyDescent="0.25">
      <c r="B30" s="81">
        <v>26</v>
      </c>
      <c r="C30" s="91" t="s">
        <v>346</v>
      </c>
      <c r="D30" s="81"/>
      <c r="F30" s="90" t="s">
        <v>1302</v>
      </c>
      <c r="G30" s="91"/>
      <c r="H30" s="81">
        <v>86</v>
      </c>
      <c r="I30" s="91" t="s">
        <v>419</v>
      </c>
      <c r="J30" s="92"/>
      <c r="K30" s="81">
        <v>111</v>
      </c>
      <c r="L30" s="93" t="s">
        <v>449</v>
      </c>
      <c r="N30" s="81">
        <v>149</v>
      </c>
      <c r="O30" s="91" t="s">
        <v>494</v>
      </c>
      <c r="P30" s="92"/>
      <c r="Q30" s="81">
        <v>178</v>
      </c>
      <c r="R30" s="91" t="s">
        <v>528</v>
      </c>
      <c r="T30" s="81">
        <v>790</v>
      </c>
      <c r="U30" s="91" t="s">
        <v>152</v>
      </c>
      <c r="W30" s="81">
        <v>241</v>
      </c>
      <c r="X30" s="91" t="s">
        <v>591</v>
      </c>
      <c r="Y30" s="105"/>
      <c r="Z30" s="81">
        <v>268</v>
      </c>
      <c r="AA30" s="93" t="s">
        <v>621</v>
      </c>
      <c r="AB30" s="105"/>
      <c r="AC30" s="81">
        <v>300</v>
      </c>
      <c r="AD30" s="91" t="s">
        <v>668</v>
      </c>
      <c r="AE30" s="95"/>
      <c r="AF30" s="81">
        <v>332</v>
      </c>
      <c r="AG30" s="94" t="s">
        <v>708</v>
      </c>
      <c r="AH30" s="95"/>
      <c r="AI30" s="81">
        <v>362</v>
      </c>
      <c r="AJ30" s="91" t="s">
        <v>754</v>
      </c>
      <c r="AL30" s="81">
        <v>393</v>
      </c>
      <c r="AM30" s="91" t="s">
        <v>1354</v>
      </c>
      <c r="AN30" s="92"/>
      <c r="AO30" s="81">
        <v>420</v>
      </c>
      <c r="AP30" s="91" t="s">
        <v>823</v>
      </c>
      <c r="AQ30" s="92"/>
      <c r="AR30" s="81">
        <v>449</v>
      </c>
      <c r="AS30" s="91" t="s">
        <v>855</v>
      </c>
      <c r="AT30" s="110"/>
      <c r="AU30" s="81">
        <v>479</v>
      </c>
      <c r="AV30" s="91" t="s">
        <v>888</v>
      </c>
      <c r="AW30" s="98"/>
      <c r="AX30" s="99">
        <v>510</v>
      </c>
      <c r="AY30" s="91" t="s">
        <v>920</v>
      </c>
      <c r="BA30" s="81">
        <v>540</v>
      </c>
      <c r="BB30" s="91" t="s">
        <v>952</v>
      </c>
      <c r="BD30" s="81">
        <v>569</v>
      </c>
      <c r="BE30" s="91" t="s">
        <v>987</v>
      </c>
      <c r="BG30" s="81">
        <v>596</v>
      </c>
      <c r="BH30" s="91" t="s">
        <v>1355</v>
      </c>
      <c r="BJ30" s="81">
        <v>630</v>
      </c>
      <c r="BK30" s="91" t="s">
        <v>1072</v>
      </c>
      <c r="BM30" s="81">
        <v>660</v>
      </c>
      <c r="BN30" s="91" t="s">
        <v>1153</v>
      </c>
      <c r="BP30" s="81">
        <v>686</v>
      </c>
      <c r="BQ30" s="91" t="s">
        <v>735</v>
      </c>
      <c r="BR30" s="92"/>
      <c r="BS30" s="81">
        <v>715</v>
      </c>
      <c r="BT30" s="91" t="s">
        <v>81</v>
      </c>
      <c r="BV30" s="81">
        <v>766</v>
      </c>
      <c r="BW30" s="91" t="s">
        <v>130</v>
      </c>
      <c r="CB30" s="81">
        <v>831</v>
      </c>
      <c r="CC30" s="104" t="s">
        <v>1403</v>
      </c>
    </row>
    <row r="31" spans="1:81" s="25" customFormat="1" ht="14.25" customHeight="1" x14ac:dyDescent="0.25">
      <c r="B31" s="81">
        <v>27</v>
      </c>
      <c r="C31" s="91" t="s">
        <v>347</v>
      </c>
      <c r="D31" s="81"/>
      <c r="E31" s="81">
        <v>55</v>
      </c>
      <c r="F31" s="91" t="s">
        <v>382</v>
      </c>
      <c r="G31" s="94"/>
      <c r="H31" s="81">
        <v>87</v>
      </c>
      <c r="I31" s="91" t="s">
        <v>420</v>
      </c>
      <c r="J31" s="92"/>
      <c r="K31" s="81">
        <v>112</v>
      </c>
      <c r="L31" s="93" t="s">
        <v>450</v>
      </c>
      <c r="N31" s="81">
        <v>150</v>
      </c>
      <c r="O31" s="91" t="s">
        <v>496</v>
      </c>
      <c r="P31" s="92"/>
      <c r="Q31" s="81">
        <v>179</v>
      </c>
      <c r="R31" s="91" t="s">
        <v>529</v>
      </c>
      <c r="T31" s="81">
        <v>203</v>
      </c>
      <c r="U31" s="91" t="s">
        <v>553</v>
      </c>
      <c r="W31" s="81">
        <v>242</v>
      </c>
      <c r="X31" s="91" t="s">
        <v>592</v>
      </c>
      <c r="Y31" s="105"/>
      <c r="Z31" s="81">
        <v>269</v>
      </c>
      <c r="AA31" s="91" t="s">
        <v>622</v>
      </c>
      <c r="AB31" s="105"/>
      <c r="AC31" s="99">
        <v>301</v>
      </c>
      <c r="AD31" s="91" t="s">
        <v>669</v>
      </c>
      <c r="AE31" s="94"/>
      <c r="AF31" s="81">
        <v>333</v>
      </c>
      <c r="AG31" s="93" t="s">
        <v>709</v>
      </c>
      <c r="AH31" s="95"/>
      <c r="AI31" s="81">
        <v>363</v>
      </c>
      <c r="AJ31" s="91" t="s">
        <v>755</v>
      </c>
      <c r="AL31" s="81">
        <v>394</v>
      </c>
      <c r="AM31" s="91" t="s">
        <v>791</v>
      </c>
      <c r="AN31" s="92"/>
      <c r="AO31" s="81">
        <v>421</v>
      </c>
      <c r="AP31" s="91" t="s">
        <v>824</v>
      </c>
      <c r="AQ31" s="92"/>
      <c r="AR31" s="81">
        <v>450</v>
      </c>
      <c r="AS31" s="91" t="s">
        <v>856</v>
      </c>
      <c r="AT31" s="110"/>
      <c r="AU31" s="81">
        <v>480</v>
      </c>
      <c r="AV31" s="91" t="s">
        <v>889</v>
      </c>
      <c r="AW31" s="98"/>
      <c r="AX31" s="81">
        <v>511</v>
      </c>
      <c r="AY31" s="91" t="s">
        <v>921</v>
      </c>
      <c r="BA31" s="81">
        <v>541</v>
      </c>
      <c r="BB31" s="91" t="s">
        <v>953</v>
      </c>
      <c r="BD31" s="81">
        <v>570</v>
      </c>
      <c r="BE31" s="91" t="s">
        <v>988</v>
      </c>
      <c r="BG31" s="81">
        <v>597</v>
      </c>
      <c r="BH31" s="91" t="s">
        <v>1356</v>
      </c>
      <c r="BJ31" s="81">
        <v>631</v>
      </c>
      <c r="BK31" s="91" t="s">
        <v>1074</v>
      </c>
      <c r="BM31" s="81">
        <v>661</v>
      </c>
      <c r="BN31" s="91" t="s">
        <v>1154</v>
      </c>
      <c r="BP31" s="81">
        <v>761</v>
      </c>
      <c r="BQ31" s="91" t="s">
        <v>1238</v>
      </c>
      <c r="BR31" s="92"/>
      <c r="BS31" s="81">
        <v>716</v>
      </c>
      <c r="BT31" s="91" t="s">
        <v>82</v>
      </c>
      <c r="BW31" s="90" t="s">
        <v>1349</v>
      </c>
      <c r="CB31" s="81">
        <v>832</v>
      </c>
      <c r="CC31" s="104" t="s">
        <v>1404</v>
      </c>
    </row>
    <row r="32" spans="1:81" s="25" customFormat="1" ht="14.25" customHeight="1" x14ac:dyDescent="0.25">
      <c r="B32" s="81">
        <v>28</v>
      </c>
      <c r="C32" s="91" t="s">
        <v>348</v>
      </c>
      <c r="D32" s="81"/>
      <c r="E32" s="81">
        <v>56</v>
      </c>
      <c r="F32" s="91" t="s">
        <v>383</v>
      </c>
      <c r="G32" s="94"/>
      <c r="H32" s="81">
        <v>88</v>
      </c>
      <c r="I32" s="91" t="s">
        <v>421</v>
      </c>
      <c r="J32" s="94"/>
      <c r="K32" s="81">
        <v>113</v>
      </c>
      <c r="L32" s="93" t="s">
        <v>451</v>
      </c>
      <c r="N32" s="81">
        <v>151</v>
      </c>
      <c r="O32" s="91" t="s">
        <v>497</v>
      </c>
      <c r="P32" s="92"/>
      <c r="Q32" s="81">
        <v>180</v>
      </c>
      <c r="R32" s="91" t="s">
        <v>530</v>
      </c>
      <c r="T32" s="81">
        <v>204</v>
      </c>
      <c r="U32" s="91" t="s">
        <v>554</v>
      </c>
      <c r="W32" s="81">
        <v>243</v>
      </c>
      <c r="X32" s="93" t="s">
        <v>593</v>
      </c>
      <c r="Y32" s="94"/>
      <c r="Z32" s="81">
        <v>270</v>
      </c>
      <c r="AA32" s="91" t="s">
        <v>624</v>
      </c>
      <c r="AB32" s="105"/>
      <c r="AC32" s="81">
        <v>302</v>
      </c>
      <c r="AD32" s="91" t="s">
        <v>670</v>
      </c>
      <c r="AE32" s="94"/>
      <c r="AF32" s="81">
        <v>334</v>
      </c>
      <c r="AG32" s="94" t="s">
        <v>710</v>
      </c>
      <c r="AH32" s="95"/>
      <c r="AI32" s="81">
        <v>364</v>
      </c>
      <c r="AJ32" s="91" t="s">
        <v>756</v>
      </c>
      <c r="AL32" s="81">
        <v>395</v>
      </c>
      <c r="AM32" s="91" t="s">
        <v>792</v>
      </c>
      <c r="AN32" s="92"/>
      <c r="AO32" s="81">
        <v>422</v>
      </c>
      <c r="AP32" s="91" t="s">
        <v>825</v>
      </c>
      <c r="AQ32" s="92"/>
      <c r="AR32" s="81">
        <v>451</v>
      </c>
      <c r="AS32" s="91" t="s">
        <v>857</v>
      </c>
      <c r="AT32" s="110"/>
      <c r="AU32" s="81">
        <v>481</v>
      </c>
      <c r="AV32" s="91" t="s">
        <v>890</v>
      </c>
      <c r="AW32" s="88"/>
      <c r="AX32" s="99">
        <v>512</v>
      </c>
      <c r="AY32" s="91" t="s">
        <v>922</v>
      </c>
      <c r="BA32" s="81">
        <v>542</v>
      </c>
      <c r="BB32" s="91" t="s">
        <v>954</v>
      </c>
      <c r="BD32" s="81"/>
      <c r="BE32" s="90" t="s">
        <v>1334</v>
      </c>
      <c r="BG32" s="81">
        <v>598</v>
      </c>
      <c r="BH32" s="91" t="s">
        <v>1357</v>
      </c>
      <c r="BJ32" s="81">
        <v>632</v>
      </c>
      <c r="BK32" s="91" t="s">
        <v>1075</v>
      </c>
      <c r="BM32" s="81">
        <v>662</v>
      </c>
      <c r="BN32" s="91" t="s">
        <v>1173</v>
      </c>
      <c r="BP32" s="81">
        <v>687</v>
      </c>
      <c r="BQ32" s="91" t="s">
        <v>1243</v>
      </c>
      <c r="BR32" s="92"/>
      <c r="BS32" s="81">
        <v>717</v>
      </c>
      <c r="BT32" s="91" t="s">
        <v>83</v>
      </c>
      <c r="BV32" s="81">
        <v>746</v>
      </c>
      <c r="BW32" s="91" t="s">
        <v>113</v>
      </c>
      <c r="CB32" s="81">
        <v>833</v>
      </c>
      <c r="CC32" s="104" t="s">
        <v>1405</v>
      </c>
    </row>
    <row r="33" spans="2:83" s="25" customFormat="1" ht="14.25" customHeight="1" x14ac:dyDescent="0.25">
      <c r="B33" s="81">
        <v>29</v>
      </c>
      <c r="C33" s="91" t="s">
        <v>349</v>
      </c>
      <c r="D33" s="81"/>
      <c r="E33" s="81">
        <v>57</v>
      </c>
      <c r="F33" s="91" t="s">
        <v>384</v>
      </c>
      <c r="G33" s="94"/>
      <c r="H33" s="81">
        <v>89</v>
      </c>
      <c r="I33" s="93" t="s">
        <v>422</v>
      </c>
      <c r="J33" s="92"/>
      <c r="K33" s="81">
        <v>114</v>
      </c>
      <c r="L33" s="93" t="s">
        <v>452</v>
      </c>
      <c r="N33" s="81">
        <v>152</v>
      </c>
      <c r="O33" s="91" t="s">
        <v>498</v>
      </c>
      <c r="P33" s="92"/>
      <c r="Q33" s="81">
        <v>181</v>
      </c>
      <c r="R33" s="91" t="s">
        <v>531</v>
      </c>
      <c r="T33" s="81">
        <v>205</v>
      </c>
      <c r="U33" s="91" t="s">
        <v>555</v>
      </c>
      <c r="W33" s="81">
        <v>244</v>
      </c>
      <c r="X33" s="91" t="s">
        <v>595</v>
      </c>
      <c r="Y33" s="95"/>
      <c r="Z33" s="81">
        <v>271</v>
      </c>
      <c r="AA33" s="91" t="s">
        <v>625</v>
      </c>
      <c r="AB33" s="105"/>
      <c r="AC33" s="81">
        <v>303</v>
      </c>
      <c r="AD33" s="93" t="s">
        <v>671</v>
      </c>
      <c r="AE33" s="94"/>
      <c r="AF33" s="81">
        <v>335</v>
      </c>
      <c r="AG33" s="94" t="s">
        <v>711</v>
      </c>
      <c r="AH33" s="95"/>
      <c r="AI33" s="81">
        <v>365</v>
      </c>
      <c r="AJ33" s="91" t="s">
        <v>757</v>
      </c>
      <c r="AL33" s="81">
        <v>396</v>
      </c>
      <c r="AM33" s="91" t="s">
        <v>793</v>
      </c>
      <c r="AN33" s="92"/>
      <c r="AO33" s="81">
        <v>423</v>
      </c>
      <c r="AP33" s="91" t="s">
        <v>826</v>
      </c>
      <c r="AQ33" s="92"/>
      <c r="AR33" s="81">
        <v>452</v>
      </c>
      <c r="AS33" s="91" t="s">
        <v>858</v>
      </c>
      <c r="AT33" s="110"/>
      <c r="AU33" s="81">
        <v>482</v>
      </c>
      <c r="AV33" s="91" t="s">
        <v>891</v>
      </c>
      <c r="AW33" s="111"/>
      <c r="AX33" s="81">
        <v>513</v>
      </c>
      <c r="AY33" s="91" t="s">
        <v>923</v>
      </c>
      <c r="BA33" s="81">
        <v>543</v>
      </c>
      <c r="BB33" s="91" t="s">
        <v>955</v>
      </c>
      <c r="BD33" s="81">
        <v>571</v>
      </c>
      <c r="BE33" s="91" t="s">
        <v>1003</v>
      </c>
      <c r="BG33" s="81">
        <v>599</v>
      </c>
      <c r="BH33" s="91" t="s">
        <v>1358</v>
      </c>
      <c r="BJ33" s="81">
        <v>633</v>
      </c>
      <c r="BK33" s="91" t="s">
        <v>1076</v>
      </c>
      <c r="BM33" s="81">
        <v>663</v>
      </c>
      <c r="BN33" s="91" t="s">
        <v>1174</v>
      </c>
      <c r="BP33" s="81">
        <v>688</v>
      </c>
      <c r="BQ33" s="91" t="s">
        <v>1244</v>
      </c>
      <c r="BR33" s="92"/>
      <c r="BS33" s="81">
        <v>718</v>
      </c>
      <c r="BT33" s="91" t="s">
        <v>84</v>
      </c>
      <c r="BV33" s="81">
        <v>747</v>
      </c>
      <c r="BW33" s="94" t="s">
        <v>114</v>
      </c>
      <c r="CB33" s="81">
        <v>834</v>
      </c>
      <c r="CC33" s="128" t="s">
        <v>1423</v>
      </c>
    </row>
    <row r="34" spans="2:83" s="25" customFormat="1" ht="14.25" customHeight="1" x14ac:dyDescent="0.25">
      <c r="B34" s="81">
        <v>30</v>
      </c>
      <c r="C34" s="91" t="s">
        <v>350</v>
      </c>
      <c r="D34" s="81"/>
      <c r="E34" s="81">
        <v>58</v>
      </c>
      <c r="F34" s="91" t="s">
        <v>385</v>
      </c>
      <c r="G34" s="94"/>
      <c r="H34" s="81">
        <v>90</v>
      </c>
      <c r="I34" s="91" t="s">
        <v>423</v>
      </c>
      <c r="J34" s="94"/>
      <c r="K34" s="81">
        <v>115</v>
      </c>
      <c r="L34" s="93" t="s">
        <v>453</v>
      </c>
      <c r="N34" s="81">
        <v>153</v>
      </c>
      <c r="O34" s="91" t="s">
        <v>499</v>
      </c>
      <c r="P34" s="92"/>
      <c r="Q34" s="81">
        <v>182</v>
      </c>
      <c r="R34" s="91" t="s">
        <v>532</v>
      </c>
      <c r="T34" s="81">
        <v>206</v>
      </c>
      <c r="U34" s="91" t="s">
        <v>556</v>
      </c>
      <c r="W34" s="81">
        <v>245</v>
      </c>
      <c r="X34" s="91" t="s">
        <v>596</v>
      </c>
      <c r="Y34" s="92"/>
      <c r="Z34" s="81">
        <v>272</v>
      </c>
      <c r="AA34" s="91" t="s">
        <v>626</v>
      </c>
      <c r="AB34" s="105"/>
      <c r="AC34" s="99">
        <v>304</v>
      </c>
      <c r="AD34" s="93" t="s">
        <v>672</v>
      </c>
      <c r="AE34" s="94"/>
      <c r="AF34" s="81">
        <v>336</v>
      </c>
      <c r="AG34" s="94" t="s">
        <v>712</v>
      </c>
      <c r="AH34" s="95"/>
      <c r="AI34" s="81">
        <v>366</v>
      </c>
      <c r="AJ34" s="91" t="s">
        <v>758</v>
      </c>
      <c r="AO34" s="81">
        <v>424</v>
      </c>
      <c r="AP34" s="91" t="s">
        <v>827</v>
      </c>
      <c r="AQ34" s="92"/>
      <c r="AR34" s="81">
        <v>453</v>
      </c>
      <c r="AS34" s="91" t="s">
        <v>859</v>
      </c>
      <c r="AT34" s="110"/>
      <c r="AU34" s="81">
        <v>483</v>
      </c>
      <c r="AV34" s="91" t="s">
        <v>892</v>
      </c>
      <c r="AW34" s="111"/>
      <c r="AX34" s="99">
        <v>514</v>
      </c>
      <c r="AY34" s="91" t="s">
        <v>900</v>
      </c>
      <c r="BA34" s="81">
        <v>544</v>
      </c>
      <c r="BB34" s="91" t="s">
        <v>956</v>
      </c>
      <c r="BD34" s="81">
        <v>572</v>
      </c>
      <c r="BE34" s="91" t="s">
        <v>1004</v>
      </c>
      <c r="BG34" s="81">
        <v>600</v>
      </c>
      <c r="BH34" s="91" t="s">
        <v>1359</v>
      </c>
      <c r="BJ34" s="81">
        <v>634</v>
      </c>
      <c r="BK34" s="91" t="s">
        <v>1077</v>
      </c>
      <c r="BM34" s="81">
        <v>664</v>
      </c>
      <c r="BN34" s="91" t="s">
        <v>1175</v>
      </c>
      <c r="BP34" s="81">
        <v>689</v>
      </c>
      <c r="BQ34" s="91" t="s">
        <v>1245</v>
      </c>
      <c r="BR34" s="92"/>
      <c r="BS34" s="81">
        <v>719</v>
      </c>
      <c r="BT34" s="91" t="s">
        <v>86</v>
      </c>
      <c r="BV34" s="81">
        <v>748</v>
      </c>
      <c r="BW34" s="91" t="s">
        <v>116</v>
      </c>
      <c r="CB34" s="81">
        <v>835</v>
      </c>
      <c r="CC34" s="102" t="s">
        <v>1424</v>
      </c>
    </row>
    <row r="35" spans="2:83" s="25" customFormat="1" ht="15" customHeight="1" x14ac:dyDescent="0.25">
      <c r="E35" s="81">
        <v>59</v>
      </c>
      <c r="F35" s="91" t="s">
        <v>386</v>
      </c>
      <c r="H35" s="81">
        <v>91</v>
      </c>
      <c r="I35" s="93" t="s">
        <v>424</v>
      </c>
      <c r="J35" s="92"/>
      <c r="K35" s="81">
        <v>116</v>
      </c>
      <c r="L35" s="93" t="s">
        <v>454</v>
      </c>
      <c r="Q35" s="81">
        <v>775</v>
      </c>
      <c r="R35" s="91" t="s">
        <v>1360</v>
      </c>
      <c r="T35" s="81">
        <v>207</v>
      </c>
      <c r="U35" s="93" t="s">
        <v>557</v>
      </c>
      <c r="Z35" s="81">
        <v>273</v>
      </c>
      <c r="AA35" s="91" t="s">
        <v>635</v>
      </c>
      <c r="AB35" s="105"/>
      <c r="AC35" s="81">
        <v>305</v>
      </c>
      <c r="AD35" s="93" t="s">
        <v>673</v>
      </c>
      <c r="AE35" s="94"/>
      <c r="AF35" s="81">
        <v>337</v>
      </c>
      <c r="AG35" s="94" t="s">
        <v>713</v>
      </c>
      <c r="AH35" s="95"/>
      <c r="AI35" s="81">
        <v>367</v>
      </c>
      <c r="AJ35" s="91" t="s">
        <v>759</v>
      </c>
      <c r="AL35" s="81"/>
      <c r="AQ35" s="92"/>
      <c r="AR35" s="92"/>
      <c r="AS35" s="92"/>
      <c r="AT35" s="110"/>
      <c r="AU35" s="110"/>
      <c r="AV35" s="110"/>
      <c r="AW35" s="112"/>
      <c r="BG35" s="81">
        <v>601</v>
      </c>
      <c r="BH35" s="91" t="s">
        <v>1039</v>
      </c>
      <c r="BP35" s="81">
        <v>690</v>
      </c>
      <c r="BQ35" s="91" t="s">
        <v>1246</v>
      </c>
      <c r="BS35" s="81">
        <v>720</v>
      </c>
      <c r="BT35" s="91" t="s">
        <v>85</v>
      </c>
      <c r="BV35" s="81">
        <v>749</v>
      </c>
      <c r="BW35" s="91" t="s">
        <v>115</v>
      </c>
      <c r="CB35" s="81"/>
      <c r="CC35" s="91"/>
    </row>
    <row r="36" spans="2:83" s="25" customFormat="1" ht="15" customHeight="1" x14ac:dyDescent="0.25">
      <c r="E36" s="81">
        <v>60</v>
      </c>
      <c r="F36" s="91" t="s">
        <v>387</v>
      </c>
      <c r="J36" s="92"/>
      <c r="K36" s="81">
        <v>117</v>
      </c>
      <c r="L36" s="93" t="s">
        <v>455</v>
      </c>
      <c r="Q36" s="81">
        <v>776</v>
      </c>
      <c r="R36" s="91" t="s">
        <v>140</v>
      </c>
      <c r="T36" s="81">
        <v>208</v>
      </c>
      <c r="U36" s="93" t="s">
        <v>558</v>
      </c>
      <c r="Z36" s="81">
        <v>274</v>
      </c>
      <c r="AA36" s="91" t="s">
        <v>642</v>
      </c>
      <c r="AB36" s="105"/>
      <c r="AC36" s="81">
        <v>306</v>
      </c>
      <c r="AD36" s="93" t="s">
        <v>674</v>
      </c>
      <c r="AE36" s="94"/>
      <c r="AF36" s="94"/>
      <c r="AG36" s="94"/>
      <c r="AH36" s="95"/>
      <c r="AI36" s="81"/>
      <c r="AL36" s="81"/>
      <c r="AQ36" s="92"/>
      <c r="AR36" s="92"/>
      <c r="AS36" s="92"/>
      <c r="AT36" s="100"/>
      <c r="AU36" s="100"/>
      <c r="AV36" s="100"/>
      <c r="AW36" s="112"/>
      <c r="BG36" s="81">
        <v>602</v>
      </c>
      <c r="BH36" s="91" t="s">
        <v>1040</v>
      </c>
      <c r="BP36" s="81">
        <v>691</v>
      </c>
      <c r="BQ36" s="91" t="s">
        <v>1247</v>
      </c>
      <c r="BS36" s="81">
        <v>721</v>
      </c>
      <c r="BT36" s="91" t="s">
        <v>87</v>
      </c>
      <c r="BV36" s="81">
        <v>750</v>
      </c>
      <c r="BW36" s="91" t="s">
        <v>119</v>
      </c>
      <c r="CB36" s="81"/>
      <c r="CC36" s="91"/>
    </row>
    <row r="37" spans="2:83" s="25" customFormat="1" ht="15" customHeight="1" x14ac:dyDescent="0.25">
      <c r="J37" s="92"/>
      <c r="K37" s="81">
        <v>118</v>
      </c>
      <c r="L37" s="93" t="s">
        <v>456</v>
      </c>
      <c r="Q37" s="81">
        <v>777</v>
      </c>
      <c r="R37" s="91" t="s">
        <v>141</v>
      </c>
      <c r="T37" s="81">
        <v>209</v>
      </c>
      <c r="U37" s="91" t="s">
        <v>559</v>
      </c>
      <c r="Y37" s="92"/>
      <c r="Z37" s="81">
        <v>275</v>
      </c>
      <c r="AA37" s="91" t="s">
        <v>643</v>
      </c>
      <c r="AB37" s="105"/>
      <c r="AC37" s="78"/>
      <c r="AD37" s="78"/>
      <c r="AE37" s="105"/>
      <c r="AF37" s="94"/>
      <c r="AG37" s="94"/>
      <c r="AH37" s="95"/>
      <c r="AI37" s="95"/>
      <c r="AL37" s="81"/>
      <c r="AQ37" s="92"/>
      <c r="AR37" s="92"/>
      <c r="AS37" s="92"/>
      <c r="AT37" s="100"/>
      <c r="AU37" s="100"/>
      <c r="AV37" s="100"/>
      <c r="AW37" s="112"/>
      <c r="BG37" s="81">
        <v>603</v>
      </c>
      <c r="BH37" s="91" t="s">
        <v>1041</v>
      </c>
      <c r="BP37" s="81">
        <v>692</v>
      </c>
      <c r="BQ37" s="91" t="s">
        <v>1248</v>
      </c>
      <c r="BV37" s="81">
        <v>751</v>
      </c>
      <c r="BW37" s="91" t="s">
        <v>118</v>
      </c>
      <c r="CB37" s="81"/>
      <c r="CC37" s="91"/>
    </row>
    <row r="38" spans="2:83" s="25" customFormat="1" ht="15" customHeight="1" x14ac:dyDescent="0.25">
      <c r="J38" s="92"/>
      <c r="K38" s="81">
        <v>119</v>
      </c>
      <c r="L38" s="93" t="s">
        <v>460</v>
      </c>
      <c r="Q38" s="81">
        <v>778</v>
      </c>
      <c r="R38" s="91" t="s">
        <v>142</v>
      </c>
      <c r="T38" s="81">
        <v>210</v>
      </c>
      <c r="U38" s="93" t="s">
        <v>560</v>
      </c>
      <c r="Y38" s="92"/>
      <c r="Z38" s="81">
        <v>276</v>
      </c>
      <c r="AA38" s="91" t="s">
        <v>644</v>
      </c>
      <c r="AB38" s="105"/>
      <c r="AC38" s="78"/>
      <c r="AD38" s="78"/>
      <c r="AE38" s="95"/>
      <c r="AF38" s="105"/>
      <c r="AG38" s="105"/>
      <c r="AH38" s="106"/>
      <c r="AI38" s="95"/>
      <c r="AL38" s="81"/>
      <c r="AQ38" s="92"/>
      <c r="AR38" s="92"/>
      <c r="AS38" s="92"/>
      <c r="AT38" s="100"/>
      <c r="AU38" s="100"/>
      <c r="AV38" s="100"/>
      <c r="AW38" s="112"/>
      <c r="BG38" s="81"/>
      <c r="BP38" s="81">
        <v>693</v>
      </c>
      <c r="BQ38" s="91" t="s">
        <v>1249</v>
      </c>
      <c r="BV38" s="81"/>
      <c r="CB38" s="81"/>
      <c r="CC38" s="91"/>
    </row>
    <row r="39" spans="2:83" s="25" customFormat="1" ht="15" customHeight="1" x14ac:dyDescent="0.25">
      <c r="I39"/>
      <c r="J39" s="92"/>
      <c r="K39" s="81">
        <v>120</v>
      </c>
      <c r="L39" s="93" t="s">
        <v>461</v>
      </c>
      <c r="Q39" s="81">
        <v>183</v>
      </c>
      <c r="R39" s="91" t="s">
        <v>533</v>
      </c>
      <c r="T39" s="81">
        <v>211</v>
      </c>
      <c r="U39" s="91" t="s">
        <v>561</v>
      </c>
      <c r="Y39" s="92"/>
      <c r="AB39" s="105"/>
      <c r="AC39" s="78"/>
      <c r="AD39" s="78"/>
      <c r="AE39" s="95"/>
      <c r="AF39" s="95"/>
      <c r="AG39" s="95"/>
      <c r="AH39" s="94"/>
      <c r="AI39" s="95"/>
      <c r="AL39" s="81"/>
      <c r="AQ39" s="92"/>
      <c r="AR39" s="92"/>
      <c r="AS39" s="92"/>
      <c r="AT39" s="100"/>
      <c r="AU39" s="100"/>
      <c r="AV39" s="100"/>
      <c r="AW39" s="112"/>
      <c r="BG39" s="81"/>
      <c r="BV39" s="81"/>
      <c r="CB39" s="81"/>
    </row>
    <row r="40" spans="2:83" s="25" customFormat="1" ht="15" customHeight="1" x14ac:dyDescent="0.25">
      <c r="J40" s="92"/>
      <c r="K40" s="81">
        <v>121</v>
      </c>
      <c r="L40" s="93" t="s">
        <v>462</v>
      </c>
      <c r="T40" s="81">
        <v>212</v>
      </c>
      <c r="U40" s="93" t="s">
        <v>562</v>
      </c>
      <c r="Y40" s="94"/>
      <c r="AB40" s="94"/>
      <c r="AC40" s="78"/>
      <c r="AD40" s="78"/>
      <c r="AE40" s="78"/>
      <c r="AF40" s="95"/>
      <c r="AG40" s="95"/>
      <c r="AH40" s="95"/>
      <c r="AI40" s="106"/>
      <c r="AL40" s="81"/>
      <c r="AQ40" s="92"/>
      <c r="AR40" s="92"/>
      <c r="AS40" s="92"/>
      <c r="AT40" s="100"/>
      <c r="AU40" s="100"/>
      <c r="AV40" s="100"/>
      <c r="AW40" s="112"/>
      <c r="BG40" s="81"/>
      <c r="BR40" s="90"/>
      <c r="BV40" s="81"/>
      <c r="CB40" s="81"/>
    </row>
    <row r="41" spans="2:83" s="25" customFormat="1" ht="15" customHeight="1" x14ac:dyDescent="0.25">
      <c r="J41" s="92"/>
      <c r="K41" s="81">
        <v>122</v>
      </c>
      <c r="L41" s="93" t="s">
        <v>464</v>
      </c>
      <c r="T41" s="81">
        <v>213</v>
      </c>
      <c r="U41" s="93" t="s">
        <v>563</v>
      </c>
      <c r="Y41" s="94"/>
      <c r="Z41" s="92"/>
      <c r="AA41" s="92"/>
      <c r="AB41" s="94"/>
      <c r="AC41" s="78"/>
      <c r="AD41" s="78"/>
      <c r="AE41" s="78"/>
      <c r="AF41" s="78"/>
      <c r="AG41" s="78"/>
      <c r="AH41" s="95"/>
      <c r="AI41" s="94"/>
      <c r="AL41" s="81"/>
      <c r="AQ41" s="92"/>
      <c r="AR41" s="92"/>
      <c r="AS41" s="92"/>
      <c r="AT41" s="100"/>
      <c r="AU41" s="100"/>
      <c r="AV41" s="100"/>
      <c r="AW41" s="112"/>
      <c r="BG41" s="81"/>
      <c r="BR41" s="92"/>
      <c r="BV41" s="81"/>
      <c r="CB41" s="81"/>
    </row>
    <row r="42" spans="2:83" s="25" customFormat="1" ht="15" customHeight="1" x14ac:dyDescent="0.25">
      <c r="J42" s="92"/>
      <c r="K42" s="92"/>
      <c r="L42" s="92"/>
      <c r="T42" s="81">
        <v>214</v>
      </c>
      <c r="U42" s="93" t="s">
        <v>564</v>
      </c>
      <c r="Y42" s="92"/>
      <c r="Z42" s="92"/>
      <c r="AA42" s="92"/>
      <c r="AB42" s="105"/>
      <c r="AC42" s="78"/>
      <c r="AD42" s="78"/>
      <c r="AE42" s="78"/>
      <c r="AF42" s="78"/>
      <c r="AG42" s="78"/>
      <c r="AH42" s="105"/>
      <c r="AI42" s="95"/>
      <c r="AN42" s="96"/>
      <c r="AO42" s="96"/>
      <c r="AQ42" s="92"/>
      <c r="AR42" s="92"/>
      <c r="AS42" s="92"/>
      <c r="AT42" s="110"/>
      <c r="AU42" s="110"/>
      <c r="AV42" s="110"/>
      <c r="AW42" s="112"/>
      <c r="BG42" s="81"/>
      <c r="BR42" s="92"/>
      <c r="BS42" s="90"/>
      <c r="BT42" s="90"/>
      <c r="BV42" s="81"/>
      <c r="CB42" s="81"/>
    </row>
    <row r="43" spans="2:83" s="25" customFormat="1" ht="15" customHeight="1" x14ac:dyDescent="0.25">
      <c r="B43" s="81"/>
      <c r="C43" s="81"/>
      <c r="D43" s="81"/>
      <c r="F43" s="27" t="s">
        <v>183</v>
      </c>
      <c r="G43" s="3"/>
      <c r="H43" s="3"/>
      <c r="I43" s="27" t="s">
        <v>183</v>
      </c>
      <c r="J43" s="2"/>
      <c r="L43" s="27" t="s">
        <v>183</v>
      </c>
      <c r="O43" s="27" t="s">
        <v>183</v>
      </c>
      <c r="R43" s="27" t="s">
        <v>183</v>
      </c>
      <c r="S43" s="3"/>
      <c r="T43" s="3"/>
      <c r="U43" s="27" t="s">
        <v>183</v>
      </c>
      <c r="V43" s="2"/>
      <c r="X43" s="27" t="s">
        <v>183</v>
      </c>
      <c r="AA43" s="27" t="s">
        <v>183</v>
      </c>
      <c r="AB43" s="3"/>
      <c r="AC43" s="3"/>
      <c r="AD43" s="27" t="s">
        <v>183</v>
      </c>
      <c r="AE43" s="3"/>
      <c r="AF43" s="3"/>
      <c r="AG43" s="27" t="s">
        <v>183</v>
      </c>
      <c r="AH43" s="2"/>
      <c r="AJ43" s="27" t="s">
        <v>183</v>
      </c>
      <c r="AM43" s="27" t="s">
        <v>183</v>
      </c>
      <c r="AN43" s="2"/>
      <c r="AO43" s="2"/>
      <c r="AP43" s="27" t="s">
        <v>183</v>
      </c>
      <c r="AQ43" s="3"/>
      <c r="AR43" s="3"/>
      <c r="AS43" s="27" t="s">
        <v>183</v>
      </c>
      <c r="AT43" s="2"/>
      <c r="AV43" s="27" t="s">
        <v>183</v>
      </c>
      <c r="AY43" s="27" t="s">
        <v>183</v>
      </c>
      <c r="BB43" s="27" t="s">
        <v>183</v>
      </c>
      <c r="BC43" s="3"/>
      <c r="BD43" s="3"/>
      <c r="BE43" s="27" t="s">
        <v>183</v>
      </c>
      <c r="BF43" s="2"/>
      <c r="BH43" s="27" t="s">
        <v>183</v>
      </c>
      <c r="BK43" s="27" t="s">
        <v>183</v>
      </c>
      <c r="BN43" s="27" t="s">
        <v>183</v>
      </c>
      <c r="BO43" s="3"/>
      <c r="BP43" s="3"/>
      <c r="BQ43" s="27" t="s">
        <v>183</v>
      </c>
      <c r="BR43" s="2"/>
      <c r="BT43" s="27" t="s">
        <v>183</v>
      </c>
      <c r="BW43" s="27" t="s">
        <v>183</v>
      </c>
      <c r="BY43" s="2"/>
      <c r="BZ43" s="27" t="s">
        <v>183</v>
      </c>
      <c r="CB43" s="81"/>
      <c r="CE43" s="27" t="s">
        <v>183</v>
      </c>
    </row>
    <row r="44" spans="2:83" s="25" customFormat="1" ht="15" customHeight="1" x14ac:dyDescent="0.25">
      <c r="B44" s="81"/>
      <c r="C44" s="81"/>
      <c r="D44" s="81"/>
      <c r="E44" s="81"/>
      <c r="J44" s="92"/>
      <c r="K44" s="92"/>
      <c r="L44" s="92"/>
      <c r="P44" s="92"/>
      <c r="Z44" s="94"/>
      <c r="AA44" s="94"/>
      <c r="AB44" s="105"/>
      <c r="AC44" s="78"/>
      <c r="AD44" s="78"/>
      <c r="AE44" s="78"/>
      <c r="AF44" s="78"/>
      <c r="AG44" s="78"/>
      <c r="AH44" s="105"/>
      <c r="AI44" s="105"/>
      <c r="AN44" s="92"/>
      <c r="AO44" s="92"/>
      <c r="AT44" s="78"/>
      <c r="AU44" s="78"/>
      <c r="AV44" s="78"/>
      <c r="AW44" s="112"/>
      <c r="BG44" s="81"/>
      <c r="BR44" s="92"/>
      <c r="BS44" s="92"/>
      <c r="BT44" s="92"/>
      <c r="CB44" s="81"/>
      <c r="CC44" s="27" t="s">
        <v>183</v>
      </c>
    </row>
    <row r="45" spans="2:83" s="25" customFormat="1" ht="15" customHeight="1" x14ac:dyDescent="0.25">
      <c r="B45" s="81"/>
      <c r="C45" s="81"/>
      <c r="D45" s="81"/>
      <c r="E45" s="81"/>
      <c r="J45" s="92"/>
      <c r="K45" s="92"/>
      <c r="L45" s="92"/>
      <c r="P45" s="92"/>
      <c r="Z45" s="92"/>
      <c r="AA45" s="92"/>
      <c r="AB45" s="105"/>
      <c r="AC45" s="78"/>
      <c r="AD45" s="78"/>
      <c r="AE45" s="78"/>
      <c r="AF45" s="78"/>
      <c r="AG45" s="78"/>
      <c r="AH45" s="105"/>
      <c r="AI45" s="105"/>
      <c r="AN45" s="92"/>
      <c r="AO45" s="92"/>
      <c r="AT45" s="78"/>
      <c r="AU45" s="78"/>
      <c r="AV45" s="78"/>
      <c r="AW45" s="112"/>
      <c r="AX45" s="81"/>
      <c r="BG45" s="81"/>
      <c r="BP45" s="81"/>
      <c r="BR45" s="92"/>
      <c r="BS45" s="92"/>
      <c r="BT45" s="92"/>
      <c r="CB45" s="81"/>
    </row>
    <row r="46" spans="2:83" s="25" customFormat="1" ht="15" customHeight="1" x14ac:dyDescent="0.25">
      <c r="B46" s="81"/>
      <c r="C46" s="81"/>
      <c r="D46" s="81"/>
      <c r="E46" s="81"/>
      <c r="J46" s="92"/>
      <c r="K46" s="92"/>
      <c r="L46" s="92"/>
      <c r="P46" s="92"/>
      <c r="Z46" s="92"/>
      <c r="AA46" s="92"/>
      <c r="AB46" s="105"/>
      <c r="AC46" s="78"/>
      <c r="AD46" s="78"/>
      <c r="AE46" s="78"/>
      <c r="AF46" s="78"/>
      <c r="AG46" s="78"/>
      <c r="AH46" s="95"/>
      <c r="AI46" s="105"/>
      <c r="AN46" s="92"/>
      <c r="AO46" s="92"/>
      <c r="AT46" s="78"/>
      <c r="AU46" s="78"/>
      <c r="AV46" s="78"/>
      <c r="AW46" s="112"/>
      <c r="AX46" s="81"/>
      <c r="BG46" s="81"/>
      <c r="BR46" s="92"/>
      <c r="BS46" s="92"/>
      <c r="BT46" s="92"/>
      <c r="CB46" s="81"/>
    </row>
    <row r="47" spans="2:83" s="25" customFormat="1" ht="15" customHeight="1" x14ac:dyDescent="0.25">
      <c r="B47" s="81"/>
      <c r="C47" s="81"/>
      <c r="D47" s="81"/>
      <c r="E47" s="81"/>
      <c r="J47" s="92"/>
      <c r="K47" s="92"/>
      <c r="L47" s="92"/>
      <c r="P47" s="92"/>
      <c r="AB47" s="105"/>
      <c r="AC47" s="78"/>
      <c r="AD47" s="78"/>
      <c r="AE47" s="78"/>
      <c r="AF47" s="78"/>
      <c r="AG47" s="78"/>
      <c r="AH47" s="95"/>
      <c r="AI47" s="105"/>
      <c r="AN47" s="92"/>
      <c r="AO47" s="92"/>
      <c r="AP47" s="92"/>
      <c r="AQ47" s="92"/>
      <c r="AR47" s="92"/>
      <c r="AS47" s="92"/>
      <c r="AT47" s="100"/>
      <c r="AU47" s="100"/>
      <c r="AV47" s="100"/>
      <c r="AW47" s="112"/>
      <c r="AX47" s="81"/>
      <c r="BG47" s="81"/>
      <c r="BR47" s="92"/>
      <c r="BS47" s="92"/>
      <c r="BT47" s="92"/>
      <c r="CB47" s="81"/>
    </row>
    <row r="48" spans="2:83" s="25" customFormat="1" ht="15" customHeight="1" x14ac:dyDescent="0.25">
      <c r="B48" s="81"/>
      <c r="C48" s="81"/>
      <c r="D48" s="81"/>
      <c r="E48" s="81"/>
      <c r="J48" s="92"/>
      <c r="K48" s="92"/>
      <c r="L48" s="92"/>
      <c r="P48" s="92"/>
      <c r="Q48" s="92"/>
      <c r="R48" s="92"/>
      <c r="AB48" s="105"/>
      <c r="AC48" s="78"/>
      <c r="AD48" s="78"/>
      <c r="AE48" s="78"/>
      <c r="AF48" s="78"/>
      <c r="AG48" s="78"/>
      <c r="AH48" s="95"/>
      <c r="AI48" s="95"/>
      <c r="AN48" s="92"/>
      <c r="AO48" s="92"/>
      <c r="AP48" s="92"/>
      <c r="AQ48" s="92"/>
      <c r="AR48" s="92"/>
      <c r="AS48" s="92"/>
      <c r="AT48" s="100"/>
      <c r="AU48" s="100"/>
      <c r="AV48" s="100"/>
      <c r="AW48" s="112"/>
      <c r="BG48" s="81"/>
      <c r="BR48" s="92"/>
      <c r="BS48" s="92"/>
      <c r="BT48" s="92"/>
      <c r="CB48" s="81"/>
    </row>
    <row r="49" spans="2:80" s="25" customFormat="1" ht="15" customHeight="1" x14ac:dyDescent="0.25">
      <c r="B49" s="81"/>
      <c r="C49" s="81"/>
      <c r="D49" s="81"/>
      <c r="E49" s="81"/>
      <c r="J49" s="92"/>
      <c r="K49" s="92"/>
      <c r="L49" s="92"/>
      <c r="P49" s="92"/>
      <c r="Q49" s="92"/>
      <c r="R49" s="92"/>
      <c r="AB49" s="105"/>
      <c r="AC49" s="78"/>
      <c r="AD49" s="78"/>
      <c r="AE49" s="78"/>
      <c r="AF49" s="78"/>
      <c r="AG49" s="78"/>
      <c r="AH49" s="95"/>
      <c r="AI49" s="95"/>
      <c r="AN49" s="92"/>
      <c r="AO49" s="92"/>
      <c r="AP49" s="92"/>
      <c r="AQ49" s="92"/>
      <c r="AR49" s="92"/>
      <c r="AS49" s="92"/>
      <c r="AT49" s="100"/>
      <c r="AU49" s="100"/>
      <c r="AV49" s="100"/>
      <c r="AW49" s="112"/>
      <c r="BG49" s="81"/>
      <c r="BR49" s="92"/>
      <c r="BS49" s="92"/>
      <c r="BT49" s="92"/>
      <c r="CB49" s="81"/>
    </row>
    <row r="50" spans="2:80" s="25" customFormat="1" ht="15" customHeight="1" x14ac:dyDescent="0.25">
      <c r="B50" s="81"/>
      <c r="C50" s="81"/>
      <c r="D50" s="81"/>
      <c r="E50" s="81"/>
      <c r="J50" s="92"/>
      <c r="K50" s="92"/>
      <c r="L50" s="92"/>
      <c r="P50" s="92"/>
      <c r="Q50" s="92"/>
      <c r="R50" s="92"/>
      <c r="AB50" s="94"/>
      <c r="AC50" s="78"/>
      <c r="AD50" s="78"/>
      <c r="AE50" s="78"/>
      <c r="AF50" s="78"/>
      <c r="AG50" s="78"/>
      <c r="AH50" s="95"/>
      <c r="AI50" s="95"/>
      <c r="AJ50" s="78"/>
      <c r="AN50" s="92"/>
      <c r="AO50" s="92"/>
      <c r="AP50" s="92"/>
      <c r="AQ50" s="92"/>
      <c r="AR50" s="92"/>
      <c r="AS50" s="92"/>
      <c r="AT50" s="100"/>
      <c r="AU50" s="100"/>
      <c r="AV50" s="100"/>
      <c r="AW50" s="112"/>
      <c r="BG50" s="81"/>
      <c r="BR50" s="92"/>
      <c r="BS50" s="92"/>
      <c r="BT50" s="92"/>
      <c r="CB50" s="81"/>
    </row>
    <row r="51" spans="2:80" s="25" customFormat="1" ht="15" customHeight="1" x14ac:dyDescent="0.25">
      <c r="B51" s="81"/>
      <c r="C51" s="81"/>
      <c r="D51" s="81"/>
      <c r="E51" s="81"/>
      <c r="J51" s="94"/>
      <c r="K51" s="92"/>
      <c r="L51" s="92"/>
      <c r="P51" s="92"/>
      <c r="Q51" s="92"/>
      <c r="R51" s="92"/>
      <c r="AB51" s="94"/>
      <c r="AC51" s="78"/>
      <c r="AD51" s="78"/>
      <c r="AE51" s="78"/>
      <c r="AF51" s="78"/>
      <c r="AG51" s="78"/>
      <c r="AH51" s="95"/>
      <c r="AI51" s="95"/>
      <c r="AJ51" s="78"/>
      <c r="AN51" s="92"/>
      <c r="AO51" s="92"/>
      <c r="AP51" s="92"/>
      <c r="AQ51" s="92"/>
      <c r="AR51" s="92"/>
      <c r="AS51" s="92"/>
      <c r="AT51" s="100"/>
      <c r="AU51" s="100"/>
      <c r="AV51" s="100"/>
      <c r="AW51" s="112"/>
      <c r="BG51" s="81"/>
      <c r="BR51" s="92"/>
      <c r="BS51" s="92"/>
      <c r="BT51" s="92"/>
      <c r="CB51" s="81"/>
    </row>
    <row r="52" spans="2:80" s="25" customFormat="1" ht="15" customHeight="1" x14ac:dyDescent="0.25">
      <c r="B52" s="81"/>
      <c r="C52" s="81"/>
      <c r="D52" s="81"/>
      <c r="E52" s="81"/>
      <c r="J52" s="94"/>
      <c r="K52" s="92"/>
      <c r="L52" s="92"/>
      <c r="P52" s="92"/>
      <c r="Q52" s="92"/>
      <c r="R52" s="92"/>
      <c r="AB52" s="94"/>
      <c r="AC52" s="78"/>
      <c r="AD52" s="78"/>
      <c r="AE52" s="78"/>
      <c r="AF52" s="78"/>
      <c r="AG52" s="78"/>
      <c r="AH52" s="95"/>
      <c r="AI52" s="95"/>
      <c r="AJ52" s="95"/>
      <c r="AN52" s="92"/>
      <c r="AO52" s="92"/>
      <c r="AP52" s="92"/>
      <c r="AQ52" s="92"/>
      <c r="AR52" s="92"/>
      <c r="AS52" s="92"/>
      <c r="AT52" s="100"/>
      <c r="AU52" s="100"/>
      <c r="AV52" s="100"/>
      <c r="AW52" s="112"/>
      <c r="BG52" s="81"/>
      <c r="BR52" s="92"/>
      <c r="BS52" s="92"/>
      <c r="BT52" s="92"/>
      <c r="CB52" s="81"/>
    </row>
    <row r="53" spans="2:80" s="25" customFormat="1" ht="15" customHeight="1" x14ac:dyDescent="0.25">
      <c r="B53" s="81"/>
      <c r="C53" s="81"/>
      <c r="D53" s="81"/>
      <c r="E53" s="81"/>
      <c r="J53" s="94"/>
      <c r="K53" s="92"/>
      <c r="L53" s="92"/>
      <c r="P53" s="92"/>
      <c r="Q53" s="92"/>
      <c r="R53" s="92"/>
      <c r="AB53" s="105"/>
      <c r="AC53" s="78"/>
      <c r="AD53" s="78"/>
      <c r="AE53" s="78"/>
      <c r="AF53" s="78"/>
      <c r="AG53" s="78"/>
      <c r="AH53" s="94"/>
      <c r="AI53" s="95"/>
      <c r="AJ53" s="95"/>
      <c r="AN53" s="92"/>
      <c r="AO53" s="92"/>
      <c r="AP53" s="92"/>
      <c r="AQ53" s="92"/>
      <c r="AR53" s="92"/>
      <c r="AS53" s="92"/>
      <c r="AT53" s="100"/>
      <c r="AU53" s="100"/>
      <c r="AV53" s="100"/>
      <c r="AW53" s="112"/>
      <c r="BG53" s="81"/>
      <c r="BS53" s="92"/>
      <c r="BT53" s="92"/>
      <c r="CB53" s="81"/>
    </row>
    <row r="54" spans="2:80" s="25" customFormat="1" ht="12.75" x14ac:dyDescent="0.25">
      <c r="E54" s="81"/>
      <c r="K54" s="92"/>
      <c r="L54" s="92"/>
      <c r="P54" s="92"/>
      <c r="Q54" s="92"/>
      <c r="R54" s="92"/>
      <c r="AB54" s="94"/>
      <c r="AC54" s="78"/>
      <c r="AD54" s="78"/>
      <c r="AE54" s="78"/>
      <c r="AF54" s="78"/>
      <c r="AG54" s="78"/>
      <c r="AH54" s="94"/>
      <c r="AI54" s="95"/>
      <c r="AJ54" s="78"/>
      <c r="AN54" s="92"/>
      <c r="AO54" s="92"/>
      <c r="AP54" s="92"/>
      <c r="AQ54" s="92"/>
      <c r="AR54" s="92"/>
      <c r="AS54" s="92"/>
      <c r="AT54" s="100"/>
      <c r="AU54" s="100"/>
      <c r="AV54" s="100"/>
      <c r="AW54" s="112"/>
      <c r="BG54" s="81"/>
      <c r="BS54" s="92"/>
      <c r="BT54" s="92"/>
      <c r="CB54" s="81"/>
    </row>
    <row r="55" spans="2:80" x14ac:dyDescent="0.25">
      <c r="E55" s="81"/>
      <c r="F55" s="25"/>
      <c r="H55" s="25"/>
      <c r="I55" s="25"/>
      <c r="J55" s="94"/>
      <c r="K55" s="92"/>
      <c r="L55" s="92"/>
      <c r="P55" s="92"/>
      <c r="Q55" s="92"/>
      <c r="R55" s="92"/>
      <c r="AB55" s="94"/>
      <c r="AC55" s="78"/>
      <c r="AD55" s="78"/>
      <c r="AF55" s="78"/>
      <c r="AG55" s="78"/>
      <c r="AH55" s="94"/>
      <c r="AI55" s="94"/>
      <c r="AJ55" s="94"/>
    </row>
    <row r="56" spans="2:80" x14ac:dyDescent="0.25">
      <c r="E56" s="25"/>
      <c r="F56" s="25"/>
      <c r="H56" s="81"/>
      <c r="I56" s="94"/>
      <c r="J56" s="94"/>
      <c r="K56" s="92"/>
      <c r="L56" s="92"/>
      <c r="P56" s="92"/>
      <c r="Q56" s="92"/>
      <c r="R56" s="92"/>
      <c r="AB56" s="110"/>
      <c r="AC56" s="78"/>
      <c r="AD56" s="78"/>
      <c r="AH56" s="94"/>
      <c r="AI56" s="94"/>
      <c r="AJ56" s="94"/>
    </row>
    <row r="57" spans="2:80" x14ac:dyDescent="0.25">
      <c r="H57" s="81"/>
      <c r="I57" s="94"/>
      <c r="J57" s="94"/>
      <c r="K57" s="92"/>
      <c r="L57" s="92"/>
      <c r="P57" s="92"/>
      <c r="Q57" s="92"/>
      <c r="R57" s="92"/>
      <c r="AB57" s="110"/>
      <c r="AH57" s="94"/>
      <c r="AI57" s="94"/>
      <c r="AJ57" s="94"/>
    </row>
    <row r="58" spans="2:80" x14ac:dyDescent="0.25">
      <c r="H58" s="81"/>
      <c r="I58" s="94"/>
      <c r="K58" s="94"/>
      <c r="L58" s="94"/>
      <c r="P58" s="92"/>
      <c r="Q58" s="92"/>
      <c r="R58" s="92"/>
      <c r="AB58" s="94"/>
      <c r="AH58" s="94"/>
      <c r="AI58" s="94"/>
      <c r="AJ58" s="94"/>
    </row>
    <row r="59" spans="2:80" x14ac:dyDescent="0.25">
      <c r="K59" s="94"/>
      <c r="L59" s="94"/>
      <c r="P59" s="92"/>
      <c r="Q59" s="92"/>
      <c r="R59" s="92"/>
      <c r="AB59" s="95"/>
      <c r="AH59" s="94"/>
      <c r="AI59" s="94"/>
      <c r="AJ59" s="94"/>
    </row>
    <row r="60" spans="2:80" x14ac:dyDescent="0.25">
      <c r="K60" s="94"/>
      <c r="L60" s="94"/>
      <c r="Q60" s="92"/>
      <c r="R60" s="92"/>
      <c r="AB60" s="95"/>
      <c r="AH60" s="110"/>
      <c r="AI60" s="94"/>
      <c r="AJ60" s="94"/>
    </row>
    <row r="61" spans="2:80" x14ac:dyDescent="0.25">
      <c r="Q61" s="92"/>
      <c r="R61" s="92"/>
      <c r="AB61" s="95"/>
      <c r="AH61" s="95"/>
      <c r="AI61" s="94"/>
      <c r="AJ61" s="94"/>
    </row>
    <row r="62" spans="2:80" x14ac:dyDescent="0.25">
      <c r="K62" s="94"/>
      <c r="L62" s="94"/>
      <c r="Q62" s="92"/>
      <c r="R62" s="92"/>
      <c r="AB62" s="95"/>
      <c r="AH62" s="95"/>
      <c r="AI62" s="110"/>
      <c r="AJ62" s="110"/>
    </row>
    <row r="63" spans="2:80" x14ac:dyDescent="0.25">
      <c r="K63" s="94"/>
      <c r="L63" s="94"/>
      <c r="Q63" s="92"/>
      <c r="R63" s="92"/>
      <c r="AB63" s="95"/>
      <c r="AE63" s="95"/>
      <c r="AH63" s="95"/>
      <c r="AI63" s="95"/>
      <c r="AJ63" s="95"/>
    </row>
    <row r="64" spans="2:80" x14ac:dyDescent="0.25">
      <c r="K64" s="94"/>
      <c r="L64" s="94"/>
      <c r="Q64" s="92"/>
      <c r="R64" s="92"/>
      <c r="AB64" s="95"/>
      <c r="AE64" s="95"/>
      <c r="AF64" s="95"/>
      <c r="AG64" s="95"/>
      <c r="AH64" s="95"/>
      <c r="AI64" s="95"/>
      <c r="AJ64" s="95"/>
    </row>
    <row r="65" spans="28:36" x14ac:dyDescent="0.25">
      <c r="AB65" s="95"/>
      <c r="AC65" s="95"/>
      <c r="AD65" s="95"/>
      <c r="AE65" s="95"/>
      <c r="AF65" s="95"/>
      <c r="AG65" s="95"/>
      <c r="AH65" s="95"/>
      <c r="AI65" s="95"/>
      <c r="AJ65" s="95"/>
    </row>
    <row r="66" spans="28:36" x14ac:dyDescent="0.25">
      <c r="AB66" s="95"/>
      <c r="AC66" s="95"/>
      <c r="AD66" s="95"/>
      <c r="AE66" s="95"/>
      <c r="AF66" s="95"/>
      <c r="AG66" s="95"/>
      <c r="AH66" s="95"/>
      <c r="AI66" s="95"/>
      <c r="AJ66" s="95"/>
    </row>
    <row r="67" spans="28:36" x14ac:dyDescent="0.25">
      <c r="AB67" s="95"/>
      <c r="AC67" s="95"/>
      <c r="AD67" s="95"/>
      <c r="AE67" s="95"/>
      <c r="AF67" s="95"/>
      <c r="AG67" s="95"/>
      <c r="AH67" s="95"/>
      <c r="AI67" s="95"/>
      <c r="AJ67" s="95"/>
    </row>
    <row r="68" spans="28:36" x14ac:dyDescent="0.25">
      <c r="AB68" s="95"/>
      <c r="AC68" s="95"/>
      <c r="AD68" s="95"/>
      <c r="AE68" s="95"/>
      <c r="AF68" s="95"/>
      <c r="AG68" s="95"/>
      <c r="AH68" s="95"/>
      <c r="AI68" s="95"/>
      <c r="AJ68" s="95"/>
    </row>
    <row r="69" spans="28:36" x14ac:dyDescent="0.25">
      <c r="AB69" s="95"/>
      <c r="AC69" s="95"/>
      <c r="AD69" s="95"/>
      <c r="AE69" s="95"/>
      <c r="AF69" s="95"/>
      <c r="AG69" s="95"/>
      <c r="AH69" s="95"/>
      <c r="AI69" s="95"/>
      <c r="AJ69" s="95"/>
    </row>
    <row r="70" spans="28:36" x14ac:dyDescent="0.25">
      <c r="AB70" s="95"/>
      <c r="AC70" s="95"/>
      <c r="AD70" s="95"/>
      <c r="AE70" s="95"/>
      <c r="AF70" s="95"/>
      <c r="AG70" s="95"/>
      <c r="AH70" s="95"/>
      <c r="AI70" s="95"/>
      <c r="AJ70" s="95"/>
    </row>
    <row r="71" spans="28:36" x14ac:dyDescent="0.25">
      <c r="AB71" s="95"/>
      <c r="AC71" s="95"/>
      <c r="AD71" s="95"/>
      <c r="AE71" s="95"/>
      <c r="AF71" s="95"/>
      <c r="AG71" s="95"/>
      <c r="AH71" s="95"/>
      <c r="AI71" s="95"/>
      <c r="AJ71" s="95"/>
    </row>
    <row r="72" spans="28:36" x14ac:dyDescent="0.25">
      <c r="AB72" s="95"/>
      <c r="AC72" s="95"/>
      <c r="AD72" s="95"/>
      <c r="AE72" s="95"/>
      <c r="AF72" s="95"/>
      <c r="AG72" s="95"/>
      <c r="AH72" s="95"/>
      <c r="AI72" s="95"/>
      <c r="AJ72" s="95"/>
    </row>
    <row r="73" spans="28:36" x14ac:dyDescent="0.25">
      <c r="AB73" s="95"/>
      <c r="AC73" s="95"/>
      <c r="AD73" s="95"/>
      <c r="AE73" s="95"/>
      <c r="AF73" s="95"/>
      <c r="AG73" s="95"/>
      <c r="AH73" s="95"/>
      <c r="AI73" s="95"/>
      <c r="AJ73" s="95"/>
    </row>
    <row r="74" spans="28:36" x14ac:dyDescent="0.25">
      <c r="AB74" s="106"/>
      <c r="AC74" s="95"/>
      <c r="AD74" s="95"/>
      <c r="AE74" s="106"/>
      <c r="AF74" s="95"/>
      <c r="AG74" s="95"/>
      <c r="AH74" s="106"/>
      <c r="AI74" s="95"/>
      <c r="AJ74" s="95"/>
    </row>
    <row r="75" spans="28:36" x14ac:dyDescent="0.25">
      <c r="AB75" s="94"/>
      <c r="AC75" s="95"/>
      <c r="AD75" s="95"/>
      <c r="AE75" s="94"/>
      <c r="AF75" s="106"/>
      <c r="AG75" s="106"/>
      <c r="AH75" s="94"/>
      <c r="AI75" s="95"/>
      <c r="AJ75" s="95"/>
    </row>
    <row r="76" spans="28:36" x14ac:dyDescent="0.25">
      <c r="AB76" s="94"/>
      <c r="AC76" s="106"/>
      <c r="AD76" s="106"/>
      <c r="AE76" s="94"/>
      <c r="AF76" s="94"/>
      <c r="AG76" s="94"/>
      <c r="AH76" s="94"/>
      <c r="AI76" s="106"/>
      <c r="AJ76" s="106"/>
    </row>
    <row r="77" spans="28:36" x14ac:dyDescent="0.25">
      <c r="AB77" s="94"/>
      <c r="AC77" s="94"/>
      <c r="AD77" s="94"/>
      <c r="AE77" s="94"/>
      <c r="AF77" s="94"/>
      <c r="AG77" s="94"/>
      <c r="AH77" s="94"/>
      <c r="AI77" s="94"/>
      <c r="AJ77" s="94"/>
    </row>
    <row r="78" spans="28:36" x14ac:dyDescent="0.25">
      <c r="AB78" s="94"/>
      <c r="AC78" s="94"/>
      <c r="AD78" s="94"/>
      <c r="AE78" s="94"/>
      <c r="AF78" s="94"/>
      <c r="AG78" s="94"/>
      <c r="AH78" s="94"/>
      <c r="AI78" s="94"/>
      <c r="AJ78" s="94"/>
    </row>
    <row r="79" spans="28:36" x14ac:dyDescent="0.25">
      <c r="AB79" s="94"/>
      <c r="AC79" s="94"/>
      <c r="AD79" s="94"/>
      <c r="AE79" s="94"/>
      <c r="AF79" s="94"/>
      <c r="AG79" s="94"/>
      <c r="AH79" s="94"/>
      <c r="AI79" s="94"/>
      <c r="AJ79" s="94"/>
    </row>
    <row r="80" spans="28:36" x14ac:dyDescent="0.25">
      <c r="AB80" s="94"/>
      <c r="AC80" s="94"/>
      <c r="AD80" s="94"/>
      <c r="AE80" s="94"/>
      <c r="AF80" s="94"/>
      <c r="AG80" s="94"/>
      <c r="AH80" s="94"/>
      <c r="AI80" s="94"/>
      <c r="AJ80" s="94"/>
    </row>
    <row r="81" spans="28:36" x14ac:dyDescent="0.25">
      <c r="AB81" s="94"/>
      <c r="AC81" s="94"/>
      <c r="AD81" s="94"/>
      <c r="AE81" s="94"/>
      <c r="AF81" s="94"/>
      <c r="AG81" s="94"/>
      <c r="AH81" s="94"/>
      <c r="AI81" s="94"/>
      <c r="AJ81" s="94"/>
    </row>
    <row r="82" spans="28:36" x14ac:dyDescent="0.25">
      <c r="AB82" s="94"/>
      <c r="AC82" s="94"/>
      <c r="AD82" s="94"/>
      <c r="AE82" s="94"/>
      <c r="AF82" s="94"/>
      <c r="AG82" s="94"/>
      <c r="AH82" s="94"/>
      <c r="AI82" s="94"/>
      <c r="AJ82" s="94"/>
    </row>
    <row r="83" spans="28:36" x14ac:dyDescent="0.25">
      <c r="AB83" s="95"/>
      <c r="AC83" s="94"/>
      <c r="AD83" s="94"/>
      <c r="AE83" s="95"/>
      <c r="AF83" s="94"/>
      <c r="AG83" s="94"/>
      <c r="AH83" s="95"/>
      <c r="AI83" s="94"/>
      <c r="AJ83" s="94"/>
    </row>
    <row r="84" spans="28:36" x14ac:dyDescent="0.25">
      <c r="AB84" s="95"/>
      <c r="AC84" s="94"/>
      <c r="AD84" s="94"/>
      <c r="AE84" s="95"/>
      <c r="AF84" s="95"/>
      <c r="AG84" s="95"/>
      <c r="AH84" s="95"/>
      <c r="AI84" s="94"/>
      <c r="AJ84" s="94"/>
    </row>
    <row r="85" spans="28:36" x14ac:dyDescent="0.25">
      <c r="AC85" s="95"/>
      <c r="AD85" s="95"/>
      <c r="AF85" s="95"/>
      <c r="AG85" s="95"/>
      <c r="AI85" s="95"/>
      <c r="AJ85" s="95"/>
    </row>
    <row r="86" spans="28:36" x14ac:dyDescent="0.25">
      <c r="AC86" s="95"/>
      <c r="AD86" s="95"/>
      <c r="AI86" s="95"/>
      <c r="AJ86" s="95"/>
    </row>
  </sheetData>
  <mergeCells count="2">
    <mergeCell ref="A1:C1"/>
    <mergeCell ref="CC14:CH14"/>
  </mergeCells>
  <hyperlinks>
    <hyperlink ref="C5" location="'1'!A1" display="Site" xr:uid="{00000000-0004-0000-0300-000000000000}"/>
    <hyperlink ref="C6" location="'2'!A1" display="Age at birth" xr:uid="{00000000-0004-0000-0300-000001000000}"/>
    <hyperlink ref="C7" location="'3'!A1" display="Casenote Number (M)" xr:uid="{00000000-0004-0000-0300-000002000000}"/>
    <hyperlink ref="C8" location="'4'!A1" display="DOB (M)" xr:uid="{00000000-0004-0000-0300-000003000000}"/>
    <hyperlink ref="C9" location="'5'!A1" display="Employed?" xr:uid="{00000000-0004-0000-0300-000004000000}"/>
    <hyperlink ref="C10" location="'6'!A1" display="Mother's BMI at booking" xr:uid="{00000000-0004-0000-0300-000005000000}"/>
    <hyperlink ref="C11" location="'7'!A1" display="Mother's Height at booking" xr:uid="{00000000-0004-0000-0300-000006000000}"/>
    <hyperlink ref="C12" location="'8'!A1" display="Mother's Weight at booking" xr:uid="{00000000-0004-0000-0300-000007000000}"/>
    <hyperlink ref="C13" location="'9'!A1" display="Marital Status" xr:uid="{00000000-0004-0000-0300-000008000000}"/>
    <hyperlink ref="C14" location="'10'!A1" display="Marital Status code" xr:uid="{00000000-0004-0000-0300-000009000000}"/>
    <hyperlink ref="C15" location="'11'!A1" display="H&amp;C number (M)" xr:uid="{00000000-0004-0000-0300-00000A000000}"/>
    <hyperlink ref="C16" location="'12'!A1" display="Occupation" xr:uid="{00000000-0004-0000-0300-00000B000000}"/>
    <hyperlink ref="C17" location="'13'!A1" display="Religion" xr:uid="{00000000-0004-0000-0300-00000C000000}"/>
    <hyperlink ref="C18" location="'14'!A1" display="Religion code" xr:uid="{00000000-0004-0000-0300-00000D000000}"/>
    <hyperlink ref="C19" location="'15'!A1" display="Sex" xr:uid="{00000000-0004-0000-0300-00000E000000}"/>
    <hyperlink ref="C20" location="'16'!A1" display="Work phone no." xr:uid="{00000000-0004-0000-0300-00000F000000}"/>
    <hyperlink ref="C21" location="'17'!A1" display="Current Postcode (M)" xr:uid="{00000000-0004-0000-0300-000010000000}"/>
    <hyperlink ref="C22" location="'18'!A1" display="Current Postcode - Short (M)" xr:uid="{00000000-0004-0000-0300-000011000000}"/>
    <hyperlink ref="C23" location="'19'!A1" display="Current Board (M)" xr:uid="{00000000-0004-0000-0300-000012000000}"/>
    <hyperlink ref="C24" location="'20'!A1" display="Current LCG (M)" xr:uid="{00000000-0004-0000-0300-000013000000}"/>
    <hyperlink ref="C25" location="'21'!A1" display="Current Super Output Area 2001 (M)" xr:uid="{00000000-0004-0000-0300-000014000000}"/>
    <hyperlink ref="C26" location="'22'!A1" display="Current Super Output Area code 2001 (M)" xr:uid="{00000000-0004-0000-0300-000015000000}"/>
    <hyperlink ref="C27" location="'23'!A1" display="Current ward of residence 1992 (M)" xr:uid="{00000000-0004-0000-0300-000016000000}"/>
    <hyperlink ref="C28" location="'24'!A1" display="Current ward code 1992 (M)" xr:uid="{00000000-0004-0000-0300-000017000000}"/>
    <hyperlink ref="C29" location="'25'!A1" display="Current ward of residence 2014 (M)" xr:uid="{00000000-0004-0000-0300-000018000000}"/>
    <hyperlink ref="C30" location="'26'!A1" display="Current ward code 2014 (M)" xr:uid="{00000000-0004-0000-0300-000019000000}"/>
    <hyperlink ref="C31" location="'27'!A1" display="Current DEA 2014 name (M)" xr:uid="{00000000-0004-0000-0300-00001A000000}"/>
    <hyperlink ref="C32" location="'28'!A1" display="Current DEA 2014 code (M)" xr:uid="{00000000-0004-0000-0300-00001B000000}"/>
    <hyperlink ref="C33" location="'29'!A1" display="Current LGD name 1992 (M)" xr:uid="{00000000-0004-0000-0300-00001C000000}"/>
    <hyperlink ref="C34" location="'30'!A1" display="Current LGD code 1992 (M)" xr:uid="{00000000-0004-0000-0300-00001D000000}"/>
    <hyperlink ref="F4" location="'31'!A1" display="Current LGD name 2014 (M)" xr:uid="{00000000-0004-0000-0300-00001E000000}"/>
    <hyperlink ref="F5" location="'32'!A1" display="Current LGD code 2014 (M)" xr:uid="{00000000-0004-0000-0300-00001F000000}"/>
    <hyperlink ref="F6" location="'33'!A1" display="Current Trust of residence (M)" xr:uid="{00000000-0004-0000-0300-000020000000}"/>
    <hyperlink ref="F7" location="'34'!A1" display="Birth Postcode" xr:uid="{00000000-0004-0000-0300-000021000000}"/>
    <hyperlink ref="F8" location="'35'!A1" display="Birth LCG (M)" xr:uid="{00000000-0004-0000-0300-000022000000}"/>
    <hyperlink ref="F9" location="'36'!A1" display="Birth Super Output Area 2001 (M)" xr:uid="{00000000-0004-0000-0300-000023000000}"/>
    <hyperlink ref="F10" location="'37'!A1" display="Birth Super Output Area code 2001 (M)" xr:uid="{00000000-0004-0000-0300-000024000000}"/>
    <hyperlink ref="F11" location="'38'!A1" display="Birth ward of residence 1992 (M)" xr:uid="{00000000-0004-0000-0300-000025000000}"/>
    <hyperlink ref="F12" location="'39'!A1" display="Birth ward code 1992 (M)" xr:uid="{00000000-0004-0000-0300-000026000000}"/>
    <hyperlink ref="F13" location="'40'!A1" display="Birth ward of residence 2014 (M)" xr:uid="{00000000-0004-0000-0300-000027000000}"/>
    <hyperlink ref="F14" location="'41'!A1" display="Birth ward code 2014 (M)" xr:uid="{00000000-0004-0000-0300-000028000000}"/>
    <hyperlink ref="F15" location="'42'!A1" display="Birth DEA 2014 name (M)" xr:uid="{00000000-0004-0000-0300-000029000000}"/>
    <hyperlink ref="F16" location="'43'!A1" display="Birth DEA 2014 code (M)" xr:uid="{00000000-0004-0000-0300-00002A000000}"/>
    <hyperlink ref="F17" location="'44'!A1" display="Birth LGD name 1992 (M)" xr:uid="{00000000-0004-0000-0300-00002B000000}"/>
    <hyperlink ref="F18" location="'45'!A1" display="Birth LGD code 1992 (M)" xr:uid="{00000000-0004-0000-0300-00002C000000}"/>
    <hyperlink ref="F19" location="'46'!A1" display="Birth LGD name 2014 (M)" xr:uid="{00000000-0004-0000-0300-00002D000000}"/>
    <hyperlink ref="F20" location="'47'!A1" display="Birth LGD code 2014 (M)" xr:uid="{00000000-0004-0000-0300-00002E000000}"/>
    <hyperlink ref="F21" location="'48'!A1" display="Birth Trust of residence (M)" xr:uid="{00000000-0004-0000-0300-00002F000000}"/>
    <hyperlink ref="F22" location="'49'!A1" display="Ethnic Group (M) code" xr:uid="{00000000-0004-0000-0300-000030000000}"/>
    <hyperlink ref="F23" location="'50'!A1" display="Ethnic Group Description (M)" xr:uid="{00000000-0004-0000-0300-000031000000}"/>
    <hyperlink ref="F24" location="'51'!A1" display="Country of birth description" xr:uid="{00000000-0004-0000-0300-000032000000}"/>
    <hyperlink ref="F25" location="'52'!A1" display="Country of birth (M) code" xr:uid="{00000000-0004-0000-0300-000033000000}"/>
    <hyperlink ref="F26" location="'53'!A1" display="First language code" xr:uid="{00000000-0004-0000-0300-000034000000}"/>
    <hyperlink ref="F27" location="'54'!A1" display="First language description" xr:uid="{00000000-0004-0000-0300-000035000000}"/>
    <hyperlink ref="F31" location="'55'!A1" display="Duration 1st and 2nd" xr:uid="{00000000-0004-0000-0300-000036000000}"/>
    <hyperlink ref="F32" location="'56'!A1" display="Duration of labour - 1st" xr:uid="{00000000-0004-0000-0300-000037000000}"/>
    <hyperlink ref="F33" location="'57'!A1" display="Duration of labour - 2nd" xr:uid="{00000000-0004-0000-0300-000038000000}"/>
    <hyperlink ref="F34" location="'58'!A1" display="Duration of labour - 3rd" xr:uid="{00000000-0004-0000-0300-000039000000}"/>
    <hyperlink ref="F35" location="'59'!A1" display="Duration of labour Full" xr:uid="{00000000-0004-0000-0300-00003A000000}"/>
    <hyperlink ref="F36" location="'60'!A1" display="Patient_no" xr:uid="{00000000-0004-0000-0300-00003B000000}"/>
    <hyperlink ref="I4" location="'61'!A1" display="Requires translator" xr:uid="{00000000-0004-0000-0300-00003C000000}"/>
    <hyperlink ref="I5" location="'62'!A1" display="Language for translator" xr:uid="{00000000-0004-0000-0300-00003D000000}"/>
    <hyperlink ref="I6" location="'63'!A1" display="Language for translator specified" xr:uid="{00000000-0004-0000-0300-00003E000000}"/>
    <hyperlink ref="I7" location="'64'!A1" display="Adoption pending?" xr:uid="{00000000-0004-0000-0300-00003F000000}"/>
    <hyperlink ref="I8" location="'65'!A1" display="Antibodies" xr:uid="{00000000-0004-0000-0300-000040000000}"/>
    <hyperlink ref="I9" location="'66'!A1" display="Care specified" xr:uid="{00000000-0004-0000-0300-000041000000}"/>
    <hyperlink ref="I10" location="'67'!A1" display="Certain Lmp?" xr:uid="{00000000-0004-0000-0300-000042000000}"/>
    <hyperlink ref="I11" location="'68'!A1" display="Communication" xr:uid="{00000000-0004-0000-0300-000043000000}"/>
    <hyperlink ref="I12" location="'69'!A1" display="Constipation?" xr:uid="{00000000-0004-0000-0300-000044000000}"/>
    <hyperlink ref="I13" location="'70'!A1" display="Date discontinued" xr:uid="{00000000-0004-0000-0300-000045000000}"/>
    <hyperlink ref="I14" location="'71'!A1" display="Diarrhoea" xr:uid="{00000000-0004-0000-0300-000046000000}"/>
    <hyperlink ref="I15" location="'72'!A1" display="Duration used" xr:uid="{00000000-0004-0000-0300-000047000000}"/>
    <hyperlink ref="I16" location="'73'!A1" display="Estimated blood loss" xr:uid="{00000000-0004-0000-0300-000048000000}"/>
    <hyperlink ref="I17" location="'74'!A1" display="Estimated blood loss integer" xr:uid="{00000000-0004-0000-0300-000049000000}"/>
    <hyperlink ref="I19" location="'75'!A1" display="First Exam date" xr:uid="{00000000-0004-0000-0300-00004A000000}"/>
    <hyperlink ref="I20" location="'76'!A1" display="Births this pregnancy" xr:uid="{00000000-0004-0000-0300-00004B000000}"/>
    <hyperlink ref="I21" location="'77'!A1" display="Infant feeding" xr:uid="{00000000-0004-0000-0300-00004C000000}"/>
    <hyperlink ref="I22" location="'78'!A1" display="Infant feeding code" xr:uid="{00000000-0004-0000-0300-00004D000000}"/>
    <hyperlink ref="I23" location="'79'!A1" display="Mobility" xr:uid="{00000000-0004-0000-0300-00004E000000}"/>
    <hyperlink ref="I24" location="'80'!A1" display="Nausea" xr:uid="{00000000-0004-0000-0300-00004F000000}"/>
    <hyperlink ref="I25" location="'81'!A1" display="Nausea code" xr:uid="{00000000-0004-0000-0300-000050000000}"/>
    <hyperlink ref="I26" location="'82'!A1" display="Other comment" xr:uid="{00000000-0004-0000-0300-000051000000}"/>
    <hyperlink ref="I27" location="'83'!A1" display="Oedema desc" xr:uid="{00000000-0004-0000-0300-000052000000}"/>
    <hyperlink ref="I28" location="'84'!A1" display="Oedema" xr:uid="{00000000-0004-0000-0300-000053000000}"/>
    <hyperlink ref="I29" location="'85'!A1" display="Postnatal comments line 1 (M)" xr:uid="{00000000-0004-0000-0300-000054000000}"/>
    <hyperlink ref="I30" location="'86'!A1" display="Postnatal comments line 2 (M)" xr:uid="{00000000-0004-0000-0300-000055000000}"/>
    <hyperlink ref="I31" location="'87'!A1" display="Menstrual History Comments" xr:uid="{00000000-0004-0000-0300-000056000000}"/>
    <hyperlink ref="I32" location="'88'!A1" display="Parentcraft?" xr:uid="{00000000-0004-0000-0300-000057000000}"/>
    <hyperlink ref="I34" location="'90'!A1" display="Post natal appointment code" xr:uid="{00000000-0004-0000-0300-000058000000}"/>
    <hyperlink ref="I33" location="'89'!A1" display="Parity" xr:uid="{00000000-0004-0000-0300-000059000000}"/>
    <hyperlink ref="I35" location="'91'!A1" display="Gravida" xr:uid="{00000000-0004-0000-0300-00005A000000}"/>
    <hyperlink ref="L4" location="'92'!A1" display="Pulse on transfer" xr:uid="{00000000-0004-0000-0300-00005B000000}"/>
    <hyperlink ref="L5" location="'93'!A1" display="Regular attender?" xr:uid="{00000000-0004-0000-0300-00005C000000}"/>
    <hyperlink ref="L6" location="'94'!A1" display="Social Worker" xr:uid="{00000000-0004-0000-0300-00005D000000}"/>
    <hyperlink ref="L8" location="'95'!A1" display="Temperature on transfer" xr:uid="{00000000-0004-0000-0300-00005E000000}"/>
    <hyperlink ref="L9" location="'96'!A1" display="Uterus on transfer" xr:uid="{00000000-0004-0000-0300-00005F000000}"/>
    <hyperlink ref="L10" location="'97'!A1" display="Type of Discharge" xr:uid="{00000000-0004-0000-0300-000060000000}"/>
    <hyperlink ref="L11" location="'98'!A1" display="Type of discharge code" xr:uid="{00000000-0004-0000-0300-000061000000}"/>
    <hyperlink ref="L13" location="'100'!A1" display="Anti D given" xr:uid="{00000000-0004-0000-0300-000062000000}"/>
    <hyperlink ref="L12" location="'99'!A1" display="Anti D required" xr:uid="{00000000-0004-0000-0300-000063000000}"/>
    <hyperlink ref="L14" location="'101'!A1" display="Anti D date given" xr:uid="{00000000-0004-0000-0300-000064000000}"/>
    <hyperlink ref="L21" location="'102'!A1" display="Blood group" xr:uid="{00000000-0004-0000-0300-000065000000}"/>
    <hyperlink ref="L22" location="'103'!A1" display="Blood loss on transfer" xr:uid="{00000000-0004-0000-0300-000066000000}"/>
    <hyperlink ref="L23" location="'104'!A1" display="Blood pressure at first examination" xr:uid="{00000000-0004-0000-0300-000067000000}"/>
    <hyperlink ref="L24" location="'105'!A1" display="Blood pressure highest (A/N summary)" xr:uid="{00000000-0004-0000-0300-000068000000}"/>
    <hyperlink ref="L25" location="'106'!A1" display="Blood pressure on discharge" xr:uid="{00000000-0004-0000-0300-000069000000}"/>
    <hyperlink ref="L26" location="'107'!A1" display="Blood pressure on transfer" xr:uid="{00000000-0004-0000-0300-00006A000000}"/>
    <hyperlink ref="L27" location="'108'!A1" display="Blood sugar" xr:uid="{00000000-0004-0000-0300-00006B000000}"/>
    <hyperlink ref="L28" location="'109'!A1" display="Rhesus factor" xr:uid="{00000000-0004-0000-0300-00006C000000}"/>
    <hyperlink ref="L29" location="'110'!A1" display="Age at booking interview" xr:uid="{00000000-0004-0000-0300-00006D000000}"/>
    <hyperlink ref="L30" location="'111'!A1" display="Booked For" xr:uid="{00000000-0004-0000-0300-00006E000000}"/>
    <hyperlink ref="L31" location="'112'!A1" display="Booked In" xr:uid="{00000000-0004-0000-0300-00006F000000}"/>
    <hyperlink ref="L32" location="'113'!A1" display="Booked?" xr:uid="{00000000-0004-0000-0300-000070000000}"/>
    <hyperlink ref="L33" location="'114'!A1" display="Booked at" xr:uid="{00000000-0004-0000-0300-000071000000}"/>
    <hyperlink ref="L34" location="'115'!A1" display="Booking cancelled code" xr:uid="{00000000-0004-0000-0300-000072000000}"/>
    <hyperlink ref="L35" location="'116'!A1" display="Booking cancelled desc" xr:uid="{00000000-0004-0000-0300-000073000000}"/>
    <hyperlink ref="L36" location="'117'!A1" display="Booking cancelled date" xr:uid="{00000000-0004-0000-0300-000074000000}"/>
    <hyperlink ref="L37" location="'118'!A1" display="Booking interview date" xr:uid="{00000000-0004-0000-0300-000075000000}"/>
    <hyperlink ref="L38" location="'119'!A1" display="Gest At Book Compl Wks" xr:uid="{00000000-0004-0000-0300-000076000000}"/>
    <hyperlink ref="L39" location="'120'!A1" display="Gest At Book Compl Days" xr:uid="{00000000-0004-0000-0300-000077000000}"/>
    <hyperlink ref="L40" location="'121'!A1" display="Gestation at booking" xr:uid="{00000000-0004-0000-0300-000078000000}"/>
    <hyperlink ref="L41" location="'122'!A1" display="Transfer from code" xr:uid="{00000000-0004-0000-0300-000079000000}"/>
    <hyperlink ref="O4" location="'123'!A1" display="Transfer reason code" xr:uid="{00000000-0004-0000-0300-00007A000000}"/>
    <hyperlink ref="O5" location="'124'!A1" display="Diet" xr:uid="{00000000-0004-0000-0300-00007B000000}"/>
    <hyperlink ref="O6" location="'125'!A1" display="Diet advice" xr:uid="{00000000-0004-0000-0300-00007C000000}"/>
    <hyperlink ref="O7" location="'126'!A1" display="Diet special?" xr:uid="{00000000-0004-0000-0300-00007D000000}"/>
    <hyperlink ref="O8" location="'127'!A1" display="Diet type" xr:uid="{00000000-0004-0000-0300-00007E000000}"/>
    <hyperlink ref="O9" location="'128'!A1" display="Father's blood group" xr:uid="{00000000-0004-0000-0300-00007F000000}"/>
    <hyperlink ref="O10" location="'129'!A1" display="Father's rhesus factor" xr:uid="{00000000-0004-0000-0300-000080000000}"/>
    <hyperlink ref="O11" location="'130'!A1" display="Family problems" xr:uid="{00000000-0004-0000-0300-000081000000}"/>
    <hyperlink ref="O12" location="'131'!A1" display="Family support" xr:uid="{00000000-0004-0000-0300-000082000000}"/>
    <hyperlink ref="O14" location="'133'!A1" display="Smoking - partner" xr:uid="{00000000-0004-0000-0300-000083000000}"/>
    <hyperlink ref="O13" location="'132'!A1" display="One parent family?" xr:uid="{00000000-0004-0000-0300-000084000000}"/>
    <hyperlink ref="O15" location="'134'!A1" display="Occupation of Partner" xr:uid="{00000000-0004-0000-0300-000085000000}"/>
    <hyperlink ref="O16" location="'135'!A1" display="Partner employed?" xr:uid="{00000000-0004-0000-0300-000086000000}"/>
    <hyperlink ref="O17" location="'136'!A1" display="Alcohol" xr:uid="{00000000-0004-0000-0300-000087000000}"/>
    <hyperlink ref="O18" location="'137'!A1" display="Dental problems" xr:uid="{00000000-0004-0000-0300-000088000000}"/>
    <hyperlink ref="O19" location="'138'!A1" display="Eyesight" xr:uid="{00000000-0004-0000-0300-000089000000}"/>
    <hyperlink ref="O20" location="'139'!A1" display="Hearing" xr:uid="{00000000-0004-0000-0300-00008A000000}"/>
    <hyperlink ref="O21" location="'140'!A1" display="Height" xr:uid="{00000000-0004-0000-0300-00008B000000}"/>
    <hyperlink ref="O22" location="'141'!A1" display="Sleep pattern" xr:uid="{00000000-0004-0000-0300-00008C000000}"/>
    <hyperlink ref="O23" location="'142'!A1" display="Smoking" xr:uid="{00000000-0004-0000-0300-00008D000000}"/>
    <hyperlink ref="O24" location="'143'!A1" display="Varicose veins?" xr:uid="{00000000-0004-0000-0300-00008E000000}"/>
    <hyperlink ref="O25" location="'144'!A1" display="Weight" xr:uid="{00000000-0004-0000-0300-00008F000000}"/>
    <hyperlink ref="O26" location="'145'!A1" display="Haemoglobin" xr:uid="{00000000-0004-0000-0300-000090000000}"/>
    <hyperlink ref="O27" location="'146'!A1" display="Haemoglobin date" xr:uid="{00000000-0004-0000-0300-000091000000}"/>
    <hyperlink ref="O28" location="'147'!A1" display="Haemoglobin last" xr:uid="{00000000-0004-0000-0300-000092000000}"/>
    <hyperlink ref="O29" location="'148'!A1" display="Haemoglobin lowest" xr:uid="{00000000-0004-0000-0300-000093000000}"/>
    <hyperlink ref="O30" location="'149'!A1" display="Haemoglobin on discharge" xr:uid="{00000000-0004-0000-0300-000094000000}"/>
    <hyperlink ref="O31" location="'150'!A1" display="Repaired" xr:uid="{00000000-0004-0000-0300-000095000000}"/>
    <hyperlink ref="O32" location="'151'!A1" display="Number of non absorb sutures" xr:uid="{00000000-0004-0000-0300-000096000000}"/>
    <hyperlink ref="O33" location="'152'!A1" display="Repaired By Staff" xr:uid="{00000000-0004-0000-0300-000097000000}"/>
    <hyperlink ref="O34" location="'153'!A1" display="Repaired by code" xr:uid="{00000000-0004-0000-0300-000098000000}"/>
    <hyperlink ref="R4" location="'154'!A1" display="Repaired by grade" xr:uid="{00000000-0004-0000-0300-000099000000}"/>
    <hyperlink ref="R5" location="'155'!A1" display="Rubella" xr:uid="{00000000-0004-0000-0300-00009A000000}"/>
    <hyperlink ref="R6" location="'156'!A1" display="Rubella date" xr:uid="{00000000-0004-0000-0300-00009B000000}"/>
    <hyperlink ref="R7" location="'157'!A1" display="Rubella given?" xr:uid="{00000000-0004-0000-0300-00009C000000}"/>
    <hyperlink ref="R8" location="'158'!A1" display="Rubella required?" xr:uid="{00000000-0004-0000-0300-00009D000000}"/>
    <hyperlink ref="R9" location="'159'!A1" display="Sutures" xr:uid="{00000000-0004-0000-0300-00009E000000}"/>
    <hyperlink ref="R10" location="'160'!A1" display="Sutures removed?" xr:uid="{00000000-0004-0000-0300-00009F000000}"/>
    <hyperlink ref="R11" location="'161'!A1" display="Sutures remaining" xr:uid="{00000000-0004-0000-0300-0000A0000000}"/>
    <hyperlink ref="R12" location="'162'!A1" display="Urinalysis ketone" xr:uid="{00000000-0004-0000-0300-0000A1000000}"/>
    <hyperlink ref="R13" location="'163'!A1" display="Urinalysis protein" xr:uid="{00000000-0004-0000-0300-0000A2000000}"/>
    <hyperlink ref="R14" location="'164'!A1" display="Urinalysis sugar" xr:uid="{00000000-0004-0000-0300-0000A3000000}"/>
    <hyperlink ref="R15" location="'165'!A1" display="Urine on transfer" xr:uid="{00000000-0004-0000-0300-0000A4000000}"/>
    <hyperlink ref="R16" location="'166'!A1" display="Vaginal bleeding admission" xr:uid="{00000000-0004-0000-0300-0000A5000000}"/>
    <hyperlink ref="R18" location="'168'!A1" display="Vaginal bleeding duration" xr:uid="{00000000-0004-0000-0300-0000A6000000}"/>
    <hyperlink ref="R17" location="'167'!A1" display="Vaginal bleeding date" xr:uid="{00000000-0004-0000-0300-0000A7000000}"/>
    <hyperlink ref="R19" location="'169'!A1" display="Vaginal bleeding?" xr:uid="{00000000-0004-0000-0300-0000A8000000}"/>
    <hyperlink ref="R20" location="'170'!A1" display="Vaginal discharge code" xr:uid="{00000000-0004-0000-0300-0000A9000000}"/>
    <hyperlink ref="R21" location="'171'!A1" display="Pertussis given" xr:uid="{00000000-0004-0000-0300-0000AA000000}"/>
    <hyperlink ref="R22" location="'172'!A1" display="Pertussis date" xr:uid="{00000000-0004-0000-0300-0000AB000000}"/>
    <hyperlink ref="R23" location="'173'!A1" display="Flu given" xr:uid="{00000000-0004-0000-0300-0000AC000000}"/>
    <hyperlink ref="R24" location="'174'!A1" display="Flu Date 1" xr:uid="{00000000-0004-0000-0300-0000AD000000}"/>
    <hyperlink ref="R25" location="'175'!A1" display="Flu Date 2" xr:uid="{00000000-0004-0000-0300-0000AE000000}"/>
    <hyperlink ref="R28" location="'176'!A1" display="Time of birth (I)" xr:uid="{00000000-0004-0000-0300-0000AF000000}"/>
    <hyperlink ref="R29" location="'177'!A1" display="Chest Compression" xr:uid="{00000000-0004-0000-0300-0000B0000000}"/>
    <hyperlink ref="R30" location="'178'!A1" display="PP Tube" xr:uid="{00000000-0004-0000-0300-0000B1000000}"/>
    <hyperlink ref="R31" location="'179'!A1" display="PP Mask" xr:uid="{00000000-0004-0000-0300-0000B2000000}"/>
    <hyperlink ref="R32" location="'180'!A1" display="Abnormality" xr:uid="{00000000-0004-0000-0300-0000B3000000}"/>
    <hyperlink ref="R33" location="'181'!A1" display="Apgar Score @1min" xr:uid="{00000000-0004-0000-0300-0000B4000000}"/>
    <hyperlink ref="R34" location="'182'!A1" display="Apgar Score @5mins" xr:uid="{00000000-0004-0000-0300-0000B5000000}"/>
    <hyperlink ref="R39" location="'183'!A1" display="Appointment Date" xr:uid="{00000000-0004-0000-0300-0000B6000000}"/>
    <hyperlink ref="U4" location="'184'!A1" display="BCG Given (Date)" xr:uid="{00000000-0004-0000-0300-0000B7000000}"/>
    <hyperlink ref="U5" location="'185'!A1" display="Birth Number" xr:uid="{00000000-0004-0000-0300-0000B8000000}"/>
    <hyperlink ref="U6" location="'186'!A1" display="Birth Status" xr:uid="{00000000-0004-0000-0300-0000B9000000}"/>
    <hyperlink ref="U7" location="'187'!A1" display="Birth Weight" xr:uid="{00000000-0004-0000-0300-0000BA000000}"/>
    <hyperlink ref="U8" location="'188'!A1" display="Centile" xr:uid="{00000000-0004-0000-0300-0000BB000000}"/>
    <hyperlink ref="U9" location="'189'!A1" display="Centile detected" xr:uid="{00000000-0004-0000-0300-0000BC000000}"/>
    <hyperlink ref="U11" location="'190'!A1" display="Breast Feeding Attempted Y/N" xr:uid="{00000000-0004-0000-0300-0000BD000000}"/>
    <hyperlink ref="U12" location="'191'!A1" display="Casenote Number (I)" xr:uid="{00000000-0004-0000-0300-0000BE000000}"/>
    <hyperlink ref="U13" location="'192'!A1" display="Still birth Certificate Completed By Staff" xr:uid="{00000000-0004-0000-0300-0000BF000000}"/>
    <hyperlink ref="U14" location="'193'!A1" display="Still birth Certificate Completed By" xr:uid="{00000000-0004-0000-0300-0000C0000000}"/>
    <hyperlink ref="U15" location="'194'!A1" display="Coombs Test" xr:uid="{00000000-0004-0000-0300-0000C1000000}"/>
    <hyperlink ref="U16" location="'195'!A1" display="Coombs Result" xr:uid="{00000000-0004-0000-0300-0000C2000000}"/>
    <hyperlink ref="U17" location="'196'!A1" display="Convulsions" xr:uid="{00000000-0004-0000-0300-0000C3000000}"/>
    <hyperlink ref="U18" location="'197'!A1" display="Convulsions Code" xr:uid="{00000000-0004-0000-0300-0000C4000000}"/>
    <hyperlink ref="U19" location="'198'!A1" display="Cord on Discharge" xr:uid="{00000000-0004-0000-0300-0000C5000000}"/>
    <hyperlink ref="U20" location="'199'!A1" display="Cord True Knot" xr:uid="{00000000-0004-0000-0300-0000C6000000}"/>
    <hyperlink ref="U21" location="'200'!A1" display="Cord round neck" xr:uid="{00000000-0004-0000-0300-0000C7000000}"/>
    <hyperlink ref="U22" location="'201'!A1" display="Cord: No. of vessels" xr:uid="{00000000-0004-0000-0300-0000C8000000}"/>
    <hyperlink ref="U23" location="'202'!A1" display="Death Certificate" xr:uid="{00000000-0004-0000-0300-0000C9000000}"/>
    <hyperlink ref="U31" location="'203'!A1" display="Infant delivery Comments" xr:uid="{00000000-0004-0000-0300-0000CA000000}"/>
    <hyperlink ref="U32" location="'204'!A1" display="Others present" xr:uid="{00000000-0004-0000-0300-0000CB000000}"/>
    <hyperlink ref="U33" location="'205'!A1" display="Others code" xr:uid="{00000000-0004-0000-0300-0000CC000000}"/>
    <hyperlink ref="U34" location="'206'!A1" display="Others grade" xr:uid="{00000000-0004-0000-0300-0000CD000000}"/>
    <hyperlink ref="U35" location="'207'!A1" display="Delivery Method" xr:uid="{00000000-0004-0000-0300-0000CE000000}"/>
    <hyperlink ref="U36" location="'208'!A1" display="Delivery Method Code" xr:uid="{00000000-0004-0000-0300-0000CF000000}"/>
    <hyperlink ref="U37" location="'209'!A1" display="CS urgency" xr:uid="{00000000-0004-0000-0300-0000D0000000}"/>
    <hyperlink ref="U38" location="'210'!A1" display="Discharge Weight" xr:uid="{00000000-0004-0000-0300-0000D1000000}"/>
    <hyperlink ref="U39" location="'211'!A1" display="Discharged Days" xr:uid="{00000000-0004-0000-0300-0000D2000000}"/>
    <hyperlink ref="U40" location="'212'!A1" display="DOB (I)" xr:uid="{00000000-0004-0000-0300-0000D3000000}"/>
    <hyperlink ref="U41" location="'213'!A1" display="DOB Month (I)" xr:uid="{00000000-0004-0000-0300-0000D4000000}"/>
    <hyperlink ref="U42" location="'214'!A1" display="DOB Quarter (I)" xr:uid="{00000000-0004-0000-0300-0000D5000000}"/>
    <hyperlink ref="X4" location="'215'!A1" display="DOB Year (I)" xr:uid="{00000000-0004-0000-0300-0000D6000000}"/>
    <hyperlink ref="X5" location="'216'!A1" display="DOB Fiscal Month (I)" xr:uid="{00000000-0004-0000-0300-0000D7000000}"/>
    <hyperlink ref="X6" location="'217'!A1" display="DOB Fiscal Quarter (I)" xr:uid="{00000000-0004-0000-0300-0000D8000000}"/>
    <hyperlink ref="X7" location="'218'!A1" display="DOB Fiscal Year (I)" xr:uid="{00000000-0004-0000-0300-0000D9000000}"/>
    <hyperlink ref="X8" location="'219'!A1" display="Feeding Method" xr:uid="{00000000-0004-0000-0300-0000DA000000}"/>
    <hyperlink ref="X9" location="'220'!A1" display="Feeding Code" xr:uid="{00000000-0004-0000-0300-0000DB000000}"/>
    <hyperlink ref="X10" location="'221'!A1" display="Examined By Staff" xr:uid="{00000000-0004-0000-0300-0000DC000000}"/>
    <hyperlink ref="X11" location="'222'!A1" display="Examined By code" xr:uid="{00000000-0004-0000-0300-0000DD000000}"/>
    <hyperlink ref="X12" location="'223'!A1" display="Feeding Comment" xr:uid="{00000000-0004-0000-0300-0000DE000000}"/>
    <hyperlink ref="X13" location="'224'!A1" display="Ethnic Group (I) code" xr:uid="{00000000-0004-0000-0300-0000DF000000}"/>
    <hyperlink ref="X14" location="'225'!A1" display="Ethnic Group description (I)" xr:uid="{00000000-0004-0000-0300-0000E0000000}"/>
    <hyperlink ref="X15" location="'226'!A1" display="Head Circumference" xr:uid="{00000000-0004-0000-0300-0000E1000000}"/>
    <hyperlink ref="X16" location="'227'!A1" display="Hips" xr:uid="{00000000-0004-0000-0300-0000E2000000}"/>
    <hyperlink ref="X17" location="'228'!A1" display="Hips Code" xr:uid="{00000000-0004-0000-0300-0000E3000000}"/>
    <hyperlink ref="X18" location="'229'!A1" display="Initial Respiration code" xr:uid="{00000000-0004-0000-0300-0000E4000000}"/>
    <hyperlink ref="X19" location="'230'!A1" display="Hip Screening Code" xr:uid="{00000000-0004-0000-0300-0000E5000000}"/>
    <hyperlink ref="X20" location="'231'!A1" display="Hip Screening Description" xr:uid="{00000000-0004-0000-0300-0000E6000000}"/>
    <hyperlink ref="X21" location="'232'!A1" display="Initial Respiration description" xr:uid="{00000000-0004-0000-0300-0000E7000000}"/>
    <hyperlink ref="X22" location="'233'!A1" display="Jaundice" xr:uid="{00000000-0004-0000-0300-0000E8000000}"/>
    <hyperlink ref="X23" location="'234'!A1" display="Jaundice Code" xr:uid="{00000000-0004-0000-0300-0000E9000000}"/>
    <hyperlink ref="X24" location="'235'!A1" display="Length" xr:uid="{00000000-0004-0000-0300-0000EA000000}"/>
    <hyperlink ref="X25" location="'236'!A1" display="Local Commissioning Group (I)" xr:uid="{00000000-0004-0000-0300-0000EB000000}"/>
    <hyperlink ref="X26" location="'237'!A1" display="Local Government District Name (I)" xr:uid="{00000000-0004-0000-0300-0000EC000000}"/>
    <hyperlink ref="X27" location="'238'!A1" display="Local Government District" xr:uid="{00000000-0004-0000-0300-0000ED000000}"/>
    <hyperlink ref="X28" location="'239'!A1" display="Ward of residence 1992 (I)" xr:uid="{00000000-0004-0000-0300-0000EE000000}"/>
    <hyperlink ref="X29" location="'240'!A1" display="Ward code 1992 (I)" xr:uid="{00000000-0004-0000-0300-0000EF000000}"/>
    <hyperlink ref="X30" location="'241'!A1" display="Super Output Area Name (I)" xr:uid="{00000000-0004-0000-0300-0000F0000000}"/>
    <hyperlink ref="X31" location="'242'!A1" display="Super Output Area Code (I)" xr:uid="{00000000-0004-0000-0300-0000F1000000}"/>
    <hyperlink ref="X32" location="'243'!A1" display="H&amp;C Number (I)" xr:uid="{00000000-0004-0000-0300-0000F2000000}"/>
    <hyperlink ref="X33" location="'244'!A1" display="Other Diagnosis" xr:uid="{00000000-0004-0000-0300-0000F3000000}"/>
    <hyperlink ref="X34" location="'245'!A1" display="PH" xr:uid="{00000000-0004-0000-0300-0000F4000000}"/>
    <hyperlink ref="AA4" location="'246'!A1" display="Paediatric Follow Up" xr:uid="{00000000-0004-0000-0300-0000F5000000}"/>
    <hyperlink ref="AA5" location="'247'!A1" display="Photograph" xr:uid="{00000000-0004-0000-0300-0000F6000000}"/>
    <hyperlink ref="AA6" location="'248'!A1" display="Post Mortem Consent" xr:uid="{00000000-0004-0000-0300-0000F7000000}"/>
    <hyperlink ref="AA7" location="'249'!A1" display="Presentation" xr:uid="{00000000-0004-0000-0300-0000F8000000}"/>
    <hyperlink ref="AA8" location="'250'!A1" display="Presentation Code" xr:uid="{00000000-0004-0000-0300-0000F9000000}"/>
    <hyperlink ref="AA9" location="'251'!A1" display="Post Mortem Required code" xr:uid="{00000000-0004-0000-0300-0000FA000000}"/>
    <hyperlink ref="AA10" location="'252'!A1" display="Post Mortem Required description" xr:uid="{00000000-0004-0000-0300-0000FB000000}"/>
    <hyperlink ref="AA11" location="'253'!A1" display="Primary Cause of Still Birth" xr:uid="{00000000-0004-0000-0300-0000FC000000}"/>
    <hyperlink ref="AA12" location="'254'!A1" display="Regular Respiration" xr:uid="{00000000-0004-0000-0300-0000FD000000}"/>
    <hyperlink ref="AA13" location="'255'!A1" display="Resuscitation" xr:uid="{00000000-0004-0000-0300-0000FE000000}"/>
    <hyperlink ref="AA14" location="'256'!A1" display="Resuscitation Code" xr:uid="{00000000-0004-0000-0300-0000FF000000}"/>
    <hyperlink ref="AA15" location="'257'!A1" display="SB Certificate Issued" xr:uid="{00000000-0004-0000-0300-000000010000}"/>
    <hyperlink ref="AA18" location="'258'!A1" display="Resuscitated By Staff" xr:uid="{00000000-0004-0000-0300-000001010000}"/>
    <hyperlink ref="AA19" location="'259'!A1" display="Resuscitated By code" xr:uid="{00000000-0004-0000-0300-000002010000}"/>
    <hyperlink ref="AA20" location="'260'!A1" display="Sex (I)" xr:uid="{00000000-0004-0000-0300-000003010000}"/>
    <hyperlink ref="AA21" location="'261'!A1" display="Shoulder Dystocia" xr:uid="{00000000-0004-0000-0300-000004010000}"/>
    <hyperlink ref="AA24" location="'262'!A1" display="VBAC" xr:uid="{00000000-0004-0000-0300-000005010000}"/>
    <hyperlink ref="AA25" location="'263'!A1" display="VBAC Attempted" xr:uid="{00000000-0004-0000-0300-000006010000}"/>
    <hyperlink ref="AA26" location="'264'!A1" display="Died in delivery suite" xr:uid="{00000000-0004-0000-0300-000007010000}"/>
    <hyperlink ref="AA27" location="'265'!A1" display="Bloodspot" xr:uid="{00000000-0004-0000-0300-000008010000}"/>
    <hyperlink ref="AA29" location="'267'!A1" display="Multiple complications desc" xr:uid="{00000000-0004-0000-0300-000009010000}"/>
    <hyperlink ref="AA28" location="'266'!A1" display="Multiple complications code" xr:uid="{00000000-0004-0000-0300-00000A010000}"/>
    <hyperlink ref="AA30" location="'268'!A1" display="Current Postcode (I)" xr:uid="{00000000-0004-0000-0300-00000B010000}"/>
    <hyperlink ref="AA31" location="'269'!A1" display="Current Board or Address (I)" xr:uid="{00000000-0004-0000-0300-00000C010000}"/>
    <hyperlink ref="AA32" location="'270'!A1" display="Postcode (I)" xr:uid="{00000000-0004-0000-0300-00000D010000}"/>
    <hyperlink ref="AA33" location="'271'!A1" display="Board (I)" xr:uid="{00000000-0004-0000-0300-00000E010000}"/>
    <hyperlink ref="AA34" location="'272'!A1" display="Board or Address (I)" xr:uid="{00000000-0004-0000-0300-00000F010000}"/>
    <hyperlink ref="AA35" location="'273'!A1" display="Breast Feeding Attempted" xr:uid="{00000000-0004-0000-0300-000010010000}"/>
    <hyperlink ref="AA36" location="'274'!A1" display="Baby had one breastfeed" xr:uid="{00000000-0004-0000-0300-000011010000}"/>
    <hyperlink ref="AA37" location="'275'!A1" display="Total breastfeed" xr:uid="{00000000-0004-0000-0300-000012010000}"/>
    <hyperlink ref="AA38" location="'276'!A1" display="Breast feeding how" xr:uid="{00000000-0004-0000-0300-000013010000}"/>
    <hyperlink ref="AD4" location="'277'!A1" display="Breast supplement" xr:uid="{00000000-0004-0000-0300-000014010000}"/>
    <hyperlink ref="AD5" location="'278'!A1" display="Effective positioning" xr:uid="{00000000-0004-0000-0300-000015010000}"/>
    <hyperlink ref="AD6" location="'279'!A1" display="Hand expression" xr:uid="{00000000-0004-0000-0300-000016010000}"/>
    <hyperlink ref="AD7" location="'280'!A1" display="Recognise enough" xr:uid="{00000000-0004-0000-0300-000017010000}"/>
    <hyperlink ref="AD8" location="'281'!A1" display="Help at home" xr:uid="{00000000-0004-0000-0300-000018010000}"/>
    <hyperlink ref="AD9" location="'282'!A1" display="Breast and formula fed" xr:uid="{00000000-0004-0000-0300-000019010000}"/>
    <hyperlink ref="AD10" location="'283'!A1" display="Infant formula fed" xr:uid="{00000000-0004-0000-0300-00001A010000}"/>
    <hyperlink ref="AD11" location="'284'!A1" display="How breastfeeding done" xr:uid="{00000000-0004-0000-0300-00001B010000}"/>
    <hyperlink ref="AD12" location="'285'!A1" display="Sterilise" xr:uid="{00000000-0004-0000-0300-00001C010000}"/>
    <hyperlink ref="AD13" location="'286'!A1" display="Make up feed" xr:uid="{00000000-0004-0000-0300-00001D010000}"/>
    <hyperlink ref="AD14" location="'287'!A1" display="Discuss milk" xr:uid="{00000000-0004-0000-0300-00001E010000}"/>
    <hyperlink ref="AD18" location="'288'!A1" display="Delivered In" xr:uid="{00000000-0004-0000-0300-00001F010000}"/>
    <hyperlink ref="AD19" location="'289'!A1" display="Indication for C.S." xr:uid="{00000000-0004-0000-0300-000020010000}"/>
    <hyperlink ref="AD20" location="'290'!A1" display="Code" xr:uid="{00000000-0004-0000-0300-000021010000}"/>
    <hyperlink ref="AD21" location="'291'!A1" display="D/D Condition" xr:uid="{00000000-0004-0000-0300-000022010000}"/>
    <hyperlink ref="AD22" location="'292'!A1" display="D/D Description" xr:uid="{00000000-0004-0000-0300-000023010000}"/>
    <hyperlink ref="AD23" location="'293'!A1" display="D/D Code" xr:uid="{00000000-0004-0000-0300-000024010000}"/>
    <hyperlink ref="AD24" location="'294'!A1" display="D/D Specific Condition" xr:uid="{00000000-0004-0000-0300-000025010000}"/>
    <hyperlink ref="AD25" location="'295'!A1" display="D/D Date" xr:uid="{00000000-0004-0000-0300-000026010000}"/>
    <hyperlink ref="AD26" location="'296'!A1" display="D/D Fiscal month" xr:uid="{00000000-0004-0000-0300-000027010000}"/>
    <hyperlink ref="AD27" location="'297'!A1" display="D/D Fiscal quarter" xr:uid="{00000000-0004-0000-0300-000028010000}"/>
    <hyperlink ref="AD28" location="'298'!A1" display="D/D Fiscal year" xr:uid="{00000000-0004-0000-0300-000029010000}"/>
    <hyperlink ref="AD29" location="'299'!A1" display="D/D Time" xr:uid="{00000000-0004-0000-0300-00002A010000}"/>
    <hyperlink ref="AD30" location="'300'!A1" display="D/D Reason" xr:uid="{00000000-0004-0000-0300-00002B010000}"/>
    <hyperlink ref="AD31" location="'301'!A1" display="D/D Birth Order" xr:uid="{00000000-0004-0000-0300-00002C010000}"/>
    <hyperlink ref="AD32" location="'302'!A1" display="D/D Anal/Anae- Other - Desc" xr:uid="{00000000-0004-0000-0300-00002D010000}"/>
    <hyperlink ref="AD33" location="'303'!A1" display="Gest At Delivery Compl Wks" xr:uid="{00000000-0004-0000-0300-00002E010000}"/>
    <hyperlink ref="AD34" location="'304'!A1" display="Gest At Delivery Compl Days" xr:uid="{00000000-0004-0000-0300-00002F010000}"/>
    <hyperlink ref="AD35" location="'305'!A1" display="Gestation at delivery" xr:uid="{00000000-0004-0000-0300-000030010000}"/>
    <hyperlink ref="AD36" location="'306'!A1" display="Mother's height at delivery" xr:uid="{00000000-0004-0000-0300-000031010000}"/>
    <hyperlink ref="AG4" location="'307'!A1" display="Mother's weight at delivery" xr:uid="{00000000-0004-0000-0300-000032010000}"/>
    <hyperlink ref="AG5" location="'308'!A1" display="Mother's BMI at delivery" xr:uid="{00000000-0004-0000-0300-000033010000}"/>
    <hyperlink ref="AG6" location="'309'!A1" display="Weight delivery reason code" xr:uid="{00000000-0004-0000-0300-000034010000}"/>
    <hyperlink ref="AG7" location="'310'!A1" display="Weight delivery reason description" xr:uid="{00000000-0004-0000-0300-000035010000}"/>
    <hyperlink ref="AG8" location="'311'!A1" display="Chorionicity code" xr:uid="{00000000-0004-0000-0300-000036010000}"/>
    <hyperlink ref="AG9" location="'312'!A1" display="Chorionicity description" xr:uid="{00000000-0004-0000-0300-000037010000}"/>
    <hyperlink ref="AG11" location="'313'!A1" display="D/D Cord Blood Sent" xr:uid="{00000000-0004-0000-0300-000038010000}"/>
    <hyperlink ref="AG12" location="'314'!A1" display="D/D Cord Blood Sent Desc" xr:uid="{00000000-0004-0000-0300-000039010000}"/>
    <hyperlink ref="AG14" location="'316'!A1" display="D/D Cord Blood Sent Bilirubin" xr:uid="{00000000-0004-0000-0300-00003A010000}"/>
    <hyperlink ref="AG13" location="'315'!A1" display="D/D Cord Blood Sent Base Excess" xr:uid="{00000000-0004-0000-0300-00003B010000}"/>
    <hyperlink ref="AG15" location="'317'!A1" display="D/D Cord Blood Sent Bld+" xr:uid="{00000000-0004-0000-0300-00003C010000}"/>
    <hyperlink ref="AG16" location="'318'!A1" display="D/D Cord Blood Sent Blood Group" xr:uid="{00000000-0004-0000-0300-00003D010000}"/>
    <hyperlink ref="AG17" location="'319'!A1" display="D/D Cord Blood Sent Blood Sugar" xr:uid="{00000000-0004-0000-0300-00003E010000}"/>
    <hyperlink ref="AG18" location="'320'!A1" display="D/D Cord Blood Sent COOMBS" xr:uid="{00000000-0004-0000-0300-00003F010000}"/>
    <hyperlink ref="AG19" location="'321'!A1" display="D/D Cord Blood Sent Cord PH" xr:uid="{00000000-0004-0000-0300-000040010000}"/>
    <hyperlink ref="AG20" location="'322'!A1" display="D/D Cord Blood Sent Haemoglobin" xr:uid="{00000000-0004-0000-0300-000041010000}"/>
    <hyperlink ref="AG21" location="'323'!A1" display="D/D Cord Blood Sent None" xr:uid="{00000000-0004-0000-0300-000042010000}"/>
    <hyperlink ref="AG22" location="'324'!A1" display="D/D Cord Blood Sent Other" xr:uid="{00000000-0004-0000-0300-000043010000}"/>
    <hyperlink ref="AG23" location="'325'!A1" display="Liquor" xr:uid="{00000000-0004-0000-0300-000044010000}"/>
    <hyperlink ref="AG24" location="'326'!A1" display="Protein" xr:uid="{00000000-0004-0000-0300-000045010000}"/>
    <hyperlink ref="AG25" location="'327'!A1" display="Blood pressure" xr:uid="{00000000-0004-0000-0300-000046010000}"/>
    <hyperlink ref="AG26" location="'328'!A1" display="Induction method" xr:uid="{00000000-0004-0000-0300-000047010000}"/>
    <hyperlink ref="AG27" location="'329'!A1" display="Diastolic" xr:uid="{00000000-0004-0000-0300-000048010000}"/>
    <hyperlink ref="AG28" location="'330'!A1" display="Drugs" xr:uid="{00000000-0004-0000-0300-000049010000}"/>
    <hyperlink ref="AG29" location="'331'!A1" display="Analgesia/Anaesthesia" xr:uid="{00000000-0004-0000-0300-00004A010000}"/>
    <hyperlink ref="AG30" location="'332'!A1" display="Present pregnancy problems" xr:uid="{00000000-0004-0000-0300-00004B010000}"/>
    <hyperlink ref="AG31" location="'333'!A1" display="Antenatal steroids (before 12/10/16)" xr:uid="{00000000-0004-0000-0300-00004C010000}"/>
    <hyperlink ref="AG32" location="'334'!A1" display="APH complications" xr:uid="{00000000-0004-0000-0300-00004D010000}"/>
    <hyperlink ref="AG33" location="'335'!A1" display="Instrumental delivery reasons" xr:uid="{00000000-0004-0000-0300-00004E010000}"/>
    <hyperlink ref="AG34" location="'336'!A1" display="Maternal blood sent" xr:uid="{00000000-0004-0000-0300-00004F010000}"/>
    <hyperlink ref="AG35" location="'337'!A1" display="Anaesthetic" xr:uid="{00000000-0004-0000-0300-000050010000}"/>
    <hyperlink ref="AJ4" location="'338'!A1" display="Perineum" xr:uid="{00000000-0004-0000-0300-000051010000}"/>
    <hyperlink ref="AJ5" location="'339'!A1" display="Drugs given for 3rd stage" xr:uid="{00000000-0004-0000-0300-000052010000}"/>
    <hyperlink ref="AJ6" location="'340'!A1" display="Induction reason" xr:uid="{00000000-0004-0000-0300-000053010000}"/>
    <hyperlink ref="AJ7" location="'341'!A1" display="Infection" xr:uid="{00000000-0004-0000-0300-000054010000}"/>
    <hyperlink ref="AJ8" location="'342'!A1" display="Antenatal procedures" xr:uid="{00000000-0004-0000-0300-000055010000}"/>
    <hyperlink ref="AJ9" location="'343'!A1" display="Postnatal treatment" xr:uid="{00000000-0004-0000-0300-000056010000}"/>
    <hyperlink ref="AJ12" location="'344'!A1" display="Indication for C.S." xr:uid="{00000000-0004-0000-0300-000057010000}"/>
    <hyperlink ref="AJ13" location="'345'!A1" display="Anaemia complications" xr:uid="{00000000-0004-0000-0300-000058010000}"/>
    <hyperlink ref="AJ14" location="'346'!A1" display="Caesarean Section reasons" xr:uid="{00000000-0004-0000-0300-000059010000}"/>
    <hyperlink ref="AJ15" location="'347'!A1" display="Cord blood sent" xr:uid="{00000000-0004-0000-0300-00005A010000}"/>
    <hyperlink ref="AJ16" location="'348'!A1" display="Diabetes type" xr:uid="{00000000-0004-0000-0300-00005B010000}"/>
    <hyperlink ref="AJ17" location="'349'!A1" display="I.V. infusion in delivery suite" xr:uid="{00000000-0004-0000-0300-00005C010000}"/>
    <hyperlink ref="AJ18" location="'350'!A1" display="Other drugs" xr:uid="{00000000-0004-0000-0300-00005D010000}"/>
    <hyperlink ref="AJ19" location="'351'!A1" display="Other indicators for C.S." xr:uid="{00000000-0004-0000-0300-00005E010000}"/>
    <hyperlink ref="AJ20" location="'352'!A1" display="Surgery" xr:uid="{00000000-0004-0000-0300-00005F010000}"/>
    <hyperlink ref="AJ21" location="'353'!A1" display="Abortion" xr:uid="{00000000-0004-0000-0300-000060010000}"/>
    <hyperlink ref="AJ22" location="'354'!A1" display="Diabetes profile" xr:uid="{00000000-0004-0000-0300-000061010000}"/>
    <hyperlink ref="AJ23" location="'355'!A1" display="GTT diabetes" xr:uid="{00000000-0004-0000-0300-000062010000}"/>
    <hyperlink ref="AJ24" location="'356'!A1" display="Other critical care" xr:uid="{00000000-0004-0000-0300-000063010000}"/>
    <hyperlink ref="AJ25" location="'357'!A1" display="Other operative procedures" xr:uid="{00000000-0004-0000-0300-000064010000}"/>
    <hyperlink ref="AJ26" location="'358'!A1" display="General complications" xr:uid="{00000000-0004-0000-0300-000065010000}"/>
    <hyperlink ref="AJ27" location="'359'!A1" display="Calcified?" xr:uid="{00000000-0004-0000-0300-000066010000}"/>
    <hyperlink ref="AJ28" location="'360'!A1" display="Complete?" xr:uid="{00000000-0004-0000-0300-000067010000}"/>
    <hyperlink ref="AJ29" location="'361'!A1" display="Healthy?" xr:uid="{00000000-0004-0000-0300-000068010000}"/>
    <hyperlink ref="AJ30" location="'362'!A1" display="Infarcts?" xr:uid="{00000000-0004-0000-0300-000069010000}"/>
    <hyperlink ref="AJ31" location="'363'!A1" display="Number of placentae" xr:uid="{00000000-0004-0000-0300-00006A010000}"/>
    <hyperlink ref="AJ32" location="'364'!A1" display="Retroplacental clot?" xr:uid="{00000000-0004-0000-0300-00006B010000}"/>
    <hyperlink ref="AJ33" location="'365'!A1" display="Succenturiate?" xr:uid="{00000000-0004-0000-0300-00006C010000}"/>
    <hyperlink ref="AJ34" location="'366'!A1" display="Type of appearance" xr:uid="{00000000-0004-0000-0300-00006D010000}"/>
    <hyperlink ref="AJ35" location="'367'!A1" display="Weight of placenta" xr:uid="{00000000-0004-0000-0300-00006E010000}"/>
    <hyperlink ref="AM6" location="'369'!A1" display="Result Initials" xr:uid="{00000000-0004-0000-0300-00006F010000}"/>
    <hyperlink ref="AM5" location="'368'!A1" display="Initials" xr:uid="{00000000-0004-0000-0300-000070010000}"/>
    <hyperlink ref="AM7" location="'370'!A1" display="Result Remarks" xr:uid="{00000000-0004-0000-0300-000071010000}"/>
    <hyperlink ref="AM8" location="'371'!A1" display="Investigation Result" xr:uid="{00000000-0004-0000-0300-000072010000}"/>
    <hyperlink ref="AM9" location="'372'!A1" display="AN screening comments" xr:uid="{00000000-0004-0000-0300-000073010000}"/>
    <hyperlink ref="AM10" location="'373'!A1" display="Confirmed flag" xr:uid="{00000000-0004-0000-0300-000074010000}"/>
    <hyperlink ref="AM11" location="'374'!A1" display="Date returned" xr:uid="{00000000-0004-0000-0300-000075010000}"/>
    <hyperlink ref="AM12" location="'375'!A1" display="Investigation Date" xr:uid="{00000000-0004-0000-0300-000076010000}"/>
    <hyperlink ref="AM13" location="'376'!A1" display="Investigation Time" xr:uid="{00000000-0004-0000-0300-000077010000}"/>
    <hyperlink ref="AM14" location="'377'!A1" display="Invest Type Desc" xr:uid="{00000000-0004-0000-0300-000078010000}"/>
    <hyperlink ref="AM15" location="'378'!A1" display="Invest Type Code" xr:uid="{00000000-0004-0000-0300-000079010000}"/>
    <hyperlink ref="AM16" location="'379'!A1" display="Invest Unit Desc" xr:uid="{00000000-0004-0000-0300-00007A010000}"/>
    <hyperlink ref="AM17" location="'380'!A1" display="Invest Unit Code" xr:uid="{00000000-0004-0000-0300-00007B010000}"/>
    <hyperlink ref="AM18" location="'381'!A1" display="Lab reference" xr:uid="{00000000-0004-0000-0300-00007C010000}"/>
    <hyperlink ref="AM19" location="'382'!A1" display="Syphilis result (filter only)" xr:uid="{00000000-0004-0000-0300-00007D010000}"/>
    <hyperlink ref="AM20" location="'383'!A1" display="Syphilis Accepted" xr:uid="{00000000-0004-0000-0300-00007E010000}"/>
    <hyperlink ref="AM21" location="'384'!A1" display="Syphilis Offered" xr:uid="{00000000-0004-0000-0300-00007F010000}"/>
    <hyperlink ref="AM22" location="'385'!A1" display="Syphilis Tested" xr:uid="{00000000-0004-0000-0300-000080010000}"/>
    <hyperlink ref="AM23" location="'386'!A1" display="Hepatitis B result (filter only)" xr:uid="{00000000-0004-0000-0300-000081010000}"/>
    <hyperlink ref="AM24" location="'387'!A1" display="Hepatitis B Accepted" xr:uid="{00000000-0004-0000-0300-000082010000}"/>
    <hyperlink ref="AM25" location="'388'!A1" display="Hepatitis B Offered" xr:uid="{00000000-0004-0000-0300-000083010000}"/>
    <hyperlink ref="AM26" location="'389'!A1" display="Hepatitis B Tested" xr:uid="{00000000-0004-0000-0300-000084010000}"/>
    <hyperlink ref="AM27" location="'390'!A1" display="Rubella Accepted" xr:uid="{00000000-0004-0000-0300-000085010000}"/>
    <hyperlink ref="AM28" location="'391'!A1" display="Rubella Offered" xr:uid="{00000000-0004-0000-0300-000086010000}"/>
    <hyperlink ref="AM29" location="'392'!A1" display="Rubella Tested" xr:uid="{00000000-0004-0000-0300-000087010000}"/>
    <hyperlink ref="AM30" location="'393'!A1" display="HIV result" xr:uid="{00000000-0004-0000-0300-000088010000}"/>
    <hyperlink ref="AM31" location="'394'!A1" display="HIV Accepted" xr:uid="{00000000-0004-0000-0300-000089010000}"/>
    <hyperlink ref="AM33" location="'396'!A1" display="HIV Tested" xr:uid="{00000000-0004-0000-0300-00008A010000}"/>
    <hyperlink ref="AM32" location="'395'!A1" display="HIV Offered" xr:uid="{00000000-0004-0000-0300-00008B010000}"/>
    <hyperlink ref="AP5" location="'397'!A1" display="Category" xr:uid="{00000000-0004-0000-0300-00008C010000}"/>
    <hyperlink ref="AP6" location="'398'!A1" display="Consultant code" xr:uid="{00000000-0004-0000-0300-00008D010000}"/>
    <hyperlink ref="AP7" location="'399'!A1" display="Consultant initials" xr:uid="{00000000-0004-0000-0300-00008E010000}"/>
    <hyperlink ref="AP8" location="'400'!A1" display="Consultant name" xr:uid="{00000000-0004-0000-0300-00008F010000}"/>
    <hyperlink ref="AP9" location="'401'!A1" display="Consultant title" xr:uid="{00000000-0004-0000-0300-000090010000}"/>
    <hyperlink ref="AP10" location="'402'!A1" display="End date" xr:uid="{00000000-0004-0000-0300-000091010000}"/>
    <hyperlink ref="AP11" location="'403'!A1" display="IP flag" xr:uid="{00000000-0004-0000-0300-000092010000}"/>
    <hyperlink ref="AP12" location="'404'!A1" display="OSV exempt?" xr:uid="{00000000-0004-0000-0300-000093010000}"/>
    <hyperlink ref="AP13" location="'405'!A1" display="Ref comment" xr:uid="{00000000-0004-0000-0300-000094010000}"/>
    <hyperlink ref="AP14" location="'406'!A1" display="Reft code" xr:uid="{00000000-0004-0000-0300-000095010000}"/>
    <hyperlink ref="AP15" location="'407'!A1" display="Spt code" xr:uid="{00000000-0004-0000-0300-000096010000}"/>
    <hyperlink ref="AP16" location="'408'!A1" display="Start date" xr:uid="{00000000-0004-0000-0300-000097010000}"/>
    <hyperlink ref="AP17" location="'409'!A1" display="Start time" xr:uid="{00000000-0004-0000-0300-000098010000}"/>
    <hyperlink ref="AP19" location="'410'!A1" display="Delivered by staff name" xr:uid="{00000000-0004-0000-0300-000099010000}"/>
    <hyperlink ref="AP20" location="'411'!A1" display="Delivered by code" xr:uid="{00000000-0004-0000-0300-00009A010000}"/>
    <hyperlink ref="AP21" location="'412'!A1" display="Delivered by grade" xr:uid="{00000000-0004-0000-0300-00009B010000}"/>
    <hyperlink ref="AP22" location="'413'!A1" display="Conducted by / Other Staff name" xr:uid="{00000000-0004-0000-0300-00009C010000}"/>
    <hyperlink ref="AP23" location="'414'!A1" display="Role" xr:uid="{00000000-0004-0000-0300-00009D010000}"/>
    <hyperlink ref="AP24" location="'415'!A1" display="Conducted by / Other Staff code" xr:uid="{00000000-0004-0000-0300-00009E010000}"/>
    <hyperlink ref="AP25" location="'416'!A1" display="Conducted by - Other Staff grade" xr:uid="{00000000-0004-0000-0300-00009F010000}"/>
    <hyperlink ref="AP26" location="'417'!A1" display="Left post" xr:uid="{00000000-0004-0000-0300-0000A0010000}"/>
    <hyperlink ref="AP28" location="'418'!A1" display="Dose (P)" xr:uid="{00000000-0004-0000-0300-0000A1010000}"/>
    <hyperlink ref="AP29" location="'419'!A1" display="Quantity Supplied (P)" xr:uid="{00000000-0004-0000-0300-0000A2010000}"/>
    <hyperlink ref="AP30" location="'420'!A1" display="Drug Type Code (P)" xr:uid="{00000000-0004-0000-0300-0000A3010000}"/>
    <hyperlink ref="AP31" location="'421'!A1" display="Drug Type Description (P)" xr:uid="{00000000-0004-0000-0300-0000A4010000}"/>
    <hyperlink ref="AP32" location="'422'!A1" display="Drug Date (P)" xr:uid="{00000000-0004-0000-0300-0000A5010000}"/>
    <hyperlink ref="AP33" location="'423'!A1" display="Drug Name (P)" xr:uid="{00000000-0004-0000-0300-0000A6010000}"/>
    <hyperlink ref="AP34" location="'424'!A1" display="Drug Time (P)" xr:uid="{00000000-0004-0000-0300-0000A7010000}"/>
    <hyperlink ref="AS4" location="'425'!A1" display="Frequency (P)" xr:uid="{00000000-0004-0000-0300-0000A8010000}"/>
    <hyperlink ref="AS5" location="'426'!A1" display="Route (P)" xr:uid="{00000000-0004-0000-0300-0000A9010000}"/>
    <hyperlink ref="AS6" location="'427'!A1" display="Dose (I)" xr:uid="{00000000-0004-0000-0300-0000AA010000}"/>
    <hyperlink ref="AS7" location="'428'!A1" display="Quantity Supplied (I)" xr:uid="{00000000-0004-0000-0300-0000AB010000}"/>
    <hyperlink ref="AS8" location="'429'!A1" display="Drug Type Code (I)" xr:uid="{00000000-0004-0000-0300-0000AC010000}"/>
    <hyperlink ref="AS9" location="'430'!A1" display="Drug Type Description (I)" xr:uid="{00000000-0004-0000-0300-0000AD010000}"/>
    <hyperlink ref="AS10" location="'431'!A1" display="Drug Date (I)" xr:uid="{00000000-0004-0000-0300-0000AE010000}"/>
    <hyperlink ref="AS11" location="'432'!A1" display="Drug Name (I)" xr:uid="{00000000-0004-0000-0300-0000AF010000}"/>
    <hyperlink ref="AS12" location="'433'!A1" display="Drug Time (I)" xr:uid="{00000000-0004-0000-0300-0000B0010000}"/>
    <hyperlink ref="AS13" location="'434'!A1" display="Frequency (I)" xr:uid="{00000000-0004-0000-0300-0000B1010000}"/>
    <hyperlink ref="AS14" location="'435'!A1" display="Route (I)" xr:uid="{00000000-0004-0000-0300-0000B2010000}"/>
    <hyperlink ref="AS15" location="'436'!A1" display="Drugs1 (I)" xr:uid="{00000000-0004-0000-0300-0000B3010000}"/>
    <hyperlink ref="AS16" location="'437'!A1" display="Drugs2 (I)" xr:uid="{00000000-0004-0000-0300-0000B4010000}"/>
    <hyperlink ref="AS17" location="'438'!A1" display="Drugs3 (I)" xr:uid="{00000000-0004-0000-0300-0000B5010000}"/>
    <hyperlink ref="AS18" location="'439'!A1" display="Drugs4 (I)" xr:uid="{00000000-0004-0000-0300-0000B6010000}"/>
    <hyperlink ref="AS20" location="'440'!A1" display="EDC" xr:uid="{00000000-0004-0000-0300-0000B7010000}"/>
    <hyperlink ref="AS21" location="'441'!A1" display="EDC confirmed by ultrasound scan" xr:uid="{00000000-0004-0000-0300-0000B8010000}"/>
    <hyperlink ref="AS22" location="'442'!A1" display="Actual EDC" xr:uid="{00000000-0004-0000-0300-0000B9010000}"/>
    <hyperlink ref="AS23" location="'443'!A1" display="Test week ending Sunday" xr:uid="{00000000-0004-0000-0300-0000BA010000}"/>
    <hyperlink ref="AS24" location="'444'!A1" display="Gestation at delivery fiscal month" xr:uid="{00000000-0004-0000-0300-0000BB010000}"/>
    <hyperlink ref="AS25" location="'445'!A1" display="Gestation at delivery fiscal quarter" xr:uid="{00000000-0004-0000-0300-0000BC010000}"/>
    <hyperlink ref="AS26" location="'446'!A1" display="Gestation at delivery fiscal year" xr:uid="{00000000-0004-0000-0300-0000BD010000}"/>
    <hyperlink ref="AS27" location="'447'!A1" display="EDC month" xr:uid="{00000000-0004-0000-0300-0000BE010000}"/>
    <hyperlink ref="AS29" location="'448'!A1" display="GP Code (I)" xr:uid="{00000000-0004-0000-0300-0000BF010000}"/>
    <hyperlink ref="AS30" location="'449'!A1" display="GP Surname (I)" xr:uid="{00000000-0004-0000-0300-0000C0010000}"/>
    <hyperlink ref="AS31" location="'450'!A1" display="GP Initials (I)" xr:uid="{00000000-0004-0000-0300-0000C1010000}"/>
    <hyperlink ref="AS32" location="'451'!A1" display="GP Title (I)" xr:uid="{00000000-0004-0000-0300-0000C2010000}"/>
    <hyperlink ref="AS33" location="'452'!A1" display="GP Address1 (I)" xr:uid="{00000000-0004-0000-0300-0000C3010000}"/>
    <hyperlink ref="AS34" location="'453'!A1" display="GP Address2 (I)" xr:uid="{00000000-0004-0000-0300-0000C4010000}"/>
    <hyperlink ref="AV4" location="'454'!A1" display="GP Address3 (I)" xr:uid="{00000000-0004-0000-0300-0000C5010000}"/>
    <hyperlink ref="AV5" location="'455'!A1" display="GP Address4 (I)" xr:uid="{00000000-0004-0000-0300-0000C6010000}"/>
    <hyperlink ref="AV6" location="'456'!A1" display="GP Postcode (I)" xr:uid="{00000000-0004-0000-0300-0000C7010000}"/>
    <hyperlink ref="AV7" location="'457'!A1" display="GP Phone number (I)" xr:uid="{00000000-0004-0000-0300-0000C8010000}"/>
    <hyperlink ref="AV8" location="'458'!A1" display="GP Code (M)" xr:uid="{00000000-0004-0000-0300-0000C9010000}"/>
    <hyperlink ref="AV9" location="'459'!A1" display="GP Surname (M)" xr:uid="{00000000-0004-0000-0300-0000CA010000}"/>
    <hyperlink ref="AV10" location="'460'!A1" display="GP Initials (M)" xr:uid="{00000000-0004-0000-0300-0000CB010000}"/>
    <hyperlink ref="AV11" location="'461'!A1" display="GP Title (M)" xr:uid="{00000000-0004-0000-0300-0000CC010000}"/>
    <hyperlink ref="AV12" location="'462'!A1" display="GP Address1 (M)" xr:uid="{00000000-0004-0000-0300-0000CD010000}"/>
    <hyperlink ref="AV13" location="'463'!A1" display="GP Address2 (M)" xr:uid="{00000000-0004-0000-0300-0000CE010000}"/>
    <hyperlink ref="AV14" location="'464'!A1" display="GP Address3 (M)" xr:uid="{00000000-0004-0000-0300-0000CF010000}"/>
    <hyperlink ref="AV15" location="'465'!A1" display="GP Address4 (M)" xr:uid="{00000000-0004-0000-0300-0000D0010000}"/>
    <hyperlink ref="AV16" location="'466'!A1" display="GP Postcode (M)" xr:uid="{00000000-0004-0000-0300-0000D1010000}"/>
    <hyperlink ref="AV17" location="'467'!A1" display="GP Phone number (M)" xr:uid="{00000000-0004-0000-0300-0000D2010000}"/>
    <hyperlink ref="AV19" location="'468'!A1" display="Acc person (M)" xr:uid="{00000000-0004-0000-0300-0000D3010000}"/>
    <hyperlink ref="AV21" location="'470'!A1" display="Admission Date (M)" xr:uid="{00000000-0004-0000-0300-0000D4010000}"/>
    <hyperlink ref="AV20" location="'469'!A1" display="Admission comment (M)" xr:uid="{00000000-0004-0000-0300-0000D5010000}"/>
    <hyperlink ref="AV22" location="'471'!A1" display="Admission Reason (M)" xr:uid="{00000000-0004-0000-0300-0000D6010000}"/>
    <hyperlink ref="AV23" location="'472'!A1" display="Admission Referral (M)" xr:uid="{00000000-0004-0000-0300-0000D7010000}"/>
    <hyperlink ref="AV24" location="'473'!A1" display="Admission Referral Code (M)" xr:uid="{00000000-0004-0000-0300-0000D8010000}"/>
    <hyperlink ref="AV25" location="'474'!A1" display="Admission Source (M)" xr:uid="{00000000-0004-0000-0300-0000D9010000}"/>
    <hyperlink ref="AV26" location="'475'!A1" display="Admission Source Code (M)" xr:uid="{00000000-0004-0000-0300-0000DA010000}"/>
    <hyperlink ref="AV27" location="'476'!A1" display="Admission Time (M)" xr:uid="{00000000-0004-0000-0300-0000DB010000}"/>
    <hyperlink ref="AV28" location="'477'!A1" display="Admission Type (M)" xr:uid="{00000000-0004-0000-0300-0000DC010000}"/>
    <hyperlink ref="AV29" location="'478'!A1" display="AnteLOS" xr:uid="{00000000-0004-0000-0300-0000DD010000}"/>
    <hyperlink ref="AV30" location="'479'!A1" display="AnteLOS_DHM" xr:uid="{00000000-0004-0000-0300-0000DE010000}"/>
    <hyperlink ref="AV31" location="'480'!A1" display="Discharge Date (M)" xr:uid="{00000000-0004-0000-0300-0000DF010000}"/>
    <hyperlink ref="AV32" location="'481'!A1" display="Discharge Destination (M)" xr:uid="{00000000-0004-0000-0300-0000E0010000}"/>
    <hyperlink ref="AV33" location="'482'!A1" display="Discharge Time (M)" xr:uid="{00000000-0004-0000-0300-0000E1010000}"/>
    <hyperlink ref="AV34" location="'483'!A1" display="Discharge Type (M)" xr:uid="{00000000-0004-0000-0300-0000E2010000}"/>
    <hyperlink ref="AY4" location="'484'!A1" display="Discharge Code (M)" xr:uid="{00000000-0004-0000-0300-0000E3010000}"/>
    <hyperlink ref="AY5" location="'485'!A1" display="Expected LOS (M)" xr:uid="{00000000-0004-0000-0300-0000E4010000}"/>
    <hyperlink ref="AY6" location="'486'!A1" display="Hospital from (M)" xr:uid="{00000000-0004-0000-0300-0000E5010000}"/>
    <hyperlink ref="AY7" location="'487'!A1" display="Hospital to (M)" xr:uid="{00000000-0004-0000-0300-0000E6010000}"/>
    <hyperlink ref="AY8" location="'488'!A1" display="Int man (M)" xr:uid="{00000000-0004-0000-0300-0000E7010000}"/>
    <hyperlink ref="AY9" location="'489'!A1" display="PostLOS" xr:uid="{00000000-0004-0000-0300-0000E8010000}"/>
    <hyperlink ref="AY10" location="'490'!A1" display="PostLOS_DHM" xr:uid="{00000000-0004-0000-0300-0000E9010000}"/>
    <hyperlink ref="AY11" location="'491'!A1" display="Ward" xr:uid="{00000000-0004-0000-0300-0000EA010000}"/>
    <hyperlink ref="AY12" location="'492'!A1" display="Ward Code (M)" xr:uid="{00000000-0004-0000-0300-0000EB010000}"/>
    <hyperlink ref="AY13" location="'493'!A1" display="Acc person (I)" xr:uid="{00000000-0004-0000-0300-0000EC010000}"/>
    <hyperlink ref="AY14" location="'494'!A1" display="Admission comment (I)" xr:uid="{00000000-0004-0000-0300-0000ED010000}"/>
    <hyperlink ref="AY15" location="'495'!A1" display="Admission Date (I)" xr:uid="{00000000-0004-0000-0300-0000EE010000}"/>
    <hyperlink ref="AY16" location="'496'!A1" display="Admission Reason (I)" xr:uid="{00000000-0004-0000-0300-0000EF010000}"/>
    <hyperlink ref="AY17" location="'497'!A1" display="Admission Referral (I)" xr:uid="{00000000-0004-0000-0300-0000F0010000}"/>
    <hyperlink ref="AY18" location="'498'!A1" display="Admission Referral Code (I)" xr:uid="{00000000-0004-0000-0300-0000F1010000}"/>
    <hyperlink ref="AY19" location="'499'!A1" display="Admission Source (I)" xr:uid="{00000000-0004-0000-0300-0000F2010000}"/>
    <hyperlink ref="AY20" location="'500'!A1" display="Admission Source Code (I)" xr:uid="{00000000-0004-0000-0300-0000F3010000}"/>
    <hyperlink ref="AY21" location="'501'!A1" display="Admission Time (I)" xr:uid="{00000000-0004-0000-0300-0000F4010000}"/>
    <hyperlink ref="AY22" location="'502'!A1" display="Admission Type (I)" xr:uid="{00000000-0004-0000-0300-0000F5010000}"/>
    <hyperlink ref="AY23" location="'503'!A1" display="Discharge Date (I)" xr:uid="{00000000-0004-0000-0300-0000F6010000}"/>
    <hyperlink ref="AY24" location="'504'!A1" display="Discharge Destination (I)" xr:uid="{00000000-0004-0000-0300-0000F7010000}"/>
    <hyperlink ref="AY25" location="'505'!A1" display="Discharge Time (I)" xr:uid="{00000000-0004-0000-0300-0000F8010000}"/>
    <hyperlink ref="AY26" location="'506'!A1" display="Discharge Type (I)" xr:uid="{00000000-0004-0000-0300-0000F9010000}"/>
    <hyperlink ref="AY27" location="'507'!A1" display="Discharge Code (I)" xr:uid="{00000000-0004-0000-0300-0000FA010000}"/>
    <hyperlink ref="AY28" location="'508'!A1" display="Expected LOS (I)" xr:uid="{00000000-0004-0000-0300-0000FB010000}"/>
    <hyperlink ref="AY29" location="'509'!A1" display="Hospital from (I)" xr:uid="{00000000-0004-0000-0300-0000FC010000}"/>
    <hyperlink ref="AY30" location="'510'!A1" display="Hospital to (I)" xr:uid="{00000000-0004-0000-0300-0000FD010000}"/>
    <hyperlink ref="AY31" location="'511'!A1" display="InfantLOS" xr:uid="{00000000-0004-0000-0300-0000FE010000}"/>
    <hyperlink ref="AY32" location="'512'!A1" display="InfantLOS_DHM" xr:uid="{00000000-0004-0000-0300-0000FF010000}"/>
    <hyperlink ref="AY34" location="'514'!A1" display="Ward" xr:uid="{00000000-0004-0000-0300-000000020000}"/>
    <hyperlink ref="AY33" location="'513'!A1" display="Int man (I)" xr:uid="{00000000-0004-0000-0300-000001020000}"/>
    <hyperlink ref="BB4" location="'515'!A1" display="Ward Code (I)" xr:uid="{00000000-0004-0000-0300-000002020000}"/>
    <hyperlink ref="BB5" location="'516'!A1" display="Transfer Condition (M)" xr:uid="{00000000-0004-0000-0300-000003020000}"/>
    <hyperlink ref="BB6" location="'517'!A1" display="Transfer Date (M)" xr:uid="{00000000-0004-0000-0300-000004020000}"/>
    <hyperlink ref="BB7" location="'518'!A1" display="Transfer Reason Description (M)" xr:uid="{00000000-0004-0000-0300-000005020000}"/>
    <hyperlink ref="BB8" location="'519'!A1" display="Transfer Reason Code (M)" xr:uid="{00000000-0004-0000-0300-000006020000}"/>
    <hyperlink ref="BB9" location="'520'!A1" display="Transfer Return Date (M)" xr:uid="{00000000-0004-0000-0300-000007020000}"/>
    <hyperlink ref="BB10" location="'521'!A1" display="Transfer Return Time (M)" xr:uid="{00000000-0004-0000-0300-000008020000}"/>
    <hyperlink ref="BB11" location="'522'!A1" display="Transfer Time (M)" xr:uid="{00000000-0004-0000-0300-000009020000}"/>
    <hyperlink ref="BB13" location="'524'!A1" display="Transfer HU code (M)" xr:uid="{00000000-0004-0000-0300-00000A020000}"/>
    <hyperlink ref="BB12" location="'523'!A1" display="Transfer Ward (M)" xr:uid="{00000000-0004-0000-0300-00000B020000}"/>
    <hyperlink ref="BB14" location="'525'!A1" display="Transfer Condition (I)" xr:uid="{00000000-0004-0000-0300-00000C020000}"/>
    <hyperlink ref="BB15" location="'526'!A1" display="Transfer Date (I)" xr:uid="{00000000-0004-0000-0300-00000D020000}"/>
    <hyperlink ref="BB16" location="'527'!A1" display="Transfer Reason Description (I)" xr:uid="{00000000-0004-0000-0300-00000E020000}"/>
    <hyperlink ref="BB17" location="'528'!A1" display="Transfer Reason Code (I)" xr:uid="{00000000-0004-0000-0300-00000F020000}"/>
    <hyperlink ref="BB18" location="'529'!A1" display="Transfer Return Date (I)" xr:uid="{00000000-0004-0000-0300-000010020000}"/>
    <hyperlink ref="BB19" location="'530'!A1" display="Transfer Return Time (I)" xr:uid="{00000000-0004-0000-0300-000011020000}"/>
    <hyperlink ref="BB20" location="'531'!A1" display="Transfer Ward (I)" xr:uid="{00000000-0004-0000-0300-000012020000}"/>
    <hyperlink ref="BB21" location="'532'!A1" display="Transfer HU code (I)" xr:uid="{00000000-0004-0000-0300-000013020000}"/>
    <hyperlink ref="BB23" location="'533'!A1" display="Date of enquiry" xr:uid="{00000000-0004-0000-0300-000014020000}"/>
    <hyperlink ref="BB24" location="'534'!A1" display="Antenatal/postnatal" xr:uid="{00000000-0004-0000-0300-000015020000}"/>
    <hyperlink ref="BB25" location="'535'!A1" display="Question asked" xr:uid="{00000000-0004-0000-0300-000016020000}"/>
    <hyperlink ref="BB26" location="'536'!A1" display="Reason code" xr:uid="{00000000-0004-0000-0300-000017020000}"/>
    <hyperlink ref="BB27" location="'537'!A1" display="Reason description" xr:uid="{00000000-0004-0000-0300-000018020000}"/>
    <hyperlink ref="BB28" location="'538'!A1" display="Disclosure code" xr:uid="{00000000-0004-0000-0300-000019020000}"/>
    <hyperlink ref="BB29" location="'539'!A1" display="Disclosure description" xr:uid="{00000000-0004-0000-0300-00001A020000}"/>
    <hyperlink ref="BB30" location="'540'!A1" display="Current relationship" xr:uid="{00000000-0004-0000-0300-00001B020000}"/>
    <hyperlink ref="BB31" location="'541'!A1" display="Information provided" xr:uid="{00000000-0004-0000-0300-00001C020000}"/>
    <hyperlink ref="BB32" location="'542'!A1" display="Referred to SW" xr:uid="{00000000-0004-0000-0300-00001D020000}"/>
    <hyperlink ref="BB34" location="'544'!A1" display="Review" xr:uid="{00000000-0004-0000-0300-00001E020000}"/>
    <hyperlink ref="BB33" location="'543'!A1" display="Referred other" xr:uid="{00000000-0004-0000-0300-00001F020000}"/>
    <hyperlink ref="BE4" location="'545'!A1" display="Interpreter required" xr:uid="{00000000-0004-0000-0300-000020020000}"/>
    <hyperlink ref="BE6" location="'547'!A1" display="Staff name" xr:uid="{00000000-0004-0000-0300-000021020000}"/>
    <hyperlink ref="BE5" location="'546'!A1" display="Further action required" xr:uid="{00000000-0004-0000-0300-000022020000}"/>
    <hyperlink ref="BE7" location="'548'!A1" display="Status" xr:uid="{00000000-0004-0000-0300-000023020000}"/>
    <hyperlink ref="BE8" location="'549'!A1" display="Comments1" xr:uid="{00000000-0004-0000-0300-000024020000}"/>
    <hyperlink ref="BE9" location="'550'!A1" display="Comments2" xr:uid="{00000000-0004-0000-0300-000025020000}"/>
    <hyperlink ref="BE10" location="'551'!A1" display="Comments3" xr:uid="{00000000-0004-0000-0300-000026020000}"/>
    <hyperlink ref="BE12" location="'552'!A1" display="Complication Description (P)" xr:uid="{00000000-0004-0000-0300-000027020000}"/>
    <hyperlink ref="BE13" location="'553'!A1" display="Complication Code (P)" xr:uid="{00000000-0004-0000-0300-000028020000}"/>
    <hyperlink ref="BE14" location="'554'!A1" display="Complication Date (P)" xr:uid="{00000000-0004-0000-0300-000029020000}"/>
    <hyperlink ref="BE15" location="'555'!A1" display="Complication Time (P)" xr:uid="{00000000-0004-0000-0300-00002A020000}"/>
    <hyperlink ref="BE16" location="'556'!A1" display="Management (P)" xr:uid="{00000000-0004-0000-0300-00002B020000}"/>
    <hyperlink ref="BE17" location="'557'!A1" display="Specific Complication (P)" xr:uid="{00000000-0004-0000-0300-00002C020000}"/>
    <hyperlink ref="BE18" location="'558'!A1" display="Complication Description (I)" xr:uid="{00000000-0004-0000-0300-00002D020000}"/>
    <hyperlink ref="BE19" location="'559'!A1" display="Complication Code (I)" xr:uid="{00000000-0004-0000-0300-00002E020000}"/>
    <hyperlink ref="BE20" location="'560'!A1" display="Complication Date (I)" xr:uid="{00000000-0004-0000-0300-00002F020000}"/>
    <hyperlink ref="BE21" location="'561'!A1" display="Complication Time (I)" xr:uid="{00000000-0004-0000-0300-000030020000}"/>
    <hyperlink ref="BE22" location="'562'!A1" display="Management (I)" xr:uid="{00000000-0004-0000-0300-000031020000}"/>
    <hyperlink ref="BE23" location="'563'!A1" display="Specific Complication (I)" xr:uid="{00000000-0004-0000-0300-000032020000}"/>
    <hyperlink ref="BE26" location="'565'!A1" display="Med comment" xr:uid="{00000000-0004-0000-0300-000033020000}"/>
    <hyperlink ref="BE25" location="'564'!A1" display="Dosage" xr:uid="{00000000-0004-0000-0300-000034020000}"/>
    <hyperlink ref="BE27" location="'566'!A1" display="Med name" xr:uid="{00000000-0004-0000-0300-000035020000}"/>
    <hyperlink ref="BE28" location="'567'!A1" display="Med type" xr:uid="{00000000-0004-0000-0300-000036020000}"/>
    <hyperlink ref="BE29" location="'568'!A1" display="Folic acid code" xr:uid="{00000000-0004-0000-0300-000037020000}"/>
    <hyperlink ref="BE30" location="'569'!A1" display="Folic acid dosage" xr:uid="{00000000-0004-0000-0300-000038020000}"/>
    <hyperlink ref="BE31" location="'570'!A1" display="Folic acid correct dosage" xr:uid="{00000000-0004-0000-0300-000039020000}"/>
    <hyperlink ref="BE33" location="'571'!A1" display="Malignancy Code and Description" xr:uid="{00000000-0004-0000-0300-00003A020000}"/>
    <hyperlink ref="BE34" location="'572'!A1" display="Malignancy Specified Condition" xr:uid="{00000000-0004-0000-0300-00003B020000}"/>
    <hyperlink ref="BH4" location="'573'!A1" display="Malignancy Year" xr:uid="{00000000-0004-0000-0300-00003C020000}"/>
    <hyperlink ref="BH5" location="'574'!A1" display="Malignancy Where" xr:uid="{00000000-0004-0000-0300-00003D020000}"/>
    <hyperlink ref="BH6" location="'575'!A1" display="Malignancy Comment" xr:uid="{00000000-0004-0000-0300-00003E020000}"/>
    <hyperlink ref="BH7" location="'576'!A1" display="Blood Disorders Code and Description" xr:uid="{00000000-0004-0000-0300-00003F020000}"/>
    <hyperlink ref="BH8" location="'577'!A1" display="Blood Disorders Specified Condition" xr:uid="{00000000-0004-0000-0300-000040020000}"/>
    <hyperlink ref="BH9" location="'578'!A1" display="Blood Disorders Year" xr:uid="{00000000-0004-0000-0300-000041020000}"/>
    <hyperlink ref="BH10" location="'579'!A1" display="Blood Disorders Where" xr:uid="{00000000-0004-0000-0300-000042020000}"/>
    <hyperlink ref="BH11" location="'580'!A1" display="Blood Disorders Comment" xr:uid="{00000000-0004-0000-0300-000043020000}"/>
    <hyperlink ref="BH12" location="'581'!A1" display="Cardiovascular Code and Description" xr:uid="{00000000-0004-0000-0300-000044020000}"/>
    <hyperlink ref="BH13" location="'582'!A1" display="Cardiovascular Specified Condition" xr:uid="{00000000-0004-0000-0300-000045020000}"/>
    <hyperlink ref="BH14" location="'583'!A1" display="Cardiovascular Year" xr:uid="{00000000-0004-0000-0300-000046020000}"/>
    <hyperlink ref="BH15" location="'584'!A1" display="Cardiovascular Where" xr:uid="{00000000-0004-0000-0300-000047020000}"/>
    <hyperlink ref="BH16" location="'585'!A1" display="Cardiovascular Comment" xr:uid="{00000000-0004-0000-0300-000048020000}"/>
    <hyperlink ref="BH17" location="'586'!A1" display="CNS Code and Description" xr:uid="{00000000-0004-0000-0300-000049020000}"/>
    <hyperlink ref="BH18" location="'587'!A1" display="CNS Specified Condition" xr:uid="{00000000-0004-0000-0300-00004A020000}"/>
    <hyperlink ref="BH19" location="'588'!A1" display="CNS Year" xr:uid="{00000000-0004-0000-0300-00004B020000}"/>
    <hyperlink ref="BH20" location="'589'!A1" display="CNS Where" xr:uid="{00000000-0004-0000-0300-00004C020000}"/>
    <hyperlink ref="BH21" location="'590'!A1" display="CNS Comment" xr:uid="{00000000-0004-0000-0300-00004D020000}"/>
    <hyperlink ref="BH25" location="'591'!A1" display="Mental Health Code and Description" xr:uid="{00000000-0004-0000-0300-00004E020000}"/>
    <hyperlink ref="BH26" location="'592'!A1" display="Mental Health Specified Condition" xr:uid="{00000000-0004-0000-0300-00004F020000}"/>
    <hyperlink ref="BH27" location="'593'!A1" display="Mental Health Year" xr:uid="{00000000-0004-0000-0300-000050020000}"/>
    <hyperlink ref="BH29" location="'595'!A1" display="Mental Health Comment" xr:uid="{00000000-0004-0000-0300-000051020000}"/>
    <hyperlink ref="BH28" location="'594'!A1" display="Mental Health Where" xr:uid="{00000000-0004-0000-0300-000052020000}"/>
    <hyperlink ref="BH30" location="'596'!A1" display="Mental Health (Minor) Code and Description" xr:uid="{00000000-0004-0000-0300-000053020000}"/>
    <hyperlink ref="BH31" location="'597'!A1" display="Mental Health (Minor)  Specified Condition" xr:uid="{00000000-0004-0000-0300-000054020000}"/>
    <hyperlink ref="BH32" location="'598'!A1" display="Mental Health (Minor)  Year" xr:uid="{00000000-0004-0000-0300-000055020000}"/>
    <hyperlink ref="BH33" location="'599'!A1" display="Mental Health (Minor)  Where" xr:uid="{00000000-0004-0000-0300-000056020000}"/>
    <hyperlink ref="BH34" location="'600'!A1" display="Mental Health (Minor)  Comment" xr:uid="{00000000-0004-0000-0300-000057020000}"/>
    <hyperlink ref="BH35" location="'601'!A1" display="GIT Code and Description" xr:uid="{00000000-0004-0000-0300-000058020000}"/>
    <hyperlink ref="BH36" location="'602'!A1" display="GIT Specified Condition" xr:uid="{00000000-0004-0000-0300-000059020000}"/>
    <hyperlink ref="BH37" location="'603'!A1" display="GIT Year" xr:uid="{00000000-0004-0000-0300-00005A020000}"/>
    <hyperlink ref="BK4" location="'604'!A1" display="GIT Where" xr:uid="{00000000-0004-0000-0300-00005B020000}"/>
    <hyperlink ref="BK5" location="'605'!A1" display="GIT Comment" xr:uid="{00000000-0004-0000-0300-00005C020000}"/>
    <hyperlink ref="BK6" location="'606'!A1" display="Infection Code and Description" xr:uid="{00000000-0004-0000-0300-00005D020000}"/>
    <hyperlink ref="BK7" location="'607'!A1" display="Infection Specified Condition" xr:uid="{00000000-0004-0000-0300-00005E020000}"/>
    <hyperlink ref="BK8" location="'608'!A1" display="Infection Year" xr:uid="{00000000-0004-0000-0300-00005F020000}"/>
    <hyperlink ref="BK9" location="'609'!A1" display="Infection Where" xr:uid="{00000000-0004-0000-0300-000060020000}"/>
    <hyperlink ref="BK10" location="'610'!A1" display="Infection Comment" xr:uid="{00000000-0004-0000-0300-000061020000}"/>
    <hyperlink ref="BK11" location="'611'!A1" display="Metabolic Code and Description" xr:uid="{00000000-0004-0000-0300-000062020000}"/>
    <hyperlink ref="BK12" location="'612'!A1" display="Metabolic Specified Condition" xr:uid="{00000000-0004-0000-0300-000063020000}"/>
    <hyperlink ref="BK13" location="'613'!A1" display="Metabolic Year" xr:uid="{00000000-0004-0000-0300-000064020000}"/>
    <hyperlink ref="BK14" location="'614'!A1" display="Metabolic Where" xr:uid="{00000000-0004-0000-0300-000065020000}"/>
    <hyperlink ref="BK15" location="'615'!A1" display="Metabolic Comment" xr:uid="{00000000-0004-0000-0300-000066020000}"/>
    <hyperlink ref="BK16" location="'616'!A1" display="Musculo-skeletal Code and Description" xr:uid="{00000000-0004-0000-0300-000067020000}"/>
    <hyperlink ref="BK17" location="'617'!A1" display="Musculo-skeletal Specified Condition" xr:uid="{00000000-0004-0000-0300-000068020000}"/>
    <hyperlink ref="BK18" location="'618'!A1" display="Musculo-skeletal Year" xr:uid="{00000000-0004-0000-0300-000069020000}"/>
    <hyperlink ref="BK19" location="'619'!A1" display="Musculo-skeletal Where" xr:uid="{00000000-0004-0000-0300-00006A020000}"/>
    <hyperlink ref="BK20" location="'620'!A1" display="Musculo-skeletal Comment" xr:uid="{00000000-0004-0000-0300-00006B020000}"/>
    <hyperlink ref="BK21" location="'621'!A1" display="Renal Code and Description" xr:uid="{00000000-0004-0000-0300-00006C020000}"/>
    <hyperlink ref="BK22" location="'622'!A1" display="Renal Specified Condition" xr:uid="{00000000-0004-0000-0300-00006D020000}"/>
    <hyperlink ref="BK23" location="'623'!A1" display="Renal Year" xr:uid="{00000000-0004-0000-0300-00006E020000}"/>
    <hyperlink ref="BK24" location="'624'!A1" display="Renal Where" xr:uid="{00000000-0004-0000-0300-00006F020000}"/>
    <hyperlink ref="BK25" location="'625'!A1" display="Renal Comment" xr:uid="{00000000-0004-0000-0300-000070020000}"/>
    <hyperlink ref="BK26" location="'626'!A1" display="Respiratory Code and Description" xr:uid="{00000000-0004-0000-0300-000071020000}"/>
    <hyperlink ref="BK27" location="'627'!A1" display="Respiratory Specified Condition" xr:uid="{00000000-0004-0000-0300-000072020000}"/>
    <hyperlink ref="BK28" location="'628'!A1" display="Respiratory Year" xr:uid="{00000000-0004-0000-0300-000073020000}"/>
    <hyperlink ref="BK29" location="'629'!A1" display="Respiratory Where" xr:uid="{00000000-0004-0000-0300-000074020000}"/>
    <hyperlink ref="BK30" location="'630'!A1" display="Respiratory Comment" xr:uid="{00000000-0004-0000-0300-000075020000}"/>
    <hyperlink ref="BK31" location="'631'!A1" display="Skin Code and Description" xr:uid="{00000000-0004-0000-0300-000076020000}"/>
    <hyperlink ref="BK32" location="'632'!A1" display="Skin Specified Condition" xr:uid="{00000000-0004-0000-0300-000077020000}"/>
    <hyperlink ref="BK33" location="'633'!A1" display="Skin Year" xr:uid="{00000000-0004-0000-0300-000078020000}"/>
    <hyperlink ref="BK34" location="'634'!A1" display="Skin Where" xr:uid="{00000000-0004-0000-0300-000079020000}"/>
    <hyperlink ref="BN4" location="'635'!A1" display="Skin Comment" xr:uid="{00000000-0004-0000-0300-00007A020000}"/>
    <hyperlink ref="BN5" location="'636'!A1" display="Surgery Code and Description" xr:uid="{00000000-0004-0000-0300-00007B020000}"/>
    <hyperlink ref="BN6" location="'637'!A1" display="Surgery Specified Condition" xr:uid="{00000000-0004-0000-0300-00007C020000}"/>
    <hyperlink ref="BN8" location="'639'!A1" display="Surgery Where" xr:uid="{00000000-0004-0000-0300-00007D020000}"/>
    <hyperlink ref="BN7" location="'638'!A1" display="Surgery Year" xr:uid="{00000000-0004-0000-0300-00007E020000}"/>
    <hyperlink ref="BN9" location="'640'!A1" display="Surgery Treatment" xr:uid="{00000000-0004-0000-0300-00007F020000}"/>
    <hyperlink ref="BN10" location="'641'!A1" display="GU Infection Code and Description" xr:uid="{00000000-0004-0000-0300-000080020000}"/>
    <hyperlink ref="BN11" location="'642'!A1" display="GU Infection Specified Condition" xr:uid="{00000000-0004-0000-0300-000081020000}"/>
    <hyperlink ref="BN12" location="'643'!A1" display="GU Infection Year" xr:uid="{00000000-0004-0000-0300-000082020000}"/>
    <hyperlink ref="BN13" location="'644'!A1" display="GU Infection Where" xr:uid="{00000000-0004-0000-0300-000083020000}"/>
    <hyperlink ref="BN14" location="'645'!A1" display="GU Infection Treatment" xr:uid="{00000000-0004-0000-0300-000084020000}"/>
    <hyperlink ref="BN15" location="'646'!A1" display="Gynae Code and Description" xr:uid="{00000000-0004-0000-0300-000085020000}"/>
    <hyperlink ref="BN16" location="'647'!A1" display="Gynae Specified Condition" xr:uid="{00000000-0004-0000-0300-000086020000}"/>
    <hyperlink ref="BN17" location="'648'!A1" display="Gynae Year" xr:uid="{00000000-0004-0000-0300-000087020000}"/>
    <hyperlink ref="BN18" location="'649'!A1" display="Gynae Where" xr:uid="{00000000-0004-0000-0300-000088020000}"/>
    <hyperlink ref="BN19" location="'650'!A1" display="Gynae Treatment" xr:uid="{00000000-0004-0000-0300-000089020000}"/>
    <hyperlink ref="BN20" location="'651'!A1" display="Infertility Code and Description" xr:uid="{00000000-0004-0000-0300-00008A020000}"/>
    <hyperlink ref="BN21" location="'652'!A1" display="Infertility Specified Condition" xr:uid="{00000000-0004-0000-0300-00008B020000}"/>
    <hyperlink ref="BN22" location="'653'!A1" display="Infertility Year" xr:uid="{00000000-0004-0000-0300-00008C020000}"/>
    <hyperlink ref="BN24" location="'655'!A1" display="Infertility Treatment" xr:uid="{00000000-0004-0000-0300-00008D020000}"/>
    <hyperlink ref="BN23" location="'654'!A1" display="Infertility Where" xr:uid="{00000000-0004-0000-0300-00008E020000}"/>
    <hyperlink ref="BN26" location="'656'!A1" display="Congenital code and description" xr:uid="{00000000-0004-0000-0300-00008F020000}"/>
    <hyperlink ref="BN28" location="'658'!A1" display="Congenital who in family" xr:uid="{00000000-0004-0000-0300-000090020000}"/>
    <hyperlink ref="BN27" location="'657'!A1" display="Congenital specified condition" xr:uid="{00000000-0004-0000-0300-000091020000}"/>
    <hyperlink ref="BN30" location="'660'!A1" display="Diabetes code and description" xr:uid="{00000000-0004-0000-0300-000092020000}"/>
    <hyperlink ref="BN29" location="'659'!A1" display="Specified congenital abnormality" xr:uid="{00000000-0004-0000-0300-000093020000}"/>
    <hyperlink ref="BN31" location="'661'!A1" display="Diabetes specified condition" xr:uid="{00000000-0004-0000-0300-000094020000}"/>
    <hyperlink ref="BN32" location="'662'!A1" display="Tuberculosis code and description" xr:uid="{00000000-0004-0000-0300-000095020000}"/>
    <hyperlink ref="BN33" location="'663'!A1" display="Tuberculosis specified condition" xr:uid="{00000000-0004-0000-0300-000096020000}"/>
    <hyperlink ref="BN34" location="'664'!A1" display="Tuberculosis who in family" xr:uid="{00000000-0004-0000-0300-000097020000}"/>
    <hyperlink ref="BQ5" location="'665'!A1" display="Number of previous C sections" xr:uid="{00000000-0004-0000-0300-000098020000}"/>
    <hyperlink ref="BQ6" location="'666'!A1" display="Infant with GBS" xr:uid="{00000000-0004-0000-0300-000099020000}"/>
    <hyperlink ref="BQ7" location="'667'!A1" display="Abnormality hist" xr:uid="{00000000-0004-0000-0300-00009A020000}"/>
    <hyperlink ref="BQ8" location="'668'!A1" display="Age at Death" xr:uid="{00000000-0004-0000-0300-00009B020000}"/>
    <hyperlink ref="BQ9" location="'669'!A1" display="Date of Birth" xr:uid="{00000000-0004-0000-0300-00009C020000}"/>
    <hyperlink ref="BQ10" location="'670'!A1" display="Duration" xr:uid="{00000000-0004-0000-0300-00009D020000}"/>
    <hyperlink ref="BQ11" location="'671'!A1" display="Maturity hist" xr:uid="{00000000-0004-0000-0300-00009E020000}"/>
    <hyperlink ref="BQ12" location="'672'!A1" display="OHR Code" xr:uid="{00000000-0004-0000-0300-00009F020000}"/>
    <hyperlink ref="BQ13" location="'673'!A1" display="OHR Condition" xr:uid="{00000000-0004-0000-0300-0000A0020000}"/>
    <hyperlink ref="BQ14" location="'674'!A1" display="OHR Description" xr:uid="{00000000-0004-0000-0300-0000A1020000}"/>
    <hyperlink ref="BQ15" location="'675'!A1" display="Place of Birth" xr:uid="{00000000-0004-0000-0300-0000A2020000}"/>
    <hyperlink ref="BQ16" location="'676'!A1" display="Preg Number" xr:uid="{00000000-0004-0000-0300-0000A3020000}"/>
    <hyperlink ref="BQ17" location="'677'!A1" display="Previous Weight" xr:uid="{00000000-0004-0000-0300-0000A4020000}"/>
    <hyperlink ref="BQ18" location="'678'!A1" display="Reason for Death" xr:uid="{00000000-0004-0000-0300-0000A5020000}"/>
    <hyperlink ref="BQ19" location="'679'!A1" display="Sex Hist" xr:uid="{00000000-0004-0000-0300-0000A6020000}"/>
    <hyperlink ref="BQ20" location="'680'!A1" display="Specified condition" xr:uid="{00000000-0004-0000-0300-0000A7020000}"/>
    <hyperlink ref="BQ23" location="'681'!A1" display="Medical problems affecting labour" xr:uid="{00000000-0004-0000-0300-0000A8020000}"/>
    <hyperlink ref="BQ24" location="'682'!A1" display="Monitoring in labour" xr:uid="{00000000-0004-0000-0300-0000A9020000}"/>
    <hyperlink ref="BQ25" location="'683'!A1" display="Problems in labour" xr:uid="{00000000-0004-0000-0300-0000AA020000}"/>
    <hyperlink ref="BQ26" location="'684'!A1" display="Other drugs in labour" xr:uid="{00000000-0004-0000-0300-0000AB020000}"/>
    <hyperlink ref="BQ27" location="'685'!A1" display="Membranes ruptured method" xr:uid="{00000000-0004-0000-0300-0000AC020000}"/>
    <hyperlink ref="BQ30" location="'686'!A1" display="Labour augmentation" xr:uid="{00000000-0004-0000-0300-0000AD020000}"/>
    <hyperlink ref="BQ32" location="'687'!A1" display="Onset description" xr:uid="{00000000-0004-0000-0300-0000AE020000}"/>
    <hyperlink ref="BQ33" location="'688'!A1" display="Onset code" xr:uid="{00000000-0004-0000-0300-0000AF020000}"/>
    <hyperlink ref="BQ34" location="'689'!A1" display="Onset 1st stage" xr:uid="{00000000-0004-0000-0300-0000B0020000}"/>
    <hyperlink ref="BQ35" location="'690'!A1" display="Onset 1st stage time" xr:uid="{00000000-0004-0000-0300-0000B1020000}"/>
    <hyperlink ref="BQ36" location="'691'!A1" display="Onset 2nd stage" xr:uid="{00000000-0004-0000-0300-0000B2020000}"/>
    <hyperlink ref="BQ37" location="'692'!A1" display="Onset 2nd stage time" xr:uid="{00000000-0004-0000-0300-0000B3020000}"/>
    <hyperlink ref="BQ38" location="'693'!A1" display="Duration of induction (hours)" xr:uid="{00000000-0004-0000-0300-0000B4020000}"/>
    <hyperlink ref="BT4" location="'694'!A1" display="Duration of induction_DHM" xr:uid="{00000000-0004-0000-0300-0000B5020000}"/>
    <hyperlink ref="BT6" location="'695'!A1" display="Anaesthetic problems?" xr:uid="{00000000-0004-0000-0300-0000B6020000}"/>
    <hyperlink ref="BT7" location="'696'!A1" display="Anaesthetic problem details" xr:uid="{00000000-0004-0000-0300-0000B7020000}"/>
    <hyperlink ref="BT8" location="'697'!A1" display="Drug Allergies?" xr:uid="{00000000-0004-0000-0300-0000B8020000}"/>
    <hyperlink ref="BT9" location="'698'!A1" display="Drug allergy details" xr:uid="{00000000-0004-0000-0300-0000B9020000}"/>
    <hyperlink ref="BT10" location="'699'!A1" display="Other allergies?" xr:uid="{00000000-0004-0000-0300-0000BA020000}"/>
    <hyperlink ref="BT11" location="'700'!A1" display="Other allergy details" xr:uid="{00000000-0004-0000-0300-0000BB020000}"/>
    <hyperlink ref="BT13" location="'701'!A1" display="Perineum on discharge" xr:uid="{00000000-0004-0000-0300-0000BC020000}"/>
    <hyperlink ref="BT14" location="'702'!A1" display="Perineum code" xr:uid="{00000000-0004-0000-0300-0000BD020000}"/>
    <hyperlink ref="BT15" location="'703'!A1" display="Perineum on delivery" xr:uid="{00000000-0004-0000-0300-0000BE020000}"/>
    <hyperlink ref="BT17" location="'704'!A1" display="Mood question 1" xr:uid="{00000000-0004-0000-0300-0000BF020000}"/>
    <hyperlink ref="BT18" location="'705'!A1" display="Mood question 2" xr:uid="{00000000-0004-0000-0300-0000C0020000}"/>
    <hyperlink ref="BT19" location="'706'!A1" display="Planned pregnancy" xr:uid="{00000000-0004-0000-0300-0000C1020000}"/>
    <hyperlink ref="BT20" location="'707'!A1" display="Booking scan complete" xr:uid="{00000000-0004-0000-0300-0000C2020000}"/>
    <hyperlink ref="BT22" location="'708'!A1" display="No of fetal heartbeats" xr:uid="{00000000-0004-0000-0300-0000C3020000}"/>
    <hyperlink ref="BT23" location="'709'!A1" display="Date of chorionicity scan" xr:uid="{00000000-0004-0000-0300-0000C4020000}"/>
    <hyperlink ref="BT24" location="'710'!A1" display="Fertility where code" xr:uid="{00000000-0004-0000-0300-0000C5020000}"/>
    <hyperlink ref="BT25" location="'711'!A1" display="Fertility where description" xr:uid="{00000000-0004-0000-0300-0000C6020000}"/>
    <hyperlink ref="BT26" location="'712'!A1" display="Assisted conception code" xr:uid="{00000000-0004-0000-0300-0000C7020000}"/>
    <hyperlink ref="BT27" location="'713'!A1" display="Assisted conception description" xr:uid="{00000000-0004-0000-0300-0000C8020000}"/>
    <hyperlink ref="BT29" location="'714'!A1" display="Cycle" xr:uid="{00000000-0004-0000-0300-0000C9020000}"/>
    <hyperlink ref="BT30" location="'715'!A1" display="Cycle duration" xr:uid="{00000000-0004-0000-0300-0000CA020000}"/>
    <hyperlink ref="BT31" location="'716'!A1" display="Cycle frequency" xr:uid="{00000000-0004-0000-0300-0000CB020000}"/>
    <hyperlink ref="BT32" location="'717'!A1" display="LMP" xr:uid="{00000000-0004-0000-0300-0000CC020000}"/>
    <hyperlink ref="BT33" location="'718'!A1" display="Contraception discussed" xr:uid="{00000000-0004-0000-0300-0000CD020000}"/>
    <hyperlink ref="BT34" location="'719'!A1" display="Recent contraception" xr:uid="{00000000-0004-0000-0300-0000CE020000}"/>
    <hyperlink ref="BT35" location="'720'!A1" display="Recent contraception code" xr:uid="{00000000-0004-0000-0300-0000CF020000}"/>
    <hyperlink ref="BT36" location="'721'!A1" display="Communicate with baby" xr:uid="{00000000-0004-0000-0300-0000D0020000}"/>
    <hyperlink ref="BW4" location="'722'!A1" display="Responding to baby" xr:uid="{00000000-0004-0000-0300-0000D1020000}"/>
    <hyperlink ref="BW5" location="'723'!A1" display="Skin to skin" xr:uid="{00000000-0004-0000-0300-0000D2020000}"/>
    <hyperlink ref="BW6" location="'724'!A1" display="Infant feeding discussed" xr:uid="{00000000-0004-0000-0300-0000D3020000}"/>
    <hyperlink ref="BW7" location="'725'!A1" display="Type of care at booking code" xr:uid="{00000000-0004-0000-0300-0000D4020000}"/>
    <hyperlink ref="BW8" location="'726'!A1" display="Type of care at booking description" xr:uid="{00000000-0004-0000-0300-0000D5020000}"/>
    <hyperlink ref="BW9" location="'727'!A1" display="CO reading" xr:uid="{00000000-0004-0000-0300-0000D6020000}"/>
    <hyperlink ref="BW10" location="'728'!A1" display="Smoke last 12 hours" xr:uid="{00000000-0004-0000-0300-0000D7020000}"/>
    <hyperlink ref="BW11" location="'729'!A1" display="Currently smoking code" xr:uid="{00000000-0004-0000-0300-0000D8020000}"/>
    <hyperlink ref="BW12" location="'730'!A1" display="Currently smoking description" xr:uid="{00000000-0004-0000-0300-0000D9020000}"/>
    <hyperlink ref="BW13" location="'731'!A1" display="Cigarettes smoked per day" xr:uid="{00000000-0004-0000-0300-0000DA020000}"/>
    <hyperlink ref="BW14" location="'732'!A1" display="Attended smoking cessation code" xr:uid="{00000000-0004-0000-0300-0000DB020000}"/>
    <hyperlink ref="BW15" location="'733'!A1" display="Attended smoking cessation description" xr:uid="{00000000-0004-0000-0300-0000DC020000}"/>
    <hyperlink ref="BW16" location="'734'!A1" display="Refer smoking cessation" xr:uid="{00000000-0004-0000-0300-0000DD020000}"/>
    <hyperlink ref="BW17" location="'735'!A1" display="Referral accepted" xr:uid="{00000000-0004-0000-0300-0000DE020000}"/>
    <hyperlink ref="BW18" location="'736'!A1" display="Partner present" xr:uid="{00000000-0004-0000-0300-0000DF020000}"/>
    <hyperlink ref="BW20" location="'738'!A1" display="Partner attended cessation code" xr:uid="{00000000-0004-0000-0300-0000E0020000}"/>
    <hyperlink ref="BW19" location="'737'!A1" display="Partner smoke" xr:uid="{00000000-0004-0000-0300-0000E1020000}"/>
    <hyperlink ref="BW21" location="'739'!A1" display="Partner attended cessation description" xr:uid="{00000000-0004-0000-0300-0000E2020000}"/>
    <hyperlink ref="BW22" location="'740'!A1" display="Partner referred cessation" xr:uid="{00000000-0004-0000-0300-0000E3020000}"/>
    <hyperlink ref="BW23" location="'741'!A1" display="Partner referral accepted" xr:uid="{00000000-0004-0000-0300-0000E4020000}"/>
    <hyperlink ref="BW24" location="'742'!A1" display="Other in household smoke" xr:uid="{00000000-0004-0000-0300-0000E5020000}"/>
    <hyperlink ref="BW25" location="'743'!A1" display="Smoking risks" xr:uid="{00000000-0004-0000-0300-0000E6020000}"/>
    <hyperlink ref="BW26" location="'744'!A1" display="Health benefits to stop" xr:uid="{00000000-0004-0000-0300-0000E7020000}"/>
    <hyperlink ref="BW27" location="'745'!A1" display="Advice on SHS" xr:uid="{00000000-0004-0000-0300-0000E8020000}"/>
    <hyperlink ref="BW32" location="'746'!A1" display="Uterine evacuation at miscarriage" xr:uid="{00000000-0004-0000-0300-0000E9020000}"/>
    <hyperlink ref="BW33" location="'747'!A1" display="Blood transfusion at miscarriage" xr:uid="{00000000-0004-0000-0300-0000EA020000}"/>
    <hyperlink ref="BW34" location="'748'!A1" display="Type of miscarriage/abortion code" xr:uid="{00000000-0004-0000-0300-0000EB020000}"/>
    <hyperlink ref="BW35" location="'749'!A1" display="Type of miscarriage/abortion description" xr:uid="{00000000-0004-0000-0300-0000EC020000}"/>
    <hyperlink ref="BW36" location="'750'!A1" display="Type of care at delivery" xr:uid="{00000000-0004-0000-0300-0000ED020000}"/>
    <hyperlink ref="BW37" location="'751'!A1" display="Type of care code at delivery" xr:uid="{00000000-0004-0000-0300-0000EE020000}"/>
    <hyperlink ref="BZ4" location="'752'!A1" display="Skin to skin contact at birth" xr:uid="{00000000-0004-0000-0300-0000EF020000}"/>
    <hyperlink ref="BZ5" location="'753'!A1" display="Skin to skin contact until after first feed" xr:uid="{00000000-0004-0000-0300-0000F0020000}"/>
    <hyperlink ref="BZ6" location="'754'!A1" display="Skin to skin contact for at least one hour" xr:uid="{00000000-0004-0000-0300-0000F1020000}"/>
    <hyperlink ref="BZ7" location="'755'!A1" display="Breastfeeding offered at birth" xr:uid="{00000000-0004-0000-0300-0000F2020000}"/>
    <hyperlink ref="BZ8" location="'756'!A1" display="Breastfeeding initiated at birth" xr:uid="{00000000-0004-0000-0300-0000F3020000}"/>
    <hyperlink ref="BZ9" location="'757'!A1" display="Formula fed by mum at birth" xr:uid="{00000000-0004-0000-0300-0000F4020000}"/>
    <hyperlink ref="BZ10" location="'758'!A1" display="Responsiveness for mother" xr:uid="{00000000-0004-0000-0300-0000F5020000}"/>
    <hyperlink ref="BZ11" location="'759'!A1" display="Test" xr:uid="{00000000-0004-0000-0300-0000F6020000}"/>
    <hyperlink ref="BQ28" location="'759'!A1" display="Test" xr:uid="{00000000-0004-0000-0300-0000F7020000}"/>
    <hyperlink ref="BQ29" location="'760'!A1" display="Other drugs in theatre" xr:uid="{00000000-0004-0000-0300-0000F8020000}"/>
    <hyperlink ref="BQ31" location="'761'!A1" display="Maternal monitoring in labour" xr:uid="{00000000-0004-0000-0300-0000F9020000}"/>
    <hyperlink ref="AA22" location="'762'!A1" display="Status at Discharge Code" xr:uid="{00000000-0004-0000-0300-0000FA020000}"/>
    <hyperlink ref="AA23" location="'763'!A1" display="Status at Discharge Description" xr:uid="{00000000-0004-0000-0300-0000FB020000}"/>
    <hyperlink ref="BW28" location="'764'!A1" display="GRFB Suitable" xr:uid="{00000000-0004-0000-0300-0000FC020000}"/>
    <hyperlink ref="BW29" location="'765'!A1" display="GRFB Offered" xr:uid="{00000000-0004-0000-0300-0000FD020000}"/>
    <hyperlink ref="BW30" location="'766'!A1" display="GRFB Accepted" xr:uid="{00000000-0004-0000-0300-0000FE020000}"/>
    <hyperlink ref="BZ12" location="'767'!A1" display="GRFB Completed" xr:uid="{00000000-0004-0000-0300-0000FF020000}"/>
    <hyperlink ref="BZ13" location="'768'!A1" display="Extra Care Code" xr:uid="{00000000-0004-0000-0300-000000030000}"/>
    <hyperlink ref="BZ14" location="'769'!A1" display="Extra Care Description" xr:uid="{00000000-0004-0000-0300-000001030000}"/>
    <hyperlink ref="BZ15" location="'770'!A1" display="Extra Care Where" xr:uid="{00000000-0004-0000-0300-000002030000}"/>
    <hyperlink ref="AD15" location="'771'!A1" display="Complications for Multiples code" xr:uid="{00000000-0004-0000-0300-000003030000}"/>
    <hyperlink ref="AD16" location="'772'!A1" display="Complications for Multiples desc" xr:uid="{00000000-0004-0000-0300-000004030000}"/>
    <hyperlink ref="L15" location="'773'!A1" display="Reason Anti D not given code" xr:uid="{00000000-0004-0000-0300-000005030000}"/>
    <hyperlink ref="L16" location="'774'!A1" display="Reason Anti D not given description" xr:uid="{00000000-0004-0000-0300-000006030000}"/>
    <hyperlink ref="R35" location="'775'!A1" display="Apgar Score @10mins" xr:uid="{00000000-0004-0000-0300-000007030000}"/>
    <hyperlink ref="R36" location="'776'!A1" display="Heart Rate" xr:uid="{00000000-0004-0000-0300-000008030000}"/>
    <hyperlink ref="R37" location="'777'!A1" display="Tone" xr:uid="{00000000-0004-0000-0300-000009030000}"/>
    <hyperlink ref="R38" location="'778'!A1" display="Delayed Cord Clamping" xr:uid="{00000000-0004-0000-0300-00000A030000}"/>
    <hyperlink ref="BH22" location="'779'!A1" display="Diabetes code and Description" xr:uid="{00000000-0004-0000-0300-00000B030000}"/>
    <hyperlink ref="BH23" location="'780'!A1" display="Diabetes year" xr:uid="{00000000-0004-0000-0300-00000C030000}"/>
    <hyperlink ref="BH24" location="'781'!A1" display="Diabetes where" xr:uid="{00000000-0004-0000-0300-00000D030000}"/>
    <hyperlink ref="BQ22" location="'782'!A1" display="Status at Onset of Labour" xr:uid="{00000000-0004-0000-0300-00000E030000}"/>
    <hyperlink ref="U24" location="'783'!A1" display="Vitamin K Code" xr:uid="{00000000-0004-0000-0300-00000F030000}"/>
    <hyperlink ref="U26" location="'785'!A1" display="IV Fluids Code" xr:uid="{00000000-0004-0000-0300-000010030000}"/>
    <hyperlink ref="U28" location="'787'!A1" display="Hearing Test" xr:uid="{00000000-0004-0000-0300-000011030000}"/>
    <hyperlink ref="U29" location="'788'!A1" display="Syphillis Treatment" xr:uid="{00000000-0004-0000-0300-000012030000}"/>
    <hyperlink ref="I18" location="'789'!A1" display="Blood Loss Measured" xr:uid="{00000000-0004-0000-0300-000013030000}"/>
    <hyperlink ref="U30" location="'790'!A1" display="Waterbirth" xr:uid="{00000000-0004-0000-0300-000014030000}"/>
    <hyperlink ref="L17" location="'791'!A1" display="Level of Care Code" xr:uid="{00000000-0004-0000-0300-000015030000}"/>
    <hyperlink ref="L18" location="'792'!A1" display="Level of Care Description" xr:uid="{00000000-0004-0000-0300-000016030000}"/>
    <hyperlink ref="L19" location="'793'!A1" display="Abdominal Wound Code" xr:uid="{00000000-0004-0000-0300-000017030000}"/>
    <hyperlink ref="L20" location="'794'!A1" display="Abdominal Wound Description" xr:uid="{00000000-0004-0000-0300-000018030000}"/>
    <hyperlink ref="AA16" location="'795'!A1" display="Resuscitation Code" xr:uid="{00000000-0004-0000-0300-000019030000}"/>
    <hyperlink ref="AA17" location="'796'!A1" display="Resuscitation Description" xr:uid="{00000000-0004-0000-0300-00001A030000}"/>
    <hyperlink ref="AJ10" location="'797'!A1" display="Anaesthetist present at P/N Treatment" xr:uid="{00000000-0004-0000-0300-00001B030000}"/>
    <hyperlink ref="AJ11" location="'798'!A1" display="Postnatal Anaesthetic" xr:uid="{00000000-0004-0000-0300-00001C030000}"/>
    <hyperlink ref="U10" location="'799'!A1" display="Estimated weight at last scan" xr:uid="{00000000-0004-0000-0300-00001D030000}"/>
    <hyperlink ref="F28" location="'800'!A1" display="FGM Practiced" xr:uid="{00000000-0004-0000-0300-00001E030000}"/>
    <hyperlink ref="F29" location="'801'!A1" display="Subject to FGM/Cut" xr:uid="{00000000-0004-0000-0300-00001F030000}"/>
    <hyperlink ref="BT21" location="'802'!A1" display="Date of Booking Scan" xr:uid="{00000000-0004-0000-0300-000020030000}"/>
    <hyperlink ref="BT28" location="'803'!A1" display="GDM this Pregnancy" xr:uid="{00000000-0004-0000-0300-000021030000}"/>
    <hyperlink ref="U25" location="'784'!A1" display="Vitamin K Description" xr:uid="{00000000-0004-0000-0300-000022030000}"/>
    <hyperlink ref="U27" location="'786'!A1" display="IV Fluids Description" xr:uid="{00000000-0004-0000-0300-000023030000}"/>
    <hyperlink ref="AG10" location="'804'!A1" display="Anomaly Scan" xr:uid="{00000000-0004-0000-0300-000024030000}"/>
    <hyperlink ref="L7" location="'805'!A1" display="Family Nurse Partnership" xr:uid="{00000000-0004-0000-0300-000025030000}"/>
    <hyperlink ref="CC5" location="'806'!A1" display="x" xr:uid="{00000000-0004-0000-0300-000026030000}"/>
    <hyperlink ref="CC7" location="'808'!A1" display="x" xr:uid="{00000000-0004-0000-0300-000027030000}"/>
    <hyperlink ref="CC9" location="'810'!A1" display="x" xr:uid="{00000000-0004-0000-0300-000028030000}"/>
    <hyperlink ref="CC10" location="'811'!A1" display="x" xr:uid="{00000000-0004-0000-0300-000029030000}"/>
    <hyperlink ref="CC11" location="'812'!A1" display="x" xr:uid="{00000000-0004-0000-0300-00002A030000}"/>
    <hyperlink ref="CC12" location="'813'!A1" display="x" xr:uid="{00000000-0004-0000-0300-00002B030000}"/>
    <hyperlink ref="CC13" location="'814'!A1" display="x" xr:uid="{00000000-0004-0000-0300-00002C030000}"/>
    <hyperlink ref="CC15" location="'816'!A1" display="x" xr:uid="{00000000-0004-0000-0300-00002D030000}"/>
    <hyperlink ref="CC16" location="'817'!A1" display="x" xr:uid="{00000000-0004-0000-0300-00002E030000}"/>
    <hyperlink ref="CC17" location="'818'!A1" display="x" xr:uid="{00000000-0004-0000-0300-00002F030000}"/>
    <hyperlink ref="CC6" location="'807'!A1" display="x" xr:uid="{00000000-0004-0000-0300-000030030000}"/>
    <hyperlink ref="CC8" location="'809'!A1" display="x" xr:uid="{00000000-0004-0000-0300-000031030000}"/>
    <hyperlink ref="A2" location="IndexEnd" display="IndexEnd" xr:uid="{00000000-0004-0000-0300-000032030000}"/>
    <hyperlink ref="CC14:CH14" location="'815'!A1" display="COVID 19 Infant status description" xr:uid="{00000000-0004-0000-0300-000033030000}"/>
    <hyperlink ref="CE2" location="Index" display="Index" xr:uid="{00000000-0004-0000-0300-000034030000}"/>
    <hyperlink ref="A4" location="New_Items" display="New Items " xr:uid="{00000000-0004-0000-0300-000035030000}"/>
    <hyperlink ref="A5" location="MOTHERS" display="MOTHERS" xr:uid="{00000000-0004-0000-0300-000036030000}"/>
    <hyperlink ref="A6" location="PREGNANCIES" display="PREGNANCIES" xr:uid="{00000000-0004-0000-0300-000037030000}"/>
    <hyperlink ref="A7" location="INFANTS" display="INFANTS" xr:uid="{00000000-0004-0000-0300-000038030000}"/>
    <hyperlink ref="A8" location="DELIVERY_DETAILS" display="DELIVERY DETAILS" xr:uid="{00000000-0004-0000-0300-000039030000}"/>
    <hyperlink ref="A9" location="INVESTIGATION_AT_BOOKING" display="INVESTIGATION AT BOOKING" xr:uid="{00000000-0004-0000-0300-00003A030000}"/>
    <hyperlink ref="A10" location="CONSULTANT_EPISODES" display="CONSULTANT EPISODES" xr:uid="{00000000-0004-0000-0300-00003B030000}"/>
    <hyperlink ref="A11" location="DELIVERY_TEAMS" display="DELIVERY TEAMS" xr:uid="{00000000-0004-0000-0300-00003C030000}"/>
    <hyperlink ref="A12" location="DRUGS" display="DRUGS" xr:uid="{00000000-0004-0000-0300-00003D030000}"/>
    <hyperlink ref="A13" location="EDC" display="EDC" xr:uid="{00000000-0004-0000-0300-00003E030000}"/>
    <hyperlink ref="A14" location="GPs" display="GPs" xr:uid="{00000000-0004-0000-0300-00003F030000}"/>
    <hyperlink ref="A15" location="HOSPITAL_STAYS_AND_TRANSFERS" display="HOSPITAL STAYS AND TRANSFERS" xr:uid="{00000000-0004-0000-0300-000040030000}"/>
    <hyperlink ref="A16" location="ROUTINE_ENQUIRY" display="ROUTINE ENQUIRY" xr:uid="{00000000-0004-0000-0300-000041030000}"/>
    <hyperlink ref="A17" location="POSTNATAL_COMPLICATIONS" display="POSTNATAL COMPLICATIONS" xr:uid="{00000000-0004-0000-0300-000042030000}"/>
    <hyperlink ref="A18" location="PRESENT_MEDICATIONS" display="PRESENT MEDICATIONS" xr:uid="{00000000-0004-0000-0300-000043030000}"/>
    <hyperlink ref="A19" location="PREVIOUS_MEDICAL_HISTORY" display="PREVIOUS MEDICAL HISTORY" xr:uid="{00000000-0004-0000-0300-000044030000}"/>
    <hyperlink ref="A20" location="PREVIOUS_FAMILY_HISTORY" display="PREVIOUS FAMILY HISTORY" xr:uid="{00000000-0004-0000-0300-000045030000}"/>
    <hyperlink ref="A21" location="PREVIOUS_OBSTETRIC_HISTORY" display="PREVIOUS OBSTETRIC HISTORY" xr:uid="{00000000-0004-0000-0300-000046030000}"/>
    <hyperlink ref="A22" location="LABOUR_SUMMARY_DETAILS" display="LABOUR SUMMARY DETAILS" xr:uid="{00000000-0004-0000-0300-000047030000}"/>
    <hyperlink ref="A23" location="PREVIOUS_MEDICAL_HISTORY_DETAILS" display="PREVIOUS MEDICAL HISTORY DETAILS" xr:uid="{00000000-0004-0000-0300-000048030000}"/>
    <hyperlink ref="A24" location="PERINEUM" display="PERINEUM" xr:uid="{00000000-0004-0000-0300-000049030000}"/>
    <hyperlink ref="A25" location="OUTPATIENT_MENU" display="OUTPATIENT MENU" xr:uid="{00000000-0004-0000-0300-00004A030000}"/>
    <hyperlink ref="A26" location="DELIVERY_MENU" display="DELIVERY MENU" xr:uid="{00000000-0004-0000-0300-00004B030000}"/>
    <hyperlink ref="F2" location="Index" display="Index" xr:uid="{00000000-0004-0000-0300-00004C030000}"/>
    <hyperlink ref="I2" location="Index" display="Index" xr:uid="{00000000-0004-0000-0300-00004D030000}"/>
    <hyperlink ref="L2" location="Index" display="Index" xr:uid="{00000000-0004-0000-0300-00004E030000}"/>
    <hyperlink ref="O2" location="Index" display="Index" xr:uid="{00000000-0004-0000-0300-00004F030000}"/>
    <hyperlink ref="R2" location="Index" display="Index" xr:uid="{00000000-0004-0000-0300-000050030000}"/>
    <hyperlink ref="U2" location="Index" display="Index" xr:uid="{00000000-0004-0000-0300-000051030000}"/>
    <hyperlink ref="X2" location="Index" display="Index" xr:uid="{00000000-0004-0000-0300-000052030000}"/>
    <hyperlink ref="AA2" location="Index" display="Index" xr:uid="{00000000-0004-0000-0300-000053030000}"/>
    <hyperlink ref="AD2" location="Index" display="Index" xr:uid="{00000000-0004-0000-0300-000054030000}"/>
    <hyperlink ref="AG2" location="Index" display="Index" xr:uid="{00000000-0004-0000-0300-000055030000}"/>
    <hyperlink ref="AJ2" location="Index" display="Index" xr:uid="{00000000-0004-0000-0300-000056030000}"/>
    <hyperlink ref="AM2" location="Index" display="Index" xr:uid="{00000000-0004-0000-0300-000057030000}"/>
    <hyperlink ref="AP2" location="Index" display="Index" xr:uid="{00000000-0004-0000-0300-000058030000}"/>
    <hyperlink ref="AS2" location="Index" display="Index" xr:uid="{00000000-0004-0000-0300-000059030000}"/>
    <hyperlink ref="AV2" location="Index" display="Index" xr:uid="{00000000-0004-0000-0300-00005A030000}"/>
    <hyperlink ref="AY2" location="Index" display="Index" xr:uid="{00000000-0004-0000-0300-00005B030000}"/>
    <hyperlink ref="BB2" location="Index" display="Index" xr:uid="{00000000-0004-0000-0300-00005C030000}"/>
    <hyperlink ref="BE2" location="Index" display="Index" xr:uid="{00000000-0004-0000-0300-00005D030000}"/>
    <hyperlink ref="BH2" location="Index" display="Index" xr:uid="{00000000-0004-0000-0300-00005E030000}"/>
    <hyperlink ref="BK2" location="Index" display="Index" xr:uid="{00000000-0004-0000-0300-00005F030000}"/>
    <hyperlink ref="BN2" location="Index" display="Index" xr:uid="{00000000-0004-0000-0300-000060030000}"/>
    <hyperlink ref="BQ2" location="Index" display="Index" xr:uid="{00000000-0004-0000-0300-000061030000}"/>
    <hyperlink ref="BT2" location="Index" display="Index" xr:uid="{00000000-0004-0000-0300-000062030000}"/>
    <hyperlink ref="BW2" location="Index" display="Index" xr:uid="{00000000-0004-0000-0300-000063030000}"/>
    <hyperlink ref="BZ2" location="Index" display="Index" xr:uid="{00000000-0004-0000-0300-000064030000}"/>
    <hyperlink ref="CC2" location="Index" display="Index" xr:uid="{00000000-0004-0000-0300-000065030000}"/>
    <hyperlink ref="A3" location="Index" display="Index" xr:uid="{00000000-0004-0000-0300-000066030000}"/>
    <hyperlink ref="CE43" location="Index" display="Index" xr:uid="{00000000-0004-0000-0300-000067030000}"/>
    <hyperlink ref="F43" location="Index" display="Index" xr:uid="{00000000-0004-0000-0300-000068030000}"/>
    <hyperlink ref="I43" location="Index" display="Index" xr:uid="{00000000-0004-0000-0300-000069030000}"/>
    <hyperlink ref="L43" location="Index" display="Index" xr:uid="{00000000-0004-0000-0300-00006A030000}"/>
    <hyperlink ref="O43" location="Index" display="Index" xr:uid="{00000000-0004-0000-0300-00006B030000}"/>
    <hyperlink ref="R43" location="Index" display="Index" xr:uid="{00000000-0004-0000-0300-00006C030000}"/>
    <hyperlink ref="U43" location="Index" display="Index" xr:uid="{00000000-0004-0000-0300-00006D030000}"/>
    <hyperlink ref="X43" location="Index" display="Index" xr:uid="{00000000-0004-0000-0300-00006E030000}"/>
    <hyperlink ref="AA43" location="Index" display="Index" xr:uid="{00000000-0004-0000-0300-00006F030000}"/>
    <hyperlink ref="AD43" location="Index" display="Index" xr:uid="{00000000-0004-0000-0300-000070030000}"/>
    <hyperlink ref="AG43" location="Index" display="Index" xr:uid="{00000000-0004-0000-0300-000071030000}"/>
    <hyperlink ref="AJ43" location="Index" display="Index" xr:uid="{00000000-0004-0000-0300-000072030000}"/>
    <hyperlink ref="AM43" location="Index" display="Index" xr:uid="{00000000-0004-0000-0300-000073030000}"/>
    <hyperlink ref="AP43" location="Index" display="Index" xr:uid="{00000000-0004-0000-0300-000074030000}"/>
    <hyperlink ref="AS43" location="Index" display="Index" xr:uid="{00000000-0004-0000-0300-000075030000}"/>
    <hyperlink ref="AV43" location="Index" display="Index" xr:uid="{00000000-0004-0000-0300-000076030000}"/>
    <hyperlink ref="AY43" location="Index" display="Index" xr:uid="{00000000-0004-0000-0300-000077030000}"/>
    <hyperlink ref="BB43" location="Index" display="Index" xr:uid="{00000000-0004-0000-0300-000078030000}"/>
    <hyperlink ref="BE43" location="Index" display="Index" xr:uid="{00000000-0004-0000-0300-000079030000}"/>
    <hyperlink ref="BH43" location="Index" display="Index" xr:uid="{00000000-0004-0000-0300-00007A030000}"/>
    <hyperlink ref="BK43" location="Index" display="Index" xr:uid="{00000000-0004-0000-0300-00007B030000}"/>
    <hyperlink ref="BN43" location="Index" display="Index" xr:uid="{00000000-0004-0000-0300-00007C030000}"/>
    <hyperlink ref="BQ43" location="Index" display="Index" xr:uid="{00000000-0004-0000-0300-00007D030000}"/>
    <hyperlink ref="BT43" location="Index" display="Index" xr:uid="{00000000-0004-0000-0300-00007E030000}"/>
    <hyperlink ref="BW43" location="Index" display="Index" xr:uid="{00000000-0004-0000-0300-00007F030000}"/>
    <hyperlink ref="BZ43" location="Index" display="Index" xr:uid="{00000000-0004-0000-0300-000080030000}"/>
    <hyperlink ref="CC44" location="Index" display="Index" xr:uid="{00000000-0004-0000-0300-000081030000}"/>
    <hyperlink ref="CC18" location="'819'!A1" display="Cervical dilation" xr:uid="{00000000-0004-0000-0300-000082030000}"/>
    <hyperlink ref="CC19" location="'820'!A1" display="Smoking around baby risks" xr:uid="{00000000-0004-0000-0300-000083030000}"/>
    <hyperlink ref="CC20" location="'821'!A1" display="Advice Given: Attend Stop Smoking Service" xr:uid="{00000000-0004-0000-0300-000084030000}"/>
    <hyperlink ref="CC21" location="'822'!A1" display="Centile Detected" xr:uid="{00000000-0004-0000-0300-000085030000}"/>
    <hyperlink ref="CC24" location="'825'!A1" display="COVID-19 Vaccine description" xr:uid="{00000000-0004-0000-0300-000086030000}"/>
    <hyperlink ref="CC22" location="'823'!A1" display="Name of Midwife completing " xr:uid="{00000000-0004-0000-0300-000087030000}"/>
    <hyperlink ref="CC23" location="'824'!A1" display="COVID-19 Vaccine" xr:uid="{00000000-0004-0000-0300-000088030000}"/>
    <hyperlink ref="CC25" location="'826'!A1" display="COVID-19 Vaccine Date 1" xr:uid="{00000000-0004-0000-0300-000089030000}"/>
    <hyperlink ref="CC26" location="'827'!A1" display="COVID-19 Vaccine Date 2" xr:uid="{00000000-0004-0000-0300-00008A030000}"/>
    <hyperlink ref="CC27" location="'828'!A1" display="Booking interview date fiscal month" xr:uid="{00000000-0004-0000-0300-00008B030000}"/>
    <hyperlink ref="CC28" location="'829'!A1" display="Booking interview date fiscal quarter" xr:uid="{00000000-0004-0000-0300-00008C030000}"/>
    <hyperlink ref="CC29" location="'830'!A1" display="Booking interview date fiscal year" xr:uid="{00000000-0004-0000-0300-00008D030000}"/>
    <hyperlink ref="CC30" location="'831'!A1" display="Booking interview date calander month" xr:uid="{00000000-0004-0000-0300-00008E030000}"/>
    <hyperlink ref="CC31" location="'832'!A1" display="Booking interview date calendar quarter" xr:uid="{00000000-0004-0000-0300-00008F030000}"/>
    <hyperlink ref="CC32" location="'833'!A1" display="Booking interview date calendar year" xr:uid="{00000000-0004-0000-0300-000090030000}"/>
    <hyperlink ref="CC33" location="'834'!A1" display="'834'!A1" xr:uid="{00000000-0004-0000-0300-000091030000}"/>
    <hyperlink ref="CC34" location="'835'!A1" display="Time at Discharge Address description" xr:uid="{00000000-0004-0000-0300-000092030000}"/>
  </hyperlinks>
  <pageMargins left="0.51181102362204722" right="0.51181102362204722" top="0.55118110236220474" bottom="0.35433070866141736" header="0.31496062992125984" footer="0.31496062992125984"/>
  <pageSetup paperSize="9" pageOrder="overThenDown" orientation="landscape" r:id="rId1"/>
  <colBreaks count="6" manualBreakCount="6">
    <brk id="19" max="1048575" man="1"/>
    <brk id="28" max="1048575" man="1"/>
    <brk id="37" max="1048575" man="1"/>
    <brk id="46" max="1048575" man="1"/>
    <brk id="55" max="1048575" man="1"/>
    <brk id="73"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K31"/>
  <sheetViews>
    <sheetView topLeftCell="A10" workbookViewId="0">
      <selection activeCell="B33" sqref="B33"/>
    </sheetView>
  </sheetViews>
  <sheetFormatPr defaultRowHeight="15" x14ac:dyDescent="0.25"/>
  <cols>
    <col min="1" max="1" width="37.85546875" customWidth="1"/>
    <col min="2" max="2" width="93.42578125" customWidth="1"/>
    <col min="3" max="7" width="12.7109375" customWidth="1"/>
  </cols>
  <sheetData>
    <row r="1" spans="1:7" ht="18.75" x14ac:dyDescent="0.25">
      <c r="A1" s="200" t="s">
        <v>0</v>
      </c>
    </row>
    <row r="3" spans="1:7" x14ac:dyDescent="0.25">
      <c r="A3" s="201" t="s">
        <v>1</v>
      </c>
      <c r="B3" s="678" t="s">
        <v>7608</v>
      </c>
      <c r="C3" s="678"/>
      <c r="D3" s="678"/>
      <c r="E3" s="678"/>
      <c r="F3" s="678"/>
      <c r="G3" s="678"/>
    </row>
    <row r="4" spans="1:7" ht="17.25" customHeight="1" x14ac:dyDescent="0.25">
      <c r="A4" s="6" t="s">
        <v>2</v>
      </c>
      <c r="B4" s="682" t="s">
        <v>7609</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7610</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7611</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357</v>
      </c>
      <c r="C16" s="674"/>
      <c r="D16" s="674"/>
      <c r="E16" s="674"/>
      <c r="F16" s="674"/>
      <c r="G16" s="674"/>
    </row>
    <row r="17" spans="1:11" x14ac:dyDescent="0.25">
      <c r="A17" s="6" t="s">
        <v>35</v>
      </c>
      <c r="B17" s="675" t="s">
        <v>9</v>
      </c>
      <c r="C17" s="674"/>
      <c r="D17" s="674"/>
      <c r="E17" s="674"/>
      <c r="F17" s="674"/>
      <c r="G17" s="674"/>
    </row>
    <row r="18" spans="1:11" ht="78.75" customHeight="1" x14ac:dyDescent="0.25">
      <c r="A18" s="113" t="s">
        <v>36</v>
      </c>
      <c r="B18" s="682" t="s">
        <v>7612</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3">
        <v>22180</v>
      </c>
      <c r="D21" s="13">
        <v>22887</v>
      </c>
      <c r="E21" s="13">
        <v>23049</v>
      </c>
      <c r="F21" s="13">
        <v>24087</v>
      </c>
      <c r="G21" s="10">
        <f>+(G20-G25)</f>
        <v>24408</v>
      </c>
      <c r="H21" s="10">
        <f>+(H20-H25)</f>
        <v>24324</v>
      </c>
      <c r="I21" s="10">
        <f>+(I20-I25)</f>
        <v>24208</v>
      </c>
      <c r="J21" s="10">
        <f>+(J20-J25)</f>
        <v>24940</v>
      </c>
      <c r="K21" s="10">
        <f>+(K20-K25)</f>
        <v>24346</v>
      </c>
    </row>
    <row r="22" spans="1:11" x14ac:dyDescent="0.25">
      <c r="A22" s="6" t="s">
        <v>45</v>
      </c>
      <c r="B22" s="202"/>
      <c r="C22" s="12">
        <f t="shared" ref="C22:K22" si="0">+(C21/C20)</f>
        <v>0.98389744044714544</v>
      </c>
      <c r="D22" s="12">
        <f t="shared" si="0"/>
        <v>0.99138005717751021</v>
      </c>
      <c r="E22" s="12">
        <f t="shared" si="0"/>
        <v>0.99409126196842923</v>
      </c>
      <c r="F22" s="12">
        <f t="shared" si="0"/>
        <v>0.99360613810741683</v>
      </c>
      <c r="G22" s="12">
        <f t="shared" si="0"/>
        <v>0.99296204385500997</v>
      </c>
      <c r="H22" s="12">
        <f t="shared" si="0"/>
        <v>0.9909961295579548</v>
      </c>
      <c r="I22" s="12">
        <f t="shared" si="0"/>
        <v>0.98945475353551871</v>
      </c>
      <c r="J22" s="12">
        <f t="shared" si="0"/>
        <v>0.98748812163446309</v>
      </c>
      <c r="K22" s="12">
        <f t="shared" si="0"/>
        <v>0.98098154565234907</v>
      </c>
    </row>
    <row r="23" spans="1:11" x14ac:dyDescent="0.25">
      <c r="A23" s="6" t="s">
        <v>46</v>
      </c>
      <c r="B23" s="202"/>
      <c r="C23" s="10">
        <v>0</v>
      </c>
      <c r="D23" s="10">
        <v>0</v>
      </c>
      <c r="E23" s="10">
        <v>0</v>
      </c>
      <c r="F23" s="155">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173</v>
      </c>
      <c r="H25" s="338">
        <v>221</v>
      </c>
      <c r="I25" s="338">
        <v>258</v>
      </c>
      <c r="J25" s="338">
        <v>316</v>
      </c>
      <c r="K25" s="217">
        <v>472</v>
      </c>
    </row>
    <row r="26" spans="1:11" x14ac:dyDescent="0.25">
      <c r="A26" s="6" t="s">
        <v>49</v>
      </c>
      <c r="B26" s="202"/>
      <c r="C26" s="12">
        <f t="shared" ref="C26:K26" si="1">+(C25/C20)</f>
        <v>1.6102559552854546E-2</v>
      </c>
      <c r="D26" s="12">
        <f t="shared" si="1"/>
        <v>8.6199428224898213E-3</v>
      </c>
      <c r="E26" s="12">
        <f t="shared" si="1"/>
        <v>5.9087380315707757E-3</v>
      </c>
      <c r="F26" s="12">
        <f t="shared" si="1"/>
        <v>6.3938618925831201E-3</v>
      </c>
      <c r="G26" s="12">
        <f t="shared" si="1"/>
        <v>7.0379561449900327E-3</v>
      </c>
      <c r="H26" s="12">
        <f t="shared" si="1"/>
        <v>9.0038704420452222E-3</v>
      </c>
      <c r="I26" s="12">
        <f t="shared" si="1"/>
        <v>1.0545246464481321E-2</v>
      </c>
      <c r="J26" s="12">
        <f t="shared" si="1"/>
        <v>1.2511878365536902E-2</v>
      </c>
      <c r="K26" s="12">
        <f t="shared" si="1"/>
        <v>1.9018454347650898E-2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7613</v>
      </c>
      <c r="B29" s="207"/>
      <c r="C29" s="338"/>
      <c r="D29" s="338"/>
      <c r="E29" s="338"/>
      <c r="F29" s="338"/>
      <c r="G29" s="217"/>
    </row>
    <row r="30" spans="1:11" x14ac:dyDescent="0.25">
      <c r="A30" s="215"/>
      <c r="B30" s="215"/>
      <c r="C30" s="215"/>
      <c r="D30" s="215"/>
      <c r="E30" s="215"/>
      <c r="F30" s="215"/>
      <c r="G30" s="215"/>
    </row>
    <row r="31" spans="1:11" x14ac:dyDescent="0.25">
      <c r="A31" s="215"/>
      <c r="B31" s="215"/>
      <c r="C31" s="215"/>
      <c r="D31" s="215"/>
      <c r="E31" s="215"/>
      <c r="F31" s="215"/>
      <c r="G31"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7" fitToHeight="0" orientation="landscape" r:id="rId1"/>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tabColor rgb="FFFFFF00"/>
  </sheetPr>
  <dimension ref="A1:AE46"/>
  <sheetViews>
    <sheetView workbookViewId="0">
      <pane xSplit="1" ySplit="2" topLeftCell="B3" activePane="bottomRight" state="frozen"/>
      <selection activeCell="B10" sqref="B10:K10"/>
      <selection pane="topRight" activeCell="B10" sqref="B10:K10"/>
      <selection pane="bottomLeft" activeCell="B10" sqref="B10:K10"/>
      <selection pane="bottomRight" activeCell="H45" sqref="H45"/>
    </sheetView>
  </sheetViews>
  <sheetFormatPr defaultColWidth="9.140625" defaultRowHeight="15" x14ac:dyDescent="0.25"/>
  <cols>
    <col min="1" max="1" width="36.85546875" style="2" customWidth="1"/>
    <col min="2" max="2" width="62.7109375" style="2" customWidth="1"/>
    <col min="3" max="6" width="8.85546875" style="2" customWidth="1"/>
    <col min="7" max="11" width="8" style="2" customWidth="1"/>
    <col min="12" max="27" width="8.140625" style="2" customWidth="1"/>
    <col min="28" max="29" width="9.140625" style="2"/>
    <col min="30" max="30" width="24" style="2" bestFit="1" customWidth="1"/>
    <col min="31" max="16384" width="9.140625" style="2"/>
  </cols>
  <sheetData>
    <row r="1" spans="1:31" ht="18.75" x14ac:dyDescent="0.25">
      <c r="A1" s="192" t="s">
        <v>0</v>
      </c>
      <c r="G1" s="297"/>
      <c r="I1" s="3"/>
      <c r="J1" s="3"/>
    </row>
    <row r="2" spans="1:31" ht="14.25" customHeight="1" x14ac:dyDescent="0.25">
      <c r="B2" s="227"/>
      <c r="C2" s="227"/>
      <c r="D2" s="227"/>
      <c r="E2" s="227"/>
      <c r="F2" s="227"/>
      <c r="G2" s="227"/>
      <c r="H2" s="227"/>
      <c r="I2" s="227"/>
      <c r="J2" s="227"/>
    </row>
    <row r="3" spans="1:31" ht="14.25" customHeight="1" x14ac:dyDescent="0.25">
      <c r="A3" s="5" t="s">
        <v>1</v>
      </c>
      <c r="B3" s="702" t="s">
        <v>4835</v>
      </c>
      <c r="C3" s="702"/>
      <c r="D3" s="702"/>
      <c r="E3" s="702"/>
      <c r="F3" s="702"/>
      <c r="G3" s="702"/>
      <c r="H3" s="702"/>
      <c r="I3" s="702"/>
      <c r="J3" s="702"/>
      <c r="K3" s="702"/>
    </row>
    <row r="4" spans="1:31" ht="14.25" customHeight="1" x14ac:dyDescent="0.25">
      <c r="A4" s="6" t="s">
        <v>2</v>
      </c>
      <c r="B4" s="699" t="s">
        <v>4836</v>
      </c>
      <c r="C4" s="699"/>
      <c r="D4" s="699"/>
      <c r="E4" s="699"/>
      <c r="F4" s="699"/>
      <c r="G4" s="699"/>
      <c r="H4" s="699"/>
      <c r="I4" s="699"/>
      <c r="J4" s="699"/>
      <c r="K4" s="699"/>
      <c r="AD4" s="2" t="s">
        <v>3</v>
      </c>
      <c r="AE4" s="2" t="s">
        <v>4</v>
      </c>
    </row>
    <row r="5" spans="1:31" ht="14.25" customHeight="1" x14ac:dyDescent="0.25">
      <c r="A5" s="6" t="s">
        <v>5</v>
      </c>
      <c r="B5" s="699" t="s">
        <v>6</v>
      </c>
      <c r="C5" s="699"/>
      <c r="D5" s="699"/>
      <c r="E5" s="699"/>
      <c r="F5" s="699"/>
      <c r="G5" s="699"/>
      <c r="H5" s="699"/>
      <c r="I5" s="699"/>
      <c r="J5" s="699"/>
      <c r="K5" s="699"/>
      <c r="AE5" s="2" t="s">
        <v>7</v>
      </c>
    </row>
    <row r="6" spans="1:31" ht="14.25" customHeight="1" x14ac:dyDescent="0.25">
      <c r="A6" s="6" t="s">
        <v>8</v>
      </c>
      <c r="B6" s="688" t="s">
        <v>9</v>
      </c>
      <c r="C6" s="688"/>
      <c r="D6" s="688"/>
      <c r="E6" s="688"/>
      <c r="F6" s="688"/>
      <c r="G6" s="688"/>
      <c r="H6" s="688"/>
      <c r="I6" s="688"/>
      <c r="J6" s="688"/>
      <c r="K6" s="688"/>
      <c r="AE6" s="2" t="s">
        <v>10</v>
      </c>
    </row>
    <row r="7" spans="1:31" ht="14.25" customHeight="1" x14ac:dyDescent="0.25">
      <c r="A7" s="6" t="s">
        <v>11</v>
      </c>
      <c r="B7" s="688" t="s">
        <v>9</v>
      </c>
      <c r="C7" s="688"/>
      <c r="D7" s="688"/>
      <c r="E7" s="688"/>
      <c r="F7" s="688"/>
      <c r="G7" s="688"/>
      <c r="H7" s="688"/>
      <c r="I7" s="688"/>
      <c r="J7" s="688"/>
      <c r="K7" s="688"/>
      <c r="AE7" s="2" t="s">
        <v>12</v>
      </c>
    </row>
    <row r="8" spans="1:31" ht="14.25" customHeight="1" x14ac:dyDescent="0.25">
      <c r="A8" s="6" t="s">
        <v>13</v>
      </c>
      <c r="B8" s="688" t="s">
        <v>9</v>
      </c>
      <c r="C8" s="688"/>
      <c r="D8" s="688"/>
      <c r="E8" s="688"/>
      <c r="F8" s="688"/>
      <c r="G8" s="688"/>
      <c r="H8" s="688"/>
      <c r="I8" s="688"/>
      <c r="J8" s="688"/>
      <c r="K8" s="688"/>
      <c r="AE8" s="2" t="s">
        <v>14</v>
      </c>
    </row>
    <row r="9" spans="1:31" ht="14.25" customHeight="1" x14ac:dyDescent="0.25">
      <c r="A9" s="6" t="s">
        <v>15</v>
      </c>
      <c r="B9" s="699" t="s">
        <v>63</v>
      </c>
      <c r="C9" s="699"/>
      <c r="D9" s="699"/>
      <c r="E9" s="699"/>
      <c r="F9" s="699"/>
      <c r="G9" s="699"/>
      <c r="H9" s="699"/>
      <c r="I9" s="699"/>
      <c r="J9" s="699"/>
      <c r="K9" s="699"/>
      <c r="AE9" s="2" t="s">
        <v>16</v>
      </c>
    </row>
    <row r="10" spans="1:31" ht="14.25" customHeight="1" x14ac:dyDescent="0.25">
      <c r="A10" s="6" t="s">
        <v>17</v>
      </c>
      <c r="B10" s="699" t="s">
        <v>18</v>
      </c>
      <c r="C10" s="699"/>
      <c r="D10" s="699"/>
      <c r="E10" s="699"/>
      <c r="F10" s="699"/>
      <c r="G10" s="699"/>
      <c r="H10" s="699"/>
      <c r="I10" s="699"/>
      <c r="J10" s="699"/>
      <c r="K10" s="699"/>
      <c r="AE10" s="2" t="s">
        <v>6</v>
      </c>
    </row>
    <row r="11" spans="1:31" ht="14.25" customHeight="1" x14ac:dyDescent="0.25">
      <c r="A11" s="6" t="s">
        <v>19</v>
      </c>
      <c r="B11" s="699" t="s">
        <v>20</v>
      </c>
      <c r="C11" s="699"/>
      <c r="D11" s="699"/>
      <c r="E11" s="699"/>
      <c r="F11" s="699"/>
      <c r="G11" s="699"/>
      <c r="H11" s="699"/>
      <c r="I11" s="699"/>
      <c r="J11" s="699"/>
      <c r="K11" s="699"/>
      <c r="AE11" s="2" t="s">
        <v>21</v>
      </c>
    </row>
    <row r="12" spans="1:31" ht="14.25" customHeight="1" x14ac:dyDescent="0.25">
      <c r="A12" s="6" t="s">
        <v>22</v>
      </c>
      <c r="B12" s="688" t="s">
        <v>23</v>
      </c>
      <c r="C12" s="688"/>
      <c r="D12" s="688"/>
      <c r="E12" s="688"/>
      <c r="F12" s="688"/>
      <c r="G12" s="688"/>
      <c r="H12" s="688"/>
      <c r="I12" s="688"/>
      <c r="J12" s="688"/>
      <c r="K12" s="688"/>
      <c r="AD12" s="2" t="s">
        <v>24</v>
      </c>
      <c r="AE12" s="2" t="s">
        <v>25</v>
      </c>
    </row>
    <row r="13" spans="1:31" ht="14.25" customHeight="1" x14ac:dyDescent="0.25">
      <c r="A13" s="6" t="s">
        <v>26</v>
      </c>
      <c r="B13" s="699" t="s">
        <v>4837</v>
      </c>
      <c r="C13" s="699"/>
      <c r="D13" s="699"/>
      <c r="E13" s="699"/>
      <c r="F13" s="699"/>
      <c r="G13" s="699"/>
      <c r="H13" s="699"/>
      <c r="I13" s="699"/>
      <c r="J13" s="699"/>
      <c r="K13" s="699"/>
      <c r="AE13" s="2" t="s">
        <v>18</v>
      </c>
    </row>
    <row r="14" spans="1:31" ht="14.25" customHeight="1" x14ac:dyDescent="0.25">
      <c r="A14" s="6" t="s">
        <v>28</v>
      </c>
      <c r="B14" s="688" t="s">
        <v>4838</v>
      </c>
      <c r="C14" s="688"/>
      <c r="D14" s="688"/>
      <c r="E14" s="688"/>
      <c r="F14" s="688"/>
      <c r="G14" s="688"/>
      <c r="H14" s="688"/>
      <c r="I14" s="688"/>
      <c r="J14" s="688"/>
      <c r="K14" s="688"/>
      <c r="AD14" s="2" t="s">
        <v>29</v>
      </c>
      <c r="AE14" s="2" t="s">
        <v>23</v>
      </c>
    </row>
    <row r="15" spans="1:31" ht="14.25" customHeight="1" x14ac:dyDescent="0.25">
      <c r="A15" s="6" t="s">
        <v>30</v>
      </c>
      <c r="B15" s="688" t="s">
        <v>4832</v>
      </c>
      <c r="C15" s="688"/>
      <c r="D15" s="688"/>
      <c r="E15" s="688"/>
      <c r="F15" s="688"/>
      <c r="G15" s="688"/>
      <c r="H15" s="688"/>
      <c r="I15" s="688"/>
      <c r="J15" s="688"/>
      <c r="K15" s="688"/>
      <c r="AE15" s="2" t="s">
        <v>31</v>
      </c>
    </row>
    <row r="16" spans="1:31" ht="14.25" customHeight="1" x14ac:dyDescent="0.25">
      <c r="A16" s="6" t="s">
        <v>32</v>
      </c>
      <c r="B16" s="699" t="s">
        <v>792</v>
      </c>
      <c r="C16" s="699"/>
      <c r="D16" s="699"/>
      <c r="E16" s="699"/>
      <c r="F16" s="699"/>
      <c r="G16" s="699"/>
      <c r="H16" s="699"/>
      <c r="I16" s="699"/>
      <c r="J16" s="699"/>
      <c r="K16" s="699"/>
      <c r="AE16" s="2" t="s">
        <v>34</v>
      </c>
    </row>
    <row r="17" spans="1:31" ht="14.25" customHeight="1" x14ac:dyDescent="0.25">
      <c r="A17" s="6" t="s">
        <v>35</v>
      </c>
      <c r="B17" s="688" t="s">
        <v>9</v>
      </c>
      <c r="C17" s="688"/>
      <c r="D17" s="688"/>
      <c r="E17" s="688"/>
      <c r="F17" s="688"/>
      <c r="G17" s="688"/>
      <c r="H17" s="688"/>
      <c r="I17" s="688"/>
      <c r="J17" s="688"/>
      <c r="K17" s="688"/>
    </row>
    <row r="18" spans="1:31" ht="14.25" customHeight="1" x14ac:dyDescent="0.25">
      <c r="A18" s="6" t="s">
        <v>36</v>
      </c>
      <c r="B18" s="688" t="s">
        <v>9</v>
      </c>
      <c r="C18" s="688"/>
      <c r="D18" s="688"/>
      <c r="E18" s="688"/>
      <c r="F18" s="688"/>
      <c r="G18" s="688"/>
      <c r="H18" s="688"/>
      <c r="I18" s="688"/>
      <c r="J18" s="688"/>
      <c r="K18" s="688"/>
    </row>
    <row r="19" spans="1:31" ht="14.25" customHeight="1" x14ac:dyDescent="0.25">
      <c r="A19" s="7" t="s">
        <v>37</v>
      </c>
      <c r="C19" s="8" t="s">
        <v>1433</v>
      </c>
      <c r="D19" s="8" t="s">
        <v>137</v>
      </c>
      <c r="E19" s="8" t="s">
        <v>138</v>
      </c>
      <c r="F19" s="8" t="s">
        <v>139</v>
      </c>
      <c r="G19" s="293" t="s">
        <v>38</v>
      </c>
      <c r="H19" s="293" t="s">
        <v>39</v>
      </c>
      <c r="I19" s="293" t="s">
        <v>40</v>
      </c>
      <c r="J19" s="293" t="s">
        <v>41</v>
      </c>
      <c r="K19" s="293"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
        <v>22543</v>
      </c>
      <c r="D20" s="13">
        <v>23086</v>
      </c>
      <c r="E20" s="13">
        <v>23185</v>
      </c>
      <c r="F20" s="13">
        <v>24242</v>
      </c>
      <c r="G20" s="13">
        <v>24582</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C20-C25</f>
        <v>22543</v>
      </c>
      <c r="D21" s="10">
        <f t="shared" ref="D21:F21" si="0">D20-D25</f>
        <v>23086</v>
      </c>
      <c r="E21" s="10">
        <f t="shared" si="0"/>
        <v>23185</v>
      </c>
      <c r="F21" s="10">
        <f t="shared" si="0"/>
        <v>24242</v>
      </c>
      <c r="G21" s="10">
        <f>G20-G25</f>
        <v>24582</v>
      </c>
      <c r="H21" s="10">
        <f>H20-H25</f>
        <v>24545</v>
      </c>
      <c r="I21" s="10">
        <f>I20-I25</f>
        <v>24466</v>
      </c>
      <c r="J21" s="10">
        <f>J20-J25</f>
        <v>25256</v>
      </c>
      <c r="K21" s="10">
        <f>K20-K25</f>
        <v>24818</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C21/C20</f>
        <v>1</v>
      </c>
      <c r="D22" s="12">
        <f t="shared" ref="D22:F22" si="1">D21/D20</f>
        <v>1</v>
      </c>
      <c r="E22" s="12">
        <f t="shared" si="1"/>
        <v>1</v>
      </c>
      <c r="F22" s="12">
        <f t="shared" si="1"/>
        <v>1</v>
      </c>
      <c r="G22" s="12">
        <f>G21/G20</f>
        <v>1</v>
      </c>
      <c r="H22" s="12">
        <f>H21/H20</f>
        <v>1</v>
      </c>
      <c r="I22" s="12">
        <f>I21/I20</f>
        <v>1</v>
      </c>
      <c r="J22" s="12">
        <f>J21/J20</f>
        <v>1</v>
      </c>
      <c r="K22" s="12">
        <f>K21/K20</f>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2">
        <v>0</v>
      </c>
      <c r="D23" s="2">
        <v>0</v>
      </c>
      <c r="E23" s="2">
        <v>0</v>
      </c>
      <c r="F23" s="2">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C23/C20</f>
        <v>0</v>
      </c>
      <c r="D24" s="12">
        <f t="shared" ref="D24:F24" si="2">D23/D20</f>
        <v>0</v>
      </c>
      <c r="E24" s="12">
        <f t="shared" si="2"/>
        <v>0</v>
      </c>
      <c r="F24" s="12">
        <f t="shared" si="2"/>
        <v>0</v>
      </c>
      <c r="G24" s="12">
        <f>G23/G20</f>
        <v>0</v>
      </c>
      <c r="H24" s="12">
        <f>H23/H20</f>
        <v>0</v>
      </c>
      <c r="I24" s="12">
        <f>I23/I20</f>
        <v>0</v>
      </c>
      <c r="J24" s="12">
        <f>J23/J20</f>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2">
        <v>0</v>
      </c>
      <c r="D25" s="2">
        <v>0</v>
      </c>
      <c r="E25" s="2">
        <v>0</v>
      </c>
      <c r="F25" s="2">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C25/C20</f>
        <v>0</v>
      </c>
      <c r="D26" s="12">
        <f t="shared" ref="D26:F26" si="3">D25/D20</f>
        <v>0</v>
      </c>
      <c r="E26" s="12">
        <f t="shared" si="3"/>
        <v>0</v>
      </c>
      <c r="F26" s="12">
        <f t="shared" si="3"/>
        <v>0</v>
      </c>
      <c r="G26" s="12">
        <f>G25/G20</f>
        <v>0</v>
      </c>
      <c r="H26" s="12">
        <f>H25/H20</f>
        <v>0</v>
      </c>
      <c r="I26" s="12">
        <f>I25/I20</f>
        <v>0</v>
      </c>
      <c r="J26" s="12">
        <f>J25/J20</f>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8" t="s">
        <v>1433</v>
      </c>
      <c r="D28" s="8" t="s">
        <v>137</v>
      </c>
      <c r="E28" s="8" t="s">
        <v>138</v>
      </c>
      <c r="F28" s="8" t="s">
        <v>139</v>
      </c>
      <c r="G28" s="293" t="s">
        <v>38</v>
      </c>
      <c r="H28" s="293" t="s">
        <v>39</v>
      </c>
      <c r="I28" s="293" t="s">
        <v>40</v>
      </c>
      <c r="J28" s="293" t="s">
        <v>41</v>
      </c>
      <c r="K28" s="293"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 t="s">
        <v>67</v>
      </c>
      <c r="B29" s="234" t="s">
        <v>4839</v>
      </c>
      <c r="C29" s="13">
        <v>10</v>
      </c>
      <c r="D29" s="383" t="s">
        <v>1542</v>
      </c>
      <c r="E29" s="383" t="s">
        <v>1542</v>
      </c>
      <c r="F29" s="383" t="s">
        <v>1542</v>
      </c>
      <c r="G29" s="383" t="s">
        <v>1542</v>
      </c>
      <c r="H29" s="276" t="s">
        <v>1542</v>
      </c>
      <c r="I29" s="276" t="s">
        <v>1542</v>
      </c>
      <c r="J29" s="235">
        <v>37</v>
      </c>
      <c r="K29" s="235">
        <v>86</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1672</v>
      </c>
      <c r="B30" s="234" t="s">
        <v>1673</v>
      </c>
      <c r="C30" s="13">
        <v>22512</v>
      </c>
      <c r="D30" s="383">
        <v>23076</v>
      </c>
      <c r="E30" s="383">
        <v>23163</v>
      </c>
      <c r="F30" s="383">
        <v>24213</v>
      </c>
      <c r="G30" s="383">
        <v>24558</v>
      </c>
      <c r="H30" s="276" t="s">
        <v>2925</v>
      </c>
      <c r="I30" s="276" t="s">
        <v>4814</v>
      </c>
      <c r="J30" s="235">
        <v>82</v>
      </c>
      <c r="K30" s="235">
        <v>159</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 t="s">
        <v>66</v>
      </c>
      <c r="B31" s="234" t="s">
        <v>4840</v>
      </c>
      <c r="C31" s="13">
        <v>21</v>
      </c>
      <c r="D31" s="383" t="s">
        <v>1542</v>
      </c>
      <c r="E31" s="383" t="s">
        <v>2258</v>
      </c>
      <c r="F31" s="383" t="s">
        <v>2748</v>
      </c>
      <c r="G31" s="383" t="s">
        <v>2748</v>
      </c>
      <c r="H31" s="235">
        <v>24499</v>
      </c>
      <c r="I31" s="235">
        <v>24397</v>
      </c>
      <c r="J31" s="235">
        <v>25137</v>
      </c>
      <c r="K31" s="235">
        <v>24573</v>
      </c>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166">
        <v>22543</v>
      </c>
      <c r="D32" s="166">
        <v>23086</v>
      </c>
      <c r="E32" s="166">
        <v>23185</v>
      </c>
      <c r="F32" s="166">
        <v>24242</v>
      </c>
      <c r="G32" s="166">
        <v>24582</v>
      </c>
      <c r="H32" s="160">
        <v>24545</v>
      </c>
      <c r="I32" s="160">
        <v>24466</v>
      </c>
      <c r="J32" s="20">
        <v>25256</v>
      </c>
      <c r="K32" s="20">
        <v>24818</v>
      </c>
      <c r="L32" s="20"/>
      <c r="M32" s="20"/>
      <c r="N32" s="20"/>
      <c r="O32" s="20"/>
      <c r="P32" s="20"/>
      <c r="Q32" s="20"/>
      <c r="R32" s="20"/>
      <c r="S32" s="20"/>
      <c r="T32" s="21"/>
      <c r="U32" s="21"/>
      <c r="V32" s="21"/>
      <c r="W32" s="21"/>
      <c r="X32" s="21"/>
      <c r="Y32" s="21"/>
      <c r="Z32" s="21"/>
      <c r="AA32" s="21"/>
      <c r="AB32" s="21"/>
      <c r="AC32" s="21"/>
      <c r="AD32" s="21"/>
      <c r="AE32" s="21"/>
    </row>
    <row r="33" spans="1:6" x14ac:dyDescent="0.25">
      <c r="A33" s="80"/>
      <c r="B33" s="80"/>
      <c r="C33" s="80"/>
      <c r="D33" s="80"/>
      <c r="E33" s="80"/>
      <c r="F33" s="80"/>
    </row>
    <row r="34" spans="1:6" x14ac:dyDescent="0.25">
      <c r="A34" s="80"/>
      <c r="B34" s="80"/>
      <c r="C34" s="80"/>
      <c r="D34" s="80"/>
      <c r="E34" s="80"/>
      <c r="F34" s="80"/>
    </row>
    <row r="35" spans="1:6" x14ac:dyDescent="0.25">
      <c r="A35" s="80"/>
      <c r="B35" s="80"/>
      <c r="C35" s="80"/>
      <c r="D35" s="80"/>
      <c r="E35" s="80"/>
      <c r="F35" s="80"/>
    </row>
    <row r="36" spans="1:6" x14ac:dyDescent="0.25">
      <c r="A36" s="80"/>
      <c r="B36" s="80"/>
      <c r="C36" s="80"/>
      <c r="D36" s="80"/>
      <c r="E36" s="80"/>
      <c r="F36" s="80"/>
    </row>
    <row r="37" spans="1:6" x14ac:dyDescent="0.25">
      <c r="A37" s="80"/>
      <c r="B37" s="80"/>
      <c r="C37" s="80"/>
      <c r="D37" s="80"/>
      <c r="E37" s="80"/>
      <c r="F37" s="80"/>
    </row>
    <row r="38" spans="1:6" x14ac:dyDescent="0.25">
      <c r="A38" s="80"/>
      <c r="B38" s="80"/>
      <c r="C38" s="80"/>
      <c r="D38" s="80"/>
      <c r="E38" s="80"/>
      <c r="F38" s="80"/>
    </row>
    <row r="39" spans="1:6" x14ac:dyDescent="0.25">
      <c r="A39" s="80"/>
      <c r="B39" s="80"/>
      <c r="C39" s="80"/>
      <c r="D39" s="80"/>
      <c r="E39" s="80"/>
      <c r="F39" s="80"/>
    </row>
    <row r="40" spans="1:6" x14ac:dyDescent="0.25">
      <c r="A40" s="80"/>
      <c r="B40" s="80"/>
      <c r="C40" s="80"/>
      <c r="D40" s="80"/>
      <c r="E40" s="80"/>
      <c r="F40" s="80"/>
    </row>
    <row r="41" spans="1:6" x14ac:dyDescent="0.25">
      <c r="A41" s="80"/>
      <c r="B41" s="80"/>
      <c r="C41" s="80"/>
      <c r="D41" s="80"/>
      <c r="E41" s="80"/>
      <c r="F41" s="80"/>
    </row>
    <row r="42" spans="1:6" x14ac:dyDescent="0.25">
      <c r="A42" s="80"/>
      <c r="B42" s="80"/>
      <c r="C42" s="80"/>
      <c r="D42" s="80"/>
      <c r="E42" s="80"/>
      <c r="F42" s="80"/>
    </row>
    <row r="43" spans="1:6" x14ac:dyDescent="0.25">
      <c r="A43" s="80"/>
      <c r="B43" s="80"/>
      <c r="C43" s="80"/>
      <c r="D43" s="80"/>
      <c r="E43" s="80"/>
      <c r="F43" s="80"/>
    </row>
    <row r="44" spans="1:6" x14ac:dyDescent="0.25">
      <c r="A44" s="80"/>
      <c r="B44" s="80"/>
      <c r="C44" s="80"/>
      <c r="D44" s="80"/>
      <c r="E44" s="80"/>
      <c r="F44" s="80"/>
    </row>
    <row r="45" spans="1:6" x14ac:dyDescent="0.25">
      <c r="A45" s="80"/>
      <c r="B45" s="80"/>
      <c r="C45" s="80"/>
      <c r="D45" s="80"/>
      <c r="E45" s="80"/>
      <c r="F45" s="80"/>
    </row>
    <row r="46" spans="1:6" x14ac:dyDescent="0.25">
      <c r="A46" s="80"/>
      <c r="B46" s="80"/>
      <c r="C46" s="80"/>
      <c r="D46" s="80"/>
      <c r="E46" s="80"/>
      <c r="F46" s="8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3">
    <dataValidation type="list" allowBlank="1" showInputMessage="1" showErrorMessage="1" sqref="B5:K5" xr:uid="{00000000-0002-0000-8F01-000000000000}">
      <formula1>$AE$4:$AE$11</formula1>
    </dataValidation>
    <dataValidation type="list" allowBlank="1" showInputMessage="1" showErrorMessage="1" sqref="B10:K10" xr:uid="{00000000-0002-0000-8F01-000001000000}">
      <formula1>$AE$12:$AE$13</formula1>
    </dataValidation>
    <dataValidation type="list" allowBlank="1" showInputMessage="1" showErrorMessage="1" sqref="B12:K12" xr:uid="{00000000-0002-0000-8F01-000002000000}">
      <formula1>$AE$14:$AE$16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tabColor rgb="FFFFFF00"/>
  </sheetPr>
  <dimension ref="A1:AE46"/>
  <sheetViews>
    <sheetView workbookViewId="0">
      <pane xSplit="1" ySplit="2" topLeftCell="B13" activePane="bottomRight" state="frozen"/>
      <selection activeCell="B10" sqref="B10:K10"/>
      <selection pane="topRight" activeCell="B10" sqref="B10:K10"/>
      <selection pane="bottomLeft" activeCell="B10" sqref="B10:K10"/>
      <selection pane="bottomRight" activeCell="I33" sqref="I33"/>
    </sheetView>
  </sheetViews>
  <sheetFormatPr defaultColWidth="9.140625" defaultRowHeight="15" x14ac:dyDescent="0.25"/>
  <cols>
    <col min="1" max="1" width="36.85546875" style="2" customWidth="1"/>
    <col min="2" max="2" width="62.85546875" style="2" customWidth="1"/>
    <col min="3" max="6" width="8.85546875" style="2" customWidth="1"/>
    <col min="7" max="11" width="8" style="2" customWidth="1"/>
    <col min="12" max="27" width="8.140625" style="2" customWidth="1"/>
    <col min="28" max="29" width="9.140625" style="2"/>
    <col min="30" max="30" width="24" style="2" bestFit="1" customWidth="1"/>
    <col min="31" max="16384" width="9.140625" style="2"/>
  </cols>
  <sheetData>
    <row r="1" spans="1:31" ht="18.75" x14ac:dyDescent="0.25">
      <c r="A1" s="192" t="s">
        <v>0</v>
      </c>
      <c r="G1" s="297"/>
      <c r="I1" s="3"/>
      <c r="J1" s="3"/>
    </row>
    <row r="2" spans="1:31" ht="14.25" customHeight="1" x14ac:dyDescent="0.25">
      <c r="B2" s="227"/>
      <c r="C2" s="227"/>
      <c r="D2" s="227"/>
      <c r="E2" s="227"/>
      <c r="F2" s="227"/>
      <c r="G2" s="227"/>
      <c r="H2" s="227"/>
      <c r="I2" s="227"/>
      <c r="J2" s="227"/>
    </row>
    <row r="3" spans="1:31" ht="14.25" customHeight="1" x14ac:dyDescent="0.25">
      <c r="A3" s="5" t="s">
        <v>1</v>
      </c>
      <c r="B3" s="702" t="s">
        <v>4841</v>
      </c>
      <c r="C3" s="702"/>
      <c r="D3" s="702"/>
      <c r="E3" s="702"/>
      <c r="F3" s="702"/>
      <c r="G3" s="702"/>
      <c r="H3" s="702"/>
      <c r="I3" s="702"/>
      <c r="J3" s="702"/>
      <c r="K3" s="702"/>
    </row>
    <row r="4" spans="1:31" ht="14.25" customHeight="1" x14ac:dyDescent="0.25">
      <c r="A4" s="6" t="s">
        <v>2</v>
      </c>
      <c r="B4" s="699" t="s">
        <v>4842</v>
      </c>
      <c r="C4" s="699"/>
      <c r="D4" s="699"/>
      <c r="E4" s="699"/>
      <c r="F4" s="699"/>
      <c r="G4" s="699"/>
      <c r="H4" s="699"/>
      <c r="I4" s="699"/>
      <c r="J4" s="699"/>
      <c r="K4" s="699"/>
      <c r="AD4" s="2" t="s">
        <v>3</v>
      </c>
      <c r="AE4" s="2" t="s">
        <v>4</v>
      </c>
    </row>
    <row r="5" spans="1:31" ht="14.25" customHeight="1" x14ac:dyDescent="0.25">
      <c r="A5" s="6" t="s">
        <v>5</v>
      </c>
      <c r="B5" s="699" t="s">
        <v>6</v>
      </c>
      <c r="C5" s="699"/>
      <c r="D5" s="699"/>
      <c r="E5" s="699"/>
      <c r="F5" s="699"/>
      <c r="G5" s="699"/>
      <c r="H5" s="699"/>
      <c r="I5" s="699"/>
      <c r="J5" s="699"/>
      <c r="K5" s="699"/>
      <c r="AE5" s="2" t="s">
        <v>7</v>
      </c>
    </row>
    <row r="6" spans="1:31" ht="14.25" customHeight="1" x14ac:dyDescent="0.25">
      <c r="A6" s="6" t="s">
        <v>8</v>
      </c>
      <c r="B6" s="688" t="s">
        <v>9</v>
      </c>
      <c r="C6" s="688"/>
      <c r="D6" s="688"/>
      <c r="E6" s="688"/>
      <c r="F6" s="688"/>
      <c r="G6" s="688"/>
      <c r="H6" s="688"/>
      <c r="I6" s="688"/>
      <c r="J6" s="688"/>
      <c r="K6" s="688"/>
      <c r="AE6" s="2" t="s">
        <v>10</v>
      </c>
    </row>
    <row r="7" spans="1:31" ht="14.25" customHeight="1" x14ac:dyDescent="0.25">
      <c r="A7" s="6" t="s">
        <v>11</v>
      </c>
      <c r="B7" s="688" t="s">
        <v>9</v>
      </c>
      <c r="C7" s="688"/>
      <c r="D7" s="688"/>
      <c r="E7" s="688"/>
      <c r="F7" s="688"/>
      <c r="G7" s="688"/>
      <c r="H7" s="688"/>
      <c r="I7" s="688"/>
      <c r="J7" s="688"/>
      <c r="K7" s="688"/>
      <c r="AE7" s="2" t="s">
        <v>12</v>
      </c>
    </row>
    <row r="8" spans="1:31" ht="14.25" customHeight="1" x14ac:dyDescent="0.25">
      <c r="A8" s="6" t="s">
        <v>13</v>
      </c>
      <c r="B8" s="688" t="s">
        <v>9</v>
      </c>
      <c r="C8" s="688"/>
      <c r="D8" s="688"/>
      <c r="E8" s="688"/>
      <c r="F8" s="688"/>
      <c r="G8" s="688"/>
      <c r="H8" s="688"/>
      <c r="I8" s="688"/>
      <c r="J8" s="688"/>
      <c r="K8" s="688"/>
      <c r="AE8" s="2" t="s">
        <v>14</v>
      </c>
    </row>
    <row r="9" spans="1:31" ht="14.25" customHeight="1" x14ac:dyDescent="0.25">
      <c r="A9" s="6" t="s">
        <v>15</v>
      </c>
      <c r="B9" s="699" t="s">
        <v>63</v>
      </c>
      <c r="C9" s="699"/>
      <c r="D9" s="699"/>
      <c r="E9" s="699"/>
      <c r="F9" s="699"/>
      <c r="G9" s="699"/>
      <c r="H9" s="699"/>
      <c r="I9" s="699"/>
      <c r="J9" s="699"/>
      <c r="K9" s="699"/>
      <c r="AE9" s="2" t="s">
        <v>16</v>
      </c>
    </row>
    <row r="10" spans="1:31" ht="14.25" customHeight="1" x14ac:dyDescent="0.25">
      <c r="A10" s="6" t="s">
        <v>17</v>
      </c>
      <c r="B10" s="699" t="s">
        <v>18</v>
      </c>
      <c r="C10" s="699"/>
      <c r="D10" s="699"/>
      <c r="E10" s="699"/>
      <c r="F10" s="699"/>
      <c r="G10" s="699"/>
      <c r="H10" s="699"/>
      <c r="I10" s="699"/>
      <c r="J10" s="699"/>
      <c r="K10" s="699"/>
      <c r="AE10" s="2" t="s">
        <v>6</v>
      </c>
    </row>
    <row r="11" spans="1:31" ht="14.25" customHeight="1" x14ac:dyDescent="0.25">
      <c r="A11" s="6" t="s">
        <v>19</v>
      </c>
      <c r="B11" s="699" t="s">
        <v>20</v>
      </c>
      <c r="C11" s="699"/>
      <c r="D11" s="699"/>
      <c r="E11" s="699"/>
      <c r="F11" s="699"/>
      <c r="G11" s="699"/>
      <c r="H11" s="699"/>
      <c r="I11" s="699"/>
      <c r="J11" s="699"/>
      <c r="K11" s="699"/>
      <c r="AE11" s="2" t="s">
        <v>21</v>
      </c>
    </row>
    <row r="12" spans="1:31" ht="14.25" customHeight="1" x14ac:dyDescent="0.25">
      <c r="A12" s="6" t="s">
        <v>22</v>
      </c>
      <c r="B12" s="688" t="s">
        <v>23</v>
      </c>
      <c r="C12" s="688"/>
      <c r="D12" s="688"/>
      <c r="E12" s="688"/>
      <c r="F12" s="688"/>
      <c r="G12" s="688"/>
      <c r="H12" s="688"/>
      <c r="I12" s="688"/>
      <c r="J12" s="688"/>
      <c r="K12" s="688"/>
      <c r="AD12" s="2" t="s">
        <v>24</v>
      </c>
      <c r="AE12" s="2" t="s">
        <v>25</v>
      </c>
    </row>
    <row r="13" spans="1:31" ht="14.25" customHeight="1" x14ac:dyDescent="0.25">
      <c r="A13" s="6" t="s">
        <v>26</v>
      </c>
      <c r="B13" s="699" t="s">
        <v>4843</v>
      </c>
      <c r="C13" s="699"/>
      <c r="D13" s="699"/>
      <c r="E13" s="699"/>
      <c r="F13" s="699"/>
      <c r="G13" s="699"/>
      <c r="H13" s="699"/>
      <c r="I13" s="699"/>
      <c r="J13" s="699"/>
      <c r="K13" s="699"/>
      <c r="AE13" s="2" t="s">
        <v>18</v>
      </c>
    </row>
    <row r="14" spans="1:31" ht="14.25" customHeight="1" x14ac:dyDescent="0.25">
      <c r="A14" s="6" t="s">
        <v>28</v>
      </c>
      <c r="B14" s="688" t="s">
        <v>4844</v>
      </c>
      <c r="C14" s="688"/>
      <c r="D14" s="688"/>
      <c r="E14" s="688"/>
      <c r="F14" s="688"/>
      <c r="G14" s="688"/>
      <c r="H14" s="688"/>
      <c r="I14" s="688"/>
      <c r="J14" s="688"/>
      <c r="K14" s="688"/>
      <c r="AD14" s="2" t="s">
        <v>29</v>
      </c>
      <c r="AE14" s="2" t="s">
        <v>23</v>
      </c>
    </row>
    <row r="15" spans="1:31" ht="14.25" customHeight="1" x14ac:dyDescent="0.25">
      <c r="A15" s="6" t="s">
        <v>30</v>
      </c>
      <c r="B15" s="688" t="s">
        <v>4832</v>
      </c>
      <c r="C15" s="688"/>
      <c r="D15" s="688"/>
      <c r="E15" s="688"/>
      <c r="F15" s="688"/>
      <c r="G15" s="688"/>
      <c r="H15" s="688"/>
      <c r="I15" s="688"/>
      <c r="J15" s="688"/>
      <c r="K15" s="688"/>
      <c r="AE15" s="2" t="s">
        <v>31</v>
      </c>
    </row>
    <row r="16" spans="1:31" ht="14.25" customHeight="1" x14ac:dyDescent="0.25">
      <c r="A16" s="6" t="s">
        <v>32</v>
      </c>
      <c r="B16" s="699" t="s">
        <v>793</v>
      </c>
      <c r="C16" s="699"/>
      <c r="D16" s="699"/>
      <c r="E16" s="699"/>
      <c r="F16" s="699"/>
      <c r="G16" s="699"/>
      <c r="H16" s="699"/>
      <c r="I16" s="699"/>
      <c r="J16" s="699"/>
      <c r="K16" s="699"/>
      <c r="AE16" s="2" t="s">
        <v>34</v>
      </c>
    </row>
    <row r="17" spans="1:31" ht="14.25" customHeight="1" x14ac:dyDescent="0.25">
      <c r="A17" s="6" t="s">
        <v>35</v>
      </c>
      <c r="B17" s="688" t="s">
        <v>9</v>
      </c>
      <c r="C17" s="688"/>
      <c r="D17" s="688"/>
      <c r="E17" s="688"/>
      <c r="F17" s="688"/>
      <c r="G17" s="688"/>
      <c r="H17" s="688"/>
      <c r="I17" s="688"/>
      <c r="J17" s="688"/>
      <c r="K17" s="688"/>
    </row>
    <row r="18" spans="1:31" ht="14.25" customHeight="1" x14ac:dyDescent="0.25">
      <c r="A18" s="6" t="s">
        <v>36</v>
      </c>
      <c r="B18" s="688" t="s">
        <v>4823</v>
      </c>
      <c r="C18" s="688"/>
      <c r="D18" s="688"/>
      <c r="E18" s="688"/>
      <c r="F18" s="688"/>
      <c r="G18" s="688"/>
      <c r="H18" s="688"/>
      <c r="I18" s="688"/>
      <c r="J18" s="688"/>
      <c r="K18" s="688"/>
    </row>
    <row r="19" spans="1:31" ht="14.25" customHeight="1" x14ac:dyDescent="0.25">
      <c r="A19" s="7" t="s">
        <v>37</v>
      </c>
      <c r="C19" s="8" t="s">
        <v>1433</v>
      </c>
      <c r="D19" s="8" t="s">
        <v>137</v>
      </c>
      <c r="E19" s="8" t="s">
        <v>138</v>
      </c>
      <c r="F19" s="8" t="s">
        <v>139</v>
      </c>
      <c r="G19" s="293" t="s">
        <v>38</v>
      </c>
      <c r="H19" s="293" t="s">
        <v>39</v>
      </c>
      <c r="I19" s="293" t="s">
        <v>40</v>
      </c>
      <c r="J19" s="293" t="s">
        <v>41</v>
      </c>
      <c r="K19" s="293"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3">
        <v>22543</v>
      </c>
      <c r="D20" s="13">
        <v>23086</v>
      </c>
      <c r="E20" s="13">
        <v>23185</v>
      </c>
      <c r="F20" s="13">
        <v>24242</v>
      </c>
      <c r="G20" s="13">
        <v>24582</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C20-C25</f>
        <v>22543</v>
      </c>
      <c r="D21" s="10">
        <f t="shared" ref="D21:G21" si="0">D20-D25</f>
        <v>23086</v>
      </c>
      <c r="E21" s="10">
        <f t="shared" si="0"/>
        <v>23185</v>
      </c>
      <c r="F21" s="10">
        <f t="shared" si="0"/>
        <v>24242</v>
      </c>
      <c r="G21" s="10">
        <f t="shared" si="0"/>
        <v>24582</v>
      </c>
      <c r="H21" s="10">
        <f>H20-H25</f>
        <v>24545</v>
      </c>
      <c r="I21" s="10">
        <f>I20-I25</f>
        <v>24466</v>
      </c>
      <c r="J21" s="10">
        <f>J20-J25</f>
        <v>25256</v>
      </c>
      <c r="K21" s="10">
        <f>K20-K25</f>
        <v>24818</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C21/C20</f>
        <v>1</v>
      </c>
      <c r="D22" s="12">
        <f t="shared" ref="D22:F22" si="1">D21/D20</f>
        <v>1</v>
      </c>
      <c r="E22" s="12">
        <f t="shared" si="1"/>
        <v>1</v>
      </c>
      <c r="F22" s="12">
        <f t="shared" si="1"/>
        <v>1</v>
      </c>
      <c r="G22" s="12">
        <f>G21/G20</f>
        <v>1</v>
      </c>
      <c r="H22" s="12">
        <f>H21/H20</f>
        <v>1</v>
      </c>
      <c r="I22" s="12">
        <f>I21/I20</f>
        <v>1</v>
      </c>
      <c r="J22" s="12">
        <f>J21/J20</f>
        <v>1</v>
      </c>
      <c r="K22" s="12">
        <f>K21/K20</f>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2">
        <v>0</v>
      </c>
      <c r="D23" s="2">
        <v>0</v>
      </c>
      <c r="E23" s="2">
        <v>0</v>
      </c>
      <c r="F23" s="2">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C23/C20</f>
        <v>0</v>
      </c>
      <c r="D24" s="12">
        <f t="shared" ref="D24:F24" si="2">D23/D20</f>
        <v>0</v>
      </c>
      <c r="E24" s="12">
        <f t="shared" si="2"/>
        <v>0</v>
      </c>
      <c r="F24" s="12">
        <f t="shared" si="2"/>
        <v>0</v>
      </c>
      <c r="G24" s="12">
        <f>G23/G20</f>
        <v>0</v>
      </c>
      <c r="H24" s="12">
        <f>H23/H20</f>
        <v>0</v>
      </c>
      <c r="I24" s="12">
        <f>I23/I20</f>
        <v>0</v>
      </c>
      <c r="J24" s="12">
        <f>J23/J20</f>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2">
        <v>0</v>
      </c>
      <c r="D25" s="2">
        <v>0</v>
      </c>
      <c r="E25" s="2">
        <v>0</v>
      </c>
      <c r="F25" s="2">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C25/C20</f>
        <v>0</v>
      </c>
      <c r="D26" s="12">
        <f t="shared" ref="D26:F26" si="3">D25/D20</f>
        <v>0</v>
      </c>
      <c r="E26" s="12">
        <f t="shared" si="3"/>
        <v>0</v>
      </c>
      <c r="F26" s="12">
        <f t="shared" si="3"/>
        <v>0</v>
      </c>
      <c r="G26" s="12">
        <f>G25/G20</f>
        <v>0</v>
      </c>
      <c r="H26" s="12">
        <f>H25/H20</f>
        <v>0</v>
      </c>
      <c r="I26" s="12">
        <f>I25/I20</f>
        <v>0</v>
      </c>
      <c r="J26" s="12">
        <f>J25/J20</f>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8" t="s">
        <v>1433</v>
      </c>
      <c r="D28" s="8" t="s">
        <v>137</v>
      </c>
      <c r="E28" s="8" t="s">
        <v>138</v>
      </c>
      <c r="F28" s="8" t="s">
        <v>139</v>
      </c>
      <c r="G28" s="293" t="s">
        <v>38</v>
      </c>
      <c r="H28" s="293" t="s">
        <v>39</v>
      </c>
      <c r="I28" s="293" t="s">
        <v>40</v>
      </c>
      <c r="J28" s="293" t="s">
        <v>41</v>
      </c>
      <c r="K28" s="293"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 t="s">
        <v>67</v>
      </c>
      <c r="B29" s="234" t="s">
        <v>4839</v>
      </c>
      <c r="C29" s="13">
        <v>13</v>
      </c>
      <c r="D29" s="383" t="s">
        <v>1542</v>
      </c>
      <c r="E29" s="383" t="s">
        <v>1542</v>
      </c>
      <c r="F29" s="383" t="s">
        <v>1542</v>
      </c>
      <c r="G29" s="13">
        <v>11</v>
      </c>
      <c r="H29" s="613" t="s">
        <v>1542</v>
      </c>
      <c r="I29" s="613" t="s">
        <v>1542</v>
      </c>
      <c r="J29" s="235">
        <v>44</v>
      </c>
      <c r="K29" s="235">
        <v>103</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1672</v>
      </c>
      <c r="B30" s="234" t="s">
        <v>1673</v>
      </c>
      <c r="C30" s="13">
        <v>21</v>
      </c>
      <c r="D30" s="383" t="s">
        <v>1542</v>
      </c>
      <c r="E30" s="383" t="s">
        <v>2258</v>
      </c>
      <c r="F30" s="383" t="s">
        <v>2748</v>
      </c>
      <c r="G30" s="13">
        <v>21</v>
      </c>
      <c r="H30" s="235" t="s">
        <v>10806</v>
      </c>
      <c r="I30" s="235" t="s">
        <v>10806</v>
      </c>
      <c r="J30" s="235">
        <v>82</v>
      </c>
      <c r="K30" s="235">
        <v>159</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 t="s">
        <v>66</v>
      </c>
      <c r="B31" s="234" t="s">
        <v>4840</v>
      </c>
      <c r="C31" s="13">
        <v>22509</v>
      </c>
      <c r="D31" s="13">
        <v>23074</v>
      </c>
      <c r="E31" s="13">
        <v>23162</v>
      </c>
      <c r="F31" s="13">
        <v>24210</v>
      </c>
      <c r="G31" s="13">
        <v>24550</v>
      </c>
      <c r="H31" s="235">
        <v>24495</v>
      </c>
      <c r="I31" s="235">
        <v>24396</v>
      </c>
      <c r="J31" s="235">
        <v>25130</v>
      </c>
      <c r="K31" s="235">
        <v>24556</v>
      </c>
      <c r="L31" s="11"/>
      <c r="M31" s="11"/>
      <c r="N31" s="11"/>
      <c r="O31" s="11"/>
      <c r="P31" s="11"/>
      <c r="Q31" s="11"/>
      <c r="R31" s="11"/>
      <c r="S31" s="11"/>
      <c r="T31" s="9"/>
      <c r="U31" s="9"/>
      <c r="V31" s="9"/>
      <c r="W31" s="9"/>
      <c r="X31" s="9"/>
      <c r="Y31" s="9"/>
      <c r="Z31" s="9"/>
      <c r="AA31" s="9"/>
      <c r="AB31" s="9"/>
      <c r="AC31" s="9"/>
      <c r="AD31" s="9"/>
      <c r="AE31" s="9"/>
    </row>
    <row r="32" spans="1:31" s="19" customFormat="1" ht="13.5" customHeight="1" x14ac:dyDescent="0.25">
      <c r="A32" s="19" t="s">
        <v>53</v>
      </c>
      <c r="C32" s="13">
        <v>22543</v>
      </c>
      <c r="D32" s="13">
        <v>23086</v>
      </c>
      <c r="E32" s="13">
        <v>23185</v>
      </c>
      <c r="F32" s="13">
        <v>24242</v>
      </c>
      <c r="G32" s="13">
        <v>24582</v>
      </c>
      <c r="H32" s="20">
        <f>SUM(H29:H31)</f>
        <v>24495</v>
      </c>
      <c r="I32" s="20">
        <f>SUM(I29:I31)</f>
        <v>24396</v>
      </c>
      <c r="J32" s="20">
        <f>SUM(J29:J31)</f>
        <v>25256</v>
      </c>
      <c r="K32" s="20">
        <f>SUM(K29:K31)</f>
        <v>24818</v>
      </c>
      <c r="L32" s="20"/>
      <c r="M32" s="20"/>
      <c r="N32" s="20"/>
      <c r="O32" s="20"/>
      <c r="P32" s="20"/>
      <c r="Q32" s="20"/>
      <c r="R32" s="20"/>
      <c r="S32" s="20"/>
      <c r="T32" s="21"/>
      <c r="U32" s="21"/>
      <c r="V32" s="21"/>
      <c r="W32" s="21"/>
      <c r="X32" s="21"/>
      <c r="Y32" s="21"/>
      <c r="Z32" s="21"/>
      <c r="AA32" s="21"/>
      <c r="AB32" s="21"/>
      <c r="AC32" s="21"/>
      <c r="AD32" s="21"/>
      <c r="AE32" s="21"/>
    </row>
    <row r="33" spans="1:6" x14ac:dyDescent="0.25">
      <c r="A33" s="80"/>
      <c r="B33" s="80"/>
      <c r="C33" s="80"/>
      <c r="D33" s="80"/>
      <c r="E33" s="80"/>
      <c r="F33" s="80"/>
    </row>
    <row r="34" spans="1:6" x14ac:dyDescent="0.25">
      <c r="A34" s="80"/>
      <c r="B34" s="80"/>
      <c r="C34" s="80"/>
      <c r="D34" s="80"/>
      <c r="E34" s="80"/>
      <c r="F34" s="80"/>
    </row>
    <row r="35" spans="1:6" x14ac:dyDescent="0.25">
      <c r="A35" s="80"/>
      <c r="B35" s="80"/>
      <c r="C35" s="80"/>
      <c r="D35" s="80"/>
      <c r="E35" s="80"/>
      <c r="F35" s="80"/>
    </row>
    <row r="36" spans="1:6" x14ac:dyDescent="0.25">
      <c r="A36" s="80"/>
      <c r="B36" s="80"/>
      <c r="C36" s="80"/>
      <c r="D36" s="80"/>
      <c r="E36" s="80"/>
      <c r="F36" s="80"/>
    </row>
    <row r="37" spans="1:6" x14ac:dyDescent="0.25">
      <c r="A37" s="80"/>
      <c r="B37" s="80"/>
      <c r="C37" s="80"/>
      <c r="D37" s="80"/>
      <c r="E37" s="80"/>
      <c r="F37" s="80"/>
    </row>
    <row r="38" spans="1:6" x14ac:dyDescent="0.25">
      <c r="A38" s="80"/>
      <c r="B38" s="80"/>
      <c r="C38" s="80"/>
      <c r="D38" s="80"/>
      <c r="E38" s="80"/>
      <c r="F38" s="80"/>
    </row>
    <row r="39" spans="1:6" x14ac:dyDescent="0.25">
      <c r="A39" s="80"/>
      <c r="B39" s="80"/>
      <c r="C39" s="80"/>
      <c r="D39" s="80"/>
      <c r="E39" s="80"/>
      <c r="F39" s="80"/>
    </row>
    <row r="40" spans="1:6" x14ac:dyDescent="0.25">
      <c r="A40" s="80"/>
      <c r="B40" s="80"/>
      <c r="C40" s="80"/>
      <c r="D40" s="80"/>
      <c r="E40" s="80"/>
      <c r="F40" s="80"/>
    </row>
    <row r="41" spans="1:6" x14ac:dyDescent="0.25">
      <c r="A41" s="80"/>
      <c r="B41" s="80"/>
      <c r="C41" s="80"/>
      <c r="D41" s="80"/>
      <c r="E41" s="80"/>
      <c r="F41" s="80"/>
    </row>
    <row r="42" spans="1:6" x14ac:dyDescent="0.25">
      <c r="A42" s="80"/>
      <c r="B42" s="80"/>
      <c r="C42" s="80"/>
      <c r="D42" s="80"/>
      <c r="E42" s="80"/>
      <c r="F42" s="80"/>
    </row>
    <row r="43" spans="1:6" x14ac:dyDescent="0.25">
      <c r="A43" s="80"/>
      <c r="B43" s="80"/>
      <c r="C43" s="80"/>
      <c r="D43" s="80"/>
      <c r="E43" s="80"/>
      <c r="F43" s="80"/>
    </row>
    <row r="44" spans="1:6" x14ac:dyDescent="0.25">
      <c r="A44" s="80"/>
      <c r="B44" s="80"/>
      <c r="C44" s="80"/>
      <c r="D44" s="80"/>
      <c r="E44" s="80"/>
      <c r="F44" s="80"/>
    </row>
    <row r="45" spans="1:6" x14ac:dyDescent="0.25">
      <c r="A45" s="80"/>
      <c r="B45" s="80"/>
      <c r="C45" s="80"/>
      <c r="D45" s="80"/>
      <c r="E45" s="80"/>
      <c r="F45" s="80"/>
    </row>
    <row r="46" spans="1:6" x14ac:dyDescent="0.25">
      <c r="A46" s="80"/>
      <c r="B46" s="80"/>
      <c r="C46" s="80"/>
      <c r="D46" s="80"/>
      <c r="E46" s="80"/>
      <c r="F46" s="8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dataValidations count="3">
    <dataValidation type="list" allowBlank="1" showInputMessage="1" showErrorMessage="1" sqref="B12:K12" xr:uid="{00000000-0002-0000-9001-000000000000}">
      <formula1>$AE$14:$AE$16</formula1>
    </dataValidation>
    <dataValidation type="list" allowBlank="1" showInputMessage="1" showErrorMessage="1" sqref="B10:K10" xr:uid="{00000000-0002-0000-9001-000001000000}">
      <formula1>$AE$12:$AE$13</formula1>
    </dataValidation>
    <dataValidation type="list" allowBlank="1" showInputMessage="1" showErrorMessage="1" sqref="B5:K5" xr:uid="{00000000-0002-0000-9001-000002000000}">
      <formula1>$AE$4:$AE$11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tabColor rgb="FFFF0000"/>
    <pageSetUpPr fitToPage="1"/>
  </sheetPr>
  <dimension ref="A1:L50"/>
  <sheetViews>
    <sheetView topLeftCell="A22" workbookViewId="0">
      <selection activeCell="G36" sqref="G36"/>
    </sheetView>
  </sheetViews>
  <sheetFormatPr defaultColWidth="9.140625" defaultRowHeight="15" x14ac:dyDescent="0.25"/>
  <cols>
    <col min="1" max="1" width="36.85546875" style="2" customWidth="1"/>
    <col min="2" max="2" width="67.7109375" style="2" customWidth="1"/>
    <col min="3" max="6" width="8.85546875" style="2" customWidth="1"/>
    <col min="7" max="11" width="8" style="2" customWidth="1"/>
    <col min="12" max="12" width="8.140625" style="2" customWidth="1"/>
    <col min="13" max="16384" width="9.140625" style="2"/>
  </cols>
  <sheetData>
    <row r="1" spans="1:11" ht="18.75" x14ac:dyDescent="0.25">
      <c r="A1" s="192" t="s">
        <v>0</v>
      </c>
      <c r="G1" s="297"/>
      <c r="I1" s="3"/>
      <c r="J1" s="3"/>
    </row>
    <row r="2" spans="1:11" ht="14.25" customHeight="1" x14ac:dyDescent="0.25">
      <c r="B2" s="227"/>
      <c r="C2" s="227"/>
      <c r="D2" s="227"/>
      <c r="E2" s="227"/>
      <c r="F2" s="227"/>
      <c r="G2" s="227"/>
      <c r="H2" s="227"/>
      <c r="I2" s="227"/>
      <c r="J2" s="227"/>
    </row>
    <row r="3" spans="1:11" ht="14.25" customHeight="1" x14ac:dyDescent="0.25">
      <c r="A3" s="5" t="s">
        <v>1</v>
      </c>
      <c r="B3" s="702" t="s">
        <v>4845</v>
      </c>
      <c r="C3" s="702"/>
      <c r="D3" s="702"/>
      <c r="E3" s="702"/>
      <c r="F3" s="702"/>
      <c r="G3" s="702"/>
      <c r="H3" s="702"/>
      <c r="I3" s="702"/>
      <c r="J3" s="702"/>
      <c r="K3" s="702"/>
    </row>
    <row r="4" spans="1:11" ht="14.25" customHeight="1" x14ac:dyDescent="0.25">
      <c r="A4" s="6" t="s">
        <v>2</v>
      </c>
      <c r="B4" s="699" t="s">
        <v>4846</v>
      </c>
      <c r="C4" s="699"/>
      <c r="D4" s="699"/>
      <c r="E4" s="699"/>
      <c r="F4" s="699"/>
      <c r="G4" s="699"/>
      <c r="H4" s="699"/>
      <c r="I4" s="699"/>
      <c r="J4" s="699"/>
      <c r="K4" s="699"/>
    </row>
    <row r="5" spans="1:11" ht="14.25" customHeight="1" x14ac:dyDescent="0.25">
      <c r="A5" s="6" t="s">
        <v>5</v>
      </c>
      <c r="B5" s="699" t="s">
        <v>4</v>
      </c>
      <c r="C5" s="699"/>
      <c r="D5" s="699"/>
      <c r="E5" s="699"/>
      <c r="F5" s="699"/>
      <c r="G5" s="699"/>
      <c r="H5" s="699"/>
      <c r="I5" s="699"/>
      <c r="J5" s="699"/>
      <c r="K5" s="699"/>
    </row>
    <row r="6" spans="1:11" ht="14.25" customHeight="1" x14ac:dyDescent="0.25">
      <c r="A6" s="6" t="s">
        <v>8</v>
      </c>
      <c r="B6" s="703" t="s">
        <v>9</v>
      </c>
      <c r="C6" s="703"/>
      <c r="D6" s="703"/>
      <c r="E6" s="703"/>
      <c r="F6" s="703"/>
      <c r="G6" s="699"/>
      <c r="H6" s="699"/>
      <c r="I6" s="699"/>
      <c r="J6" s="699"/>
      <c r="K6" s="699"/>
    </row>
    <row r="7" spans="1:11" ht="14.25" customHeight="1" x14ac:dyDescent="0.25">
      <c r="A7" s="6" t="s">
        <v>11</v>
      </c>
      <c r="B7" s="674" t="s">
        <v>1828</v>
      </c>
      <c r="C7" s="674"/>
      <c r="D7" s="674"/>
      <c r="E7" s="674"/>
      <c r="F7" s="674"/>
      <c r="G7" s="674"/>
      <c r="H7" s="674"/>
      <c r="I7" s="674"/>
      <c r="J7" s="674"/>
      <c r="K7" s="674"/>
    </row>
    <row r="8" spans="1:11" ht="14.25" customHeight="1" x14ac:dyDescent="0.25">
      <c r="A8" s="6" t="s">
        <v>13</v>
      </c>
      <c r="B8" s="703" t="s">
        <v>9</v>
      </c>
      <c r="C8" s="703"/>
      <c r="D8" s="703"/>
      <c r="E8" s="703"/>
      <c r="F8" s="703"/>
      <c r="G8" s="699"/>
      <c r="H8" s="699"/>
      <c r="I8" s="699"/>
      <c r="J8" s="699"/>
      <c r="K8" s="699"/>
    </row>
    <row r="9" spans="1:11" ht="14.25" customHeight="1" x14ac:dyDescent="0.25">
      <c r="A9" s="6" t="s">
        <v>15</v>
      </c>
      <c r="B9" s="703" t="s">
        <v>9</v>
      </c>
      <c r="C9" s="703"/>
      <c r="D9" s="703"/>
      <c r="E9" s="703"/>
      <c r="F9" s="703"/>
      <c r="G9" s="699"/>
      <c r="H9" s="699"/>
      <c r="I9" s="699"/>
      <c r="J9" s="699"/>
      <c r="K9" s="699"/>
    </row>
    <row r="10" spans="1:11" ht="14.25" customHeight="1" x14ac:dyDescent="0.25">
      <c r="A10" s="6" t="s">
        <v>17</v>
      </c>
      <c r="B10" s="699" t="s">
        <v>4847</v>
      </c>
      <c r="C10" s="699"/>
      <c r="D10" s="699"/>
      <c r="E10" s="699"/>
      <c r="F10" s="699"/>
      <c r="G10" s="699"/>
      <c r="H10" s="699"/>
      <c r="I10" s="699"/>
      <c r="J10" s="699"/>
      <c r="K10" s="699"/>
    </row>
    <row r="11" spans="1:11" ht="14.25" customHeight="1" x14ac:dyDescent="0.25">
      <c r="A11" s="6" t="s">
        <v>19</v>
      </c>
      <c r="B11" s="699" t="s">
        <v>1509</v>
      </c>
      <c r="C11" s="699"/>
      <c r="D11" s="699"/>
      <c r="E11" s="699"/>
      <c r="F11" s="699"/>
      <c r="G11" s="699"/>
      <c r="H11" s="699"/>
      <c r="I11" s="699"/>
      <c r="J11" s="699"/>
      <c r="K11" s="699"/>
    </row>
    <row r="12" spans="1:11" ht="14.25" customHeight="1" x14ac:dyDescent="0.25">
      <c r="A12" s="6" t="s">
        <v>22</v>
      </c>
      <c r="B12" s="688" t="s">
        <v>34</v>
      </c>
      <c r="C12" s="688"/>
      <c r="D12" s="688"/>
      <c r="E12" s="688"/>
      <c r="F12" s="688"/>
      <c r="G12" s="688"/>
      <c r="H12" s="688"/>
      <c r="I12" s="688"/>
      <c r="J12" s="688"/>
      <c r="K12" s="688"/>
    </row>
    <row r="13" spans="1:11" ht="14.25" customHeight="1" x14ac:dyDescent="0.25">
      <c r="A13" s="6" t="s">
        <v>26</v>
      </c>
      <c r="B13" s="703" t="s">
        <v>9</v>
      </c>
      <c r="C13" s="703"/>
      <c r="D13" s="703"/>
      <c r="E13" s="703"/>
      <c r="F13" s="703"/>
      <c r="G13" s="699"/>
      <c r="H13" s="699"/>
      <c r="I13" s="699"/>
      <c r="J13" s="699"/>
      <c r="K13" s="699"/>
    </row>
    <row r="14" spans="1:11" ht="14.25" customHeight="1" x14ac:dyDescent="0.25">
      <c r="A14" s="6" t="s">
        <v>28</v>
      </c>
      <c r="B14" s="688" t="s">
        <v>4848</v>
      </c>
      <c r="C14" s="688"/>
      <c r="D14" s="688"/>
      <c r="E14" s="688"/>
      <c r="F14" s="688"/>
      <c r="G14" s="688"/>
      <c r="H14" s="688"/>
      <c r="I14" s="688"/>
      <c r="J14" s="688"/>
      <c r="K14" s="688"/>
    </row>
    <row r="15" spans="1:11" ht="14.25" customHeight="1" x14ac:dyDescent="0.25">
      <c r="A15" s="6" t="s">
        <v>30</v>
      </c>
      <c r="B15" s="689" t="s">
        <v>9</v>
      </c>
      <c r="C15" s="689"/>
      <c r="D15" s="689"/>
      <c r="E15" s="689"/>
      <c r="F15" s="689"/>
      <c r="G15" s="688"/>
      <c r="H15" s="688"/>
      <c r="I15" s="688"/>
      <c r="J15" s="688"/>
      <c r="K15" s="688"/>
    </row>
    <row r="16" spans="1:11" ht="14.25" customHeight="1" x14ac:dyDescent="0.25">
      <c r="A16" s="6" t="s">
        <v>32</v>
      </c>
      <c r="B16" s="699" t="s">
        <v>798</v>
      </c>
      <c r="C16" s="699"/>
      <c r="D16" s="699"/>
      <c r="E16" s="699"/>
      <c r="F16" s="699"/>
      <c r="G16" s="699"/>
      <c r="H16" s="699"/>
      <c r="I16" s="699"/>
      <c r="J16" s="699"/>
      <c r="K16" s="699"/>
    </row>
    <row r="17" spans="1:12" ht="14.25" customHeight="1" x14ac:dyDescent="0.25">
      <c r="A17" s="6" t="s">
        <v>35</v>
      </c>
      <c r="B17" s="689" t="s">
        <v>9</v>
      </c>
      <c r="C17" s="689"/>
      <c r="D17" s="689"/>
      <c r="E17" s="689"/>
      <c r="F17" s="689"/>
      <c r="G17" s="688"/>
      <c r="H17" s="688"/>
      <c r="I17" s="688"/>
      <c r="J17" s="688"/>
      <c r="K17" s="688"/>
    </row>
    <row r="18" spans="1:12" ht="30.75" customHeight="1" x14ac:dyDescent="0.25">
      <c r="A18" s="113" t="s">
        <v>36</v>
      </c>
      <c r="B18" s="719" t="s">
        <v>4849</v>
      </c>
      <c r="C18" s="719"/>
      <c r="D18" s="719"/>
      <c r="E18" s="719"/>
      <c r="F18" s="719"/>
      <c r="G18" s="704"/>
      <c r="H18" s="704"/>
      <c r="I18" s="704"/>
      <c r="J18" s="704"/>
      <c r="K18" s="704"/>
    </row>
    <row r="19" spans="1:12" ht="14.25" customHeight="1" x14ac:dyDescent="0.25">
      <c r="A19" s="7" t="s">
        <v>37</v>
      </c>
      <c r="C19" s="8" t="s">
        <v>1433</v>
      </c>
      <c r="D19" s="8" t="s">
        <v>137</v>
      </c>
      <c r="E19" s="8" t="s">
        <v>138</v>
      </c>
      <c r="F19" s="8" t="s">
        <v>139</v>
      </c>
      <c r="G19" s="293" t="s">
        <v>38</v>
      </c>
      <c r="H19" s="293" t="s">
        <v>39</v>
      </c>
      <c r="I19" s="293" t="s">
        <v>40</v>
      </c>
      <c r="J19" s="293" t="s">
        <v>41</v>
      </c>
      <c r="K19" s="293" t="s">
        <v>42</v>
      </c>
      <c r="L19" s="9"/>
    </row>
    <row r="20" spans="1:12" ht="14.25" customHeight="1" x14ac:dyDescent="0.25">
      <c r="A20" s="6" t="s">
        <v>43</v>
      </c>
      <c r="G20" s="10">
        <v>26143</v>
      </c>
      <c r="H20" s="10">
        <v>26363</v>
      </c>
      <c r="I20" s="10">
        <v>26116</v>
      </c>
      <c r="J20" s="11">
        <v>26991</v>
      </c>
      <c r="K20" s="11">
        <v>27140</v>
      </c>
      <c r="L20" s="9"/>
    </row>
    <row r="21" spans="1:12" ht="14.25" customHeight="1" x14ac:dyDescent="0.25">
      <c r="A21" s="6" t="s">
        <v>44</v>
      </c>
      <c r="G21" s="10">
        <f>G20-G25</f>
        <v>26130</v>
      </c>
      <c r="H21" s="10">
        <f>H20-H25</f>
        <v>26346</v>
      </c>
      <c r="I21" s="10">
        <f>I20-I25</f>
        <v>26087</v>
      </c>
      <c r="J21" s="10">
        <f>J20-J25</f>
        <v>26959</v>
      </c>
      <c r="K21" s="10">
        <f>K20-K25</f>
        <v>27072</v>
      </c>
      <c r="L21" s="9"/>
    </row>
    <row r="22" spans="1:12" ht="14.25" customHeight="1" x14ac:dyDescent="0.25">
      <c r="A22" s="6" t="s">
        <v>45</v>
      </c>
      <c r="G22" s="12">
        <f>G21/G20</f>
        <v>0.99950273495773245</v>
      </c>
      <c r="H22" s="12">
        <f>H21/H20</f>
        <v>0.99935515684861354</v>
      </c>
      <c r="I22" s="12">
        <f>I21/I20</f>
        <v>0.99888956961249808</v>
      </c>
      <c r="J22" s="12">
        <f>J21/J20</f>
        <v>0.99881441962135531</v>
      </c>
      <c r="K22" s="12">
        <f>K21/K20</f>
        <v>0.99749447310243189</v>
      </c>
      <c r="L22" s="9"/>
    </row>
    <row r="23" spans="1:12" ht="14.25" customHeight="1" x14ac:dyDescent="0.25">
      <c r="A23" s="6" t="s">
        <v>46</v>
      </c>
      <c r="G23" s="10">
        <v>0</v>
      </c>
      <c r="H23" s="10">
        <v>0</v>
      </c>
      <c r="I23" s="10">
        <v>0</v>
      </c>
      <c r="J23" s="9">
        <v>0</v>
      </c>
      <c r="K23" s="9">
        <v>0</v>
      </c>
      <c r="L23" s="9"/>
    </row>
    <row r="24" spans="1:12" ht="14.25" customHeight="1" x14ac:dyDescent="0.25">
      <c r="A24" s="6" t="s">
        <v>47</v>
      </c>
      <c r="G24" s="12">
        <f>G23/G20</f>
        <v>0</v>
      </c>
      <c r="H24" s="12">
        <f>H23/H20</f>
        <v>0</v>
      </c>
      <c r="I24" s="12">
        <f>I23/I20</f>
        <v>0</v>
      </c>
      <c r="J24" s="12">
        <f>J23/J20</f>
        <v>0</v>
      </c>
      <c r="K24" s="12">
        <f>K23/K20</f>
        <v>0</v>
      </c>
      <c r="L24" s="9"/>
    </row>
    <row r="25" spans="1:12" ht="14.25" customHeight="1" x14ac:dyDescent="0.25">
      <c r="A25" s="6" t="s">
        <v>48</v>
      </c>
      <c r="G25" s="10">
        <v>13</v>
      </c>
      <c r="H25" s="10">
        <v>17</v>
      </c>
      <c r="I25" s="10">
        <v>29</v>
      </c>
      <c r="J25" s="9">
        <v>32</v>
      </c>
      <c r="K25" s="9">
        <v>68</v>
      </c>
      <c r="L25" s="9"/>
    </row>
    <row r="26" spans="1:12" ht="14.25" customHeight="1" x14ac:dyDescent="0.25">
      <c r="A26" s="6" t="s">
        <v>49</v>
      </c>
      <c r="G26" s="12">
        <f>G25/G20</f>
        <v>4.9726504226752855E-4</v>
      </c>
      <c r="H26" s="12">
        <f>H25/H20</f>
        <v>6.4484315138641282E-4</v>
      </c>
      <c r="I26" s="12">
        <f>I25/I20</f>
        <v>1.1104303875019146E-3</v>
      </c>
      <c r="J26" s="12">
        <f>J25/J20</f>
        <v>1.1855803786447335E-3</v>
      </c>
      <c r="K26" s="12">
        <f>K25/K20</f>
        <v>2.5055268975681649E-3</v>
      </c>
      <c r="L26" s="9"/>
    </row>
    <row r="27" spans="1:12" ht="14.25" customHeight="1" x14ac:dyDescent="0.25">
      <c r="A27" s="7" t="s">
        <v>50</v>
      </c>
      <c r="C27" s="677" t="s">
        <v>51</v>
      </c>
      <c r="D27" s="677"/>
      <c r="E27" s="677"/>
      <c r="F27" s="677"/>
      <c r="G27" s="677"/>
      <c r="H27" s="677"/>
      <c r="I27" s="677"/>
      <c r="J27" s="677"/>
      <c r="K27" s="677"/>
      <c r="L27" s="9"/>
    </row>
    <row r="28" spans="1:12" ht="13.5" customHeight="1" x14ac:dyDescent="0.25">
      <c r="A28" s="15" t="s">
        <v>52</v>
      </c>
      <c r="B28" s="16" t="s">
        <v>2</v>
      </c>
      <c r="C28" s="8" t="s">
        <v>1433</v>
      </c>
      <c r="D28" s="8" t="s">
        <v>137</v>
      </c>
      <c r="E28" s="8" t="s">
        <v>138</v>
      </c>
      <c r="F28" s="8" t="s">
        <v>139</v>
      </c>
      <c r="G28" s="293" t="s">
        <v>38</v>
      </c>
      <c r="H28" s="293" t="s">
        <v>39</v>
      </c>
      <c r="I28" s="293" t="s">
        <v>40</v>
      </c>
      <c r="J28" s="293" t="s">
        <v>41</v>
      </c>
      <c r="K28" s="293" t="s">
        <v>42</v>
      </c>
      <c r="L28" s="9"/>
    </row>
    <row r="29" spans="1:12" ht="13.5" customHeight="1" x14ac:dyDescent="0.25">
      <c r="A29" s="237" t="s">
        <v>4850</v>
      </c>
      <c r="B29" s="234" t="s">
        <v>4851</v>
      </c>
      <c r="G29" s="765" t="s">
        <v>10807</v>
      </c>
      <c r="H29" s="765"/>
      <c r="I29" s="765"/>
      <c r="J29" s="765"/>
      <c r="K29" s="765"/>
      <c r="L29" s="9"/>
    </row>
    <row r="30" spans="1:12" ht="13.5" customHeight="1" x14ac:dyDescent="0.25">
      <c r="A30" s="237" t="s">
        <v>4852</v>
      </c>
      <c r="B30" s="234" t="s">
        <v>4853</v>
      </c>
      <c r="C30" s="234"/>
      <c r="D30" s="234"/>
      <c r="E30" s="234"/>
      <c r="F30" s="234"/>
      <c r="G30" s="269" t="s">
        <v>1542</v>
      </c>
      <c r="H30" s="269" t="s">
        <v>1542</v>
      </c>
      <c r="I30" s="269" t="s">
        <v>1542</v>
      </c>
      <c r="J30" s="268">
        <v>14</v>
      </c>
      <c r="K30" s="268">
        <v>54</v>
      </c>
      <c r="L30" s="9"/>
    </row>
    <row r="31" spans="1:12" ht="13.5" customHeight="1" x14ac:dyDescent="0.25">
      <c r="A31" s="237" t="s">
        <v>4854</v>
      </c>
      <c r="B31" s="234" t="s">
        <v>4853</v>
      </c>
      <c r="C31" s="234"/>
      <c r="D31" s="234"/>
      <c r="E31" s="234"/>
      <c r="F31" s="234"/>
      <c r="G31" s="269" t="s">
        <v>1542</v>
      </c>
      <c r="H31" s="269" t="s">
        <v>1542</v>
      </c>
      <c r="I31" s="268">
        <v>17</v>
      </c>
      <c r="J31" s="268">
        <v>36</v>
      </c>
      <c r="K31" s="268">
        <v>96</v>
      </c>
      <c r="L31" s="9"/>
    </row>
    <row r="32" spans="1:12" ht="13.5" customHeight="1" x14ac:dyDescent="0.25">
      <c r="A32" s="237" t="s">
        <v>4855</v>
      </c>
      <c r="B32" s="234" t="s">
        <v>4851</v>
      </c>
      <c r="C32" s="234"/>
      <c r="D32" s="234"/>
      <c r="E32" s="234"/>
      <c r="F32" s="234"/>
      <c r="G32" s="765" t="s">
        <v>10807</v>
      </c>
      <c r="H32" s="705"/>
      <c r="I32" s="705"/>
      <c r="J32" s="705"/>
      <c r="K32" s="705"/>
      <c r="L32" s="9"/>
    </row>
    <row r="33" spans="1:12" ht="13.5" customHeight="1" x14ac:dyDescent="0.25">
      <c r="A33" s="237" t="s">
        <v>4856</v>
      </c>
      <c r="B33" s="234" t="s">
        <v>4853</v>
      </c>
      <c r="C33" s="234"/>
      <c r="D33" s="234"/>
      <c r="E33" s="234"/>
      <c r="F33" s="234"/>
      <c r="G33" s="269" t="s">
        <v>1542</v>
      </c>
      <c r="H33" s="269" t="s">
        <v>1542</v>
      </c>
      <c r="I33" s="269" t="s">
        <v>1542</v>
      </c>
      <c r="J33" s="268">
        <v>33</v>
      </c>
      <c r="K33" s="268">
        <v>73</v>
      </c>
      <c r="L33" s="9"/>
    </row>
    <row r="34" spans="1:12" ht="13.5" customHeight="1" x14ac:dyDescent="0.25">
      <c r="A34" s="237" t="s">
        <v>4857</v>
      </c>
      <c r="B34" s="234" t="s">
        <v>9</v>
      </c>
      <c r="C34" s="234"/>
      <c r="D34" s="234"/>
      <c r="E34" s="234"/>
      <c r="F34" s="234"/>
      <c r="G34" s="765" t="s">
        <v>10807</v>
      </c>
      <c r="H34" s="705"/>
      <c r="I34" s="705"/>
      <c r="J34" s="705"/>
      <c r="K34" s="705"/>
      <c r="L34" s="9"/>
    </row>
    <row r="35" spans="1:12" ht="13.5" customHeight="1" x14ac:dyDescent="0.25">
      <c r="A35" s="237" t="s">
        <v>4858</v>
      </c>
      <c r="B35" s="234" t="s">
        <v>9</v>
      </c>
      <c r="C35" s="234"/>
      <c r="D35" s="234"/>
      <c r="E35" s="234"/>
      <c r="F35" s="234"/>
      <c r="G35" s="765" t="s">
        <v>10807</v>
      </c>
      <c r="H35" s="705"/>
      <c r="I35" s="705"/>
      <c r="J35" s="705"/>
      <c r="K35" s="705"/>
      <c r="L35" s="9"/>
    </row>
    <row r="36" spans="1:12" ht="13.5" customHeight="1" x14ac:dyDescent="0.25">
      <c r="A36" s="237" t="s">
        <v>4859</v>
      </c>
      <c r="B36" s="234" t="s">
        <v>9</v>
      </c>
      <c r="C36" s="234"/>
      <c r="D36" s="234"/>
      <c r="E36" s="234"/>
      <c r="F36" s="234"/>
      <c r="G36" s="269" t="s">
        <v>1542</v>
      </c>
      <c r="H36" s="269" t="s">
        <v>1542</v>
      </c>
      <c r="I36" s="269" t="s">
        <v>1542</v>
      </c>
      <c r="J36" s="268">
        <v>20</v>
      </c>
      <c r="K36" s="268">
        <v>53</v>
      </c>
      <c r="L36" s="9"/>
    </row>
    <row r="37" spans="1:12" ht="13.5" customHeight="1" x14ac:dyDescent="0.25">
      <c r="A37" s="237" t="s">
        <v>4860</v>
      </c>
      <c r="B37" s="234" t="s">
        <v>9</v>
      </c>
      <c r="C37" s="234"/>
      <c r="D37" s="234"/>
      <c r="E37" s="234"/>
      <c r="F37" s="234"/>
      <c r="G37" s="268">
        <v>1365</v>
      </c>
      <c r="H37" s="268">
        <v>1643</v>
      </c>
      <c r="I37" s="268">
        <v>1497</v>
      </c>
      <c r="J37" s="268">
        <v>1538</v>
      </c>
      <c r="K37" s="268">
        <v>1949</v>
      </c>
      <c r="L37" s="9"/>
    </row>
    <row r="38" spans="1:12" ht="13.5" customHeight="1" x14ac:dyDescent="0.25">
      <c r="A38" s="237" t="s">
        <v>4861</v>
      </c>
      <c r="B38" s="234" t="s">
        <v>9</v>
      </c>
      <c r="C38" s="234"/>
      <c r="D38" s="234"/>
      <c r="E38" s="234"/>
      <c r="F38" s="234"/>
      <c r="G38" s="765" t="s">
        <v>10807</v>
      </c>
      <c r="H38" s="705"/>
      <c r="I38" s="705"/>
      <c r="J38" s="705"/>
      <c r="K38" s="705"/>
      <c r="L38" s="9"/>
    </row>
    <row r="39" spans="1:12" s="19" customFormat="1" ht="13.5" customHeight="1" x14ac:dyDescent="0.25">
      <c r="A39" s="237" t="s">
        <v>4862</v>
      </c>
      <c r="B39" s="2" t="s">
        <v>4863</v>
      </c>
      <c r="C39" s="2"/>
      <c r="D39" s="2"/>
      <c r="E39" s="2"/>
      <c r="F39" s="2"/>
      <c r="G39" s="268">
        <v>24371</v>
      </c>
      <c r="H39" s="268">
        <v>24371</v>
      </c>
      <c r="I39" s="268">
        <v>24246</v>
      </c>
      <c r="J39" s="268">
        <v>25003</v>
      </c>
      <c r="K39" s="268">
        <v>24443</v>
      </c>
      <c r="L39" s="21"/>
    </row>
    <row r="40" spans="1:12" x14ac:dyDescent="0.25">
      <c r="A40" s="237" t="s">
        <v>4864</v>
      </c>
      <c r="B40" s="234" t="s">
        <v>9</v>
      </c>
      <c r="C40" s="234"/>
      <c r="D40" s="234"/>
      <c r="E40" s="234"/>
      <c r="F40" s="234"/>
      <c r="G40" s="765" t="s">
        <v>10807</v>
      </c>
      <c r="H40" s="705"/>
      <c r="I40" s="705"/>
      <c r="J40" s="705"/>
      <c r="K40" s="705"/>
    </row>
    <row r="41" spans="1:12" x14ac:dyDescent="0.25">
      <c r="A41" s="237" t="s">
        <v>4865</v>
      </c>
      <c r="B41" s="234" t="s">
        <v>9</v>
      </c>
      <c r="C41" s="234"/>
      <c r="D41" s="234"/>
      <c r="E41" s="234"/>
      <c r="F41" s="234"/>
      <c r="G41" s="268">
        <v>161</v>
      </c>
      <c r="H41" s="268">
        <v>114</v>
      </c>
      <c r="I41" s="268">
        <v>76</v>
      </c>
      <c r="J41" s="268">
        <v>54</v>
      </c>
      <c r="K41" s="268">
        <v>42</v>
      </c>
    </row>
    <row r="42" spans="1:12" x14ac:dyDescent="0.25">
      <c r="A42" s="237" t="s">
        <v>4866</v>
      </c>
      <c r="B42" s="234" t="s">
        <v>9</v>
      </c>
      <c r="C42" s="234"/>
      <c r="D42" s="234"/>
      <c r="E42" s="234"/>
      <c r="F42" s="234"/>
      <c r="G42" s="268">
        <v>76</v>
      </c>
      <c r="H42" s="268">
        <v>65</v>
      </c>
      <c r="I42" s="268">
        <v>67</v>
      </c>
      <c r="J42" s="268">
        <v>70</v>
      </c>
      <c r="K42" s="268">
        <v>42</v>
      </c>
    </row>
    <row r="43" spans="1:12" x14ac:dyDescent="0.25">
      <c r="A43" s="237" t="s">
        <v>4867</v>
      </c>
      <c r="B43" s="234" t="s">
        <v>9</v>
      </c>
      <c r="C43" s="234"/>
      <c r="D43" s="234"/>
      <c r="E43" s="234"/>
      <c r="F43" s="234"/>
      <c r="G43" s="765" t="s">
        <v>10807</v>
      </c>
      <c r="H43" s="705"/>
      <c r="I43" s="705"/>
      <c r="J43" s="705"/>
      <c r="K43" s="705"/>
    </row>
    <row r="44" spans="1:12" x14ac:dyDescent="0.25">
      <c r="A44" s="237" t="s">
        <v>4868</v>
      </c>
      <c r="B44" s="234" t="s">
        <v>9</v>
      </c>
      <c r="C44" s="234"/>
      <c r="D44" s="234"/>
      <c r="E44" s="234"/>
      <c r="F44" s="234"/>
      <c r="G44" s="268">
        <v>12</v>
      </c>
      <c r="H44" s="268">
        <v>19</v>
      </c>
      <c r="I44" s="268">
        <v>12</v>
      </c>
      <c r="J44" s="268">
        <v>13</v>
      </c>
      <c r="K44" s="268">
        <v>39</v>
      </c>
    </row>
    <row r="45" spans="1:12" x14ac:dyDescent="0.25">
      <c r="A45" s="237" t="s">
        <v>4869</v>
      </c>
      <c r="B45" s="2" t="s">
        <v>4870</v>
      </c>
      <c r="G45" s="268">
        <v>73</v>
      </c>
      <c r="H45" s="268">
        <v>53</v>
      </c>
      <c r="I45" s="268">
        <v>63</v>
      </c>
      <c r="J45" s="268">
        <v>32</v>
      </c>
      <c r="K45" s="268">
        <v>23</v>
      </c>
    </row>
    <row r="46" spans="1:12" x14ac:dyDescent="0.25">
      <c r="A46" s="237" t="s">
        <v>4871</v>
      </c>
      <c r="B46" s="2" t="s">
        <v>4870</v>
      </c>
      <c r="G46" s="268">
        <v>43</v>
      </c>
      <c r="H46" s="268">
        <v>42</v>
      </c>
      <c r="I46" s="268">
        <v>46</v>
      </c>
      <c r="J46" s="268">
        <v>52</v>
      </c>
      <c r="K46" s="268">
        <v>46</v>
      </c>
    </row>
    <row r="47" spans="1:12" x14ac:dyDescent="0.25">
      <c r="A47" s="237" t="s">
        <v>4872</v>
      </c>
      <c r="B47" s="2" t="s">
        <v>4870</v>
      </c>
      <c r="G47" s="268">
        <v>14</v>
      </c>
      <c r="H47" s="269" t="s">
        <v>1542</v>
      </c>
      <c r="I47" s="268">
        <v>15</v>
      </c>
      <c r="J47" s="269" t="s">
        <v>1542</v>
      </c>
      <c r="K47" s="268">
        <v>20</v>
      </c>
    </row>
    <row r="48" spans="1:12" x14ac:dyDescent="0.25">
      <c r="A48" s="237" t="s">
        <v>4873</v>
      </c>
      <c r="B48" s="2" t="s">
        <v>4870</v>
      </c>
      <c r="G48" s="269" t="s">
        <v>1542</v>
      </c>
      <c r="H48" s="268">
        <v>13</v>
      </c>
      <c r="I48" s="268">
        <v>34</v>
      </c>
      <c r="J48" s="268">
        <v>74</v>
      </c>
      <c r="K48" s="268">
        <v>176</v>
      </c>
    </row>
    <row r="49" spans="1:11" x14ac:dyDescent="0.25">
      <c r="A49" s="237" t="s">
        <v>1522</v>
      </c>
      <c r="B49" s="2" t="s">
        <v>1436</v>
      </c>
      <c r="G49" s="268">
        <v>13</v>
      </c>
      <c r="H49" s="268">
        <v>17</v>
      </c>
      <c r="I49" s="268">
        <v>29</v>
      </c>
      <c r="J49" s="268">
        <v>32</v>
      </c>
      <c r="K49" s="268">
        <v>68</v>
      </c>
    </row>
    <row r="50" spans="1:11" x14ac:dyDescent="0.25">
      <c r="A50" s="19" t="s">
        <v>1440</v>
      </c>
      <c r="G50" s="378">
        <v>26143</v>
      </c>
      <c r="H50" s="378">
        <v>26363</v>
      </c>
      <c r="I50" s="378">
        <v>26116</v>
      </c>
      <c r="J50" s="378">
        <v>26991</v>
      </c>
      <c r="K50" s="378">
        <v>27140</v>
      </c>
    </row>
  </sheetData>
  <mergeCells count="24">
    <mergeCell ref="G34:K34"/>
    <mergeCell ref="G35:K35"/>
    <mergeCell ref="B8:K8"/>
    <mergeCell ref="B3:K3"/>
    <mergeCell ref="B4:K4"/>
    <mergeCell ref="B5:K5"/>
    <mergeCell ref="B6:K6"/>
    <mergeCell ref="B7:K7"/>
    <mergeCell ref="G43:K43"/>
    <mergeCell ref="G38:K38"/>
    <mergeCell ref="G40:K40"/>
    <mergeCell ref="G29:K29"/>
    <mergeCell ref="B9:K9"/>
    <mergeCell ref="B10:K10"/>
    <mergeCell ref="B11:K11"/>
    <mergeCell ref="B12:K12"/>
    <mergeCell ref="B13:K13"/>
    <mergeCell ref="B14:K14"/>
    <mergeCell ref="B15:K15"/>
    <mergeCell ref="B16:K16"/>
    <mergeCell ref="B17:K17"/>
    <mergeCell ref="B18:K18"/>
    <mergeCell ref="C27:K27"/>
    <mergeCell ref="G32:K32"/>
  </mergeCells>
  <pageMargins left="0.31496062992125984" right="0.31496062992125984" top="0.35433070866141736" bottom="0.15748031496062992" header="0.31496062992125984" footer="0.31496062992125984"/>
  <pageSetup paperSize="9" scale="97" fitToHeight="0" orientation="landscape" r:id="rId1"/>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tabColor rgb="FFFF0000"/>
    <pageSetUpPr fitToPage="1"/>
  </sheetPr>
  <dimension ref="A1:L46"/>
  <sheetViews>
    <sheetView topLeftCell="A7" workbookViewId="0">
      <selection activeCell="B10" sqref="B10:K10"/>
    </sheetView>
  </sheetViews>
  <sheetFormatPr defaultRowHeight="15" x14ac:dyDescent="0.25"/>
  <cols>
    <col min="1" max="1" width="36.7109375" customWidth="1"/>
    <col min="2" max="2" width="58.5703125" customWidth="1"/>
    <col min="3" max="6" width="8.85546875" customWidth="1"/>
    <col min="7" max="11" width="9.140625" style="39"/>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4874</v>
      </c>
      <c r="C3" s="702"/>
      <c r="D3" s="702"/>
      <c r="E3" s="702"/>
      <c r="F3" s="702"/>
      <c r="G3" s="702"/>
      <c r="H3" s="702"/>
      <c r="I3" s="702"/>
      <c r="J3" s="702"/>
      <c r="K3" s="702"/>
    </row>
    <row r="4" spans="1:11" x14ac:dyDescent="0.25">
      <c r="A4" s="6" t="s">
        <v>2</v>
      </c>
      <c r="B4" s="699" t="s">
        <v>4875</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4876</v>
      </c>
      <c r="C10" s="699"/>
      <c r="D10" s="699"/>
      <c r="E10" s="699"/>
      <c r="F10" s="699"/>
      <c r="G10" s="699"/>
      <c r="H10" s="699"/>
      <c r="I10" s="699"/>
      <c r="J10" s="699"/>
      <c r="K10" s="699"/>
    </row>
    <row r="11" spans="1:11" x14ac:dyDescent="0.25">
      <c r="A11" s="6" t="s">
        <v>19</v>
      </c>
      <c r="B11" s="699" t="s">
        <v>1509</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4877</v>
      </c>
      <c r="C14" s="688"/>
      <c r="D14" s="688"/>
      <c r="E14" s="688"/>
      <c r="F14" s="688"/>
      <c r="G14" s="688"/>
      <c r="H14" s="688"/>
      <c r="I14" s="688"/>
      <c r="J14" s="688"/>
      <c r="K14" s="688"/>
    </row>
    <row r="15" spans="1:11" x14ac:dyDescent="0.25">
      <c r="A15" s="6" t="s">
        <v>30</v>
      </c>
      <c r="B15" s="689" t="s">
        <v>9</v>
      </c>
      <c r="C15" s="689"/>
      <c r="D15" s="689"/>
      <c r="E15" s="689"/>
      <c r="F15" s="689"/>
      <c r="G15" s="688"/>
      <c r="H15" s="688"/>
      <c r="I15" s="688"/>
      <c r="J15" s="688"/>
      <c r="K15" s="688"/>
    </row>
    <row r="16" spans="1:11" x14ac:dyDescent="0.25">
      <c r="A16" s="6" t="s">
        <v>32</v>
      </c>
      <c r="B16" s="699" t="s">
        <v>799</v>
      </c>
      <c r="C16" s="699"/>
      <c r="D16" s="699"/>
      <c r="E16" s="699"/>
      <c r="F16" s="699"/>
      <c r="G16" s="699"/>
      <c r="H16" s="699"/>
      <c r="I16" s="699"/>
      <c r="J16" s="699"/>
      <c r="K16" s="699"/>
    </row>
    <row r="17" spans="1:12" x14ac:dyDescent="0.25">
      <c r="A17" s="6" t="s">
        <v>35</v>
      </c>
      <c r="B17" s="713" t="s">
        <v>9</v>
      </c>
      <c r="C17" s="713"/>
      <c r="D17" s="713"/>
      <c r="E17" s="713"/>
      <c r="F17" s="713"/>
      <c r="G17" s="714"/>
      <c r="H17" s="714"/>
      <c r="I17" s="714"/>
      <c r="J17" s="714"/>
      <c r="K17" s="714"/>
    </row>
    <row r="18" spans="1:12" x14ac:dyDescent="0.25">
      <c r="A18" s="6" t="s">
        <v>36</v>
      </c>
      <c r="B18" s="753" t="s">
        <v>9</v>
      </c>
      <c r="C18" s="753"/>
      <c r="D18" s="753"/>
      <c r="E18" s="753"/>
      <c r="F18" s="753"/>
      <c r="G18" s="754"/>
      <c r="H18" s="754"/>
      <c r="I18" s="754"/>
      <c r="J18" s="754"/>
      <c r="K18" s="754"/>
    </row>
    <row r="19" spans="1:12" x14ac:dyDescent="0.25">
      <c r="A19" s="7" t="s">
        <v>37</v>
      </c>
      <c r="B19" s="2"/>
      <c r="C19" s="8" t="s">
        <v>1433</v>
      </c>
      <c r="D19" s="8" t="s">
        <v>137</v>
      </c>
      <c r="E19" s="8" t="s">
        <v>138</v>
      </c>
      <c r="F19" s="8" t="s">
        <v>139</v>
      </c>
      <c r="G19" s="293" t="s">
        <v>38</v>
      </c>
      <c r="H19" s="293" t="s">
        <v>39</v>
      </c>
      <c r="I19" s="293" t="s">
        <v>40</v>
      </c>
      <c r="J19" s="293" t="s">
        <v>41</v>
      </c>
      <c r="K19" s="293" t="s">
        <v>42</v>
      </c>
    </row>
    <row r="20" spans="1:12" x14ac:dyDescent="0.25">
      <c r="A20" s="6" t="s">
        <v>43</v>
      </c>
      <c r="B20" s="2"/>
      <c r="C20" s="2"/>
      <c r="D20" s="2"/>
      <c r="E20" s="2"/>
      <c r="F20" s="2"/>
      <c r="G20" s="10">
        <v>35865</v>
      </c>
      <c r="H20" s="10">
        <v>35150</v>
      </c>
      <c r="I20" s="10">
        <v>34725</v>
      </c>
      <c r="J20" s="11">
        <v>35579</v>
      </c>
      <c r="K20" s="11">
        <v>35055</v>
      </c>
    </row>
    <row r="21" spans="1:12" x14ac:dyDescent="0.25">
      <c r="A21" s="6" t="s">
        <v>44</v>
      </c>
      <c r="B21" s="2"/>
      <c r="C21" s="2"/>
      <c r="D21" s="2"/>
      <c r="E21" s="2"/>
      <c r="F21" s="2"/>
      <c r="G21" s="10">
        <f>G20-G25</f>
        <v>35852</v>
      </c>
      <c r="H21" s="10">
        <f>H20-H25</f>
        <v>35133</v>
      </c>
      <c r="I21" s="10">
        <f>I20-I25</f>
        <v>34697</v>
      </c>
      <c r="J21" s="10">
        <f>J20-J25</f>
        <v>35547</v>
      </c>
      <c r="K21" s="10">
        <f>K20-K25</f>
        <v>34987</v>
      </c>
    </row>
    <row r="22" spans="1:12" x14ac:dyDescent="0.25">
      <c r="A22" s="6" t="s">
        <v>45</v>
      </c>
      <c r="B22" s="2"/>
      <c r="C22" s="2"/>
      <c r="D22" s="2"/>
      <c r="E22" s="2"/>
      <c r="F22" s="2"/>
      <c r="G22" s="12">
        <f>G21/G20</f>
        <v>0.99963752962498253</v>
      </c>
      <c r="H22" s="12">
        <f>H21/H20</f>
        <v>0.99951635846372688</v>
      </c>
      <c r="I22" s="12">
        <f>I21/I20</f>
        <v>0.99919366450683944</v>
      </c>
      <c r="J22" s="12">
        <f>J21/J20</f>
        <v>0.99910059304646004</v>
      </c>
      <c r="K22" s="12">
        <f>K21/K20</f>
        <v>0.99806019112822708</v>
      </c>
    </row>
    <row r="23" spans="1:12" x14ac:dyDescent="0.25">
      <c r="A23" s="6" t="s">
        <v>46</v>
      </c>
      <c r="B23" s="2" t="s">
        <v>4878</v>
      </c>
      <c r="C23" s="2"/>
      <c r="D23" s="2"/>
      <c r="E23" s="2"/>
      <c r="F23" s="2"/>
      <c r="G23" s="10">
        <v>14</v>
      </c>
      <c r="H23" s="10">
        <v>16</v>
      </c>
      <c r="I23" s="10">
        <v>44</v>
      </c>
      <c r="J23" s="9">
        <v>33</v>
      </c>
      <c r="K23" s="9">
        <v>527</v>
      </c>
      <c r="L23" s="10"/>
    </row>
    <row r="24" spans="1:12" x14ac:dyDescent="0.25">
      <c r="A24" s="6" t="s">
        <v>47</v>
      </c>
      <c r="B24" s="2"/>
      <c r="C24" s="2"/>
      <c r="D24" s="2"/>
      <c r="E24" s="2"/>
      <c r="F24" s="2"/>
      <c r="G24" s="12">
        <f>G23/G20</f>
        <v>3.9035271155722851E-4</v>
      </c>
      <c r="H24" s="12">
        <f>H23/H20</f>
        <v>4.5519203413940256E-4</v>
      </c>
      <c r="I24" s="12">
        <f>I23/I20</f>
        <v>1.2670986321094313E-3</v>
      </c>
      <c r="J24" s="12">
        <f>J23/J20</f>
        <v>9.2751342083813488E-4</v>
      </c>
      <c r="K24" s="12">
        <f>K23/K20</f>
        <v>1.5033518756240195E-2</v>
      </c>
    </row>
    <row r="25" spans="1:12" x14ac:dyDescent="0.25">
      <c r="A25" s="6" t="s">
        <v>48</v>
      </c>
      <c r="B25" s="2"/>
      <c r="C25" s="2"/>
      <c r="D25" s="2"/>
      <c r="E25" s="2"/>
      <c r="F25" s="2"/>
      <c r="G25" s="10">
        <v>13</v>
      </c>
      <c r="H25" s="10">
        <v>17</v>
      </c>
      <c r="I25" s="10">
        <v>28</v>
      </c>
      <c r="J25" s="9">
        <v>32</v>
      </c>
      <c r="K25" s="9">
        <v>68</v>
      </c>
    </row>
    <row r="26" spans="1:12" x14ac:dyDescent="0.25">
      <c r="A26" s="6" t="s">
        <v>49</v>
      </c>
      <c r="B26" s="2"/>
      <c r="C26" s="2"/>
      <c r="D26" s="2"/>
      <c r="E26" s="2"/>
      <c r="F26" s="2"/>
      <c r="G26" s="12">
        <f>G25/G20</f>
        <v>3.6247037501742645E-4</v>
      </c>
      <c r="H26" s="12">
        <f>H25/H20</f>
        <v>4.836415362731152E-4</v>
      </c>
      <c r="I26" s="12">
        <f>I25/I20</f>
        <v>8.0633549316054716E-4</v>
      </c>
      <c r="J26" s="12">
        <f>J25/J20</f>
        <v>8.9940695354000959E-4</v>
      </c>
      <c r="K26" s="12">
        <f>K25/K20</f>
        <v>1.9398088717729283E-3</v>
      </c>
    </row>
    <row r="27" spans="1:12" x14ac:dyDescent="0.25">
      <c r="A27" s="7" t="s">
        <v>50</v>
      </c>
      <c r="B27" s="2"/>
      <c r="C27" s="677" t="s">
        <v>51</v>
      </c>
      <c r="D27" s="677"/>
      <c r="E27" s="677"/>
      <c r="F27" s="677"/>
      <c r="G27" s="677"/>
      <c r="H27" s="677"/>
      <c r="I27" s="677"/>
      <c r="J27" s="677"/>
      <c r="K27" s="677"/>
    </row>
    <row r="28" spans="1:12" x14ac:dyDescent="0.25">
      <c r="A28" s="15" t="s">
        <v>52</v>
      </c>
      <c r="B28" s="16" t="s">
        <v>2</v>
      </c>
      <c r="C28" s="8" t="s">
        <v>1433</v>
      </c>
      <c r="D28" s="8" t="s">
        <v>137</v>
      </c>
      <c r="E28" s="8" t="s">
        <v>138</v>
      </c>
      <c r="F28" s="8" t="s">
        <v>139</v>
      </c>
      <c r="G28" s="293" t="s">
        <v>38</v>
      </c>
      <c r="H28" s="293" t="s">
        <v>39</v>
      </c>
      <c r="I28" s="293" t="s">
        <v>40</v>
      </c>
      <c r="J28" s="293" t="s">
        <v>41</v>
      </c>
      <c r="K28" s="293" t="s">
        <v>42</v>
      </c>
    </row>
    <row r="29" spans="1:12" x14ac:dyDescent="0.25">
      <c r="A29" s="388" t="s">
        <v>4879</v>
      </c>
      <c r="B29" s="389"/>
      <c r="G29" s="177">
        <v>35838</v>
      </c>
      <c r="H29" s="177">
        <v>35117</v>
      </c>
      <c r="I29" s="177">
        <v>34653</v>
      </c>
      <c r="J29" s="177">
        <v>35514</v>
      </c>
      <c r="K29" s="177">
        <v>34460</v>
      </c>
    </row>
    <row r="30" spans="1:12" x14ac:dyDescent="0.25">
      <c r="A30" s="388" t="s">
        <v>1522</v>
      </c>
      <c r="B30" s="390"/>
      <c r="C30" s="390"/>
      <c r="D30" s="390"/>
      <c r="E30" s="390"/>
      <c r="F30" s="390"/>
      <c r="G30" s="177">
        <v>13</v>
      </c>
      <c r="H30" s="177">
        <v>17</v>
      </c>
      <c r="I30" s="177">
        <v>28</v>
      </c>
      <c r="J30" s="177">
        <v>32</v>
      </c>
      <c r="K30" s="177">
        <v>68</v>
      </c>
    </row>
    <row r="31" spans="1:12" x14ac:dyDescent="0.25">
      <c r="A31" s="389" t="s">
        <v>1440</v>
      </c>
      <c r="B31" s="389"/>
      <c r="C31" s="389"/>
      <c r="D31" s="389"/>
      <c r="E31" s="389"/>
      <c r="F31" s="389"/>
      <c r="G31" s="391">
        <v>35865</v>
      </c>
      <c r="H31" s="391">
        <v>35150</v>
      </c>
      <c r="I31" s="391">
        <v>34725</v>
      </c>
      <c r="J31" s="391">
        <v>35579</v>
      </c>
      <c r="K31" s="391">
        <v>35055</v>
      </c>
    </row>
    <row r="32" spans="1:12" x14ac:dyDescent="0.25">
      <c r="A32" s="389"/>
      <c r="B32" s="389"/>
      <c r="C32" s="389"/>
      <c r="D32" s="389"/>
      <c r="E32" s="389"/>
      <c r="F32" s="389"/>
      <c r="G32" s="391"/>
      <c r="H32" s="391"/>
      <c r="I32" s="391"/>
      <c r="J32" s="391"/>
      <c r="K32" s="391"/>
    </row>
    <row r="33" spans="1:6" x14ac:dyDescent="0.25">
      <c r="A33" s="294"/>
      <c r="B33" s="294"/>
      <c r="C33" s="294"/>
      <c r="D33" s="294"/>
      <c r="E33" s="294"/>
      <c r="F33" s="294"/>
    </row>
    <row r="34" spans="1:6" x14ac:dyDescent="0.25">
      <c r="A34" s="294"/>
      <c r="B34" s="294"/>
      <c r="C34" s="294"/>
      <c r="D34" s="294"/>
      <c r="E34" s="294"/>
      <c r="F34" s="294"/>
    </row>
    <row r="35" spans="1:6" x14ac:dyDescent="0.25">
      <c r="A35" s="294"/>
      <c r="B35" s="294"/>
      <c r="C35" s="294"/>
      <c r="D35" s="294"/>
      <c r="E35" s="294"/>
      <c r="F35" s="294"/>
    </row>
    <row r="36" spans="1:6" x14ac:dyDescent="0.25">
      <c r="A36" s="294"/>
      <c r="B36" s="294"/>
      <c r="C36" s="294"/>
      <c r="D36" s="294"/>
      <c r="E36" s="294"/>
      <c r="F36" s="294"/>
    </row>
    <row r="37" spans="1:6" x14ac:dyDescent="0.25">
      <c r="A37" s="294"/>
      <c r="B37" s="294"/>
      <c r="C37" s="294"/>
      <c r="D37" s="294"/>
      <c r="E37" s="294"/>
      <c r="F37" s="294"/>
    </row>
    <row r="38" spans="1:6" x14ac:dyDescent="0.25">
      <c r="A38" s="294"/>
      <c r="B38" s="294"/>
      <c r="C38" s="294"/>
      <c r="D38" s="294"/>
      <c r="E38" s="294"/>
      <c r="F38" s="294"/>
    </row>
    <row r="39" spans="1:6" x14ac:dyDescent="0.25">
      <c r="A39" s="294"/>
      <c r="B39" s="294"/>
      <c r="C39" s="294"/>
      <c r="D39" s="294"/>
      <c r="E39" s="294"/>
      <c r="F39" s="294"/>
    </row>
    <row r="40" spans="1:6" x14ac:dyDescent="0.25">
      <c r="A40" s="294"/>
      <c r="B40" s="294"/>
      <c r="C40" s="294"/>
      <c r="D40" s="294"/>
      <c r="E40" s="294"/>
      <c r="F40" s="294"/>
    </row>
    <row r="41" spans="1:6" x14ac:dyDescent="0.25">
      <c r="A41" s="294"/>
      <c r="B41" s="294"/>
      <c r="C41" s="294"/>
      <c r="D41" s="294"/>
      <c r="E41" s="294"/>
      <c r="F41" s="294"/>
    </row>
    <row r="42" spans="1:6" x14ac:dyDescent="0.25">
      <c r="A42" s="294"/>
      <c r="B42" s="294"/>
      <c r="C42" s="294"/>
      <c r="D42" s="294"/>
      <c r="E42" s="294"/>
      <c r="F42" s="294"/>
    </row>
    <row r="43" spans="1:6" x14ac:dyDescent="0.25">
      <c r="A43" s="294"/>
      <c r="B43" s="294"/>
      <c r="C43" s="294"/>
      <c r="D43" s="294"/>
      <c r="E43" s="294"/>
      <c r="F43" s="294"/>
    </row>
    <row r="44" spans="1:6" x14ac:dyDescent="0.25">
      <c r="A44" s="294"/>
      <c r="B44" s="294"/>
      <c r="C44" s="294"/>
      <c r="D44" s="294"/>
      <c r="E44" s="294"/>
      <c r="F44" s="294"/>
    </row>
    <row r="45" spans="1:6" x14ac:dyDescent="0.25">
      <c r="A45" s="294"/>
      <c r="B45" s="294"/>
      <c r="C45" s="294"/>
      <c r="D45" s="294"/>
      <c r="E45" s="294"/>
      <c r="F45" s="294"/>
    </row>
    <row r="46" spans="1:6" x14ac:dyDescent="0.25">
      <c r="A46" s="294"/>
      <c r="B46" s="294"/>
      <c r="C46" s="294"/>
      <c r="D46" s="294"/>
      <c r="E46" s="294"/>
      <c r="F46"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3" fitToHeight="0" orientation="landscape" r:id="rId1"/>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tabColor rgb="FFFF0000"/>
    <pageSetUpPr fitToPage="1"/>
  </sheetPr>
  <dimension ref="A1:P46"/>
  <sheetViews>
    <sheetView topLeftCell="A7" workbookViewId="0">
      <selection activeCell="A30" sqref="A30:XFD30"/>
    </sheetView>
  </sheetViews>
  <sheetFormatPr defaultRowHeight="15" x14ac:dyDescent="0.25"/>
  <cols>
    <col min="1" max="1" width="36.85546875" customWidth="1"/>
    <col min="2" max="2" width="67.7109375" customWidth="1"/>
    <col min="3" max="6" width="8.85546875" customWidth="1"/>
    <col min="7" max="11" width="8" style="39" customWidth="1"/>
  </cols>
  <sheetData>
    <row r="1" spans="1:11" ht="18.75" x14ac:dyDescent="0.25">
      <c r="A1" s="192" t="s">
        <v>0</v>
      </c>
      <c r="B1" s="2"/>
      <c r="C1" s="2"/>
      <c r="D1" s="2"/>
      <c r="E1" s="2"/>
      <c r="F1" s="2"/>
      <c r="G1" s="297"/>
      <c r="H1" s="2"/>
      <c r="I1" s="3"/>
      <c r="J1" s="3"/>
      <c r="K1" s="2"/>
    </row>
    <row r="2" spans="1:11" x14ac:dyDescent="0.25">
      <c r="A2" s="2"/>
      <c r="B2" s="227"/>
      <c r="C2" s="227"/>
      <c r="D2" s="227"/>
      <c r="E2" s="227"/>
      <c r="F2" s="227"/>
      <c r="G2" s="227"/>
      <c r="H2" s="227"/>
      <c r="I2" s="227"/>
      <c r="J2" s="227"/>
      <c r="K2" s="2"/>
    </row>
    <row r="3" spans="1:11" x14ac:dyDescent="0.25">
      <c r="A3" s="5" t="s">
        <v>1</v>
      </c>
      <c r="B3" s="702" t="s">
        <v>4880</v>
      </c>
      <c r="C3" s="702"/>
      <c r="D3" s="702"/>
      <c r="E3" s="702"/>
      <c r="F3" s="702"/>
      <c r="G3" s="702"/>
      <c r="H3" s="702"/>
      <c r="I3" s="702"/>
      <c r="J3" s="702"/>
      <c r="K3" s="702"/>
    </row>
    <row r="4" spans="1:11" x14ac:dyDescent="0.25">
      <c r="A4" s="6" t="s">
        <v>2</v>
      </c>
      <c r="B4" s="699" t="s">
        <v>4881</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4" t="s">
        <v>1508</v>
      </c>
      <c r="C7" s="674"/>
      <c r="D7" s="674"/>
      <c r="E7" s="674"/>
      <c r="F7" s="674"/>
      <c r="G7" s="674"/>
      <c r="H7" s="674"/>
      <c r="I7" s="674"/>
      <c r="J7" s="674"/>
      <c r="K7" s="674"/>
    </row>
    <row r="8" spans="1:11" x14ac:dyDescent="0.25">
      <c r="A8" s="6" t="s">
        <v>13</v>
      </c>
      <c r="B8" s="703" t="s">
        <v>9</v>
      </c>
      <c r="C8" s="703"/>
      <c r="D8" s="703"/>
      <c r="E8" s="703"/>
      <c r="F8" s="703"/>
      <c r="G8" s="699"/>
      <c r="H8" s="699"/>
      <c r="I8" s="699"/>
      <c r="J8" s="699"/>
      <c r="K8" s="699"/>
    </row>
    <row r="9" spans="1:11" x14ac:dyDescent="0.25">
      <c r="A9" s="6" t="s">
        <v>15</v>
      </c>
      <c r="B9" s="699" t="s">
        <v>54</v>
      </c>
      <c r="C9" s="699"/>
      <c r="D9" s="699"/>
      <c r="E9" s="699"/>
      <c r="F9" s="699"/>
      <c r="G9" s="699"/>
      <c r="H9" s="699"/>
      <c r="I9" s="699"/>
      <c r="J9" s="699"/>
      <c r="K9" s="699"/>
    </row>
    <row r="10" spans="1:11" x14ac:dyDescent="0.25">
      <c r="A10" s="6" t="s">
        <v>17</v>
      </c>
      <c r="B10" s="768" t="s">
        <v>25</v>
      </c>
      <c r="C10" s="768"/>
      <c r="D10" s="768"/>
      <c r="E10" s="768"/>
      <c r="F10" s="768"/>
      <c r="G10" s="768"/>
      <c r="H10" s="768"/>
      <c r="I10" s="768"/>
      <c r="J10" s="768"/>
      <c r="K10" s="768"/>
    </row>
    <row r="11" spans="1:11" x14ac:dyDescent="0.25">
      <c r="A11" s="6" t="s">
        <v>19</v>
      </c>
      <c r="B11" s="699" t="s">
        <v>1509</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4882</v>
      </c>
      <c r="C14" s="688"/>
      <c r="D14" s="688"/>
      <c r="E14" s="688"/>
      <c r="F14" s="688"/>
      <c r="G14" s="688"/>
      <c r="H14" s="688"/>
      <c r="I14" s="688"/>
      <c r="J14" s="688"/>
      <c r="K14" s="688"/>
    </row>
    <row r="15" spans="1:11" x14ac:dyDescent="0.25">
      <c r="A15" s="6" t="s">
        <v>30</v>
      </c>
      <c r="B15" s="689" t="s">
        <v>9</v>
      </c>
      <c r="C15" s="689"/>
      <c r="D15" s="689"/>
      <c r="E15" s="689"/>
      <c r="F15" s="689"/>
      <c r="G15" s="688"/>
      <c r="H15" s="688"/>
      <c r="I15" s="688"/>
      <c r="J15" s="688"/>
      <c r="K15" s="688"/>
    </row>
    <row r="16" spans="1:11" x14ac:dyDescent="0.25">
      <c r="A16" s="6" t="s">
        <v>32</v>
      </c>
      <c r="B16" s="699" t="s">
        <v>800</v>
      </c>
      <c r="C16" s="699"/>
      <c r="D16" s="699"/>
      <c r="E16" s="699"/>
      <c r="F16" s="699"/>
      <c r="G16" s="699"/>
      <c r="H16" s="699"/>
      <c r="I16" s="699"/>
      <c r="J16" s="699"/>
      <c r="K16" s="699"/>
    </row>
    <row r="17" spans="1:16" x14ac:dyDescent="0.25">
      <c r="A17" s="6" t="s">
        <v>35</v>
      </c>
      <c r="B17" s="713" t="s">
        <v>9</v>
      </c>
      <c r="C17" s="713"/>
      <c r="D17" s="713"/>
      <c r="E17" s="713"/>
      <c r="F17" s="713"/>
      <c r="G17" s="714"/>
      <c r="H17" s="714"/>
      <c r="I17" s="714"/>
      <c r="J17" s="714"/>
      <c r="K17" s="714"/>
    </row>
    <row r="18" spans="1:16" x14ac:dyDescent="0.25">
      <c r="A18" s="6" t="s">
        <v>36</v>
      </c>
      <c r="B18" s="753" t="s">
        <v>9</v>
      </c>
      <c r="C18" s="753"/>
      <c r="D18" s="753"/>
      <c r="E18" s="753"/>
      <c r="F18" s="753"/>
      <c r="G18" s="754"/>
      <c r="H18" s="754"/>
      <c r="I18" s="754"/>
      <c r="J18" s="754"/>
      <c r="K18" s="754"/>
    </row>
    <row r="19" spans="1:16" x14ac:dyDescent="0.25">
      <c r="A19" s="7" t="s">
        <v>37</v>
      </c>
      <c r="B19" s="2"/>
      <c r="C19" s="8" t="s">
        <v>1433</v>
      </c>
      <c r="D19" s="8" t="s">
        <v>137</v>
      </c>
      <c r="E19" s="8" t="s">
        <v>138</v>
      </c>
      <c r="F19" s="8" t="s">
        <v>139</v>
      </c>
      <c r="G19" s="293" t="s">
        <v>38</v>
      </c>
      <c r="H19" s="293" t="s">
        <v>39</v>
      </c>
      <c r="I19" s="293" t="s">
        <v>40</v>
      </c>
      <c r="J19" s="293" t="s">
        <v>41</v>
      </c>
      <c r="K19" s="293" t="s">
        <v>42</v>
      </c>
    </row>
    <row r="20" spans="1:16" x14ac:dyDescent="0.25">
      <c r="A20" s="6" t="s">
        <v>43</v>
      </c>
      <c r="B20" s="2"/>
      <c r="C20" s="2"/>
      <c r="D20" s="2"/>
      <c r="E20" s="2"/>
      <c r="F20" s="2"/>
      <c r="G20" s="10">
        <v>34435</v>
      </c>
      <c r="H20" s="10">
        <v>34296</v>
      </c>
      <c r="I20" s="10">
        <v>33994</v>
      </c>
      <c r="J20" s="11">
        <v>34926</v>
      </c>
      <c r="K20" s="11">
        <v>34653</v>
      </c>
    </row>
    <row r="21" spans="1:16" x14ac:dyDescent="0.25">
      <c r="A21" s="6" t="s">
        <v>44</v>
      </c>
      <c r="B21" s="2"/>
      <c r="C21" s="2"/>
      <c r="D21" s="2"/>
      <c r="E21" s="2"/>
      <c r="F21" s="2"/>
      <c r="G21" s="10">
        <f>G20-G25</f>
        <v>24987</v>
      </c>
      <c r="H21" s="10">
        <f>H20-H25</f>
        <v>24592</v>
      </c>
      <c r="I21" s="10">
        <f>I20-I25</f>
        <v>23988</v>
      </c>
      <c r="J21" s="10">
        <f>J20-J25</f>
        <v>25357</v>
      </c>
      <c r="K21" s="10">
        <f>K20-K25</f>
        <v>29631</v>
      </c>
    </row>
    <row r="22" spans="1:16" x14ac:dyDescent="0.25">
      <c r="A22" s="6" t="s">
        <v>45</v>
      </c>
      <c r="B22" s="2"/>
      <c r="C22" s="2"/>
      <c r="D22" s="2"/>
      <c r="E22" s="2"/>
      <c r="F22" s="2"/>
      <c r="G22" s="12">
        <f>G21/G20</f>
        <v>0.7256279947727603</v>
      </c>
      <c r="H22" s="12">
        <f>H21/H20</f>
        <v>0.71705155120130626</v>
      </c>
      <c r="I22" s="12">
        <f>I21/I20</f>
        <v>0.70565393893039952</v>
      </c>
      <c r="J22" s="12">
        <f>J21/J20</f>
        <v>0.72602072954246122</v>
      </c>
      <c r="K22" s="12">
        <f>K21/K20</f>
        <v>0.85507748246905035</v>
      </c>
    </row>
    <row r="23" spans="1:16" x14ac:dyDescent="0.25">
      <c r="A23" s="6" t="s">
        <v>46</v>
      </c>
      <c r="B23" s="2" t="s">
        <v>4883</v>
      </c>
      <c r="C23" s="2"/>
      <c r="D23" s="2"/>
      <c r="E23" s="2"/>
      <c r="F23" s="2"/>
      <c r="G23" s="10">
        <v>1</v>
      </c>
      <c r="H23" s="10"/>
      <c r="I23" s="10"/>
      <c r="J23" s="9"/>
      <c r="K23" s="9"/>
    </row>
    <row r="24" spans="1:16" x14ac:dyDescent="0.25">
      <c r="A24" s="6" t="s">
        <v>47</v>
      </c>
      <c r="C24" s="2"/>
      <c r="D24" s="2"/>
      <c r="E24" s="2"/>
      <c r="F24" s="2"/>
      <c r="G24" s="12">
        <f>G23/G20</f>
        <v>2.9040220705677363E-5</v>
      </c>
      <c r="H24" s="12">
        <f>H23/H20</f>
        <v>0</v>
      </c>
      <c r="I24" s="12">
        <f>I23/I20</f>
        <v>0</v>
      </c>
      <c r="J24" s="12">
        <f>J23/J20</f>
        <v>0</v>
      </c>
      <c r="K24" s="12">
        <f>K23/K20</f>
        <v>0</v>
      </c>
    </row>
    <row r="25" spans="1:16" x14ac:dyDescent="0.25">
      <c r="A25" s="6" t="s">
        <v>48</v>
      </c>
      <c r="B25" s="2"/>
      <c r="C25" s="2"/>
      <c r="D25" s="2"/>
      <c r="E25" s="2"/>
      <c r="F25" s="2"/>
      <c r="G25" s="10">
        <v>9448</v>
      </c>
      <c r="H25" s="10">
        <v>9704</v>
      </c>
      <c r="I25" s="10">
        <v>10006</v>
      </c>
      <c r="J25" s="9">
        <v>9569</v>
      </c>
      <c r="K25" s="9">
        <v>5022</v>
      </c>
    </row>
    <row r="26" spans="1:16" x14ac:dyDescent="0.25">
      <c r="A26" s="6" t="s">
        <v>49</v>
      </c>
      <c r="B26" s="2"/>
      <c r="C26" s="2"/>
      <c r="D26" s="2"/>
      <c r="E26" s="2"/>
      <c r="F26" s="2"/>
      <c r="G26" s="12">
        <f>G25/G20</f>
        <v>0.2743720052272397</v>
      </c>
      <c r="H26" s="12">
        <f>H25/H20</f>
        <v>0.28294844879869374</v>
      </c>
      <c r="I26" s="12">
        <f>I25/I20</f>
        <v>0.29434606106960054</v>
      </c>
      <c r="J26" s="12">
        <f>J25/J20</f>
        <v>0.27397927045753878</v>
      </c>
      <c r="K26" s="12">
        <f>K25/K20</f>
        <v>0.1449225175309497</v>
      </c>
    </row>
    <row r="27" spans="1:16" x14ac:dyDescent="0.25">
      <c r="A27" s="7" t="s">
        <v>50</v>
      </c>
      <c r="B27" s="2"/>
      <c r="C27" s="677" t="s">
        <v>51</v>
      </c>
      <c r="D27" s="677"/>
      <c r="E27" s="677"/>
      <c r="F27" s="677"/>
      <c r="G27" s="677"/>
      <c r="H27" s="677"/>
      <c r="I27" s="677"/>
      <c r="J27" s="677"/>
      <c r="K27" s="677"/>
    </row>
    <row r="28" spans="1:16" x14ac:dyDescent="0.25">
      <c r="A28" s="15" t="s">
        <v>52</v>
      </c>
      <c r="B28" s="16" t="s">
        <v>2</v>
      </c>
      <c r="C28" s="8" t="s">
        <v>1433</v>
      </c>
      <c r="D28" s="8" t="s">
        <v>137</v>
      </c>
      <c r="E28" s="8" t="s">
        <v>138</v>
      </c>
      <c r="F28" s="8" t="s">
        <v>139</v>
      </c>
      <c r="G28" s="293" t="s">
        <v>38</v>
      </c>
      <c r="H28" s="293" t="s">
        <v>39</v>
      </c>
      <c r="I28" s="293" t="s">
        <v>40</v>
      </c>
      <c r="J28" s="293" t="s">
        <v>41</v>
      </c>
      <c r="K28" s="293" t="s">
        <v>42</v>
      </c>
    </row>
    <row r="29" spans="1:16" x14ac:dyDescent="0.25">
      <c r="A29" s="388" t="s">
        <v>4884</v>
      </c>
      <c r="B29" s="389"/>
      <c r="G29" s="177">
        <v>24986</v>
      </c>
      <c r="H29" s="177">
        <v>24592</v>
      </c>
      <c r="I29" s="177">
        <v>23988</v>
      </c>
      <c r="J29" s="177">
        <v>25357</v>
      </c>
      <c r="K29" s="177">
        <v>29631</v>
      </c>
      <c r="L29" s="13"/>
      <c r="M29" s="13"/>
      <c r="N29" s="13"/>
      <c r="O29" s="13"/>
      <c r="P29" s="13"/>
    </row>
    <row r="30" spans="1:16" x14ac:dyDescent="0.25">
      <c r="A30" s="388" t="s">
        <v>1530</v>
      </c>
      <c r="B30" s="389"/>
      <c r="C30" s="389"/>
      <c r="D30" s="389"/>
      <c r="E30" s="389"/>
      <c r="F30" s="389"/>
      <c r="G30" s="10">
        <v>1</v>
      </c>
      <c r="H30" s="10"/>
      <c r="I30" s="10"/>
      <c r="J30" s="9"/>
      <c r="K30" s="9"/>
    </row>
    <row r="31" spans="1:16" x14ac:dyDescent="0.25">
      <c r="A31" s="388" t="s">
        <v>1522</v>
      </c>
      <c r="B31" s="389"/>
      <c r="C31" s="389"/>
      <c r="D31" s="389"/>
      <c r="E31" s="389"/>
      <c r="F31" s="389"/>
      <c r="G31" s="177">
        <v>9448</v>
      </c>
      <c r="H31" s="177">
        <v>9704</v>
      </c>
      <c r="I31" s="177">
        <v>10006</v>
      </c>
      <c r="J31" s="177">
        <v>9569</v>
      </c>
      <c r="K31" s="177">
        <v>5022</v>
      </c>
    </row>
    <row r="32" spans="1:16" x14ac:dyDescent="0.25">
      <c r="A32" s="389" t="s">
        <v>1440</v>
      </c>
      <c r="B32" s="389"/>
      <c r="C32" s="389"/>
      <c r="D32" s="389"/>
      <c r="E32" s="389"/>
      <c r="F32" s="389"/>
      <c r="G32" s="391">
        <v>34435</v>
      </c>
      <c r="H32" s="391">
        <v>34296</v>
      </c>
      <c r="I32" s="391">
        <v>33994</v>
      </c>
      <c r="J32" s="391">
        <v>34926</v>
      </c>
      <c r="K32" s="391">
        <v>34653</v>
      </c>
    </row>
    <row r="33" spans="1:6" x14ac:dyDescent="0.25">
      <c r="A33" s="294"/>
      <c r="B33" s="294"/>
      <c r="C33" s="294"/>
      <c r="D33" s="294"/>
      <c r="E33" s="294"/>
      <c r="F33" s="294"/>
    </row>
    <row r="34" spans="1:6" x14ac:dyDescent="0.25">
      <c r="A34" s="294"/>
      <c r="B34" s="294"/>
      <c r="C34" s="294"/>
      <c r="D34" s="294"/>
      <c r="E34" s="294"/>
      <c r="F34" s="294"/>
    </row>
    <row r="35" spans="1:6" x14ac:dyDescent="0.25">
      <c r="A35" s="294"/>
      <c r="B35" s="294"/>
      <c r="C35" s="294"/>
      <c r="D35" s="294"/>
      <c r="E35" s="294"/>
      <c r="F35" s="294"/>
    </row>
    <row r="36" spans="1:6" x14ac:dyDescent="0.25">
      <c r="A36" s="294"/>
      <c r="B36" s="294"/>
      <c r="C36" s="294"/>
      <c r="D36" s="294"/>
      <c r="E36" s="294"/>
      <c r="F36" s="294"/>
    </row>
    <row r="37" spans="1:6" x14ac:dyDescent="0.25">
      <c r="A37" s="294"/>
      <c r="B37" s="294"/>
      <c r="C37" s="294"/>
      <c r="D37" s="294"/>
      <c r="E37" s="294"/>
      <c r="F37" s="294"/>
    </row>
    <row r="38" spans="1:6" x14ac:dyDescent="0.25">
      <c r="A38" s="294"/>
      <c r="B38" s="294"/>
      <c r="C38" s="294"/>
      <c r="D38" s="294"/>
      <c r="E38" s="294"/>
      <c r="F38" s="294"/>
    </row>
    <row r="39" spans="1:6" x14ac:dyDescent="0.25">
      <c r="A39" s="294"/>
      <c r="B39" s="294"/>
      <c r="C39" s="294"/>
      <c r="D39" s="294"/>
      <c r="E39" s="294"/>
      <c r="F39" s="294"/>
    </row>
    <row r="40" spans="1:6" x14ac:dyDescent="0.25">
      <c r="A40" s="294"/>
      <c r="B40" s="294"/>
      <c r="C40" s="294"/>
      <c r="D40" s="294"/>
      <c r="E40" s="294"/>
      <c r="F40" s="294"/>
    </row>
    <row r="41" spans="1:6" x14ac:dyDescent="0.25">
      <c r="A41" s="294"/>
      <c r="B41" s="294"/>
      <c r="C41" s="294"/>
      <c r="D41" s="294"/>
      <c r="E41" s="294"/>
      <c r="F41" s="294"/>
    </row>
    <row r="42" spans="1:6" x14ac:dyDescent="0.25">
      <c r="A42" s="294"/>
      <c r="B42" s="294"/>
      <c r="C42" s="294"/>
      <c r="D42" s="294"/>
      <c r="E42" s="294"/>
      <c r="F42" s="294"/>
    </row>
    <row r="43" spans="1:6" x14ac:dyDescent="0.25">
      <c r="A43" s="294"/>
      <c r="B43" s="294"/>
      <c r="C43" s="294"/>
      <c r="D43" s="294"/>
      <c r="E43" s="294"/>
      <c r="F43" s="294"/>
    </row>
    <row r="44" spans="1:6" x14ac:dyDescent="0.25">
      <c r="A44" s="294"/>
      <c r="B44" s="294"/>
      <c r="C44" s="294"/>
      <c r="D44" s="294"/>
      <c r="E44" s="294"/>
      <c r="F44" s="294"/>
    </row>
    <row r="45" spans="1:6" x14ac:dyDescent="0.25">
      <c r="A45" s="294"/>
      <c r="B45" s="294"/>
      <c r="C45" s="294"/>
      <c r="D45" s="294"/>
      <c r="E45" s="294"/>
      <c r="F45" s="294"/>
    </row>
    <row r="46" spans="1:6" x14ac:dyDescent="0.25">
      <c r="A46" s="294"/>
      <c r="B46" s="294"/>
      <c r="C46" s="294"/>
      <c r="D46" s="294"/>
      <c r="E46" s="294"/>
      <c r="F46" s="29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C27:K27"/>
  </mergeCells>
  <pageMargins left="0.7" right="0.7" top="0.75" bottom="0.75" header="0.3" footer="0.3"/>
  <pageSetup paperSize="9" scale="90" fitToHeight="0" orientation="landscape" r:id="rId1"/>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tabColor rgb="FF00B0F0"/>
    <pageSetUpPr fitToPage="1"/>
  </sheetPr>
  <dimension ref="A1:K30"/>
  <sheetViews>
    <sheetView topLeftCell="A7" workbookViewId="0">
      <selection activeCell="M19" sqref="M19"/>
    </sheetView>
  </sheetViews>
  <sheetFormatPr defaultRowHeight="15" x14ac:dyDescent="0.25"/>
  <cols>
    <col min="1" max="1" width="36.85546875" customWidth="1"/>
    <col min="2" max="2" width="56.85546875" customWidth="1"/>
    <col min="3" max="11" width="8"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1506</v>
      </c>
      <c r="C3" s="702"/>
      <c r="D3" s="702"/>
      <c r="E3" s="702"/>
      <c r="F3" s="702"/>
      <c r="G3" s="702"/>
      <c r="H3" s="669"/>
      <c r="I3" s="669"/>
      <c r="J3" s="669"/>
      <c r="K3" s="669"/>
    </row>
    <row r="4" spans="1:11" x14ac:dyDescent="0.25">
      <c r="A4" s="6" t="s">
        <v>2</v>
      </c>
      <c r="B4" s="704" t="s">
        <v>1507</v>
      </c>
      <c r="C4" s="704"/>
      <c r="D4" s="704"/>
      <c r="E4" s="704"/>
      <c r="F4" s="704"/>
      <c r="G4" s="704"/>
      <c r="H4" s="718"/>
      <c r="I4" s="718"/>
      <c r="J4" s="718"/>
      <c r="K4" s="718"/>
    </row>
    <row r="5" spans="1:11" x14ac:dyDescent="0.25">
      <c r="A5" s="6" t="s">
        <v>5</v>
      </c>
      <c r="B5" s="699" t="s">
        <v>4</v>
      </c>
      <c r="C5" s="699"/>
      <c r="D5" s="699"/>
      <c r="E5" s="699"/>
      <c r="F5" s="699"/>
      <c r="G5" s="699"/>
      <c r="H5" s="669"/>
      <c r="I5" s="669"/>
      <c r="J5" s="669"/>
      <c r="K5" s="669"/>
    </row>
    <row r="6" spans="1:11" x14ac:dyDescent="0.25">
      <c r="A6" s="6" t="s">
        <v>8</v>
      </c>
      <c r="B6" s="699" t="s">
        <v>9</v>
      </c>
      <c r="C6" s="699"/>
      <c r="D6" s="699"/>
      <c r="E6" s="699"/>
      <c r="F6" s="699"/>
      <c r="G6" s="699"/>
      <c r="H6" s="669"/>
      <c r="I6" s="669"/>
      <c r="J6" s="669"/>
      <c r="K6" s="669"/>
    </row>
    <row r="7" spans="1:11" x14ac:dyDescent="0.25">
      <c r="A7" s="6" t="s">
        <v>11</v>
      </c>
      <c r="B7" s="699" t="s">
        <v>1508</v>
      </c>
      <c r="C7" s="699"/>
      <c r="D7" s="699"/>
      <c r="E7" s="699"/>
      <c r="F7" s="699"/>
      <c r="G7" s="699"/>
      <c r="H7" s="669"/>
      <c r="I7" s="669"/>
      <c r="J7" s="669"/>
      <c r="K7" s="669"/>
    </row>
    <row r="8" spans="1:11" x14ac:dyDescent="0.25">
      <c r="A8" s="6" t="s">
        <v>13</v>
      </c>
      <c r="B8" s="704" t="s">
        <v>9</v>
      </c>
      <c r="C8" s="704"/>
      <c r="D8" s="704"/>
      <c r="E8" s="704"/>
      <c r="F8" s="704"/>
      <c r="G8" s="704"/>
      <c r="H8" s="718"/>
      <c r="I8" s="718"/>
      <c r="J8" s="718"/>
      <c r="K8" s="718"/>
    </row>
    <row r="9" spans="1:11" x14ac:dyDescent="0.25">
      <c r="A9" s="6" t="s">
        <v>15</v>
      </c>
      <c r="B9" s="699" t="s">
        <v>63</v>
      </c>
      <c r="C9" s="699"/>
      <c r="D9" s="699"/>
      <c r="E9" s="699"/>
      <c r="F9" s="699"/>
      <c r="G9" s="699"/>
      <c r="H9" s="669"/>
      <c r="I9" s="669"/>
      <c r="J9" s="669"/>
      <c r="K9" s="669"/>
    </row>
    <row r="10" spans="1:11" x14ac:dyDescent="0.25">
      <c r="A10" s="6" t="s">
        <v>17</v>
      </c>
      <c r="B10" s="699" t="s">
        <v>25</v>
      </c>
      <c r="C10" s="699"/>
      <c r="D10" s="699"/>
      <c r="E10" s="699"/>
      <c r="F10" s="699"/>
      <c r="G10" s="699"/>
      <c r="H10" s="669"/>
      <c r="I10" s="669"/>
      <c r="J10" s="669"/>
      <c r="K10" s="669"/>
    </row>
    <row r="11" spans="1:11" x14ac:dyDescent="0.25">
      <c r="A11" s="6" t="s">
        <v>19</v>
      </c>
      <c r="B11" s="699" t="s">
        <v>1509</v>
      </c>
      <c r="C11" s="699"/>
      <c r="D11" s="699"/>
      <c r="E11" s="699"/>
      <c r="F11" s="699"/>
      <c r="G11" s="699"/>
      <c r="H11" s="669"/>
      <c r="I11" s="669"/>
      <c r="J11" s="669"/>
      <c r="K11" s="669"/>
    </row>
    <row r="12" spans="1:11" x14ac:dyDescent="0.25">
      <c r="A12" s="6" t="s">
        <v>22</v>
      </c>
      <c r="B12" s="699" t="s">
        <v>34</v>
      </c>
      <c r="C12" s="699"/>
      <c r="D12" s="699"/>
      <c r="E12" s="699"/>
      <c r="F12" s="699"/>
      <c r="G12" s="699"/>
      <c r="H12" s="669"/>
      <c r="I12" s="669"/>
      <c r="J12" s="669"/>
      <c r="K12" s="669"/>
    </row>
    <row r="13" spans="1:11" x14ac:dyDescent="0.25">
      <c r="A13" s="6" t="s">
        <v>26</v>
      </c>
      <c r="B13" s="699" t="s">
        <v>9</v>
      </c>
      <c r="C13" s="699"/>
      <c r="D13" s="699"/>
      <c r="E13" s="699"/>
      <c r="F13" s="699"/>
      <c r="G13" s="699"/>
      <c r="H13" s="669"/>
      <c r="I13" s="669"/>
      <c r="J13" s="669"/>
      <c r="K13" s="669"/>
    </row>
    <row r="14" spans="1:11" x14ac:dyDescent="0.25">
      <c r="A14" s="6" t="s">
        <v>28</v>
      </c>
      <c r="B14" s="699" t="s">
        <v>1510</v>
      </c>
      <c r="C14" s="699"/>
      <c r="D14" s="699"/>
      <c r="E14" s="699"/>
      <c r="F14" s="699"/>
      <c r="G14" s="699"/>
      <c r="H14" s="669"/>
      <c r="I14" s="669"/>
      <c r="J14" s="669"/>
      <c r="K14" s="669"/>
    </row>
    <row r="15" spans="1:11" x14ac:dyDescent="0.25">
      <c r="A15" s="6" t="s">
        <v>30</v>
      </c>
      <c r="B15" s="769" t="s">
        <v>1511</v>
      </c>
      <c r="C15" s="770"/>
      <c r="D15" s="770"/>
      <c r="E15" s="770"/>
      <c r="F15" s="770"/>
      <c r="G15" s="770"/>
      <c r="H15" s="669"/>
      <c r="I15" s="669"/>
      <c r="J15" s="669"/>
      <c r="K15" s="669"/>
    </row>
    <row r="16" spans="1:11" x14ac:dyDescent="0.25">
      <c r="A16" s="6" t="s">
        <v>32</v>
      </c>
      <c r="B16" s="699" t="s">
        <v>801</v>
      </c>
      <c r="C16" s="699"/>
      <c r="D16" s="699"/>
      <c r="E16" s="699"/>
      <c r="F16" s="699"/>
      <c r="G16" s="699"/>
      <c r="H16" s="669"/>
      <c r="I16" s="669"/>
      <c r="J16" s="669"/>
      <c r="K16" s="669"/>
    </row>
    <row r="17" spans="1:11" x14ac:dyDescent="0.25">
      <c r="A17" s="6" t="s">
        <v>35</v>
      </c>
      <c r="B17" s="689" t="s">
        <v>9</v>
      </c>
      <c r="C17" s="688"/>
      <c r="D17" s="688"/>
      <c r="E17" s="688"/>
      <c r="F17" s="688"/>
      <c r="G17" s="688"/>
      <c r="H17" s="669"/>
      <c r="I17" s="669"/>
      <c r="J17" s="669"/>
      <c r="K17" s="669"/>
    </row>
    <row r="18" spans="1:11" x14ac:dyDescent="0.25">
      <c r="A18" s="6" t="s">
        <v>36</v>
      </c>
      <c r="B18" s="717" t="s">
        <v>9</v>
      </c>
      <c r="C18" s="706"/>
      <c r="D18" s="706"/>
      <c r="E18" s="706"/>
      <c r="F18" s="706"/>
      <c r="G18" s="706"/>
      <c r="H18" s="669"/>
      <c r="I18" s="669"/>
      <c r="J18" s="669"/>
      <c r="K18" s="669"/>
    </row>
    <row r="19" spans="1:11" x14ac:dyDescent="0.25">
      <c r="A19" s="7" t="s">
        <v>37</v>
      </c>
      <c r="B19" s="2"/>
      <c r="C19" s="154" t="s">
        <v>1433</v>
      </c>
      <c r="D19" s="154" t="s">
        <v>137</v>
      </c>
      <c r="E19" s="154" t="s">
        <v>138</v>
      </c>
      <c r="F19" s="154" t="s">
        <v>139</v>
      </c>
      <c r="G19" s="8" t="s">
        <v>38</v>
      </c>
      <c r="H19" s="8" t="s">
        <v>39</v>
      </c>
      <c r="I19" s="8" t="s">
        <v>40</v>
      </c>
      <c r="J19" s="8" t="s">
        <v>41</v>
      </c>
      <c r="K19" s="8" t="s">
        <v>42</v>
      </c>
    </row>
    <row r="20" spans="1:11" x14ac:dyDescent="0.25">
      <c r="A20" s="6" t="s">
        <v>43</v>
      </c>
      <c r="B20" s="2"/>
      <c r="C20" s="10">
        <v>39427</v>
      </c>
      <c r="D20" s="10">
        <v>42079</v>
      </c>
      <c r="E20" s="155">
        <v>41432</v>
      </c>
      <c r="F20" s="156">
        <v>38250</v>
      </c>
      <c r="G20" s="10">
        <v>35839</v>
      </c>
      <c r="H20" s="10">
        <v>35133</v>
      </c>
      <c r="I20" s="10">
        <v>34694</v>
      </c>
      <c r="J20" s="11">
        <v>35547</v>
      </c>
      <c r="K20" s="11">
        <v>34980</v>
      </c>
    </row>
    <row r="21" spans="1:11" x14ac:dyDescent="0.25">
      <c r="A21" s="6" t="s">
        <v>44</v>
      </c>
      <c r="B21" s="2"/>
      <c r="C21" s="10">
        <f t="shared" ref="C21:F21" si="0">C20-C25</f>
        <v>39427</v>
      </c>
      <c r="D21" s="10">
        <f t="shared" si="0"/>
        <v>42079</v>
      </c>
      <c r="E21" s="10">
        <f t="shared" si="0"/>
        <v>41432</v>
      </c>
      <c r="F21" s="10">
        <f t="shared" si="0"/>
        <v>38250</v>
      </c>
      <c r="G21" s="10">
        <f>G20-G25</f>
        <v>35839</v>
      </c>
      <c r="H21" s="10">
        <f t="shared" ref="H21:K21" si="1">H20-H25</f>
        <v>35133</v>
      </c>
      <c r="I21" s="10">
        <f t="shared" si="1"/>
        <v>34694</v>
      </c>
      <c r="J21" s="10">
        <f t="shared" si="1"/>
        <v>35547</v>
      </c>
      <c r="K21" s="10">
        <f t="shared" si="1"/>
        <v>34980</v>
      </c>
    </row>
    <row r="22" spans="1:11" x14ac:dyDescent="0.25">
      <c r="A22" s="6" t="s">
        <v>45</v>
      </c>
      <c r="B22" s="2"/>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row>
    <row r="23" spans="1:11" x14ac:dyDescent="0.25">
      <c r="A23" s="6" t="s">
        <v>46</v>
      </c>
      <c r="B23" s="2"/>
      <c r="C23" s="10">
        <v>0</v>
      </c>
      <c r="D23" s="10">
        <v>0</v>
      </c>
      <c r="E23" s="155">
        <v>0</v>
      </c>
      <c r="F23" s="156">
        <v>0</v>
      </c>
      <c r="G23" s="10">
        <v>0</v>
      </c>
      <c r="H23" s="10">
        <v>0</v>
      </c>
      <c r="I23" s="10">
        <v>0</v>
      </c>
      <c r="J23" s="9">
        <v>0</v>
      </c>
      <c r="K23" s="9">
        <v>0</v>
      </c>
    </row>
    <row r="24" spans="1:11" x14ac:dyDescent="0.25">
      <c r="A24" s="6" t="s">
        <v>47</v>
      </c>
      <c r="B24" s="2"/>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2"/>
      <c r="C25" s="10">
        <v>0</v>
      </c>
      <c r="D25" s="10">
        <v>0</v>
      </c>
      <c r="E25" s="155">
        <v>0</v>
      </c>
      <c r="F25" s="156">
        <v>0</v>
      </c>
      <c r="G25" s="10">
        <v>0</v>
      </c>
      <c r="H25" s="10">
        <v>0</v>
      </c>
      <c r="I25" s="10">
        <v>0</v>
      </c>
      <c r="J25" s="9">
        <v>0</v>
      </c>
      <c r="K25" s="9">
        <v>0</v>
      </c>
    </row>
    <row r="26" spans="1:11" x14ac:dyDescent="0.25">
      <c r="A26" s="6" t="s">
        <v>49</v>
      </c>
      <c r="B26" s="2"/>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row>
    <row r="27" spans="1:11" x14ac:dyDescent="0.25">
      <c r="A27" s="7" t="s">
        <v>50</v>
      </c>
      <c r="B27" s="2"/>
      <c r="C27" s="677" t="s">
        <v>51</v>
      </c>
      <c r="D27" s="677"/>
      <c r="E27" s="677"/>
      <c r="F27" s="677"/>
      <c r="G27" s="677"/>
      <c r="H27" s="669"/>
      <c r="I27" s="669"/>
      <c r="J27" s="669"/>
      <c r="K27" s="669"/>
    </row>
    <row r="28" spans="1:11" x14ac:dyDescent="0.25">
      <c r="A28" s="15" t="s">
        <v>52</v>
      </c>
      <c r="B28" s="132" t="s">
        <v>2</v>
      </c>
      <c r="C28" s="154" t="s">
        <v>1433</v>
      </c>
      <c r="D28" s="154" t="s">
        <v>137</v>
      </c>
      <c r="E28" s="154" t="s">
        <v>138</v>
      </c>
      <c r="F28" s="154" t="s">
        <v>139</v>
      </c>
      <c r="G28" s="8" t="s">
        <v>38</v>
      </c>
      <c r="H28" s="8" t="s">
        <v>39</v>
      </c>
      <c r="I28" s="8" t="s">
        <v>40</v>
      </c>
      <c r="J28" s="8" t="s">
        <v>41</v>
      </c>
      <c r="K28" s="8" t="s">
        <v>42</v>
      </c>
    </row>
    <row r="29" spans="1:11" x14ac:dyDescent="0.25">
      <c r="A29" t="s">
        <v>1512</v>
      </c>
      <c r="C29" s="157">
        <v>39427</v>
      </c>
      <c r="D29" s="157">
        <v>42079</v>
      </c>
      <c r="E29" s="158">
        <v>41432</v>
      </c>
      <c r="F29" s="159">
        <v>38250</v>
      </c>
      <c r="G29" s="157">
        <v>35839</v>
      </c>
      <c r="H29" s="157">
        <v>35133</v>
      </c>
      <c r="I29" s="158">
        <v>34694</v>
      </c>
      <c r="J29" s="159">
        <v>35547</v>
      </c>
      <c r="K29" s="159">
        <v>34980</v>
      </c>
    </row>
    <row r="30" spans="1:11" x14ac:dyDescent="0.25">
      <c r="A30" t="s">
        <v>1440</v>
      </c>
      <c r="C30" s="160">
        <v>39427</v>
      </c>
      <c r="D30" s="160">
        <v>42079</v>
      </c>
      <c r="E30" s="161">
        <v>41432</v>
      </c>
      <c r="F30" s="161">
        <v>38250</v>
      </c>
      <c r="G30" s="160">
        <v>35839</v>
      </c>
      <c r="H30" s="160">
        <v>35133</v>
      </c>
      <c r="I30" s="161">
        <v>34694</v>
      </c>
      <c r="J30" s="161">
        <v>35547</v>
      </c>
      <c r="K30" s="161">
        <v>34980</v>
      </c>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90" fitToHeight="0" orientation="landscape" r:id="rId1"/>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tabColor rgb="FF00B0F0"/>
    <pageSetUpPr fitToPage="1"/>
  </sheetPr>
  <dimension ref="A1:K41"/>
  <sheetViews>
    <sheetView topLeftCell="A13" workbookViewId="0">
      <selection activeCell="N27" sqref="N27"/>
    </sheetView>
  </sheetViews>
  <sheetFormatPr defaultRowHeight="15" x14ac:dyDescent="0.25"/>
  <cols>
    <col min="1" max="1" width="36.85546875" customWidth="1"/>
    <col min="2" max="2" width="67.7109375" customWidth="1"/>
    <col min="3" max="11" width="8"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1513</v>
      </c>
      <c r="C3" s="702"/>
      <c r="D3" s="702"/>
      <c r="E3" s="702"/>
      <c r="F3" s="702"/>
      <c r="G3" s="702"/>
      <c r="H3" s="669"/>
      <c r="I3" s="669"/>
      <c r="J3" s="669"/>
      <c r="K3" s="669"/>
    </row>
    <row r="4" spans="1:11" x14ac:dyDescent="0.25">
      <c r="A4" s="6" t="s">
        <v>2</v>
      </c>
      <c r="B4" s="704" t="s">
        <v>1514</v>
      </c>
      <c r="C4" s="704"/>
      <c r="D4" s="704"/>
      <c r="E4" s="704"/>
      <c r="F4" s="704"/>
      <c r="G4" s="704"/>
      <c r="H4" s="718"/>
      <c r="I4" s="718"/>
      <c r="J4" s="718"/>
      <c r="K4" s="718"/>
    </row>
    <row r="5" spans="1:11" x14ac:dyDescent="0.25">
      <c r="A5" s="6" t="s">
        <v>5</v>
      </c>
      <c r="B5" s="699" t="s">
        <v>6</v>
      </c>
      <c r="C5" s="699"/>
      <c r="D5" s="699"/>
      <c r="E5" s="699"/>
      <c r="F5" s="699"/>
      <c r="G5" s="699"/>
      <c r="H5" s="669"/>
      <c r="I5" s="669"/>
      <c r="J5" s="669"/>
      <c r="K5" s="669"/>
    </row>
    <row r="6" spans="1:11" x14ac:dyDescent="0.25">
      <c r="A6" s="6" t="s">
        <v>8</v>
      </c>
      <c r="B6" s="703" t="s">
        <v>9</v>
      </c>
      <c r="C6" s="699"/>
      <c r="D6" s="699"/>
      <c r="E6" s="699"/>
      <c r="F6" s="699"/>
      <c r="G6" s="699"/>
      <c r="H6" s="669"/>
      <c r="I6" s="669"/>
      <c r="J6" s="669"/>
      <c r="K6" s="669"/>
    </row>
    <row r="7" spans="1:11" x14ac:dyDescent="0.25">
      <c r="A7" s="6" t="s">
        <v>11</v>
      </c>
      <c r="B7" s="679" t="s">
        <v>9</v>
      </c>
      <c r="C7" s="679"/>
      <c r="D7" s="679"/>
      <c r="E7" s="679"/>
      <c r="F7" s="679"/>
      <c r="G7" s="679"/>
      <c r="H7" s="669"/>
      <c r="I7" s="669"/>
      <c r="J7" s="669"/>
      <c r="K7" s="669"/>
    </row>
    <row r="8" spans="1:11" x14ac:dyDescent="0.25">
      <c r="A8" s="6" t="s">
        <v>13</v>
      </c>
      <c r="B8" s="719" t="s">
        <v>9</v>
      </c>
      <c r="C8" s="704"/>
      <c r="D8" s="704"/>
      <c r="E8" s="704"/>
      <c r="F8" s="704"/>
      <c r="G8" s="704"/>
      <c r="H8" s="718"/>
      <c r="I8" s="718"/>
      <c r="J8" s="718"/>
      <c r="K8" s="718"/>
    </row>
    <row r="9" spans="1:11" x14ac:dyDescent="0.25">
      <c r="A9" s="6" t="s">
        <v>15</v>
      </c>
      <c r="B9" s="699" t="s">
        <v>54</v>
      </c>
      <c r="C9" s="699"/>
      <c r="D9" s="699"/>
      <c r="E9" s="699"/>
      <c r="F9" s="699"/>
      <c r="G9" s="699"/>
      <c r="H9" s="669"/>
      <c r="I9" s="669"/>
      <c r="J9" s="669"/>
      <c r="K9" s="669"/>
    </row>
    <row r="10" spans="1:11" x14ac:dyDescent="0.25">
      <c r="A10" s="6" t="s">
        <v>17</v>
      </c>
      <c r="B10" s="699" t="s">
        <v>18</v>
      </c>
      <c r="C10" s="699"/>
      <c r="D10" s="699"/>
      <c r="E10" s="699"/>
      <c r="F10" s="699"/>
      <c r="G10" s="699"/>
      <c r="H10" s="669"/>
      <c r="I10" s="669"/>
      <c r="J10" s="669"/>
      <c r="K10" s="669"/>
    </row>
    <row r="11" spans="1:11" x14ac:dyDescent="0.25">
      <c r="A11" s="6" t="s">
        <v>19</v>
      </c>
      <c r="B11" s="699" t="s">
        <v>1509</v>
      </c>
      <c r="C11" s="699"/>
      <c r="D11" s="699"/>
      <c r="E11" s="699"/>
      <c r="F11" s="699"/>
      <c r="G11" s="699"/>
      <c r="H11" s="669"/>
      <c r="I11" s="669"/>
      <c r="J11" s="669"/>
      <c r="K11" s="669"/>
    </row>
    <row r="12" spans="1:11" x14ac:dyDescent="0.25">
      <c r="A12" s="6" t="s">
        <v>22</v>
      </c>
      <c r="B12" s="688" t="s">
        <v>34</v>
      </c>
      <c r="C12" s="688"/>
      <c r="D12" s="688"/>
      <c r="E12" s="688"/>
      <c r="F12" s="688"/>
      <c r="G12" s="688"/>
      <c r="H12" s="669"/>
      <c r="I12" s="669"/>
      <c r="J12" s="669"/>
      <c r="K12" s="669"/>
    </row>
    <row r="13" spans="1:11" x14ac:dyDescent="0.25">
      <c r="A13" s="6" t="s">
        <v>26</v>
      </c>
      <c r="B13" s="703" t="s">
        <v>9</v>
      </c>
      <c r="C13" s="699"/>
      <c r="D13" s="699"/>
      <c r="E13" s="699"/>
      <c r="F13" s="699"/>
      <c r="G13" s="699"/>
      <c r="H13" s="669"/>
      <c r="I13" s="669"/>
      <c r="J13" s="669"/>
      <c r="K13" s="669"/>
    </row>
    <row r="14" spans="1:11" x14ac:dyDescent="0.25">
      <c r="A14" s="6" t="s">
        <v>28</v>
      </c>
      <c r="B14" s="674" t="s">
        <v>1515</v>
      </c>
      <c r="C14" s="674"/>
      <c r="D14" s="674"/>
      <c r="E14" s="674"/>
      <c r="F14" s="674"/>
      <c r="G14" s="674"/>
      <c r="H14" s="669"/>
      <c r="I14" s="669"/>
      <c r="J14" s="669"/>
      <c r="K14" s="669"/>
    </row>
    <row r="15" spans="1:11" x14ac:dyDescent="0.25">
      <c r="A15" s="6" t="s">
        <v>30</v>
      </c>
      <c r="B15" s="769" t="s">
        <v>1516</v>
      </c>
      <c r="C15" s="770"/>
      <c r="D15" s="770"/>
      <c r="E15" s="770"/>
      <c r="F15" s="770"/>
      <c r="G15" s="770"/>
      <c r="H15" s="669"/>
      <c r="I15" s="669"/>
      <c r="J15" s="669"/>
      <c r="K15" s="669"/>
    </row>
    <row r="16" spans="1:11" x14ac:dyDescent="0.25">
      <c r="A16" s="6" t="s">
        <v>32</v>
      </c>
      <c r="B16" s="699" t="s">
        <v>802</v>
      </c>
      <c r="C16" s="699"/>
      <c r="D16" s="699"/>
      <c r="E16" s="699"/>
      <c r="F16" s="699"/>
      <c r="G16" s="699"/>
      <c r="H16" s="669"/>
      <c r="I16" s="669"/>
      <c r="J16" s="669"/>
      <c r="K16" s="669"/>
    </row>
    <row r="17" spans="1:11" x14ac:dyDescent="0.25">
      <c r="A17" s="6" t="s">
        <v>35</v>
      </c>
      <c r="B17" s="689" t="s">
        <v>9</v>
      </c>
      <c r="C17" s="688"/>
      <c r="D17" s="688"/>
      <c r="E17" s="688"/>
      <c r="F17" s="688"/>
      <c r="G17" s="688"/>
      <c r="H17" s="669"/>
      <c r="I17" s="669"/>
      <c r="J17" s="669"/>
      <c r="K17" s="669"/>
    </row>
    <row r="18" spans="1:11" x14ac:dyDescent="0.25">
      <c r="A18" s="6" t="s">
        <v>36</v>
      </c>
      <c r="B18" s="717" t="s">
        <v>9</v>
      </c>
      <c r="C18" s="706"/>
      <c r="D18" s="706"/>
      <c r="E18" s="706"/>
      <c r="F18" s="706"/>
      <c r="G18" s="706"/>
      <c r="H18" s="669"/>
      <c r="I18" s="669"/>
      <c r="J18" s="669"/>
      <c r="K18" s="669"/>
    </row>
    <row r="19" spans="1:11" x14ac:dyDescent="0.25">
      <c r="A19" s="7" t="s">
        <v>37</v>
      </c>
      <c r="B19" s="2"/>
      <c r="C19" s="154" t="s">
        <v>1433</v>
      </c>
      <c r="D19" s="154" t="s">
        <v>137</v>
      </c>
      <c r="E19" s="154" t="s">
        <v>138</v>
      </c>
      <c r="F19" s="154" t="s">
        <v>139</v>
      </c>
      <c r="G19" s="8" t="s">
        <v>38</v>
      </c>
      <c r="H19" s="8" t="s">
        <v>39</v>
      </c>
      <c r="I19" s="8" t="s">
        <v>40</v>
      </c>
      <c r="J19" s="8" t="s">
        <v>41</v>
      </c>
      <c r="K19" s="8" t="s">
        <v>42</v>
      </c>
    </row>
    <row r="20" spans="1:11" x14ac:dyDescent="0.25">
      <c r="A20" s="6" t="s">
        <v>43</v>
      </c>
      <c r="B20" s="2"/>
      <c r="C20" s="10">
        <v>30919</v>
      </c>
      <c r="D20" s="10">
        <v>30919</v>
      </c>
      <c r="E20" s="155">
        <v>30466</v>
      </c>
      <c r="F20" s="156">
        <v>30531</v>
      </c>
      <c r="G20" s="10">
        <v>30275</v>
      </c>
      <c r="H20" s="10">
        <v>29449</v>
      </c>
      <c r="I20" s="10">
        <v>29146</v>
      </c>
      <c r="J20" s="11">
        <v>30155</v>
      </c>
      <c r="K20" s="11">
        <v>29518</v>
      </c>
    </row>
    <row r="21" spans="1:11" x14ac:dyDescent="0.25">
      <c r="A21" s="6" t="s">
        <v>44</v>
      </c>
      <c r="B21" s="2"/>
      <c r="C21" s="10">
        <f t="shared" ref="C21:F21" si="0">C20-C25</f>
        <v>17582</v>
      </c>
      <c r="D21" s="10">
        <f t="shared" si="0"/>
        <v>17582</v>
      </c>
      <c r="E21" s="10">
        <f t="shared" si="0"/>
        <v>17602</v>
      </c>
      <c r="F21" s="10">
        <f t="shared" si="0"/>
        <v>17881</v>
      </c>
      <c r="G21" s="10">
        <f>G20-G25</f>
        <v>17999</v>
      </c>
      <c r="H21" s="10">
        <f t="shared" ref="H21:K21" si="1">H20-H25</f>
        <v>17943</v>
      </c>
      <c r="I21" s="10">
        <f t="shared" si="1"/>
        <v>17864</v>
      </c>
      <c r="J21" s="10">
        <f t="shared" si="1"/>
        <v>19476</v>
      </c>
      <c r="K21" s="10">
        <f t="shared" si="1"/>
        <v>23452</v>
      </c>
    </row>
    <row r="22" spans="1:11" x14ac:dyDescent="0.25">
      <c r="A22" s="6" t="s">
        <v>45</v>
      </c>
      <c r="B22" s="2"/>
      <c r="C22" s="12">
        <f>IFERROR(+(C21/C20),0)</f>
        <v>0.56864711019114456</v>
      </c>
      <c r="D22" s="12">
        <f>IFERROR(+(D21/D20),0)</f>
        <v>0.56864711019114456</v>
      </c>
      <c r="E22" s="12">
        <f>IFERROR(+(E21/E20),0)</f>
        <v>0.57775881310313137</v>
      </c>
      <c r="F22" s="12">
        <f>IFERROR(+(F21/F20),0)</f>
        <v>0.58566702695620843</v>
      </c>
      <c r="G22" s="12">
        <f>G21/G20</f>
        <v>0.59451692815854662</v>
      </c>
      <c r="H22" s="12">
        <f t="shared" ref="H22:K22" si="2">H21/H20</f>
        <v>0.60929063805222583</v>
      </c>
      <c r="I22" s="12">
        <f t="shared" si="2"/>
        <v>0.61291429355657723</v>
      </c>
      <c r="J22" s="12">
        <f t="shared" si="2"/>
        <v>0.64586304095506553</v>
      </c>
      <c r="K22" s="12">
        <f t="shared" si="2"/>
        <v>0.79449827224066671</v>
      </c>
    </row>
    <row r="23" spans="1:11" x14ac:dyDescent="0.25">
      <c r="A23" s="6" t="s">
        <v>46</v>
      </c>
      <c r="B23" s="2"/>
      <c r="C23" s="10">
        <v>0</v>
      </c>
      <c r="D23" s="10">
        <v>0</v>
      </c>
      <c r="E23" s="155">
        <v>0</v>
      </c>
      <c r="F23" s="156">
        <v>0</v>
      </c>
      <c r="G23" s="10">
        <v>0</v>
      </c>
      <c r="H23" s="10">
        <v>0</v>
      </c>
      <c r="I23" s="10">
        <v>0</v>
      </c>
      <c r="J23" s="9">
        <v>0</v>
      </c>
      <c r="K23" s="9">
        <v>0</v>
      </c>
    </row>
    <row r="24" spans="1:11" x14ac:dyDescent="0.25">
      <c r="A24" s="6" t="s">
        <v>47</v>
      </c>
      <c r="B24" s="2"/>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2"/>
      <c r="C25" s="10">
        <v>13337</v>
      </c>
      <c r="D25" s="10">
        <v>13337</v>
      </c>
      <c r="E25" s="155">
        <v>12864</v>
      </c>
      <c r="F25" s="156">
        <v>12650</v>
      </c>
      <c r="G25" s="10">
        <v>12276</v>
      </c>
      <c r="H25" s="10">
        <v>11506</v>
      </c>
      <c r="I25" s="10">
        <v>11282</v>
      </c>
      <c r="J25" s="9">
        <v>10679</v>
      </c>
      <c r="K25" s="9">
        <v>6066</v>
      </c>
    </row>
    <row r="26" spans="1:11" x14ac:dyDescent="0.25">
      <c r="A26" s="6" t="s">
        <v>49</v>
      </c>
      <c r="B26" s="2"/>
      <c r="C26" s="12">
        <f>IFERROR(+(C25/C20),0)</f>
        <v>0.43135288980885539</v>
      </c>
      <c r="D26" s="12">
        <f>IFERROR(+(D25/D20),0)</f>
        <v>0.43135288980885539</v>
      </c>
      <c r="E26" s="12">
        <f>IFERROR(+(E25/E20),0)</f>
        <v>0.42224118689686863</v>
      </c>
      <c r="F26" s="12">
        <f>IFERROR(+(F25/F20),0)</f>
        <v>0.41433297304379157</v>
      </c>
      <c r="G26" s="12">
        <f>G25/G20</f>
        <v>0.40548307184145332</v>
      </c>
      <c r="H26" s="12">
        <f t="shared" ref="H26:J26" si="4">H25/H20</f>
        <v>0.39070936194777411</v>
      </c>
      <c r="I26" s="12">
        <f t="shared" si="4"/>
        <v>0.38708570644342277</v>
      </c>
      <c r="J26" s="12">
        <f t="shared" si="4"/>
        <v>0.35413695904493453</v>
      </c>
      <c r="K26" s="12">
        <f>K25/K20</f>
        <v>0.20550172775933329</v>
      </c>
    </row>
    <row r="27" spans="1:11" x14ac:dyDescent="0.25">
      <c r="A27" s="7" t="s">
        <v>50</v>
      </c>
      <c r="B27" s="2"/>
      <c r="C27" s="677" t="s">
        <v>51</v>
      </c>
      <c r="D27" s="677"/>
      <c r="E27" s="677"/>
      <c r="F27" s="677"/>
      <c r="G27" s="677"/>
      <c r="H27" s="669"/>
      <c r="I27" s="669"/>
      <c r="J27" s="669"/>
      <c r="K27" s="669"/>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1517</v>
      </c>
      <c r="B29" s="17"/>
      <c r="C29" s="157">
        <v>16521</v>
      </c>
      <c r="D29" s="157">
        <v>16521</v>
      </c>
      <c r="E29" s="158">
        <v>16578</v>
      </c>
      <c r="F29" s="159">
        <v>16687</v>
      </c>
      <c r="G29" s="144">
        <v>16822</v>
      </c>
      <c r="H29" s="144">
        <v>16712</v>
      </c>
      <c r="I29" s="144">
        <v>16222</v>
      </c>
      <c r="J29" s="144">
        <v>17337</v>
      </c>
      <c r="K29" s="144">
        <v>20683</v>
      </c>
    </row>
    <row r="30" spans="1:11" x14ac:dyDescent="0.25">
      <c r="A30" t="s">
        <v>1518</v>
      </c>
      <c r="B30" s="17"/>
      <c r="C30" s="157">
        <v>1046</v>
      </c>
      <c r="D30" s="157">
        <v>1046</v>
      </c>
      <c r="E30" s="158">
        <v>1005</v>
      </c>
      <c r="F30" s="159">
        <v>1170</v>
      </c>
      <c r="G30" s="144">
        <v>841</v>
      </c>
      <c r="H30" s="144">
        <v>890</v>
      </c>
      <c r="I30" s="144">
        <v>1046</v>
      </c>
      <c r="J30" s="144">
        <v>1297</v>
      </c>
      <c r="K30" s="144">
        <v>1204</v>
      </c>
    </row>
    <row r="31" spans="1:11" x14ac:dyDescent="0.25">
      <c r="A31" t="s">
        <v>1519</v>
      </c>
      <c r="B31" s="17"/>
      <c r="C31" s="631" t="s">
        <v>1542</v>
      </c>
      <c r="D31" s="631" t="s">
        <v>1542</v>
      </c>
      <c r="E31" s="631" t="s">
        <v>1542</v>
      </c>
      <c r="F31" s="631" t="s">
        <v>1542</v>
      </c>
      <c r="G31" s="144">
        <v>316</v>
      </c>
      <c r="H31" s="144">
        <v>322</v>
      </c>
      <c r="I31" s="144">
        <v>567</v>
      </c>
      <c r="J31" s="144">
        <v>767</v>
      </c>
      <c r="K31" s="144">
        <v>867</v>
      </c>
    </row>
    <row r="32" spans="1:11" x14ac:dyDescent="0.25">
      <c r="A32" t="s">
        <v>1520</v>
      </c>
      <c r="B32" s="17"/>
      <c r="C32" s="631" t="s">
        <v>1542</v>
      </c>
      <c r="D32" s="631" t="s">
        <v>1542</v>
      </c>
      <c r="E32" s="631" t="s">
        <v>1542</v>
      </c>
      <c r="F32" s="631" t="s">
        <v>1542</v>
      </c>
      <c r="G32" s="631" t="s">
        <v>1542</v>
      </c>
      <c r="H32" s="631" t="s">
        <v>1542</v>
      </c>
      <c r="I32" s="631" t="s">
        <v>1542</v>
      </c>
      <c r="J32" s="631" t="s">
        <v>1542</v>
      </c>
      <c r="K32" s="631" t="s">
        <v>1542</v>
      </c>
    </row>
    <row r="33" spans="1:11" x14ac:dyDescent="0.25">
      <c r="A33" t="s">
        <v>1521</v>
      </c>
      <c r="B33" s="17"/>
      <c r="C33" s="157">
        <v>15</v>
      </c>
      <c r="D33" s="157">
        <v>15</v>
      </c>
      <c r="E33" s="158">
        <v>19</v>
      </c>
      <c r="F33" s="159">
        <v>22</v>
      </c>
      <c r="G33" s="647" t="s">
        <v>10806</v>
      </c>
      <c r="H33" s="647" t="s">
        <v>10806</v>
      </c>
      <c r="I33" s="647" t="s">
        <v>10806</v>
      </c>
      <c r="J33" s="647" t="s">
        <v>10806</v>
      </c>
      <c r="K33" s="647" t="s">
        <v>10806</v>
      </c>
    </row>
    <row r="34" spans="1:11" x14ac:dyDescent="0.25">
      <c r="A34" t="s">
        <v>1522</v>
      </c>
      <c r="B34" s="17"/>
      <c r="C34" s="157">
        <v>13337</v>
      </c>
      <c r="D34" s="157">
        <v>13337</v>
      </c>
      <c r="E34" s="158">
        <v>12864</v>
      </c>
      <c r="F34" s="159">
        <v>12650</v>
      </c>
      <c r="G34" s="144">
        <v>12276</v>
      </c>
      <c r="H34" s="144">
        <v>11506</v>
      </c>
      <c r="I34" s="144">
        <v>11282</v>
      </c>
      <c r="J34" s="144">
        <v>10679</v>
      </c>
      <c r="K34" s="144">
        <v>6066</v>
      </c>
    </row>
    <row r="35" spans="1:11" x14ac:dyDescent="0.25">
      <c r="A35" s="19" t="s">
        <v>1440</v>
      </c>
      <c r="B35" s="17"/>
      <c r="C35" s="160">
        <v>30919</v>
      </c>
      <c r="D35" s="160">
        <v>30919</v>
      </c>
      <c r="E35" s="161">
        <v>30466</v>
      </c>
      <c r="F35" s="162">
        <v>30531</v>
      </c>
      <c r="G35" s="132">
        <v>30275</v>
      </c>
      <c r="H35" s="132">
        <v>29449</v>
      </c>
      <c r="I35" s="132">
        <v>29146</v>
      </c>
      <c r="J35" s="132">
        <v>30155</v>
      </c>
      <c r="K35" s="132">
        <v>29518</v>
      </c>
    </row>
    <row r="36" spans="1:11" x14ac:dyDescent="0.25">
      <c r="A36" s="2"/>
      <c r="B36" s="17"/>
      <c r="G36" s="18"/>
      <c r="H36" s="11"/>
      <c r="I36" s="11"/>
      <c r="J36" s="11"/>
      <c r="K36" s="11"/>
    </row>
    <row r="37" spans="1:11" x14ac:dyDescent="0.25">
      <c r="A37" s="2"/>
      <c r="B37" s="17"/>
      <c r="G37" s="18"/>
      <c r="H37" s="11"/>
      <c r="I37" s="11"/>
      <c r="J37" s="11"/>
      <c r="K37" s="11"/>
    </row>
    <row r="38" spans="1:11" x14ac:dyDescent="0.25">
      <c r="A38" s="2"/>
      <c r="B38" s="17"/>
      <c r="G38" s="18"/>
      <c r="H38" s="11"/>
      <c r="I38" s="11"/>
      <c r="J38" s="11"/>
      <c r="K38" s="11"/>
    </row>
    <row r="39" spans="1:11" x14ac:dyDescent="0.25">
      <c r="A39" s="2"/>
      <c r="B39" s="17"/>
      <c r="G39" s="18"/>
      <c r="H39" s="11"/>
      <c r="I39" s="11"/>
      <c r="J39" s="11"/>
      <c r="K39" s="11"/>
    </row>
    <row r="40" spans="1:11" x14ac:dyDescent="0.25">
      <c r="A40" s="2"/>
      <c r="B40" s="2"/>
      <c r="G40" s="11"/>
      <c r="H40" s="11"/>
      <c r="I40" s="11"/>
      <c r="J40" s="11"/>
      <c r="K40" s="11"/>
    </row>
    <row r="41" spans="1:11" x14ac:dyDescent="0.25">
      <c r="A41" s="2"/>
      <c r="B41" s="2"/>
      <c r="G41" s="2"/>
      <c r="H41" s="2"/>
      <c r="I41" s="2"/>
      <c r="J41" s="2"/>
      <c r="K41" s="2"/>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90" fitToHeight="0" orientation="landscape" r:id="rId1"/>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tabColor rgb="FF00B0F0"/>
    <pageSetUpPr fitToPage="1"/>
  </sheetPr>
  <dimension ref="A1:Q33"/>
  <sheetViews>
    <sheetView topLeftCell="A7" workbookViewId="0">
      <selection activeCell="B21" sqref="B21"/>
    </sheetView>
  </sheetViews>
  <sheetFormatPr defaultRowHeight="15" x14ac:dyDescent="0.25"/>
  <cols>
    <col min="1" max="1" width="36.85546875" customWidth="1"/>
    <col min="2" max="2" width="77.42578125" customWidth="1"/>
    <col min="3" max="11" width="8" customWidth="1"/>
    <col min="12" max="12" width="7.85546875"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1523</v>
      </c>
      <c r="C3" s="702"/>
      <c r="D3" s="702"/>
      <c r="E3" s="702"/>
      <c r="F3" s="702"/>
      <c r="G3" s="702"/>
      <c r="H3" s="669"/>
      <c r="I3" s="669"/>
      <c r="J3" s="669"/>
      <c r="K3" s="669"/>
    </row>
    <row r="4" spans="1:11" x14ac:dyDescent="0.25">
      <c r="A4" s="6" t="s">
        <v>2</v>
      </c>
      <c r="B4" s="704" t="s">
        <v>1524</v>
      </c>
      <c r="C4" s="704"/>
      <c r="D4" s="704"/>
      <c r="E4" s="704"/>
      <c r="F4" s="704"/>
      <c r="G4" s="704"/>
      <c r="H4" s="718"/>
      <c r="I4" s="718"/>
      <c r="J4" s="718"/>
      <c r="K4" s="718"/>
    </row>
    <row r="5" spans="1:11" x14ac:dyDescent="0.25">
      <c r="A5" s="6" t="s">
        <v>5</v>
      </c>
      <c r="B5" s="699" t="s">
        <v>1525</v>
      </c>
      <c r="C5" s="699"/>
      <c r="D5" s="699"/>
      <c r="E5" s="699"/>
      <c r="F5" s="699"/>
      <c r="G5" s="699"/>
      <c r="H5" s="669"/>
      <c r="I5" s="669"/>
      <c r="J5" s="669"/>
      <c r="K5" s="669"/>
    </row>
    <row r="6" spans="1:11" x14ac:dyDescent="0.25">
      <c r="A6" s="6" t="s">
        <v>8</v>
      </c>
      <c r="B6" s="703" t="s">
        <v>9</v>
      </c>
      <c r="C6" s="699"/>
      <c r="D6" s="699"/>
      <c r="E6" s="699"/>
      <c r="F6" s="699"/>
      <c r="G6" s="699"/>
      <c r="H6" s="669"/>
      <c r="I6" s="669"/>
      <c r="J6" s="669"/>
      <c r="K6" s="669"/>
    </row>
    <row r="7" spans="1:11" x14ac:dyDescent="0.25">
      <c r="A7" s="6" t="s">
        <v>11</v>
      </c>
      <c r="B7" s="674" t="s">
        <v>1508</v>
      </c>
      <c r="C7" s="674"/>
      <c r="D7" s="674"/>
      <c r="E7" s="674"/>
      <c r="F7" s="674"/>
      <c r="G7" s="674"/>
      <c r="H7" s="669"/>
      <c r="I7" s="669"/>
      <c r="J7" s="669"/>
      <c r="K7" s="669"/>
    </row>
    <row r="8" spans="1:11" x14ac:dyDescent="0.25">
      <c r="A8" s="6" t="s">
        <v>13</v>
      </c>
      <c r="B8" s="719" t="s">
        <v>9</v>
      </c>
      <c r="C8" s="704"/>
      <c r="D8" s="704"/>
      <c r="E8" s="704"/>
      <c r="F8" s="704"/>
      <c r="G8" s="704"/>
      <c r="H8" s="718"/>
      <c r="I8" s="718"/>
      <c r="J8" s="718"/>
      <c r="K8" s="718"/>
    </row>
    <row r="9" spans="1:11" x14ac:dyDescent="0.25">
      <c r="A9" s="6" t="s">
        <v>15</v>
      </c>
      <c r="B9" s="699" t="s">
        <v>273</v>
      </c>
      <c r="C9" s="699"/>
      <c r="D9" s="699"/>
      <c r="E9" s="699"/>
      <c r="F9" s="699"/>
      <c r="G9" s="699"/>
      <c r="H9" s="669"/>
      <c r="I9" s="669"/>
      <c r="J9" s="669"/>
      <c r="K9" s="669"/>
    </row>
    <row r="10" spans="1:11" x14ac:dyDescent="0.25">
      <c r="A10" s="6" t="s">
        <v>17</v>
      </c>
      <c r="B10" s="699" t="s">
        <v>18</v>
      </c>
      <c r="C10" s="699"/>
      <c r="D10" s="699"/>
      <c r="E10" s="699"/>
      <c r="F10" s="699"/>
      <c r="G10" s="699"/>
      <c r="H10" s="669"/>
      <c r="I10" s="669"/>
      <c r="J10" s="669"/>
      <c r="K10" s="669"/>
    </row>
    <row r="11" spans="1:11" x14ac:dyDescent="0.25">
      <c r="A11" s="6" t="s">
        <v>19</v>
      </c>
      <c r="B11" s="699" t="s">
        <v>1509</v>
      </c>
      <c r="C11" s="699"/>
      <c r="D11" s="699"/>
      <c r="E11" s="699"/>
      <c r="F11" s="699"/>
      <c r="G11" s="699"/>
      <c r="H11" s="669"/>
      <c r="I11" s="669"/>
      <c r="J11" s="669"/>
      <c r="K11" s="669"/>
    </row>
    <row r="12" spans="1:11" x14ac:dyDescent="0.25">
      <c r="A12" s="6" t="s">
        <v>22</v>
      </c>
      <c r="B12" s="688" t="s">
        <v>34</v>
      </c>
      <c r="C12" s="688"/>
      <c r="D12" s="688"/>
      <c r="E12" s="688"/>
      <c r="F12" s="688"/>
      <c r="G12" s="688"/>
      <c r="H12" s="669"/>
      <c r="I12" s="669"/>
      <c r="J12" s="669"/>
      <c r="K12" s="669"/>
    </row>
    <row r="13" spans="1:11" x14ac:dyDescent="0.25">
      <c r="A13" s="6" t="s">
        <v>26</v>
      </c>
      <c r="B13" s="689" t="s">
        <v>9</v>
      </c>
      <c r="C13" s="688"/>
      <c r="D13" s="688"/>
      <c r="E13" s="688"/>
      <c r="F13" s="688"/>
      <c r="G13" s="688"/>
      <c r="H13" s="669"/>
      <c r="I13" s="669"/>
      <c r="J13" s="669"/>
      <c r="K13" s="669"/>
    </row>
    <row r="14" spans="1:11" x14ac:dyDescent="0.25">
      <c r="A14" s="6" t="s">
        <v>28</v>
      </c>
      <c r="B14" s="674" t="s">
        <v>1526</v>
      </c>
      <c r="C14" s="674"/>
      <c r="D14" s="674"/>
      <c r="E14" s="674"/>
      <c r="F14" s="674"/>
      <c r="G14" s="674"/>
      <c r="H14" s="669"/>
      <c r="I14" s="669"/>
      <c r="J14" s="669"/>
      <c r="K14" s="669"/>
    </row>
    <row r="15" spans="1:11" x14ac:dyDescent="0.25">
      <c r="A15" s="6" t="s">
        <v>30</v>
      </c>
      <c r="B15" s="689" t="s">
        <v>1527</v>
      </c>
      <c r="C15" s="688"/>
      <c r="D15" s="688"/>
      <c r="E15" s="688"/>
      <c r="F15" s="688"/>
      <c r="G15" s="688"/>
      <c r="H15" s="669"/>
      <c r="I15" s="669"/>
      <c r="J15" s="669"/>
      <c r="K15" s="669"/>
    </row>
    <row r="16" spans="1:11" x14ac:dyDescent="0.25">
      <c r="A16" s="6" t="s">
        <v>32</v>
      </c>
      <c r="B16" s="699" t="s">
        <v>803</v>
      </c>
      <c r="C16" s="699"/>
      <c r="D16" s="699"/>
      <c r="E16" s="699"/>
      <c r="F16" s="699"/>
      <c r="G16" s="699"/>
      <c r="H16" s="669"/>
      <c r="I16" s="669"/>
      <c r="J16" s="669"/>
      <c r="K16" s="669"/>
    </row>
    <row r="17" spans="1:17" x14ac:dyDescent="0.25">
      <c r="A17" s="6" t="s">
        <v>35</v>
      </c>
      <c r="B17" s="689" t="s">
        <v>9</v>
      </c>
      <c r="C17" s="688"/>
      <c r="D17" s="688"/>
      <c r="E17" s="688"/>
      <c r="F17" s="688"/>
      <c r="G17" s="688"/>
      <c r="H17" s="669"/>
      <c r="I17" s="669"/>
      <c r="J17" s="669"/>
      <c r="K17" s="669"/>
    </row>
    <row r="18" spans="1:17" x14ac:dyDescent="0.25">
      <c r="A18" s="6" t="s">
        <v>36</v>
      </c>
      <c r="B18" s="717" t="s">
        <v>9</v>
      </c>
      <c r="C18" s="706"/>
      <c r="D18" s="706"/>
      <c r="E18" s="706"/>
      <c r="F18" s="706"/>
      <c r="G18" s="706"/>
      <c r="H18" s="669"/>
      <c r="I18" s="669"/>
      <c r="J18" s="669"/>
      <c r="K18" s="669"/>
    </row>
    <row r="19" spans="1:17" x14ac:dyDescent="0.25">
      <c r="A19" s="7" t="s">
        <v>37</v>
      </c>
      <c r="B19" s="2"/>
      <c r="C19" s="154" t="s">
        <v>1433</v>
      </c>
      <c r="D19" s="154" t="s">
        <v>137</v>
      </c>
      <c r="E19" s="154" t="s">
        <v>138</v>
      </c>
      <c r="F19" s="154" t="s">
        <v>139</v>
      </c>
      <c r="G19" s="8" t="s">
        <v>38</v>
      </c>
      <c r="H19" s="8" t="s">
        <v>39</v>
      </c>
      <c r="I19" s="8" t="s">
        <v>40</v>
      </c>
      <c r="J19" s="8" t="s">
        <v>41</v>
      </c>
      <c r="K19" s="8" t="s">
        <v>42</v>
      </c>
    </row>
    <row r="20" spans="1:17" x14ac:dyDescent="0.25">
      <c r="A20" s="6" t="s">
        <v>43</v>
      </c>
      <c r="B20" s="2"/>
      <c r="C20" s="10">
        <v>49012</v>
      </c>
      <c r="D20" s="10">
        <v>51712</v>
      </c>
      <c r="E20" s="155">
        <v>55868</v>
      </c>
      <c r="F20" s="156">
        <v>55752</v>
      </c>
      <c r="G20" s="10">
        <v>53393</v>
      </c>
      <c r="H20" s="10">
        <v>53102</v>
      </c>
      <c r="I20" s="10">
        <v>53849</v>
      </c>
      <c r="J20" s="11">
        <v>55879</v>
      </c>
      <c r="K20" s="11">
        <v>54400</v>
      </c>
    </row>
    <row r="21" spans="1:17" x14ac:dyDescent="0.25">
      <c r="A21" s="6" t="s">
        <v>44</v>
      </c>
      <c r="B21" s="2"/>
      <c r="C21" s="10">
        <f t="shared" ref="C21:F21" si="0">C20-C25</f>
        <v>45251</v>
      </c>
      <c r="D21" s="10">
        <f t="shared" si="0"/>
        <v>48002</v>
      </c>
      <c r="E21" s="10">
        <f t="shared" si="0"/>
        <v>52790</v>
      </c>
      <c r="F21" s="10">
        <f t="shared" si="0"/>
        <v>53360</v>
      </c>
      <c r="G21" s="10">
        <f>G20-G25</f>
        <v>50678</v>
      </c>
      <c r="H21" s="10">
        <f t="shared" ref="H21:K21" si="1">H20-H25</f>
        <v>52043</v>
      </c>
      <c r="I21" s="10">
        <f t="shared" si="1"/>
        <v>52487</v>
      </c>
      <c r="J21" s="10">
        <f t="shared" si="1"/>
        <v>53934</v>
      </c>
      <c r="K21" s="10">
        <f t="shared" si="1"/>
        <v>52995</v>
      </c>
    </row>
    <row r="22" spans="1:17" x14ac:dyDescent="0.25">
      <c r="A22" s="6" t="s">
        <v>45</v>
      </c>
      <c r="B22" s="2"/>
      <c r="C22" s="12">
        <f>IFERROR(+(C21/C20),0)</f>
        <v>0.92326369052476942</v>
      </c>
      <c r="D22" s="12">
        <f>IFERROR(+(D21/D20),0)</f>
        <v>0.92825649752475248</v>
      </c>
      <c r="E22" s="12">
        <f>IFERROR(+(E21/E20),0)</f>
        <v>0.94490584950239853</v>
      </c>
      <c r="F22" s="12">
        <f>IFERROR(+(F21/F20),0)</f>
        <v>0.95709570957095713</v>
      </c>
      <c r="G22" s="12">
        <f>G21/G20</f>
        <v>0.94915063772404618</v>
      </c>
      <c r="H22" s="12">
        <f t="shared" ref="H22:K22" si="2">H21/H20</f>
        <v>0.98005724831456442</v>
      </c>
      <c r="I22" s="12">
        <f t="shared" si="2"/>
        <v>0.97470705119872236</v>
      </c>
      <c r="J22" s="12">
        <f t="shared" si="2"/>
        <v>0.96519264840100938</v>
      </c>
      <c r="K22" s="12">
        <f t="shared" si="2"/>
        <v>0.97417279411764701</v>
      </c>
    </row>
    <row r="23" spans="1:17" x14ac:dyDescent="0.25">
      <c r="A23" s="6" t="s">
        <v>46</v>
      </c>
      <c r="B23" s="2" t="s">
        <v>1528</v>
      </c>
      <c r="C23" s="10">
        <v>5399</v>
      </c>
      <c r="D23" s="10">
        <v>5588</v>
      </c>
      <c r="E23" s="155">
        <v>5904</v>
      </c>
      <c r="F23" s="156">
        <v>5735</v>
      </c>
      <c r="G23" s="10">
        <v>1900</v>
      </c>
      <c r="H23" s="10">
        <v>976</v>
      </c>
      <c r="I23" s="10">
        <v>1057</v>
      </c>
      <c r="J23" s="9">
        <v>1375</v>
      </c>
      <c r="K23" s="9">
        <v>2095</v>
      </c>
    </row>
    <row r="24" spans="1:17" x14ac:dyDescent="0.25">
      <c r="A24" s="6" t="s">
        <v>47</v>
      </c>
      <c r="B24" s="2"/>
      <c r="C24" s="12">
        <f>IFERROR(+(C23/C20),0)</f>
        <v>0.11015669631926875</v>
      </c>
      <c r="D24" s="12">
        <f>IFERROR(+(D23/D20),0)</f>
        <v>0.10806002475247525</v>
      </c>
      <c r="E24" s="12">
        <f>IFERROR(+(E23/E20),0)</f>
        <v>0.10567766879072099</v>
      </c>
      <c r="F24" s="12">
        <f>IFERROR(+(F23/F20),0)</f>
        <v>0.1028662648873583</v>
      </c>
      <c r="G24" s="12">
        <f>G23/G20</f>
        <v>3.558518906972824E-2</v>
      </c>
      <c r="H24" s="12">
        <f t="shared" ref="H24:J24" si="3">H23/H20</f>
        <v>1.8379722044367445E-2</v>
      </c>
      <c r="I24" s="12">
        <f t="shared" si="3"/>
        <v>1.9628962469126633E-2</v>
      </c>
      <c r="J24" s="12">
        <f t="shared" si="3"/>
        <v>2.4606739562268474E-2</v>
      </c>
      <c r="K24" s="12">
        <f>K23/K20</f>
        <v>3.8511029411764708E-2</v>
      </c>
    </row>
    <row r="25" spans="1:17" x14ac:dyDescent="0.25">
      <c r="A25" s="6" t="s">
        <v>48</v>
      </c>
      <c r="B25" s="2"/>
      <c r="C25" s="10">
        <v>3761</v>
      </c>
      <c r="D25" s="10">
        <v>3710</v>
      </c>
      <c r="E25" s="155">
        <v>3078</v>
      </c>
      <c r="F25" s="156">
        <v>2392</v>
      </c>
      <c r="G25" s="10">
        <v>2715</v>
      </c>
      <c r="H25" s="10">
        <v>1059</v>
      </c>
      <c r="I25" s="10">
        <v>1362</v>
      </c>
      <c r="J25" s="9">
        <v>1945</v>
      </c>
      <c r="K25" s="9">
        <v>1405</v>
      </c>
    </row>
    <row r="26" spans="1:17" x14ac:dyDescent="0.25">
      <c r="A26" s="6" t="s">
        <v>49</v>
      </c>
      <c r="B26" s="2"/>
      <c r="C26" s="12">
        <f>IFERROR(+(C25/C20),0)</f>
        <v>7.6736309475230552E-2</v>
      </c>
      <c r="D26" s="12">
        <f>IFERROR(+(D25/D20),0)</f>
        <v>7.1743502475247523E-2</v>
      </c>
      <c r="E26" s="12">
        <f>IFERROR(+(E25/E20),0)</f>
        <v>5.5094150497601489E-2</v>
      </c>
      <c r="F26" s="12">
        <f>IFERROR(+(F25/F20),0)</f>
        <v>4.2904290429042903E-2</v>
      </c>
      <c r="G26" s="12">
        <f>G25/G20</f>
        <v>5.0849362275953776E-2</v>
      </c>
      <c r="H26" s="12">
        <f t="shared" ref="H26:J26" si="4">H25/H20</f>
        <v>1.9942751685435578E-2</v>
      </c>
      <c r="I26" s="12">
        <f t="shared" si="4"/>
        <v>2.5292948801277648E-2</v>
      </c>
      <c r="J26" s="12">
        <f t="shared" si="4"/>
        <v>3.4807351598990677E-2</v>
      </c>
      <c r="K26" s="12">
        <f>K25/K20</f>
        <v>2.582720588235294E-2</v>
      </c>
      <c r="M26" s="133"/>
      <c r="N26" s="133"/>
      <c r="O26" s="133"/>
      <c r="P26" s="133"/>
      <c r="Q26" s="133"/>
    </row>
    <row r="27" spans="1:17" x14ac:dyDescent="0.25">
      <c r="A27" s="7" t="s">
        <v>50</v>
      </c>
      <c r="B27" s="2"/>
      <c r="C27" s="677" t="s">
        <v>51</v>
      </c>
      <c r="D27" s="677"/>
      <c r="E27" s="677"/>
      <c r="F27" s="677"/>
      <c r="G27" s="677"/>
      <c r="H27" s="669"/>
      <c r="I27" s="669"/>
      <c r="J27" s="669"/>
      <c r="K27" s="669"/>
    </row>
    <row r="28" spans="1:17" x14ac:dyDescent="0.25">
      <c r="A28" t="s">
        <v>52</v>
      </c>
      <c r="B28" t="s">
        <v>2</v>
      </c>
      <c r="C28" s="154" t="s">
        <v>1433</v>
      </c>
      <c r="D28" s="154" t="s">
        <v>137</v>
      </c>
      <c r="E28" s="154" t="s">
        <v>138</v>
      </c>
      <c r="F28" s="154" t="s">
        <v>139</v>
      </c>
      <c r="G28" s="8" t="s">
        <v>38</v>
      </c>
      <c r="H28" s="8" t="s">
        <v>39</v>
      </c>
      <c r="I28" s="8" t="s">
        <v>40</v>
      </c>
      <c r="J28" s="8" t="s">
        <v>41</v>
      </c>
      <c r="K28" s="8" t="s">
        <v>42</v>
      </c>
    </row>
    <row r="29" spans="1:17" x14ac:dyDescent="0.25">
      <c r="A29" t="s">
        <v>1529</v>
      </c>
      <c r="C29" s="157">
        <v>39852</v>
      </c>
      <c r="D29" s="157">
        <v>42414</v>
      </c>
      <c r="E29" s="158">
        <v>46886</v>
      </c>
      <c r="F29" s="159">
        <v>47625</v>
      </c>
      <c r="G29" s="163">
        <v>49053</v>
      </c>
      <c r="H29" s="163">
        <v>51088</v>
      </c>
      <c r="I29" s="163">
        <v>51452</v>
      </c>
      <c r="J29" s="163">
        <v>52579</v>
      </c>
      <c r="K29" s="163">
        <v>50911</v>
      </c>
      <c r="M29" s="133"/>
    </row>
    <row r="30" spans="1:17" x14ac:dyDescent="0.25">
      <c r="A30" t="s">
        <v>1530</v>
      </c>
      <c r="C30" s="157">
        <v>5399</v>
      </c>
      <c r="D30" s="157">
        <v>5588</v>
      </c>
      <c r="E30" s="158">
        <v>5904</v>
      </c>
      <c r="F30" s="159">
        <v>5735</v>
      </c>
      <c r="G30" s="163">
        <v>1625</v>
      </c>
      <c r="H30" s="163">
        <v>955</v>
      </c>
      <c r="I30" s="163">
        <v>1035</v>
      </c>
      <c r="J30" s="163">
        <v>1355</v>
      </c>
      <c r="K30" s="163">
        <v>2084</v>
      </c>
    </row>
    <row r="31" spans="1:17" x14ac:dyDescent="0.25">
      <c r="A31" t="s">
        <v>1439</v>
      </c>
      <c r="C31" s="13">
        <v>3761</v>
      </c>
      <c r="D31" s="13">
        <v>3710</v>
      </c>
      <c r="E31" s="13">
        <v>3078</v>
      </c>
      <c r="F31" s="13">
        <v>2392</v>
      </c>
      <c r="G31" s="163">
        <v>2715</v>
      </c>
      <c r="H31" s="163">
        <v>1059</v>
      </c>
      <c r="I31" s="163">
        <v>1362</v>
      </c>
      <c r="J31" s="163">
        <v>1945</v>
      </c>
      <c r="K31" s="163">
        <v>1405</v>
      </c>
      <c r="L31" s="164"/>
      <c r="M31" s="164"/>
      <c r="N31" s="164"/>
      <c r="O31" s="164"/>
    </row>
    <row r="32" spans="1:17" x14ac:dyDescent="0.25">
      <c r="A32" t="s">
        <v>1440</v>
      </c>
      <c r="C32" s="160">
        <v>49012</v>
      </c>
      <c r="D32" s="160">
        <v>51712</v>
      </c>
      <c r="E32" s="161">
        <v>55868</v>
      </c>
      <c r="F32" s="162">
        <v>55752</v>
      </c>
      <c r="G32" s="160">
        <v>53393</v>
      </c>
      <c r="H32" s="160">
        <v>53102</v>
      </c>
      <c r="I32" s="161">
        <v>53849</v>
      </c>
      <c r="J32" s="162">
        <v>55879</v>
      </c>
      <c r="K32" s="162">
        <v>54400</v>
      </c>
      <c r="M32" s="165"/>
      <c r="N32" s="165"/>
      <c r="O32" s="165"/>
      <c r="P32" s="165"/>
      <c r="Q32" s="165"/>
    </row>
    <row r="33" spans="7:11" x14ac:dyDescent="0.25">
      <c r="G33" s="144"/>
      <c r="H33" s="144"/>
      <c r="I33" s="144"/>
      <c r="J33" s="144"/>
      <c r="K33" s="144"/>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85" fitToHeight="0" orientation="landscape" r:id="rId1"/>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tabColor rgb="FF00B0F0"/>
    <pageSetUpPr fitToPage="1"/>
  </sheetPr>
  <dimension ref="A1:K39"/>
  <sheetViews>
    <sheetView topLeftCell="A7" workbookViewId="0">
      <selection activeCell="B21" sqref="B21"/>
    </sheetView>
  </sheetViews>
  <sheetFormatPr defaultRowHeight="15" x14ac:dyDescent="0.25"/>
  <cols>
    <col min="1" max="1" width="36.85546875" customWidth="1"/>
    <col min="2" max="2" width="67.7109375" customWidth="1"/>
    <col min="3" max="11" width="8"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1531</v>
      </c>
      <c r="C3" s="702"/>
      <c r="D3" s="702"/>
      <c r="E3" s="702"/>
      <c r="F3" s="702"/>
      <c r="G3" s="702"/>
      <c r="H3" s="669"/>
      <c r="I3" s="669"/>
      <c r="J3" s="669"/>
      <c r="K3" s="669"/>
    </row>
    <row r="4" spans="1:11" x14ac:dyDescent="0.25">
      <c r="A4" s="6" t="s">
        <v>2</v>
      </c>
      <c r="B4" s="676" t="s">
        <v>1532</v>
      </c>
      <c r="C4" s="676"/>
      <c r="D4" s="676"/>
      <c r="E4" s="676"/>
      <c r="F4" s="676"/>
      <c r="G4" s="676"/>
      <c r="H4" s="718"/>
      <c r="I4" s="718"/>
      <c r="J4" s="718"/>
      <c r="K4" s="718"/>
    </row>
    <row r="5" spans="1:11" x14ac:dyDescent="0.25">
      <c r="A5" s="6" t="s">
        <v>5</v>
      </c>
      <c r="B5" s="699" t="s">
        <v>1533</v>
      </c>
      <c r="C5" s="699"/>
      <c r="D5" s="699"/>
      <c r="E5" s="699"/>
      <c r="F5" s="699"/>
      <c r="G5" s="699"/>
      <c r="H5" s="669"/>
      <c r="I5" s="669"/>
      <c r="J5" s="669"/>
      <c r="K5" s="669"/>
    </row>
    <row r="6" spans="1:11" x14ac:dyDescent="0.25">
      <c r="A6" s="6" t="s">
        <v>8</v>
      </c>
      <c r="B6" s="703" t="s">
        <v>9</v>
      </c>
      <c r="C6" s="699"/>
      <c r="D6" s="699"/>
      <c r="E6" s="699"/>
      <c r="F6" s="699"/>
      <c r="G6" s="699"/>
      <c r="H6" s="669"/>
      <c r="I6" s="669"/>
      <c r="J6" s="669"/>
      <c r="K6" s="669"/>
    </row>
    <row r="7" spans="1:11" x14ac:dyDescent="0.25">
      <c r="A7" s="6" t="s">
        <v>11</v>
      </c>
      <c r="B7" s="674" t="s">
        <v>1508</v>
      </c>
      <c r="C7" s="674"/>
      <c r="D7" s="674"/>
      <c r="E7" s="674"/>
      <c r="F7" s="674"/>
      <c r="G7" s="674"/>
      <c r="H7" s="669"/>
      <c r="I7" s="669"/>
      <c r="J7" s="669"/>
      <c r="K7" s="669"/>
    </row>
    <row r="8" spans="1:11" x14ac:dyDescent="0.25">
      <c r="A8" s="6" t="s">
        <v>13</v>
      </c>
      <c r="B8" s="719" t="s">
        <v>9</v>
      </c>
      <c r="C8" s="704"/>
      <c r="D8" s="704"/>
      <c r="E8" s="704"/>
      <c r="F8" s="704"/>
      <c r="G8" s="704"/>
      <c r="H8" s="718"/>
      <c r="I8" s="718"/>
      <c r="J8" s="718"/>
      <c r="K8" s="718"/>
    </row>
    <row r="9" spans="1:11" x14ac:dyDescent="0.25">
      <c r="A9" s="6" t="s">
        <v>15</v>
      </c>
      <c r="B9" s="699" t="s">
        <v>54</v>
      </c>
      <c r="C9" s="699"/>
      <c r="D9" s="699"/>
      <c r="E9" s="699"/>
      <c r="F9" s="699"/>
      <c r="G9" s="699"/>
      <c r="H9" s="669"/>
      <c r="I9" s="669"/>
      <c r="J9" s="669"/>
      <c r="K9" s="669"/>
    </row>
    <row r="10" spans="1:11" x14ac:dyDescent="0.25">
      <c r="A10" s="6" t="s">
        <v>17</v>
      </c>
      <c r="B10" s="699" t="s">
        <v>18</v>
      </c>
      <c r="C10" s="699"/>
      <c r="D10" s="699"/>
      <c r="E10" s="699"/>
      <c r="F10" s="699"/>
      <c r="G10" s="699"/>
      <c r="H10" s="669"/>
      <c r="I10" s="669"/>
      <c r="J10" s="669"/>
      <c r="K10" s="669"/>
    </row>
    <row r="11" spans="1:11" x14ac:dyDescent="0.25">
      <c r="A11" s="6" t="s">
        <v>19</v>
      </c>
      <c r="B11" s="699" t="s">
        <v>1509</v>
      </c>
      <c r="C11" s="699"/>
      <c r="D11" s="699"/>
      <c r="E11" s="699"/>
      <c r="F11" s="699"/>
      <c r="G11" s="699"/>
      <c r="H11" s="669"/>
      <c r="I11" s="669"/>
      <c r="J11" s="669"/>
      <c r="K11" s="669"/>
    </row>
    <row r="12" spans="1:11" x14ac:dyDescent="0.25">
      <c r="A12" s="6" t="s">
        <v>22</v>
      </c>
      <c r="B12" s="688" t="s">
        <v>34</v>
      </c>
      <c r="C12" s="688"/>
      <c r="D12" s="688"/>
      <c r="E12" s="688"/>
      <c r="F12" s="688"/>
      <c r="G12" s="688"/>
      <c r="H12" s="669"/>
      <c r="I12" s="669"/>
      <c r="J12" s="669"/>
      <c r="K12" s="669"/>
    </row>
    <row r="13" spans="1:11" x14ac:dyDescent="0.25">
      <c r="A13" s="6" t="s">
        <v>26</v>
      </c>
      <c r="B13" s="703" t="s">
        <v>9</v>
      </c>
      <c r="C13" s="699"/>
      <c r="D13" s="699"/>
      <c r="E13" s="699"/>
      <c r="F13" s="699"/>
      <c r="G13" s="699"/>
      <c r="H13" s="669"/>
      <c r="I13" s="669"/>
      <c r="J13" s="669"/>
      <c r="K13" s="669"/>
    </row>
    <row r="14" spans="1:11" x14ac:dyDescent="0.25">
      <c r="A14" s="6" t="s">
        <v>28</v>
      </c>
      <c r="B14" s="674" t="s">
        <v>1534</v>
      </c>
      <c r="C14" s="674"/>
      <c r="D14" s="674"/>
      <c r="E14" s="674"/>
      <c r="F14" s="674"/>
      <c r="G14" s="674"/>
      <c r="H14" s="669"/>
      <c r="I14" s="669"/>
      <c r="J14" s="669"/>
      <c r="K14" s="669"/>
    </row>
    <row r="15" spans="1:11" x14ac:dyDescent="0.25">
      <c r="A15" s="6" t="s">
        <v>30</v>
      </c>
      <c r="B15" s="769" t="s">
        <v>1516</v>
      </c>
      <c r="C15" s="770"/>
      <c r="D15" s="770"/>
      <c r="E15" s="770"/>
      <c r="F15" s="770"/>
      <c r="G15" s="770"/>
      <c r="H15" s="669"/>
      <c r="I15" s="669"/>
      <c r="J15" s="669"/>
      <c r="K15" s="669"/>
    </row>
    <row r="16" spans="1:11" x14ac:dyDescent="0.25">
      <c r="A16" s="6" t="s">
        <v>32</v>
      </c>
      <c r="B16" s="699" t="s">
        <v>804</v>
      </c>
      <c r="C16" s="699"/>
      <c r="D16" s="699"/>
      <c r="E16" s="699"/>
      <c r="F16" s="699"/>
      <c r="G16" s="699"/>
      <c r="H16" s="669"/>
      <c r="I16" s="669"/>
      <c r="J16" s="669"/>
      <c r="K16" s="669"/>
    </row>
    <row r="17" spans="1:11" x14ac:dyDescent="0.25">
      <c r="A17" s="6" t="s">
        <v>35</v>
      </c>
      <c r="B17" s="689" t="s">
        <v>9</v>
      </c>
      <c r="C17" s="688"/>
      <c r="D17" s="688"/>
      <c r="E17" s="688"/>
      <c r="F17" s="688"/>
      <c r="G17" s="688"/>
      <c r="H17" s="669"/>
      <c r="I17" s="669"/>
      <c r="J17" s="669"/>
      <c r="K17" s="669"/>
    </row>
    <row r="18" spans="1:11" x14ac:dyDescent="0.25">
      <c r="A18" s="6" t="s">
        <v>36</v>
      </c>
      <c r="B18" s="717" t="s">
        <v>9</v>
      </c>
      <c r="C18" s="706"/>
      <c r="D18" s="706"/>
      <c r="E18" s="706"/>
      <c r="F18" s="706"/>
      <c r="G18" s="706"/>
      <c r="H18" s="669"/>
      <c r="I18" s="669"/>
      <c r="J18" s="669"/>
      <c r="K18" s="669"/>
    </row>
    <row r="19" spans="1:11" x14ac:dyDescent="0.25">
      <c r="A19" s="7" t="s">
        <v>37</v>
      </c>
      <c r="B19" s="2"/>
      <c r="C19" s="154" t="s">
        <v>1433</v>
      </c>
      <c r="D19" s="154" t="s">
        <v>137</v>
      </c>
      <c r="E19" s="154" t="s">
        <v>138</v>
      </c>
      <c r="F19" s="154" t="s">
        <v>139</v>
      </c>
      <c r="G19" s="8" t="s">
        <v>38</v>
      </c>
      <c r="H19" s="8" t="s">
        <v>39</v>
      </c>
      <c r="I19" s="8" t="s">
        <v>40</v>
      </c>
      <c r="J19" s="8" t="s">
        <v>41</v>
      </c>
      <c r="K19" s="8" t="s">
        <v>42</v>
      </c>
    </row>
    <row r="20" spans="1:11" x14ac:dyDescent="0.25">
      <c r="A20" s="6" t="s">
        <v>43</v>
      </c>
      <c r="B20" s="2"/>
      <c r="C20" s="10">
        <v>44264</v>
      </c>
      <c r="D20" s="10">
        <v>45427</v>
      </c>
      <c r="E20" s="155">
        <v>45460</v>
      </c>
      <c r="F20" s="156">
        <v>47120</v>
      </c>
      <c r="G20" s="10">
        <v>47477</v>
      </c>
      <c r="H20" s="10">
        <v>47228</v>
      </c>
      <c r="I20" s="10">
        <v>46926</v>
      </c>
      <c r="J20" s="11">
        <v>48961</v>
      </c>
      <c r="K20" s="11">
        <v>47651</v>
      </c>
    </row>
    <row r="21" spans="1:11" x14ac:dyDescent="0.25">
      <c r="A21" s="6" t="s">
        <v>44</v>
      </c>
      <c r="B21" s="2"/>
      <c r="C21" s="10">
        <f t="shared" ref="C21:F21" si="0">C20-C25</f>
        <v>22488</v>
      </c>
      <c r="D21" s="10">
        <f t="shared" si="0"/>
        <v>23030</v>
      </c>
      <c r="E21" s="10">
        <f t="shared" si="0"/>
        <v>23115</v>
      </c>
      <c r="F21" s="10">
        <f t="shared" si="0"/>
        <v>24144</v>
      </c>
      <c r="G21" s="10">
        <f>G20-G25</f>
        <v>24525</v>
      </c>
      <c r="H21" s="10">
        <f t="shared" ref="H21:K21" si="1">H20-H25</f>
        <v>24435</v>
      </c>
      <c r="I21" s="10">
        <f t="shared" si="1"/>
        <v>24372</v>
      </c>
      <c r="J21" s="10">
        <f t="shared" si="1"/>
        <v>25173</v>
      </c>
      <c r="K21" s="10">
        <f t="shared" si="1"/>
        <v>24691</v>
      </c>
    </row>
    <row r="22" spans="1:11" x14ac:dyDescent="0.25">
      <c r="A22" s="6" t="s">
        <v>45</v>
      </c>
      <c r="B22" s="2"/>
      <c r="C22" s="12">
        <f>IFERROR(+(C21/C20),0)</f>
        <v>0.5080426531718778</v>
      </c>
      <c r="D22" s="12">
        <f>IFERROR(+(D21/D20),0)</f>
        <v>0.50696722213661483</v>
      </c>
      <c r="E22" s="12">
        <f>IFERROR(+(E21/E20),0)</f>
        <v>0.50846898372195337</v>
      </c>
      <c r="F22" s="12">
        <f>IFERROR(+(F21/F20),0)</f>
        <v>0.51239388794567065</v>
      </c>
      <c r="G22" s="12">
        <f>G21/G20</f>
        <v>0.51656591612780922</v>
      </c>
      <c r="H22" s="12">
        <f t="shared" ref="H22:K22" si="2">H21/H20</f>
        <v>0.51738375539933934</v>
      </c>
      <c r="I22" s="12">
        <f t="shared" si="2"/>
        <v>0.51937092443421562</v>
      </c>
      <c r="J22" s="12">
        <f t="shared" si="2"/>
        <v>0.51414391045934515</v>
      </c>
      <c r="K22" s="12">
        <f t="shared" si="2"/>
        <v>0.51816331241736791</v>
      </c>
    </row>
    <row r="23" spans="1:11" x14ac:dyDescent="0.25">
      <c r="A23" s="6" t="s">
        <v>46</v>
      </c>
      <c r="B23" s="2"/>
      <c r="C23" s="10">
        <v>0</v>
      </c>
      <c r="D23" s="10">
        <v>0</v>
      </c>
      <c r="E23" s="155">
        <v>0</v>
      </c>
      <c r="F23" s="156">
        <v>0</v>
      </c>
      <c r="G23" s="10">
        <v>0</v>
      </c>
      <c r="H23" s="10">
        <v>0</v>
      </c>
      <c r="I23" s="10">
        <v>0</v>
      </c>
      <c r="J23" s="9">
        <v>0</v>
      </c>
      <c r="K23" s="9">
        <v>0</v>
      </c>
    </row>
    <row r="24" spans="1:11" x14ac:dyDescent="0.25">
      <c r="A24" s="6" t="s">
        <v>47</v>
      </c>
      <c r="B24" s="2"/>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2"/>
      <c r="C25" s="10">
        <v>21776</v>
      </c>
      <c r="D25" s="10">
        <v>22397</v>
      </c>
      <c r="E25" s="155">
        <v>22345</v>
      </c>
      <c r="F25" s="156">
        <v>22976</v>
      </c>
      <c r="G25" s="10">
        <v>22952</v>
      </c>
      <c r="H25" s="10">
        <v>22793</v>
      </c>
      <c r="I25" s="10">
        <v>22554</v>
      </c>
      <c r="J25" s="9">
        <v>23788</v>
      </c>
      <c r="K25" s="9">
        <v>22960</v>
      </c>
    </row>
    <row r="26" spans="1:11" x14ac:dyDescent="0.25">
      <c r="A26" s="6" t="s">
        <v>49</v>
      </c>
      <c r="B26" s="2"/>
      <c r="C26" s="12">
        <f>IFERROR(+(C25/C20),0)</f>
        <v>0.4919573468281222</v>
      </c>
      <c r="D26" s="12">
        <f>IFERROR(+(D25/D20),0)</f>
        <v>0.49303277786338523</v>
      </c>
      <c r="E26" s="12">
        <f>IFERROR(+(E25/E20),0)</f>
        <v>0.49153101627804663</v>
      </c>
      <c r="F26" s="12">
        <f>IFERROR(+(F25/F20),0)</f>
        <v>0.48760611205432935</v>
      </c>
      <c r="G26" s="12">
        <f>G25/G20</f>
        <v>0.48343408387219072</v>
      </c>
      <c r="H26" s="12">
        <f t="shared" ref="H26:J26" si="4">H25/H20</f>
        <v>0.4826162446006606</v>
      </c>
      <c r="I26" s="12">
        <f t="shared" si="4"/>
        <v>0.48062907556578444</v>
      </c>
      <c r="J26" s="12">
        <f t="shared" si="4"/>
        <v>0.48585608954065479</v>
      </c>
      <c r="K26" s="12">
        <f>K25/K20</f>
        <v>0.48183668758263204</v>
      </c>
    </row>
    <row r="27" spans="1:11" x14ac:dyDescent="0.25">
      <c r="A27" s="7" t="s">
        <v>50</v>
      </c>
      <c r="B27" s="2"/>
      <c r="C27" s="677" t="s">
        <v>51</v>
      </c>
      <c r="D27" s="677"/>
      <c r="E27" s="677"/>
      <c r="F27" s="677"/>
      <c r="G27" s="677"/>
      <c r="H27" s="669"/>
      <c r="I27" s="669"/>
      <c r="J27" s="669"/>
      <c r="K27" s="669"/>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t="s">
        <v>1535</v>
      </c>
      <c r="B29" s="17"/>
      <c r="C29" s="157">
        <v>22488</v>
      </c>
      <c r="D29" s="157">
        <v>23030</v>
      </c>
      <c r="E29" s="158">
        <v>23115</v>
      </c>
      <c r="F29" s="159">
        <v>24144</v>
      </c>
      <c r="G29" s="144">
        <v>24525</v>
      </c>
      <c r="H29" s="144">
        <v>24435</v>
      </c>
      <c r="I29" s="144">
        <v>24372</v>
      </c>
      <c r="J29" s="144">
        <v>25173</v>
      </c>
      <c r="K29" s="144">
        <v>24691</v>
      </c>
    </row>
    <row r="30" spans="1:11" x14ac:dyDescent="0.25">
      <c r="A30" t="s">
        <v>1522</v>
      </c>
      <c r="B30" s="17" t="s">
        <v>1436</v>
      </c>
      <c r="C30" s="157">
        <v>21776</v>
      </c>
      <c r="D30" s="157">
        <v>22397</v>
      </c>
      <c r="E30" s="158">
        <v>22345</v>
      </c>
      <c r="F30" s="159">
        <v>22976</v>
      </c>
      <c r="G30" s="144">
        <v>22952</v>
      </c>
      <c r="H30" s="144">
        <v>22793</v>
      </c>
      <c r="I30" s="144">
        <v>22554</v>
      </c>
      <c r="J30" s="144">
        <v>23788</v>
      </c>
      <c r="K30" s="144">
        <v>22960</v>
      </c>
    </row>
    <row r="31" spans="1:11" x14ac:dyDescent="0.25">
      <c r="A31" s="19" t="s">
        <v>1440</v>
      </c>
      <c r="B31" s="17"/>
      <c r="C31" s="166">
        <v>44264</v>
      </c>
      <c r="D31" s="166">
        <v>45427</v>
      </c>
      <c r="E31" s="166">
        <v>45460</v>
      </c>
      <c r="F31" s="166">
        <v>47120</v>
      </c>
      <c r="G31" s="166">
        <v>47477</v>
      </c>
      <c r="H31" s="166">
        <v>47228</v>
      </c>
      <c r="I31" s="166">
        <v>46926</v>
      </c>
      <c r="J31" s="166">
        <v>48961</v>
      </c>
      <c r="K31" s="166">
        <v>47651</v>
      </c>
    </row>
    <row r="32" spans="1:11" x14ac:dyDescent="0.25">
      <c r="A32" s="2"/>
      <c r="B32" s="17"/>
      <c r="G32" s="18"/>
      <c r="H32" s="11"/>
      <c r="I32" s="11"/>
      <c r="J32" s="11"/>
      <c r="K32" s="11"/>
    </row>
    <row r="33" spans="1:11" x14ac:dyDescent="0.25">
      <c r="A33" s="2"/>
      <c r="B33" s="17"/>
      <c r="G33" s="18"/>
      <c r="H33" s="11"/>
      <c r="I33" s="11"/>
      <c r="J33" s="11"/>
      <c r="K33" s="11"/>
    </row>
    <row r="34" spans="1:11" x14ac:dyDescent="0.25">
      <c r="A34" s="2"/>
      <c r="B34" s="17"/>
      <c r="G34" s="18"/>
      <c r="H34" s="11"/>
      <c r="I34" s="11"/>
      <c r="J34" s="11"/>
      <c r="K34" s="11"/>
    </row>
    <row r="35" spans="1:11" x14ac:dyDescent="0.25">
      <c r="A35" s="2"/>
      <c r="B35" s="17"/>
      <c r="G35" s="18"/>
      <c r="H35" s="11"/>
      <c r="I35" s="11"/>
      <c r="J35" s="11"/>
      <c r="K35" s="11"/>
    </row>
    <row r="36" spans="1:11" x14ac:dyDescent="0.25">
      <c r="A36" s="2"/>
      <c r="B36" s="17"/>
      <c r="G36" s="18"/>
      <c r="H36" s="11"/>
      <c r="I36" s="11"/>
      <c r="J36" s="11"/>
      <c r="K36" s="11"/>
    </row>
    <row r="37" spans="1:11" x14ac:dyDescent="0.25">
      <c r="A37" s="2"/>
      <c r="B37" s="17"/>
      <c r="G37" s="18"/>
      <c r="H37" s="11"/>
      <c r="I37" s="11"/>
      <c r="J37" s="11"/>
      <c r="K37" s="11"/>
    </row>
    <row r="38" spans="1:11" x14ac:dyDescent="0.25">
      <c r="A38" s="2"/>
      <c r="B38" s="17"/>
      <c r="G38" s="18"/>
      <c r="H38" s="11"/>
      <c r="I38" s="11"/>
      <c r="J38" s="11"/>
      <c r="K38" s="11"/>
    </row>
    <row r="39" spans="1:11" x14ac:dyDescent="0.25">
      <c r="A39" s="2"/>
      <c r="B39" s="2"/>
      <c r="G39" s="11"/>
      <c r="H39" s="11"/>
      <c r="I39" s="11"/>
      <c r="J39" s="11"/>
      <c r="K39" s="1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90" fitToHeight="0" orientation="landscape" r:id="rId1"/>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tabColor rgb="FF00B0F0"/>
    <pageSetUpPr fitToPage="1"/>
  </sheetPr>
  <dimension ref="A1:K39"/>
  <sheetViews>
    <sheetView topLeftCell="A16" workbookViewId="0">
      <selection activeCell="M30" sqref="M30"/>
    </sheetView>
  </sheetViews>
  <sheetFormatPr defaultRowHeight="15" x14ac:dyDescent="0.25"/>
  <cols>
    <col min="1" max="1" width="36.85546875" customWidth="1"/>
    <col min="2" max="2" width="67.7109375" customWidth="1"/>
    <col min="3" max="11" width="8"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1536</v>
      </c>
      <c r="C3" s="702"/>
      <c r="D3" s="702"/>
      <c r="E3" s="702"/>
      <c r="F3" s="702"/>
      <c r="G3" s="702"/>
      <c r="H3" s="669"/>
      <c r="I3" s="669"/>
      <c r="J3" s="669"/>
      <c r="K3" s="669"/>
    </row>
    <row r="4" spans="1:11" x14ac:dyDescent="0.25">
      <c r="A4" s="6" t="s">
        <v>2</v>
      </c>
      <c r="B4" s="704" t="s">
        <v>1537</v>
      </c>
      <c r="C4" s="704"/>
      <c r="D4" s="704"/>
      <c r="E4" s="704"/>
      <c r="F4" s="704"/>
      <c r="G4" s="704"/>
      <c r="H4" s="718"/>
      <c r="I4" s="718"/>
      <c r="J4" s="718"/>
      <c r="K4" s="718"/>
    </row>
    <row r="5" spans="1:11" x14ac:dyDescent="0.25">
      <c r="A5" s="6" t="s">
        <v>5</v>
      </c>
      <c r="B5" s="699" t="s">
        <v>6</v>
      </c>
      <c r="C5" s="699"/>
      <c r="D5" s="699"/>
      <c r="E5" s="699"/>
      <c r="F5" s="699"/>
      <c r="G5" s="699"/>
      <c r="H5" s="669"/>
      <c r="I5" s="669"/>
      <c r="J5" s="669"/>
      <c r="K5" s="669"/>
    </row>
    <row r="6" spans="1:11" x14ac:dyDescent="0.25">
      <c r="A6" s="6" t="s">
        <v>8</v>
      </c>
      <c r="B6" s="703" t="s">
        <v>9</v>
      </c>
      <c r="C6" s="699"/>
      <c r="D6" s="699"/>
      <c r="E6" s="699"/>
      <c r="F6" s="699"/>
      <c r="G6" s="699"/>
      <c r="H6" s="669"/>
      <c r="I6" s="669"/>
      <c r="J6" s="669"/>
      <c r="K6" s="669"/>
    </row>
    <row r="7" spans="1:11" x14ac:dyDescent="0.25">
      <c r="A7" s="6" t="s">
        <v>11</v>
      </c>
      <c r="B7" s="674" t="s">
        <v>1538</v>
      </c>
      <c r="C7" s="674"/>
      <c r="D7" s="674"/>
      <c r="E7" s="674"/>
      <c r="F7" s="674"/>
      <c r="G7" s="674"/>
      <c r="H7" s="669"/>
      <c r="I7" s="669"/>
      <c r="J7" s="669"/>
      <c r="K7" s="669"/>
    </row>
    <row r="8" spans="1:11" x14ac:dyDescent="0.25">
      <c r="A8" s="6" t="s">
        <v>13</v>
      </c>
      <c r="B8" s="719" t="s">
        <v>9</v>
      </c>
      <c r="C8" s="704"/>
      <c r="D8" s="704"/>
      <c r="E8" s="704"/>
      <c r="F8" s="704"/>
      <c r="G8" s="704"/>
      <c r="H8" s="718"/>
      <c r="I8" s="718"/>
      <c r="J8" s="718"/>
      <c r="K8" s="718"/>
    </row>
    <row r="9" spans="1:11" x14ac:dyDescent="0.25">
      <c r="A9" s="6" t="s">
        <v>15</v>
      </c>
      <c r="B9" s="699" t="s">
        <v>54</v>
      </c>
      <c r="C9" s="699"/>
      <c r="D9" s="699"/>
      <c r="E9" s="699"/>
      <c r="F9" s="699"/>
      <c r="G9" s="699"/>
      <c r="H9" s="669"/>
      <c r="I9" s="669"/>
      <c r="J9" s="669"/>
      <c r="K9" s="669"/>
    </row>
    <row r="10" spans="1:11" x14ac:dyDescent="0.25">
      <c r="A10" s="6" t="s">
        <v>17</v>
      </c>
      <c r="B10" s="699" t="s">
        <v>18</v>
      </c>
      <c r="C10" s="699"/>
      <c r="D10" s="699"/>
      <c r="E10" s="699"/>
      <c r="F10" s="699"/>
      <c r="G10" s="699"/>
      <c r="H10" s="669"/>
      <c r="I10" s="669"/>
      <c r="J10" s="669"/>
      <c r="K10" s="669"/>
    </row>
    <row r="11" spans="1:11" x14ac:dyDescent="0.25">
      <c r="A11" s="6" t="s">
        <v>19</v>
      </c>
      <c r="B11" s="699" t="s">
        <v>1509</v>
      </c>
      <c r="C11" s="699"/>
      <c r="D11" s="699"/>
      <c r="E11" s="699"/>
      <c r="F11" s="699"/>
      <c r="G11" s="699"/>
      <c r="H11" s="669"/>
      <c r="I11" s="669"/>
      <c r="J11" s="669"/>
      <c r="K11" s="669"/>
    </row>
    <row r="12" spans="1:11" x14ac:dyDescent="0.25">
      <c r="A12" s="6" t="s">
        <v>22</v>
      </c>
      <c r="B12" s="688" t="s">
        <v>1539</v>
      </c>
      <c r="C12" s="688"/>
      <c r="D12" s="688"/>
      <c r="E12" s="688"/>
      <c r="F12" s="688"/>
      <c r="G12" s="688"/>
      <c r="H12" s="669"/>
      <c r="I12" s="669"/>
      <c r="J12" s="669"/>
      <c r="K12" s="669"/>
    </row>
    <row r="13" spans="1:11" x14ac:dyDescent="0.25">
      <c r="A13" s="6" t="s">
        <v>26</v>
      </c>
      <c r="B13" s="703" t="s">
        <v>9</v>
      </c>
      <c r="C13" s="699"/>
      <c r="D13" s="699"/>
      <c r="E13" s="699"/>
      <c r="F13" s="699"/>
      <c r="G13" s="699"/>
      <c r="H13" s="669"/>
      <c r="I13" s="669"/>
      <c r="J13" s="669"/>
      <c r="K13" s="669"/>
    </row>
    <row r="14" spans="1:11" x14ac:dyDescent="0.25">
      <c r="A14" s="6" t="s">
        <v>28</v>
      </c>
      <c r="B14" s="674" t="s">
        <v>1540</v>
      </c>
      <c r="C14" s="674"/>
      <c r="D14" s="674"/>
      <c r="E14" s="674"/>
      <c r="F14" s="674"/>
      <c r="G14" s="674"/>
      <c r="H14" s="669"/>
      <c r="I14" s="669"/>
      <c r="J14" s="669"/>
      <c r="K14" s="669"/>
    </row>
    <row r="15" spans="1:11" x14ac:dyDescent="0.25">
      <c r="A15" s="6" t="s">
        <v>30</v>
      </c>
      <c r="B15" s="709" t="s">
        <v>1516</v>
      </c>
      <c r="C15" s="690"/>
      <c r="D15" s="690"/>
      <c r="E15" s="690"/>
      <c r="F15" s="690"/>
      <c r="G15" s="690"/>
      <c r="H15" s="669"/>
      <c r="I15" s="669"/>
      <c r="J15" s="669"/>
      <c r="K15" s="669"/>
    </row>
    <row r="16" spans="1:11" x14ac:dyDescent="0.25">
      <c r="A16" s="6" t="s">
        <v>32</v>
      </c>
      <c r="B16" s="699" t="s">
        <v>805</v>
      </c>
      <c r="C16" s="699"/>
      <c r="D16" s="699"/>
      <c r="E16" s="699"/>
      <c r="F16" s="699"/>
      <c r="G16" s="699"/>
      <c r="H16" s="669"/>
      <c r="I16" s="669"/>
      <c r="J16" s="669"/>
      <c r="K16" s="669"/>
    </row>
    <row r="17" spans="1:11" x14ac:dyDescent="0.25">
      <c r="A17" s="6" t="s">
        <v>35</v>
      </c>
      <c r="B17" s="689" t="s">
        <v>9</v>
      </c>
      <c r="C17" s="688"/>
      <c r="D17" s="688"/>
      <c r="E17" s="688"/>
      <c r="F17" s="688"/>
      <c r="G17" s="688"/>
      <c r="H17" s="669"/>
      <c r="I17" s="669"/>
      <c r="J17" s="669"/>
      <c r="K17" s="669"/>
    </row>
    <row r="18" spans="1:11" ht="60" customHeight="1" x14ac:dyDescent="0.25">
      <c r="A18" s="113" t="s">
        <v>36</v>
      </c>
      <c r="B18" s="706" t="s">
        <v>1541</v>
      </c>
      <c r="C18" s="706"/>
      <c r="D18" s="706"/>
      <c r="E18" s="706"/>
      <c r="F18" s="706"/>
      <c r="G18" s="706"/>
      <c r="H18" s="669"/>
      <c r="I18" s="669"/>
      <c r="J18" s="669"/>
      <c r="K18" s="669"/>
    </row>
    <row r="19" spans="1:11" x14ac:dyDescent="0.25">
      <c r="A19" s="7" t="s">
        <v>37</v>
      </c>
      <c r="B19" s="2"/>
      <c r="C19" s="154" t="s">
        <v>1433</v>
      </c>
      <c r="D19" s="154" t="s">
        <v>137</v>
      </c>
      <c r="E19" s="154" t="s">
        <v>138</v>
      </c>
      <c r="F19" s="154" t="s">
        <v>139</v>
      </c>
      <c r="G19" s="8" t="s">
        <v>38</v>
      </c>
      <c r="H19" s="8" t="s">
        <v>39</v>
      </c>
      <c r="I19" s="8" t="s">
        <v>40</v>
      </c>
      <c r="J19" s="8" t="s">
        <v>41</v>
      </c>
      <c r="K19" s="8" t="s">
        <v>42</v>
      </c>
    </row>
    <row r="20" spans="1:11" x14ac:dyDescent="0.25">
      <c r="A20" s="6" t="s">
        <v>43</v>
      </c>
      <c r="B20" s="2"/>
      <c r="C20" s="10">
        <v>27247</v>
      </c>
      <c r="D20" s="10">
        <v>28010</v>
      </c>
      <c r="E20" s="155">
        <v>28313</v>
      </c>
      <c r="F20" s="156">
        <v>29397</v>
      </c>
      <c r="G20" s="10">
        <v>29624</v>
      </c>
      <c r="H20" s="10">
        <v>29527</v>
      </c>
      <c r="I20" s="10">
        <v>29898</v>
      </c>
      <c r="J20" s="11">
        <v>31727</v>
      </c>
      <c r="K20" s="11">
        <v>31119</v>
      </c>
    </row>
    <row r="21" spans="1:11" x14ac:dyDescent="0.25">
      <c r="A21" s="6" t="s">
        <v>44</v>
      </c>
      <c r="B21" s="2"/>
      <c r="C21" s="10">
        <f t="shared" ref="C21:F21" si="0">C20-C25</f>
        <v>4717</v>
      </c>
      <c r="D21" s="10">
        <f t="shared" si="0"/>
        <v>4937</v>
      </c>
      <c r="E21" s="10">
        <f t="shared" si="0"/>
        <v>5148</v>
      </c>
      <c r="F21" s="10">
        <f t="shared" si="0"/>
        <v>5187</v>
      </c>
      <c r="G21" s="10">
        <f>G20-G25</f>
        <v>5056</v>
      </c>
      <c r="H21" s="10">
        <f t="shared" ref="H21:K21" si="1">H20-H25</f>
        <v>5020</v>
      </c>
      <c r="I21" s="10">
        <f t="shared" si="1"/>
        <v>5490</v>
      </c>
      <c r="J21" s="10">
        <f t="shared" si="1"/>
        <v>6603</v>
      </c>
      <c r="K21" s="10">
        <f t="shared" si="1"/>
        <v>6519</v>
      </c>
    </row>
    <row r="22" spans="1:11" x14ac:dyDescent="0.25">
      <c r="A22" s="6" t="s">
        <v>45</v>
      </c>
      <c r="B22" s="2"/>
      <c r="C22" s="12">
        <f>IFERROR(+(C21/C20),0)</f>
        <v>0.17311997651117556</v>
      </c>
      <c r="D22" s="12">
        <f>IFERROR(+(D21/D20),0)</f>
        <v>0.17625847911460193</v>
      </c>
      <c r="E22" s="12">
        <f>IFERROR(+(E21/E20),0)</f>
        <v>0.18182460353901034</v>
      </c>
      <c r="F22" s="12">
        <f>IFERROR(+(F21/F20),0)</f>
        <v>0.17644657618124299</v>
      </c>
      <c r="G22" s="12">
        <f>G21/G20</f>
        <v>0.17067242776127464</v>
      </c>
      <c r="H22" s="12">
        <f t="shared" ref="H22:K22" si="2">H21/H20</f>
        <v>0.17001388559623395</v>
      </c>
      <c r="I22" s="12">
        <f t="shared" si="2"/>
        <v>0.18362432269717038</v>
      </c>
      <c r="J22" s="12">
        <f t="shared" si="2"/>
        <v>0.20811926750086676</v>
      </c>
      <c r="K22" s="12">
        <f t="shared" si="2"/>
        <v>0.20948616600790515</v>
      </c>
    </row>
    <row r="23" spans="1:11" x14ac:dyDescent="0.25">
      <c r="A23" s="6" t="s">
        <v>46</v>
      </c>
      <c r="B23" s="2"/>
      <c r="C23" s="10">
        <v>0</v>
      </c>
      <c r="D23" s="10">
        <v>0</v>
      </c>
      <c r="E23" s="155">
        <v>0</v>
      </c>
      <c r="F23" s="156">
        <v>0</v>
      </c>
      <c r="G23" s="10">
        <v>0</v>
      </c>
      <c r="H23" s="10">
        <v>0</v>
      </c>
      <c r="I23" s="155">
        <v>0</v>
      </c>
      <c r="J23" s="156">
        <v>0</v>
      </c>
      <c r="K23" s="156">
        <v>0</v>
      </c>
    </row>
    <row r="24" spans="1:11" x14ac:dyDescent="0.25">
      <c r="A24" s="6" t="s">
        <v>47</v>
      </c>
      <c r="B24" s="2"/>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2"/>
      <c r="C25" s="10">
        <v>22530</v>
      </c>
      <c r="D25" s="10">
        <v>23073</v>
      </c>
      <c r="E25" s="155">
        <v>23165</v>
      </c>
      <c r="F25" s="156">
        <v>24210</v>
      </c>
      <c r="G25" s="10">
        <v>24568</v>
      </c>
      <c r="H25" s="10">
        <v>24507</v>
      </c>
      <c r="I25" s="10">
        <v>24408</v>
      </c>
      <c r="J25" s="9">
        <v>25124</v>
      </c>
      <c r="K25" s="9">
        <v>24600</v>
      </c>
    </row>
    <row r="26" spans="1:11" x14ac:dyDescent="0.25">
      <c r="A26" s="6" t="s">
        <v>49</v>
      </c>
      <c r="B26" s="2"/>
      <c r="C26" s="12">
        <f>IFERROR(+(C25/C20),0)</f>
        <v>0.8268800234888245</v>
      </c>
      <c r="D26" s="12">
        <f>IFERROR(+(D25/D20),0)</f>
        <v>0.82374152088539809</v>
      </c>
      <c r="E26" s="12">
        <f>IFERROR(+(E25/E20),0)</f>
        <v>0.81817539646098969</v>
      </c>
      <c r="F26" s="12">
        <f>IFERROR(+(F25/F20),0)</f>
        <v>0.82355342381875707</v>
      </c>
      <c r="G26" s="12">
        <f>G25/G20</f>
        <v>0.82932757223872533</v>
      </c>
      <c r="H26" s="12">
        <f t="shared" ref="H26:J26" si="4">H25/H20</f>
        <v>0.82998611440376602</v>
      </c>
      <c r="I26" s="12">
        <f t="shared" si="4"/>
        <v>0.81637567730282967</v>
      </c>
      <c r="J26" s="12">
        <f t="shared" si="4"/>
        <v>0.79188073249913327</v>
      </c>
      <c r="K26" s="12">
        <f>K25/K20</f>
        <v>0.79051383399209485</v>
      </c>
    </row>
    <row r="27" spans="1:11" x14ac:dyDescent="0.25">
      <c r="A27" s="7" t="s">
        <v>50</v>
      </c>
      <c r="B27" s="2"/>
      <c r="C27" s="677" t="s">
        <v>51</v>
      </c>
      <c r="D27" s="677"/>
      <c r="E27" s="677"/>
      <c r="F27" s="677"/>
      <c r="G27" s="677"/>
      <c r="H27" s="669"/>
      <c r="I27" s="669"/>
      <c r="J27" s="669"/>
      <c r="K27" s="669"/>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v>1</v>
      </c>
      <c r="B29" s="17"/>
      <c r="C29" s="771" t="s">
        <v>10807</v>
      </c>
      <c r="D29" s="771"/>
      <c r="E29" s="771"/>
      <c r="F29" s="771"/>
      <c r="G29" s="771"/>
      <c r="H29" s="771"/>
      <c r="I29" s="771"/>
      <c r="J29" s="771"/>
      <c r="K29" s="771"/>
    </row>
    <row r="30" spans="1:11" x14ac:dyDescent="0.25">
      <c r="A30" s="167">
        <v>3</v>
      </c>
      <c r="B30" s="17"/>
      <c r="C30" s="771" t="s">
        <v>10807</v>
      </c>
      <c r="D30" s="771"/>
      <c r="E30" s="771"/>
      <c r="F30" s="771"/>
      <c r="G30" s="771"/>
      <c r="H30" s="771"/>
      <c r="I30" s="771"/>
      <c r="J30" s="771"/>
      <c r="K30" s="771"/>
    </row>
    <row r="31" spans="1:11" x14ac:dyDescent="0.25">
      <c r="A31" s="167">
        <v>4</v>
      </c>
      <c r="B31" s="17"/>
      <c r="C31" s="771" t="s">
        <v>10807</v>
      </c>
      <c r="D31" s="771"/>
      <c r="E31" s="771"/>
      <c r="F31" s="771"/>
      <c r="G31" s="771"/>
      <c r="H31" s="771"/>
      <c r="I31" s="771"/>
      <c r="J31" s="771"/>
      <c r="K31" s="771"/>
    </row>
    <row r="32" spans="1:11" x14ac:dyDescent="0.25">
      <c r="A32" s="167">
        <v>8</v>
      </c>
      <c r="B32" s="17"/>
      <c r="C32" s="157">
        <v>4711</v>
      </c>
      <c r="D32" s="13">
        <v>4927</v>
      </c>
      <c r="E32" s="13">
        <v>5139</v>
      </c>
      <c r="F32" s="13">
        <v>5179</v>
      </c>
      <c r="G32" s="169">
        <v>5047</v>
      </c>
      <c r="H32" s="169">
        <v>5001</v>
      </c>
      <c r="I32" s="169">
        <v>5438</v>
      </c>
      <c r="J32" s="169">
        <v>6480</v>
      </c>
      <c r="K32" s="169">
        <v>6304</v>
      </c>
    </row>
    <row r="33" spans="1:11" x14ac:dyDescent="0.25">
      <c r="A33" s="167">
        <v>9</v>
      </c>
      <c r="B33" s="17"/>
      <c r="C33" s="771" t="s">
        <v>10807</v>
      </c>
      <c r="D33" s="771"/>
      <c r="E33" s="771"/>
      <c r="F33" s="771"/>
      <c r="G33" s="771"/>
      <c r="H33" s="771"/>
      <c r="I33" s="771"/>
      <c r="J33" s="771"/>
      <c r="K33" s="771"/>
    </row>
    <row r="34" spans="1:11" x14ac:dyDescent="0.25">
      <c r="A34" s="167" t="s">
        <v>67</v>
      </c>
      <c r="B34" s="17" t="s">
        <v>18</v>
      </c>
      <c r="C34" s="613" t="s">
        <v>1542</v>
      </c>
      <c r="D34" s="613" t="s">
        <v>1542</v>
      </c>
      <c r="E34" s="613" t="s">
        <v>1542</v>
      </c>
      <c r="F34" s="613" t="s">
        <v>1542</v>
      </c>
      <c r="G34" s="613" t="s">
        <v>1542</v>
      </c>
      <c r="H34" s="13">
        <v>19</v>
      </c>
      <c r="I34" s="13">
        <v>47</v>
      </c>
      <c r="J34" s="13">
        <v>117</v>
      </c>
      <c r="K34" s="13">
        <v>209</v>
      </c>
    </row>
    <row r="35" spans="1:11" x14ac:dyDescent="0.25">
      <c r="A35" s="167" t="s">
        <v>66</v>
      </c>
      <c r="B35" s="17" t="s">
        <v>25</v>
      </c>
      <c r="C35" s="771" t="s">
        <v>10807</v>
      </c>
      <c r="D35" s="771"/>
      <c r="E35" s="771"/>
      <c r="F35" s="771"/>
      <c r="G35" s="771"/>
      <c r="H35" s="771"/>
      <c r="I35" s="771"/>
      <c r="J35" s="771"/>
      <c r="K35" s="771"/>
    </row>
    <row r="36" spans="1:11" x14ac:dyDescent="0.25">
      <c r="A36" s="167" t="s">
        <v>1522</v>
      </c>
      <c r="B36" s="17" t="s">
        <v>1436</v>
      </c>
      <c r="C36" s="157">
        <v>22530</v>
      </c>
      <c r="D36" s="13">
        <v>23073</v>
      </c>
      <c r="E36" s="13">
        <v>23165</v>
      </c>
      <c r="F36" s="13">
        <v>24210</v>
      </c>
      <c r="G36" s="170">
        <v>24568</v>
      </c>
      <c r="H36" s="170">
        <v>24507</v>
      </c>
      <c r="I36" s="170">
        <v>24408</v>
      </c>
      <c r="J36" s="170">
        <v>25124</v>
      </c>
      <c r="K36" s="170">
        <v>24600</v>
      </c>
    </row>
    <row r="37" spans="1:11" x14ac:dyDescent="0.25">
      <c r="A37" s="19" t="s">
        <v>1440</v>
      </c>
      <c r="B37" s="17"/>
      <c r="C37" s="160">
        <v>27247</v>
      </c>
      <c r="D37" s="160">
        <v>28010</v>
      </c>
      <c r="E37" s="160">
        <v>28313</v>
      </c>
      <c r="F37" s="160">
        <v>29397</v>
      </c>
      <c r="G37" s="160">
        <v>29624</v>
      </c>
      <c r="H37" s="160">
        <v>29527</v>
      </c>
      <c r="I37" s="160">
        <v>29898</v>
      </c>
      <c r="J37" s="160">
        <v>31727</v>
      </c>
      <c r="K37" s="160">
        <v>31119</v>
      </c>
    </row>
    <row r="38" spans="1:11" x14ac:dyDescent="0.25">
      <c r="A38" s="2"/>
      <c r="B38" s="17"/>
      <c r="G38" s="18"/>
      <c r="H38" s="11"/>
      <c r="I38" s="11"/>
      <c r="J38" s="11"/>
      <c r="K38" s="11"/>
    </row>
    <row r="39" spans="1:11" x14ac:dyDescent="0.25">
      <c r="A39" s="2"/>
      <c r="B39" s="2"/>
      <c r="G39" s="11"/>
      <c r="H39" s="11"/>
      <c r="I39" s="11"/>
      <c r="J39" s="11"/>
      <c r="K39" s="11"/>
    </row>
  </sheetData>
  <mergeCells count="22">
    <mergeCell ref="C35:K35"/>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B14:K14"/>
    <mergeCell ref="C29:K29"/>
    <mergeCell ref="C30:K30"/>
    <mergeCell ref="C31:K31"/>
    <mergeCell ref="C33:K33"/>
    <mergeCell ref="C27:K27"/>
  </mergeCells>
  <pageMargins left="0.7" right="0.7" top="0.75" bottom="0.75" header="0.3" footer="0.3"/>
  <pageSetup paperSize="9" scale="81"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fitToPage="1"/>
  </sheetPr>
  <dimension ref="A1:K31"/>
  <sheetViews>
    <sheetView topLeftCell="A15" workbookViewId="0">
      <selection activeCell="C37" sqref="C37"/>
    </sheetView>
  </sheetViews>
  <sheetFormatPr defaultRowHeight="15" x14ac:dyDescent="0.25"/>
  <cols>
    <col min="1" max="1" width="38.85546875" customWidth="1"/>
    <col min="2" max="2" width="85.42578125" customWidth="1"/>
    <col min="3" max="7" width="12.7109375" customWidth="1"/>
  </cols>
  <sheetData>
    <row r="1" spans="1:7" ht="18.75" x14ac:dyDescent="0.25">
      <c r="A1" s="200" t="s">
        <v>0</v>
      </c>
    </row>
    <row r="3" spans="1:7" x14ac:dyDescent="0.25">
      <c r="A3" s="201" t="s">
        <v>1</v>
      </c>
      <c r="B3" s="678" t="s">
        <v>7614</v>
      </c>
      <c r="C3" s="678"/>
      <c r="D3" s="678"/>
      <c r="E3" s="678"/>
      <c r="F3" s="678"/>
      <c r="G3" s="678"/>
    </row>
    <row r="4" spans="1:7" ht="17.25" customHeight="1" x14ac:dyDescent="0.25">
      <c r="A4" s="6" t="s">
        <v>2</v>
      </c>
      <c r="B4" s="682" t="s">
        <v>7615</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7610</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9"/>
      <c r="D12" s="679"/>
      <c r="E12" s="679"/>
      <c r="F12" s="679"/>
      <c r="G12" s="679"/>
    </row>
    <row r="13" spans="1:7" x14ac:dyDescent="0.25">
      <c r="A13" s="6" t="s">
        <v>26</v>
      </c>
      <c r="B13" s="674" t="s">
        <v>7616</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357</v>
      </c>
      <c r="C16" s="674"/>
      <c r="D16" s="674"/>
      <c r="E16" s="674"/>
      <c r="F16" s="674"/>
      <c r="G16" s="674"/>
    </row>
    <row r="17" spans="1:11" x14ac:dyDescent="0.25">
      <c r="A17" s="6" t="s">
        <v>35</v>
      </c>
      <c r="B17" s="675" t="s">
        <v>9</v>
      </c>
      <c r="C17" s="674"/>
      <c r="D17" s="674"/>
      <c r="E17" s="674"/>
      <c r="F17" s="674"/>
      <c r="G17" s="674"/>
    </row>
    <row r="18" spans="1:11" ht="91.5" customHeight="1" x14ac:dyDescent="0.25">
      <c r="A18" s="113" t="s">
        <v>36</v>
      </c>
      <c r="B18" s="682" t="s">
        <v>7617</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3">
        <v>22180</v>
      </c>
      <c r="D21" s="13">
        <v>22887</v>
      </c>
      <c r="E21" s="13">
        <v>23049</v>
      </c>
      <c r="F21" s="13">
        <v>24087</v>
      </c>
      <c r="G21" s="10">
        <f>+(G20-G25)</f>
        <v>24403</v>
      </c>
      <c r="H21" s="10">
        <f>+(H20-H25)</f>
        <v>24320</v>
      </c>
      <c r="I21" s="10">
        <f>+(I20-I25)</f>
        <v>24199</v>
      </c>
      <c r="J21" s="10">
        <f>+(J20-J25)</f>
        <v>24932</v>
      </c>
      <c r="K21" s="10">
        <f>+(K20-K25)</f>
        <v>24339</v>
      </c>
    </row>
    <row r="22" spans="1:11" x14ac:dyDescent="0.25">
      <c r="A22" s="6" t="s">
        <v>45</v>
      </c>
      <c r="B22" s="202"/>
      <c r="C22" s="12">
        <f t="shared" ref="C22:K22" si="0">+(C21/C20)</f>
        <v>0.98389744044714544</v>
      </c>
      <c r="D22" s="12">
        <f t="shared" si="0"/>
        <v>0.99138005717751021</v>
      </c>
      <c r="E22" s="12">
        <f t="shared" si="0"/>
        <v>0.99409126196842923</v>
      </c>
      <c r="F22" s="12">
        <f t="shared" si="0"/>
        <v>0.99360613810741683</v>
      </c>
      <c r="G22" s="12">
        <f t="shared" si="0"/>
        <v>0.99275863471787151</v>
      </c>
      <c r="H22" s="12">
        <f t="shared" si="0"/>
        <v>0.99083316357710327</v>
      </c>
      <c r="I22" s="12">
        <f t="shared" si="0"/>
        <v>0.98908689610071121</v>
      </c>
      <c r="J22" s="12">
        <f t="shared" si="0"/>
        <v>0.9871713652201457</v>
      </c>
      <c r="K22" s="12">
        <f t="shared" si="0"/>
        <v>0.98069949230397291</v>
      </c>
    </row>
    <row r="23" spans="1:11" x14ac:dyDescent="0.25">
      <c r="A23" s="6" t="s">
        <v>46</v>
      </c>
      <c r="B23" s="202"/>
      <c r="C23" s="10">
        <v>0</v>
      </c>
      <c r="D23" s="10">
        <v>0</v>
      </c>
      <c r="E23" s="10">
        <v>0</v>
      </c>
      <c r="F23" s="155">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178</v>
      </c>
      <c r="H25" s="338">
        <v>225</v>
      </c>
      <c r="I25" s="338">
        <v>267</v>
      </c>
      <c r="J25" s="338">
        <v>324</v>
      </c>
      <c r="K25" s="217">
        <v>479</v>
      </c>
    </row>
    <row r="26" spans="1:11" x14ac:dyDescent="0.25">
      <c r="A26" s="6" t="s">
        <v>49</v>
      </c>
      <c r="B26" s="202"/>
      <c r="C26" s="12">
        <f t="shared" ref="C26:K26" si="1">+(C25/C20)</f>
        <v>1.6102559552854546E-2</v>
      </c>
      <c r="D26" s="12">
        <f t="shared" si="1"/>
        <v>8.6199428224898213E-3</v>
      </c>
      <c r="E26" s="12">
        <f t="shared" si="1"/>
        <v>5.9087380315707757E-3</v>
      </c>
      <c r="F26" s="12">
        <f t="shared" si="1"/>
        <v>6.3938618925831201E-3</v>
      </c>
      <c r="G26" s="12">
        <f t="shared" si="1"/>
        <v>7.241365282128473E-3</v>
      </c>
      <c r="H26" s="12">
        <f t="shared" si="1"/>
        <v>9.1668364228967205E-3</v>
      </c>
      <c r="I26" s="12">
        <f t="shared" si="1"/>
        <v>1.0913103899288809E-2</v>
      </c>
      <c r="J26" s="12">
        <f t="shared" si="1"/>
        <v>1.2828634779854292E-2</v>
      </c>
      <c r="K26" s="12">
        <f t="shared" si="1"/>
        <v>1.9300507696027078E-2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7618</v>
      </c>
      <c r="B29" t="s">
        <v>7619</v>
      </c>
      <c r="C29" s="13">
        <v>22180</v>
      </c>
      <c r="D29" s="13">
        <v>22887</v>
      </c>
      <c r="E29" s="13">
        <v>23049</v>
      </c>
      <c r="F29" s="13">
        <v>24087</v>
      </c>
      <c r="G29" s="443">
        <v>24403</v>
      </c>
      <c r="H29" s="443">
        <v>24320</v>
      </c>
      <c r="I29" s="443">
        <v>24199</v>
      </c>
      <c r="J29" s="443">
        <v>24932</v>
      </c>
      <c r="K29" s="443">
        <v>24339</v>
      </c>
    </row>
    <row r="30" spans="1:11" x14ac:dyDescent="0.25">
      <c r="A30" s="215" t="s">
        <v>1439</v>
      </c>
      <c r="B30" s="215" t="s">
        <v>1439</v>
      </c>
      <c r="C30">
        <v>363</v>
      </c>
      <c r="D30">
        <v>199</v>
      </c>
      <c r="E30">
        <v>137</v>
      </c>
      <c r="F30">
        <v>155</v>
      </c>
      <c r="G30" s="170">
        <v>178</v>
      </c>
      <c r="H30" s="170">
        <v>225</v>
      </c>
      <c r="I30" s="170">
        <v>267</v>
      </c>
      <c r="J30" s="170">
        <v>324</v>
      </c>
      <c r="K30" s="443">
        <v>479</v>
      </c>
    </row>
    <row r="31" spans="1:11" x14ac:dyDescent="0.25">
      <c r="A31" s="226" t="s">
        <v>53</v>
      </c>
      <c r="B31" s="215"/>
      <c r="C31" s="160">
        <v>22543</v>
      </c>
      <c r="D31" s="160">
        <v>23086</v>
      </c>
      <c r="E31" s="160">
        <v>23186</v>
      </c>
      <c r="F31" s="548">
        <v>24242</v>
      </c>
      <c r="G31" s="160">
        <v>24581</v>
      </c>
      <c r="H31" s="160">
        <v>24545</v>
      </c>
      <c r="I31" s="160">
        <v>24466</v>
      </c>
      <c r="J31" s="161">
        <v>25256</v>
      </c>
      <c r="K31" s="162">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9" fitToHeight="0" orientation="landscape" r:id="rId1"/>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tabColor rgb="FF00B0F0"/>
    <pageSetUpPr fitToPage="1"/>
  </sheetPr>
  <dimension ref="A1:P32"/>
  <sheetViews>
    <sheetView topLeftCell="A10" workbookViewId="0">
      <selection activeCell="B29" sqref="B29"/>
    </sheetView>
  </sheetViews>
  <sheetFormatPr defaultRowHeight="15" x14ac:dyDescent="0.25"/>
  <cols>
    <col min="1" max="1" width="36.85546875" customWidth="1"/>
    <col min="2" max="2" width="67.7109375" customWidth="1"/>
    <col min="3" max="11" width="8"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1543</v>
      </c>
      <c r="C3" s="702"/>
      <c r="D3" s="702"/>
      <c r="E3" s="702"/>
      <c r="F3" s="702"/>
      <c r="G3" s="702"/>
      <c r="H3" s="669"/>
      <c r="I3" s="669"/>
      <c r="J3" s="669"/>
      <c r="K3" s="669"/>
    </row>
    <row r="4" spans="1:11" x14ac:dyDescent="0.25">
      <c r="A4" s="6" t="s">
        <v>2</v>
      </c>
      <c r="B4" s="704" t="s">
        <v>1544</v>
      </c>
      <c r="C4" s="704"/>
      <c r="D4" s="704"/>
      <c r="E4" s="704"/>
      <c r="F4" s="704"/>
      <c r="G4" s="704"/>
      <c r="H4" s="718"/>
      <c r="I4" s="718"/>
      <c r="J4" s="718"/>
      <c r="K4" s="718"/>
    </row>
    <row r="5" spans="1:11" x14ac:dyDescent="0.25">
      <c r="A5" s="6" t="s">
        <v>5</v>
      </c>
      <c r="B5" s="699" t="s">
        <v>4</v>
      </c>
      <c r="C5" s="699"/>
      <c r="D5" s="699"/>
      <c r="E5" s="699"/>
      <c r="F5" s="699"/>
      <c r="G5" s="699"/>
      <c r="H5" s="669"/>
      <c r="I5" s="669"/>
      <c r="J5" s="669"/>
      <c r="K5" s="669"/>
    </row>
    <row r="6" spans="1:11" x14ac:dyDescent="0.25">
      <c r="A6" s="6" t="s">
        <v>8</v>
      </c>
      <c r="B6" s="703" t="s">
        <v>9</v>
      </c>
      <c r="C6" s="699"/>
      <c r="D6" s="699"/>
      <c r="E6" s="699"/>
      <c r="F6" s="699"/>
      <c r="G6" s="699"/>
      <c r="H6" s="669"/>
      <c r="I6" s="669"/>
      <c r="J6" s="669"/>
      <c r="K6" s="669"/>
    </row>
    <row r="7" spans="1:11" x14ac:dyDescent="0.25">
      <c r="A7" s="6" t="s">
        <v>11</v>
      </c>
      <c r="B7" s="674" t="s">
        <v>1545</v>
      </c>
      <c r="C7" s="674"/>
      <c r="D7" s="674"/>
      <c r="E7" s="674"/>
      <c r="F7" s="674"/>
      <c r="G7" s="674"/>
      <c r="H7" s="669"/>
      <c r="I7" s="669"/>
      <c r="J7" s="669"/>
      <c r="K7" s="669"/>
    </row>
    <row r="8" spans="1:11" x14ac:dyDescent="0.25">
      <c r="A8" s="6" t="s">
        <v>13</v>
      </c>
      <c r="B8" s="719" t="s">
        <v>9</v>
      </c>
      <c r="C8" s="704"/>
      <c r="D8" s="704"/>
      <c r="E8" s="704"/>
      <c r="F8" s="704"/>
      <c r="G8" s="704"/>
      <c r="H8" s="718"/>
      <c r="I8" s="718"/>
      <c r="J8" s="718"/>
      <c r="K8" s="718"/>
    </row>
    <row r="9" spans="1:11" x14ac:dyDescent="0.25">
      <c r="A9" s="6" t="s">
        <v>15</v>
      </c>
      <c r="B9" s="699" t="s">
        <v>54</v>
      </c>
      <c r="C9" s="699"/>
      <c r="D9" s="699"/>
      <c r="E9" s="699"/>
      <c r="F9" s="699"/>
      <c r="G9" s="699"/>
      <c r="H9" s="669"/>
      <c r="I9" s="669"/>
      <c r="J9" s="669"/>
      <c r="K9" s="669"/>
    </row>
    <row r="10" spans="1:11" x14ac:dyDescent="0.25">
      <c r="A10" s="6" t="s">
        <v>17</v>
      </c>
      <c r="B10" s="699" t="s">
        <v>1546</v>
      </c>
      <c r="C10" s="699"/>
      <c r="D10" s="699"/>
      <c r="E10" s="699"/>
      <c r="F10" s="699"/>
      <c r="G10" s="699"/>
      <c r="H10" s="669"/>
      <c r="I10" s="669"/>
      <c r="J10" s="669"/>
      <c r="K10" s="669"/>
    </row>
    <row r="11" spans="1:11" x14ac:dyDescent="0.25">
      <c r="A11" s="6" t="s">
        <v>19</v>
      </c>
      <c r="B11" s="699" t="s">
        <v>1509</v>
      </c>
      <c r="C11" s="699"/>
      <c r="D11" s="699"/>
      <c r="E11" s="699"/>
      <c r="F11" s="699"/>
      <c r="G11" s="699"/>
      <c r="H11" s="669"/>
      <c r="I11" s="669"/>
      <c r="J11" s="669"/>
      <c r="K11" s="669"/>
    </row>
    <row r="12" spans="1:11" x14ac:dyDescent="0.25">
      <c r="A12" s="6" t="s">
        <v>22</v>
      </c>
      <c r="B12" s="688" t="s">
        <v>34</v>
      </c>
      <c r="C12" s="688"/>
      <c r="D12" s="688"/>
      <c r="E12" s="688"/>
      <c r="F12" s="688"/>
      <c r="G12" s="688"/>
      <c r="H12" s="669"/>
      <c r="I12" s="669"/>
      <c r="J12" s="669"/>
      <c r="K12" s="669"/>
    </row>
    <row r="13" spans="1:11" x14ac:dyDescent="0.25">
      <c r="A13" s="6" t="s">
        <v>26</v>
      </c>
      <c r="B13" s="703" t="s">
        <v>9</v>
      </c>
      <c r="C13" s="699"/>
      <c r="D13" s="699"/>
      <c r="E13" s="699"/>
      <c r="F13" s="699"/>
      <c r="G13" s="699"/>
      <c r="H13" s="669"/>
      <c r="I13" s="669"/>
      <c r="J13" s="669"/>
      <c r="K13" s="669"/>
    </row>
    <row r="14" spans="1:11" x14ac:dyDescent="0.25">
      <c r="A14" s="6" t="s">
        <v>28</v>
      </c>
      <c r="B14" s="674" t="s">
        <v>1547</v>
      </c>
      <c r="C14" s="674"/>
      <c r="D14" s="674"/>
      <c r="E14" s="674"/>
      <c r="F14" s="674"/>
      <c r="G14" s="674"/>
      <c r="H14" s="669"/>
      <c r="I14" s="669"/>
      <c r="J14" s="669"/>
      <c r="K14" s="669"/>
    </row>
    <row r="15" spans="1:11" x14ac:dyDescent="0.25">
      <c r="A15" s="6" t="s">
        <v>30</v>
      </c>
      <c r="B15" s="709" t="s">
        <v>1516</v>
      </c>
      <c r="C15" s="690"/>
      <c r="D15" s="690"/>
      <c r="E15" s="690"/>
      <c r="F15" s="690"/>
      <c r="G15" s="690"/>
      <c r="H15" s="669"/>
      <c r="I15" s="669"/>
      <c r="J15" s="669"/>
      <c r="K15" s="669"/>
    </row>
    <row r="16" spans="1:11" x14ac:dyDescent="0.25">
      <c r="A16" s="6" t="s">
        <v>32</v>
      </c>
      <c r="B16" s="699" t="s">
        <v>806</v>
      </c>
      <c r="C16" s="699"/>
      <c r="D16" s="699"/>
      <c r="E16" s="699"/>
      <c r="F16" s="699"/>
      <c r="G16" s="699"/>
      <c r="H16" s="669"/>
      <c r="I16" s="669"/>
      <c r="J16" s="669"/>
      <c r="K16" s="669"/>
    </row>
    <row r="17" spans="1:16" x14ac:dyDescent="0.25">
      <c r="A17" s="6" t="s">
        <v>35</v>
      </c>
      <c r="B17" s="689" t="s">
        <v>9</v>
      </c>
      <c r="C17" s="688"/>
      <c r="D17" s="688"/>
      <c r="E17" s="688"/>
      <c r="F17" s="688"/>
      <c r="G17" s="688"/>
      <c r="H17" s="669"/>
      <c r="I17" s="669"/>
      <c r="J17" s="669"/>
      <c r="K17" s="669"/>
    </row>
    <row r="18" spans="1:16" x14ac:dyDescent="0.25">
      <c r="A18" s="6" t="s">
        <v>36</v>
      </c>
      <c r="B18" s="717" t="s">
        <v>9</v>
      </c>
      <c r="C18" s="706"/>
      <c r="D18" s="706"/>
      <c r="E18" s="706"/>
      <c r="F18" s="706"/>
      <c r="G18" s="706"/>
      <c r="H18" s="669"/>
      <c r="I18" s="669"/>
      <c r="J18" s="669"/>
      <c r="K18" s="669"/>
    </row>
    <row r="19" spans="1:16" x14ac:dyDescent="0.25">
      <c r="A19" s="7" t="s">
        <v>37</v>
      </c>
      <c r="B19" s="2"/>
      <c r="C19" s="154" t="s">
        <v>1433</v>
      </c>
      <c r="D19" s="154" t="s">
        <v>137</v>
      </c>
      <c r="E19" s="154" t="s">
        <v>138</v>
      </c>
      <c r="F19" s="154" t="s">
        <v>139</v>
      </c>
      <c r="G19" s="8" t="s">
        <v>38</v>
      </c>
      <c r="H19" s="8" t="s">
        <v>39</v>
      </c>
      <c r="I19" s="8" t="s">
        <v>40</v>
      </c>
      <c r="J19" s="8" t="s">
        <v>41</v>
      </c>
      <c r="K19" s="8" t="s">
        <v>42</v>
      </c>
    </row>
    <row r="20" spans="1:16" x14ac:dyDescent="0.25">
      <c r="A20" s="6" t="s">
        <v>43</v>
      </c>
      <c r="B20" s="2"/>
      <c r="C20" s="10">
        <v>31096</v>
      </c>
      <c r="D20" s="10">
        <v>34087</v>
      </c>
      <c r="E20" s="155">
        <v>36300</v>
      </c>
      <c r="F20" s="156">
        <v>37004</v>
      </c>
      <c r="G20" s="10">
        <v>36785</v>
      </c>
      <c r="H20" s="10">
        <v>37210</v>
      </c>
      <c r="I20" s="10">
        <v>37460</v>
      </c>
      <c r="J20" s="11">
        <v>39390</v>
      </c>
      <c r="K20" s="11">
        <v>38701</v>
      </c>
    </row>
    <row r="21" spans="1:16" x14ac:dyDescent="0.25">
      <c r="A21" s="6" t="s">
        <v>44</v>
      </c>
      <c r="B21" s="2"/>
      <c r="C21" s="10">
        <f t="shared" ref="C21:F21" si="0">C20-C25</f>
        <v>8813</v>
      </c>
      <c r="D21" s="10">
        <f t="shared" si="0"/>
        <v>11232</v>
      </c>
      <c r="E21" s="10">
        <f t="shared" si="0"/>
        <v>13545</v>
      </c>
      <c r="F21" s="10">
        <f t="shared" si="0"/>
        <v>13190</v>
      </c>
      <c r="G21" s="10">
        <f>G20-G25</f>
        <v>12834</v>
      </c>
      <c r="H21" s="10">
        <f t="shared" ref="H21:K21" si="1">H20-H25</f>
        <v>13677</v>
      </c>
      <c r="I21" s="10">
        <f t="shared" si="1"/>
        <v>14155</v>
      </c>
      <c r="J21" s="10">
        <f t="shared" si="1"/>
        <v>15154</v>
      </c>
      <c r="K21" s="10">
        <f t="shared" si="1"/>
        <v>14877</v>
      </c>
    </row>
    <row r="22" spans="1:16" x14ac:dyDescent="0.25">
      <c r="A22" s="6" t="s">
        <v>45</v>
      </c>
      <c r="B22" s="2"/>
      <c r="C22" s="12">
        <f>IFERROR(+(C21/C20),0)</f>
        <v>0.28341265757653716</v>
      </c>
      <c r="D22" s="12">
        <f>IFERROR(+(D21/D20),0)</f>
        <v>0.32950978378854107</v>
      </c>
      <c r="E22" s="12">
        <f>IFERROR(+(E21/E20),0)</f>
        <v>0.3731404958677686</v>
      </c>
      <c r="F22" s="12">
        <f>IFERROR(+(F21/F20),0)</f>
        <v>0.35644795157280296</v>
      </c>
      <c r="G22" s="12">
        <f>G21/G20</f>
        <v>0.34889221149925242</v>
      </c>
      <c r="H22" s="12">
        <f t="shared" ref="H22:K22" si="2">H21/H20</f>
        <v>0.36756248320343993</v>
      </c>
      <c r="I22" s="12">
        <f t="shared" si="2"/>
        <v>0.37786972770955685</v>
      </c>
      <c r="J22" s="12">
        <f t="shared" si="2"/>
        <v>0.38471693323178474</v>
      </c>
      <c r="K22" s="12">
        <f t="shared" si="2"/>
        <v>0.3844086716105527</v>
      </c>
    </row>
    <row r="23" spans="1:16" x14ac:dyDescent="0.25">
      <c r="A23" s="6" t="s">
        <v>46</v>
      </c>
      <c r="B23" s="2" t="s">
        <v>1548</v>
      </c>
      <c r="C23" s="10">
        <v>43</v>
      </c>
      <c r="D23" s="10">
        <v>53</v>
      </c>
      <c r="E23" s="155">
        <v>56</v>
      </c>
      <c r="F23" s="156">
        <v>52</v>
      </c>
      <c r="G23" s="10">
        <v>61</v>
      </c>
      <c r="H23" s="10">
        <v>36</v>
      </c>
      <c r="I23" s="10">
        <v>33</v>
      </c>
      <c r="J23" s="9">
        <v>61</v>
      </c>
      <c r="K23" s="9">
        <v>29</v>
      </c>
    </row>
    <row r="24" spans="1:16" x14ac:dyDescent="0.25">
      <c r="A24" s="6" t="s">
        <v>47</v>
      </c>
      <c r="B24" s="2"/>
      <c r="C24" s="12">
        <f>IFERROR(+(C23/C20),0)</f>
        <v>1.3828145099048109E-3</v>
      </c>
      <c r="D24" s="12">
        <f>IFERROR(+(D23/D20),0)</f>
        <v>1.5548449555549035E-3</v>
      </c>
      <c r="E24" s="12">
        <f>IFERROR(+(E23/E20),0)</f>
        <v>1.5426997245179064E-3</v>
      </c>
      <c r="F24" s="12">
        <f>IFERROR(+(F23/F20),0)</f>
        <v>1.4052534861096098E-3</v>
      </c>
      <c r="G24" s="12">
        <f>G23/G20</f>
        <v>1.658284626885959E-3</v>
      </c>
      <c r="H24" s="12">
        <f t="shared" ref="H24:J24" si="3">H23/H20</f>
        <v>9.6748185971513032E-4</v>
      </c>
      <c r="I24" s="12">
        <f t="shared" si="3"/>
        <v>8.8093966898024562E-4</v>
      </c>
      <c r="J24" s="12">
        <f t="shared" si="3"/>
        <v>1.5486164001015485E-3</v>
      </c>
      <c r="K24" s="12">
        <f>K23/K20</f>
        <v>7.4933464251569727E-4</v>
      </c>
    </row>
    <row r="25" spans="1:16" x14ac:dyDescent="0.25">
      <c r="A25" s="6" t="s">
        <v>48</v>
      </c>
      <c r="B25" s="2"/>
      <c r="C25" s="10">
        <v>22283</v>
      </c>
      <c r="D25" s="10">
        <v>22855</v>
      </c>
      <c r="E25" s="155">
        <v>22755</v>
      </c>
      <c r="F25" s="156">
        <v>23814</v>
      </c>
      <c r="G25" s="10">
        <v>23951</v>
      </c>
      <c r="H25" s="10">
        <v>23533</v>
      </c>
      <c r="I25" s="10">
        <v>23305</v>
      </c>
      <c r="J25" s="9">
        <v>24236</v>
      </c>
      <c r="K25" s="9">
        <v>23824</v>
      </c>
    </row>
    <row r="26" spans="1:16" x14ac:dyDescent="0.25">
      <c r="A26" s="6" t="s">
        <v>49</v>
      </c>
      <c r="B26" s="2"/>
      <c r="C26" s="12">
        <f>IFERROR(+(C25/C20),0)</f>
        <v>0.71658734242346278</v>
      </c>
      <c r="D26" s="12">
        <f>IFERROR(+(D25/D20),0)</f>
        <v>0.67049021621145888</v>
      </c>
      <c r="E26" s="12">
        <f>IFERROR(+(E25/E20),0)</f>
        <v>0.62685950413223146</v>
      </c>
      <c r="F26" s="12">
        <f>IFERROR(+(F25/F20),0)</f>
        <v>0.64355204842719704</v>
      </c>
      <c r="G26" s="12">
        <f>G25/G20</f>
        <v>0.65110778850074758</v>
      </c>
      <c r="H26" s="12">
        <f t="shared" ref="H26:J26" si="4">H25/H20</f>
        <v>0.63243751679656002</v>
      </c>
      <c r="I26" s="12">
        <f t="shared" si="4"/>
        <v>0.62213027229044315</v>
      </c>
      <c r="J26" s="12">
        <f t="shared" si="4"/>
        <v>0.61528306676821531</v>
      </c>
      <c r="K26" s="12">
        <f>K25/K20</f>
        <v>0.6155913283894473</v>
      </c>
    </row>
    <row r="27" spans="1:16" x14ac:dyDescent="0.25">
      <c r="A27" s="7" t="s">
        <v>50</v>
      </c>
      <c r="B27" s="2"/>
      <c r="C27" s="677" t="s">
        <v>51</v>
      </c>
      <c r="D27" s="677"/>
      <c r="E27" s="677"/>
      <c r="F27" s="677"/>
      <c r="G27" s="677"/>
      <c r="H27" s="669"/>
      <c r="I27" s="669"/>
      <c r="J27" s="669"/>
      <c r="K27" s="669"/>
    </row>
    <row r="28" spans="1:16" x14ac:dyDescent="0.25">
      <c r="A28" t="s">
        <v>52</v>
      </c>
      <c r="B28" t="s">
        <v>2</v>
      </c>
      <c r="C28" s="154" t="s">
        <v>1433</v>
      </c>
      <c r="D28" s="154" t="s">
        <v>137</v>
      </c>
      <c r="E28" s="154" t="s">
        <v>138</v>
      </c>
      <c r="F28" s="154" t="s">
        <v>139</v>
      </c>
      <c r="G28" s="8" t="s">
        <v>38</v>
      </c>
      <c r="H28" s="8" t="s">
        <v>39</v>
      </c>
      <c r="I28" s="8" t="s">
        <v>40</v>
      </c>
      <c r="J28" s="8" t="s">
        <v>41</v>
      </c>
      <c r="K28" s="8" t="s">
        <v>42</v>
      </c>
    </row>
    <row r="29" spans="1:16" x14ac:dyDescent="0.25">
      <c r="A29" t="s">
        <v>1549</v>
      </c>
      <c r="C29" s="157">
        <v>8770</v>
      </c>
      <c r="D29" s="157">
        <v>11179</v>
      </c>
      <c r="E29" s="158">
        <v>13489</v>
      </c>
      <c r="F29" s="159">
        <v>13138</v>
      </c>
      <c r="G29" s="163">
        <v>12773</v>
      </c>
      <c r="H29" s="163">
        <v>13641</v>
      </c>
      <c r="I29" s="163">
        <v>14122</v>
      </c>
      <c r="J29" s="163">
        <v>15093</v>
      </c>
      <c r="K29" s="163">
        <v>14848</v>
      </c>
      <c r="L29" s="13"/>
      <c r="M29" s="13"/>
      <c r="N29" s="13"/>
      <c r="O29" s="13"/>
      <c r="P29" s="13"/>
    </row>
    <row r="30" spans="1:16" x14ac:dyDescent="0.25">
      <c r="A30" t="s">
        <v>1530</v>
      </c>
      <c r="C30" s="157">
        <v>43</v>
      </c>
      <c r="D30" s="157">
        <v>53</v>
      </c>
      <c r="E30" s="158">
        <v>56</v>
      </c>
      <c r="F30" s="159">
        <v>52</v>
      </c>
      <c r="G30" s="10">
        <v>61</v>
      </c>
      <c r="H30" s="10">
        <v>36</v>
      </c>
      <c r="I30" s="10">
        <v>33</v>
      </c>
      <c r="J30" s="11">
        <v>61</v>
      </c>
      <c r="K30" s="11">
        <v>29</v>
      </c>
    </row>
    <row r="31" spans="1:16" x14ac:dyDescent="0.25">
      <c r="A31" t="s">
        <v>1439</v>
      </c>
      <c r="C31" s="13">
        <v>22283</v>
      </c>
      <c r="D31" s="13">
        <v>22855</v>
      </c>
      <c r="E31" s="13">
        <v>22755</v>
      </c>
      <c r="F31" s="13">
        <v>23814</v>
      </c>
      <c r="G31" s="10">
        <v>23951</v>
      </c>
      <c r="H31" s="10">
        <v>23533</v>
      </c>
      <c r="I31" s="10">
        <v>23305</v>
      </c>
      <c r="J31" s="11">
        <v>24236</v>
      </c>
      <c r="K31" s="11">
        <v>23824</v>
      </c>
      <c r="L31" s="164"/>
      <c r="M31" s="164"/>
      <c r="N31" s="164"/>
      <c r="O31" s="164"/>
      <c r="P31" s="164"/>
    </row>
    <row r="32" spans="1:16" x14ac:dyDescent="0.25">
      <c r="A32" t="s">
        <v>1440</v>
      </c>
      <c r="C32" s="160">
        <v>31096</v>
      </c>
      <c r="D32" s="160">
        <v>34087</v>
      </c>
      <c r="E32" s="161">
        <v>36300</v>
      </c>
      <c r="F32" s="162">
        <v>37004</v>
      </c>
      <c r="G32" s="160">
        <v>36785</v>
      </c>
      <c r="H32" s="160">
        <v>37210</v>
      </c>
      <c r="I32" s="160">
        <v>37460</v>
      </c>
      <c r="J32" s="20">
        <v>39390</v>
      </c>
      <c r="K32" s="20">
        <v>38701</v>
      </c>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90" orientation="landscape" r:id="rId1"/>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tabColor rgb="FF00B0F0"/>
    <pageSetUpPr fitToPage="1"/>
  </sheetPr>
  <dimension ref="A1:L163"/>
  <sheetViews>
    <sheetView topLeftCell="A151" workbookViewId="0">
      <selection activeCell="N94" sqref="N94"/>
    </sheetView>
  </sheetViews>
  <sheetFormatPr defaultRowHeight="15" x14ac:dyDescent="0.25"/>
  <cols>
    <col min="1" max="1" width="36.85546875" customWidth="1"/>
    <col min="2" max="2" width="19.7109375" customWidth="1"/>
    <col min="3" max="11" width="8"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1550</v>
      </c>
      <c r="C3" s="702"/>
      <c r="D3" s="702"/>
      <c r="E3" s="702"/>
      <c r="F3" s="702"/>
      <c r="G3" s="702"/>
      <c r="H3" s="669"/>
      <c r="I3" s="669"/>
      <c r="J3" s="669"/>
      <c r="K3" s="669"/>
    </row>
    <row r="4" spans="1:11" x14ac:dyDescent="0.25">
      <c r="A4" s="6" t="s">
        <v>2</v>
      </c>
      <c r="B4" s="676" t="s">
        <v>807</v>
      </c>
      <c r="C4" s="676"/>
      <c r="D4" s="676"/>
      <c r="E4" s="676"/>
      <c r="F4" s="676"/>
      <c r="G4" s="676"/>
      <c r="H4" s="718"/>
      <c r="I4" s="718"/>
      <c r="J4" s="718"/>
      <c r="K4" s="718"/>
    </row>
    <row r="5" spans="1:11" x14ac:dyDescent="0.25">
      <c r="A5" s="6" t="s">
        <v>5</v>
      </c>
      <c r="B5" s="699" t="s">
        <v>6</v>
      </c>
      <c r="C5" s="699"/>
      <c r="D5" s="699"/>
      <c r="E5" s="699"/>
      <c r="F5" s="699"/>
      <c r="G5" s="699"/>
      <c r="H5" s="669"/>
      <c r="I5" s="669"/>
      <c r="J5" s="669"/>
      <c r="K5" s="669"/>
    </row>
    <row r="6" spans="1:11" x14ac:dyDescent="0.25">
      <c r="A6" s="6" t="s">
        <v>8</v>
      </c>
      <c r="B6" s="703" t="s">
        <v>9</v>
      </c>
      <c r="C6" s="699"/>
      <c r="D6" s="699"/>
      <c r="E6" s="699"/>
      <c r="F6" s="699"/>
      <c r="G6" s="699"/>
      <c r="H6" s="669"/>
      <c r="I6" s="669"/>
      <c r="J6" s="669"/>
      <c r="K6" s="669"/>
    </row>
    <row r="7" spans="1:11" x14ac:dyDescent="0.25">
      <c r="A7" s="6" t="s">
        <v>11</v>
      </c>
      <c r="B7" s="674" t="s">
        <v>1551</v>
      </c>
      <c r="C7" s="674"/>
      <c r="D7" s="674"/>
      <c r="E7" s="674"/>
      <c r="F7" s="674"/>
      <c r="G7" s="674"/>
      <c r="H7" s="669"/>
      <c r="I7" s="669"/>
      <c r="J7" s="669"/>
      <c r="K7" s="669"/>
    </row>
    <row r="8" spans="1:11" x14ac:dyDescent="0.25">
      <c r="A8" s="6" t="s">
        <v>13</v>
      </c>
      <c r="B8" s="719" t="s">
        <v>9</v>
      </c>
      <c r="C8" s="704"/>
      <c r="D8" s="704"/>
      <c r="E8" s="704"/>
      <c r="F8" s="704"/>
      <c r="G8" s="704"/>
      <c r="H8" s="718"/>
      <c r="I8" s="718"/>
      <c r="J8" s="718"/>
      <c r="K8" s="718"/>
    </row>
    <row r="9" spans="1:11" x14ac:dyDescent="0.25">
      <c r="A9" s="6" t="s">
        <v>15</v>
      </c>
      <c r="B9" s="699" t="s">
        <v>1552</v>
      </c>
      <c r="C9" s="699"/>
      <c r="D9" s="699"/>
      <c r="E9" s="699"/>
      <c r="F9" s="699"/>
      <c r="G9" s="699"/>
      <c r="H9" s="669"/>
      <c r="I9" s="669"/>
      <c r="J9" s="669"/>
      <c r="K9" s="669"/>
    </row>
    <row r="10" spans="1:11" x14ac:dyDescent="0.25">
      <c r="A10" s="6" t="s">
        <v>17</v>
      </c>
      <c r="B10" s="699" t="s">
        <v>1553</v>
      </c>
      <c r="C10" s="699"/>
      <c r="D10" s="699"/>
      <c r="E10" s="699"/>
      <c r="F10" s="699"/>
      <c r="G10" s="699"/>
      <c r="H10" s="669"/>
      <c r="I10" s="669"/>
      <c r="J10" s="669"/>
      <c r="K10" s="669"/>
    </row>
    <row r="11" spans="1:11" x14ac:dyDescent="0.25">
      <c r="A11" s="6" t="s">
        <v>19</v>
      </c>
      <c r="B11" s="699" t="s">
        <v>1509</v>
      </c>
      <c r="C11" s="699"/>
      <c r="D11" s="699"/>
      <c r="E11" s="699"/>
      <c r="F11" s="699"/>
      <c r="G11" s="699"/>
      <c r="H11" s="669"/>
      <c r="I11" s="669"/>
      <c r="J11" s="669"/>
      <c r="K11" s="669"/>
    </row>
    <row r="12" spans="1:11" x14ac:dyDescent="0.25">
      <c r="A12" s="6" t="s">
        <v>22</v>
      </c>
      <c r="B12" s="688" t="s">
        <v>34</v>
      </c>
      <c r="C12" s="688"/>
      <c r="D12" s="688"/>
      <c r="E12" s="688"/>
      <c r="F12" s="688"/>
      <c r="G12" s="688"/>
      <c r="H12" s="669"/>
      <c r="I12" s="669"/>
      <c r="J12" s="669"/>
      <c r="K12" s="669"/>
    </row>
    <row r="13" spans="1:11" x14ac:dyDescent="0.25">
      <c r="A13" s="6" t="s">
        <v>26</v>
      </c>
      <c r="B13" s="703" t="s">
        <v>9</v>
      </c>
      <c r="C13" s="699"/>
      <c r="D13" s="699"/>
      <c r="E13" s="699"/>
      <c r="F13" s="699"/>
      <c r="G13" s="699"/>
      <c r="H13" s="669"/>
      <c r="I13" s="669"/>
      <c r="J13" s="669"/>
      <c r="K13" s="669"/>
    </row>
    <row r="14" spans="1:11" x14ac:dyDescent="0.25">
      <c r="A14" s="6" t="s">
        <v>28</v>
      </c>
      <c r="B14" s="674" t="s">
        <v>1554</v>
      </c>
      <c r="C14" s="674"/>
      <c r="D14" s="674"/>
      <c r="E14" s="674"/>
      <c r="F14" s="674"/>
      <c r="G14" s="674"/>
      <c r="H14" s="669"/>
      <c r="I14" s="669"/>
      <c r="J14" s="669"/>
      <c r="K14" s="669"/>
    </row>
    <row r="15" spans="1:11" x14ac:dyDescent="0.25">
      <c r="A15" s="6" t="s">
        <v>30</v>
      </c>
      <c r="B15" s="709" t="s">
        <v>1516</v>
      </c>
      <c r="C15" s="690"/>
      <c r="D15" s="690"/>
      <c r="E15" s="690"/>
      <c r="F15" s="690"/>
      <c r="G15" s="690"/>
      <c r="H15" s="669"/>
      <c r="I15" s="669"/>
      <c r="J15" s="669"/>
      <c r="K15" s="669"/>
    </row>
    <row r="16" spans="1:11" x14ac:dyDescent="0.25">
      <c r="A16" s="6" t="s">
        <v>32</v>
      </c>
      <c r="B16" s="699" t="s">
        <v>807</v>
      </c>
      <c r="C16" s="699"/>
      <c r="D16" s="699"/>
      <c r="E16" s="699"/>
      <c r="F16" s="699"/>
      <c r="G16" s="699"/>
      <c r="H16" s="669"/>
      <c r="I16" s="669"/>
      <c r="J16" s="669"/>
      <c r="K16" s="669"/>
    </row>
    <row r="17" spans="1:12" x14ac:dyDescent="0.25">
      <c r="A17" s="6" t="s">
        <v>35</v>
      </c>
      <c r="B17" s="689" t="s">
        <v>9</v>
      </c>
      <c r="C17" s="688"/>
      <c r="D17" s="688"/>
      <c r="E17" s="688"/>
      <c r="F17" s="688"/>
      <c r="G17" s="688"/>
      <c r="H17" s="669"/>
      <c r="I17" s="669"/>
      <c r="J17" s="669"/>
      <c r="K17" s="669"/>
    </row>
    <row r="18" spans="1:12" x14ac:dyDescent="0.25">
      <c r="A18" s="6" t="s">
        <v>36</v>
      </c>
      <c r="B18" s="717" t="s">
        <v>9</v>
      </c>
      <c r="C18" s="706"/>
      <c r="D18" s="706"/>
      <c r="E18" s="706"/>
      <c r="F18" s="706"/>
      <c r="G18" s="706"/>
      <c r="H18" s="669"/>
      <c r="I18" s="669"/>
      <c r="J18" s="669"/>
      <c r="K18" s="669"/>
    </row>
    <row r="19" spans="1:12" x14ac:dyDescent="0.25">
      <c r="A19" s="7" t="s">
        <v>37</v>
      </c>
      <c r="B19" s="2"/>
      <c r="C19" s="154" t="s">
        <v>1433</v>
      </c>
      <c r="D19" s="154" t="s">
        <v>137</v>
      </c>
      <c r="E19" s="154" t="s">
        <v>138</v>
      </c>
      <c r="F19" s="154" t="s">
        <v>139</v>
      </c>
      <c r="G19" s="8" t="s">
        <v>38</v>
      </c>
      <c r="H19" s="8" t="s">
        <v>39</v>
      </c>
      <c r="I19" s="8" t="s">
        <v>40</v>
      </c>
      <c r="J19" s="8" t="s">
        <v>41</v>
      </c>
      <c r="K19" s="8" t="s">
        <v>42</v>
      </c>
    </row>
    <row r="20" spans="1:12" x14ac:dyDescent="0.25">
      <c r="A20" s="6" t="s">
        <v>43</v>
      </c>
      <c r="B20" s="2"/>
      <c r="C20" s="10">
        <v>56419</v>
      </c>
      <c r="D20" s="10">
        <v>59215</v>
      </c>
      <c r="E20" s="155">
        <v>59406</v>
      </c>
      <c r="F20" s="156">
        <v>56071</v>
      </c>
      <c r="G20" s="10">
        <v>53204</v>
      </c>
      <c r="H20" s="10">
        <v>52682</v>
      </c>
      <c r="I20" s="10">
        <v>51867</v>
      </c>
      <c r="J20" s="11">
        <v>54684</v>
      </c>
      <c r="K20" s="11">
        <v>53477</v>
      </c>
    </row>
    <row r="21" spans="1:12" x14ac:dyDescent="0.25">
      <c r="A21" s="6" t="s">
        <v>44</v>
      </c>
      <c r="B21" s="2"/>
      <c r="C21" s="10">
        <f t="shared" ref="C21:F21" si="0">C20-C25</f>
        <v>56413</v>
      </c>
      <c r="D21" s="10">
        <f t="shared" si="0"/>
        <v>59209</v>
      </c>
      <c r="E21" s="10">
        <f t="shared" si="0"/>
        <v>59403</v>
      </c>
      <c r="F21" s="10">
        <f t="shared" si="0"/>
        <v>56064</v>
      </c>
      <c r="G21" s="10">
        <f>G20-G25</f>
        <v>53191</v>
      </c>
      <c r="H21" s="10">
        <f t="shared" ref="H21:K21" si="1">H20-H25</f>
        <v>52665</v>
      </c>
      <c r="I21" s="10">
        <f t="shared" si="1"/>
        <v>51839</v>
      </c>
      <c r="J21" s="10">
        <f t="shared" si="1"/>
        <v>54652</v>
      </c>
      <c r="K21" s="10">
        <f t="shared" si="1"/>
        <v>53409</v>
      </c>
    </row>
    <row r="22" spans="1:12" x14ac:dyDescent="0.25">
      <c r="A22" s="6" t="s">
        <v>45</v>
      </c>
      <c r="B22" s="2"/>
      <c r="C22" s="12">
        <f>IFERROR(+(C21/C20),0)</f>
        <v>0.99989365284744502</v>
      </c>
      <c r="D22" s="12">
        <f>IFERROR(+(D21/D20),0)</f>
        <v>0.99989867432238455</v>
      </c>
      <c r="E22" s="12">
        <f>IFERROR(+(E21/E20),0)</f>
        <v>0.99994950005049998</v>
      </c>
      <c r="F22" s="12">
        <f>IFERROR(+(F21/F20),0)</f>
        <v>0.99987515828146456</v>
      </c>
      <c r="G22" s="12">
        <f>G21/G20</f>
        <v>0.99975565746936323</v>
      </c>
      <c r="H22" s="12">
        <f t="shared" ref="H22:K22" si="2">H21/H20</f>
        <v>0.99967730913784592</v>
      </c>
      <c r="I22" s="12">
        <f t="shared" si="2"/>
        <v>0.99946015771106866</v>
      </c>
      <c r="J22" s="12">
        <f t="shared" si="2"/>
        <v>0.9994148196913174</v>
      </c>
      <c r="K22" s="12">
        <f t="shared" si="2"/>
        <v>0.99872842530433648</v>
      </c>
    </row>
    <row r="23" spans="1:12" x14ac:dyDescent="0.25">
      <c r="A23" s="6" t="s">
        <v>46</v>
      </c>
      <c r="B23" s="2"/>
      <c r="C23" s="10"/>
      <c r="D23" s="10"/>
      <c r="E23" s="155"/>
      <c r="F23" s="156"/>
      <c r="G23" s="10"/>
      <c r="H23" s="10"/>
      <c r="I23" s="10"/>
      <c r="J23" s="9"/>
      <c r="K23" s="9"/>
    </row>
    <row r="24" spans="1:12" x14ac:dyDescent="0.25">
      <c r="A24" s="6" t="s">
        <v>47</v>
      </c>
      <c r="B24" s="2"/>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2" x14ac:dyDescent="0.25">
      <c r="A25" s="6" t="s">
        <v>48</v>
      </c>
      <c r="B25" s="2"/>
      <c r="C25" s="10">
        <v>6</v>
      </c>
      <c r="D25" s="10">
        <v>6</v>
      </c>
      <c r="E25" s="155">
        <v>3</v>
      </c>
      <c r="F25" s="156">
        <v>7</v>
      </c>
      <c r="G25" s="10">
        <v>13</v>
      </c>
      <c r="H25" s="10">
        <v>17</v>
      </c>
      <c r="I25" s="10">
        <v>28</v>
      </c>
      <c r="J25" s="9">
        <v>32</v>
      </c>
      <c r="K25" s="9">
        <v>68</v>
      </c>
    </row>
    <row r="26" spans="1:12" x14ac:dyDescent="0.25">
      <c r="A26" s="6" t="s">
        <v>49</v>
      </c>
      <c r="B26" s="2"/>
      <c r="C26" s="12">
        <f>IFERROR(+(C25/C20),0)</f>
        <v>1.0634715255499035E-4</v>
      </c>
      <c r="D26" s="12">
        <f>IFERROR(+(D25/D20),0)</f>
        <v>1.0132567761546905E-4</v>
      </c>
      <c r="E26" s="12">
        <f>IFERROR(+(E25/E20),0)</f>
        <v>5.0499949500050503E-5</v>
      </c>
      <c r="F26" s="12">
        <f>IFERROR(+(F25/F20),0)</f>
        <v>1.2484171853542831E-4</v>
      </c>
      <c r="G26" s="12">
        <f>G25/G20</f>
        <v>2.443425306367942E-4</v>
      </c>
      <c r="H26" s="12">
        <f t="shared" ref="H26:J26" si="4">H25/H20</f>
        <v>3.2269086215405641E-4</v>
      </c>
      <c r="I26" s="12">
        <f t="shared" si="4"/>
        <v>5.3984228893130511E-4</v>
      </c>
      <c r="J26" s="12">
        <f t="shared" si="4"/>
        <v>5.8518030868261281E-4</v>
      </c>
      <c r="K26" s="12">
        <f>K25/K20</f>
        <v>1.2715746956635562E-3</v>
      </c>
    </row>
    <row r="27" spans="1:12" x14ac:dyDescent="0.25">
      <c r="A27" s="7" t="s">
        <v>50</v>
      </c>
      <c r="B27" s="2"/>
      <c r="C27" s="677" t="s">
        <v>51</v>
      </c>
      <c r="D27" s="677"/>
      <c r="E27" s="677"/>
      <c r="F27" s="677"/>
      <c r="G27" s="677"/>
      <c r="H27" s="669"/>
      <c r="I27" s="669"/>
      <c r="J27" s="669"/>
      <c r="K27" s="669"/>
    </row>
    <row r="28" spans="1:12" x14ac:dyDescent="0.25">
      <c r="A28" s="15" t="s">
        <v>52</v>
      </c>
      <c r="B28" s="16" t="s">
        <v>2</v>
      </c>
      <c r="C28" s="154" t="s">
        <v>1433</v>
      </c>
      <c r="D28" s="154" t="s">
        <v>137</v>
      </c>
      <c r="E28" s="154" t="s">
        <v>138</v>
      </c>
      <c r="F28" s="154" t="s">
        <v>139</v>
      </c>
      <c r="G28" s="8" t="s">
        <v>38</v>
      </c>
      <c r="H28" s="8" t="s">
        <v>39</v>
      </c>
      <c r="I28" s="8" t="s">
        <v>40</v>
      </c>
      <c r="J28" s="8" t="s">
        <v>41</v>
      </c>
      <c r="K28" s="8" t="s">
        <v>42</v>
      </c>
    </row>
    <row r="29" spans="1:12" x14ac:dyDescent="0.25">
      <c r="A29" s="167" t="s">
        <v>1555</v>
      </c>
      <c r="B29" s="17"/>
      <c r="C29">
        <v>55</v>
      </c>
      <c r="D29">
        <v>33</v>
      </c>
      <c r="E29">
        <v>27</v>
      </c>
      <c r="F29">
        <v>38</v>
      </c>
      <c r="G29" s="171">
        <v>14</v>
      </c>
      <c r="H29" s="171">
        <v>26</v>
      </c>
      <c r="I29" s="171">
        <v>35</v>
      </c>
      <c r="J29" s="171">
        <v>30</v>
      </c>
      <c r="K29" s="171">
        <v>29</v>
      </c>
    </row>
    <row r="30" spans="1:12" x14ac:dyDescent="0.25">
      <c r="A30" t="s">
        <v>1556</v>
      </c>
      <c r="B30" s="17"/>
      <c r="C30" s="771" t="s">
        <v>10807</v>
      </c>
      <c r="D30" s="771"/>
      <c r="E30" s="771"/>
      <c r="F30" s="771"/>
      <c r="G30" s="771"/>
      <c r="H30" s="771"/>
      <c r="I30" s="771"/>
      <c r="J30" s="771"/>
      <c r="K30" s="771"/>
    </row>
    <row r="31" spans="1:12" x14ac:dyDescent="0.25">
      <c r="A31" s="167" t="s">
        <v>1557</v>
      </c>
      <c r="B31" s="17"/>
      <c r="C31" s="172" t="s">
        <v>1542</v>
      </c>
      <c r="D31" s="172" t="s">
        <v>1542</v>
      </c>
      <c r="E31" s="172" t="s">
        <v>1542</v>
      </c>
      <c r="F31" s="172" t="s">
        <v>1542</v>
      </c>
      <c r="G31" s="171">
        <v>15</v>
      </c>
      <c r="H31" s="171">
        <v>29</v>
      </c>
      <c r="I31" s="171">
        <v>27</v>
      </c>
      <c r="J31" s="171">
        <v>49</v>
      </c>
      <c r="K31" s="171">
        <v>115</v>
      </c>
      <c r="L31" s="173"/>
    </row>
    <row r="32" spans="1:12" x14ac:dyDescent="0.25">
      <c r="A32" s="167" t="s">
        <v>1558</v>
      </c>
      <c r="B32" s="17"/>
      <c r="C32" s="771" t="s">
        <v>10807</v>
      </c>
      <c r="D32" s="771"/>
      <c r="E32" s="771"/>
      <c r="F32" s="771"/>
      <c r="G32" s="771"/>
      <c r="H32" s="771"/>
      <c r="I32" s="771"/>
      <c r="J32" s="771"/>
      <c r="K32" s="771"/>
      <c r="L32" s="173"/>
    </row>
    <row r="33" spans="1:12" x14ac:dyDescent="0.25">
      <c r="A33" s="167" t="s">
        <v>1559</v>
      </c>
      <c r="B33" s="17"/>
      <c r="C33">
        <v>17</v>
      </c>
      <c r="D33">
        <v>19</v>
      </c>
      <c r="E33" s="172" t="s">
        <v>1542</v>
      </c>
      <c r="F33" s="172" t="s">
        <v>1542</v>
      </c>
      <c r="G33" s="172" t="s">
        <v>1542</v>
      </c>
      <c r="H33" s="172" t="s">
        <v>1542</v>
      </c>
      <c r="I33" s="172" t="s">
        <v>1542</v>
      </c>
      <c r="J33" s="172" t="s">
        <v>1542</v>
      </c>
      <c r="K33" s="172" t="s">
        <v>1542</v>
      </c>
      <c r="L33" s="173"/>
    </row>
    <row r="34" spans="1:12" x14ac:dyDescent="0.25">
      <c r="A34" s="167" t="s">
        <v>1560</v>
      </c>
      <c r="B34" s="17"/>
      <c r="C34" s="771" t="s">
        <v>10807</v>
      </c>
      <c r="D34" s="771"/>
      <c r="E34" s="771"/>
      <c r="F34" s="771"/>
      <c r="G34" s="771"/>
      <c r="H34" s="771"/>
      <c r="I34" s="771"/>
      <c r="J34" s="771"/>
      <c r="K34" s="771"/>
      <c r="L34" s="173"/>
    </row>
    <row r="35" spans="1:12" x14ac:dyDescent="0.25">
      <c r="A35" s="167" t="s">
        <v>1561</v>
      </c>
      <c r="B35" s="17"/>
      <c r="C35" s="771" t="s">
        <v>10807</v>
      </c>
      <c r="D35" s="771"/>
      <c r="E35" s="771"/>
      <c r="F35" s="771"/>
      <c r="G35" s="771"/>
      <c r="H35" s="771"/>
      <c r="I35" s="771"/>
      <c r="J35" s="771"/>
      <c r="K35" s="771"/>
      <c r="L35" s="173"/>
    </row>
    <row r="36" spans="1:12" x14ac:dyDescent="0.25">
      <c r="A36" t="s">
        <v>1562</v>
      </c>
      <c r="B36" s="17"/>
      <c r="C36" s="771" t="s">
        <v>10807</v>
      </c>
      <c r="D36" s="771"/>
      <c r="E36" s="771"/>
      <c r="F36" s="771"/>
      <c r="G36" s="771"/>
      <c r="H36" s="771"/>
      <c r="I36" s="771"/>
      <c r="J36" s="771"/>
      <c r="K36" s="771"/>
    </row>
    <row r="37" spans="1:12" x14ac:dyDescent="0.25">
      <c r="A37" s="167" t="s">
        <v>1563</v>
      </c>
      <c r="B37" s="17"/>
      <c r="C37">
        <v>6867</v>
      </c>
      <c r="D37">
        <v>6730</v>
      </c>
      <c r="E37">
        <v>6949</v>
      </c>
      <c r="F37">
        <v>6684</v>
      </c>
      <c r="G37" s="164">
        <v>7375</v>
      </c>
      <c r="H37" s="164">
        <v>8563</v>
      </c>
      <c r="I37" s="164">
        <v>8104</v>
      </c>
      <c r="J37" s="164">
        <v>7810</v>
      </c>
      <c r="K37" s="164">
        <v>9877</v>
      </c>
    </row>
    <row r="38" spans="1:12" x14ac:dyDescent="0.25">
      <c r="A38" s="167" t="s">
        <v>1564</v>
      </c>
      <c r="B38" s="17"/>
      <c r="C38" s="771" t="s">
        <v>10807</v>
      </c>
      <c r="D38" s="771"/>
      <c r="E38" s="771"/>
      <c r="F38" s="771"/>
      <c r="G38" s="771"/>
      <c r="H38" s="771"/>
      <c r="I38" s="771"/>
      <c r="J38" s="771"/>
      <c r="K38" s="771"/>
    </row>
    <row r="39" spans="1:12" x14ac:dyDescent="0.25">
      <c r="A39" s="167" t="s">
        <v>1565</v>
      </c>
      <c r="B39" s="17"/>
      <c r="C39" s="771" t="s">
        <v>10807</v>
      </c>
      <c r="D39" s="771"/>
      <c r="E39" s="771"/>
      <c r="F39" s="771"/>
      <c r="G39" s="771"/>
      <c r="H39" s="771"/>
      <c r="I39" s="771"/>
      <c r="J39" s="771"/>
      <c r="K39" s="771"/>
    </row>
    <row r="40" spans="1:12" x14ac:dyDescent="0.25">
      <c r="A40" s="167" t="s">
        <v>1566</v>
      </c>
      <c r="B40" s="17"/>
      <c r="C40">
        <v>28</v>
      </c>
      <c r="D40">
        <v>119</v>
      </c>
      <c r="E40">
        <v>130</v>
      </c>
      <c r="F40">
        <v>102</v>
      </c>
      <c r="G40" s="164">
        <v>83</v>
      </c>
      <c r="H40" s="164">
        <v>68</v>
      </c>
      <c r="I40" s="164">
        <v>65</v>
      </c>
      <c r="J40" s="164">
        <v>114</v>
      </c>
      <c r="K40" s="164">
        <v>214</v>
      </c>
    </row>
    <row r="41" spans="1:12" x14ac:dyDescent="0.25">
      <c r="A41" s="167" t="s">
        <v>1567</v>
      </c>
      <c r="B41" s="2"/>
      <c r="C41">
        <v>373</v>
      </c>
      <c r="D41">
        <v>412</v>
      </c>
      <c r="E41">
        <v>425</v>
      </c>
      <c r="F41">
        <v>149</v>
      </c>
      <c r="G41" s="164">
        <v>47</v>
      </c>
      <c r="H41" s="164">
        <v>16</v>
      </c>
      <c r="I41" s="164">
        <v>35</v>
      </c>
      <c r="J41" s="164">
        <v>20</v>
      </c>
      <c r="K41" s="164">
        <v>11</v>
      </c>
    </row>
    <row r="42" spans="1:12" x14ac:dyDescent="0.25">
      <c r="A42" t="s">
        <v>1568</v>
      </c>
      <c r="B42" s="2"/>
      <c r="C42" s="771" t="s">
        <v>10807</v>
      </c>
      <c r="D42" s="771"/>
      <c r="E42" s="771"/>
      <c r="F42" s="771"/>
      <c r="G42" s="771"/>
      <c r="H42" s="771"/>
      <c r="I42" s="771"/>
      <c r="J42" s="771"/>
      <c r="K42" s="771"/>
    </row>
    <row r="43" spans="1:12" x14ac:dyDescent="0.25">
      <c r="A43" s="167" t="s">
        <v>1569</v>
      </c>
      <c r="D43" s="721" t="s">
        <v>10807</v>
      </c>
      <c r="E43" s="705"/>
      <c r="F43" s="705"/>
      <c r="G43" s="705"/>
      <c r="H43" s="705"/>
      <c r="I43" s="705"/>
      <c r="J43" s="705"/>
      <c r="K43" s="623"/>
    </row>
    <row r="44" spans="1:12" x14ac:dyDescent="0.25">
      <c r="A44" s="167" t="s">
        <v>1570</v>
      </c>
      <c r="C44" s="172" t="s">
        <v>1542</v>
      </c>
      <c r="D44" s="172" t="s">
        <v>1542</v>
      </c>
      <c r="E44">
        <v>15</v>
      </c>
      <c r="F44" s="172" t="s">
        <v>1542</v>
      </c>
      <c r="G44" s="172" t="s">
        <v>1542</v>
      </c>
      <c r="H44" s="172" t="s">
        <v>1542</v>
      </c>
      <c r="I44" s="172" t="s">
        <v>1542</v>
      </c>
      <c r="J44" s="172" t="s">
        <v>1542</v>
      </c>
      <c r="K44" s="172" t="s">
        <v>1542</v>
      </c>
    </row>
    <row r="45" spans="1:12" x14ac:dyDescent="0.25">
      <c r="A45" t="s">
        <v>1571</v>
      </c>
      <c r="C45" s="771" t="s">
        <v>10807</v>
      </c>
      <c r="D45" s="771"/>
      <c r="E45" s="771"/>
      <c r="F45" s="771"/>
      <c r="G45" s="771"/>
      <c r="H45" s="771"/>
      <c r="I45" s="771"/>
      <c r="J45" s="771"/>
      <c r="K45" s="771"/>
    </row>
    <row r="46" spans="1:12" x14ac:dyDescent="0.25">
      <c r="A46" t="s">
        <v>1572</v>
      </c>
      <c r="C46" s="771" t="s">
        <v>10807</v>
      </c>
      <c r="D46" s="771"/>
      <c r="E46" s="771"/>
      <c r="F46" s="771"/>
      <c r="G46" s="771"/>
      <c r="H46" s="771"/>
      <c r="I46" s="771"/>
      <c r="J46" s="771"/>
      <c r="K46" s="771"/>
    </row>
    <row r="47" spans="1:12" x14ac:dyDescent="0.25">
      <c r="A47" s="167" t="s">
        <v>1573</v>
      </c>
      <c r="C47" s="771" t="s">
        <v>10807</v>
      </c>
      <c r="D47" s="771"/>
      <c r="E47" s="771"/>
      <c r="F47" s="771"/>
      <c r="G47" s="771"/>
      <c r="H47" s="771"/>
      <c r="I47" s="771"/>
      <c r="J47" s="771"/>
      <c r="K47" s="771"/>
    </row>
    <row r="48" spans="1:12" x14ac:dyDescent="0.25">
      <c r="A48" s="167" t="s">
        <v>1574</v>
      </c>
      <c r="C48">
        <v>229</v>
      </c>
      <c r="D48">
        <v>191</v>
      </c>
      <c r="E48">
        <v>141</v>
      </c>
      <c r="F48">
        <v>95</v>
      </c>
      <c r="G48" s="164">
        <v>45</v>
      </c>
      <c r="H48" s="164">
        <v>31</v>
      </c>
      <c r="I48" s="164">
        <v>29</v>
      </c>
      <c r="J48" s="164">
        <v>20</v>
      </c>
      <c r="K48" s="164">
        <v>48</v>
      </c>
    </row>
    <row r="49" spans="1:11" x14ac:dyDescent="0.25">
      <c r="A49" s="167" t="s">
        <v>1575</v>
      </c>
      <c r="C49" s="771" t="s">
        <v>10807</v>
      </c>
      <c r="D49" s="771"/>
      <c r="E49" s="771"/>
      <c r="F49" s="771"/>
      <c r="G49" s="771"/>
      <c r="H49" s="771"/>
      <c r="I49" s="771"/>
      <c r="J49" s="771"/>
      <c r="K49" s="771"/>
    </row>
    <row r="50" spans="1:11" x14ac:dyDescent="0.25">
      <c r="A50" s="167" t="s">
        <v>1576</v>
      </c>
      <c r="C50" s="771" t="s">
        <v>10807</v>
      </c>
      <c r="D50" s="771"/>
      <c r="E50" s="771"/>
      <c r="F50" s="771"/>
      <c r="G50" s="771"/>
      <c r="H50" s="771"/>
      <c r="I50" s="771"/>
      <c r="J50" s="771"/>
      <c r="K50" s="771"/>
    </row>
    <row r="51" spans="1:11" x14ac:dyDescent="0.25">
      <c r="A51" s="167" t="s">
        <v>1577</v>
      </c>
      <c r="C51">
        <v>3137</v>
      </c>
      <c r="D51">
        <v>3337</v>
      </c>
      <c r="E51">
        <v>3001</v>
      </c>
      <c r="F51">
        <v>2363</v>
      </c>
      <c r="G51" s="171">
        <v>1434</v>
      </c>
      <c r="H51" s="171">
        <v>1319</v>
      </c>
      <c r="I51" s="171">
        <v>1147</v>
      </c>
      <c r="J51" s="171">
        <v>998</v>
      </c>
      <c r="K51" s="171">
        <v>774</v>
      </c>
    </row>
    <row r="52" spans="1:11" x14ac:dyDescent="0.25">
      <c r="A52" t="s">
        <v>1578</v>
      </c>
      <c r="C52">
        <v>25</v>
      </c>
      <c r="D52">
        <v>44</v>
      </c>
      <c r="E52" s="172" t="s">
        <v>1542</v>
      </c>
      <c r="F52" s="172" t="s">
        <v>1542</v>
      </c>
      <c r="G52" s="172" t="s">
        <v>1542</v>
      </c>
      <c r="H52" s="172" t="s">
        <v>1542</v>
      </c>
      <c r="I52" s="172" t="s">
        <v>1542</v>
      </c>
      <c r="J52" s="172" t="s">
        <v>1542</v>
      </c>
      <c r="K52" s="172" t="s">
        <v>1542</v>
      </c>
    </row>
    <row r="53" spans="1:11" x14ac:dyDescent="0.25">
      <c r="A53" s="167" t="s">
        <v>1579</v>
      </c>
      <c r="C53" s="172" t="s">
        <v>1542</v>
      </c>
      <c r="D53" s="172" t="s">
        <v>1542</v>
      </c>
      <c r="E53" s="172" t="s">
        <v>1542</v>
      </c>
      <c r="F53" s="172" t="s">
        <v>1542</v>
      </c>
      <c r="G53" s="172" t="s">
        <v>1542</v>
      </c>
      <c r="H53" s="172" t="s">
        <v>1542</v>
      </c>
      <c r="I53" s="172" t="s">
        <v>1542</v>
      </c>
      <c r="J53" s="171">
        <v>11</v>
      </c>
      <c r="K53" s="171">
        <v>12</v>
      </c>
    </row>
    <row r="54" spans="1:11" x14ac:dyDescent="0.25">
      <c r="A54" s="167" t="s">
        <v>1580</v>
      </c>
      <c r="C54" s="771" t="s">
        <v>10807</v>
      </c>
      <c r="D54" s="771"/>
      <c r="E54" s="771"/>
      <c r="F54" s="771"/>
      <c r="G54" s="771"/>
      <c r="H54" s="771"/>
      <c r="I54" s="771"/>
      <c r="J54" s="771"/>
      <c r="K54" s="771"/>
    </row>
    <row r="55" spans="1:11" x14ac:dyDescent="0.25">
      <c r="A55" s="167" t="s">
        <v>1581</v>
      </c>
      <c r="C55" s="172" t="s">
        <v>1542</v>
      </c>
      <c r="D55">
        <v>16</v>
      </c>
      <c r="E55" s="172" t="s">
        <v>1542</v>
      </c>
      <c r="F55" s="172" t="s">
        <v>1542</v>
      </c>
      <c r="G55" s="172" t="s">
        <v>1542</v>
      </c>
      <c r="H55" s="172" t="s">
        <v>1542</v>
      </c>
      <c r="I55" s="172" t="s">
        <v>1542</v>
      </c>
      <c r="J55" s="172" t="s">
        <v>1542</v>
      </c>
      <c r="K55" s="172" t="s">
        <v>1542</v>
      </c>
    </row>
    <row r="56" spans="1:11" x14ac:dyDescent="0.25">
      <c r="A56" s="167" t="s">
        <v>1582</v>
      </c>
      <c r="C56" s="172" t="s">
        <v>1542</v>
      </c>
      <c r="D56" s="172" t="s">
        <v>1542</v>
      </c>
      <c r="E56" s="172" t="s">
        <v>1542</v>
      </c>
      <c r="F56" s="172" t="s">
        <v>1542</v>
      </c>
      <c r="G56" s="172" t="s">
        <v>1542</v>
      </c>
      <c r="H56" s="172" t="s">
        <v>1542</v>
      </c>
      <c r="I56" s="172" t="s">
        <v>1542</v>
      </c>
      <c r="J56" s="171">
        <v>10</v>
      </c>
      <c r="K56" s="171">
        <v>26</v>
      </c>
    </row>
    <row r="57" spans="1:11" x14ac:dyDescent="0.25">
      <c r="A57" s="167" t="s">
        <v>1583</v>
      </c>
      <c r="C57">
        <v>10</v>
      </c>
      <c r="D57">
        <v>23</v>
      </c>
      <c r="E57">
        <v>20</v>
      </c>
      <c r="F57">
        <v>21</v>
      </c>
      <c r="G57" s="171">
        <v>27</v>
      </c>
      <c r="H57" s="171">
        <v>46</v>
      </c>
      <c r="I57" s="171">
        <v>60</v>
      </c>
      <c r="J57" s="171">
        <v>73</v>
      </c>
      <c r="K57" s="171">
        <v>154</v>
      </c>
    </row>
    <row r="58" spans="1:11" x14ac:dyDescent="0.25">
      <c r="A58" s="167" t="s">
        <v>1020</v>
      </c>
      <c r="C58" s="771" t="s">
        <v>10807</v>
      </c>
      <c r="D58" s="771"/>
      <c r="E58" s="771"/>
      <c r="F58" s="771"/>
      <c r="G58" s="771"/>
      <c r="H58" s="771"/>
      <c r="I58" s="771"/>
      <c r="J58" s="771"/>
      <c r="K58" s="771"/>
    </row>
    <row r="59" spans="1:11" x14ac:dyDescent="0.25">
      <c r="A59" s="167" t="s">
        <v>1584</v>
      </c>
      <c r="C59" s="771" t="s">
        <v>10807</v>
      </c>
      <c r="D59" s="771"/>
      <c r="E59" s="771"/>
      <c r="F59" s="771"/>
      <c r="G59" s="771"/>
      <c r="H59" s="771"/>
      <c r="I59" s="771"/>
      <c r="J59" s="771"/>
      <c r="K59" s="771"/>
    </row>
    <row r="60" spans="1:11" x14ac:dyDescent="0.25">
      <c r="A60" s="167" t="s">
        <v>1585</v>
      </c>
      <c r="C60" s="771" t="s">
        <v>10807</v>
      </c>
      <c r="D60" s="771"/>
      <c r="E60" s="771"/>
      <c r="F60" s="771"/>
      <c r="G60" s="771"/>
      <c r="H60" s="771"/>
      <c r="I60" s="771"/>
      <c r="J60" s="771"/>
      <c r="K60" s="771"/>
    </row>
    <row r="61" spans="1:11" x14ac:dyDescent="0.25">
      <c r="A61" s="167" t="s">
        <v>1586</v>
      </c>
      <c r="C61">
        <v>1146</v>
      </c>
      <c r="D61">
        <v>1485</v>
      </c>
      <c r="E61">
        <v>1346</v>
      </c>
      <c r="F61">
        <v>884</v>
      </c>
      <c r="G61" s="171">
        <v>524</v>
      </c>
      <c r="H61" s="171">
        <v>407</v>
      </c>
      <c r="I61" s="171">
        <v>345</v>
      </c>
      <c r="J61" s="171">
        <v>387</v>
      </c>
      <c r="K61" s="171">
        <v>648</v>
      </c>
    </row>
    <row r="62" spans="1:11" x14ac:dyDescent="0.25">
      <c r="A62" s="167" t="s">
        <v>1587</v>
      </c>
      <c r="C62" s="172" t="s">
        <v>1542</v>
      </c>
      <c r="D62" s="172" t="s">
        <v>1542</v>
      </c>
      <c r="E62" s="172" t="s">
        <v>1542</v>
      </c>
      <c r="F62" s="172" t="s">
        <v>1542</v>
      </c>
      <c r="G62" s="171">
        <v>25</v>
      </c>
      <c r="H62" s="171">
        <v>40</v>
      </c>
      <c r="I62" s="172" t="s">
        <v>1542</v>
      </c>
      <c r="J62" s="172" t="s">
        <v>1542</v>
      </c>
      <c r="K62" s="172" t="s">
        <v>1542</v>
      </c>
    </row>
    <row r="63" spans="1:11" x14ac:dyDescent="0.25">
      <c r="A63" s="167" t="s">
        <v>1588</v>
      </c>
      <c r="C63">
        <v>102</v>
      </c>
      <c r="D63">
        <v>106</v>
      </c>
      <c r="E63">
        <v>97</v>
      </c>
      <c r="F63">
        <v>90</v>
      </c>
      <c r="G63" s="171">
        <v>121</v>
      </c>
      <c r="H63" s="171">
        <v>103</v>
      </c>
      <c r="I63" s="171">
        <v>136</v>
      </c>
      <c r="J63" s="171">
        <v>149</v>
      </c>
      <c r="K63" s="171">
        <v>161</v>
      </c>
    </row>
    <row r="64" spans="1:11" x14ac:dyDescent="0.25">
      <c r="A64" s="167" t="s">
        <v>1589</v>
      </c>
      <c r="C64" s="771" t="s">
        <v>10807</v>
      </c>
      <c r="D64" s="771"/>
      <c r="E64" s="771"/>
      <c r="F64" s="771"/>
      <c r="G64" s="771"/>
      <c r="H64" s="771"/>
      <c r="I64" s="771"/>
      <c r="J64" s="771"/>
      <c r="K64" s="771"/>
    </row>
    <row r="65" spans="1:11" x14ac:dyDescent="0.25">
      <c r="A65" t="s">
        <v>1590</v>
      </c>
      <c r="C65" s="771" t="s">
        <v>10807</v>
      </c>
      <c r="D65" s="771"/>
      <c r="E65" s="771"/>
      <c r="F65" s="771"/>
      <c r="G65" s="771"/>
      <c r="H65" s="771"/>
      <c r="I65" s="771"/>
      <c r="J65" s="771"/>
      <c r="K65" s="771"/>
    </row>
    <row r="66" spans="1:11" x14ac:dyDescent="0.25">
      <c r="A66" s="167" t="s">
        <v>1591</v>
      </c>
      <c r="C66" s="771" t="s">
        <v>10807</v>
      </c>
      <c r="D66" s="771"/>
      <c r="E66" s="771"/>
      <c r="F66" s="771"/>
      <c r="G66" s="771"/>
      <c r="H66" s="771"/>
      <c r="I66" s="771"/>
      <c r="J66" s="771"/>
      <c r="K66" s="771"/>
    </row>
    <row r="67" spans="1:11" x14ac:dyDescent="0.25">
      <c r="A67" s="167" t="s">
        <v>1592</v>
      </c>
      <c r="C67">
        <v>12</v>
      </c>
      <c r="D67">
        <v>28</v>
      </c>
      <c r="E67">
        <v>46</v>
      </c>
      <c r="F67">
        <v>50</v>
      </c>
      <c r="G67" s="171">
        <v>16</v>
      </c>
      <c r="H67" s="171">
        <v>10</v>
      </c>
      <c r="I67" s="171">
        <v>18</v>
      </c>
      <c r="J67" s="171">
        <v>21</v>
      </c>
      <c r="K67" s="171">
        <v>39</v>
      </c>
    </row>
    <row r="68" spans="1:11" x14ac:dyDescent="0.25">
      <c r="A68" s="167" t="s">
        <v>1593</v>
      </c>
      <c r="C68">
        <v>15</v>
      </c>
      <c r="D68">
        <v>46</v>
      </c>
      <c r="E68">
        <v>25</v>
      </c>
      <c r="F68" s="172" t="s">
        <v>1542</v>
      </c>
      <c r="G68" s="171">
        <v>14</v>
      </c>
      <c r="H68" s="171">
        <v>14</v>
      </c>
      <c r="I68" s="171">
        <v>120</v>
      </c>
      <c r="J68" s="171">
        <v>238</v>
      </c>
      <c r="K68" s="171">
        <v>294</v>
      </c>
    </row>
    <row r="69" spans="1:11" x14ac:dyDescent="0.25">
      <c r="A69" s="167" t="s">
        <v>1594</v>
      </c>
      <c r="C69" s="721" t="s">
        <v>10807</v>
      </c>
      <c r="D69" s="705"/>
      <c r="E69" s="705"/>
      <c r="F69" s="705"/>
      <c r="G69" s="705"/>
      <c r="H69" s="705"/>
      <c r="I69" s="705"/>
      <c r="J69" s="705"/>
      <c r="K69" s="705"/>
    </row>
    <row r="70" spans="1:11" x14ac:dyDescent="0.25">
      <c r="A70" s="167" t="s">
        <v>1595</v>
      </c>
      <c r="C70" s="172" t="s">
        <v>1542</v>
      </c>
      <c r="D70" s="172" t="s">
        <v>1542</v>
      </c>
      <c r="E70" s="172" t="s">
        <v>1542</v>
      </c>
      <c r="F70" s="172" t="s">
        <v>1542</v>
      </c>
      <c r="G70" s="172" t="s">
        <v>1542</v>
      </c>
      <c r="H70" s="172" t="s">
        <v>1542</v>
      </c>
      <c r="I70" s="171">
        <v>194</v>
      </c>
      <c r="J70" s="172" t="s">
        <v>1542</v>
      </c>
      <c r="K70" s="172" t="s">
        <v>1542</v>
      </c>
    </row>
    <row r="71" spans="1:11" x14ac:dyDescent="0.25">
      <c r="A71" s="167" t="s">
        <v>1596</v>
      </c>
      <c r="C71">
        <v>169</v>
      </c>
      <c r="D71">
        <v>302</v>
      </c>
      <c r="E71">
        <v>276</v>
      </c>
      <c r="F71">
        <v>223</v>
      </c>
      <c r="G71" s="171">
        <v>229</v>
      </c>
      <c r="H71" s="171">
        <v>244</v>
      </c>
      <c r="I71" s="171">
        <v>210</v>
      </c>
      <c r="J71" s="171">
        <v>288</v>
      </c>
      <c r="K71" s="171">
        <v>197</v>
      </c>
    </row>
    <row r="72" spans="1:11" x14ac:dyDescent="0.25">
      <c r="A72" t="s">
        <v>1597</v>
      </c>
      <c r="C72">
        <v>342</v>
      </c>
      <c r="D72">
        <v>240</v>
      </c>
      <c r="E72">
        <v>221</v>
      </c>
      <c r="F72">
        <v>26</v>
      </c>
      <c r="G72" s="172" t="s">
        <v>1542</v>
      </c>
      <c r="H72" s="172" t="s">
        <v>1542</v>
      </c>
      <c r="I72" s="172" t="s">
        <v>1542</v>
      </c>
      <c r="J72" s="172" t="s">
        <v>1542</v>
      </c>
      <c r="K72" s="172" t="s">
        <v>1542</v>
      </c>
    </row>
    <row r="73" spans="1:11" x14ac:dyDescent="0.25">
      <c r="A73" s="167" t="s">
        <v>1598</v>
      </c>
      <c r="C73">
        <v>181</v>
      </c>
      <c r="D73">
        <v>67</v>
      </c>
      <c r="E73">
        <v>129</v>
      </c>
      <c r="F73">
        <v>41</v>
      </c>
      <c r="G73" s="172" t="s">
        <v>1542</v>
      </c>
      <c r="H73" s="172" t="s">
        <v>1542</v>
      </c>
      <c r="I73" s="172" t="s">
        <v>1542</v>
      </c>
      <c r="J73" s="172" t="s">
        <v>1542</v>
      </c>
      <c r="K73" s="171">
        <v>10</v>
      </c>
    </row>
    <row r="74" spans="1:11" x14ac:dyDescent="0.25">
      <c r="A74" s="167" t="s">
        <v>1599</v>
      </c>
      <c r="C74" s="172" t="s">
        <v>1542</v>
      </c>
      <c r="D74" s="172" t="s">
        <v>1542</v>
      </c>
      <c r="E74" s="172" t="s">
        <v>1542</v>
      </c>
      <c r="F74" s="172" t="s">
        <v>1542</v>
      </c>
      <c r="G74" s="172" t="s">
        <v>1542</v>
      </c>
      <c r="H74" s="171">
        <v>10</v>
      </c>
      <c r="I74" s="171">
        <v>14</v>
      </c>
      <c r="J74" s="171">
        <v>18</v>
      </c>
      <c r="K74" s="171">
        <v>53</v>
      </c>
    </row>
    <row r="75" spans="1:11" x14ac:dyDescent="0.25">
      <c r="A75" t="s">
        <v>1600</v>
      </c>
      <c r="C75" s="771" t="s">
        <v>10807</v>
      </c>
      <c r="D75" s="771"/>
      <c r="E75" s="771"/>
      <c r="F75" s="771"/>
      <c r="G75" s="771"/>
      <c r="H75" s="771"/>
      <c r="I75" s="771"/>
      <c r="J75" s="771"/>
      <c r="K75" s="771"/>
    </row>
    <row r="76" spans="1:11" x14ac:dyDescent="0.25">
      <c r="A76" s="167" t="s">
        <v>1601</v>
      </c>
      <c r="C76">
        <v>21</v>
      </c>
      <c r="D76">
        <v>78</v>
      </c>
      <c r="E76">
        <v>79</v>
      </c>
      <c r="F76">
        <v>108</v>
      </c>
      <c r="G76" s="171">
        <v>69</v>
      </c>
      <c r="H76" s="171">
        <v>94</v>
      </c>
      <c r="I76" s="171">
        <v>114</v>
      </c>
      <c r="J76" s="171">
        <v>117</v>
      </c>
      <c r="K76" s="171">
        <v>62</v>
      </c>
    </row>
    <row r="77" spans="1:11" x14ac:dyDescent="0.25">
      <c r="A77" s="167" t="s">
        <v>1434</v>
      </c>
      <c r="C77" s="771" t="s">
        <v>10807</v>
      </c>
      <c r="D77" s="771"/>
      <c r="E77" s="771"/>
      <c r="F77" s="771"/>
      <c r="G77" s="771"/>
      <c r="H77" s="771"/>
      <c r="I77" s="771"/>
      <c r="J77" s="771"/>
      <c r="K77" s="771"/>
    </row>
    <row r="78" spans="1:11" x14ac:dyDescent="0.25">
      <c r="A78" s="167" t="s">
        <v>1602</v>
      </c>
      <c r="C78" s="771" t="s">
        <v>10807</v>
      </c>
      <c r="D78" s="771"/>
      <c r="E78" s="771"/>
      <c r="F78" s="771"/>
      <c r="G78" s="771"/>
      <c r="H78" s="771"/>
      <c r="I78" s="771"/>
      <c r="J78" s="771"/>
      <c r="K78" s="771"/>
    </row>
    <row r="79" spans="1:11" x14ac:dyDescent="0.25">
      <c r="A79" s="167" t="s">
        <v>1603</v>
      </c>
      <c r="C79" s="771" t="s">
        <v>10807</v>
      </c>
      <c r="D79" s="771"/>
      <c r="E79" s="771"/>
      <c r="F79" s="771"/>
      <c r="G79" s="771"/>
      <c r="H79" s="771"/>
      <c r="I79" s="771"/>
      <c r="J79" s="771"/>
      <c r="K79" s="771"/>
    </row>
    <row r="80" spans="1:11" x14ac:dyDescent="0.25">
      <c r="A80" t="s">
        <v>1604</v>
      </c>
      <c r="C80" s="771" t="s">
        <v>10807</v>
      </c>
      <c r="D80" s="771"/>
      <c r="E80" s="771"/>
      <c r="F80" s="771"/>
      <c r="G80" s="771"/>
      <c r="H80" s="771"/>
      <c r="I80" s="771"/>
      <c r="J80" s="771"/>
      <c r="K80" s="771"/>
    </row>
    <row r="81" spans="1:11" x14ac:dyDescent="0.25">
      <c r="A81" s="167" t="s">
        <v>1605</v>
      </c>
      <c r="C81" s="172" t="s">
        <v>1542</v>
      </c>
      <c r="D81">
        <v>18</v>
      </c>
      <c r="E81" s="172" t="s">
        <v>1542</v>
      </c>
      <c r="F81">
        <v>14</v>
      </c>
      <c r="G81" s="172" t="s">
        <v>1542</v>
      </c>
      <c r="H81" s="172" t="s">
        <v>1542</v>
      </c>
      <c r="I81" s="172" t="s">
        <v>1542</v>
      </c>
      <c r="J81" s="171">
        <v>10</v>
      </c>
      <c r="K81" s="171">
        <v>12</v>
      </c>
    </row>
    <row r="82" spans="1:11" x14ac:dyDescent="0.25">
      <c r="A82" t="s">
        <v>1606</v>
      </c>
      <c r="C82">
        <v>90</v>
      </c>
      <c r="D82">
        <v>186</v>
      </c>
      <c r="E82" s="172" t="s">
        <v>1542</v>
      </c>
      <c r="F82" s="172" t="s">
        <v>1542</v>
      </c>
      <c r="G82" s="172" t="s">
        <v>1542</v>
      </c>
      <c r="H82" s="172" t="s">
        <v>1542</v>
      </c>
      <c r="I82" s="172" t="s">
        <v>1542</v>
      </c>
      <c r="J82" s="172" t="s">
        <v>1542</v>
      </c>
      <c r="K82" s="172" t="s">
        <v>1542</v>
      </c>
    </row>
    <row r="83" spans="1:11" x14ac:dyDescent="0.25">
      <c r="A83" s="167" t="s">
        <v>1607</v>
      </c>
      <c r="C83">
        <v>15</v>
      </c>
      <c r="D83">
        <v>10</v>
      </c>
      <c r="E83">
        <v>11</v>
      </c>
      <c r="F83">
        <v>20</v>
      </c>
      <c r="G83" s="171">
        <v>11</v>
      </c>
      <c r="H83" s="171">
        <v>18</v>
      </c>
      <c r="I83" s="171">
        <v>14</v>
      </c>
      <c r="J83" s="171">
        <v>23</v>
      </c>
      <c r="K83" s="172" t="s">
        <v>1542</v>
      </c>
    </row>
    <row r="84" spans="1:11" x14ac:dyDescent="0.25">
      <c r="A84" s="167" t="s">
        <v>1608</v>
      </c>
      <c r="C84" s="172" t="s">
        <v>1542</v>
      </c>
      <c r="D84" s="172" t="s">
        <v>1542</v>
      </c>
      <c r="E84" s="172" t="s">
        <v>1542</v>
      </c>
      <c r="F84" s="172" t="s">
        <v>1542</v>
      </c>
      <c r="G84" s="172" t="s">
        <v>1542</v>
      </c>
      <c r="H84" s="172" t="s">
        <v>1542</v>
      </c>
      <c r="I84" s="172" t="s">
        <v>1542</v>
      </c>
      <c r="J84" s="171">
        <v>21</v>
      </c>
      <c r="K84" s="172" t="s">
        <v>1542</v>
      </c>
    </row>
    <row r="85" spans="1:11" x14ac:dyDescent="0.25">
      <c r="A85" t="s">
        <v>1609</v>
      </c>
      <c r="C85">
        <v>82</v>
      </c>
      <c r="D85" s="172" t="s">
        <v>1542</v>
      </c>
      <c r="E85" s="172" t="s">
        <v>1542</v>
      </c>
      <c r="F85" s="172" t="s">
        <v>1542</v>
      </c>
      <c r="G85" s="172" t="s">
        <v>1542</v>
      </c>
      <c r="H85" s="172" t="s">
        <v>1542</v>
      </c>
      <c r="I85" s="172" t="s">
        <v>1542</v>
      </c>
      <c r="J85" s="172" t="s">
        <v>1542</v>
      </c>
      <c r="K85" s="172" t="s">
        <v>1542</v>
      </c>
    </row>
    <row r="86" spans="1:11" x14ac:dyDescent="0.25">
      <c r="A86" t="s">
        <v>1610</v>
      </c>
      <c r="C86" s="771" t="s">
        <v>10807</v>
      </c>
      <c r="D86" s="771"/>
      <c r="E86" s="771"/>
      <c r="F86" s="771"/>
      <c r="G86" s="771"/>
      <c r="H86" s="771"/>
      <c r="I86" s="771"/>
      <c r="J86" s="771"/>
      <c r="K86" s="771"/>
    </row>
    <row r="87" spans="1:11" x14ac:dyDescent="0.25">
      <c r="A87" s="167" t="s">
        <v>1611</v>
      </c>
      <c r="C87">
        <v>10</v>
      </c>
      <c r="D87" s="172" t="s">
        <v>1542</v>
      </c>
      <c r="E87">
        <v>16</v>
      </c>
      <c r="F87">
        <v>24</v>
      </c>
      <c r="G87" s="171">
        <v>21</v>
      </c>
      <c r="H87" s="171">
        <v>40</v>
      </c>
      <c r="I87" s="171">
        <v>83</v>
      </c>
      <c r="J87" s="171">
        <v>1942</v>
      </c>
      <c r="K87" s="171">
        <v>843</v>
      </c>
    </row>
    <row r="88" spans="1:11" x14ac:dyDescent="0.25">
      <c r="A88" s="167" t="s">
        <v>1612</v>
      </c>
      <c r="C88" s="771" t="s">
        <v>10807</v>
      </c>
      <c r="D88" s="771"/>
      <c r="E88" s="771"/>
      <c r="F88" s="771"/>
      <c r="G88" s="771"/>
      <c r="H88" s="771"/>
      <c r="I88" s="771"/>
      <c r="J88" s="771"/>
      <c r="K88" s="771"/>
    </row>
    <row r="89" spans="1:11" x14ac:dyDescent="0.25">
      <c r="A89" s="167" t="s">
        <v>1613</v>
      </c>
      <c r="C89" s="771" t="s">
        <v>10807</v>
      </c>
      <c r="D89" s="771"/>
      <c r="E89" s="771"/>
      <c r="F89" s="771"/>
      <c r="G89" s="771"/>
      <c r="H89" s="771"/>
      <c r="I89" s="771"/>
      <c r="J89" s="771"/>
      <c r="K89" s="771"/>
    </row>
    <row r="90" spans="1:11" x14ac:dyDescent="0.25">
      <c r="A90" s="167" t="s">
        <v>1614</v>
      </c>
      <c r="C90" s="771" t="s">
        <v>10807</v>
      </c>
      <c r="D90" s="771"/>
      <c r="E90" s="771"/>
      <c r="F90" s="771"/>
      <c r="G90" s="771"/>
      <c r="H90" s="771"/>
      <c r="I90" s="771"/>
      <c r="J90" s="771"/>
      <c r="K90" s="771"/>
    </row>
    <row r="91" spans="1:11" x14ac:dyDescent="0.25">
      <c r="A91" s="167" t="s">
        <v>1615</v>
      </c>
      <c r="C91">
        <v>16012</v>
      </c>
      <c r="D91">
        <v>16871</v>
      </c>
      <c r="E91">
        <v>17168</v>
      </c>
      <c r="F91">
        <v>18129</v>
      </c>
      <c r="G91" s="171">
        <v>18711</v>
      </c>
      <c r="H91" s="171">
        <v>18799</v>
      </c>
      <c r="I91" s="171">
        <v>18565</v>
      </c>
      <c r="J91" s="171">
        <v>18105</v>
      </c>
      <c r="K91" s="171">
        <v>19082</v>
      </c>
    </row>
    <row r="92" spans="1:11" x14ac:dyDescent="0.25">
      <c r="A92" s="167" t="s">
        <v>1616</v>
      </c>
      <c r="C92" s="771" t="s">
        <v>10807</v>
      </c>
      <c r="D92" s="771"/>
      <c r="E92" s="771"/>
      <c r="F92" s="771"/>
      <c r="G92" s="771"/>
      <c r="H92" s="771"/>
      <c r="I92" s="771"/>
      <c r="J92" s="771"/>
      <c r="K92" s="771"/>
    </row>
    <row r="93" spans="1:11" x14ac:dyDescent="0.25">
      <c r="A93" s="167" t="s">
        <v>1617</v>
      </c>
      <c r="C93">
        <v>919</v>
      </c>
      <c r="D93">
        <v>1079</v>
      </c>
      <c r="E93">
        <v>1383</v>
      </c>
      <c r="F93">
        <v>1140</v>
      </c>
      <c r="G93" s="171">
        <v>736</v>
      </c>
      <c r="H93" s="171">
        <v>864</v>
      </c>
      <c r="I93" s="171">
        <v>735</v>
      </c>
      <c r="J93" s="171">
        <v>863</v>
      </c>
      <c r="K93" s="171">
        <v>1135</v>
      </c>
    </row>
    <row r="94" spans="1:11" x14ac:dyDescent="0.25">
      <c r="A94" s="167" t="s">
        <v>1618</v>
      </c>
      <c r="C94" s="172" t="s">
        <v>1542</v>
      </c>
      <c r="D94" s="172" t="s">
        <v>1542</v>
      </c>
      <c r="E94" s="172" t="s">
        <v>1542</v>
      </c>
      <c r="F94" s="172" t="s">
        <v>1542</v>
      </c>
      <c r="G94" s="172" t="s">
        <v>1542</v>
      </c>
      <c r="H94" s="172" t="s">
        <v>1542</v>
      </c>
      <c r="I94" s="172" t="s">
        <v>1542</v>
      </c>
      <c r="J94" s="171">
        <v>11</v>
      </c>
      <c r="K94" s="171">
        <v>18</v>
      </c>
    </row>
    <row r="95" spans="1:11" x14ac:dyDescent="0.25">
      <c r="A95" s="167" t="s">
        <v>1619</v>
      </c>
      <c r="C95" s="172" t="s">
        <v>1542</v>
      </c>
      <c r="D95" s="172" t="s">
        <v>1542</v>
      </c>
      <c r="E95" s="172" t="s">
        <v>1542</v>
      </c>
      <c r="F95" s="172" t="s">
        <v>1542</v>
      </c>
      <c r="G95" s="172" t="s">
        <v>1542</v>
      </c>
      <c r="H95" s="172" t="s">
        <v>1542</v>
      </c>
      <c r="I95" s="171">
        <v>10</v>
      </c>
      <c r="J95" s="171">
        <v>19</v>
      </c>
      <c r="K95" s="171">
        <v>14</v>
      </c>
    </row>
    <row r="96" spans="1:11" x14ac:dyDescent="0.25">
      <c r="A96" s="167" t="s">
        <v>1620</v>
      </c>
      <c r="C96">
        <v>1871</v>
      </c>
      <c r="D96">
        <v>1902</v>
      </c>
      <c r="E96">
        <v>1938</v>
      </c>
      <c r="F96">
        <v>2019</v>
      </c>
      <c r="G96" s="171">
        <v>2074</v>
      </c>
      <c r="H96" s="171">
        <v>2126</v>
      </c>
      <c r="I96" s="171">
        <v>1980</v>
      </c>
      <c r="J96" s="171">
        <v>1954</v>
      </c>
      <c r="K96" s="171">
        <v>1285</v>
      </c>
    </row>
    <row r="97" spans="1:11" x14ac:dyDescent="0.25">
      <c r="A97" t="s">
        <v>1621</v>
      </c>
      <c r="C97" s="771" t="s">
        <v>10807</v>
      </c>
      <c r="D97" s="771"/>
      <c r="E97" s="771"/>
      <c r="F97" s="771"/>
      <c r="G97" s="771"/>
      <c r="H97" s="771"/>
      <c r="I97" s="771"/>
      <c r="J97" s="771"/>
      <c r="K97" s="771"/>
    </row>
    <row r="98" spans="1:11" x14ac:dyDescent="0.25">
      <c r="A98" s="167" t="s">
        <v>1622</v>
      </c>
      <c r="C98">
        <v>125</v>
      </c>
      <c r="D98">
        <v>139</v>
      </c>
      <c r="E98">
        <v>128</v>
      </c>
      <c r="F98">
        <v>139</v>
      </c>
      <c r="G98" s="171">
        <v>131</v>
      </c>
      <c r="H98" s="171">
        <v>138</v>
      </c>
      <c r="I98" s="171">
        <v>147</v>
      </c>
      <c r="J98" s="171">
        <v>160</v>
      </c>
      <c r="K98" s="171">
        <v>195</v>
      </c>
    </row>
    <row r="99" spans="1:11" x14ac:dyDescent="0.25">
      <c r="A99" s="167" t="s">
        <v>1623</v>
      </c>
      <c r="C99" s="172" t="s">
        <v>1542</v>
      </c>
      <c r="D99" s="172" t="s">
        <v>1542</v>
      </c>
      <c r="E99" s="172" t="s">
        <v>1542</v>
      </c>
      <c r="F99" s="172" t="s">
        <v>1542</v>
      </c>
      <c r="G99" s="172" t="s">
        <v>1542</v>
      </c>
      <c r="H99" s="172" t="s">
        <v>1542</v>
      </c>
      <c r="I99" s="172" t="s">
        <v>1542</v>
      </c>
      <c r="J99" s="172" t="s">
        <v>1542</v>
      </c>
      <c r="K99" s="171">
        <v>20</v>
      </c>
    </row>
    <row r="100" spans="1:11" x14ac:dyDescent="0.25">
      <c r="A100" t="s">
        <v>1624</v>
      </c>
      <c r="C100" s="771" t="s">
        <v>10807</v>
      </c>
      <c r="D100" s="771"/>
      <c r="E100" s="771"/>
      <c r="F100" s="771"/>
      <c r="G100" s="771"/>
      <c r="H100" s="771"/>
      <c r="I100" s="771"/>
      <c r="J100" s="771"/>
      <c r="K100" s="771"/>
    </row>
    <row r="101" spans="1:11" x14ac:dyDescent="0.25">
      <c r="A101" s="167" t="s">
        <v>1625</v>
      </c>
      <c r="C101" s="172" t="s">
        <v>1542</v>
      </c>
      <c r="D101" s="172" t="s">
        <v>1542</v>
      </c>
      <c r="E101" s="172" t="s">
        <v>1542</v>
      </c>
      <c r="F101" s="172" t="s">
        <v>1542</v>
      </c>
      <c r="G101" s="172" t="s">
        <v>1542</v>
      </c>
      <c r="H101" s="172" t="s">
        <v>1542</v>
      </c>
      <c r="I101" s="172" t="s">
        <v>1542</v>
      </c>
      <c r="J101" s="171">
        <v>13</v>
      </c>
      <c r="K101" s="171">
        <v>16</v>
      </c>
    </row>
    <row r="102" spans="1:11" x14ac:dyDescent="0.25">
      <c r="A102" s="167" t="s">
        <v>1626</v>
      </c>
      <c r="C102">
        <v>849</v>
      </c>
      <c r="D102">
        <v>1212</v>
      </c>
      <c r="E102">
        <v>1310</v>
      </c>
      <c r="F102">
        <v>877</v>
      </c>
      <c r="G102" s="171">
        <v>562</v>
      </c>
      <c r="H102" s="171">
        <v>444</v>
      </c>
      <c r="I102" s="171">
        <v>365</v>
      </c>
      <c r="J102" s="171">
        <v>285</v>
      </c>
      <c r="K102" s="171">
        <v>235</v>
      </c>
    </row>
    <row r="103" spans="1:11" x14ac:dyDescent="0.25">
      <c r="A103" s="167" t="s">
        <v>1627</v>
      </c>
      <c r="C103">
        <v>295</v>
      </c>
      <c r="D103">
        <v>365</v>
      </c>
      <c r="E103">
        <v>803</v>
      </c>
      <c r="F103">
        <v>254</v>
      </c>
      <c r="G103" s="171">
        <v>35</v>
      </c>
      <c r="H103" s="171">
        <v>43</v>
      </c>
      <c r="I103" s="171">
        <v>52</v>
      </c>
      <c r="J103" s="171">
        <v>98</v>
      </c>
      <c r="K103" s="171">
        <v>134</v>
      </c>
    </row>
    <row r="104" spans="1:11" x14ac:dyDescent="0.25">
      <c r="A104" s="167" t="s">
        <v>1628</v>
      </c>
      <c r="C104">
        <v>899</v>
      </c>
      <c r="D104">
        <v>652</v>
      </c>
      <c r="E104">
        <v>433</v>
      </c>
      <c r="F104">
        <v>261</v>
      </c>
      <c r="G104" s="171">
        <v>48</v>
      </c>
      <c r="H104" s="171">
        <v>17</v>
      </c>
      <c r="I104" s="172" t="s">
        <v>1542</v>
      </c>
      <c r="J104" s="172" t="s">
        <v>1542</v>
      </c>
      <c r="K104" s="172" t="s">
        <v>1542</v>
      </c>
    </row>
    <row r="105" spans="1:11" x14ac:dyDescent="0.25">
      <c r="A105" t="s">
        <v>1629</v>
      </c>
      <c r="C105">
        <v>42</v>
      </c>
      <c r="D105">
        <v>71</v>
      </c>
      <c r="E105" s="172" t="s">
        <v>1542</v>
      </c>
      <c r="F105" s="172" t="s">
        <v>1542</v>
      </c>
      <c r="G105" s="172" t="s">
        <v>1542</v>
      </c>
      <c r="H105" s="172" t="s">
        <v>1542</v>
      </c>
      <c r="I105" s="172" t="s">
        <v>1542</v>
      </c>
      <c r="J105" s="172" t="s">
        <v>1542</v>
      </c>
      <c r="K105" s="172" t="s">
        <v>1542</v>
      </c>
    </row>
    <row r="106" spans="1:11" x14ac:dyDescent="0.25">
      <c r="A106" t="s">
        <v>1630</v>
      </c>
      <c r="C106">
        <v>416</v>
      </c>
      <c r="D106">
        <v>562</v>
      </c>
      <c r="E106">
        <v>505</v>
      </c>
      <c r="F106">
        <v>56</v>
      </c>
      <c r="G106" s="172" t="s">
        <v>1542</v>
      </c>
      <c r="H106" s="172" t="s">
        <v>1542</v>
      </c>
      <c r="I106" s="172" t="s">
        <v>1542</v>
      </c>
      <c r="J106" s="172" t="s">
        <v>1542</v>
      </c>
      <c r="K106" s="172" t="s">
        <v>1542</v>
      </c>
    </row>
    <row r="107" spans="1:11" x14ac:dyDescent="0.25">
      <c r="A107" t="s">
        <v>1631</v>
      </c>
      <c r="C107">
        <v>502</v>
      </c>
      <c r="D107">
        <v>209</v>
      </c>
      <c r="E107" s="172" t="s">
        <v>1542</v>
      </c>
      <c r="F107" s="172" t="s">
        <v>1542</v>
      </c>
      <c r="G107" s="172" t="s">
        <v>1542</v>
      </c>
      <c r="H107" s="172" t="s">
        <v>1542</v>
      </c>
      <c r="I107" s="172" t="s">
        <v>1542</v>
      </c>
      <c r="J107" s="172" t="s">
        <v>1542</v>
      </c>
      <c r="K107" s="172" t="s">
        <v>1542</v>
      </c>
    </row>
    <row r="108" spans="1:11" x14ac:dyDescent="0.25">
      <c r="A108" s="167" t="s">
        <v>67</v>
      </c>
      <c r="C108" s="771" t="s">
        <v>10807</v>
      </c>
      <c r="D108" s="771"/>
      <c r="E108" s="771"/>
      <c r="F108" s="771"/>
      <c r="G108" s="771"/>
      <c r="H108" s="771"/>
      <c r="I108" s="771"/>
      <c r="J108" s="771"/>
      <c r="K108" s="771"/>
    </row>
    <row r="109" spans="1:11" x14ac:dyDescent="0.25">
      <c r="A109" t="s">
        <v>1632</v>
      </c>
      <c r="C109" s="771" t="s">
        <v>10807</v>
      </c>
      <c r="D109" s="771"/>
      <c r="E109" s="771"/>
      <c r="F109" s="771"/>
      <c r="G109" s="771"/>
      <c r="H109" s="771"/>
      <c r="I109" s="771"/>
      <c r="J109" s="771"/>
      <c r="K109" s="771"/>
    </row>
    <row r="110" spans="1:11" x14ac:dyDescent="0.25">
      <c r="A110" s="167" t="s">
        <v>1633</v>
      </c>
      <c r="C110" s="771" t="s">
        <v>10807</v>
      </c>
      <c r="D110" s="771"/>
      <c r="E110" s="771"/>
      <c r="F110" s="771"/>
      <c r="G110" s="771"/>
      <c r="H110" s="771"/>
      <c r="I110" s="771"/>
      <c r="J110" s="771"/>
      <c r="K110" s="771"/>
    </row>
    <row r="111" spans="1:11" x14ac:dyDescent="0.25">
      <c r="A111" s="167" t="s">
        <v>1634</v>
      </c>
      <c r="C111" s="771" t="s">
        <v>10807</v>
      </c>
      <c r="D111" s="771"/>
      <c r="E111" s="771"/>
      <c r="F111" s="771"/>
      <c r="G111" s="771"/>
      <c r="H111" s="771"/>
      <c r="I111" s="771"/>
      <c r="J111" s="771"/>
      <c r="K111" s="771"/>
    </row>
    <row r="112" spans="1:11" x14ac:dyDescent="0.25">
      <c r="A112" s="167" t="s">
        <v>1635</v>
      </c>
      <c r="C112" s="771" t="s">
        <v>10807</v>
      </c>
      <c r="D112" s="771"/>
      <c r="E112" s="771"/>
      <c r="F112" s="771"/>
      <c r="G112" s="771"/>
      <c r="H112" s="771"/>
      <c r="I112" s="771"/>
      <c r="J112" s="771"/>
      <c r="K112" s="771"/>
    </row>
    <row r="113" spans="1:11" x14ac:dyDescent="0.25">
      <c r="A113" s="167" t="s">
        <v>1636</v>
      </c>
      <c r="C113" s="172" t="s">
        <v>1542</v>
      </c>
      <c r="D113" s="172" t="s">
        <v>1542</v>
      </c>
      <c r="E113">
        <v>17</v>
      </c>
      <c r="F113">
        <v>21</v>
      </c>
      <c r="G113" s="172" t="s">
        <v>1542</v>
      </c>
      <c r="H113" s="172" t="s">
        <v>1542</v>
      </c>
      <c r="I113" s="172" t="s">
        <v>1542</v>
      </c>
      <c r="J113" s="172" t="s">
        <v>1542</v>
      </c>
      <c r="K113" s="172" t="s">
        <v>1542</v>
      </c>
    </row>
    <row r="114" spans="1:11" x14ac:dyDescent="0.25">
      <c r="A114" s="167" t="s">
        <v>1637</v>
      </c>
      <c r="C114" s="771" t="s">
        <v>10807</v>
      </c>
      <c r="D114" s="771"/>
      <c r="E114" s="771"/>
      <c r="F114" s="771"/>
      <c r="G114" s="771"/>
      <c r="H114" s="771"/>
      <c r="I114" s="771"/>
      <c r="J114" s="771"/>
      <c r="K114" s="771"/>
    </row>
    <row r="115" spans="1:11" x14ac:dyDescent="0.25">
      <c r="A115" s="167" t="s">
        <v>1638</v>
      </c>
      <c r="C115" s="172" t="s">
        <v>1542</v>
      </c>
      <c r="D115" s="172" t="s">
        <v>1542</v>
      </c>
      <c r="E115" s="172" t="s">
        <v>1542</v>
      </c>
      <c r="F115" s="172" t="s">
        <v>1542</v>
      </c>
      <c r="G115" s="172" t="s">
        <v>1542</v>
      </c>
      <c r="H115" s="171">
        <v>18</v>
      </c>
      <c r="I115" s="172" t="s">
        <v>1542</v>
      </c>
      <c r="J115" s="172" t="s">
        <v>1542</v>
      </c>
      <c r="K115" s="172" t="s">
        <v>1542</v>
      </c>
    </row>
    <row r="116" spans="1:11" x14ac:dyDescent="0.25">
      <c r="A116" s="167" t="s">
        <v>1639</v>
      </c>
      <c r="C116">
        <v>369</v>
      </c>
      <c r="D116">
        <v>410</v>
      </c>
      <c r="E116">
        <v>368</v>
      </c>
      <c r="F116">
        <v>164</v>
      </c>
      <c r="G116" s="171">
        <v>65</v>
      </c>
      <c r="H116" s="171">
        <v>48</v>
      </c>
      <c r="I116" s="171">
        <v>65</v>
      </c>
      <c r="J116" s="171">
        <v>284</v>
      </c>
      <c r="K116" s="171">
        <v>125</v>
      </c>
    </row>
    <row r="117" spans="1:11" x14ac:dyDescent="0.25">
      <c r="A117" s="167" t="s">
        <v>1640</v>
      </c>
      <c r="C117" s="771" t="s">
        <v>10807</v>
      </c>
      <c r="D117" s="771"/>
      <c r="E117" s="771"/>
      <c r="F117" s="771"/>
      <c r="G117" s="771"/>
      <c r="H117" s="771"/>
      <c r="I117" s="771"/>
      <c r="J117" s="771"/>
      <c r="K117" s="771"/>
    </row>
    <row r="118" spans="1:11" x14ac:dyDescent="0.25">
      <c r="A118" s="167" t="s">
        <v>1641</v>
      </c>
      <c r="C118" s="771" t="s">
        <v>10807</v>
      </c>
      <c r="D118" s="771"/>
      <c r="E118" s="771"/>
      <c r="F118" s="771"/>
      <c r="G118" s="771"/>
      <c r="H118" s="771"/>
      <c r="I118" s="771"/>
      <c r="J118" s="771"/>
      <c r="K118" s="771"/>
    </row>
    <row r="119" spans="1:11" x14ac:dyDescent="0.25">
      <c r="A119" s="167" t="s">
        <v>1642</v>
      </c>
      <c r="C119">
        <v>892</v>
      </c>
      <c r="D119">
        <v>1149</v>
      </c>
      <c r="E119">
        <v>1017</v>
      </c>
      <c r="F119">
        <v>713</v>
      </c>
      <c r="G119" s="171">
        <v>279</v>
      </c>
      <c r="H119" s="171">
        <v>228</v>
      </c>
      <c r="I119" s="171">
        <v>252</v>
      </c>
      <c r="J119" s="171">
        <v>207</v>
      </c>
      <c r="K119" s="171">
        <v>149</v>
      </c>
    </row>
    <row r="120" spans="1:11" x14ac:dyDescent="0.25">
      <c r="A120" s="167" t="s">
        <v>1643</v>
      </c>
      <c r="C120" s="771" t="s">
        <v>10807</v>
      </c>
      <c r="D120" s="771"/>
      <c r="E120" s="771"/>
      <c r="F120" s="771"/>
      <c r="G120" s="771"/>
      <c r="H120" s="771"/>
      <c r="I120" s="771"/>
      <c r="J120" s="771"/>
      <c r="K120" s="771"/>
    </row>
    <row r="121" spans="1:11" x14ac:dyDescent="0.25">
      <c r="A121" s="167" t="s">
        <v>1644</v>
      </c>
      <c r="C121" s="771" t="s">
        <v>10807</v>
      </c>
      <c r="D121" s="771"/>
      <c r="E121" s="771"/>
      <c r="F121" s="771"/>
      <c r="G121" s="771"/>
      <c r="H121" s="771"/>
      <c r="I121" s="771"/>
      <c r="J121" s="771"/>
      <c r="K121" s="771"/>
    </row>
    <row r="122" spans="1:11" x14ac:dyDescent="0.25">
      <c r="A122" s="167" t="s">
        <v>1645</v>
      </c>
      <c r="C122">
        <v>742</v>
      </c>
      <c r="D122">
        <v>1263</v>
      </c>
      <c r="E122">
        <v>1122</v>
      </c>
      <c r="F122">
        <v>394</v>
      </c>
      <c r="G122" s="171">
        <v>276</v>
      </c>
      <c r="H122" s="171">
        <v>202</v>
      </c>
      <c r="I122" s="171">
        <v>230</v>
      </c>
      <c r="J122" s="171">
        <v>239</v>
      </c>
      <c r="K122" s="171">
        <v>192</v>
      </c>
    </row>
    <row r="123" spans="1:11" x14ac:dyDescent="0.25">
      <c r="A123" s="167" t="s">
        <v>1646</v>
      </c>
      <c r="C123" s="771" t="s">
        <v>10807</v>
      </c>
      <c r="D123" s="771"/>
      <c r="E123" s="771"/>
      <c r="F123" s="771"/>
      <c r="G123" s="771"/>
      <c r="H123" s="771"/>
      <c r="I123" s="771"/>
      <c r="J123" s="771"/>
      <c r="K123" s="771"/>
    </row>
    <row r="124" spans="1:11" x14ac:dyDescent="0.25">
      <c r="A124" s="167" t="s">
        <v>1647</v>
      </c>
      <c r="C124" s="771" t="s">
        <v>10807</v>
      </c>
      <c r="D124" s="771"/>
      <c r="E124" s="771"/>
      <c r="F124" s="771"/>
      <c r="G124" s="771"/>
      <c r="H124" s="771"/>
      <c r="I124" s="771"/>
      <c r="J124" s="771"/>
      <c r="K124" s="771"/>
    </row>
    <row r="125" spans="1:11" x14ac:dyDescent="0.25">
      <c r="A125" s="167" t="s">
        <v>1648</v>
      </c>
      <c r="C125">
        <v>98</v>
      </c>
      <c r="D125">
        <v>112</v>
      </c>
      <c r="E125">
        <v>228</v>
      </c>
      <c r="F125">
        <v>269</v>
      </c>
      <c r="G125" s="171">
        <v>181</v>
      </c>
      <c r="H125" s="171">
        <v>119</v>
      </c>
      <c r="I125" s="171">
        <v>89</v>
      </c>
      <c r="J125" s="171">
        <v>62</v>
      </c>
      <c r="K125" s="171">
        <v>52</v>
      </c>
    </row>
    <row r="126" spans="1:11" x14ac:dyDescent="0.25">
      <c r="A126" s="167" t="s">
        <v>1649</v>
      </c>
      <c r="C126" s="771" t="s">
        <v>10807</v>
      </c>
      <c r="D126" s="771"/>
      <c r="E126" s="771"/>
      <c r="F126" s="771"/>
      <c r="G126" s="771"/>
      <c r="H126" s="771"/>
      <c r="I126" s="771"/>
      <c r="J126" s="771"/>
      <c r="K126" s="771"/>
    </row>
    <row r="127" spans="1:11" x14ac:dyDescent="0.25">
      <c r="A127" s="167" t="s">
        <v>1650</v>
      </c>
      <c r="C127" s="771" t="s">
        <v>10807</v>
      </c>
      <c r="D127" s="771"/>
      <c r="E127" s="771"/>
      <c r="F127" s="771"/>
      <c r="G127" s="771"/>
      <c r="H127" s="771"/>
      <c r="I127" s="771"/>
      <c r="J127" s="771"/>
      <c r="K127" s="771"/>
    </row>
    <row r="128" spans="1:11" x14ac:dyDescent="0.25">
      <c r="A128" s="167" t="s">
        <v>1651</v>
      </c>
      <c r="C128" s="172" t="s">
        <v>1542</v>
      </c>
      <c r="D128" s="172" t="s">
        <v>1542</v>
      </c>
      <c r="E128" s="172" t="s">
        <v>1542</v>
      </c>
      <c r="F128" s="172" t="s">
        <v>1542</v>
      </c>
      <c r="G128" s="172" t="s">
        <v>1542</v>
      </c>
      <c r="H128" s="172" t="s">
        <v>1542</v>
      </c>
      <c r="I128" s="172" t="s">
        <v>1542</v>
      </c>
      <c r="J128" s="172" t="s">
        <v>1542</v>
      </c>
      <c r="K128" s="171">
        <v>12</v>
      </c>
    </row>
    <row r="129" spans="1:11" x14ac:dyDescent="0.25">
      <c r="A129" s="167" t="s">
        <v>1652</v>
      </c>
      <c r="C129" s="771" t="s">
        <v>10807</v>
      </c>
      <c r="D129" s="771"/>
      <c r="E129" s="771"/>
      <c r="F129" s="771"/>
      <c r="G129" s="771"/>
      <c r="H129" s="771"/>
      <c r="I129" s="771"/>
      <c r="J129" s="771"/>
      <c r="K129" s="771"/>
    </row>
    <row r="130" spans="1:11" x14ac:dyDescent="0.25">
      <c r="A130" s="167" t="s">
        <v>1653</v>
      </c>
      <c r="B130" t="s">
        <v>117</v>
      </c>
      <c r="C130">
        <v>690</v>
      </c>
      <c r="D130">
        <v>512</v>
      </c>
      <c r="E130">
        <v>710</v>
      </c>
      <c r="F130">
        <v>160</v>
      </c>
      <c r="G130" s="171">
        <v>170</v>
      </c>
      <c r="H130" s="171">
        <v>184</v>
      </c>
      <c r="I130" s="171">
        <v>162</v>
      </c>
      <c r="J130" s="171">
        <v>229</v>
      </c>
      <c r="K130" s="171">
        <v>192</v>
      </c>
    </row>
    <row r="131" spans="1:11" x14ac:dyDescent="0.25">
      <c r="A131" s="167" t="s">
        <v>1654</v>
      </c>
      <c r="C131">
        <v>56</v>
      </c>
      <c r="D131">
        <v>60</v>
      </c>
      <c r="E131">
        <v>54</v>
      </c>
      <c r="F131">
        <v>40</v>
      </c>
      <c r="G131" s="171">
        <v>148</v>
      </c>
      <c r="H131" s="171">
        <v>186</v>
      </c>
      <c r="I131" s="171">
        <v>159</v>
      </c>
      <c r="J131" s="171">
        <v>185</v>
      </c>
      <c r="K131" s="171">
        <v>185</v>
      </c>
    </row>
    <row r="132" spans="1:11" x14ac:dyDescent="0.25">
      <c r="A132" s="167" t="s">
        <v>1655</v>
      </c>
      <c r="C132" s="771" t="s">
        <v>10807</v>
      </c>
      <c r="D132" s="771"/>
      <c r="E132" s="771"/>
      <c r="F132" s="771"/>
      <c r="G132" s="771"/>
      <c r="H132" s="771"/>
      <c r="I132" s="771"/>
      <c r="J132" s="771"/>
      <c r="K132" s="771"/>
    </row>
    <row r="133" spans="1:11" x14ac:dyDescent="0.25">
      <c r="A133" s="167" t="s">
        <v>1656</v>
      </c>
      <c r="C133" s="172" t="s">
        <v>1542</v>
      </c>
      <c r="D133" s="172" t="s">
        <v>1542</v>
      </c>
      <c r="E133" s="172" t="s">
        <v>1542</v>
      </c>
      <c r="F133" s="172" t="s">
        <v>1542</v>
      </c>
      <c r="G133" s="171">
        <v>16</v>
      </c>
      <c r="H133" s="171">
        <v>21</v>
      </c>
      <c r="I133" s="171">
        <v>18</v>
      </c>
      <c r="J133" s="171">
        <v>43</v>
      </c>
      <c r="K133" s="171">
        <v>66</v>
      </c>
    </row>
    <row r="134" spans="1:11" x14ac:dyDescent="0.25">
      <c r="A134" t="s">
        <v>1656</v>
      </c>
      <c r="C134" s="172" t="s">
        <v>1542</v>
      </c>
      <c r="D134">
        <v>10</v>
      </c>
      <c r="E134">
        <v>11</v>
      </c>
      <c r="F134" s="172" t="s">
        <v>1542</v>
      </c>
      <c r="G134" s="172" t="s">
        <v>1542</v>
      </c>
      <c r="H134" s="172" t="s">
        <v>1542</v>
      </c>
      <c r="I134" s="172" t="s">
        <v>1542</v>
      </c>
      <c r="J134" s="172" t="s">
        <v>1542</v>
      </c>
      <c r="K134" s="172" t="s">
        <v>1542</v>
      </c>
    </row>
    <row r="135" spans="1:11" x14ac:dyDescent="0.25">
      <c r="A135" t="s">
        <v>1657</v>
      </c>
      <c r="C135" s="771" t="s">
        <v>10807</v>
      </c>
      <c r="D135" s="771"/>
      <c r="E135" s="771"/>
      <c r="F135" s="771"/>
      <c r="G135" s="771"/>
      <c r="H135" s="771"/>
      <c r="I135" s="771"/>
      <c r="J135" s="771"/>
      <c r="K135" s="771"/>
    </row>
    <row r="136" spans="1:11" x14ac:dyDescent="0.25">
      <c r="A136" s="167" t="s">
        <v>1658</v>
      </c>
      <c r="C136" s="771" t="s">
        <v>10807</v>
      </c>
      <c r="D136" s="771"/>
      <c r="E136" s="771"/>
      <c r="F136" s="771"/>
      <c r="G136" s="771"/>
      <c r="H136" s="771"/>
      <c r="I136" s="771"/>
      <c r="J136" s="771"/>
      <c r="K136" s="771"/>
    </row>
    <row r="137" spans="1:11" x14ac:dyDescent="0.25">
      <c r="A137" t="s">
        <v>1659</v>
      </c>
      <c r="C137" s="771" t="s">
        <v>10807</v>
      </c>
      <c r="D137" s="771"/>
      <c r="E137" s="771"/>
      <c r="F137" s="771"/>
      <c r="G137" s="771"/>
      <c r="H137" s="771"/>
      <c r="I137" s="771"/>
      <c r="J137" s="771"/>
      <c r="K137" s="771"/>
    </row>
    <row r="138" spans="1:11" x14ac:dyDescent="0.25">
      <c r="A138" s="167" t="s">
        <v>1660</v>
      </c>
      <c r="C138" s="771" t="s">
        <v>10807</v>
      </c>
      <c r="D138" s="771"/>
      <c r="E138" s="771"/>
      <c r="F138" s="771"/>
      <c r="G138" s="771"/>
      <c r="H138" s="771"/>
      <c r="I138" s="771"/>
      <c r="J138" s="771"/>
      <c r="K138" s="771"/>
    </row>
    <row r="139" spans="1:11" x14ac:dyDescent="0.25">
      <c r="A139" s="167" t="s">
        <v>1661</v>
      </c>
      <c r="C139" s="771" t="s">
        <v>10807</v>
      </c>
      <c r="D139" s="771"/>
      <c r="E139" s="771"/>
      <c r="F139" s="771"/>
      <c r="G139" s="771"/>
      <c r="H139" s="771"/>
      <c r="I139" s="771"/>
      <c r="J139" s="771"/>
      <c r="K139" s="771"/>
    </row>
    <row r="140" spans="1:11" x14ac:dyDescent="0.25">
      <c r="A140" t="s">
        <v>1662</v>
      </c>
      <c r="C140" s="771" t="s">
        <v>10807</v>
      </c>
      <c r="D140" s="771"/>
      <c r="E140" s="771"/>
      <c r="F140" s="771"/>
      <c r="G140" s="771"/>
      <c r="H140" s="771"/>
      <c r="I140" s="771"/>
      <c r="J140" s="771"/>
      <c r="K140" s="771"/>
    </row>
    <row r="141" spans="1:11" x14ac:dyDescent="0.25">
      <c r="A141" t="s">
        <v>1663</v>
      </c>
      <c r="C141" s="771" t="s">
        <v>10807</v>
      </c>
      <c r="D141" s="771"/>
      <c r="E141" s="771"/>
      <c r="F141" s="771"/>
      <c r="G141" s="771"/>
      <c r="H141" s="771"/>
      <c r="I141" s="771"/>
      <c r="J141" s="771"/>
      <c r="K141" s="771"/>
    </row>
    <row r="142" spans="1:11" x14ac:dyDescent="0.25">
      <c r="A142" s="167" t="s">
        <v>1664</v>
      </c>
      <c r="C142">
        <v>3620</v>
      </c>
      <c r="D142">
        <v>4149</v>
      </c>
      <c r="E142">
        <v>4373</v>
      </c>
      <c r="F142">
        <v>4621</v>
      </c>
      <c r="G142" s="171">
        <v>4993</v>
      </c>
      <c r="H142" s="171">
        <v>5027</v>
      </c>
      <c r="I142" s="171">
        <v>5556</v>
      </c>
      <c r="J142" s="171">
        <v>7017</v>
      </c>
      <c r="K142" s="171">
        <v>7788</v>
      </c>
    </row>
    <row r="143" spans="1:11" x14ac:dyDescent="0.25">
      <c r="A143" s="167" t="s">
        <v>1665</v>
      </c>
      <c r="C143">
        <v>583</v>
      </c>
      <c r="D143">
        <v>279</v>
      </c>
      <c r="E143">
        <v>88</v>
      </c>
      <c r="F143" s="172" t="s">
        <v>1542</v>
      </c>
      <c r="G143" s="172" t="s">
        <v>1542</v>
      </c>
      <c r="H143" s="172" t="s">
        <v>1542</v>
      </c>
      <c r="I143" s="171">
        <v>14</v>
      </c>
      <c r="J143" s="171">
        <v>17</v>
      </c>
      <c r="K143" s="171">
        <v>14</v>
      </c>
    </row>
    <row r="144" spans="1:11" x14ac:dyDescent="0.25">
      <c r="A144" s="167" t="s">
        <v>1666</v>
      </c>
      <c r="C144">
        <v>885</v>
      </c>
      <c r="D144">
        <v>801</v>
      </c>
      <c r="E144">
        <v>519</v>
      </c>
      <c r="F144">
        <v>413</v>
      </c>
      <c r="G144" s="171">
        <v>84</v>
      </c>
      <c r="H144" s="171">
        <v>93</v>
      </c>
      <c r="I144" s="171">
        <v>92</v>
      </c>
      <c r="J144" s="171">
        <v>82</v>
      </c>
      <c r="K144" s="171">
        <v>49</v>
      </c>
    </row>
    <row r="145" spans="1:11" x14ac:dyDescent="0.25">
      <c r="A145" s="167" t="s">
        <v>1667</v>
      </c>
      <c r="C145" s="771" t="s">
        <v>10807</v>
      </c>
      <c r="D145" s="771"/>
      <c r="E145" s="771"/>
      <c r="F145" s="771"/>
      <c r="G145" s="771"/>
      <c r="H145" s="771"/>
      <c r="I145" s="771"/>
      <c r="J145" s="771"/>
      <c r="K145" s="771"/>
    </row>
    <row r="146" spans="1:11" x14ac:dyDescent="0.25">
      <c r="A146" s="167" t="s">
        <v>1668</v>
      </c>
      <c r="C146" s="771" t="s">
        <v>10807</v>
      </c>
      <c r="D146" s="771"/>
      <c r="E146" s="771"/>
      <c r="F146" s="771"/>
      <c r="G146" s="771"/>
      <c r="H146" s="771"/>
      <c r="I146" s="771"/>
      <c r="J146" s="771"/>
      <c r="K146" s="771"/>
    </row>
    <row r="147" spans="1:11" x14ac:dyDescent="0.25">
      <c r="A147" s="167" t="s">
        <v>1669</v>
      </c>
      <c r="C147" s="771" t="s">
        <v>10807</v>
      </c>
      <c r="D147" s="771"/>
      <c r="E147" s="771"/>
      <c r="F147" s="771"/>
      <c r="G147" s="771"/>
      <c r="H147" s="771"/>
      <c r="I147" s="771"/>
      <c r="J147" s="771"/>
      <c r="K147" s="771"/>
    </row>
    <row r="148" spans="1:11" x14ac:dyDescent="0.25">
      <c r="A148" t="s">
        <v>1670</v>
      </c>
      <c r="C148" s="771" t="s">
        <v>10807</v>
      </c>
      <c r="D148" s="771"/>
      <c r="E148" s="771"/>
      <c r="F148" s="771"/>
      <c r="G148" s="771"/>
      <c r="H148" s="771"/>
      <c r="I148" s="771"/>
      <c r="J148" s="771"/>
      <c r="K148" s="771"/>
    </row>
    <row r="149" spans="1:11" x14ac:dyDescent="0.25">
      <c r="A149" s="167" t="s">
        <v>1670</v>
      </c>
      <c r="C149" s="172" t="s">
        <v>1542</v>
      </c>
      <c r="D149" s="172" t="s">
        <v>1542</v>
      </c>
      <c r="E149" s="172" t="s">
        <v>1542</v>
      </c>
      <c r="F149" s="172" t="s">
        <v>1542</v>
      </c>
      <c r="G149" s="171">
        <v>12</v>
      </c>
      <c r="H149" s="172" t="s">
        <v>1542</v>
      </c>
      <c r="I149" s="172" t="s">
        <v>1542</v>
      </c>
      <c r="J149" s="172" t="s">
        <v>1542</v>
      </c>
      <c r="K149" s="172" t="s">
        <v>1542</v>
      </c>
    </row>
    <row r="150" spans="1:11" x14ac:dyDescent="0.25">
      <c r="A150" t="s">
        <v>1671</v>
      </c>
      <c r="C150" s="771" t="s">
        <v>10807</v>
      </c>
      <c r="D150" s="771"/>
      <c r="E150" s="771"/>
      <c r="F150" s="771"/>
      <c r="G150" s="771"/>
      <c r="H150" s="771"/>
      <c r="I150" s="771"/>
      <c r="J150" s="771"/>
      <c r="K150" s="771"/>
    </row>
    <row r="151" spans="1:11" x14ac:dyDescent="0.25">
      <c r="A151" s="167" t="s">
        <v>1672</v>
      </c>
      <c r="B151" t="s">
        <v>1673</v>
      </c>
      <c r="C151">
        <v>50</v>
      </c>
      <c r="D151">
        <v>64</v>
      </c>
      <c r="E151">
        <v>47</v>
      </c>
      <c r="F151">
        <v>74</v>
      </c>
      <c r="G151" s="171">
        <v>62</v>
      </c>
      <c r="H151" s="171">
        <v>23</v>
      </c>
      <c r="I151" s="171">
        <v>20</v>
      </c>
      <c r="J151" s="171">
        <v>27</v>
      </c>
      <c r="K151" s="171">
        <v>33</v>
      </c>
    </row>
    <row r="152" spans="1:11" x14ac:dyDescent="0.25">
      <c r="A152" s="167" t="s">
        <v>1674</v>
      </c>
      <c r="B152" t="s">
        <v>1673</v>
      </c>
      <c r="C152">
        <v>13496</v>
      </c>
      <c r="D152">
        <v>13740</v>
      </c>
      <c r="E152">
        <v>14110</v>
      </c>
      <c r="F152">
        <v>15258</v>
      </c>
      <c r="G152" s="171">
        <v>14430</v>
      </c>
      <c r="H152" s="171">
        <v>12891</v>
      </c>
      <c r="I152" s="171">
        <v>12448</v>
      </c>
      <c r="J152" s="171">
        <v>12297</v>
      </c>
      <c r="K152" s="171">
        <v>8710</v>
      </c>
    </row>
    <row r="153" spans="1:11" x14ac:dyDescent="0.25">
      <c r="A153" s="167" t="s">
        <v>1675</v>
      </c>
      <c r="C153" s="172" t="s">
        <v>1542</v>
      </c>
      <c r="D153" s="172" t="s">
        <v>1542</v>
      </c>
      <c r="E153" s="172" t="s">
        <v>1542</v>
      </c>
      <c r="F153" s="172" t="s">
        <v>1542</v>
      </c>
      <c r="G153" s="171">
        <v>11</v>
      </c>
      <c r="H153" s="171">
        <v>11</v>
      </c>
      <c r="I153" s="172" t="s">
        <v>1542</v>
      </c>
      <c r="J153" s="171">
        <v>15</v>
      </c>
      <c r="K153" s="172" t="s">
        <v>1542</v>
      </c>
    </row>
    <row r="154" spans="1:11" x14ac:dyDescent="0.25">
      <c r="A154" t="s">
        <v>1676</v>
      </c>
      <c r="C154" s="771" t="s">
        <v>10807</v>
      </c>
      <c r="D154" s="771"/>
      <c r="E154" s="771"/>
      <c r="F154" s="771"/>
      <c r="G154" s="771"/>
      <c r="H154" s="771"/>
      <c r="I154" s="771"/>
      <c r="J154" s="771"/>
      <c r="K154" s="771"/>
    </row>
    <row r="155" spans="1:11" x14ac:dyDescent="0.25">
      <c r="A155" s="167" t="s">
        <v>1677</v>
      </c>
      <c r="C155" s="172" t="s">
        <v>1542</v>
      </c>
      <c r="D155" s="172" t="s">
        <v>1542</v>
      </c>
      <c r="E155" s="172" t="s">
        <v>1542</v>
      </c>
      <c r="F155">
        <v>11</v>
      </c>
      <c r="G155" s="172" t="s">
        <v>1542</v>
      </c>
      <c r="H155" s="172" t="s">
        <v>1542</v>
      </c>
      <c r="I155" s="171">
        <v>10</v>
      </c>
      <c r="J155" s="172" t="s">
        <v>1542</v>
      </c>
      <c r="K155" s="171">
        <v>35</v>
      </c>
    </row>
    <row r="156" spans="1:11" x14ac:dyDescent="0.25">
      <c r="A156" s="167" t="s">
        <v>1678</v>
      </c>
      <c r="C156" s="771" t="s">
        <v>10807</v>
      </c>
      <c r="D156" s="771"/>
      <c r="E156" s="771"/>
      <c r="F156" s="771"/>
      <c r="G156" s="771"/>
      <c r="H156" s="771"/>
      <c r="I156" s="771"/>
      <c r="J156" s="771"/>
      <c r="K156" s="771"/>
    </row>
    <row r="157" spans="1:11" x14ac:dyDescent="0.25">
      <c r="A157" s="167" t="s">
        <v>1679</v>
      </c>
      <c r="C157" s="172" t="s">
        <v>1542</v>
      </c>
      <c r="D157" s="172" t="s">
        <v>1542</v>
      </c>
      <c r="E157" s="172" t="s">
        <v>1542</v>
      </c>
      <c r="F157" s="172" t="s">
        <v>1542</v>
      </c>
      <c r="G157" s="172" t="s">
        <v>1542</v>
      </c>
      <c r="H157" s="172" t="s">
        <v>1542</v>
      </c>
      <c r="I157" s="172" t="s">
        <v>1542</v>
      </c>
      <c r="J157" s="171">
        <v>16</v>
      </c>
      <c r="K157" s="172" t="s">
        <v>1542</v>
      </c>
    </row>
    <row r="158" spans="1:11" x14ac:dyDescent="0.25">
      <c r="A158" t="s">
        <v>1680</v>
      </c>
      <c r="C158" s="771" t="s">
        <v>10807</v>
      </c>
      <c r="D158" s="771"/>
      <c r="E158" s="771"/>
      <c r="F158" s="771"/>
      <c r="G158" s="771"/>
      <c r="H158" s="771"/>
      <c r="I158" s="771"/>
      <c r="J158" s="771"/>
      <c r="K158" s="771"/>
    </row>
    <row r="159" spans="1:11" x14ac:dyDescent="0.25">
      <c r="A159" t="s">
        <v>1681</v>
      </c>
      <c r="C159" s="771" t="s">
        <v>10807</v>
      </c>
      <c r="D159" s="771"/>
      <c r="E159" s="771"/>
      <c r="F159" s="771"/>
      <c r="G159" s="771"/>
      <c r="H159" s="771"/>
      <c r="I159" s="771"/>
      <c r="J159" s="771"/>
      <c r="K159" s="771"/>
    </row>
    <row r="160" spans="1:11" x14ac:dyDescent="0.25">
      <c r="A160" t="s">
        <v>1682</v>
      </c>
      <c r="C160" s="771" t="s">
        <v>10807</v>
      </c>
      <c r="D160" s="771"/>
      <c r="E160" s="771"/>
      <c r="F160" s="771"/>
      <c r="G160" s="771"/>
      <c r="H160" s="771"/>
      <c r="I160" s="771"/>
      <c r="J160" s="771"/>
      <c r="K160" s="771"/>
    </row>
    <row r="161" spans="1:11" x14ac:dyDescent="0.25">
      <c r="A161" t="s">
        <v>1683</v>
      </c>
      <c r="C161" s="771" t="s">
        <v>10807</v>
      </c>
      <c r="D161" s="771"/>
      <c r="E161" s="771"/>
      <c r="F161" s="771"/>
      <c r="G161" s="771"/>
      <c r="H161" s="771"/>
      <c r="I161" s="771"/>
      <c r="J161" s="771"/>
      <c r="K161" s="771"/>
    </row>
    <row r="162" spans="1:11" x14ac:dyDescent="0.25">
      <c r="A162" s="167" t="s">
        <v>1522</v>
      </c>
      <c r="C162" s="628">
        <v>6</v>
      </c>
      <c r="D162" s="628">
        <v>6</v>
      </c>
      <c r="E162" s="155">
        <v>3</v>
      </c>
      <c r="F162" s="627">
        <v>7</v>
      </c>
      <c r="G162">
        <v>13</v>
      </c>
      <c r="H162">
        <v>17</v>
      </c>
      <c r="I162">
        <v>28</v>
      </c>
      <c r="J162">
        <v>32</v>
      </c>
      <c r="K162">
        <v>68</v>
      </c>
    </row>
    <row r="163" spans="1:11" x14ac:dyDescent="0.25">
      <c r="A163" s="174" t="s">
        <v>1440</v>
      </c>
      <c r="C163" s="166">
        <v>56419</v>
      </c>
      <c r="D163" s="166">
        <v>59215</v>
      </c>
      <c r="E163" s="166">
        <v>59406</v>
      </c>
      <c r="F163" s="166">
        <v>56071</v>
      </c>
      <c r="G163" s="166">
        <v>53204</v>
      </c>
      <c r="H163" s="166">
        <v>52682</v>
      </c>
      <c r="I163" s="166">
        <v>51867</v>
      </c>
      <c r="J163" s="166">
        <v>54684</v>
      </c>
      <c r="K163" s="166">
        <v>53477</v>
      </c>
    </row>
  </sheetData>
  <mergeCells count="85">
    <mergeCell ref="C147:K147"/>
    <mergeCell ref="C100:K100"/>
    <mergeCell ref="C108:K108"/>
    <mergeCell ref="C109:K109"/>
    <mergeCell ref="C110:K110"/>
    <mergeCell ref="C132:K132"/>
    <mergeCell ref="C135:K135"/>
    <mergeCell ref="C136:K136"/>
    <mergeCell ref="C137:K137"/>
    <mergeCell ref="C138:K138"/>
    <mergeCell ref="C123:K123"/>
    <mergeCell ref="C124:K124"/>
    <mergeCell ref="C126:K126"/>
    <mergeCell ref="C127:K127"/>
    <mergeCell ref="C129:K129"/>
    <mergeCell ref="C111:K111"/>
    <mergeCell ref="C27:K27"/>
    <mergeCell ref="C30:K30"/>
    <mergeCell ref="C69:K69"/>
    <mergeCell ref="C38:K38"/>
    <mergeCell ref="C39:K39"/>
    <mergeCell ref="C34:K34"/>
    <mergeCell ref="D43:J43"/>
    <mergeCell ref="C35:K35"/>
    <mergeCell ref="C36:K36"/>
    <mergeCell ref="C42:K42"/>
    <mergeCell ref="C45:K45"/>
    <mergeCell ref="C46:K46"/>
    <mergeCell ref="C47:K47"/>
    <mergeCell ref="C49:K49"/>
    <mergeCell ref="C50:K50"/>
    <mergeCell ref="C58:K58"/>
    <mergeCell ref="B14:K14"/>
    <mergeCell ref="B15:K15"/>
    <mergeCell ref="B16:K16"/>
    <mergeCell ref="B17:K17"/>
    <mergeCell ref="B18:K18"/>
    <mergeCell ref="B9:K9"/>
    <mergeCell ref="B10:K10"/>
    <mergeCell ref="B11:K11"/>
    <mergeCell ref="B12:K12"/>
    <mergeCell ref="B13:K13"/>
    <mergeCell ref="B8:K8"/>
    <mergeCell ref="B3:K3"/>
    <mergeCell ref="B4:K4"/>
    <mergeCell ref="B5:K5"/>
    <mergeCell ref="B6:K6"/>
    <mergeCell ref="B7:K7"/>
    <mergeCell ref="C59:K59"/>
    <mergeCell ref="C60:K60"/>
    <mergeCell ref="C64:K64"/>
    <mergeCell ref="C65:K65"/>
    <mergeCell ref="C66:K66"/>
    <mergeCell ref="C75:K75"/>
    <mergeCell ref="C89:K89"/>
    <mergeCell ref="C90:K90"/>
    <mergeCell ref="C92:K92"/>
    <mergeCell ref="C97:K97"/>
    <mergeCell ref="C77:K77"/>
    <mergeCell ref="C78:K78"/>
    <mergeCell ref="C79:K79"/>
    <mergeCell ref="C80:K80"/>
    <mergeCell ref="C88:K88"/>
    <mergeCell ref="C112:K112"/>
    <mergeCell ref="C114:K114"/>
    <mergeCell ref="C120:K120"/>
    <mergeCell ref="C121:K121"/>
    <mergeCell ref="C118:K118"/>
    <mergeCell ref="C117:K117"/>
    <mergeCell ref="C159:K159"/>
    <mergeCell ref="C160:K160"/>
    <mergeCell ref="C161:K161"/>
    <mergeCell ref="C32:K32"/>
    <mergeCell ref="C54:K54"/>
    <mergeCell ref="C86:K86"/>
    <mergeCell ref="C148:K148"/>
    <mergeCell ref="C150:K150"/>
    <mergeCell ref="C154:K154"/>
    <mergeCell ref="C156:K156"/>
    <mergeCell ref="C158:K158"/>
    <mergeCell ref="C139:K139"/>
    <mergeCell ref="C140:K140"/>
    <mergeCell ref="C141:K141"/>
    <mergeCell ref="C145:K145"/>
    <mergeCell ref="C146:K146"/>
  </mergeCells>
  <pageMargins left="0.70866141732283472" right="0.70866141732283472" top="0.74803149606299213" bottom="0.74803149606299213" header="0.31496062992125984" footer="0.31496062992125984"/>
  <pageSetup paperSize="9" scale="75" fitToHeight="3" orientation="landscape" r:id="rId1"/>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tabColor rgb="FF00B0F0"/>
    <pageSetUpPr fitToPage="1"/>
  </sheetPr>
  <dimension ref="A1:L107"/>
  <sheetViews>
    <sheetView topLeftCell="A97" zoomScaleNormal="100" workbookViewId="0">
      <selection activeCell="M84" sqref="M84"/>
    </sheetView>
  </sheetViews>
  <sheetFormatPr defaultRowHeight="15" x14ac:dyDescent="0.25"/>
  <cols>
    <col min="1" max="1" width="36.85546875" customWidth="1"/>
    <col min="2" max="2" width="67.5703125" customWidth="1"/>
    <col min="3" max="11" width="8"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1684</v>
      </c>
      <c r="C3" s="702"/>
      <c r="D3" s="702"/>
      <c r="E3" s="702"/>
      <c r="F3" s="702"/>
      <c r="G3" s="702"/>
      <c r="H3" s="669"/>
      <c r="I3" s="669"/>
      <c r="J3" s="669"/>
      <c r="K3" s="669"/>
    </row>
    <row r="4" spans="1:11" x14ac:dyDescent="0.25">
      <c r="A4" s="6" t="s">
        <v>2</v>
      </c>
      <c r="B4" s="704" t="s">
        <v>1685</v>
      </c>
      <c r="C4" s="704"/>
      <c r="D4" s="704"/>
      <c r="E4" s="704"/>
      <c r="F4" s="704"/>
      <c r="G4" s="704"/>
      <c r="H4" s="718"/>
      <c r="I4" s="718"/>
      <c r="J4" s="718"/>
      <c r="K4" s="718"/>
    </row>
    <row r="5" spans="1:11" x14ac:dyDescent="0.25">
      <c r="A5" s="6" t="s">
        <v>5</v>
      </c>
      <c r="B5" s="699" t="s">
        <v>4</v>
      </c>
      <c r="C5" s="699"/>
      <c r="D5" s="699"/>
      <c r="E5" s="699"/>
      <c r="F5" s="699"/>
      <c r="G5" s="699"/>
      <c r="H5" s="669"/>
      <c r="I5" s="669"/>
      <c r="J5" s="669"/>
      <c r="K5" s="669"/>
    </row>
    <row r="6" spans="1:11" x14ac:dyDescent="0.25">
      <c r="A6" s="6" t="s">
        <v>8</v>
      </c>
      <c r="B6" s="703" t="s">
        <v>9</v>
      </c>
      <c r="C6" s="699"/>
      <c r="D6" s="699"/>
      <c r="E6" s="699"/>
      <c r="F6" s="699"/>
      <c r="G6" s="699"/>
      <c r="H6" s="669"/>
      <c r="I6" s="669"/>
      <c r="J6" s="669"/>
      <c r="K6" s="669"/>
    </row>
    <row r="7" spans="1:11" x14ac:dyDescent="0.25">
      <c r="A7" s="6" t="s">
        <v>11</v>
      </c>
      <c r="B7" s="674" t="s">
        <v>1686</v>
      </c>
      <c r="C7" s="674"/>
      <c r="D7" s="674"/>
      <c r="E7" s="674"/>
      <c r="F7" s="674"/>
      <c r="G7" s="674"/>
      <c r="H7" s="669"/>
      <c r="I7" s="669"/>
      <c r="J7" s="669"/>
      <c r="K7" s="669"/>
    </row>
    <row r="8" spans="1:11" x14ac:dyDescent="0.25">
      <c r="A8" s="6" t="s">
        <v>13</v>
      </c>
      <c r="B8" s="719" t="s">
        <v>9</v>
      </c>
      <c r="C8" s="704"/>
      <c r="D8" s="704"/>
      <c r="E8" s="704"/>
      <c r="F8" s="704"/>
      <c r="G8" s="704"/>
      <c r="H8" s="718"/>
      <c r="I8" s="718"/>
      <c r="J8" s="718"/>
      <c r="K8" s="718"/>
    </row>
    <row r="9" spans="1:11" x14ac:dyDescent="0.25">
      <c r="A9" s="6" t="s">
        <v>15</v>
      </c>
      <c r="B9" s="699" t="s">
        <v>63</v>
      </c>
      <c r="C9" s="699"/>
      <c r="D9" s="699"/>
      <c r="E9" s="699"/>
      <c r="F9" s="699"/>
      <c r="G9" s="699"/>
      <c r="H9" s="669"/>
      <c r="I9" s="669"/>
      <c r="J9" s="669"/>
      <c r="K9" s="669"/>
    </row>
    <row r="10" spans="1:11" x14ac:dyDescent="0.25">
      <c r="A10" s="6" t="s">
        <v>17</v>
      </c>
      <c r="B10" s="699" t="s">
        <v>18</v>
      </c>
      <c r="C10" s="699"/>
      <c r="D10" s="699"/>
      <c r="E10" s="699"/>
      <c r="F10" s="699"/>
      <c r="G10" s="699"/>
      <c r="H10" s="669"/>
      <c r="I10" s="669"/>
      <c r="J10" s="669"/>
      <c r="K10" s="669"/>
    </row>
    <row r="11" spans="1:11" x14ac:dyDescent="0.25">
      <c r="A11" s="6" t="s">
        <v>19</v>
      </c>
      <c r="B11" s="699" t="s">
        <v>1509</v>
      </c>
      <c r="C11" s="699"/>
      <c r="D11" s="699"/>
      <c r="E11" s="699"/>
      <c r="F11" s="699"/>
      <c r="G11" s="699"/>
      <c r="H11" s="669"/>
      <c r="I11" s="669"/>
      <c r="J11" s="669"/>
      <c r="K11" s="669"/>
    </row>
    <row r="12" spans="1:11" x14ac:dyDescent="0.25">
      <c r="A12" s="6" t="s">
        <v>22</v>
      </c>
      <c r="B12" s="688" t="s">
        <v>34</v>
      </c>
      <c r="C12" s="688"/>
      <c r="D12" s="688"/>
      <c r="E12" s="688"/>
      <c r="F12" s="688"/>
      <c r="G12" s="688"/>
      <c r="H12" s="669"/>
      <c r="I12" s="669"/>
      <c r="J12" s="669"/>
      <c r="K12" s="669"/>
    </row>
    <row r="13" spans="1:11" x14ac:dyDescent="0.25">
      <c r="A13" s="6" t="s">
        <v>26</v>
      </c>
      <c r="B13" s="703" t="s">
        <v>9</v>
      </c>
      <c r="C13" s="699"/>
      <c r="D13" s="699"/>
      <c r="E13" s="699"/>
      <c r="F13" s="699"/>
      <c r="G13" s="699"/>
      <c r="H13" s="669"/>
      <c r="I13" s="669"/>
      <c r="J13" s="669"/>
      <c r="K13" s="669"/>
    </row>
    <row r="14" spans="1:11" x14ac:dyDescent="0.25">
      <c r="A14" s="6" t="s">
        <v>28</v>
      </c>
      <c r="B14" s="674" t="s">
        <v>1687</v>
      </c>
      <c r="C14" s="674"/>
      <c r="D14" s="674"/>
      <c r="E14" s="674"/>
      <c r="F14" s="674"/>
      <c r="G14" s="674"/>
      <c r="H14" s="669"/>
      <c r="I14" s="669"/>
      <c r="J14" s="669"/>
      <c r="K14" s="669"/>
    </row>
    <row r="15" spans="1:11" x14ac:dyDescent="0.25">
      <c r="A15" s="6" t="s">
        <v>30</v>
      </c>
      <c r="B15" s="709" t="s">
        <v>1516</v>
      </c>
      <c r="C15" s="690"/>
      <c r="D15" s="690"/>
      <c r="E15" s="690"/>
      <c r="F15" s="690"/>
      <c r="G15" s="690"/>
      <c r="H15" s="669"/>
      <c r="I15" s="669"/>
      <c r="J15" s="669"/>
      <c r="K15" s="669"/>
    </row>
    <row r="16" spans="1:11" x14ac:dyDescent="0.25">
      <c r="A16" s="6" t="s">
        <v>32</v>
      </c>
      <c r="B16" s="699" t="s">
        <v>808</v>
      </c>
      <c r="C16" s="699"/>
      <c r="D16" s="699"/>
      <c r="E16" s="699"/>
      <c r="F16" s="699"/>
      <c r="G16" s="699"/>
      <c r="H16" s="669"/>
      <c r="I16" s="669"/>
      <c r="J16" s="669"/>
      <c r="K16" s="669"/>
    </row>
    <row r="17" spans="1:11" x14ac:dyDescent="0.25">
      <c r="A17" s="6" t="s">
        <v>35</v>
      </c>
      <c r="B17" s="689" t="s">
        <v>9</v>
      </c>
      <c r="C17" s="688"/>
      <c r="D17" s="688"/>
      <c r="E17" s="688"/>
      <c r="F17" s="688"/>
      <c r="G17" s="688"/>
      <c r="H17" s="669"/>
      <c r="I17" s="669"/>
      <c r="J17" s="669"/>
      <c r="K17" s="669"/>
    </row>
    <row r="18" spans="1:11" x14ac:dyDescent="0.25">
      <c r="A18" s="6" t="s">
        <v>36</v>
      </c>
      <c r="B18" s="717" t="s">
        <v>9</v>
      </c>
      <c r="C18" s="706"/>
      <c r="D18" s="706"/>
      <c r="E18" s="706"/>
      <c r="F18" s="706"/>
      <c r="G18" s="706"/>
      <c r="H18" s="669"/>
      <c r="I18" s="669"/>
      <c r="J18" s="669"/>
      <c r="K18" s="669"/>
    </row>
    <row r="19" spans="1:11" x14ac:dyDescent="0.25">
      <c r="A19" s="7" t="s">
        <v>37</v>
      </c>
      <c r="B19" s="2"/>
      <c r="C19" s="154" t="s">
        <v>1433</v>
      </c>
      <c r="D19" s="154" t="s">
        <v>137</v>
      </c>
      <c r="E19" s="154" t="s">
        <v>138</v>
      </c>
      <c r="F19" s="154" t="s">
        <v>139</v>
      </c>
      <c r="G19" s="8" t="s">
        <v>38</v>
      </c>
      <c r="H19" s="8" t="s">
        <v>39</v>
      </c>
      <c r="I19" s="8" t="s">
        <v>40</v>
      </c>
      <c r="J19" s="8" t="s">
        <v>41</v>
      </c>
      <c r="K19" s="8" t="s">
        <v>42</v>
      </c>
    </row>
    <row r="20" spans="1:11" x14ac:dyDescent="0.25">
      <c r="A20" s="6" t="s">
        <v>43</v>
      </c>
      <c r="B20" s="2"/>
      <c r="C20" s="10">
        <v>53946</v>
      </c>
      <c r="D20" s="10">
        <v>56920</v>
      </c>
      <c r="E20" s="155">
        <v>57675</v>
      </c>
      <c r="F20" s="156">
        <v>54281</v>
      </c>
      <c r="G20" s="10">
        <v>51455</v>
      </c>
      <c r="H20" s="10">
        <v>50836</v>
      </c>
      <c r="I20" s="10">
        <v>50117</v>
      </c>
      <c r="J20" s="11">
        <v>52262</v>
      </c>
      <c r="K20" s="11">
        <v>51334</v>
      </c>
    </row>
    <row r="21" spans="1:11" x14ac:dyDescent="0.25">
      <c r="A21" s="6" t="s">
        <v>44</v>
      </c>
      <c r="B21" s="2"/>
      <c r="C21" s="10">
        <f t="shared" ref="C21:F21" si="0">C20-C25</f>
        <v>53940</v>
      </c>
      <c r="D21" s="10">
        <f t="shared" si="0"/>
        <v>56914</v>
      </c>
      <c r="E21" s="10">
        <f t="shared" si="0"/>
        <v>57672</v>
      </c>
      <c r="F21" s="10">
        <f t="shared" si="0"/>
        <v>54274</v>
      </c>
      <c r="G21" s="10">
        <f>G20-G25</f>
        <v>51442</v>
      </c>
      <c r="H21" s="10">
        <f t="shared" ref="H21:K21" si="1">H20-H25</f>
        <v>50819</v>
      </c>
      <c r="I21" s="10">
        <f t="shared" si="1"/>
        <v>50089</v>
      </c>
      <c r="J21" s="10">
        <f t="shared" si="1"/>
        <v>52230</v>
      </c>
      <c r="K21" s="10">
        <f t="shared" si="1"/>
        <v>51266</v>
      </c>
    </row>
    <row r="22" spans="1:11" x14ac:dyDescent="0.25">
      <c r="A22" s="6" t="s">
        <v>45</v>
      </c>
      <c r="B22" s="2"/>
      <c r="C22" s="12">
        <f>IFERROR(+(C21/C20),0)</f>
        <v>0.99988877766655548</v>
      </c>
      <c r="D22" s="12">
        <f>IFERROR(+(D21/D20),0)</f>
        <v>0.99989458889669713</v>
      </c>
      <c r="E22" s="12">
        <f>IFERROR(+(E21/E20),0)</f>
        <v>0.99994798439531862</v>
      </c>
      <c r="F22" s="12">
        <f>IFERROR(+(F21/F20),0)</f>
        <v>0.99987104143254546</v>
      </c>
      <c r="G22" s="12">
        <f>G21/G20</f>
        <v>0.99974735205519383</v>
      </c>
      <c r="H22" s="12">
        <f t="shared" ref="H22:K22" si="2">H21/H20</f>
        <v>0.99966559131324262</v>
      </c>
      <c r="I22" s="12">
        <f t="shared" si="2"/>
        <v>0.99944130734082248</v>
      </c>
      <c r="J22" s="12">
        <f t="shared" si="2"/>
        <v>0.99938770043243652</v>
      </c>
      <c r="K22" s="12">
        <f t="shared" si="2"/>
        <v>0.9986753418786769</v>
      </c>
    </row>
    <row r="23" spans="1:11" x14ac:dyDescent="0.25">
      <c r="A23" s="6" t="s">
        <v>46</v>
      </c>
      <c r="B23" s="2"/>
      <c r="C23" s="10">
        <v>0</v>
      </c>
      <c r="D23" s="10">
        <v>0</v>
      </c>
      <c r="E23" s="155">
        <v>0</v>
      </c>
      <c r="F23" s="156">
        <v>8</v>
      </c>
      <c r="G23" s="10">
        <v>30</v>
      </c>
      <c r="H23" s="10">
        <v>21</v>
      </c>
      <c r="I23" s="10">
        <v>46</v>
      </c>
      <c r="J23" s="9">
        <v>36</v>
      </c>
      <c r="K23" s="9">
        <v>527</v>
      </c>
    </row>
    <row r="24" spans="1:11" x14ac:dyDescent="0.25">
      <c r="A24" s="6" t="s">
        <v>47</v>
      </c>
      <c r="B24" s="2"/>
      <c r="C24" s="12">
        <f>IFERROR(+(C23/C20),0)</f>
        <v>0</v>
      </c>
      <c r="D24" s="12">
        <f>IFERROR(+(D23/D20),0)</f>
        <v>0</v>
      </c>
      <c r="E24" s="12">
        <f>IFERROR(+(E23/E20),0)</f>
        <v>0</v>
      </c>
      <c r="F24" s="12">
        <f>IFERROR(+(F23/F20),0)</f>
        <v>1.4738121994804811E-4</v>
      </c>
      <c r="G24" s="12">
        <f>G23/G20</f>
        <v>5.8303371878340297E-4</v>
      </c>
      <c r="H24" s="12">
        <f t="shared" ref="H24:J24" si="3">H23/H20</f>
        <v>4.1309308364151386E-4</v>
      </c>
      <c r="I24" s="12">
        <f t="shared" si="3"/>
        <v>9.1785222579164757E-4</v>
      </c>
      <c r="J24" s="12">
        <f t="shared" si="3"/>
        <v>6.8883701350885916E-4</v>
      </c>
      <c r="K24" s="12">
        <f>K23/K20</f>
        <v>1.0266100440254023E-2</v>
      </c>
    </row>
    <row r="25" spans="1:11" x14ac:dyDescent="0.25">
      <c r="A25" s="6" t="s">
        <v>48</v>
      </c>
      <c r="B25" s="2"/>
      <c r="C25" s="10">
        <v>6</v>
      </c>
      <c r="D25" s="10">
        <v>6</v>
      </c>
      <c r="E25" s="155">
        <v>3</v>
      </c>
      <c r="F25" s="156">
        <v>7</v>
      </c>
      <c r="G25" s="10">
        <v>13</v>
      </c>
      <c r="H25" s="10">
        <v>17</v>
      </c>
      <c r="I25" s="10">
        <v>28</v>
      </c>
      <c r="J25" s="9">
        <v>32</v>
      </c>
      <c r="K25" s="9">
        <v>68</v>
      </c>
    </row>
    <row r="26" spans="1:11" x14ac:dyDescent="0.25">
      <c r="A26" s="6" t="s">
        <v>49</v>
      </c>
      <c r="B26" s="2"/>
      <c r="C26" s="12">
        <f>IFERROR(+(C25/C20),0)</f>
        <v>1.1122233344455567E-4</v>
      </c>
      <c r="D26" s="12">
        <f>IFERROR(+(D25/D20),0)</f>
        <v>1.0541110330288123E-4</v>
      </c>
      <c r="E26" s="12">
        <f>IFERROR(+(E25/E20),0)</f>
        <v>5.2015604681404424E-5</v>
      </c>
      <c r="F26" s="12">
        <f>IFERROR(+(F25/F20),0)</f>
        <v>1.289585674545421E-4</v>
      </c>
      <c r="G26" s="12">
        <f>G25/G20</f>
        <v>2.526479448061413E-4</v>
      </c>
      <c r="H26" s="12">
        <f t="shared" ref="H26:J26" si="4">H25/H20</f>
        <v>3.3440868675741598E-4</v>
      </c>
      <c r="I26" s="12">
        <f t="shared" si="4"/>
        <v>5.5869265917752459E-4</v>
      </c>
      <c r="J26" s="12">
        <f t="shared" si="4"/>
        <v>6.1229956756343046E-4</v>
      </c>
      <c r="K26" s="12">
        <f>K25/K20</f>
        <v>1.3246581213230996E-3</v>
      </c>
    </row>
    <row r="27" spans="1:11" x14ac:dyDescent="0.25">
      <c r="A27" s="7" t="s">
        <v>50</v>
      </c>
      <c r="B27" s="2"/>
      <c r="C27" s="677" t="s">
        <v>51</v>
      </c>
      <c r="D27" s="677"/>
      <c r="E27" s="677"/>
      <c r="F27" s="677"/>
      <c r="G27" s="677"/>
      <c r="H27" s="669"/>
      <c r="I27" s="669"/>
      <c r="J27" s="669"/>
      <c r="K27" s="669"/>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167" t="s">
        <v>1688</v>
      </c>
      <c r="B29" s="17" t="s">
        <v>1530</v>
      </c>
      <c r="C29" s="721" t="s">
        <v>10807</v>
      </c>
      <c r="D29" s="721"/>
      <c r="E29" s="721"/>
      <c r="F29" s="721"/>
      <c r="G29" s="721"/>
      <c r="H29" s="721"/>
      <c r="I29" s="721"/>
      <c r="J29" s="721"/>
      <c r="K29" s="721"/>
    </row>
    <row r="30" spans="1:11" x14ac:dyDescent="0.25">
      <c r="A30" s="167" t="s">
        <v>1689</v>
      </c>
      <c r="B30" s="17" t="s">
        <v>1530</v>
      </c>
      <c r="C30" s="172" t="s">
        <v>1542</v>
      </c>
      <c r="D30" s="172" t="s">
        <v>1542</v>
      </c>
      <c r="E30" s="172" t="s">
        <v>1542</v>
      </c>
      <c r="F30" s="172" t="s">
        <v>1542</v>
      </c>
      <c r="G30" s="172" t="s">
        <v>1542</v>
      </c>
      <c r="H30" s="171">
        <v>13</v>
      </c>
      <c r="I30" s="171">
        <v>16</v>
      </c>
      <c r="J30" s="171">
        <v>13</v>
      </c>
      <c r="K30" s="171">
        <v>443</v>
      </c>
    </row>
    <row r="31" spans="1:11" x14ac:dyDescent="0.25">
      <c r="A31" s="167" t="s">
        <v>1690</v>
      </c>
      <c r="B31" s="17" t="s">
        <v>1530</v>
      </c>
      <c r="C31" s="172" t="s">
        <v>1542</v>
      </c>
      <c r="D31" s="172" t="s">
        <v>1542</v>
      </c>
      <c r="E31" s="172" t="s">
        <v>1542</v>
      </c>
      <c r="F31" s="172" t="s">
        <v>1542</v>
      </c>
      <c r="G31" s="171">
        <v>21</v>
      </c>
      <c r="H31" s="172" t="s">
        <v>1542</v>
      </c>
      <c r="I31" s="171">
        <v>30</v>
      </c>
      <c r="J31" s="171">
        <v>23</v>
      </c>
      <c r="K31" s="171">
        <v>83</v>
      </c>
    </row>
    <row r="32" spans="1:11" x14ac:dyDescent="0.25">
      <c r="A32" s="167" t="s">
        <v>1691</v>
      </c>
      <c r="B32" t="s">
        <v>1692</v>
      </c>
      <c r="C32" s="721" t="s">
        <v>10807</v>
      </c>
      <c r="D32" s="721"/>
      <c r="E32" s="721"/>
      <c r="F32" s="721"/>
      <c r="G32" s="721"/>
      <c r="H32" s="721"/>
      <c r="I32" s="721"/>
      <c r="J32" s="721"/>
      <c r="K32" s="721"/>
    </row>
    <row r="33" spans="1:12" x14ac:dyDescent="0.25">
      <c r="A33" s="167" t="s">
        <v>1693</v>
      </c>
      <c r="B33" t="s">
        <v>1694</v>
      </c>
      <c r="C33" s="721" t="s">
        <v>10807</v>
      </c>
      <c r="D33" s="721"/>
      <c r="E33" s="721"/>
      <c r="F33" s="721"/>
      <c r="G33" s="721"/>
      <c r="H33" s="721"/>
      <c r="I33" s="721"/>
      <c r="J33" s="721"/>
      <c r="K33" s="721"/>
    </row>
    <row r="34" spans="1:12" x14ac:dyDescent="0.25">
      <c r="A34" s="167" t="s">
        <v>1695</v>
      </c>
      <c r="B34" t="s">
        <v>1696</v>
      </c>
      <c r="C34" s="721" t="s">
        <v>10807</v>
      </c>
      <c r="D34" s="721"/>
      <c r="E34" s="721"/>
      <c r="F34" s="721"/>
      <c r="G34" s="721"/>
      <c r="H34" s="721"/>
      <c r="I34" s="721"/>
      <c r="J34" s="721"/>
      <c r="K34" s="721"/>
    </row>
    <row r="35" spans="1:12" x14ac:dyDescent="0.25">
      <c r="A35" s="167" t="s">
        <v>1697</v>
      </c>
      <c r="B35" s="17"/>
      <c r="C35" s="17">
        <v>3663</v>
      </c>
      <c r="D35" s="17">
        <v>3813</v>
      </c>
      <c r="E35" s="17">
        <v>3860</v>
      </c>
      <c r="F35" s="17">
        <v>3900</v>
      </c>
      <c r="G35" s="171">
        <v>4034</v>
      </c>
      <c r="H35" s="171">
        <v>3981</v>
      </c>
      <c r="I35" s="171">
        <v>3898</v>
      </c>
      <c r="J35" s="171">
        <v>3995</v>
      </c>
      <c r="K35" s="171">
        <v>3094</v>
      </c>
    </row>
    <row r="36" spans="1:12" x14ac:dyDescent="0.25">
      <c r="A36" s="167" t="s">
        <v>1698</v>
      </c>
      <c r="B36" s="164" t="s">
        <v>1699</v>
      </c>
      <c r="C36" s="721" t="s">
        <v>10807</v>
      </c>
      <c r="D36" s="721"/>
      <c r="E36" s="721"/>
      <c r="F36" s="721"/>
      <c r="G36" s="721"/>
      <c r="H36" s="721"/>
      <c r="I36" s="721"/>
      <c r="J36" s="721"/>
      <c r="K36" s="721"/>
    </row>
    <row r="37" spans="1:12" x14ac:dyDescent="0.25">
      <c r="A37" s="167" t="s">
        <v>1700</v>
      </c>
      <c r="B37" s="17"/>
      <c r="C37" s="172" t="s">
        <v>1542</v>
      </c>
      <c r="D37" s="172" t="s">
        <v>1542</v>
      </c>
      <c r="E37" s="172" t="s">
        <v>1542</v>
      </c>
      <c r="F37" s="172" t="s">
        <v>1542</v>
      </c>
      <c r="G37" s="172" t="s">
        <v>1542</v>
      </c>
      <c r="H37" s="172" t="s">
        <v>1542</v>
      </c>
      <c r="I37" s="172" t="s">
        <v>1542</v>
      </c>
      <c r="J37" s="172" t="s">
        <v>1542</v>
      </c>
      <c r="K37" s="171">
        <v>39</v>
      </c>
    </row>
    <row r="38" spans="1:12" x14ac:dyDescent="0.25">
      <c r="A38" s="167" t="s">
        <v>1701</v>
      </c>
      <c r="B38" t="s">
        <v>1702</v>
      </c>
      <c r="C38" s="721" t="s">
        <v>10807</v>
      </c>
      <c r="D38" s="721"/>
      <c r="E38" s="721"/>
      <c r="F38" s="721"/>
      <c r="G38" s="721"/>
      <c r="H38" s="721"/>
      <c r="I38" s="721"/>
      <c r="J38" s="721"/>
      <c r="K38" s="721"/>
    </row>
    <row r="39" spans="1:12" x14ac:dyDescent="0.25">
      <c r="A39" t="s">
        <v>1586</v>
      </c>
      <c r="C39" s="721" t="s">
        <v>10807</v>
      </c>
      <c r="D39" s="721"/>
      <c r="E39" s="721"/>
      <c r="F39" s="721"/>
      <c r="G39" s="721"/>
      <c r="H39" s="721"/>
      <c r="I39" s="721"/>
      <c r="J39" s="721"/>
      <c r="K39" s="721"/>
    </row>
    <row r="40" spans="1:12" x14ac:dyDescent="0.25">
      <c r="A40" s="167" t="s">
        <v>1703</v>
      </c>
      <c r="B40" t="s">
        <v>1704</v>
      </c>
      <c r="C40" s="721" t="s">
        <v>10807</v>
      </c>
      <c r="D40" s="721"/>
      <c r="E40" s="721"/>
      <c r="F40" s="721"/>
      <c r="G40" s="721"/>
      <c r="H40" s="721"/>
      <c r="I40" s="721"/>
      <c r="J40" s="721"/>
      <c r="K40" s="721"/>
    </row>
    <row r="41" spans="1:12" x14ac:dyDescent="0.25">
      <c r="A41" s="167" t="s">
        <v>1705</v>
      </c>
      <c r="B41" t="s">
        <v>1706</v>
      </c>
      <c r="C41" s="721" t="s">
        <v>10807</v>
      </c>
      <c r="D41" s="721"/>
      <c r="E41" s="721"/>
      <c r="F41" s="721"/>
      <c r="G41" s="721"/>
      <c r="H41" s="721"/>
      <c r="I41" s="721"/>
      <c r="J41" s="721"/>
      <c r="K41" s="721"/>
    </row>
    <row r="42" spans="1:12" x14ac:dyDescent="0.25">
      <c r="A42" s="167" t="s">
        <v>1707</v>
      </c>
      <c r="B42" t="s">
        <v>1708</v>
      </c>
      <c r="C42" s="721" t="s">
        <v>10807</v>
      </c>
      <c r="D42" s="721"/>
      <c r="E42" s="721"/>
      <c r="F42" s="721"/>
      <c r="G42" s="721"/>
      <c r="H42" s="721"/>
      <c r="I42" s="721"/>
      <c r="J42" s="721"/>
      <c r="K42" s="721"/>
    </row>
    <row r="43" spans="1:12" x14ac:dyDescent="0.25">
      <c r="A43" s="167" t="s">
        <v>1709</v>
      </c>
      <c r="B43" t="s">
        <v>1710</v>
      </c>
      <c r="C43" s="721" t="s">
        <v>10807</v>
      </c>
      <c r="D43" s="721"/>
      <c r="E43" s="721"/>
      <c r="F43" s="721"/>
      <c r="G43" s="721"/>
      <c r="H43" s="721"/>
      <c r="I43" s="721"/>
      <c r="J43" s="721"/>
      <c r="K43" s="721"/>
    </row>
    <row r="44" spans="1:12" x14ac:dyDescent="0.25">
      <c r="A44" s="167" t="s">
        <v>1711</v>
      </c>
      <c r="B44" t="s">
        <v>1712</v>
      </c>
      <c r="C44" s="721" t="s">
        <v>10807</v>
      </c>
      <c r="D44" s="721"/>
      <c r="E44" s="721"/>
      <c r="F44" s="721"/>
      <c r="G44" s="721"/>
      <c r="H44" s="721"/>
      <c r="I44" s="721"/>
      <c r="J44" s="721"/>
      <c r="K44" s="721"/>
    </row>
    <row r="45" spans="1:12" x14ac:dyDescent="0.25">
      <c r="A45" s="167" t="s">
        <v>1713</v>
      </c>
      <c r="B45" t="s">
        <v>1714</v>
      </c>
      <c r="C45" s="721" t="s">
        <v>10807</v>
      </c>
      <c r="D45" s="721"/>
      <c r="E45" s="721"/>
      <c r="F45" s="721"/>
      <c r="G45" s="721"/>
      <c r="H45" s="721"/>
      <c r="I45" s="721"/>
      <c r="J45" s="721"/>
      <c r="K45" s="721"/>
    </row>
    <row r="46" spans="1:12" x14ac:dyDescent="0.25">
      <c r="A46" t="s">
        <v>1715</v>
      </c>
      <c r="C46">
        <v>1270</v>
      </c>
      <c r="D46">
        <v>1309</v>
      </c>
      <c r="E46">
        <v>771</v>
      </c>
      <c r="F46" s="172" t="s">
        <v>1542</v>
      </c>
      <c r="G46" s="172" t="s">
        <v>1542</v>
      </c>
      <c r="H46" s="172" t="s">
        <v>1542</v>
      </c>
      <c r="I46" s="172" t="s">
        <v>1542</v>
      </c>
      <c r="J46" s="172" t="s">
        <v>1542</v>
      </c>
      <c r="K46" s="172" t="s">
        <v>1542</v>
      </c>
    </row>
    <row r="47" spans="1:12" x14ac:dyDescent="0.25">
      <c r="A47" s="167" t="s">
        <v>1716</v>
      </c>
      <c r="B47" t="s">
        <v>1717</v>
      </c>
      <c r="C47">
        <v>196</v>
      </c>
      <c r="D47">
        <v>237</v>
      </c>
      <c r="E47">
        <v>144</v>
      </c>
      <c r="F47">
        <v>41</v>
      </c>
      <c r="G47" s="171">
        <v>49</v>
      </c>
      <c r="H47" s="172" t="s">
        <v>1542</v>
      </c>
      <c r="I47" s="172" t="s">
        <v>1542</v>
      </c>
      <c r="J47" s="172" t="s">
        <v>1542</v>
      </c>
      <c r="K47" s="172" t="s">
        <v>1542</v>
      </c>
      <c r="L47" s="172"/>
    </row>
    <row r="48" spans="1:12" x14ac:dyDescent="0.25">
      <c r="A48" s="167" t="s">
        <v>1718</v>
      </c>
      <c r="B48" t="s">
        <v>1719</v>
      </c>
      <c r="C48" s="172" t="s">
        <v>1542</v>
      </c>
      <c r="D48" s="172" t="s">
        <v>1542</v>
      </c>
      <c r="E48" s="172" t="s">
        <v>1542</v>
      </c>
      <c r="F48" s="172" t="s">
        <v>1542</v>
      </c>
      <c r="G48" s="172" t="s">
        <v>1542</v>
      </c>
      <c r="H48" s="172" t="s">
        <v>1542</v>
      </c>
      <c r="I48" s="171">
        <v>31</v>
      </c>
      <c r="J48" s="172" t="s">
        <v>1542</v>
      </c>
      <c r="K48" s="171">
        <v>20</v>
      </c>
    </row>
    <row r="49" spans="1:11" x14ac:dyDescent="0.25">
      <c r="A49" s="167" t="s">
        <v>1720</v>
      </c>
      <c r="B49" t="s">
        <v>1721</v>
      </c>
      <c r="C49" s="721" t="s">
        <v>10807</v>
      </c>
      <c r="D49" s="721"/>
      <c r="E49" s="721"/>
      <c r="F49" s="721"/>
      <c r="G49" s="721"/>
      <c r="H49" s="721"/>
      <c r="I49" s="721"/>
      <c r="J49" s="721"/>
      <c r="K49" s="721"/>
    </row>
    <row r="50" spans="1:11" x14ac:dyDescent="0.25">
      <c r="A50" s="167" t="s">
        <v>1722</v>
      </c>
      <c r="B50" t="s">
        <v>1723</v>
      </c>
      <c r="C50" s="721" t="s">
        <v>10807</v>
      </c>
      <c r="D50" s="721"/>
      <c r="E50" s="721"/>
      <c r="F50" s="721"/>
      <c r="G50" s="721"/>
      <c r="H50" s="721"/>
      <c r="I50" s="721"/>
      <c r="J50" s="721"/>
      <c r="K50" s="721"/>
    </row>
    <row r="51" spans="1:11" x14ac:dyDescent="0.25">
      <c r="A51" s="167" t="s">
        <v>1724</v>
      </c>
      <c r="B51" t="s">
        <v>1723</v>
      </c>
      <c r="C51" s="721" t="s">
        <v>10807</v>
      </c>
      <c r="D51" s="721"/>
      <c r="E51" s="721"/>
      <c r="F51" s="721"/>
      <c r="G51" s="721"/>
      <c r="H51" s="721"/>
      <c r="I51" s="721"/>
      <c r="J51" s="721"/>
      <c r="K51" s="721"/>
    </row>
    <row r="52" spans="1:11" x14ac:dyDescent="0.25">
      <c r="A52" s="167" t="s">
        <v>1725</v>
      </c>
      <c r="B52" t="s">
        <v>1726</v>
      </c>
      <c r="C52" s="721" t="s">
        <v>10807</v>
      </c>
      <c r="D52" s="721"/>
      <c r="E52" s="721"/>
      <c r="F52" s="721"/>
      <c r="G52" s="721"/>
      <c r="H52" s="721"/>
      <c r="I52" s="721"/>
      <c r="J52" s="721"/>
      <c r="K52" s="721"/>
    </row>
    <row r="53" spans="1:11" x14ac:dyDescent="0.25">
      <c r="A53" s="167" t="s">
        <v>1727</v>
      </c>
      <c r="B53" t="s">
        <v>1728</v>
      </c>
      <c r="C53" s="721" t="s">
        <v>10807</v>
      </c>
      <c r="D53" s="721"/>
      <c r="E53" s="721"/>
      <c r="F53" s="721"/>
      <c r="G53" s="721"/>
      <c r="H53" s="721"/>
      <c r="I53" s="721"/>
      <c r="J53" s="721"/>
      <c r="K53" s="721"/>
    </row>
    <row r="54" spans="1:11" x14ac:dyDescent="0.25">
      <c r="A54" s="167" t="s">
        <v>1729</v>
      </c>
      <c r="B54" t="s">
        <v>1730</v>
      </c>
      <c r="C54">
        <v>1470</v>
      </c>
      <c r="D54">
        <v>1738</v>
      </c>
      <c r="E54">
        <v>2549</v>
      </c>
      <c r="F54">
        <v>2883</v>
      </c>
      <c r="G54" s="171">
        <v>2542</v>
      </c>
      <c r="H54" s="171">
        <v>2443</v>
      </c>
      <c r="I54" s="171">
        <v>2566</v>
      </c>
      <c r="J54" s="171">
        <v>2789</v>
      </c>
      <c r="K54" s="171">
        <v>2503</v>
      </c>
    </row>
    <row r="55" spans="1:11" x14ac:dyDescent="0.25">
      <c r="A55" s="167" t="s">
        <v>1731</v>
      </c>
      <c r="B55" t="s">
        <v>1732</v>
      </c>
      <c r="C55">
        <v>28</v>
      </c>
      <c r="D55">
        <v>28</v>
      </c>
      <c r="E55">
        <v>19</v>
      </c>
      <c r="F55">
        <v>12</v>
      </c>
      <c r="G55" s="171">
        <v>16</v>
      </c>
      <c r="H55" s="171">
        <v>12</v>
      </c>
      <c r="I55" s="172" t="s">
        <v>1542</v>
      </c>
      <c r="J55" s="172" t="s">
        <v>1542</v>
      </c>
      <c r="K55" s="172" t="s">
        <v>1542</v>
      </c>
    </row>
    <row r="56" spans="1:11" x14ac:dyDescent="0.25">
      <c r="A56" s="167" t="s">
        <v>1733</v>
      </c>
      <c r="B56" t="s">
        <v>1734</v>
      </c>
      <c r="C56">
        <v>8252</v>
      </c>
      <c r="D56">
        <v>8432</v>
      </c>
      <c r="E56">
        <v>8342</v>
      </c>
      <c r="F56">
        <v>8600</v>
      </c>
      <c r="G56" s="171">
        <v>8820</v>
      </c>
      <c r="H56" s="171">
        <v>8899</v>
      </c>
      <c r="I56" s="171">
        <v>8776</v>
      </c>
      <c r="J56" s="171">
        <v>8736</v>
      </c>
      <c r="K56" s="171">
        <v>8902</v>
      </c>
    </row>
    <row r="57" spans="1:11" x14ac:dyDescent="0.25">
      <c r="A57" s="167" t="s">
        <v>1735</v>
      </c>
      <c r="B57" t="s">
        <v>1736</v>
      </c>
      <c r="C57" s="721" t="s">
        <v>10807</v>
      </c>
      <c r="D57" s="721"/>
      <c r="E57" s="721"/>
      <c r="F57" s="721"/>
      <c r="G57" s="721"/>
      <c r="H57" s="721"/>
      <c r="I57" s="721"/>
      <c r="J57" s="721"/>
      <c r="K57" s="721"/>
    </row>
    <row r="58" spans="1:11" x14ac:dyDescent="0.25">
      <c r="A58" s="167" t="s">
        <v>1737</v>
      </c>
      <c r="B58" t="s">
        <v>1738</v>
      </c>
      <c r="C58">
        <v>196</v>
      </c>
      <c r="D58">
        <v>211</v>
      </c>
      <c r="E58">
        <v>225</v>
      </c>
      <c r="F58">
        <v>227</v>
      </c>
      <c r="G58" s="171">
        <v>231</v>
      </c>
      <c r="H58" s="171">
        <v>290</v>
      </c>
      <c r="I58" s="171">
        <v>204</v>
      </c>
      <c r="J58" s="171">
        <v>198</v>
      </c>
      <c r="K58" s="171">
        <v>276</v>
      </c>
    </row>
    <row r="59" spans="1:11" x14ac:dyDescent="0.25">
      <c r="A59" s="167" t="s">
        <v>1739</v>
      </c>
      <c r="C59" s="172" t="s">
        <v>1542</v>
      </c>
      <c r="D59" s="172" t="s">
        <v>1542</v>
      </c>
      <c r="E59" s="172" t="s">
        <v>1542</v>
      </c>
      <c r="F59" s="172" t="s">
        <v>1542</v>
      </c>
      <c r="G59" s="171">
        <v>28</v>
      </c>
      <c r="H59" s="171">
        <v>166</v>
      </c>
      <c r="I59" s="171">
        <v>278</v>
      </c>
      <c r="J59" s="171">
        <v>304</v>
      </c>
      <c r="K59" s="171">
        <v>307</v>
      </c>
    </row>
    <row r="60" spans="1:11" x14ac:dyDescent="0.25">
      <c r="A60" s="167" t="s">
        <v>1740</v>
      </c>
      <c r="B60" t="s">
        <v>1741</v>
      </c>
      <c r="C60" s="721" t="s">
        <v>10807</v>
      </c>
      <c r="D60" s="721"/>
      <c r="E60" s="721"/>
      <c r="F60" s="721"/>
      <c r="G60" s="721"/>
      <c r="H60" s="721"/>
      <c r="I60" s="721"/>
      <c r="J60" s="721"/>
      <c r="K60" s="721"/>
    </row>
    <row r="61" spans="1:11" x14ac:dyDescent="0.25">
      <c r="A61" s="167" t="s">
        <v>1742</v>
      </c>
      <c r="B61" t="s">
        <v>1743</v>
      </c>
      <c r="C61">
        <v>713</v>
      </c>
      <c r="D61">
        <v>638</v>
      </c>
      <c r="E61">
        <v>641</v>
      </c>
      <c r="F61">
        <v>780</v>
      </c>
      <c r="G61" s="171">
        <v>763</v>
      </c>
      <c r="H61" s="171">
        <v>624</v>
      </c>
      <c r="I61" s="171">
        <v>549</v>
      </c>
      <c r="J61" s="171">
        <v>796</v>
      </c>
      <c r="K61" s="171">
        <v>846</v>
      </c>
    </row>
    <row r="62" spans="1:11" x14ac:dyDescent="0.25">
      <c r="A62" s="167" t="s">
        <v>1627</v>
      </c>
      <c r="B62" t="s">
        <v>1744</v>
      </c>
      <c r="C62">
        <v>369</v>
      </c>
      <c r="D62">
        <v>460</v>
      </c>
      <c r="E62">
        <v>423</v>
      </c>
      <c r="F62">
        <v>311</v>
      </c>
      <c r="G62" s="171">
        <v>250</v>
      </c>
      <c r="H62" s="171">
        <v>239</v>
      </c>
      <c r="I62" s="171">
        <v>234</v>
      </c>
      <c r="J62" s="171">
        <v>43</v>
      </c>
      <c r="K62" s="172" t="s">
        <v>1542</v>
      </c>
    </row>
    <row r="63" spans="1:11" x14ac:dyDescent="0.25">
      <c r="A63" s="167" t="s">
        <v>1745</v>
      </c>
      <c r="B63" t="s">
        <v>1746</v>
      </c>
      <c r="C63" s="721" t="s">
        <v>10807</v>
      </c>
      <c r="D63" s="721"/>
      <c r="E63" s="721"/>
      <c r="F63" s="721"/>
      <c r="G63" s="721"/>
      <c r="H63" s="721"/>
      <c r="I63" s="721"/>
      <c r="J63" s="721"/>
      <c r="K63" s="721"/>
    </row>
    <row r="64" spans="1:11" x14ac:dyDescent="0.25">
      <c r="A64" s="167" t="s">
        <v>1747</v>
      </c>
      <c r="B64" t="s">
        <v>1748</v>
      </c>
      <c r="C64">
        <v>215</v>
      </c>
      <c r="D64">
        <v>242</v>
      </c>
      <c r="E64">
        <v>249</v>
      </c>
      <c r="F64">
        <v>263</v>
      </c>
      <c r="G64" s="171">
        <v>220</v>
      </c>
      <c r="H64" s="171">
        <v>213</v>
      </c>
      <c r="I64" s="171">
        <v>166</v>
      </c>
      <c r="J64" s="171">
        <v>42</v>
      </c>
      <c r="K64" s="172" t="s">
        <v>1542</v>
      </c>
    </row>
    <row r="65" spans="1:12" x14ac:dyDescent="0.25">
      <c r="A65" s="167" t="s">
        <v>1749</v>
      </c>
      <c r="B65" t="s">
        <v>1750</v>
      </c>
      <c r="C65" s="172" t="s">
        <v>1542</v>
      </c>
      <c r="D65" s="172" t="s">
        <v>1542</v>
      </c>
      <c r="E65" s="172" t="s">
        <v>1542</v>
      </c>
      <c r="F65" s="172" t="s">
        <v>1542</v>
      </c>
      <c r="G65" s="171">
        <v>11</v>
      </c>
      <c r="H65" s="171">
        <v>13</v>
      </c>
      <c r="I65" s="171">
        <v>28</v>
      </c>
      <c r="J65" s="171">
        <v>60</v>
      </c>
      <c r="K65" s="171">
        <v>28</v>
      </c>
    </row>
    <row r="66" spans="1:12" x14ac:dyDescent="0.25">
      <c r="A66" s="167" t="s">
        <v>1751</v>
      </c>
      <c r="B66" t="s">
        <v>1752</v>
      </c>
      <c r="C66">
        <v>6238</v>
      </c>
      <c r="D66">
        <v>6403</v>
      </c>
      <c r="E66">
        <v>6222</v>
      </c>
      <c r="F66">
        <v>4716</v>
      </c>
      <c r="G66" s="171">
        <v>3481</v>
      </c>
      <c r="H66" s="171">
        <v>2940</v>
      </c>
      <c r="I66" s="171">
        <v>2608</v>
      </c>
      <c r="J66" s="171">
        <v>2523</v>
      </c>
      <c r="K66" s="171">
        <v>2673</v>
      </c>
    </row>
    <row r="67" spans="1:12" x14ac:dyDescent="0.25">
      <c r="A67" s="167" t="s">
        <v>1753</v>
      </c>
      <c r="C67" s="721" t="s">
        <v>10807</v>
      </c>
      <c r="D67" s="721"/>
      <c r="E67" s="721"/>
      <c r="F67" s="721"/>
      <c r="G67" s="721"/>
      <c r="H67" s="721"/>
      <c r="I67" s="721"/>
      <c r="J67" s="721"/>
      <c r="K67" s="721"/>
    </row>
    <row r="68" spans="1:12" x14ac:dyDescent="0.25">
      <c r="A68" s="167" t="s">
        <v>1754</v>
      </c>
      <c r="B68" t="s">
        <v>1750</v>
      </c>
      <c r="C68">
        <v>543</v>
      </c>
      <c r="D68">
        <v>1323</v>
      </c>
      <c r="E68">
        <v>2881</v>
      </c>
      <c r="F68">
        <v>2635</v>
      </c>
      <c r="G68" s="171">
        <v>3019</v>
      </c>
      <c r="H68" s="171">
        <v>2972</v>
      </c>
      <c r="I68" s="171">
        <v>3061</v>
      </c>
      <c r="J68" s="171">
        <v>3267</v>
      </c>
      <c r="K68" s="171">
        <v>2433</v>
      </c>
    </row>
    <row r="69" spans="1:12" x14ac:dyDescent="0.25">
      <c r="A69" t="s">
        <v>1755</v>
      </c>
      <c r="C69">
        <v>2473</v>
      </c>
      <c r="D69">
        <v>2144</v>
      </c>
      <c r="E69">
        <v>429</v>
      </c>
      <c r="F69">
        <v>283</v>
      </c>
      <c r="G69" s="172" t="s">
        <v>1542</v>
      </c>
      <c r="H69" s="172" t="s">
        <v>1542</v>
      </c>
      <c r="I69" s="172" t="s">
        <v>1542</v>
      </c>
      <c r="J69" s="172" t="s">
        <v>1542</v>
      </c>
      <c r="K69" s="172" t="s">
        <v>1542</v>
      </c>
      <c r="L69" s="172"/>
    </row>
    <row r="70" spans="1:12" x14ac:dyDescent="0.25">
      <c r="A70" t="s">
        <v>1756</v>
      </c>
      <c r="C70">
        <v>769</v>
      </c>
      <c r="D70">
        <v>848</v>
      </c>
      <c r="E70">
        <v>646</v>
      </c>
      <c r="F70">
        <v>216</v>
      </c>
      <c r="G70" s="172" t="s">
        <v>1542</v>
      </c>
      <c r="H70" s="172" t="s">
        <v>1542</v>
      </c>
      <c r="I70" s="172" t="s">
        <v>1542</v>
      </c>
      <c r="J70" s="172" t="s">
        <v>1542</v>
      </c>
      <c r="K70" s="172" t="s">
        <v>1542</v>
      </c>
      <c r="L70" s="172"/>
    </row>
    <row r="71" spans="1:12" x14ac:dyDescent="0.25">
      <c r="A71" s="167" t="s">
        <v>1757</v>
      </c>
      <c r="B71" t="s">
        <v>1758</v>
      </c>
      <c r="C71">
        <v>40</v>
      </c>
      <c r="D71">
        <v>29</v>
      </c>
      <c r="E71">
        <v>22</v>
      </c>
      <c r="F71">
        <v>14</v>
      </c>
      <c r="G71" s="171">
        <v>27</v>
      </c>
      <c r="H71" s="171">
        <v>15</v>
      </c>
      <c r="I71" s="172" t="s">
        <v>1542</v>
      </c>
      <c r="J71" s="172" t="s">
        <v>1542</v>
      </c>
      <c r="K71" s="172" t="s">
        <v>1542</v>
      </c>
    </row>
    <row r="72" spans="1:12" x14ac:dyDescent="0.25">
      <c r="A72" s="167" t="s">
        <v>1759</v>
      </c>
      <c r="B72" t="s">
        <v>1760</v>
      </c>
      <c r="C72">
        <v>36</v>
      </c>
      <c r="D72">
        <v>20</v>
      </c>
      <c r="E72">
        <v>27</v>
      </c>
      <c r="F72">
        <v>14</v>
      </c>
      <c r="G72" s="171">
        <v>14</v>
      </c>
      <c r="H72" s="721" t="s">
        <v>10807</v>
      </c>
      <c r="I72" s="705"/>
      <c r="J72" s="705"/>
      <c r="K72" s="705"/>
    </row>
    <row r="73" spans="1:12" x14ac:dyDescent="0.25">
      <c r="A73" s="167" t="s">
        <v>1761</v>
      </c>
      <c r="C73" s="172" t="s">
        <v>1542</v>
      </c>
      <c r="D73">
        <v>13</v>
      </c>
      <c r="E73" s="172" t="s">
        <v>1542</v>
      </c>
      <c r="F73">
        <v>14</v>
      </c>
      <c r="G73" s="171">
        <v>11</v>
      </c>
      <c r="H73" s="171">
        <v>24</v>
      </c>
      <c r="I73" s="171">
        <v>33</v>
      </c>
      <c r="J73" s="171">
        <v>35</v>
      </c>
      <c r="K73" s="171">
        <v>67</v>
      </c>
    </row>
    <row r="74" spans="1:12" x14ac:dyDescent="0.25">
      <c r="A74" t="s">
        <v>1762</v>
      </c>
      <c r="C74" s="721" t="s">
        <v>10807</v>
      </c>
      <c r="D74" s="721"/>
      <c r="E74" s="721"/>
      <c r="F74" s="721"/>
      <c r="G74" s="721"/>
      <c r="H74" s="721"/>
      <c r="I74" s="721"/>
      <c r="J74" s="721"/>
      <c r="K74" s="721"/>
    </row>
    <row r="75" spans="1:12" x14ac:dyDescent="0.25">
      <c r="A75" s="167" t="s">
        <v>1763</v>
      </c>
      <c r="B75" t="s">
        <v>1764</v>
      </c>
      <c r="C75">
        <v>7980</v>
      </c>
      <c r="D75">
        <v>9626</v>
      </c>
      <c r="E75">
        <v>12427</v>
      </c>
      <c r="F75">
        <v>11892</v>
      </c>
      <c r="G75" s="171">
        <v>11146</v>
      </c>
      <c r="H75" s="171">
        <v>11362</v>
      </c>
      <c r="I75" s="171">
        <v>11422</v>
      </c>
      <c r="J75" s="171">
        <v>12078</v>
      </c>
      <c r="K75" s="171">
        <v>12727</v>
      </c>
    </row>
    <row r="76" spans="1:12" x14ac:dyDescent="0.25">
      <c r="A76" s="167" t="s">
        <v>1765</v>
      </c>
      <c r="B76" t="s">
        <v>1766</v>
      </c>
      <c r="C76" s="172" t="s">
        <v>1542</v>
      </c>
      <c r="D76" s="172" t="s">
        <v>1542</v>
      </c>
      <c r="E76" s="172" t="s">
        <v>1542</v>
      </c>
      <c r="F76" s="172" t="s">
        <v>1542</v>
      </c>
      <c r="G76" s="172" t="s">
        <v>1542</v>
      </c>
      <c r="H76" s="172" t="s">
        <v>1542</v>
      </c>
      <c r="I76" s="171">
        <v>46</v>
      </c>
      <c r="J76" s="171">
        <v>597</v>
      </c>
      <c r="K76" s="171">
        <v>330</v>
      </c>
    </row>
    <row r="77" spans="1:12" x14ac:dyDescent="0.25">
      <c r="A77" s="167" t="s">
        <v>1767</v>
      </c>
      <c r="B77" t="s">
        <v>1768</v>
      </c>
      <c r="C77">
        <v>235</v>
      </c>
      <c r="D77">
        <v>368</v>
      </c>
      <c r="E77">
        <v>355</v>
      </c>
      <c r="F77">
        <v>321</v>
      </c>
      <c r="G77" s="171">
        <v>104</v>
      </c>
      <c r="H77" s="171">
        <v>95</v>
      </c>
      <c r="I77" s="171">
        <v>99</v>
      </c>
      <c r="J77" s="171">
        <v>82</v>
      </c>
      <c r="K77" s="171">
        <v>59</v>
      </c>
    </row>
    <row r="78" spans="1:12" x14ac:dyDescent="0.25">
      <c r="A78" s="167" t="s">
        <v>1769</v>
      </c>
      <c r="B78" t="s">
        <v>1770</v>
      </c>
      <c r="C78">
        <v>3417</v>
      </c>
      <c r="D78">
        <v>3533</v>
      </c>
      <c r="E78">
        <v>3551</v>
      </c>
      <c r="F78">
        <v>3720</v>
      </c>
      <c r="G78" s="171">
        <v>3805</v>
      </c>
      <c r="H78" s="171">
        <v>3798</v>
      </c>
      <c r="I78" s="171">
        <v>3321</v>
      </c>
      <c r="J78" s="171">
        <v>3544</v>
      </c>
      <c r="K78" s="171">
        <v>3594</v>
      </c>
    </row>
    <row r="79" spans="1:12" x14ac:dyDescent="0.25">
      <c r="A79" s="167" t="s">
        <v>1771</v>
      </c>
      <c r="B79" t="s">
        <v>1764</v>
      </c>
      <c r="C79">
        <v>4259</v>
      </c>
      <c r="D79">
        <v>3817</v>
      </c>
      <c r="E79">
        <v>1757</v>
      </c>
      <c r="F79">
        <v>1684</v>
      </c>
      <c r="G79" s="172" t="s">
        <v>1542</v>
      </c>
      <c r="H79" s="172" t="s">
        <v>1542</v>
      </c>
      <c r="I79" s="172" t="s">
        <v>1542</v>
      </c>
      <c r="J79" s="172" t="s">
        <v>1542</v>
      </c>
      <c r="K79" s="172" t="s">
        <v>1542</v>
      </c>
    </row>
    <row r="80" spans="1:12" x14ac:dyDescent="0.25">
      <c r="A80" s="167" t="s">
        <v>1772</v>
      </c>
      <c r="C80" s="172" t="s">
        <v>1542</v>
      </c>
      <c r="D80" s="172" t="s">
        <v>1542</v>
      </c>
      <c r="E80" s="172" t="s">
        <v>1542</v>
      </c>
      <c r="F80">
        <v>10</v>
      </c>
      <c r="G80" s="171">
        <v>14</v>
      </c>
      <c r="H80" s="171">
        <v>28</v>
      </c>
      <c r="I80" s="171">
        <v>20</v>
      </c>
      <c r="J80" s="172" t="s">
        <v>1542</v>
      </c>
      <c r="K80" s="171">
        <v>11</v>
      </c>
    </row>
    <row r="81" spans="1:12" x14ac:dyDescent="0.25">
      <c r="A81" s="167" t="s">
        <v>1773</v>
      </c>
      <c r="B81" t="s">
        <v>1774</v>
      </c>
      <c r="C81">
        <v>79</v>
      </c>
      <c r="D81">
        <v>77</v>
      </c>
      <c r="E81">
        <v>72</v>
      </c>
      <c r="F81">
        <v>15</v>
      </c>
      <c r="G81" s="171">
        <v>17</v>
      </c>
      <c r="H81" s="171">
        <v>29</v>
      </c>
      <c r="I81" s="171">
        <v>31</v>
      </c>
      <c r="J81" s="171">
        <v>30</v>
      </c>
      <c r="K81" s="171">
        <v>33</v>
      </c>
    </row>
    <row r="82" spans="1:12" x14ac:dyDescent="0.25">
      <c r="A82" t="s">
        <v>1775</v>
      </c>
      <c r="C82">
        <v>68</v>
      </c>
      <c r="D82">
        <v>54</v>
      </c>
      <c r="E82">
        <v>72</v>
      </c>
      <c r="F82" s="172" t="s">
        <v>1542</v>
      </c>
      <c r="G82" s="172" t="s">
        <v>1542</v>
      </c>
      <c r="H82" s="172" t="s">
        <v>1542</v>
      </c>
      <c r="I82" s="172" t="s">
        <v>1542</v>
      </c>
      <c r="J82" s="172" t="s">
        <v>1542</v>
      </c>
      <c r="K82" s="172" t="s">
        <v>1542</v>
      </c>
      <c r="L82" s="172"/>
    </row>
    <row r="83" spans="1:12" x14ac:dyDescent="0.25">
      <c r="A83" s="167" t="s">
        <v>1776</v>
      </c>
      <c r="B83" t="s">
        <v>1777</v>
      </c>
      <c r="C83">
        <v>4113</v>
      </c>
      <c r="D83">
        <v>4130</v>
      </c>
      <c r="E83">
        <v>4259</v>
      </c>
      <c r="F83">
        <v>2642</v>
      </c>
      <c r="G83" s="172" t="s">
        <v>1542</v>
      </c>
      <c r="H83" s="172" t="s">
        <v>1542</v>
      </c>
      <c r="I83" s="172" t="s">
        <v>1542</v>
      </c>
      <c r="J83" s="172" t="s">
        <v>1542</v>
      </c>
      <c r="K83" s="172" t="s">
        <v>1542</v>
      </c>
    </row>
    <row r="84" spans="1:12" x14ac:dyDescent="0.25">
      <c r="A84" s="167" t="s">
        <v>1778</v>
      </c>
      <c r="B84" t="s">
        <v>1779</v>
      </c>
      <c r="C84">
        <v>1194</v>
      </c>
      <c r="D84">
        <v>1286</v>
      </c>
      <c r="E84">
        <v>1272</v>
      </c>
      <c r="F84">
        <v>1242</v>
      </c>
      <c r="G84" s="171">
        <v>1308</v>
      </c>
      <c r="H84" s="171">
        <v>1219</v>
      </c>
      <c r="I84" s="171">
        <v>1246</v>
      </c>
      <c r="J84" s="171">
        <v>1268</v>
      </c>
      <c r="K84" s="171">
        <v>885</v>
      </c>
    </row>
    <row r="85" spans="1:12" x14ac:dyDescent="0.25">
      <c r="A85" s="167" t="s">
        <v>1780</v>
      </c>
      <c r="B85" t="s">
        <v>1781</v>
      </c>
      <c r="C85">
        <v>2512</v>
      </c>
      <c r="D85">
        <v>2575</v>
      </c>
      <c r="E85">
        <v>2662</v>
      </c>
      <c r="F85">
        <v>4244</v>
      </c>
      <c r="G85" s="171">
        <v>8068</v>
      </c>
      <c r="H85" s="171">
        <v>7892</v>
      </c>
      <c r="I85" s="171">
        <v>7639</v>
      </c>
      <c r="J85" s="171">
        <v>7848</v>
      </c>
      <c r="K85" s="171">
        <v>7604</v>
      </c>
    </row>
    <row r="86" spans="1:12" x14ac:dyDescent="0.25">
      <c r="A86" s="167" t="s">
        <v>1642</v>
      </c>
      <c r="B86" t="s">
        <v>1782</v>
      </c>
      <c r="C86" s="172" t="s">
        <v>1542</v>
      </c>
      <c r="D86" s="172" t="s">
        <v>1542</v>
      </c>
      <c r="E86" s="172" t="s">
        <v>1542</v>
      </c>
      <c r="F86" s="172" t="s">
        <v>1542</v>
      </c>
      <c r="G86" s="172" t="s">
        <v>1542</v>
      </c>
      <c r="H86" s="172" t="s">
        <v>1542</v>
      </c>
      <c r="I86" s="172" t="s">
        <v>1542</v>
      </c>
      <c r="J86" s="171">
        <v>24</v>
      </c>
      <c r="K86" s="171">
        <v>68</v>
      </c>
    </row>
    <row r="87" spans="1:12" x14ac:dyDescent="0.25">
      <c r="A87" s="167" t="s">
        <v>1783</v>
      </c>
      <c r="B87" t="s">
        <v>1784</v>
      </c>
      <c r="C87" s="172" t="s">
        <v>1542</v>
      </c>
      <c r="D87" s="172" t="s">
        <v>1542</v>
      </c>
      <c r="E87" s="172" t="s">
        <v>1542</v>
      </c>
      <c r="F87" s="172" t="s">
        <v>1542</v>
      </c>
      <c r="G87" s="172" t="s">
        <v>1542</v>
      </c>
      <c r="H87" s="172" t="s">
        <v>1542</v>
      </c>
      <c r="I87" s="172" t="s">
        <v>1542</v>
      </c>
      <c r="J87" s="172" t="s">
        <v>1542</v>
      </c>
      <c r="K87" s="171">
        <v>91</v>
      </c>
    </row>
    <row r="88" spans="1:12" x14ac:dyDescent="0.25">
      <c r="A88" s="167" t="s">
        <v>1785</v>
      </c>
      <c r="B88" t="s">
        <v>1786</v>
      </c>
      <c r="C88">
        <v>790</v>
      </c>
      <c r="D88">
        <v>858</v>
      </c>
      <c r="E88">
        <v>848</v>
      </c>
      <c r="F88">
        <v>459</v>
      </c>
      <c r="G88" s="171">
        <v>329</v>
      </c>
      <c r="H88" s="171">
        <v>295</v>
      </c>
      <c r="I88" s="171">
        <v>337</v>
      </c>
      <c r="J88" s="171">
        <v>396</v>
      </c>
      <c r="K88" s="171">
        <v>447</v>
      </c>
    </row>
    <row r="89" spans="1:12" x14ac:dyDescent="0.25">
      <c r="A89" s="167" t="s">
        <v>1787</v>
      </c>
      <c r="B89" t="s">
        <v>1788</v>
      </c>
      <c r="C89" s="721" t="s">
        <v>10807</v>
      </c>
      <c r="D89" s="721"/>
      <c r="E89" s="721"/>
      <c r="F89" s="721"/>
      <c r="G89" s="721"/>
      <c r="H89" s="721"/>
      <c r="I89" s="721"/>
      <c r="J89" s="721"/>
      <c r="K89" s="721"/>
    </row>
    <row r="90" spans="1:12" x14ac:dyDescent="0.25">
      <c r="A90" s="167" t="s">
        <v>1789</v>
      </c>
      <c r="B90" t="s">
        <v>1777</v>
      </c>
      <c r="C90">
        <v>2747</v>
      </c>
      <c r="D90">
        <v>2668</v>
      </c>
      <c r="E90">
        <v>2887</v>
      </c>
      <c r="F90">
        <v>3073</v>
      </c>
      <c r="G90" s="171">
        <v>3073</v>
      </c>
      <c r="H90" s="171">
        <v>3214</v>
      </c>
      <c r="I90" s="171">
        <v>3388</v>
      </c>
      <c r="J90" s="171">
        <v>3487</v>
      </c>
      <c r="K90" s="171">
        <v>3630</v>
      </c>
    </row>
    <row r="91" spans="1:12" x14ac:dyDescent="0.25">
      <c r="A91" s="167" t="s">
        <v>1790</v>
      </c>
      <c r="C91" s="172" t="s">
        <v>1542</v>
      </c>
      <c r="D91" s="172" t="s">
        <v>1542</v>
      </c>
      <c r="E91" s="172" t="s">
        <v>1542</v>
      </c>
      <c r="F91" s="172" t="s">
        <v>1542</v>
      </c>
      <c r="G91" s="172" t="s">
        <v>1542</v>
      </c>
      <c r="H91" s="172" t="s">
        <v>1542</v>
      </c>
      <c r="I91" s="172" t="s">
        <v>1542</v>
      </c>
      <c r="J91" s="172" t="s">
        <v>1542</v>
      </c>
      <c r="K91" s="171">
        <v>27</v>
      </c>
    </row>
    <row r="92" spans="1:12" x14ac:dyDescent="0.25">
      <c r="A92" s="167" t="s">
        <v>1791</v>
      </c>
      <c r="B92" t="s">
        <v>1792</v>
      </c>
      <c r="C92">
        <v>10</v>
      </c>
      <c r="D92" s="172" t="s">
        <v>1542</v>
      </c>
      <c r="E92" s="172" t="s">
        <v>1542</v>
      </c>
      <c r="F92" s="172" t="s">
        <v>1542</v>
      </c>
      <c r="G92" s="172" t="s">
        <v>1542</v>
      </c>
      <c r="H92" s="172" t="s">
        <v>1542</v>
      </c>
      <c r="I92" s="172" t="s">
        <v>1542</v>
      </c>
      <c r="J92" s="172" t="s">
        <v>1542</v>
      </c>
      <c r="K92" s="172" t="s">
        <v>1542</v>
      </c>
    </row>
    <row r="93" spans="1:12" x14ac:dyDescent="0.25">
      <c r="A93" s="167" t="s">
        <v>1793</v>
      </c>
      <c r="B93" t="s">
        <v>1794</v>
      </c>
      <c r="C93">
        <v>41</v>
      </c>
      <c r="D93">
        <v>21</v>
      </c>
      <c r="E93">
        <v>18</v>
      </c>
      <c r="F93">
        <v>16</v>
      </c>
      <c r="G93" s="171">
        <v>10</v>
      </c>
      <c r="H93" s="172" t="s">
        <v>1542</v>
      </c>
      <c r="I93" s="172" t="s">
        <v>1542</v>
      </c>
      <c r="J93" s="172" t="s">
        <v>1542</v>
      </c>
      <c r="K93" s="172" t="s">
        <v>1542</v>
      </c>
    </row>
    <row r="94" spans="1:12" x14ac:dyDescent="0.25">
      <c r="A94" s="167" t="s">
        <v>1795</v>
      </c>
      <c r="B94" t="s">
        <v>1796</v>
      </c>
      <c r="C94" s="172" t="s">
        <v>1542</v>
      </c>
      <c r="D94" s="172" t="s">
        <v>1542</v>
      </c>
      <c r="E94" s="172" t="s">
        <v>1542</v>
      </c>
      <c r="F94" s="172" t="s">
        <v>1542</v>
      </c>
      <c r="G94" s="172" t="s">
        <v>1542</v>
      </c>
      <c r="H94" s="172" t="s">
        <v>1542</v>
      </c>
      <c r="I94" s="172" t="s">
        <v>1542</v>
      </c>
      <c r="J94" s="172" t="s">
        <v>1542</v>
      </c>
      <c r="K94" s="171">
        <v>11</v>
      </c>
    </row>
    <row r="95" spans="1:12" x14ac:dyDescent="0.25">
      <c r="A95" s="167" t="s">
        <v>1797</v>
      </c>
      <c r="B95" t="s">
        <v>1798</v>
      </c>
      <c r="C95" s="721" t="s">
        <v>10807</v>
      </c>
      <c r="D95" s="721"/>
      <c r="E95" s="721"/>
      <c r="F95" s="721"/>
      <c r="G95" s="721"/>
      <c r="H95" s="721"/>
      <c r="I95" s="721"/>
      <c r="J95" s="721"/>
      <c r="K95" s="721"/>
    </row>
    <row r="96" spans="1:12" x14ac:dyDescent="0.25">
      <c r="A96" s="167" t="s">
        <v>1799</v>
      </c>
      <c r="B96" t="s">
        <v>1800</v>
      </c>
      <c r="C96" s="721" t="s">
        <v>10807</v>
      </c>
      <c r="D96" s="721"/>
      <c r="E96" s="721"/>
      <c r="F96" s="721"/>
      <c r="G96" s="721"/>
      <c r="H96" s="721"/>
      <c r="I96" s="721"/>
      <c r="J96" s="721"/>
      <c r="K96" s="721"/>
    </row>
    <row r="97" spans="1:11" x14ac:dyDescent="0.25">
      <c r="A97" s="167" t="s">
        <v>1801</v>
      </c>
      <c r="C97" s="721" t="s">
        <v>10807</v>
      </c>
      <c r="D97" s="721"/>
      <c r="E97" s="721"/>
      <c r="F97" s="721"/>
      <c r="G97" s="721"/>
      <c r="H97" s="721"/>
      <c r="I97" s="721"/>
      <c r="J97" s="721"/>
      <c r="K97" s="721"/>
    </row>
    <row r="98" spans="1:11" x14ac:dyDescent="0.25">
      <c r="A98" s="167" t="s">
        <v>1802</v>
      </c>
      <c r="B98" t="s">
        <v>1803</v>
      </c>
      <c r="C98" s="721" t="s">
        <v>10807</v>
      </c>
      <c r="D98" s="721"/>
      <c r="E98" s="721"/>
      <c r="F98" s="721"/>
      <c r="G98" s="721"/>
      <c r="H98" s="721"/>
      <c r="I98" s="721"/>
      <c r="J98" s="721"/>
      <c r="K98" s="721"/>
    </row>
    <row r="99" spans="1:11" x14ac:dyDescent="0.25">
      <c r="A99" s="167" t="s">
        <v>1804</v>
      </c>
      <c r="B99" t="s">
        <v>1805</v>
      </c>
      <c r="C99" s="721" t="s">
        <v>10807</v>
      </c>
      <c r="D99" s="721"/>
      <c r="E99" s="721"/>
      <c r="F99" s="721"/>
      <c r="G99" s="721"/>
      <c r="H99" s="721"/>
      <c r="I99" s="721"/>
      <c r="J99" s="721"/>
      <c r="K99" s="721"/>
    </row>
    <row r="100" spans="1:11" x14ac:dyDescent="0.25">
      <c r="A100" s="167" t="s">
        <v>1806</v>
      </c>
      <c r="B100" t="s">
        <v>1807</v>
      </c>
      <c r="C100" s="721" t="s">
        <v>10807</v>
      </c>
      <c r="D100" s="721"/>
      <c r="E100" s="721"/>
      <c r="F100" s="721"/>
      <c r="G100" s="721"/>
      <c r="H100" s="721"/>
      <c r="I100" s="721"/>
      <c r="J100" s="721"/>
      <c r="K100" s="721"/>
    </row>
    <row r="101" spans="1:11" x14ac:dyDescent="0.25">
      <c r="A101" s="167" t="s">
        <v>1808</v>
      </c>
      <c r="B101" t="s">
        <v>1809</v>
      </c>
      <c r="C101" s="721" t="s">
        <v>10807</v>
      </c>
      <c r="D101" s="721"/>
      <c r="E101" s="721"/>
      <c r="F101" s="721"/>
      <c r="G101" s="721"/>
      <c r="H101" s="721"/>
      <c r="I101" s="721"/>
      <c r="J101" s="721"/>
      <c r="K101" s="721"/>
    </row>
    <row r="102" spans="1:11" x14ac:dyDescent="0.25">
      <c r="A102" s="167" t="s">
        <v>1810</v>
      </c>
      <c r="B102" t="s">
        <v>1811</v>
      </c>
      <c r="C102" s="721" t="s">
        <v>10807</v>
      </c>
      <c r="D102" s="721"/>
      <c r="E102" s="721"/>
      <c r="F102" s="721"/>
      <c r="G102" s="721"/>
      <c r="H102" s="721"/>
      <c r="I102" s="721"/>
      <c r="J102" s="721"/>
      <c r="K102" s="721"/>
    </row>
    <row r="103" spans="1:11" x14ac:dyDescent="0.25">
      <c r="A103" s="167" t="s">
        <v>1812</v>
      </c>
      <c r="B103" t="s">
        <v>1813</v>
      </c>
      <c r="C103" s="721" t="s">
        <v>10807</v>
      </c>
      <c r="D103" s="721"/>
      <c r="E103" s="721"/>
      <c r="F103" s="721"/>
      <c r="G103" s="721"/>
      <c r="H103" s="721"/>
      <c r="I103" s="721"/>
      <c r="J103" s="721"/>
      <c r="K103" s="721"/>
    </row>
    <row r="104" spans="1:11" x14ac:dyDescent="0.25">
      <c r="A104" s="167" t="s">
        <v>1814</v>
      </c>
      <c r="B104" t="s">
        <v>1815</v>
      </c>
      <c r="C104" s="721" t="s">
        <v>10807</v>
      </c>
      <c r="D104" s="721"/>
      <c r="E104" s="721"/>
      <c r="F104" s="721"/>
      <c r="G104" s="721"/>
      <c r="H104" s="721"/>
      <c r="I104" s="721"/>
      <c r="J104" s="721"/>
      <c r="K104" s="721"/>
    </row>
    <row r="105" spans="1:11" x14ac:dyDescent="0.25">
      <c r="A105" s="167" t="s">
        <v>1816</v>
      </c>
      <c r="C105" s="721" t="s">
        <v>10807</v>
      </c>
      <c r="D105" s="721"/>
      <c r="E105" s="721"/>
      <c r="F105" s="721"/>
      <c r="G105" s="721"/>
      <c r="H105" s="721"/>
      <c r="I105" s="721"/>
      <c r="J105" s="721"/>
      <c r="K105" s="721"/>
    </row>
    <row r="106" spans="1:11" x14ac:dyDescent="0.25">
      <c r="A106" s="167" t="s">
        <v>1522</v>
      </c>
      <c r="B106" t="s">
        <v>1436</v>
      </c>
      <c r="C106" s="628">
        <v>6</v>
      </c>
      <c r="D106" s="628">
        <v>6</v>
      </c>
      <c r="E106" s="155">
        <v>3</v>
      </c>
      <c r="F106" s="627">
        <v>7</v>
      </c>
      <c r="G106" s="171">
        <v>13</v>
      </c>
      <c r="H106" s="171">
        <v>17</v>
      </c>
      <c r="I106" s="171">
        <v>28</v>
      </c>
      <c r="J106" s="171">
        <v>32</v>
      </c>
      <c r="K106" s="171">
        <v>68</v>
      </c>
    </row>
    <row r="107" spans="1:11" x14ac:dyDescent="0.25">
      <c r="A107" s="174" t="s">
        <v>1440</v>
      </c>
      <c r="C107" s="166">
        <v>53946</v>
      </c>
      <c r="D107" s="166">
        <v>56920</v>
      </c>
      <c r="E107" s="166">
        <v>57675</v>
      </c>
      <c r="F107" s="166">
        <v>54281</v>
      </c>
      <c r="G107" s="176">
        <v>51455</v>
      </c>
      <c r="H107" s="176">
        <v>50836</v>
      </c>
      <c r="I107" s="176">
        <v>50117</v>
      </c>
      <c r="J107" s="176">
        <v>52262</v>
      </c>
      <c r="K107" s="176">
        <v>51334</v>
      </c>
    </row>
  </sheetData>
  <mergeCells count="53">
    <mergeCell ref="C51:K51"/>
    <mergeCell ref="C52:K52"/>
    <mergeCell ref="C53:K53"/>
    <mergeCell ref="C57:K57"/>
    <mergeCell ref="C60:K60"/>
    <mergeCell ref="C43:K43"/>
    <mergeCell ref="C44:K44"/>
    <mergeCell ref="C45:K45"/>
    <mergeCell ref="C49:K49"/>
    <mergeCell ref="C50:K50"/>
    <mergeCell ref="C38:K38"/>
    <mergeCell ref="C39:K39"/>
    <mergeCell ref="C40:K40"/>
    <mergeCell ref="C41:K41"/>
    <mergeCell ref="C42:K42"/>
    <mergeCell ref="C29:K29"/>
    <mergeCell ref="C32:K32"/>
    <mergeCell ref="C33:K33"/>
    <mergeCell ref="C34:K34"/>
    <mergeCell ref="C36:K36"/>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 ref="C63:K63"/>
    <mergeCell ref="C67:K67"/>
    <mergeCell ref="C74:K74"/>
    <mergeCell ref="C97:K97"/>
    <mergeCell ref="C98:K98"/>
    <mergeCell ref="H72:K72"/>
    <mergeCell ref="C104:K104"/>
    <mergeCell ref="C105:K105"/>
    <mergeCell ref="C96:K96"/>
    <mergeCell ref="C95:K95"/>
    <mergeCell ref="C89:K89"/>
    <mergeCell ref="C99:K99"/>
    <mergeCell ref="C100:K100"/>
    <mergeCell ref="C101:K101"/>
    <mergeCell ref="C102:K102"/>
    <mergeCell ref="C103:K103"/>
  </mergeCells>
  <pageMargins left="0.70866141732283472" right="0.70866141732283472" top="0.74803149606299213" bottom="0.74803149606299213" header="0.31496062992125984" footer="0.31496062992125984"/>
  <pageSetup paperSize="9" scale="90" fitToHeight="3" orientation="landscape" r:id="rId1"/>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sheetPr>
    <tabColor rgb="FF00B0F0"/>
    <pageSetUpPr fitToPage="1"/>
  </sheetPr>
  <dimension ref="A1:P34"/>
  <sheetViews>
    <sheetView topLeftCell="A13" workbookViewId="0">
      <selection activeCell="B15" sqref="B15:K15"/>
    </sheetView>
  </sheetViews>
  <sheetFormatPr defaultRowHeight="15" x14ac:dyDescent="0.25"/>
  <cols>
    <col min="1" max="1" width="36.85546875" customWidth="1"/>
    <col min="2" max="2" width="67.7109375" customWidth="1"/>
    <col min="3" max="11" width="8"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1818</v>
      </c>
      <c r="C3" s="702"/>
      <c r="D3" s="702"/>
      <c r="E3" s="702"/>
      <c r="F3" s="702"/>
      <c r="G3" s="702"/>
      <c r="H3" s="669"/>
      <c r="I3" s="669"/>
      <c r="J3" s="669"/>
      <c r="K3" s="669"/>
    </row>
    <row r="4" spans="1:11" x14ac:dyDescent="0.25">
      <c r="A4" s="6" t="s">
        <v>2</v>
      </c>
      <c r="B4" s="704" t="s">
        <v>1819</v>
      </c>
      <c r="C4" s="704"/>
      <c r="D4" s="704"/>
      <c r="E4" s="704"/>
      <c r="F4" s="704"/>
      <c r="G4" s="704"/>
      <c r="H4" s="718"/>
      <c r="I4" s="718"/>
      <c r="J4" s="718"/>
      <c r="K4" s="718"/>
    </row>
    <row r="5" spans="1:11" x14ac:dyDescent="0.25">
      <c r="A5" s="6" t="s">
        <v>5</v>
      </c>
      <c r="B5" s="699" t="s">
        <v>1525</v>
      </c>
      <c r="C5" s="699"/>
      <c r="D5" s="699"/>
      <c r="E5" s="699"/>
      <c r="F5" s="699"/>
      <c r="G5" s="699"/>
      <c r="H5" s="669"/>
      <c r="I5" s="669"/>
      <c r="J5" s="669"/>
      <c r="K5" s="669"/>
    </row>
    <row r="6" spans="1:11" x14ac:dyDescent="0.25">
      <c r="A6" s="6" t="s">
        <v>8</v>
      </c>
      <c r="B6" s="703" t="s">
        <v>9</v>
      </c>
      <c r="C6" s="699"/>
      <c r="D6" s="699"/>
      <c r="E6" s="699"/>
      <c r="F6" s="699"/>
      <c r="G6" s="699"/>
      <c r="H6" s="669"/>
      <c r="I6" s="669"/>
      <c r="J6" s="669"/>
      <c r="K6" s="669"/>
    </row>
    <row r="7" spans="1:11" x14ac:dyDescent="0.25">
      <c r="A7" s="6" t="s">
        <v>11</v>
      </c>
      <c r="B7" s="674" t="s">
        <v>1820</v>
      </c>
      <c r="C7" s="674"/>
      <c r="D7" s="674"/>
      <c r="E7" s="674"/>
      <c r="F7" s="674"/>
      <c r="G7" s="674"/>
      <c r="H7" s="669"/>
      <c r="I7" s="669"/>
      <c r="J7" s="669"/>
      <c r="K7" s="669"/>
    </row>
    <row r="8" spans="1:11" x14ac:dyDescent="0.25">
      <c r="A8" s="6" t="s">
        <v>13</v>
      </c>
      <c r="B8" s="719" t="s">
        <v>9</v>
      </c>
      <c r="C8" s="704"/>
      <c r="D8" s="704"/>
      <c r="E8" s="704"/>
      <c r="F8" s="704"/>
      <c r="G8" s="704"/>
      <c r="H8" s="718"/>
      <c r="I8" s="718"/>
      <c r="J8" s="718"/>
      <c r="K8" s="718"/>
    </row>
    <row r="9" spans="1:11" x14ac:dyDescent="0.25">
      <c r="A9" s="6" t="s">
        <v>15</v>
      </c>
      <c r="B9" s="699" t="s">
        <v>69</v>
      </c>
      <c r="C9" s="699"/>
      <c r="D9" s="699"/>
      <c r="E9" s="699"/>
      <c r="F9" s="699"/>
      <c r="G9" s="699"/>
      <c r="H9" s="669"/>
      <c r="I9" s="669"/>
      <c r="J9" s="669"/>
      <c r="K9" s="669"/>
    </row>
    <row r="10" spans="1:11" x14ac:dyDescent="0.25">
      <c r="A10" s="6" t="s">
        <v>17</v>
      </c>
      <c r="B10" s="699" t="s">
        <v>18</v>
      </c>
      <c r="C10" s="699"/>
      <c r="D10" s="699"/>
      <c r="E10" s="699"/>
      <c r="F10" s="699"/>
      <c r="G10" s="699"/>
      <c r="H10" s="669"/>
      <c r="I10" s="669"/>
      <c r="J10" s="669"/>
      <c r="K10" s="669"/>
    </row>
    <row r="11" spans="1:11" x14ac:dyDescent="0.25">
      <c r="A11" s="6" t="s">
        <v>19</v>
      </c>
      <c r="B11" s="699" t="s">
        <v>1509</v>
      </c>
      <c r="C11" s="699"/>
      <c r="D11" s="699"/>
      <c r="E11" s="699"/>
      <c r="F11" s="699"/>
      <c r="G11" s="699"/>
      <c r="H11" s="669"/>
      <c r="I11" s="669"/>
      <c r="J11" s="669"/>
      <c r="K11" s="669"/>
    </row>
    <row r="12" spans="1:11" x14ac:dyDescent="0.25">
      <c r="A12" s="6" t="s">
        <v>22</v>
      </c>
      <c r="B12" s="688" t="s">
        <v>34</v>
      </c>
      <c r="C12" s="688"/>
      <c r="D12" s="688"/>
      <c r="E12" s="688"/>
      <c r="F12" s="688"/>
      <c r="G12" s="688"/>
      <c r="H12" s="669"/>
      <c r="I12" s="669"/>
      <c r="J12" s="669"/>
      <c r="K12" s="669"/>
    </row>
    <row r="13" spans="1:11" x14ac:dyDescent="0.25">
      <c r="A13" s="6" t="s">
        <v>26</v>
      </c>
      <c r="B13" s="703" t="s">
        <v>9</v>
      </c>
      <c r="C13" s="699"/>
      <c r="D13" s="699"/>
      <c r="E13" s="699"/>
      <c r="F13" s="699"/>
      <c r="G13" s="699"/>
      <c r="H13" s="669"/>
      <c r="I13" s="669"/>
      <c r="J13" s="669"/>
      <c r="K13" s="669"/>
    </row>
    <row r="14" spans="1:11" x14ac:dyDescent="0.25">
      <c r="A14" s="6" t="s">
        <v>28</v>
      </c>
      <c r="B14" s="674" t="s">
        <v>1821</v>
      </c>
      <c r="C14" s="674"/>
      <c r="D14" s="674"/>
      <c r="E14" s="674"/>
      <c r="F14" s="674"/>
      <c r="G14" s="674"/>
      <c r="H14" s="669"/>
      <c r="I14" s="669"/>
      <c r="J14" s="669"/>
      <c r="K14" s="669"/>
    </row>
    <row r="15" spans="1:11" x14ac:dyDescent="0.25">
      <c r="A15" s="6" t="s">
        <v>30</v>
      </c>
      <c r="B15" s="709" t="s">
        <v>1822</v>
      </c>
      <c r="C15" s="690"/>
      <c r="D15" s="690"/>
      <c r="E15" s="690"/>
      <c r="F15" s="690"/>
      <c r="G15" s="690"/>
      <c r="H15" s="669"/>
      <c r="I15" s="669"/>
      <c r="J15" s="669"/>
      <c r="K15" s="669"/>
    </row>
    <row r="16" spans="1:11" x14ac:dyDescent="0.25">
      <c r="A16" s="6" t="s">
        <v>32</v>
      </c>
      <c r="B16" s="699" t="s">
        <v>809</v>
      </c>
      <c r="C16" s="699"/>
      <c r="D16" s="699"/>
      <c r="E16" s="699"/>
      <c r="F16" s="699"/>
      <c r="G16" s="699"/>
      <c r="H16" s="669"/>
      <c r="I16" s="669"/>
      <c r="J16" s="669"/>
      <c r="K16" s="669"/>
    </row>
    <row r="17" spans="1:11" x14ac:dyDescent="0.25">
      <c r="A17" s="6" t="s">
        <v>35</v>
      </c>
      <c r="B17" s="689" t="s">
        <v>9</v>
      </c>
      <c r="C17" s="688"/>
      <c r="D17" s="688"/>
      <c r="E17" s="688"/>
      <c r="F17" s="688"/>
      <c r="G17" s="688"/>
      <c r="H17" s="669"/>
      <c r="I17" s="669"/>
      <c r="J17" s="669"/>
      <c r="K17" s="669"/>
    </row>
    <row r="18" spans="1:11" x14ac:dyDescent="0.25">
      <c r="A18" s="6" t="s">
        <v>36</v>
      </c>
      <c r="B18" s="717" t="s">
        <v>9</v>
      </c>
      <c r="C18" s="706"/>
      <c r="D18" s="706"/>
      <c r="E18" s="706"/>
      <c r="F18" s="706"/>
      <c r="G18" s="706"/>
      <c r="H18" s="669"/>
      <c r="I18" s="669"/>
      <c r="J18" s="669"/>
      <c r="K18" s="669"/>
    </row>
    <row r="19" spans="1:11" x14ac:dyDescent="0.25">
      <c r="A19" s="7" t="s">
        <v>37</v>
      </c>
      <c r="B19" s="2"/>
      <c r="C19" s="154" t="s">
        <v>1433</v>
      </c>
      <c r="D19" s="154" t="s">
        <v>137</v>
      </c>
      <c r="E19" s="154" t="s">
        <v>138</v>
      </c>
      <c r="F19" s="154" t="s">
        <v>139</v>
      </c>
      <c r="G19" s="8" t="s">
        <v>38</v>
      </c>
      <c r="H19" s="8" t="s">
        <v>39</v>
      </c>
      <c r="I19" s="8" t="s">
        <v>40</v>
      </c>
      <c r="J19" s="8" t="s">
        <v>41</v>
      </c>
      <c r="K19" s="8" t="s">
        <v>42</v>
      </c>
    </row>
    <row r="20" spans="1:11" x14ac:dyDescent="0.25">
      <c r="A20" s="6" t="s">
        <v>43</v>
      </c>
      <c r="B20" s="2"/>
      <c r="C20" s="10">
        <v>61792</v>
      </c>
      <c r="D20" s="10">
        <v>65108</v>
      </c>
      <c r="E20" s="155">
        <v>65573</v>
      </c>
      <c r="F20" s="156">
        <v>61369</v>
      </c>
      <c r="G20" s="10">
        <v>57786</v>
      </c>
      <c r="H20" s="10">
        <v>57404</v>
      </c>
      <c r="I20" s="10">
        <v>57105</v>
      </c>
      <c r="J20" s="11">
        <v>59831</v>
      </c>
      <c r="K20" s="11">
        <v>58111</v>
      </c>
    </row>
    <row r="21" spans="1:11" x14ac:dyDescent="0.25">
      <c r="A21" s="6" t="s">
        <v>44</v>
      </c>
      <c r="B21" s="2"/>
      <c r="C21" s="10">
        <f t="shared" ref="C21:F21" si="0">C20-C25</f>
        <v>61786</v>
      </c>
      <c r="D21" s="10">
        <f t="shared" si="0"/>
        <v>65102</v>
      </c>
      <c r="E21" s="10">
        <f t="shared" si="0"/>
        <v>65570</v>
      </c>
      <c r="F21" s="10">
        <f t="shared" si="0"/>
        <v>61362</v>
      </c>
      <c r="G21" s="10">
        <f>G20-G25</f>
        <v>57773</v>
      </c>
      <c r="H21" s="10">
        <f t="shared" ref="H21:K21" si="1">H20-H25</f>
        <v>57387</v>
      </c>
      <c r="I21" s="10">
        <f t="shared" si="1"/>
        <v>57077</v>
      </c>
      <c r="J21" s="10">
        <f t="shared" si="1"/>
        <v>59799</v>
      </c>
      <c r="K21" s="10">
        <f t="shared" si="1"/>
        <v>58043</v>
      </c>
    </row>
    <row r="22" spans="1:11" x14ac:dyDescent="0.25">
      <c r="A22" s="6" t="s">
        <v>45</v>
      </c>
      <c r="B22" s="2"/>
      <c r="C22" s="12">
        <f>IFERROR(+(C21/C20),0)</f>
        <v>0.99990290005178661</v>
      </c>
      <c r="D22" s="12">
        <f>IFERROR(+(D21/D20),0)</f>
        <v>0.99990784542606126</v>
      </c>
      <c r="E22" s="12">
        <f>IFERROR(+(E21/E20),0)</f>
        <v>0.99995424946243117</v>
      </c>
      <c r="F22" s="12">
        <f>IFERROR(+(F21/F20),0)</f>
        <v>0.99988593589597352</v>
      </c>
      <c r="G22" s="12">
        <f>G21/G20</f>
        <v>0.99977503201467488</v>
      </c>
      <c r="H22" s="12">
        <f t="shared" ref="H22:K22" si="2">H21/H20</f>
        <v>0.99970385339000767</v>
      </c>
      <c r="I22" s="12">
        <f t="shared" si="2"/>
        <v>0.99950967515979339</v>
      </c>
      <c r="J22" s="12">
        <f t="shared" si="2"/>
        <v>0.99946516020123344</v>
      </c>
      <c r="K22" s="12">
        <f t="shared" si="2"/>
        <v>0.99882982567844303</v>
      </c>
    </row>
    <row r="23" spans="1:11" x14ac:dyDescent="0.25">
      <c r="A23" s="6" t="s">
        <v>46</v>
      </c>
      <c r="B23" s="2" t="s">
        <v>1823</v>
      </c>
      <c r="C23" s="10">
        <v>268</v>
      </c>
      <c r="D23" s="10">
        <v>262</v>
      </c>
      <c r="E23" s="155">
        <v>291</v>
      </c>
      <c r="F23" s="156">
        <v>339</v>
      </c>
      <c r="G23" s="10">
        <v>535</v>
      </c>
      <c r="H23" s="10">
        <v>669</v>
      </c>
      <c r="I23" s="10">
        <v>906</v>
      </c>
      <c r="J23" s="9">
        <v>1368</v>
      </c>
      <c r="K23" s="9">
        <v>2196</v>
      </c>
    </row>
    <row r="24" spans="1:11" x14ac:dyDescent="0.25">
      <c r="A24" s="6" t="s">
        <v>47</v>
      </c>
      <c r="B24" s="2"/>
      <c r="C24" s="12">
        <f>IFERROR(+(C23/C20),0)</f>
        <v>4.3371310201967888E-3</v>
      </c>
      <c r="D24" s="12">
        <f>IFERROR(+(D23/D20),0)</f>
        <v>4.0240830619893099E-3</v>
      </c>
      <c r="E24" s="12">
        <f>IFERROR(+(E23/E20),0)</f>
        <v>4.4378021441751937E-3</v>
      </c>
      <c r="F24" s="12">
        <f>IFERROR(+(F23/F20),0)</f>
        <v>5.5239616092815592E-3</v>
      </c>
      <c r="G24" s="12">
        <f>G23/G20</f>
        <v>9.2582978576125699E-3</v>
      </c>
      <c r="H24" s="12">
        <f t="shared" ref="H24:J24" si="3">H23/H20</f>
        <v>1.1654240122639537E-2</v>
      </c>
      <c r="I24" s="12">
        <f t="shared" si="3"/>
        <v>1.5865510900971894E-2</v>
      </c>
      <c r="J24" s="12">
        <f t="shared" si="3"/>
        <v>2.2864401397268974E-2</v>
      </c>
      <c r="K24" s="12">
        <f>K23/K20</f>
        <v>3.7789747207929651E-2</v>
      </c>
    </row>
    <row r="25" spans="1:11" x14ac:dyDescent="0.25">
      <c r="A25" s="6" t="s">
        <v>48</v>
      </c>
      <c r="B25" s="2"/>
      <c r="C25" s="10">
        <v>6</v>
      </c>
      <c r="D25" s="10">
        <v>6</v>
      </c>
      <c r="E25" s="155">
        <v>3</v>
      </c>
      <c r="F25" s="156">
        <v>7</v>
      </c>
      <c r="G25" s="10">
        <v>13</v>
      </c>
      <c r="H25" s="10">
        <v>17</v>
      </c>
      <c r="I25" s="10">
        <v>28</v>
      </c>
      <c r="J25" s="9">
        <v>32</v>
      </c>
      <c r="K25" s="9">
        <v>68</v>
      </c>
    </row>
    <row r="26" spans="1:11" x14ac:dyDescent="0.25">
      <c r="A26" s="6" t="s">
        <v>49</v>
      </c>
      <c r="B26" s="2"/>
      <c r="C26" s="12">
        <f>IFERROR(+(C25/C20),0)</f>
        <v>9.7099948213360952E-5</v>
      </c>
      <c r="D26" s="12">
        <f>IFERROR(+(D25/D20),0)</f>
        <v>9.2154573938686493E-5</v>
      </c>
      <c r="E26" s="12">
        <f>IFERROR(+(E25/E20),0)</f>
        <v>4.5750537568816434E-5</v>
      </c>
      <c r="F26" s="12">
        <f>IFERROR(+(F25/F20),0)</f>
        <v>1.1406410402646287E-4</v>
      </c>
      <c r="G26" s="12">
        <f>G25/G20</f>
        <v>2.2496798532516525E-4</v>
      </c>
      <c r="H26" s="12">
        <f t="shared" ref="H26:J26" si="4">H25/H20</f>
        <v>2.9614660999233502E-4</v>
      </c>
      <c r="I26" s="12">
        <f t="shared" si="4"/>
        <v>4.9032484020663689E-4</v>
      </c>
      <c r="J26" s="12">
        <f t="shared" si="4"/>
        <v>5.3483979876652575E-4</v>
      </c>
      <c r="K26" s="12">
        <f>K25/K20</f>
        <v>1.1701743215570201E-3</v>
      </c>
    </row>
    <row r="27" spans="1:11" x14ac:dyDescent="0.25">
      <c r="A27" s="7" t="s">
        <v>50</v>
      </c>
      <c r="B27" s="2"/>
      <c r="C27" s="677" t="s">
        <v>51</v>
      </c>
      <c r="D27" s="677"/>
      <c r="E27" s="677"/>
      <c r="F27" s="677"/>
      <c r="G27" s="677"/>
      <c r="H27" s="669"/>
      <c r="I27" s="669"/>
      <c r="J27" s="669"/>
      <c r="K27" s="669"/>
    </row>
    <row r="28" spans="1:11" x14ac:dyDescent="0.25">
      <c r="A28" t="s">
        <v>52</v>
      </c>
      <c r="B28" t="s">
        <v>2</v>
      </c>
      <c r="C28" s="154" t="s">
        <v>1433</v>
      </c>
      <c r="D28" s="154" t="s">
        <v>137</v>
      </c>
      <c r="E28" s="154" t="s">
        <v>138</v>
      </c>
      <c r="F28" s="154" t="s">
        <v>139</v>
      </c>
      <c r="G28" s="8" t="s">
        <v>38</v>
      </c>
      <c r="H28" s="8" t="s">
        <v>39</v>
      </c>
      <c r="I28" s="8" t="s">
        <v>40</v>
      </c>
      <c r="J28" s="8" t="s">
        <v>41</v>
      </c>
      <c r="K28" s="8" t="s">
        <v>42</v>
      </c>
    </row>
    <row r="29" spans="1:11" x14ac:dyDescent="0.25">
      <c r="A29" t="s">
        <v>1529</v>
      </c>
      <c r="C29" s="157">
        <v>61518</v>
      </c>
      <c r="D29" s="157">
        <v>64840</v>
      </c>
      <c r="E29" s="158">
        <v>65279</v>
      </c>
      <c r="F29" s="159">
        <v>61023</v>
      </c>
      <c r="G29" s="177">
        <v>57238</v>
      </c>
      <c r="H29" s="177">
        <v>56718</v>
      </c>
      <c r="I29" s="177">
        <v>56171</v>
      </c>
      <c r="J29" s="177">
        <v>58431</v>
      </c>
      <c r="K29" s="177">
        <v>55847</v>
      </c>
    </row>
    <row r="30" spans="1:11" x14ac:dyDescent="0.25">
      <c r="A30" t="s">
        <v>1530</v>
      </c>
      <c r="C30" s="157">
        <v>268</v>
      </c>
      <c r="D30" s="157">
        <v>262</v>
      </c>
      <c r="E30" s="158">
        <v>291</v>
      </c>
      <c r="F30" s="159">
        <v>339</v>
      </c>
      <c r="G30" s="177">
        <v>535</v>
      </c>
      <c r="H30" s="177">
        <v>669</v>
      </c>
      <c r="I30" s="177">
        <v>906</v>
      </c>
      <c r="J30" s="177">
        <v>1368</v>
      </c>
      <c r="K30" s="177">
        <v>2196</v>
      </c>
    </row>
    <row r="31" spans="1:11" x14ac:dyDescent="0.25">
      <c r="A31" t="s">
        <v>1439</v>
      </c>
      <c r="C31" s="157">
        <v>6</v>
      </c>
      <c r="D31" s="157">
        <v>6</v>
      </c>
      <c r="E31" s="158">
        <v>3</v>
      </c>
      <c r="F31" s="159">
        <v>7</v>
      </c>
      <c r="G31" s="10">
        <v>13</v>
      </c>
      <c r="H31" s="10">
        <v>17</v>
      </c>
      <c r="I31" s="10">
        <v>28</v>
      </c>
      <c r="J31" s="9">
        <v>32</v>
      </c>
      <c r="K31" s="9">
        <v>68</v>
      </c>
    </row>
    <row r="32" spans="1:11" x14ac:dyDescent="0.25">
      <c r="A32" t="s">
        <v>1440</v>
      </c>
      <c r="C32" s="160">
        <v>61792</v>
      </c>
      <c r="D32" s="160">
        <v>65108</v>
      </c>
      <c r="E32" s="161">
        <v>65573</v>
      </c>
      <c r="F32" s="162">
        <v>61369</v>
      </c>
      <c r="G32" s="160">
        <v>57786</v>
      </c>
      <c r="H32" s="160">
        <v>57404</v>
      </c>
      <c r="I32" s="161">
        <v>57105</v>
      </c>
      <c r="J32" s="162">
        <v>59831</v>
      </c>
      <c r="K32" s="162">
        <v>58111</v>
      </c>
    </row>
    <row r="33" spans="7:16" x14ac:dyDescent="0.25">
      <c r="G33" s="144"/>
      <c r="H33" s="144"/>
      <c r="I33" s="144"/>
      <c r="J33" s="144"/>
      <c r="K33" s="144"/>
    </row>
    <row r="34" spans="7:16" x14ac:dyDescent="0.25">
      <c r="L34" s="13"/>
      <c r="M34" s="13"/>
      <c r="N34" s="13"/>
      <c r="O34" s="13"/>
      <c r="P34" s="13"/>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90" orientation="landscape" r:id="rId1"/>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sheetPr>
    <tabColor rgb="FF00B0F0"/>
    <pageSetUpPr fitToPage="1"/>
  </sheetPr>
  <dimension ref="A1:K33"/>
  <sheetViews>
    <sheetView topLeftCell="A16" workbookViewId="0"/>
  </sheetViews>
  <sheetFormatPr defaultRowHeight="15" x14ac:dyDescent="0.25"/>
  <cols>
    <col min="1" max="1" width="36.85546875" customWidth="1"/>
    <col min="2" max="2" width="67.7109375" customWidth="1"/>
    <col min="3" max="11" width="8"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1824</v>
      </c>
      <c r="C3" s="702"/>
      <c r="D3" s="702"/>
      <c r="E3" s="702"/>
      <c r="F3" s="702"/>
      <c r="G3" s="702"/>
      <c r="H3" s="669"/>
      <c r="I3" s="669"/>
      <c r="J3" s="669"/>
      <c r="K3" s="669"/>
    </row>
    <row r="4" spans="1:11" x14ac:dyDescent="0.25">
      <c r="A4" s="6" t="s">
        <v>2</v>
      </c>
      <c r="B4" s="704" t="s">
        <v>1825</v>
      </c>
      <c r="C4" s="704"/>
      <c r="D4" s="704"/>
      <c r="E4" s="704"/>
      <c r="F4" s="704"/>
      <c r="G4" s="704"/>
      <c r="H4" s="718"/>
      <c r="I4" s="718"/>
      <c r="J4" s="718"/>
      <c r="K4" s="718"/>
    </row>
    <row r="5" spans="1:11" x14ac:dyDescent="0.25">
      <c r="A5" s="6" t="s">
        <v>5</v>
      </c>
      <c r="B5" s="699" t="s">
        <v>1826</v>
      </c>
      <c r="C5" s="699"/>
      <c r="D5" s="699"/>
      <c r="E5" s="699"/>
      <c r="F5" s="699"/>
      <c r="G5" s="699"/>
      <c r="H5" s="669"/>
      <c r="I5" s="669"/>
      <c r="J5" s="669"/>
      <c r="K5" s="669"/>
    </row>
    <row r="6" spans="1:11" x14ac:dyDescent="0.25">
      <c r="A6" s="6" t="s">
        <v>8</v>
      </c>
      <c r="B6" s="699" t="s">
        <v>1827</v>
      </c>
      <c r="C6" s="699"/>
      <c r="D6" s="699"/>
      <c r="E6" s="699"/>
      <c r="F6" s="699"/>
      <c r="G6" s="699"/>
      <c r="H6" s="669"/>
      <c r="I6" s="669"/>
      <c r="J6" s="669"/>
      <c r="K6" s="669"/>
    </row>
    <row r="7" spans="1:11" x14ac:dyDescent="0.25">
      <c r="A7" s="6" t="s">
        <v>11</v>
      </c>
      <c r="B7" s="674" t="s">
        <v>1828</v>
      </c>
      <c r="C7" s="674"/>
      <c r="D7" s="674"/>
      <c r="E7" s="674"/>
      <c r="F7" s="674"/>
      <c r="G7" s="674"/>
      <c r="H7" s="669"/>
      <c r="I7" s="669"/>
      <c r="J7" s="669"/>
      <c r="K7" s="669"/>
    </row>
    <row r="8" spans="1:11" x14ac:dyDescent="0.25">
      <c r="A8" s="6" t="s">
        <v>13</v>
      </c>
      <c r="B8" s="719" t="s">
        <v>9</v>
      </c>
      <c r="C8" s="704"/>
      <c r="D8" s="704"/>
      <c r="E8" s="704"/>
      <c r="F8" s="704"/>
      <c r="G8" s="704"/>
      <c r="H8" s="718"/>
      <c r="I8" s="718"/>
      <c r="J8" s="718"/>
      <c r="K8" s="718"/>
    </row>
    <row r="9" spans="1:11" x14ac:dyDescent="0.25">
      <c r="A9" s="6" t="s">
        <v>15</v>
      </c>
      <c r="B9" s="699" t="s">
        <v>54</v>
      </c>
      <c r="C9" s="699"/>
      <c r="D9" s="699"/>
      <c r="E9" s="699"/>
      <c r="F9" s="699"/>
      <c r="G9" s="699"/>
      <c r="H9" s="669"/>
      <c r="I9" s="669"/>
      <c r="J9" s="669"/>
      <c r="K9" s="669"/>
    </row>
    <row r="10" spans="1:11" x14ac:dyDescent="0.25">
      <c r="A10" s="6" t="s">
        <v>17</v>
      </c>
      <c r="B10" s="699" t="s">
        <v>18</v>
      </c>
      <c r="C10" s="699"/>
      <c r="D10" s="699"/>
      <c r="E10" s="699"/>
      <c r="F10" s="699"/>
      <c r="G10" s="699"/>
      <c r="H10" s="669"/>
      <c r="I10" s="669"/>
      <c r="J10" s="669"/>
      <c r="K10" s="669"/>
    </row>
    <row r="11" spans="1:11" x14ac:dyDescent="0.25">
      <c r="A11" s="6" t="s">
        <v>19</v>
      </c>
      <c r="B11" s="699" t="s">
        <v>1509</v>
      </c>
      <c r="C11" s="699"/>
      <c r="D11" s="699"/>
      <c r="E11" s="699"/>
      <c r="F11" s="699"/>
      <c r="G11" s="699"/>
      <c r="H11" s="669"/>
      <c r="I11" s="669"/>
      <c r="J11" s="669"/>
      <c r="K11" s="669"/>
    </row>
    <row r="12" spans="1:11" x14ac:dyDescent="0.25">
      <c r="A12" s="6" t="s">
        <v>22</v>
      </c>
      <c r="B12" s="688" t="s">
        <v>34</v>
      </c>
      <c r="C12" s="688"/>
      <c r="D12" s="688"/>
      <c r="E12" s="688"/>
      <c r="F12" s="688"/>
      <c r="G12" s="688"/>
      <c r="H12" s="669"/>
      <c r="I12" s="669"/>
      <c r="J12" s="669"/>
      <c r="K12" s="669"/>
    </row>
    <row r="13" spans="1:11" x14ac:dyDescent="0.25">
      <c r="A13" s="6" t="s">
        <v>26</v>
      </c>
      <c r="B13" s="689" t="s">
        <v>9</v>
      </c>
      <c r="C13" s="688"/>
      <c r="D13" s="688"/>
      <c r="E13" s="688"/>
      <c r="F13" s="688"/>
      <c r="G13" s="688"/>
      <c r="H13" s="669"/>
      <c r="I13" s="669"/>
      <c r="J13" s="669"/>
      <c r="K13" s="669"/>
    </row>
    <row r="14" spans="1:11" x14ac:dyDescent="0.25">
      <c r="A14" s="6" t="s">
        <v>28</v>
      </c>
      <c r="B14" s="674" t="s">
        <v>1829</v>
      </c>
      <c r="C14" s="674"/>
      <c r="D14" s="674"/>
      <c r="E14" s="674"/>
      <c r="F14" s="674"/>
      <c r="G14" s="674"/>
      <c r="H14" s="669"/>
      <c r="I14" s="669"/>
      <c r="J14" s="669"/>
      <c r="K14" s="669"/>
    </row>
    <row r="15" spans="1:11" x14ac:dyDescent="0.25">
      <c r="A15" s="6" t="s">
        <v>30</v>
      </c>
      <c r="B15" s="709" t="s">
        <v>1516</v>
      </c>
      <c r="C15" s="690"/>
      <c r="D15" s="690"/>
      <c r="E15" s="690"/>
      <c r="F15" s="690"/>
      <c r="G15" s="690"/>
      <c r="H15" s="669"/>
      <c r="I15" s="669"/>
      <c r="J15" s="669"/>
      <c r="K15" s="669"/>
    </row>
    <row r="16" spans="1:11" x14ac:dyDescent="0.25">
      <c r="A16" s="6" t="s">
        <v>32</v>
      </c>
      <c r="B16" s="699" t="s">
        <v>810</v>
      </c>
      <c r="C16" s="699"/>
      <c r="D16" s="699"/>
      <c r="E16" s="699"/>
      <c r="F16" s="699"/>
      <c r="G16" s="699"/>
      <c r="H16" s="669"/>
      <c r="I16" s="669"/>
      <c r="J16" s="669"/>
      <c r="K16" s="669"/>
    </row>
    <row r="17" spans="1:11" x14ac:dyDescent="0.25">
      <c r="A17" s="6" t="s">
        <v>35</v>
      </c>
      <c r="B17" s="689" t="s">
        <v>9</v>
      </c>
      <c r="C17" s="688"/>
      <c r="D17" s="688"/>
      <c r="E17" s="688"/>
      <c r="F17" s="688"/>
      <c r="G17" s="688"/>
      <c r="H17" s="669"/>
      <c r="I17" s="669"/>
      <c r="J17" s="669"/>
      <c r="K17" s="669"/>
    </row>
    <row r="18" spans="1:11" x14ac:dyDescent="0.25">
      <c r="A18" s="6" t="s">
        <v>36</v>
      </c>
      <c r="B18" s="717" t="s">
        <v>9</v>
      </c>
      <c r="C18" s="706"/>
      <c r="D18" s="706"/>
      <c r="E18" s="706"/>
      <c r="F18" s="706"/>
      <c r="G18" s="706"/>
      <c r="H18" s="669"/>
      <c r="I18" s="669"/>
      <c r="J18" s="669"/>
      <c r="K18" s="669"/>
    </row>
    <row r="19" spans="1:11" x14ac:dyDescent="0.25">
      <c r="A19" s="7" t="s">
        <v>37</v>
      </c>
      <c r="B19" s="2"/>
      <c r="C19" s="154" t="s">
        <v>1433</v>
      </c>
      <c r="D19" s="154" t="s">
        <v>137</v>
      </c>
      <c r="E19" s="154" t="s">
        <v>138</v>
      </c>
      <c r="F19" s="154" t="s">
        <v>139</v>
      </c>
      <c r="G19" s="8" t="s">
        <v>38</v>
      </c>
      <c r="H19" s="8" t="s">
        <v>39</v>
      </c>
      <c r="I19" s="8" t="s">
        <v>40</v>
      </c>
      <c r="J19" s="8" t="s">
        <v>41</v>
      </c>
      <c r="K19" s="8" t="s">
        <v>42</v>
      </c>
    </row>
    <row r="20" spans="1:11" x14ac:dyDescent="0.25">
      <c r="A20" s="6" t="s">
        <v>43</v>
      </c>
      <c r="B20" s="2"/>
      <c r="C20" s="10">
        <v>49185</v>
      </c>
      <c r="D20" s="10">
        <v>50789</v>
      </c>
      <c r="E20" s="155">
        <v>51813</v>
      </c>
      <c r="F20" s="156">
        <v>53681</v>
      </c>
      <c r="G20" s="10">
        <v>53696</v>
      </c>
      <c r="H20" s="10">
        <v>53292</v>
      </c>
      <c r="I20" s="10">
        <v>52960</v>
      </c>
      <c r="J20" s="11">
        <v>55327</v>
      </c>
      <c r="K20" s="11">
        <v>53382</v>
      </c>
    </row>
    <row r="21" spans="1:11" x14ac:dyDescent="0.25">
      <c r="A21" s="6" t="s">
        <v>44</v>
      </c>
      <c r="B21" s="2"/>
      <c r="C21" s="10">
        <f t="shared" ref="C21:F21" si="0">C20-C25</f>
        <v>27409</v>
      </c>
      <c r="D21" s="10">
        <f t="shared" si="0"/>
        <v>28392</v>
      </c>
      <c r="E21" s="10">
        <f t="shared" si="0"/>
        <v>29468</v>
      </c>
      <c r="F21" s="10">
        <f t="shared" si="0"/>
        <v>30705</v>
      </c>
      <c r="G21" s="10">
        <f>G20-G25</f>
        <v>30744</v>
      </c>
      <c r="H21" s="10">
        <f t="shared" ref="H21:K21" si="1">H20-H25</f>
        <v>30498</v>
      </c>
      <c r="I21" s="10">
        <f t="shared" si="1"/>
        <v>30406</v>
      </c>
      <c r="J21" s="10">
        <f t="shared" si="1"/>
        <v>31538</v>
      </c>
      <c r="K21" s="10">
        <f t="shared" si="1"/>
        <v>30422</v>
      </c>
    </row>
    <row r="22" spans="1:11" x14ac:dyDescent="0.25">
      <c r="A22" s="6" t="s">
        <v>45</v>
      </c>
      <c r="B22" s="2"/>
      <c r="C22" s="12">
        <f>IFERROR(+(C21/C20),0)</f>
        <v>0.55726339331096875</v>
      </c>
      <c r="D22" s="12">
        <f>IFERROR(+(D21/D20),0)</f>
        <v>0.55901868514835895</v>
      </c>
      <c r="E22" s="12">
        <f>IFERROR(+(E21/E20),0)</f>
        <v>0.56873757551193715</v>
      </c>
      <c r="F22" s="12">
        <f>IFERROR(+(F21/F20),0)</f>
        <v>0.57199008960339781</v>
      </c>
      <c r="G22" s="12">
        <f>G21/G20</f>
        <v>0.57255661501787847</v>
      </c>
      <c r="H22" s="12">
        <f t="shared" ref="H22:K22" si="2">H21/H20</f>
        <v>0.57228101778878626</v>
      </c>
      <c r="I22" s="12">
        <f t="shared" si="2"/>
        <v>0.57413141993957706</v>
      </c>
      <c r="J22" s="12">
        <f t="shared" si="2"/>
        <v>0.57002909971623261</v>
      </c>
      <c r="K22" s="12">
        <f t="shared" si="2"/>
        <v>0.56989247311827962</v>
      </c>
    </row>
    <row r="23" spans="1:11" x14ac:dyDescent="0.25">
      <c r="A23" s="6" t="s">
        <v>46</v>
      </c>
      <c r="B23" s="2"/>
      <c r="C23" s="10">
        <v>0</v>
      </c>
      <c r="D23" s="10">
        <v>0</v>
      </c>
      <c r="E23" s="155">
        <v>0</v>
      </c>
      <c r="F23" s="156">
        <v>0</v>
      </c>
      <c r="G23" s="10">
        <v>0</v>
      </c>
      <c r="H23" s="10">
        <v>0</v>
      </c>
      <c r="I23" s="10">
        <v>0</v>
      </c>
      <c r="J23" s="9">
        <v>0</v>
      </c>
      <c r="K23" s="9">
        <v>0</v>
      </c>
    </row>
    <row r="24" spans="1:11" x14ac:dyDescent="0.25">
      <c r="A24" s="6" t="s">
        <v>47</v>
      </c>
      <c r="B24" s="2"/>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row>
    <row r="25" spans="1:11" x14ac:dyDescent="0.25">
      <c r="A25" s="6" t="s">
        <v>48</v>
      </c>
      <c r="B25" s="2"/>
      <c r="C25" s="13">
        <v>21776</v>
      </c>
      <c r="D25" s="13">
        <v>22397</v>
      </c>
      <c r="E25" s="13">
        <v>22345</v>
      </c>
      <c r="F25" s="13">
        <v>22976</v>
      </c>
      <c r="G25" s="10">
        <v>22952</v>
      </c>
      <c r="H25" s="10">
        <v>22794</v>
      </c>
      <c r="I25" s="10">
        <v>22554</v>
      </c>
      <c r="J25" s="11">
        <v>23789</v>
      </c>
      <c r="K25" s="11">
        <v>22960</v>
      </c>
    </row>
    <row r="26" spans="1:11" x14ac:dyDescent="0.25">
      <c r="A26" s="6" t="s">
        <v>49</v>
      </c>
      <c r="B26" s="2"/>
      <c r="C26" s="12">
        <f>IFERROR(+(C25/C20),0)</f>
        <v>0.4427366066890312</v>
      </c>
      <c r="D26" s="12">
        <f>IFERROR(+(D25/D20),0)</f>
        <v>0.4409813148516411</v>
      </c>
      <c r="E26" s="12">
        <f>IFERROR(+(E25/E20),0)</f>
        <v>0.43126242448806285</v>
      </c>
      <c r="F26" s="12">
        <f>IFERROR(+(F25/F20),0)</f>
        <v>0.42800991039660213</v>
      </c>
      <c r="G26" s="12">
        <f>G25/G20</f>
        <v>0.42744338498212159</v>
      </c>
      <c r="H26" s="12">
        <f t="shared" ref="H26:J26" si="4">H25/H20</f>
        <v>0.42771898221121368</v>
      </c>
      <c r="I26" s="12">
        <f t="shared" si="4"/>
        <v>0.42586858006042294</v>
      </c>
      <c r="J26" s="12">
        <f t="shared" si="4"/>
        <v>0.42997090028376744</v>
      </c>
      <c r="K26" s="12">
        <f>K25/K20</f>
        <v>0.43010752688172044</v>
      </c>
    </row>
    <row r="27" spans="1:11" x14ac:dyDescent="0.25">
      <c r="A27" s="7" t="s">
        <v>50</v>
      </c>
      <c r="B27" s="2"/>
      <c r="C27" s="677" t="s">
        <v>51</v>
      </c>
      <c r="D27" s="677"/>
      <c r="E27" s="677"/>
      <c r="F27" s="677"/>
      <c r="G27" s="677"/>
      <c r="H27" s="669"/>
      <c r="I27" s="669"/>
      <c r="J27" s="669"/>
      <c r="K27" s="669"/>
    </row>
    <row r="28" spans="1:11" x14ac:dyDescent="0.25">
      <c r="A28" t="s">
        <v>52</v>
      </c>
      <c r="B28" t="s">
        <v>2</v>
      </c>
      <c r="C28" s="154" t="s">
        <v>1433</v>
      </c>
      <c r="D28" s="154" t="s">
        <v>137</v>
      </c>
      <c r="E28" s="154" t="s">
        <v>138</v>
      </c>
      <c r="F28" s="154" t="s">
        <v>139</v>
      </c>
      <c r="G28" s="8" t="s">
        <v>38</v>
      </c>
      <c r="H28" s="8" t="s">
        <v>39</v>
      </c>
      <c r="I28" s="8" t="s">
        <v>40</v>
      </c>
      <c r="J28" s="8" t="s">
        <v>41</v>
      </c>
      <c r="K28" s="8" t="s">
        <v>42</v>
      </c>
    </row>
    <row r="29" spans="1:11" x14ac:dyDescent="0.25">
      <c r="A29" t="s">
        <v>1830</v>
      </c>
      <c r="C29" s="157">
        <v>27409</v>
      </c>
      <c r="D29" s="157">
        <v>28392</v>
      </c>
      <c r="E29" s="158">
        <v>29468</v>
      </c>
      <c r="F29" s="159">
        <v>30705</v>
      </c>
      <c r="G29" s="169">
        <v>30744</v>
      </c>
      <c r="H29" s="169">
        <v>30498</v>
      </c>
      <c r="I29" s="169">
        <v>30406</v>
      </c>
      <c r="J29" s="169">
        <v>31538</v>
      </c>
      <c r="K29" s="169">
        <v>30422</v>
      </c>
    </row>
    <row r="30" spans="1:11" x14ac:dyDescent="0.25">
      <c r="A30" t="s">
        <v>1439</v>
      </c>
      <c r="C30" s="13">
        <v>21776</v>
      </c>
      <c r="D30" s="13">
        <v>22397</v>
      </c>
      <c r="E30" s="13">
        <v>22345</v>
      </c>
      <c r="F30" s="13">
        <v>22976</v>
      </c>
      <c r="G30" s="13">
        <v>22952</v>
      </c>
      <c r="H30" s="13">
        <v>22794</v>
      </c>
      <c r="I30" s="13">
        <v>22554</v>
      </c>
      <c r="J30" s="13">
        <v>23789</v>
      </c>
      <c r="K30" s="13">
        <v>22960</v>
      </c>
    </row>
    <row r="31" spans="1:11" x14ac:dyDescent="0.25">
      <c r="A31" t="s">
        <v>1440</v>
      </c>
      <c r="C31" s="160">
        <v>49185</v>
      </c>
      <c r="D31" s="160">
        <v>50789</v>
      </c>
      <c r="E31" s="161">
        <v>51813</v>
      </c>
      <c r="F31" s="162">
        <v>53681</v>
      </c>
      <c r="G31" s="160">
        <v>53696</v>
      </c>
      <c r="H31" s="160">
        <v>53292</v>
      </c>
      <c r="I31" s="161">
        <v>52960</v>
      </c>
      <c r="J31" s="162">
        <v>55327</v>
      </c>
      <c r="K31" s="162">
        <v>53382</v>
      </c>
    </row>
    <row r="32" spans="1:11" x14ac:dyDescent="0.25">
      <c r="G32" s="144"/>
      <c r="H32" s="144"/>
      <c r="I32" s="144"/>
      <c r="J32" s="144"/>
      <c r="K32" s="144"/>
    </row>
    <row r="33" spans="7:11" x14ac:dyDescent="0.25">
      <c r="G33" s="144"/>
      <c r="H33" s="144"/>
      <c r="I33" s="144"/>
      <c r="J33" s="144"/>
      <c r="K33" s="144"/>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90" orientation="landscape" r:id="rId1"/>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sheetPr>
    <tabColor rgb="FFFFFF00"/>
  </sheetPr>
  <dimension ref="A1:AE41"/>
  <sheetViews>
    <sheetView workbookViewId="0">
      <pane xSplit="1" ySplit="2" topLeftCell="B5"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1.425781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1831</v>
      </c>
      <c r="C3" s="702"/>
      <c r="D3" s="702"/>
      <c r="E3" s="702"/>
      <c r="F3" s="702"/>
      <c r="G3" s="702"/>
      <c r="H3" s="669"/>
      <c r="I3" s="669"/>
      <c r="J3" s="669"/>
      <c r="K3" s="669"/>
    </row>
    <row r="4" spans="1:27" ht="14.25" customHeight="1" x14ac:dyDescent="0.25">
      <c r="A4" s="6" t="s">
        <v>2</v>
      </c>
      <c r="B4" s="704" t="s">
        <v>1832</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88" t="s">
        <v>1833</v>
      </c>
      <c r="C7" s="688"/>
      <c r="D7" s="688"/>
      <c r="E7" s="688"/>
      <c r="F7" s="688"/>
      <c r="G7" s="688"/>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54</v>
      </c>
      <c r="C9" s="699"/>
      <c r="D9" s="699"/>
      <c r="E9" s="699"/>
      <c r="F9" s="699"/>
      <c r="G9" s="699"/>
      <c r="H9" s="669"/>
      <c r="I9" s="669"/>
      <c r="J9" s="669"/>
      <c r="K9" s="669"/>
      <c r="AA9" s="2" t="s">
        <v>16</v>
      </c>
    </row>
    <row r="10" spans="1:27" ht="14.25" customHeight="1" x14ac:dyDescent="0.25">
      <c r="A10" s="6" t="s">
        <v>17</v>
      </c>
      <c r="B10" s="699" t="s">
        <v>25</v>
      </c>
      <c r="C10" s="699"/>
      <c r="D10" s="699"/>
      <c r="E10" s="699"/>
      <c r="F10" s="699"/>
      <c r="G10" s="699"/>
      <c r="H10" s="669"/>
      <c r="I10" s="669"/>
      <c r="J10" s="669"/>
      <c r="K10" s="669"/>
      <c r="AA10" s="2" t="s">
        <v>6</v>
      </c>
    </row>
    <row r="11" spans="1:27" ht="14.25" customHeight="1" x14ac:dyDescent="0.25">
      <c r="A11" s="6" t="s">
        <v>19</v>
      </c>
      <c r="B11" s="699" t="s">
        <v>1834</v>
      </c>
      <c r="C11" s="699"/>
      <c r="D11" s="699"/>
      <c r="E11" s="699"/>
      <c r="F11" s="699"/>
      <c r="G11" s="699"/>
      <c r="H11" s="669"/>
      <c r="I11" s="669"/>
      <c r="J11" s="669"/>
      <c r="K11" s="669"/>
      <c r="AA11" s="2" t="s">
        <v>21</v>
      </c>
    </row>
    <row r="12" spans="1:27" ht="14.25" customHeight="1" x14ac:dyDescent="0.25">
      <c r="A12" s="6" t="s">
        <v>22</v>
      </c>
      <c r="B12" s="688" t="s">
        <v>23</v>
      </c>
      <c r="C12" s="688"/>
      <c r="D12" s="688"/>
      <c r="E12" s="688"/>
      <c r="F12" s="688"/>
      <c r="G12" s="688"/>
      <c r="H12" s="669"/>
      <c r="I12" s="669"/>
      <c r="J12" s="669"/>
      <c r="K12" s="669"/>
      <c r="Z12" s="2" t="s">
        <v>24</v>
      </c>
      <c r="AA12" s="2" t="s">
        <v>25</v>
      </c>
    </row>
    <row r="13" spans="1:27" ht="14.25" customHeight="1" x14ac:dyDescent="0.25">
      <c r="A13" s="6" t="s">
        <v>26</v>
      </c>
      <c r="B13" s="699" t="s">
        <v>1835</v>
      </c>
      <c r="C13" s="699"/>
      <c r="D13" s="699"/>
      <c r="E13" s="699"/>
      <c r="F13" s="699"/>
      <c r="G13" s="699"/>
      <c r="H13" s="669"/>
      <c r="I13" s="669"/>
      <c r="J13" s="669"/>
      <c r="K13" s="669"/>
      <c r="AA13" s="2" t="s">
        <v>18</v>
      </c>
    </row>
    <row r="14" spans="1:27" ht="14.25" customHeight="1" x14ac:dyDescent="0.25">
      <c r="A14" s="6" t="s">
        <v>28</v>
      </c>
      <c r="B14" s="688" t="s">
        <v>1836</v>
      </c>
      <c r="C14" s="688"/>
      <c r="D14" s="688"/>
      <c r="E14" s="688"/>
      <c r="F14" s="688"/>
      <c r="G14" s="688"/>
      <c r="H14" s="669"/>
      <c r="I14" s="669"/>
      <c r="J14" s="669"/>
      <c r="K14" s="669"/>
      <c r="Z14" s="2" t="s">
        <v>29</v>
      </c>
      <c r="AA14" s="2" t="s">
        <v>23</v>
      </c>
    </row>
    <row r="15" spans="1:27" ht="14.25" customHeight="1" x14ac:dyDescent="0.25">
      <c r="A15" s="6" t="s">
        <v>30</v>
      </c>
      <c r="B15" s="688" t="s">
        <v>1837</v>
      </c>
      <c r="C15" s="688"/>
      <c r="D15" s="688"/>
      <c r="E15" s="688"/>
      <c r="F15" s="688"/>
      <c r="G15" s="688"/>
      <c r="H15" s="669"/>
      <c r="I15" s="669"/>
      <c r="J15" s="669"/>
      <c r="K15" s="669"/>
      <c r="AA15" s="2" t="s">
        <v>31</v>
      </c>
    </row>
    <row r="16" spans="1:27" ht="14.25" customHeight="1" x14ac:dyDescent="0.25">
      <c r="A16" s="6" t="s">
        <v>32</v>
      </c>
      <c r="B16" s="699" t="s">
        <v>1838</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77542</v>
      </c>
      <c r="D20" s="10">
        <v>75269</v>
      </c>
      <c r="E20" s="155">
        <v>76282</v>
      </c>
      <c r="F20" s="156">
        <v>79196</v>
      </c>
      <c r="G20" s="10">
        <v>75216</v>
      </c>
      <c r="H20" s="10">
        <v>75879</v>
      </c>
      <c r="I20" s="10">
        <v>75342</v>
      </c>
      <c r="J20" s="11">
        <v>76913</v>
      </c>
      <c r="K20" s="11">
        <v>74505</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77542</v>
      </c>
      <c r="D21" s="10">
        <f t="shared" si="0"/>
        <v>75269</v>
      </c>
      <c r="E21" s="10">
        <f t="shared" si="0"/>
        <v>76282</v>
      </c>
      <c r="F21" s="10">
        <f t="shared" si="0"/>
        <v>79196</v>
      </c>
      <c r="G21" s="10">
        <f>G20-G25</f>
        <v>75216</v>
      </c>
      <c r="H21" s="10">
        <f t="shared" ref="H21:K21" si="1">H20-H25</f>
        <v>75879</v>
      </c>
      <c r="I21" s="10">
        <f t="shared" si="1"/>
        <v>75342</v>
      </c>
      <c r="J21" s="10">
        <f t="shared" si="1"/>
        <v>76913</v>
      </c>
      <c r="K21" s="10">
        <f t="shared" si="1"/>
        <v>74505</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78">
        <v>9785</v>
      </c>
      <c r="D23" s="178">
        <v>10497</v>
      </c>
      <c r="E23" s="178">
        <v>8553</v>
      </c>
      <c r="F23" s="178">
        <v>10353</v>
      </c>
      <c r="G23" s="10">
        <v>9585</v>
      </c>
      <c r="H23" s="10">
        <v>9268</v>
      </c>
      <c r="I23" s="10">
        <v>9379</v>
      </c>
      <c r="J23" s="11">
        <v>6854</v>
      </c>
      <c r="K23" s="11">
        <v>6640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0.12618967785200277</v>
      </c>
      <c r="D24" s="12">
        <f>IFERROR(+(D23/D20),0)</f>
        <v>0.13945980416904702</v>
      </c>
      <c r="E24" s="12">
        <f>IFERROR(+(E23/E20),0)</f>
        <v>0.11212343672163813</v>
      </c>
      <c r="F24" s="12">
        <f>IFERROR(+(F23/F20),0)</f>
        <v>0.13072629930804586</v>
      </c>
      <c r="G24" s="12">
        <f>G23/G20</f>
        <v>0.12743299298021699</v>
      </c>
      <c r="H24" s="12">
        <f t="shared" ref="H24:J24" si="3">H23/H20</f>
        <v>0.12214183107315595</v>
      </c>
      <c r="I24" s="12">
        <f t="shared" si="3"/>
        <v>0.12448567863874067</v>
      </c>
      <c r="J24" s="12">
        <f t="shared" si="3"/>
        <v>8.9113673891279763E-2</v>
      </c>
      <c r="K24" s="12">
        <f>K23/K20</f>
        <v>8.91215354674183E-2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1839</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20">
        <v>77542</v>
      </c>
      <c r="D30" s="20">
        <v>75269</v>
      </c>
      <c r="E30" s="20">
        <v>76282</v>
      </c>
      <c r="F30" s="20">
        <v>79196</v>
      </c>
      <c r="G30" s="20">
        <v>75216</v>
      </c>
      <c r="H30" s="20">
        <v>75879</v>
      </c>
      <c r="I30" s="20">
        <v>75342</v>
      </c>
      <c r="J30" s="20">
        <v>76913</v>
      </c>
      <c r="K30" s="20">
        <v>74505</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9E01-000000000000}">
      <formula1>$AA$4:$AA$11</formula1>
    </dataValidation>
    <dataValidation type="list" allowBlank="1" showInputMessage="1" showErrorMessage="1" sqref="B10:G10" xr:uid="{00000000-0002-0000-9E01-000001000000}">
      <formula1>$AA$12:$AA$13</formula1>
    </dataValidation>
    <dataValidation type="list" allowBlank="1" showInputMessage="1" showErrorMessage="1" sqref="B12:G12" xr:uid="{00000000-0002-0000-9E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sheetPr>
    <tabColor rgb="FFFFFF00"/>
  </sheetPr>
  <dimension ref="A1:AE41"/>
  <sheetViews>
    <sheetView workbookViewId="0">
      <pane xSplit="1" ySplit="2" topLeftCell="B7"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1.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1840</v>
      </c>
      <c r="C3" s="702"/>
      <c r="D3" s="702"/>
      <c r="E3" s="702"/>
      <c r="F3" s="702"/>
      <c r="G3" s="702"/>
      <c r="H3" s="669"/>
      <c r="I3" s="669"/>
      <c r="J3" s="669"/>
      <c r="K3" s="669"/>
    </row>
    <row r="4" spans="1:27" ht="14.25" customHeight="1" x14ac:dyDescent="0.25">
      <c r="A4" s="6" t="s">
        <v>2</v>
      </c>
      <c r="B4" s="704" t="s">
        <v>1841</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88" t="s">
        <v>1833</v>
      </c>
      <c r="C7" s="688"/>
      <c r="D7" s="688"/>
      <c r="E7" s="688"/>
      <c r="F7" s="688"/>
      <c r="G7" s="688"/>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63</v>
      </c>
      <c r="C9" s="699"/>
      <c r="D9" s="699"/>
      <c r="E9" s="699"/>
      <c r="F9" s="699"/>
      <c r="G9" s="699"/>
      <c r="H9" s="669"/>
      <c r="I9" s="669"/>
      <c r="J9" s="669"/>
      <c r="K9" s="669"/>
      <c r="AA9" s="2" t="s">
        <v>16</v>
      </c>
    </row>
    <row r="10" spans="1:27" ht="14.25" customHeight="1" x14ac:dyDescent="0.25">
      <c r="A10" s="6" t="s">
        <v>17</v>
      </c>
      <c r="B10" s="699" t="s">
        <v>25</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23</v>
      </c>
      <c r="C12" s="688"/>
      <c r="D12" s="688"/>
      <c r="E12" s="688"/>
      <c r="F12" s="688"/>
      <c r="G12" s="688"/>
      <c r="H12" s="669"/>
      <c r="I12" s="669"/>
      <c r="J12" s="669"/>
      <c r="K12" s="669"/>
      <c r="Z12" s="2" t="s">
        <v>24</v>
      </c>
      <c r="AA12" s="2" t="s">
        <v>25</v>
      </c>
    </row>
    <row r="13" spans="1:27" ht="14.25" customHeight="1" x14ac:dyDescent="0.25">
      <c r="A13" s="6" t="s">
        <v>26</v>
      </c>
      <c r="B13" s="699" t="s">
        <v>1842</v>
      </c>
      <c r="C13" s="699"/>
      <c r="D13" s="699"/>
      <c r="E13" s="699"/>
      <c r="F13" s="699"/>
      <c r="G13" s="699"/>
      <c r="H13" s="669"/>
      <c r="I13" s="669"/>
      <c r="J13" s="669"/>
      <c r="K13" s="669"/>
      <c r="AA13" s="2" t="s">
        <v>18</v>
      </c>
    </row>
    <row r="14" spans="1:27" ht="14.25" customHeight="1" x14ac:dyDescent="0.25">
      <c r="A14" s="6" t="s">
        <v>28</v>
      </c>
      <c r="B14" s="688" t="s">
        <v>1843</v>
      </c>
      <c r="C14" s="688"/>
      <c r="D14" s="688"/>
      <c r="E14" s="688"/>
      <c r="F14" s="688"/>
      <c r="G14" s="688"/>
      <c r="H14" s="669"/>
      <c r="I14" s="669"/>
      <c r="J14" s="669"/>
      <c r="K14" s="669"/>
      <c r="Z14" s="2" t="s">
        <v>29</v>
      </c>
      <c r="AA14" s="2" t="s">
        <v>23</v>
      </c>
    </row>
    <row r="15" spans="1:27" ht="14.25" customHeight="1" x14ac:dyDescent="0.25">
      <c r="A15" s="6" t="s">
        <v>30</v>
      </c>
      <c r="B15" s="688" t="s">
        <v>1837</v>
      </c>
      <c r="C15" s="688"/>
      <c r="D15" s="688"/>
      <c r="E15" s="688"/>
      <c r="F15" s="688"/>
      <c r="G15" s="688"/>
      <c r="H15" s="669"/>
      <c r="I15" s="669"/>
      <c r="J15" s="669"/>
      <c r="K15" s="669"/>
      <c r="AA15" s="2" t="s">
        <v>31</v>
      </c>
    </row>
    <row r="16" spans="1:27" ht="14.25" customHeight="1" x14ac:dyDescent="0.25">
      <c r="A16" s="6" t="s">
        <v>32</v>
      </c>
      <c r="B16" s="699" t="s">
        <v>1844</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77542</v>
      </c>
      <c r="D20" s="10">
        <v>75269</v>
      </c>
      <c r="E20" s="155">
        <v>76282</v>
      </c>
      <c r="F20" s="156">
        <v>79196</v>
      </c>
      <c r="G20" s="10">
        <v>75216</v>
      </c>
      <c r="H20" s="10">
        <v>75879</v>
      </c>
      <c r="I20" s="10">
        <v>75342</v>
      </c>
      <c r="J20" s="11">
        <v>76913</v>
      </c>
      <c r="K20" s="11">
        <v>74505</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77542</v>
      </c>
      <c r="D21" s="10">
        <f t="shared" si="0"/>
        <v>75269</v>
      </c>
      <c r="E21" s="10">
        <f t="shared" si="0"/>
        <v>76282</v>
      </c>
      <c r="F21" s="10">
        <f t="shared" si="0"/>
        <v>79196</v>
      </c>
      <c r="G21" s="10">
        <f>G20-G25</f>
        <v>75216</v>
      </c>
      <c r="H21" s="10">
        <f t="shared" ref="H21:K21" si="1">H20-H25</f>
        <v>75879</v>
      </c>
      <c r="I21" s="10">
        <f t="shared" si="1"/>
        <v>75342</v>
      </c>
      <c r="J21" s="10">
        <f t="shared" si="1"/>
        <v>76913</v>
      </c>
      <c r="K21" s="10">
        <f t="shared" si="1"/>
        <v>74505</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25</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3.224059219519744E-4</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1845</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77523</v>
      </c>
      <c r="D30" s="160">
        <v>75269</v>
      </c>
      <c r="E30" s="161">
        <v>76280</v>
      </c>
      <c r="F30" s="162">
        <v>79196</v>
      </c>
      <c r="G30" s="160">
        <v>75216</v>
      </c>
      <c r="H30" s="160">
        <v>75879</v>
      </c>
      <c r="I30" s="160">
        <v>75342</v>
      </c>
      <c r="J30" s="20">
        <v>76913</v>
      </c>
      <c r="K30" s="20">
        <v>74505</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9F01-000000000000}">
      <formula1>$AA$14:$AA$16</formula1>
    </dataValidation>
    <dataValidation type="list" allowBlank="1" showInputMessage="1" showErrorMessage="1" sqref="B10:G10" xr:uid="{00000000-0002-0000-9F01-000001000000}">
      <formula1>$AA$12:$AA$13</formula1>
    </dataValidation>
    <dataValidation type="list" allowBlank="1" showInputMessage="1" showErrorMessage="1" sqref="B5:G5" xr:uid="{00000000-0002-0000-9F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sheetPr>
    <tabColor rgb="FF00B0F0"/>
  </sheetPr>
  <dimension ref="A1:AE41"/>
  <sheetViews>
    <sheetView workbookViewId="0">
      <pane xSplit="1" ySplit="2" topLeftCell="B12"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1.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1846</v>
      </c>
      <c r="C3" s="702"/>
      <c r="D3" s="702"/>
      <c r="E3" s="702"/>
      <c r="F3" s="702"/>
      <c r="G3" s="702"/>
      <c r="H3" s="672"/>
      <c r="I3" s="672"/>
      <c r="J3" s="672"/>
      <c r="K3" s="672"/>
    </row>
    <row r="4" spans="1:27" ht="14.25" customHeight="1" x14ac:dyDescent="0.25">
      <c r="A4" s="6" t="s">
        <v>2</v>
      </c>
      <c r="B4" s="704" t="s">
        <v>1847</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88" t="s">
        <v>1833</v>
      </c>
      <c r="C7" s="688"/>
      <c r="D7" s="688"/>
      <c r="E7" s="688"/>
      <c r="F7" s="688"/>
      <c r="G7" s="688"/>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63</v>
      </c>
      <c r="C9" s="699"/>
      <c r="D9" s="699"/>
      <c r="E9" s="699"/>
      <c r="F9" s="699"/>
      <c r="G9" s="699"/>
      <c r="H9" s="669"/>
      <c r="I9" s="669"/>
      <c r="J9" s="669"/>
      <c r="K9" s="669"/>
      <c r="AA9" s="2" t="s">
        <v>16</v>
      </c>
    </row>
    <row r="10" spans="1:27" ht="14.25" customHeight="1" x14ac:dyDescent="0.25">
      <c r="A10" s="6" t="s">
        <v>17</v>
      </c>
      <c r="B10" s="699" t="s">
        <v>25</v>
      </c>
      <c r="C10" s="699"/>
      <c r="D10" s="699"/>
      <c r="E10" s="699"/>
      <c r="F10" s="699"/>
      <c r="G10" s="699"/>
      <c r="H10" s="669"/>
      <c r="I10" s="669"/>
      <c r="J10" s="669"/>
      <c r="K10" s="669"/>
      <c r="AA10" s="2" t="s">
        <v>6</v>
      </c>
    </row>
    <row r="11" spans="1:27" ht="14.25" customHeight="1" x14ac:dyDescent="0.25">
      <c r="A11" s="6" t="s">
        <v>19</v>
      </c>
      <c r="B11" s="699" t="s">
        <v>1834</v>
      </c>
      <c r="C11" s="699"/>
      <c r="D11" s="699"/>
      <c r="E11" s="699"/>
      <c r="F11" s="699"/>
      <c r="G11" s="699"/>
      <c r="H11" s="669"/>
      <c r="I11" s="669"/>
      <c r="J11" s="669"/>
      <c r="K11" s="669"/>
      <c r="AA11" s="2" t="s">
        <v>21</v>
      </c>
    </row>
    <row r="12" spans="1:27" ht="14.25" customHeight="1" x14ac:dyDescent="0.25">
      <c r="A12" s="6" t="s">
        <v>22</v>
      </c>
      <c r="B12" s="688" t="s">
        <v>23</v>
      </c>
      <c r="C12" s="688"/>
      <c r="D12" s="688"/>
      <c r="E12" s="688"/>
      <c r="F12" s="688"/>
      <c r="G12" s="688"/>
      <c r="H12" s="669"/>
      <c r="I12" s="669"/>
      <c r="J12" s="669"/>
      <c r="K12" s="669"/>
      <c r="Z12" s="2" t="s">
        <v>24</v>
      </c>
      <c r="AA12" s="2" t="s">
        <v>25</v>
      </c>
    </row>
    <row r="13" spans="1:27" ht="14.25" customHeight="1" x14ac:dyDescent="0.25">
      <c r="A13" s="6" t="s">
        <v>26</v>
      </c>
      <c r="B13" s="699" t="s">
        <v>1848</v>
      </c>
      <c r="C13" s="699"/>
      <c r="D13" s="699"/>
      <c r="E13" s="699"/>
      <c r="F13" s="699"/>
      <c r="G13" s="699"/>
      <c r="H13" s="669"/>
      <c r="I13" s="669"/>
      <c r="J13" s="669"/>
      <c r="K13" s="669"/>
      <c r="AA13" s="2" t="s">
        <v>18</v>
      </c>
    </row>
    <row r="14" spans="1:27" ht="14.25" customHeight="1" x14ac:dyDescent="0.25">
      <c r="A14" s="6" t="s">
        <v>28</v>
      </c>
      <c r="B14" s="688" t="s">
        <v>1849</v>
      </c>
      <c r="C14" s="688"/>
      <c r="D14" s="688"/>
      <c r="E14" s="688"/>
      <c r="F14" s="688"/>
      <c r="G14" s="688"/>
      <c r="H14" s="669"/>
      <c r="I14" s="669"/>
      <c r="J14" s="669"/>
      <c r="K14" s="669"/>
      <c r="Z14" s="2" t="s">
        <v>29</v>
      </c>
      <c r="AA14" s="2" t="s">
        <v>23</v>
      </c>
    </row>
    <row r="15" spans="1:27" ht="14.25" customHeight="1" x14ac:dyDescent="0.25">
      <c r="A15" s="6" t="s">
        <v>30</v>
      </c>
      <c r="B15" s="688" t="s">
        <v>1837</v>
      </c>
      <c r="C15" s="688"/>
      <c r="D15" s="688"/>
      <c r="E15" s="688"/>
      <c r="F15" s="688"/>
      <c r="G15" s="688"/>
      <c r="H15" s="669"/>
      <c r="I15" s="669"/>
      <c r="J15" s="669"/>
      <c r="K15" s="669"/>
      <c r="AA15" s="2" t="s">
        <v>31</v>
      </c>
    </row>
    <row r="16" spans="1:27" ht="14.25" customHeight="1" x14ac:dyDescent="0.25">
      <c r="A16" s="6" t="s">
        <v>32</v>
      </c>
      <c r="B16" s="699" t="s">
        <v>1850</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77542</v>
      </c>
      <c r="D20" s="10">
        <v>75269</v>
      </c>
      <c r="E20" s="155">
        <v>76282</v>
      </c>
      <c r="F20" s="156">
        <v>79196</v>
      </c>
      <c r="G20" s="10">
        <v>75216</v>
      </c>
      <c r="H20" s="10">
        <v>75879</v>
      </c>
      <c r="I20" s="10">
        <v>75342</v>
      </c>
      <c r="J20" s="11">
        <v>76913</v>
      </c>
      <c r="K20" s="11">
        <v>74505</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77481</v>
      </c>
      <c r="D21" s="10">
        <f t="shared" si="0"/>
        <v>75259</v>
      </c>
      <c r="E21" s="10">
        <f t="shared" si="0"/>
        <v>76209</v>
      </c>
      <c r="F21" s="10">
        <f t="shared" si="0"/>
        <v>79139</v>
      </c>
      <c r="G21" s="10">
        <f>G20-G25</f>
        <v>75156</v>
      </c>
      <c r="H21" s="10">
        <f t="shared" ref="H21:K21" si="1">H20-H25</f>
        <v>75785</v>
      </c>
      <c r="I21" s="10">
        <f t="shared" si="1"/>
        <v>75258</v>
      </c>
      <c r="J21" s="10">
        <f t="shared" si="1"/>
        <v>76763</v>
      </c>
      <c r="K21" s="10">
        <f t="shared" si="1"/>
        <v>74329</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0.99921332955043718</v>
      </c>
      <c r="D22" s="12">
        <f>IFERROR(+(D21/D20),0)</f>
        <v>0.99986714317979508</v>
      </c>
      <c r="E22" s="12">
        <f>IFERROR(+(E21/E20),0)</f>
        <v>0.99904302456673921</v>
      </c>
      <c r="F22" s="12">
        <f>IFERROR(+(F21/F20),0)</f>
        <v>0.99928026668013537</v>
      </c>
      <c r="G22" s="12">
        <f>G21/G20</f>
        <v>0.99920229738353539</v>
      </c>
      <c r="H22" s="12">
        <f t="shared" ref="H22:K22" si="2">H21/H20</f>
        <v>0.99876118557176552</v>
      </c>
      <c r="I22" s="12">
        <f t="shared" si="2"/>
        <v>0.99888508401688303</v>
      </c>
      <c r="J22" s="12">
        <f t="shared" si="2"/>
        <v>0.99804974451653161</v>
      </c>
      <c r="K22" s="12">
        <f t="shared" si="2"/>
        <v>0.99763774243339376</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12</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1.5475484253694771E-4</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61</v>
      </c>
      <c r="D25" s="155">
        <v>10</v>
      </c>
      <c r="E25" s="156">
        <v>73</v>
      </c>
      <c r="F25" s="10">
        <v>57</v>
      </c>
      <c r="G25" s="10">
        <v>60</v>
      </c>
      <c r="H25" s="10">
        <v>94</v>
      </c>
      <c r="I25" s="10">
        <v>84</v>
      </c>
      <c r="J25" s="9">
        <v>150</v>
      </c>
      <c r="K25" s="9">
        <v>176</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7.8667044956281758E-4</v>
      </c>
      <c r="D26" s="12">
        <f>IFERROR(+(D25/D20),0)</f>
        <v>1.3285682020486522E-4</v>
      </c>
      <c r="E26" s="12">
        <f>IFERROR(+(E25/E20),0)</f>
        <v>9.569754332607955E-4</v>
      </c>
      <c r="F26" s="12">
        <f>IFERROR(+(F25/F20),0)</f>
        <v>7.1973331986463962E-4</v>
      </c>
      <c r="G26" s="12">
        <f>G25/G20</f>
        <v>7.9770261646458203E-4</v>
      </c>
      <c r="H26" s="12">
        <f t="shared" ref="H26:J26" si="4">H25/H20</f>
        <v>1.2388144282344258E-3</v>
      </c>
      <c r="I26" s="12">
        <f t="shared" si="4"/>
        <v>1.1149159831169864E-3</v>
      </c>
      <c r="J26" s="12">
        <f t="shared" si="4"/>
        <v>1.9502554834683343E-3</v>
      </c>
      <c r="K26" s="12">
        <f>K25/K20</f>
        <v>2.362257566606268E-3</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179" t="s">
        <v>1516</v>
      </c>
      <c r="B29" s="17" t="s">
        <v>1851</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77469</v>
      </c>
      <c r="D30" s="160">
        <v>75259</v>
      </c>
      <c r="E30" s="161">
        <v>76209</v>
      </c>
      <c r="F30" s="160">
        <v>79139</v>
      </c>
      <c r="G30" s="160">
        <v>75156</v>
      </c>
      <c r="H30" s="160">
        <v>75785</v>
      </c>
      <c r="I30" s="160">
        <v>75258</v>
      </c>
      <c r="J30" s="160">
        <v>76763</v>
      </c>
      <c r="K30" s="160">
        <v>74329</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A001-000000000000}">
      <formula1>$AA$4:$AA$11</formula1>
    </dataValidation>
    <dataValidation type="list" allowBlank="1" showInputMessage="1" showErrorMessage="1" sqref="B10:G10" xr:uid="{00000000-0002-0000-A001-000001000000}">
      <formula1>$AA$12:$AA$13</formula1>
    </dataValidation>
    <dataValidation type="list" allowBlank="1" showInputMessage="1" showErrorMessage="1" sqref="B12:G12" xr:uid="{00000000-0002-0000-A0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sheetPr>
    <tabColor rgb="FF00B0F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0.57031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1852</v>
      </c>
      <c r="C3" s="702"/>
      <c r="D3" s="702"/>
      <c r="E3" s="702"/>
      <c r="F3" s="702"/>
      <c r="G3" s="702"/>
      <c r="H3" s="669"/>
      <c r="I3" s="669"/>
      <c r="J3" s="669"/>
      <c r="K3" s="669"/>
    </row>
    <row r="4" spans="1:27" s="182" customFormat="1" ht="38.25" customHeight="1" x14ac:dyDescent="0.25">
      <c r="A4" s="180" t="s">
        <v>2</v>
      </c>
      <c r="B4" s="706" t="s">
        <v>1853</v>
      </c>
      <c r="C4" s="711"/>
      <c r="D4" s="711"/>
      <c r="E4" s="711"/>
      <c r="F4" s="711"/>
      <c r="G4" s="711"/>
      <c r="H4" s="718"/>
      <c r="I4" s="718"/>
      <c r="J4" s="718"/>
      <c r="K4" s="718"/>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90" t="s">
        <v>1516</v>
      </c>
      <c r="C7" s="690"/>
      <c r="D7" s="690"/>
      <c r="E7" s="690"/>
      <c r="F7" s="690"/>
      <c r="G7" s="690"/>
      <c r="H7" s="669"/>
      <c r="I7" s="669"/>
      <c r="J7" s="669"/>
      <c r="K7" s="669"/>
      <c r="Z7" s="2" t="s">
        <v>3</v>
      </c>
      <c r="AA7" s="2" t="s">
        <v>4</v>
      </c>
    </row>
    <row r="8" spans="1:27" ht="14.25" customHeight="1" x14ac:dyDescent="0.25">
      <c r="A8" s="6" t="s">
        <v>13</v>
      </c>
      <c r="B8" s="693" t="s">
        <v>9</v>
      </c>
      <c r="C8" s="693"/>
      <c r="D8" s="693"/>
      <c r="E8" s="693"/>
      <c r="F8" s="693"/>
      <c r="G8" s="693"/>
      <c r="H8" s="718"/>
      <c r="I8" s="718"/>
      <c r="J8" s="718"/>
      <c r="K8" s="718"/>
      <c r="AA8" s="2" t="s">
        <v>7</v>
      </c>
    </row>
    <row r="9" spans="1:27" ht="14.25" customHeight="1" x14ac:dyDescent="0.25">
      <c r="A9" s="6" t="s">
        <v>15</v>
      </c>
      <c r="B9" s="699" t="s">
        <v>54</v>
      </c>
      <c r="C9" s="699"/>
      <c r="D9" s="699"/>
      <c r="E9" s="699"/>
      <c r="F9" s="699"/>
      <c r="G9" s="699"/>
      <c r="H9" s="669"/>
      <c r="I9" s="669"/>
      <c r="J9" s="669"/>
      <c r="K9" s="669"/>
      <c r="AA9" s="2" t="s">
        <v>10</v>
      </c>
    </row>
    <row r="10" spans="1:27" ht="14.25" customHeight="1" x14ac:dyDescent="0.25">
      <c r="A10" s="6" t="s">
        <v>17</v>
      </c>
      <c r="B10" s="699" t="s">
        <v>25</v>
      </c>
      <c r="C10" s="699"/>
      <c r="D10" s="699"/>
      <c r="E10" s="699"/>
      <c r="F10" s="699"/>
      <c r="G10" s="699"/>
      <c r="H10" s="669"/>
      <c r="I10" s="669"/>
      <c r="J10" s="669"/>
      <c r="K10" s="669"/>
      <c r="AA10" s="2" t="s">
        <v>12</v>
      </c>
    </row>
    <row r="11" spans="1:27" ht="14.25" customHeight="1" x14ac:dyDescent="0.25">
      <c r="A11" s="6" t="s">
        <v>19</v>
      </c>
      <c r="B11" s="699" t="s">
        <v>1854</v>
      </c>
      <c r="C11" s="699"/>
      <c r="D11" s="699"/>
      <c r="E11" s="699"/>
      <c r="F11" s="699"/>
      <c r="G11" s="699"/>
      <c r="H11" s="669"/>
      <c r="I11" s="669"/>
      <c r="J11" s="669"/>
      <c r="K11" s="669"/>
      <c r="AA11" s="2" t="s">
        <v>14</v>
      </c>
    </row>
    <row r="12" spans="1:27" ht="14.25" customHeight="1" x14ac:dyDescent="0.25">
      <c r="A12" s="6" t="s">
        <v>22</v>
      </c>
      <c r="B12" s="688" t="s">
        <v>31</v>
      </c>
      <c r="C12" s="688"/>
      <c r="D12" s="688"/>
      <c r="E12" s="688"/>
      <c r="F12" s="688"/>
      <c r="G12" s="688"/>
      <c r="H12" s="669"/>
      <c r="I12" s="669"/>
      <c r="J12" s="669"/>
      <c r="K12" s="669"/>
      <c r="AA12" s="2" t="s">
        <v>16</v>
      </c>
    </row>
    <row r="13" spans="1:27" ht="14.25" customHeight="1" x14ac:dyDescent="0.25">
      <c r="A13" s="6" t="s">
        <v>26</v>
      </c>
      <c r="B13" s="772" t="s">
        <v>1855</v>
      </c>
      <c r="C13" s="772"/>
      <c r="D13" s="772"/>
      <c r="E13" s="772"/>
      <c r="F13" s="772"/>
      <c r="G13" s="772"/>
      <c r="H13" s="669"/>
      <c r="I13" s="669"/>
      <c r="J13" s="669"/>
      <c r="K13" s="669"/>
      <c r="AA13" s="2" t="s">
        <v>6</v>
      </c>
    </row>
    <row r="14" spans="1:27" ht="14.25" customHeight="1" x14ac:dyDescent="0.25">
      <c r="A14" s="6" t="s">
        <v>28</v>
      </c>
      <c r="B14" s="688" t="s">
        <v>1836</v>
      </c>
      <c r="C14" s="688"/>
      <c r="D14" s="688"/>
      <c r="E14" s="688"/>
      <c r="F14" s="688"/>
      <c r="G14" s="688"/>
      <c r="H14" s="669"/>
      <c r="I14" s="669"/>
      <c r="J14" s="669"/>
      <c r="K14" s="669"/>
      <c r="AA14" s="2" t="s">
        <v>21</v>
      </c>
    </row>
    <row r="15" spans="1:27" ht="14.25" customHeight="1" x14ac:dyDescent="0.25">
      <c r="A15" s="6" t="s">
        <v>30</v>
      </c>
      <c r="B15" s="688" t="s">
        <v>1837</v>
      </c>
      <c r="C15" s="688"/>
      <c r="D15" s="688"/>
      <c r="E15" s="688"/>
      <c r="F15" s="688"/>
      <c r="G15" s="688"/>
      <c r="H15" s="669"/>
      <c r="I15" s="669"/>
      <c r="J15" s="669"/>
      <c r="K15" s="669"/>
      <c r="Z15" s="2" t="s">
        <v>24</v>
      </c>
      <c r="AA15" s="2" t="s">
        <v>25</v>
      </c>
    </row>
    <row r="16" spans="1:27" ht="14.25" customHeight="1" x14ac:dyDescent="0.25">
      <c r="A16" s="6" t="s">
        <v>32</v>
      </c>
      <c r="B16" s="699" t="s">
        <v>1342</v>
      </c>
      <c r="C16" s="699"/>
      <c r="D16" s="699"/>
      <c r="E16" s="699"/>
      <c r="F16" s="699"/>
      <c r="G16" s="699"/>
      <c r="H16" s="669"/>
      <c r="I16" s="669"/>
      <c r="J16" s="669"/>
      <c r="K16" s="669"/>
      <c r="AA16" s="2" t="s">
        <v>18</v>
      </c>
    </row>
    <row r="17" spans="1:31" ht="14.25" customHeight="1" x14ac:dyDescent="0.25">
      <c r="A17" s="6" t="s">
        <v>35</v>
      </c>
      <c r="B17" s="688" t="s">
        <v>9</v>
      </c>
      <c r="C17" s="688"/>
      <c r="D17" s="688"/>
      <c r="E17" s="688"/>
      <c r="F17" s="688"/>
      <c r="G17" s="688"/>
      <c r="H17" s="669"/>
      <c r="I17" s="669"/>
      <c r="J17" s="669"/>
      <c r="K17" s="669"/>
      <c r="Z17" s="2" t="s">
        <v>29</v>
      </c>
      <c r="AA17" s="2" t="s">
        <v>23</v>
      </c>
    </row>
    <row r="18" spans="1:31" ht="14.25" customHeight="1" x14ac:dyDescent="0.25">
      <c r="A18" s="6" t="s">
        <v>36</v>
      </c>
      <c r="B18" s="688" t="s">
        <v>9</v>
      </c>
      <c r="C18" s="688"/>
      <c r="D18" s="688"/>
      <c r="E18" s="688"/>
      <c r="F18" s="688"/>
      <c r="G18" s="688"/>
      <c r="H18" s="669"/>
      <c r="I18" s="669"/>
      <c r="J18" s="669"/>
      <c r="K18" s="669"/>
      <c r="AA18" s="2" t="s">
        <v>31</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2" t="s">
        <v>34</v>
      </c>
    </row>
    <row r="20" spans="1:31" ht="14.25" customHeight="1" x14ac:dyDescent="0.25">
      <c r="A20" s="6" t="s">
        <v>43</v>
      </c>
      <c r="C20" s="10">
        <v>77542</v>
      </c>
      <c r="D20" s="10">
        <v>75269</v>
      </c>
      <c r="E20" s="155">
        <v>76282</v>
      </c>
      <c r="F20" s="156">
        <v>79196</v>
      </c>
      <c r="G20" s="10">
        <v>75216</v>
      </c>
      <c r="H20" s="10">
        <v>75879</v>
      </c>
      <c r="I20" s="10">
        <v>75342</v>
      </c>
      <c r="J20" s="11">
        <v>76913</v>
      </c>
      <c r="K20" s="11">
        <v>74505</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77542</v>
      </c>
      <c r="D21" s="10">
        <f t="shared" si="0"/>
        <v>75269</v>
      </c>
      <c r="E21" s="10">
        <f t="shared" si="0"/>
        <v>76282</v>
      </c>
      <c r="F21" s="10">
        <f t="shared" si="0"/>
        <v>79196</v>
      </c>
      <c r="G21" s="10">
        <f>G20-G25</f>
        <v>75216</v>
      </c>
      <c r="H21" s="10">
        <f t="shared" ref="H21:K21" si="1">H20-H25</f>
        <v>75879</v>
      </c>
      <c r="I21" s="10">
        <f t="shared" si="1"/>
        <v>75342</v>
      </c>
      <c r="J21" s="10">
        <f t="shared" si="1"/>
        <v>76913</v>
      </c>
      <c r="K21" s="10">
        <f t="shared" si="1"/>
        <v>74505</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2">
        <v>8175</v>
      </c>
      <c r="D23" s="2">
        <v>7722</v>
      </c>
      <c r="E23">
        <v>6955</v>
      </c>
      <c r="F23" s="156">
        <v>7869</v>
      </c>
      <c r="G23" s="10">
        <v>12517</v>
      </c>
      <c r="H23" s="10">
        <v>11829</v>
      </c>
      <c r="I23" s="10">
        <v>11829</v>
      </c>
      <c r="J23" s="11">
        <v>10357</v>
      </c>
      <c r="K23" s="11">
        <v>10446</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0.10542673647829563</v>
      </c>
      <c r="D24" s="12">
        <f>IFERROR(+(D23/D20),0)</f>
        <v>0.10259203656219693</v>
      </c>
      <c r="E24" s="12">
        <f>IFERROR(+(E23/E20),0)</f>
        <v>9.1174851209984004E-2</v>
      </c>
      <c r="F24" s="12">
        <f>IFERROR(+(F23/F20),0)</f>
        <v>9.936107884236578E-2</v>
      </c>
      <c r="G24" s="12">
        <f>G23/G20</f>
        <v>0.16641406083811955</v>
      </c>
      <c r="H24" s="12">
        <f t="shared" ref="H24:J24" si="3">H23/H20</f>
        <v>0.155892934804096</v>
      </c>
      <c r="I24" s="12">
        <f t="shared" si="3"/>
        <v>0.15700406147965279</v>
      </c>
      <c r="J24" s="12">
        <f t="shared" si="3"/>
        <v>0.13465864028187693</v>
      </c>
      <c r="K24" s="12">
        <f>K23/K20</f>
        <v>0.14020535534527884</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64">
        <v>0</v>
      </c>
      <c r="D25" s="164">
        <v>0</v>
      </c>
      <c r="E25" s="164">
        <v>0</v>
      </c>
      <c r="F25" s="164">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1839</v>
      </c>
      <c r="C29" s="157">
        <v>0</v>
      </c>
      <c r="D29" s="157">
        <v>0</v>
      </c>
      <c r="E29" s="158">
        <v>0</v>
      </c>
      <c r="F29" s="159">
        <v>0</v>
      </c>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77542</v>
      </c>
      <c r="D30" s="160">
        <v>75269</v>
      </c>
      <c r="E30" s="161">
        <v>76282</v>
      </c>
      <c r="F30" s="162">
        <v>79196</v>
      </c>
      <c r="G30" s="160">
        <v>75216</v>
      </c>
      <c r="H30" s="160">
        <v>75879</v>
      </c>
      <c r="I30" s="160">
        <v>75342</v>
      </c>
      <c r="J30" s="20">
        <v>76913</v>
      </c>
      <c r="K30" s="20">
        <v>74505</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A101-000000000000}">
      <formula1>$AA$17:$AA$19</formula1>
    </dataValidation>
    <dataValidation type="list" allowBlank="1" showInputMessage="1" showErrorMessage="1" sqref="B5:G5" xr:uid="{00000000-0002-0000-A101-000001000000}">
      <formula1>$AA$7:$AA$14</formula1>
    </dataValidation>
    <dataValidation type="list" allowBlank="1" showInputMessage="1" showErrorMessage="1" sqref="B10:G10" xr:uid="{00000000-0002-0000-A101-000002000000}">
      <formula1>$AA$15:$AA$16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sheetPr>
    <tabColor rgb="FFFFFF00"/>
  </sheetPr>
  <dimension ref="A1:AE41"/>
  <sheetViews>
    <sheetView workbookViewId="0">
      <pane xSplit="1" ySplit="2" topLeftCell="B14"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2.1406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1856</v>
      </c>
      <c r="C3" s="702"/>
      <c r="D3" s="702"/>
      <c r="E3" s="702"/>
      <c r="F3" s="702"/>
      <c r="G3" s="702"/>
      <c r="H3" s="669"/>
      <c r="I3" s="669"/>
      <c r="J3" s="669"/>
      <c r="K3" s="669"/>
      <c r="L3" s="112"/>
      <c r="M3" s="112"/>
      <c r="N3" s="112"/>
      <c r="O3" s="112"/>
      <c r="P3" s="112"/>
    </row>
    <row r="4" spans="1:27" s="182" customFormat="1" ht="32.25" customHeight="1" x14ac:dyDescent="0.25">
      <c r="A4" s="180" t="s">
        <v>2</v>
      </c>
      <c r="B4" s="706" t="s">
        <v>1857</v>
      </c>
      <c r="C4" s="711"/>
      <c r="D4" s="711"/>
      <c r="E4" s="711"/>
      <c r="F4" s="711"/>
      <c r="G4" s="711"/>
      <c r="H4" s="718"/>
      <c r="I4" s="718"/>
      <c r="J4" s="718"/>
      <c r="K4" s="718"/>
      <c r="L4" s="183"/>
      <c r="M4" s="183"/>
      <c r="N4" s="183"/>
      <c r="O4" s="183"/>
      <c r="P4" s="183"/>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90" t="s">
        <v>1516</v>
      </c>
      <c r="C7" s="690"/>
      <c r="D7" s="690"/>
      <c r="E7" s="690"/>
      <c r="F7" s="690"/>
      <c r="G7" s="690"/>
      <c r="H7" s="669"/>
      <c r="I7" s="669"/>
      <c r="J7" s="669"/>
      <c r="K7" s="669"/>
    </row>
    <row r="8" spans="1:27" ht="14.25" customHeight="1" x14ac:dyDescent="0.25">
      <c r="A8" s="6" t="s">
        <v>13</v>
      </c>
      <c r="B8" s="693" t="s">
        <v>9</v>
      </c>
      <c r="C8" s="693"/>
      <c r="D8" s="693"/>
      <c r="E8" s="693"/>
      <c r="F8" s="693"/>
      <c r="G8" s="693"/>
      <c r="H8" s="718"/>
      <c r="I8" s="718"/>
      <c r="J8" s="718"/>
      <c r="K8" s="718"/>
      <c r="Z8" s="2" t="s">
        <v>3</v>
      </c>
      <c r="AA8" s="2" t="s">
        <v>4</v>
      </c>
    </row>
    <row r="9" spans="1:27" ht="14.25" customHeight="1" x14ac:dyDescent="0.25">
      <c r="A9" s="6" t="s">
        <v>15</v>
      </c>
      <c r="B9" s="699" t="s">
        <v>63</v>
      </c>
      <c r="C9" s="699"/>
      <c r="D9" s="699"/>
      <c r="E9" s="699"/>
      <c r="F9" s="699"/>
      <c r="G9" s="699"/>
      <c r="H9" s="669"/>
      <c r="I9" s="669"/>
      <c r="J9" s="669"/>
      <c r="K9" s="669"/>
      <c r="AA9" s="2" t="s">
        <v>7</v>
      </c>
    </row>
    <row r="10" spans="1:27" ht="14.25" customHeight="1" x14ac:dyDescent="0.25">
      <c r="A10" s="6" t="s">
        <v>17</v>
      </c>
      <c r="B10" s="699" t="s">
        <v>25</v>
      </c>
      <c r="C10" s="699"/>
      <c r="D10" s="699"/>
      <c r="E10" s="699"/>
      <c r="F10" s="699"/>
      <c r="G10" s="699"/>
      <c r="H10" s="669"/>
      <c r="I10" s="669"/>
      <c r="J10" s="669"/>
      <c r="K10" s="669"/>
      <c r="AA10" s="2" t="s">
        <v>10</v>
      </c>
    </row>
    <row r="11" spans="1:27" ht="14.25" customHeight="1" x14ac:dyDescent="0.25">
      <c r="A11" s="6" t="s">
        <v>19</v>
      </c>
      <c r="B11" s="699" t="s">
        <v>1854</v>
      </c>
      <c r="C11" s="699"/>
      <c r="D11" s="699"/>
      <c r="E11" s="699"/>
      <c r="F11" s="699"/>
      <c r="G11" s="699"/>
      <c r="H11" s="669"/>
      <c r="I11" s="669"/>
      <c r="J11" s="669"/>
      <c r="K11" s="669"/>
      <c r="AA11" s="2" t="s">
        <v>12</v>
      </c>
    </row>
    <row r="12" spans="1:27" ht="14.25" customHeight="1" x14ac:dyDescent="0.25">
      <c r="A12" s="6" t="s">
        <v>22</v>
      </c>
      <c r="B12" s="688" t="s">
        <v>31</v>
      </c>
      <c r="C12" s="688"/>
      <c r="D12" s="688"/>
      <c r="E12" s="688"/>
      <c r="F12" s="688"/>
      <c r="G12" s="688"/>
      <c r="H12" s="669"/>
      <c r="I12" s="669"/>
      <c r="J12" s="669"/>
      <c r="K12" s="669"/>
      <c r="AA12" s="2" t="s">
        <v>14</v>
      </c>
    </row>
    <row r="13" spans="1:27" ht="14.25" customHeight="1" x14ac:dyDescent="0.25">
      <c r="A13" s="6" t="s">
        <v>26</v>
      </c>
      <c r="B13" s="773" t="s">
        <v>1858</v>
      </c>
      <c r="C13" s="773"/>
      <c r="D13" s="773"/>
      <c r="E13" s="773"/>
      <c r="F13" s="773"/>
      <c r="G13" s="773"/>
      <c r="H13" s="669"/>
      <c r="I13" s="669"/>
      <c r="J13" s="669"/>
      <c r="K13" s="669"/>
      <c r="AA13" s="2" t="s">
        <v>16</v>
      </c>
    </row>
    <row r="14" spans="1:27" ht="14.25" customHeight="1" x14ac:dyDescent="0.25">
      <c r="A14" s="6" t="s">
        <v>28</v>
      </c>
      <c r="B14" s="688" t="s">
        <v>1859</v>
      </c>
      <c r="C14" s="688"/>
      <c r="D14" s="688"/>
      <c r="E14" s="688"/>
      <c r="F14" s="688"/>
      <c r="G14" s="688"/>
      <c r="H14" s="669"/>
      <c r="I14" s="669"/>
      <c r="J14" s="669"/>
      <c r="K14" s="669"/>
      <c r="AA14" s="2" t="s">
        <v>6</v>
      </c>
    </row>
    <row r="15" spans="1:27" ht="14.25" customHeight="1" x14ac:dyDescent="0.25">
      <c r="A15" s="6" t="s">
        <v>30</v>
      </c>
      <c r="B15" s="688" t="s">
        <v>1837</v>
      </c>
      <c r="C15" s="688"/>
      <c r="D15" s="688"/>
      <c r="E15" s="688"/>
      <c r="F15" s="688"/>
      <c r="G15" s="688"/>
      <c r="H15" s="669"/>
      <c r="I15" s="669"/>
      <c r="J15" s="669"/>
      <c r="K15" s="669"/>
      <c r="AA15" s="2" t="s">
        <v>21</v>
      </c>
    </row>
    <row r="16" spans="1:27" ht="14.25" customHeight="1" x14ac:dyDescent="0.25">
      <c r="A16" s="6" t="s">
        <v>32</v>
      </c>
      <c r="B16" s="699" t="s">
        <v>816</v>
      </c>
      <c r="C16" s="699"/>
      <c r="D16" s="699"/>
      <c r="E16" s="699"/>
      <c r="F16" s="699"/>
      <c r="G16" s="699"/>
      <c r="H16" s="669"/>
      <c r="I16" s="669"/>
      <c r="J16" s="669"/>
      <c r="K16" s="669"/>
      <c r="Z16" s="2" t="s">
        <v>24</v>
      </c>
      <c r="AA16" s="2" t="s">
        <v>25</v>
      </c>
    </row>
    <row r="17" spans="1:31" ht="14.25" customHeight="1" x14ac:dyDescent="0.25">
      <c r="A17" s="6" t="s">
        <v>35</v>
      </c>
      <c r="B17" s="688" t="s">
        <v>9</v>
      </c>
      <c r="C17" s="688"/>
      <c r="D17" s="688"/>
      <c r="E17" s="688"/>
      <c r="F17" s="688"/>
      <c r="G17" s="688"/>
      <c r="H17" s="669"/>
      <c r="I17" s="669"/>
      <c r="J17" s="669"/>
      <c r="K17" s="669"/>
      <c r="AA17" s="2" t="s">
        <v>18</v>
      </c>
    </row>
    <row r="18" spans="1:31" ht="14.25" customHeight="1" x14ac:dyDescent="0.25">
      <c r="A18" s="6" t="s">
        <v>36</v>
      </c>
      <c r="B18" s="688" t="s">
        <v>9</v>
      </c>
      <c r="C18" s="688"/>
      <c r="D18" s="688"/>
      <c r="E18" s="688"/>
      <c r="F18" s="688"/>
      <c r="G18" s="688"/>
      <c r="H18" s="669"/>
      <c r="I18" s="669"/>
      <c r="J18" s="669"/>
      <c r="K18" s="669"/>
      <c r="Z18" s="2" t="s">
        <v>29</v>
      </c>
      <c r="AA18" s="2" t="s">
        <v>23</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2" t="s">
        <v>31</v>
      </c>
    </row>
    <row r="20" spans="1:31" ht="14.25" customHeight="1" x14ac:dyDescent="0.25">
      <c r="A20" s="6" t="s">
        <v>43</v>
      </c>
      <c r="C20" s="10">
        <v>77542</v>
      </c>
      <c r="D20" s="10">
        <v>75269</v>
      </c>
      <c r="E20" s="155">
        <v>76282</v>
      </c>
      <c r="F20" s="156">
        <v>79196</v>
      </c>
      <c r="G20" s="10">
        <v>75216</v>
      </c>
      <c r="H20" s="10">
        <v>75879</v>
      </c>
      <c r="I20" s="10">
        <v>75342</v>
      </c>
      <c r="J20" s="11">
        <v>76913</v>
      </c>
      <c r="K20" s="11">
        <v>74505</v>
      </c>
      <c r="L20" s="11"/>
      <c r="M20" s="11"/>
      <c r="N20" s="11"/>
      <c r="O20" s="11"/>
      <c r="P20" s="11"/>
      <c r="Q20" s="11"/>
      <c r="R20" s="11"/>
      <c r="S20" s="11"/>
      <c r="T20" s="9"/>
      <c r="U20" s="9"/>
      <c r="V20" s="9"/>
      <c r="W20" s="9"/>
      <c r="X20" s="9"/>
      <c r="Y20" s="9"/>
      <c r="Z20" s="9"/>
      <c r="AA20" s="9"/>
      <c r="AB20" s="9"/>
      <c r="AC20" s="9"/>
      <c r="AE20" s="2" t="s">
        <v>34</v>
      </c>
    </row>
    <row r="21" spans="1:31" ht="14.25" customHeight="1" x14ac:dyDescent="0.25">
      <c r="A21" s="6" t="s">
        <v>44</v>
      </c>
      <c r="C21" s="10">
        <f t="shared" ref="C21:F21" si="0">C20-C25</f>
        <v>77542</v>
      </c>
      <c r="D21" s="10">
        <f t="shared" si="0"/>
        <v>75269</v>
      </c>
      <c r="E21" s="10">
        <f t="shared" si="0"/>
        <v>76282</v>
      </c>
      <c r="F21" s="10">
        <f t="shared" si="0"/>
        <v>79196</v>
      </c>
      <c r="G21" s="10">
        <f>G20-G25</f>
        <v>75216</v>
      </c>
      <c r="H21" s="10">
        <f t="shared" ref="H21:K21" si="1">H20-H25</f>
        <v>75879</v>
      </c>
      <c r="I21" s="10">
        <f t="shared" si="1"/>
        <v>75342</v>
      </c>
      <c r="J21" s="10">
        <f t="shared" si="1"/>
        <v>76913</v>
      </c>
      <c r="K21" s="10">
        <f t="shared" si="1"/>
        <v>74505</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 t="s">
        <v>1860</v>
      </c>
      <c r="B29" s="17" t="s">
        <v>1861</v>
      </c>
      <c r="C29" s="157">
        <v>5164</v>
      </c>
      <c r="D29" s="157">
        <v>5115</v>
      </c>
      <c r="E29" s="158">
        <v>5465</v>
      </c>
      <c r="F29" s="159">
        <v>6179</v>
      </c>
      <c r="G29" s="169">
        <v>6852</v>
      </c>
      <c r="H29" s="169">
        <v>7050</v>
      </c>
      <c r="I29" s="169">
        <v>7699</v>
      </c>
      <c r="J29" s="169">
        <v>8361</v>
      </c>
      <c r="K29" s="169">
        <v>8462</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1653</v>
      </c>
      <c r="B30" s="17" t="s">
        <v>1862</v>
      </c>
      <c r="C30" s="157">
        <v>72378</v>
      </c>
      <c r="D30" s="157">
        <v>70154</v>
      </c>
      <c r="E30" s="158">
        <v>70817</v>
      </c>
      <c r="F30" s="159">
        <v>67599</v>
      </c>
      <c r="G30" s="169">
        <v>68364</v>
      </c>
      <c r="H30" s="169">
        <v>68829</v>
      </c>
      <c r="I30" s="169">
        <v>67643</v>
      </c>
      <c r="J30" s="169">
        <v>68552</v>
      </c>
      <c r="K30" s="169">
        <v>66043</v>
      </c>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s="19" t="s">
        <v>53</v>
      </c>
      <c r="C31" s="160">
        <v>77542</v>
      </c>
      <c r="D31" s="160">
        <v>75269</v>
      </c>
      <c r="E31" s="161">
        <v>76282</v>
      </c>
      <c r="F31" s="162">
        <v>79196</v>
      </c>
      <c r="G31" s="20">
        <f>SUM(G29:G30)</f>
        <v>75216</v>
      </c>
      <c r="H31" s="20">
        <f>SUM(H29:H30)</f>
        <v>75879</v>
      </c>
      <c r="I31" s="20">
        <f>SUM(I29:I30)</f>
        <v>75342</v>
      </c>
      <c r="J31" s="20">
        <f>SUM(J29:J30)</f>
        <v>76913</v>
      </c>
      <c r="K31" s="20">
        <f>SUM(K29:K30)</f>
        <v>74505</v>
      </c>
      <c r="L31" s="20"/>
      <c r="M31" s="20"/>
      <c r="N31" s="20"/>
      <c r="O31" s="20"/>
      <c r="P31" s="20"/>
      <c r="Q31" s="20"/>
      <c r="R31" s="20"/>
      <c r="S31" s="20"/>
      <c r="T31" s="21"/>
      <c r="U31" s="21"/>
      <c r="V31" s="21"/>
      <c r="W31" s="21"/>
      <c r="X31" s="21"/>
      <c r="Y31" s="21"/>
      <c r="Z31" s="21"/>
      <c r="AA31" s="21"/>
      <c r="AB31" s="21"/>
      <c r="AC31" s="21"/>
      <c r="AD31" s="21"/>
      <c r="AE31" s="21"/>
    </row>
    <row r="32" spans="1:31" x14ac:dyDescent="0.25">
      <c r="C32"/>
      <c r="D32"/>
      <c r="E32"/>
      <c r="F32"/>
    </row>
    <row r="33" spans="3:6" x14ac:dyDescent="0.25">
      <c r="C33" s="178"/>
      <c r="D33" s="178"/>
      <c r="E33" s="178"/>
      <c r="F33" s="178"/>
    </row>
    <row r="34" spans="3:6" x14ac:dyDescent="0.25">
      <c r="C34"/>
      <c r="D34"/>
      <c r="E34"/>
      <c r="F34"/>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A201-000000000000}">
      <formula1>$AA$18:$AA$20</formula1>
    </dataValidation>
    <dataValidation type="list" allowBlank="1" showInputMessage="1" showErrorMessage="1" sqref="B5:G5" xr:uid="{00000000-0002-0000-A201-000001000000}">
      <formula1>$AA$8:$AA$15</formula1>
    </dataValidation>
    <dataValidation type="list" allowBlank="1" showInputMessage="1" showErrorMessage="1" sqref="B10:G10" xr:uid="{00000000-0002-0000-A201-000002000000}">
      <formula1>$AA$16:$AA$17</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fitToPage="1"/>
  </sheetPr>
  <dimension ref="A1:K32"/>
  <sheetViews>
    <sheetView topLeftCell="A10" workbookViewId="0">
      <selection activeCell="G37" sqref="G37"/>
    </sheetView>
  </sheetViews>
  <sheetFormatPr defaultRowHeight="15" x14ac:dyDescent="0.25"/>
  <cols>
    <col min="1" max="1" width="36" customWidth="1"/>
    <col min="2" max="2" width="91" customWidth="1"/>
    <col min="3" max="7" width="12.7109375" customWidth="1"/>
  </cols>
  <sheetData>
    <row r="1" spans="1:7" ht="18.75" x14ac:dyDescent="0.25">
      <c r="A1" s="200" t="s">
        <v>0</v>
      </c>
    </row>
    <row r="3" spans="1:7" x14ac:dyDescent="0.25">
      <c r="A3" s="201" t="s">
        <v>1</v>
      </c>
      <c r="B3" s="678" t="s">
        <v>7620</v>
      </c>
      <c r="C3" s="678"/>
      <c r="D3" s="678"/>
      <c r="E3" s="678"/>
      <c r="F3" s="678"/>
      <c r="G3" s="678"/>
    </row>
    <row r="4" spans="1:7" x14ac:dyDescent="0.25">
      <c r="A4" s="6" t="s">
        <v>2</v>
      </c>
      <c r="B4" s="682" t="s">
        <v>7621</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7435</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7622</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359</v>
      </c>
      <c r="C16" s="674"/>
      <c r="D16" s="674"/>
      <c r="E16" s="674"/>
      <c r="F16" s="674"/>
      <c r="G16" s="674"/>
    </row>
    <row r="17" spans="1:11" x14ac:dyDescent="0.25">
      <c r="A17" s="6" t="s">
        <v>35</v>
      </c>
      <c r="B17" s="675" t="s">
        <v>9</v>
      </c>
      <c r="C17" s="674"/>
      <c r="D17" s="674"/>
      <c r="E17" s="674"/>
      <c r="F17" s="674"/>
      <c r="G17" s="674"/>
    </row>
    <row r="18" spans="1:11" ht="48" customHeight="1" x14ac:dyDescent="0.25">
      <c r="A18" s="113" t="s">
        <v>36</v>
      </c>
      <c r="B18" s="682" t="s">
        <v>7623</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550">
        <v>24581</v>
      </c>
      <c r="H20" s="550">
        <v>24545</v>
      </c>
      <c r="I20" s="550">
        <v>24466</v>
      </c>
      <c r="J20" s="550">
        <v>25256</v>
      </c>
      <c r="K20" s="551">
        <v>24818</v>
      </c>
    </row>
    <row r="21" spans="1:11" x14ac:dyDescent="0.25">
      <c r="A21" s="6" t="s">
        <v>44</v>
      </c>
      <c r="B21" s="202"/>
      <c r="C21" s="13">
        <v>22180</v>
      </c>
      <c r="D21" s="13">
        <v>22887</v>
      </c>
      <c r="E21" s="13">
        <v>23049</v>
      </c>
      <c r="F21" s="13">
        <v>24087</v>
      </c>
      <c r="G21" s="10">
        <f>+(G20-G25)</f>
        <v>24403</v>
      </c>
      <c r="H21" s="10">
        <f>+(H20-H25)</f>
        <v>24320</v>
      </c>
      <c r="I21" s="10">
        <f>+(I20-I25)</f>
        <v>24199</v>
      </c>
      <c r="J21" s="10">
        <f>+(J20-J25)</f>
        <v>24932</v>
      </c>
      <c r="K21" s="10">
        <f>+(K20-K25)</f>
        <v>24339</v>
      </c>
    </row>
    <row r="22" spans="1:11" x14ac:dyDescent="0.25">
      <c r="A22" s="6" t="s">
        <v>45</v>
      </c>
      <c r="B22" s="202"/>
      <c r="C22" s="12">
        <f t="shared" ref="C22:K22" si="0">+(C21/C20)</f>
        <v>0.98389744044714544</v>
      </c>
      <c r="D22" s="12">
        <f t="shared" si="0"/>
        <v>0.99138005717751021</v>
      </c>
      <c r="E22" s="12">
        <f t="shared" si="0"/>
        <v>0.99409126196842923</v>
      </c>
      <c r="F22" s="12">
        <f t="shared" si="0"/>
        <v>0.99360613810741683</v>
      </c>
      <c r="G22" s="12">
        <f t="shared" si="0"/>
        <v>0.99275863471787151</v>
      </c>
      <c r="H22" s="12">
        <f t="shared" si="0"/>
        <v>0.99083316357710327</v>
      </c>
      <c r="I22" s="12">
        <f t="shared" si="0"/>
        <v>0.98908689610071121</v>
      </c>
      <c r="J22" s="12">
        <f t="shared" si="0"/>
        <v>0.9871713652201457</v>
      </c>
      <c r="K22" s="12">
        <f t="shared" si="0"/>
        <v>0.98069949230397291</v>
      </c>
    </row>
    <row r="23" spans="1:11" x14ac:dyDescent="0.25">
      <c r="A23" s="6" t="s">
        <v>46</v>
      </c>
      <c r="B23" s="202"/>
      <c r="C23" s="10">
        <v>0</v>
      </c>
      <c r="D23" s="10">
        <v>0</v>
      </c>
      <c r="E23" s="10">
        <v>0</v>
      </c>
      <c r="F23" s="155">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178</v>
      </c>
      <c r="H25" s="338">
        <v>225</v>
      </c>
      <c r="I25" s="338">
        <v>267</v>
      </c>
      <c r="J25" s="338">
        <v>324</v>
      </c>
      <c r="K25" s="217">
        <v>479</v>
      </c>
    </row>
    <row r="26" spans="1:11" x14ac:dyDescent="0.25">
      <c r="A26" s="6" t="s">
        <v>49</v>
      </c>
      <c r="B26" s="202"/>
      <c r="C26" s="12">
        <f t="shared" ref="C26:K26" si="1">+(C25/C20)</f>
        <v>1.6102559552854546E-2</v>
      </c>
      <c r="D26" s="12">
        <f t="shared" si="1"/>
        <v>8.6199428224898213E-3</v>
      </c>
      <c r="E26" s="12">
        <f t="shared" si="1"/>
        <v>5.9087380315707757E-3</v>
      </c>
      <c r="F26" s="12">
        <f t="shared" si="1"/>
        <v>6.3938618925831201E-3</v>
      </c>
      <c r="G26" s="12">
        <f t="shared" si="1"/>
        <v>7.241365282128473E-3</v>
      </c>
      <c r="H26" s="12">
        <f t="shared" si="1"/>
        <v>9.1668364228967205E-3</v>
      </c>
      <c r="I26" s="12">
        <f t="shared" si="1"/>
        <v>1.0913103899288809E-2</v>
      </c>
      <c r="J26" s="12">
        <f t="shared" si="1"/>
        <v>1.2828634779854292E-2</v>
      </c>
      <c r="K26" s="12">
        <f t="shared" si="1"/>
        <v>1.9300507696027078E-2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7624</v>
      </c>
      <c r="B29" s="207" t="s">
        <v>7625</v>
      </c>
      <c r="C29" s="13">
        <v>22180</v>
      </c>
      <c r="D29" s="13">
        <v>22887</v>
      </c>
      <c r="E29" s="13">
        <v>23049</v>
      </c>
      <c r="F29" s="13">
        <v>24087</v>
      </c>
      <c r="G29" s="13">
        <v>24403</v>
      </c>
      <c r="H29" s="13">
        <v>24320</v>
      </c>
      <c r="I29" s="13">
        <v>24199</v>
      </c>
      <c r="J29" s="13">
        <v>24932</v>
      </c>
      <c r="K29" s="13">
        <v>24339</v>
      </c>
    </row>
    <row r="30" spans="1:11" x14ac:dyDescent="0.25">
      <c r="A30" s="215" t="s">
        <v>1439</v>
      </c>
      <c r="B30" s="215" t="s">
        <v>1439</v>
      </c>
      <c r="C30">
        <v>363</v>
      </c>
      <c r="D30">
        <v>199</v>
      </c>
      <c r="E30">
        <v>137</v>
      </c>
      <c r="F30">
        <v>155</v>
      </c>
      <c r="G30" s="13">
        <v>178</v>
      </c>
      <c r="H30" s="13">
        <v>225</v>
      </c>
      <c r="I30" s="13">
        <v>267</v>
      </c>
      <c r="J30" s="13">
        <v>324</v>
      </c>
      <c r="K30" s="13">
        <v>479</v>
      </c>
    </row>
    <row r="31" spans="1:11" x14ac:dyDescent="0.25">
      <c r="A31" s="226" t="s">
        <v>53</v>
      </c>
      <c r="B31" s="215"/>
      <c r="C31" s="160">
        <v>22543</v>
      </c>
      <c r="D31" s="160">
        <v>23086</v>
      </c>
      <c r="E31" s="160">
        <v>23186</v>
      </c>
      <c r="F31" s="548">
        <v>24242</v>
      </c>
      <c r="G31" s="166">
        <v>24581</v>
      </c>
      <c r="H31" s="166">
        <v>24545</v>
      </c>
      <c r="I31" s="166">
        <v>24466</v>
      </c>
      <c r="J31" s="166">
        <v>25256</v>
      </c>
      <c r="K31" s="166">
        <v>24818</v>
      </c>
    </row>
    <row r="32" spans="1:11" x14ac:dyDescent="0.25">
      <c r="A32" s="215"/>
      <c r="B32" s="215"/>
      <c r="C32" s="215"/>
      <c r="D32" s="215"/>
      <c r="E32" s="215"/>
      <c r="F32" s="215"/>
      <c r="G32"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8" fitToHeight="0" orientation="landscape" r:id="rId1"/>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sheetPr>
    <tabColor rgb="FFFFFF00"/>
  </sheetPr>
  <dimension ref="A1:AE41"/>
  <sheetViews>
    <sheetView workbookViewId="0">
      <pane xSplit="1" ySplit="2" topLeftCell="B13"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1.855468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1863</v>
      </c>
      <c r="C3" s="702"/>
      <c r="D3" s="702"/>
      <c r="E3" s="702"/>
      <c r="F3" s="702"/>
      <c r="G3" s="702"/>
      <c r="H3" s="669"/>
      <c r="I3" s="669"/>
      <c r="J3" s="669"/>
      <c r="K3" s="669"/>
    </row>
    <row r="4" spans="1:27" s="182" customFormat="1" ht="36" customHeight="1" x14ac:dyDescent="0.25">
      <c r="A4" s="180" t="s">
        <v>2</v>
      </c>
      <c r="B4" s="706" t="s">
        <v>1864</v>
      </c>
      <c r="C4" s="706"/>
      <c r="D4" s="706"/>
      <c r="E4" s="706"/>
      <c r="F4" s="706"/>
      <c r="G4" s="706"/>
      <c r="H4" s="718"/>
      <c r="I4" s="718"/>
      <c r="J4" s="718"/>
      <c r="K4" s="718"/>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88" t="s">
        <v>1865</v>
      </c>
      <c r="C7" s="688"/>
      <c r="D7" s="688"/>
      <c r="E7" s="688"/>
      <c r="F7" s="688"/>
      <c r="G7" s="688"/>
      <c r="H7" s="669"/>
      <c r="I7" s="669"/>
      <c r="J7" s="669"/>
      <c r="K7" s="669"/>
      <c r="Z7" s="2" t="s">
        <v>3</v>
      </c>
      <c r="AA7" s="2" t="s">
        <v>4</v>
      </c>
    </row>
    <row r="8" spans="1:27" ht="14.25" customHeight="1" x14ac:dyDescent="0.25">
      <c r="A8" s="6" t="s">
        <v>13</v>
      </c>
      <c r="B8" s="693" t="s">
        <v>9</v>
      </c>
      <c r="C8" s="693"/>
      <c r="D8" s="693"/>
      <c r="E8" s="693"/>
      <c r="F8" s="693"/>
      <c r="G8" s="693"/>
      <c r="H8" s="718"/>
      <c r="I8" s="718"/>
      <c r="J8" s="718"/>
      <c r="K8" s="718"/>
      <c r="AA8" s="2" t="s">
        <v>7</v>
      </c>
    </row>
    <row r="9" spans="1:27" ht="14.25" customHeight="1" x14ac:dyDescent="0.25">
      <c r="A9" s="6" t="s">
        <v>15</v>
      </c>
      <c r="B9" s="699" t="s">
        <v>63</v>
      </c>
      <c r="C9" s="699"/>
      <c r="D9" s="699"/>
      <c r="E9" s="699"/>
      <c r="F9" s="699"/>
      <c r="G9" s="699"/>
      <c r="H9" s="669"/>
      <c r="I9" s="669"/>
      <c r="J9" s="669"/>
      <c r="K9" s="669"/>
      <c r="AA9" s="2" t="s">
        <v>10</v>
      </c>
    </row>
    <row r="10" spans="1:27" ht="14.25" customHeight="1" x14ac:dyDescent="0.25">
      <c r="A10" s="6" t="s">
        <v>17</v>
      </c>
      <c r="B10" s="699" t="s">
        <v>25</v>
      </c>
      <c r="C10" s="699"/>
      <c r="D10" s="699"/>
      <c r="E10" s="699"/>
      <c r="F10" s="699"/>
      <c r="G10" s="699"/>
      <c r="H10" s="669"/>
      <c r="I10" s="669"/>
      <c r="J10" s="669"/>
      <c r="K10" s="669"/>
      <c r="AA10" s="2" t="s">
        <v>12</v>
      </c>
    </row>
    <row r="11" spans="1:27" ht="14.25" customHeight="1" x14ac:dyDescent="0.25">
      <c r="A11" s="6" t="s">
        <v>19</v>
      </c>
      <c r="B11" s="699" t="s">
        <v>20</v>
      </c>
      <c r="C11" s="699"/>
      <c r="D11" s="699"/>
      <c r="E11" s="699"/>
      <c r="F11" s="699"/>
      <c r="G11" s="699"/>
      <c r="H11" s="669"/>
      <c r="I11" s="669"/>
      <c r="J11" s="669"/>
      <c r="K11" s="669"/>
      <c r="AA11" s="2" t="s">
        <v>14</v>
      </c>
    </row>
    <row r="12" spans="1:27" ht="14.25" customHeight="1" x14ac:dyDescent="0.25">
      <c r="A12" s="6" t="s">
        <v>22</v>
      </c>
      <c r="B12" s="688" t="s">
        <v>31</v>
      </c>
      <c r="C12" s="688"/>
      <c r="D12" s="688"/>
      <c r="E12" s="688"/>
      <c r="F12" s="688"/>
      <c r="G12" s="688"/>
      <c r="H12" s="669"/>
      <c r="I12" s="669"/>
      <c r="J12" s="669"/>
      <c r="K12" s="669"/>
      <c r="AA12" s="2" t="s">
        <v>16</v>
      </c>
    </row>
    <row r="13" spans="1:27" ht="14.25" customHeight="1" x14ac:dyDescent="0.25">
      <c r="A13" s="6" t="s">
        <v>26</v>
      </c>
      <c r="B13" s="699" t="s">
        <v>1866</v>
      </c>
      <c r="C13" s="699"/>
      <c r="D13" s="699"/>
      <c r="E13" s="699"/>
      <c r="F13" s="699"/>
      <c r="G13" s="699"/>
      <c r="H13" s="669"/>
      <c r="I13" s="669"/>
      <c r="J13" s="669"/>
      <c r="K13" s="669"/>
      <c r="AA13" s="2" t="s">
        <v>6</v>
      </c>
    </row>
    <row r="14" spans="1:27" ht="14.25" customHeight="1" x14ac:dyDescent="0.25">
      <c r="A14" s="6" t="s">
        <v>28</v>
      </c>
      <c r="B14" s="688" t="s">
        <v>1867</v>
      </c>
      <c r="C14" s="688"/>
      <c r="D14" s="688"/>
      <c r="E14" s="688"/>
      <c r="F14" s="688"/>
      <c r="G14" s="688"/>
      <c r="H14" s="669"/>
      <c r="I14" s="669"/>
      <c r="J14" s="669"/>
      <c r="K14" s="669"/>
      <c r="AA14" s="2" t="s">
        <v>21</v>
      </c>
    </row>
    <row r="15" spans="1:27" ht="14.25" customHeight="1" x14ac:dyDescent="0.25">
      <c r="A15" s="6" t="s">
        <v>30</v>
      </c>
      <c r="B15" s="688" t="s">
        <v>1837</v>
      </c>
      <c r="C15" s="688"/>
      <c r="D15" s="688"/>
      <c r="E15" s="688"/>
      <c r="F15" s="688"/>
      <c r="G15" s="688"/>
      <c r="H15" s="669"/>
      <c r="I15" s="669"/>
      <c r="J15" s="669"/>
      <c r="K15" s="669"/>
      <c r="Z15" s="2" t="s">
        <v>24</v>
      </c>
      <c r="AA15" s="2" t="s">
        <v>25</v>
      </c>
    </row>
    <row r="16" spans="1:27" ht="14.25" customHeight="1" x14ac:dyDescent="0.25">
      <c r="A16" s="6" t="s">
        <v>32</v>
      </c>
      <c r="B16" s="699" t="s">
        <v>1347</v>
      </c>
      <c r="C16" s="699"/>
      <c r="D16" s="699"/>
      <c r="E16" s="699"/>
      <c r="F16" s="699"/>
      <c r="G16" s="699"/>
      <c r="H16" s="669"/>
      <c r="I16" s="669"/>
      <c r="J16" s="669"/>
      <c r="K16" s="669"/>
      <c r="AA16" s="2" t="s">
        <v>18</v>
      </c>
    </row>
    <row r="17" spans="1:31" ht="14.25" customHeight="1" x14ac:dyDescent="0.25">
      <c r="A17" s="6" t="s">
        <v>35</v>
      </c>
      <c r="B17" s="688" t="s">
        <v>9</v>
      </c>
      <c r="C17" s="688"/>
      <c r="D17" s="688"/>
      <c r="E17" s="688"/>
      <c r="F17" s="688"/>
      <c r="G17" s="688"/>
      <c r="H17" s="669"/>
      <c r="I17" s="669"/>
      <c r="J17" s="669"/>
      <c r="K17" s="669"/>
      <c r="Z17" s="2" t="s">
        <v>29</v>
      </c>
      <c r="AA17" s="2" t="s">
        <v>23</v>
      </c>
    </row>
    <row r="18" spans="1:31" ht="14.25" customHeight="1" x14ac:dyDescent="0.25">
      <c r="A18" s="6" t="s">
        <v>36</v>
      </c>
      <c r="B18" s="688" t="s">
        <v>9</v>
      </c>
      <c r="C18" s="688"/>
      <c r="D18" s="688"/>
      <c r="E18" s="688"/>
      <c r="F18" s="688"/>
      <c r="G18" s="688"/>
      <c r="H18" s="669"/>
      <c r="I18" s="669"/>
      <c r="J18" s="669"/>
      <c r="K18" s="669"/>
      <c r="AA18" s="2" t="s">
        <v>31</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2" t="s">
        <v>34</v>
      </c>
    </row>
    <row r="20" spans="1:31" ht="14.25" customHeight="1" x14ac:dyDescent="0.25">
      <c r="A20" s="6" t="s">
        <v>43</v>
      </c>
      <c r="C20" s="10">
        <v>77542</v>
      </c>
      <c r="D20" s="10">
        <v>75269</v>
      </c>
      <c r="E20" s="155">
        <v>76282</v>
      </c>
      <c r="F20" s="156">
        <v>79196</v>
      </c>
      <c r="G20" s="10">
        <v>75216</v>
      </c>
      <c r="H20" s="10">
        <v>75879</v>
      </c>
      <c r="I20" s="10">
        <v>75342</v>
      </c>
      <c r="J20" s="11">
        <v>76913</v>
      </c>
      <c r="K20" s="11">
        <v>74505</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77542</v>
      </c>
      <c r="D21" s="10">
        <f t="shared" si="0"/>
        <v>75269</v>
      </c>
      <c r="E21" s="10">
        <f t="shared" si="0"/>
        <v>76282</v>
      </c>
      <c r="F21" s="10">
        <f t="shared" si="0"/>
        <v>79196</v>
      </c>
      <c r="G21" s="10">
        <f>G20-G25</f>
        <v>75216</v>
      </c>
      <c r="H21" s="10">
        <f t="shared" ref="H21:K21" si="1">H20-H25</f>
        <v>75879</v>
      </c>
      <c r="I21" s="10">
        <f t="shared" si="1"/>
        <v>75342</v>
      </c>
      <c r="J21" s="10">
        <f t="shared" si="1"/>
        <v>76913</v>
      </c>
      <c r="K21" s="10">
        <f t="shared" si="1"/>
        <v>74505</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51</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6.5770808078202778E-4</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1845</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77491</v>
      </c>
      <c r="D30" s="160">
        <v>75269</v>
      </c>
      <c r="E30" s="161">
        <v>76282</v>
      </c>
      <c r="F30" s="162">
        <v>79196</v>
      </c>
      <c r="G30" s="160">
        <v>75216</v>
      </c>
      <c r="H30" s="160">
        <v>75879</v>
      </c>
      <c r="I30" s="160">
        <v>75342</v>
      </c>
      <c r="J30" s="20">
        <v>76913</v>
      </c>
      <c r="K30" s="20">
        <v>74505</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A301-000000000000}">
      <formula1>$AA$17:$AA$19</formula1>
    </dataValidation>
    <dataValidation type="list" allowBlank="1" showInputMessage="1" showErrorMessage="1" sqref="B10:G10" xr:uid="{00000000-0002-0000-A301-000001000000}">
      <formula1>$AA$15:$AA$16</formula1>
    </dataValidation>
    <dataValidation type="list" allowBlank="1" showInputMessage="1" showErrorMessage="1" sqref="B5:G5" xr:uid="{00000000-0002-0000-A301-000002000000}">
      <formula1>$AA$7:$AA$14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sheetPr>
    <tabColor rgb="FFFFFF00"/>
  </sheetPr>
  <dimension ref="A1:AE41"/>
  <sheetViews>
    <sheetView workbookViewId="0">
      <pane xSplit="1" ySplit="2" topLeftCell="B13"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1.1406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1868</v>
      </c>
      <c r="C3" s="702"/>
      <c r="D3" s="702"/>
      <c r="E3" s="702"/>
      <c r="F3" s="702"/>
      <c r="G3" s="702"/>
      <c r="H3" s="669"/>
      <c r="I3" s="669"/>
      <c r="J3" s="669"/>
      <c r="K3" s="669"/>
    </row>
    <row r="4" spans="1:27" s="182" customFormat="1" ht="33.75" customHeight="1" x14ac:dyDescent="0.25">
      <c r="A4" s="180" t="s">
        <v>2</v>
      </c>
      <c r="B4" s="706" t="s">
        <v>1869</v>
      </c>
      <c r="C4" s="706"/>
      <c r="D4" s="706"/>
      <c r="E4" s="706"/>
      <c r="F4" s="706"/>
      <c r="G4" s="706"/>
      <c r="H4" s="718"/>
      <c r="I4" s="718"/>
      <c r="J4" s="718"/>
      <c r="K4" s="718"/>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88" t="s">
        <v>1865</v>
      </c>
      <c r="C7" s="688"/>
      <c r="D7" s="688"/>
      <c r="E7" s="688"/>
      <c r="F7" s="688"/>
      <c r="G7" s="688"/>
      <c r="H7" s="669"/>
      <c r="I7" s="669"/>
      <c r="J7" s="669"/>
      <c r="K7" s="669"/>
    </row>
    <row r="8" spans="1:27" ht="14.25" customHeight="1" x14ac:dyDescent="0.25">
      <c r="A8" s="6" t="s">
        <v>13</v>
      </c>
      <c r="B8" s="693" t="s">
        <v>9</v>
      </c>
      <c r="C8" s="693"/>
      <c r="D8" s="693"/>
      <c r="E8" s="693"/>
      <c r="F8" s="693"/>
      <c r="G8" s="693"/>
      <c r="H8" s="718"/>
      <c r="I8" s="718"/>
      <c r="J8" s="718"/>
      <c r="K8" s="718"/>
      <c r="Z8" s="2" t="s">
        <v>3</v>
      </c>
      <c r="AA8" s="2" t="s">
        <v>4</v>
      </c>
    </row>
    <row r="9" spans="1:27" ht="14.25" customHeight="1" x14ac:dyDescent="0.25">
      <c r="A9" s="6" t="s">
        <v>15</v>
      </c>
      <c r="B9" s="699" t="s">
        <v>63</v>
      </c>
      <c r="C9" s="699"/>
      <c r="D9" s="699"/>
      <c r="E9" s="699"/>
      <c r="F9" s="699"/>
      <c r="G9" s="699"/>
      <c r="H9" s="669"/>
      <c r="I9" s="669"/>
      <c r="J9" s="669"/>
      <c r="K9" s="669"/>
      <c r="AA9" s="2" t="s">
        <v>7</v>
      </c>
    </row>
    <row r="10" spans="1:27" ht="14.25" customHeight="1" x14ac:dyDescent="0.25">
      <c r="A10" s="6" t="s">
        <v>17</v>
      </c>
      <c r="B10" s="699" t="s">
        <v>25</v>
      </c>
      <c r="C10" s="699"/>
      <c r="D10" s="699"/>
      <c r="E10" s="699"/>
      <c r="F10" s="699"/>
      <c r="G10" s="699"/>
      <c r="H10" s="669"/>
      <c r="I10" s="669"/>
      <c r="J10" s="669"/>
      <c r="K10" s="669"/>
      <c r="AA10" s="2" t="s">
        <v>10</v>
      </c>
    </row>
    <row r="11" spans="1:27" ht="14.25" customHeight="1" x14ac:dyDescent="0.25">
      <c r="A11" s="6" t="s">
        <v>19</v>
      </c>
      <c r="B11" s="699" t="s">
        <v>1854</v>
      </c>
      <c r="C11" s="699"/>
      <c r="D11" s="699"/>
      <c r="E11" s="699"/>
      <c r="F11" s="699"/>
      <c r="G11" s="699"/>
      <c r="H11" s="669"/>
      <c r="I11" s="669"/>
      <c r="J11" s="669"/>
      <c r="K11" s="669"/>
      <c r="AA11" s="2" t="s">
        <v>12</v>
      </c>
    </row>
    <row r="12" spans="1:27" ht="14.25" customHeight="1" x14ac:dyDescent="0.25">
      <c r="A12" s="6" t="s">
        <v>22</v>
      </c>
      <c r="B12" s="688" t="s">
        <v>31</v>
      </c>
      <c r="C12" s="688"/>
      <c r="D12" s="688"/>
      <c r="E12" s="688"/>
      <c r="F12" s="688"/>
      <c r="G12" s="688"/>
      <c r="H12" s="669"/>
      <c r="I12" s="669"/>
      <c r="J12" s="669"/>
      <c r="K12" s="669"/>
      <c r="AA12" s="2" t="s">
        <v>14</v>
      </c>
    </row>
    <row r="13" spans="1:27" ht="14.25" customHeight="1" x14ac:dyDescent="0.25">
      <c r="A13" s="6" t="s">
        <v>26</v>
      </c>
      <c r="B13" s="772" t="s">
        <v>1870</v>
      </c>
      <c r="C13" s="772"/>
      <c r="D13" s="772"/>
      <c r="E13" s="772"/>
      <c r="F13" s="772"/>
      <c r="G13" s="772"/>
      <c r="H13" s="669"/>
      <c r="I13" s="669"/>
      <c r="J13" s="669"/>
      <c r="K13" s="669"/>
      <c r="AA13" s="2" t="s">
        <v>16</v>
      </c>
    </row>
    <row r="14" spans="1:27" ht="14.25" customHeight="1" x14ac:dyDescent="0.25">
      <c r="A14" s="6" t="s">
        <v>28</v>
      </c>
      <c r="B14" s="688" t="s">
        <v>1849</v>
      </c>
      <c r="C14" s="688"/>
      <c r="D14" s="688"/>
      <c r="E14" s="688"/>
      <c r="F14" s="688"/>
      <c r="G14" s="688"/>
      <c r="H14" s="669"/>
      <c r="I14" s="669"/>
      <c r="J14" s="669"/>
      <c r="K14" s="669"/>
      <c r="AA14" s="2" t="s">
        <v>6</v>
      </c>
    </row>
    <row r="15" spans="1:27" ht="14.25" customHeight="1" x14ac:dyDescent="0.25">
      <c r="A15" s="6" t="s">
        <v>30</v>
      </c>
      <c r="B15" s="688" t="s">
        <v>1837</v>
      </c>
      <c r="C15" s="688"/>
      <c r="D15" s="688"/>
      <c r="E15" s="688"/>
      <c r="F15" s="688"/>
      <c r="G15" s="688"/>
      <c r="H15" s="669"/>
      <c r="I15" s="669"/>
      <c r="J15" s="669"/>
      <c r="K15" s="669"/>
      <c r="AA15" s="2" t="s">
        <v>21</v>
      </c>
    </row>
    <row r="16" spans="1:27" ht="14.25" customHeight="1" x14ac:dyDescent="0.25">
      <c r="A16" s="6" t="s">
        <v>32</v>
      </c>
      <c r="B16" s="699" t="s">
        <v>818</v>
      </c>
      <c r="C16" s="699"/>
      <c r="D16" s="699"/>
      <c r="E16" s="699"/>
      <c r="F16" s="699"/>
      <c r="G16" s="699"/>
      <c r="H16" s="669"/>
      <c r="I16" s="669"/>
      <c r="J16" s="669"/>
      <c r="K16" s="669"/>
      <c r="Z16" s="2" t="s">
        <v>24</v>
      </c>
      <c r="AA16" s="2" t="s">
        <v>25</v>
      </c>
    </row>
    <row r="17" spans="1:31" ht="14.25" customHeight="1" x14ac:dyDescent="0.25">
      <c r="A17" s="6" t="s">
        <v>35</v>
      </c>
      <c r="B17" s="688" t="s">
        <v>9</v>
      </c>
      <c r="C17" s="688"/>
      <c r="D17" s="688"/>
      <c r="E17" s="688"/>
      <c r="F17" s="688"/>
      <c r="G17" s="688"/>
      <c r="H17" s="669"/>
      <c r="I17" s="669"/>
      <c r="J17" s="669"/>
      <c r="K17" s="669"/>
      <c r="AA17" s="2" t="s">
        <v>18</v>
      </c>
    </row>
    <row r="18" spans="1:31" ht="14.25" customHeight="1" x14ac:dyDescent="0.25">
      <c r="A18" s="6" t="s">
        <v>36</v>
      </c>
      <c r="B18" s="688" t="s">
        <v>9</v>
      </c>
      <c r="C18" s="688"/>
      <c r="D18" s="688"/>
      <c r="E18" s="688"/>
      <c r="F18" s="688"/>
      <c r="G18" s="688"/>
      <c r="H18" s="669"/>
      <c r="I18" s="669"/>
      <c r="J18" s="669"/>
      <c r="K18" s="669"/>
      <c r="Z18" s="2" t="s">
        <v>29</v>
      </c>
      <c r="AA18" s="2" t="s">
        <v>23</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2" t="s">
        <v>31</v>
      </c>
    </row>
    <row r="20" spans="1:31" ht="14.25" customHeight="1" x14ac:dyDescent="0.25">
      <c r="A20" s="6" t="s">
        <v>43</v>
      </c>
      <c r="C20" s="10">
        <v>77542</v>
      </c>
      <c r="D20" s="10">
        <v>75269</v>
      </c>
      <c r="E20" s="155">
        <v>76282</v>
      </c>
      <c r="F20" s="156">
        <v>79196</v>
      </c>
      <c r="G20" s="10">
        <v>75216</v>
      </c>
      <c r="H20" s="10">
        <v>75879</v>
      </c>
      <c r="I20" s="10">
        <v>75342</v>
      </c>
      <c r="J20" s="11">
        <v>76913</v>
      </c>
      <c r="K20" s="11">
        <v>74505</v>
      </c>
      <c r="L20" s="11"/>
      <c r="M20" s="11"/>
      <c r="N20" s="11"/>
      <c r="O20" s="11"/>
      <c r="P20" s="11"/>
      <c r="Q20" s="11"/>
      <c r="R20" s="11"/>
      <c r="S20" s="11"/>
      <c r="T20" s="9"/>
      <c r="U20" s="9"/>
      <c r="V20" s="9"/>
      <c r="W20" s="9"/>
      <c r="X20" s="9"/>
      <c r="Y20" s="9"/>
      <c r="Z20" s="9"/>
      <c r="AA20" s="9"/>
      <c r="AB20" s="9"/>
      <c r="AC20" s="9"/>
      <c r="AE20" s="2" t="s">
        <v>34</v>
      </c>
    </row>
    <row r="21" spans="1:31" ht="14.25" customHeight="1" x14ac:dyDescent="0.25">
      <c r="A21" s="6" t="s">
        <v>44</v>
      </c>
      <c r="C21" s="10">
        <f t="shared" ref="C21:F21" si="0">C20-C25</f>
        <v>77387</v>
      </c>
      <c r="D21" s="10">
        <f t="shared" si="0"/>
        <v>75184</v>
      </c>
      <c r="E21" s="10">
        <f t="shared" si="0"/>
        <v>76172</v>
      </c>
      <c r="F21" s="10">
        <f t="shared" si="0"/>
        <v>79056</v>
      </c>
      <c r="G21" s="10">
        <f>G20-G25</f>
        <v>75117</v>
      </c>
      <c r="H21" s="10">
        <f t="shared" ref="H21:K21" si="1">H20-H25</f>
        <v>75775</v>
      </c>
      <c r="I21" s="10">
        <f t="shared" si="1"/>
        <v>75246</v>
      </c>
      <c r="J21" s="10">
        <f t="shared" si="1"/>
        <v>76764</v>
      </c>
      <c r="K21" s="10">
        <f t="shared" si="1"/>
        <v>74385</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0.99800108328389781</v>
      </c>
      <c r="D22" s="12">
        <f>IFERROR(+(D21/D20),0)</f>
        <v>0.99887071702825869</v>
      </c>
      <c r="E22" s="12">
        <f>IFERROR(+(E21/E20),0)</f>
        <v>0.99855798222385361</v>
      </c>
      <c r="F22" s="12">
        <f>IFERROR(+(F21/F20),0)</f>
        <v>0.99823223395120964</v>
      </c>
      <c r="G22" s="12">
        <f>G21/G20</f>
        <v>0.99868379068283342</v>
      </c>
      <c r="H22" s="12">
        <f t="shared" ref="H22:K22" si="2">H21/H20</f>
        <v>0.99862939680280449</v>
      </c>
      <c r="I22" s="12">
        <f t="shared" si="2"/>
        <v>0.99872581030500918</v>
      </c>
      <c r="J22" s="12">
        <f t="shared" si="2"/>
        <v>0.99806274621975477</v>
      </c>
      <c r="K22" s="12">
        <f t="shared" si="2"/>
        <v>0.99838936984095028</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8</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1.0316989502463182E-4</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155</v>
      </c>
      <c r="D25" s="10">
        <v>85</v>
      </c>
      <c r="E25" s="155">
        <v>110</v>
      </c>
      <c r="F25" s="156">
        <v>140</v>
      </c>
      <c r="G25" s="10">
        <v>99</v>
      </c>
      <c r="H25" s="10">
        <v>104</v>
      </c>
      <c r="I25" s="10">
        <v>96</v>
      </c>
      <c r="J25" s="9">
        <v>149</v>
      </c>
      <c r="K25" s="9">
        <v>120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1.9989167161022412E-3</v>
      </c>
      <c r="D26" s="12">
        <f>IFERROR(+(D25/D20),0)</f>
        <v>1.1292829717413544E-3</v>
      </c>
      <c r="E26" s="12">
        <f>IFERROR(+(E25/E20),0)</f>
        <v>1.4420177761464042E-3</v>
      </c>
      <c r="F26" s="12">
        <f>IFERROR(+(F25/F20),0)</f>
        <v>1.7677660487903429E-3</v>
      </c>
      <c r="G26" s="12">
        <f>G25/G20</f>
        <v>1.3162093171665602E-3</v>
      </c>
      <c r="H26" s="12">
        <f t="shared" ref="H26:J26" si="4">H25/H20</f>
        <v>1.370603197195535E-3</v>
      </c>
      <c r="I26" s="12">
        <f t="shared" si="4"/>
        <v>1.2741896949908418E-3</v>
      </c>
      <c r="J26" s="12">
        <f t="shared" si="4"/>
        <v>1.9372537802452121E-3</v>
      </c>
      <c r="K26" s="12">
        <f>K25/K20</f>
        <v>1.6106301590497283E-3</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179" t="s">
        <v>1516</v>
      </c>
      <c r="B29" s="17" t="s">
        <v>1851</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77379</v>
      </c>
      <c r="D30" s="160">
        <v>75184</v>
      </c>
      <c r="E30" s="161">
        <v>76172</v>
      </c>
      <c r="F30" s="162">
        <v>79056</v>
      </c>
      <c r="G30" s="160">
        <v>75117</v>
      </c>
      <c r="H30" s="160">
        <v>75775</v>
      </c>
      <c r="I30" s="160">
        <v>75246</v>
      </c>
      <c r="J30" s="160">
        <v>76764</v>
      </c>
      <c r="K30" s="160">
        <v>74385</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A401-000000000000}">
      <formula1>$AA$18:$AA$20</formula1>
    </dataValidation>
    <dataValidation type="list" allowBlank="1" showInputMessage="1" showErrorMessage="1" sqref="B5:G5" xr:uid="{00000000-0002-0000-A401-000001000000}">
      <formula1>$AA$8:$AA$15</formula1>
    </dataValidation>
    <dataValidation type="list" allowBlank="1" showInputMessage="1" showErrorMessage="1" sqref="B10:G10" xr:uid="{00000000-0002-0000-A401-000002000000}">
      <formula1>$AA$16:$AA$17</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855468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1871</v>
      </c>
      <c r="C3" s="702"/>
      <c r="D3" s="702"/>
      <c r="E3" s="702"/>
      <c r="F3" s="702"/>
      <c r="G3" s="702"/>
      <c r="H3" s="669"/>
      <c r="I3" s="669"/>
      <c r="J3" s="669"/>
      <c r="K3" s="669"/>
    </row>
    <row r="4" spans="1:27" s="182" customFormat="1" ht="14.25" customHeight="1" x14ac:dyDescent="0.25">
      <c r="A4" s="180" t="s">
        <v>2</v>
      </c>
      <c r="B4" s="706" t="s">
        <v>1872</v>
      </c>
      <c r="C4" s="706"/>
      <c r="D4" s="706"/>
      <c r="E4" s="706"/>
      <c r="F4" s="706"/>
      <c r="G4" s="706"/>
      <c r="H4" s="718"/>
      <c r="I4" s="718"/>
      <c r="J4" s="718"/>
      <c r="K4" s="718"/>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88" t="s">
        <v>1833</v>
      </c>
      <c r="C7" s="688"/>
      <c r="D7" s="688"/>
      <c r="E7" s="688"/>
      <c r="F7" s="688"/>
      <c r="G7" s="688"/>
      <c r="H7" s="669"/>
      <c r="I7" s="669"/>
      <c r="J7" s="669"/>
      <c r="K7" s="669"/>
      <c r="Z7" s="2" t="s">
        <v>3</v>
      </c>
      <c r="AA7" s="2" t="s">
        <v>4</v>
      </c>
    </row>
    <row r="8" spans="1:27" ht="14.25" customHeight="1" x14ac:dyDescent="0.25">
      <c r="A8" s="6" t="s">
        <v>13</v>
      </c>
      <c r="B8" s="693" t="s">
        <v>9</v>
      </c>
      <c r="C8" s="693"/>
      <c r="D8" s="693"/>
      <c r="E8" s="693"/>
      <c r="F8" s="693"/>
      <c r="G8" s="693"/>
      <c r="H8" s="718"/>
      <c r="I8" s="718"/>
      <c r="J8" s="718"/>
      <c r="K8" s="718"/>
      <c r="AA8" s="2" t="s">
        <v>7</v>
      </c>
    </row>
    <row r="9" spans="1:27" ht="14.25" customHeight="1" x14ac:dyDescent="0.25">
      <c r="A9" s="6" t="s">
        <v>15</v>
      </c>
      <c r="B9" s="699" t="s">
        <v>1873</v>
      </c>
      <c r="C9" s="699"/>
      <c r="D9" s="699"/>
      <c r="E9" s="699"/>
      <c r="F9" s="699"/>
      <c r="G9" s="699"/>
      <c r="H9" s="669"/>
      <c r="I9" s="669"/>
      <c r="J9" s="669"/>
      <c r="K9" s="669"/>
      <c r="AA9" s="2" t="s">
        <v>10</v>
      </c>
    </row>
    <row r="10" spans="1:27" ht="14.25" customHeight="1" x14ac:dyDescent="0.25">
      <c r="A10" s="6" t="s">
        <v>17</v>
      </c>
      <c r="B10" s="699" t="s">
        <v>25</v>
      </c>
      <c r="C10" s="699"/>
      <c r="D10" s="699"/>
      <c r="E10" s="699"/>
      <c r="F10" s="699"/>
      <c r="G10" s="699"/>
      <c r="H10" s="669"/>
      <c r="I10" s="669"/>
      <c r="J10" s="669"/>
      <c r="K10" s="669"/>
      <c r="AA10" s="2" t="s">
        <v>12</v>
      </c>
    </row>
    <row r="11" spans="1:27" ht="14.25" customHeight="1" x14ac:dyDescent="0.25">
      <c r="A11" s="6" t="s">
        <v>19</v>
      </c>
      <c r="B11" s="699" t="s">
        <v>1874</v>
      </c>
      <c r="C11" s="699"/>
      <c r="D11" s="699"/>
      <c r="E11" s="699"/>
      <c r="F11" s="699"/>
      <c r="G11" s="699"/>
      <c r="H11" s="669"/>
      <c r="I11" s="669"/>
      <c r="J11" s="669"/>
      <c r="K11" s="669"/>
      <c r="AA11" s="2" t="s">
        <v>14</v>
      </c>
    </row>
    <row r="12" spans="1:27" ht="14.25" customHeight="1" x14ac:dyDescent="0.25">
      <c r="A12" s="6" t="s">
        <v>22</v>
      </c>
      <c r="B12" s="688" t="s">
        <v>9</v>
      </c>
      <c r="C12" s="688"/>
      <c r="D12" s="688"/>
      <c r="E12" s="688"/>
      <c r="F12" s="688"/>
      <c r="G12" s="688"/>
      <c r="H12" s="669"/>
      <c r="I12" s="669"/>
      <c r="J12" s="669"/>
      <c r="K12" s="669"/>
      <c r="AA12" s="2" t="s">
        <v>16</v>
      </c>
    </row>
    <row r="13" spans="1:27" ht="14.25" customHeight="1" x14ac:dyDescent="0.25">
      <c r="A13" s="6" t="s">
        <v>26</v>
      </c>
      <c r="B13" s="773" t="s">
        <v>1875</v>
      </c>
      <c r="C13" s="773"/>
      <c r="D13" s="773"/>
      <c r="E13" s="773"/>
      <c r="F13" s="773"/>
      <c r="G13" s="773"/>
      <c r="H13" s="669"/>
      <c r="I13" s="669"/>
      <c r="J13" s="669"/>
      <c r="K13" s="669"/>
      <c r="AA13" s="2" t="s">
        <v>6</v>
      </c>
    </row>
    <row r="14" spans="1:27" ht="14.25" customHeight="1" x14ac:dyDescent="0.25">
      <c r="A14" s="6" t="s">
        <v>28</v>
      </c>
      <c r="B14" s="688" t="s">
        <v>1876</v>
      </c>
      <c r="C14" s="688"/>
      <c r="D14" s="688"/>
      <c r="E14" s="688"/>
      <c r="F14" s="688"/>
      <c r="G14" s="688"/>
      <c r="H14" s="669"/>
      <c r="I14" s="669"/>
      <c r="J14" s="669"/>
      <c r="K14" s="669"/>
      <c r="AA14" s="2" t="s">
        <v>21</v>
      </c>
    </row>
    <row r="15" spans="1:27" ht="14.25" customHeight="1" x14ac:dyDescent="0.25">
      <c r="A15" s="6" t="s">
        <v>30</v>
      </c>
      <c r="B15" s="688" t="s">
        <v>9</v>
      </c>
      <c r="C15" s="688"/>
      <c r="D15" s="688"/>
      <c r="E15" s="688"/>
      <c r="F15" s="688"/>
      <c r="G15" s="688"/>
      <c r="H15" s="669"/>
      <c r="I15" s="669"/>
      <c r="J15" s="669"/>
      <c r="K15" s="669"/>
      <c r="Z15" s="2" t="s">
        <v>24</v>
      </c>
      <c r="AA15" s="2" t="s">
        <v>25</v>
      </c>
    </row>
    <row r="16" spans="1:27" ht="14.25" customHeight="1" x14ac:dyDescent="0.25">
      <c r="A16" s="6" t="s">
        <v>32</v>
      </c>
      <c r="B16" s="699" t="s">
        <v>819</v>
      </c>
      <c r="C16" s="699"/>
      <c r="D16" s="699"/>
      <c r="E16" s="699"/>
      <c r="F16" s="699"/>
      <c r="G16" s="699"/>
      <c r="H16" s="669"/>
      <c r="I16" s="669"/>
      <c r="J16" s="669"/>
      <c r="K16" s="669"/>
      <c r="AA16" s="2" t="s">
        <v>18</v>
      </c>
    </row>
    <row r="17" spans="1:31" ht="14.25" customHeight="1" x14ac:dyDescent="0.25">
      <c r="A17" s="6" t="s">
        <v>35</v>
      </c>
      <c r="B17" s="688" t="s">
        <v>9</v>
      </c>
      <c r="C17" s="688"/>
      <c r="D17" s="688"/>
      <c r="E17" s="688"/>
      <c r="F17" s="688"/>
      <c r="G17" s="688"/>
      <c r="H17" s="669"/>
      <c r="I17" s="669"/>
      <c r="J17" s="669"/>
      <c r="K17" s="669"/>
      <c r="Z17" s="2" t="s">
        <v>29</v>
      </c>
      <c r="AA17" s="2" t="s">
        <v>23</v>
      </c>
    </row>
    <row r="18" spans="1:31" ht="14.25" customHeight="1" x14ac:dyDescent="0.25">
      <c r="A18" s="6" t="s">
        <v>36</v>
      </c>
      <c r="B18" s="688" t="s">
        <v>9</v>
      </c>
      <c r="C18" s="688"/>
      <c r="D18" s="688"/>
      <c r="E18" s="688"/>
      <c r="F18" s="688"/>
      <c r="G18" s="688"/>
      <c r="H18" s="669"/>
      <c r="I18" s="669"/>
      <c r="J18" s="669"/>
      <c r="K18" s="669"/>
      <c r="AA18" s="2" t="s">
        <v>31</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2" t="s">
        <v>34</v>
      </c>
    </row>
    <row r="20" spans="1:31" ht="14.25" customHeight="1" x14ac:dyDescent="0.25">
      <c r="A20" s="6" t="s">
        <v>43</v>
      </c>
      <c r="C20" s="10">
        <v>77542</v>
      </c>
      <c r="D20" s="10">
        <v>75269</v>
      </c>
      <c r="E20" s="155">
        <v>76282</v>
      </c>
      <c r="F20" s="156">
        <v>79196</v>
      </c>
      <c r="G20" s="10">
        <v>75216</v>
      </c>
      <c r="H20" s="10">
        <v>75879</v>
      </c>
      <c r="I20" s="10">
        <v>75342</v>
      </c>
      <c r="J20" s="11">
        <v>76913</v>
      </c>
      <c r="K20" s="11">
        <v>74505</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1497</v>
      </c>
      <c r="D21" s="10">
        <f t="shared" si="0"/>
        <v>2104</v>
      </c>
      <c r="E21" s="10">
        <f t="shared" si="0"/>
        <v>3786</v>
      </c>
      <c r="F21" s="10">
        <f t="shared" si="0"/>
        <v>6562</v>
      </c>
      <c r="G21" s="10">
        <f>G20-G25</f>
        <v>7596</v>
      </c>
      <c r="H21" s="10">
        <f t="shared" ref="H21:K21" si="1">H20-H25</f>
        <v>9180</v>
      </c>
      <c r="I21" s="10">
        <f t="shared" si="1"/>
        <v>10538</v>
      </c>
      <c r="J21" s="10">
        <f t="shared" si="1"/>
        <v>13489</v>
      </c>
      <c r="K21" s="10">
        <f t="shared" si="1"/>
        <v>14311</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1.9305666606484227E-2</v>
      </c>
      <c r="D22" s="12">
        <f>IFERROR(+(D21/D20),0)</f>
        <v>2.7953074971103643E-2</v>
      </c>
      <c r="E22" s="12">
        <f>IFERROR(+(E21/E20),0)</f>
        <v>4.9631630004457146E-2</v>
      </c>
      <c r="F22" s="12">
        <f>IFERROR(+(F21/F20),0)</f>
        <v>8.2857720086873074E-2</v>
      </c>
      <c r="G22" s="12">
        <f>G21/G20</f>
        <v>0.10098915124441608</v>
      </c>
      <c r="H22" s="12">
        <f t="shared" ref="H22:K22" si="2">H21/H20</f>
        <v>0.12098208990629819</v>
      </c>
      <c r="I22" s="12">
        <f t="shared" si="2"/>
        <v>0.13986886464389053</v>
      </c>
      <c r="J22" s="12">
        <f t="shared" si="2"/>
        <v>0.17537997477669576</v>
      </c>
      <c r="K22" s="12">
        <f t="shared" si="2"/>
        <v>0.19208106838467218</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76045</v>
      </c>
      <c r="D25" s="10">
        <v>73165</v>
      </c>
      <c r="E25" s="155">
        <v>72496</v>
      </c>
      <c r="F25" s="156">
        <v>72634</v>
      </c>
      <c r="G25" s="10">
        <v>67620</v>
      </c>
      <c r="H25" s="10">
        <v>66699</v>
      </c>
      <c r="I25" s="10">
        <v>64804</v>
      </c>
      <c r="J25" s="11">
        <v>63424</v>
      </c>
      <c r="K25" s="11">
        <v>60194</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0.98069433339351575</v>
      </c>
      <c r="D26" s="12">
        <f>IFERROR(+(D25/D20),0)</f>
        <v>0.97204692502889634</v>
      </c>
      <c r="E26" s="12">
        <f>IFERROR(+(E25/E20),0)</f>
        <v>0.95036836999554286</v>
      </c>
      <c r="F26" s="12">
        <f>IFERROR(+(F25/F20),0)</f>
        <v>0.91714227991312691</v>
      </c>
      <c r="G26" s="12">
        <f>G25/G20</f>
        <v>0.8990108487555839</v>
      </c>
      <c r="H26" s="12">
        <f t="shared" ref="H26:J26" si="4">H25/H20</f>
        <v>0.87901791009370178</v>
      </c>
      <c r="I26" s="12">
        <f t="shared" si="4"/>
        <v>0.86013113535610952</v>
      </c>
      <c r="J26" s="12">
        <f t="shared" si="4"/>
        <v>0.82462002522330424</v>
      </c>
      <c r="K26" s="12">
        <f>K25/K20</f>
        <v>0.8079189316153278</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 t="s">
        <v>66</v>
      </c>
      <c r="B29" s="17" t="s">
        <v>1877</v>
      </c>
      <c r="C29" s="157">
        <v>1497</v>
      </c>
      <c r="D29" s="157">
        <v>2104</v>
      </c>
      <c r="E29" s="158">
        <v>3786</v>
      </c>
      <c r="F29" s="159">
        <v>6562</v>
      </c>
      <c r="G29" s="10">
        <v>7596</v>
      </c>
      <c r="H29" s="10">
        <v>9180</v>
      </c>
      <c r="I29" s="10">
        <v>10538</v>
      </c>
      <c r="J29" s="10">
        <v>13489</v>
      </c>
      <c r="K29" s="10">
        <v>14311</v>
      </c>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77542</v>
      </c>
      <c r="D30" s="160">
        <v>75269</v>
      </c>
      <c r="E30" s="161">
        <v>76282</v>
      </c>
      <c r="F30" s="162">
        <v>72634</v>
      </c>
      <c r="G30" s="160">
        <v>7596</v>
      </c>
      <c r="H30" s="160">
        <v>9180</v>
      </c>
      <c r="I30" s="160">
        <v>10538</v>
      </c>
      <c r="J30" s="160">
        <v>13489</v>
      </c>
      <c r="K30" s="160">
        <v>14311</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2">
    <dataValidation type="list" allowBlank="1" showInputMessage="1" showErrorMessage="1" sqref="B5:G5" xr:uid="{00000000-0002-0000-A501-000000000000}">
      <formula1>$AA$7:$AA$14</formula1>
    </dataValidation>
    <dataValidation type="list" allowBlank="1" showInputMessage="1" showErrorMessage="1" sqref="B10:G10" xr:uid="{00000000-0002-0000-A501-000001000000}">
      <formula1>$AA$15:$AA$16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sheetPr>
    <tabColor rgb="FFFFFF00"/>
  </sheetPr>
  <dimension ref="A1:AE41"/>
  <sheetViews>
    <sheetView zoomScaleNormal="100" workbookViewId="0">
      <pane xSplit="1" ySplit="2" topLeftCell="B16"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2"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79"/>
      <c r="D1" s="79"/>
      <c r="E1" s="79"/>
      <c r="F1" s="79"/>
    </row>
    <row r="2" spans="1:27" ht="14.25" customHeight="1" x14ac:dyDescent="0.25">
      <c r="B2" s="4"/>
      <c r="C2" s="4"/>
      <c r="D2" s="4"/>
      <c r="E2" s="4"/>
      <c r="F2" s="4"/>
    </row>
    <row r="3" spans="1:27" ht="14.25" customHeight="1" x14ac:dyDescent="0.25">
      <c r="A3" s="5" t="s">
        <v>1</v>
      </c>
      <c r="B3" s="702" t="s">
        <v>1878</v>
      </c>
      <c r="C3" s="702"/>
      <c r="D3" s="702"/>
      <c r="E3" s="702"/>
      <c r="F3" s="702"/>
      <c r="G3" s="702"/>
      <c r="H3" s="672"/>
      <c r="I3" s="672"/>
      <c r="J3" s="672"/>
      <c r="K3" s="672"/>
    </row>
    <row r="4" spans="1:27" ht="14.25" customHeight="1" x14ac:dyDescent="0.25">
      <c r="A4" s="6" t="s">
        <v>2</v>
      </c>
      <c r="B4" s="704" t="s">
        <v>1879</v>
      </c>
      <c r="C4" s="704"/>
      <c r="D4" s="704"/>
      <c r="E4" s="704"/>
      <c r="F4" s="704"/>
      <c r="G4" s="704"/>
      <c r="H4" s="718"/>
      <c r="I4" s="718"/>
      <c r="J4" s="718"/>
      <c r="K4" s="718"/>
      <c r="Z4" s="2" t="s">
        <v>3</v>
      </c>
      <c r="AA4" s="2" t="s">
        <v>4</v>
      </c>
    </row>
    <row r="5" spans="1:27" ht="14.25" customHeight="1" x14ac:dyDescent="0.25">
      <c r="A5" s="6" t="s">
        <v>5</v>
      </c>
      <c r="B5" s="699" t="s">
        <v>4</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88" t="s">
        <v>1880</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1382</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4" t="s">
        <v>1881</v>
      </c>
      <c r="C13" s="774"/>
      <c r="D13" s="774"/>
      <c r="E13" s="774"/>
      <c r="F13" s="774"/>
      <c r="G13" s="774"/>
      <c r="H13" s="669"/>
      <c r="I13" s="669"/>
      <c r="J13" s="669"/>
      <c r="K13" s="669"/>
      <c r="AA13" s="2" t="s">
        <v>18</v>
      </c>
    </row>
    <row r="14" spans="1:27" ht="14.25" customHeight="1" x14ac:dyDescent="0.25">
      <c r="A14" s="6" t="s">
        <v>28</v>
      </c>
      <c r="B14" s="688" t="s">
        <v>9</v>
      </c>
      <c r="C14" s="688"/>
      <c r="D14" s="688"/>
      <c r="E14" s="688"/>
      <c r="F14" s="688"/>
      <c r="G14" s="688"/>
      <c r="H14" s="669"/>
      <c r="I14" s="669"/>
      <c r="J14" s="669"/>
      <c r="K14" s="669"/>
      <c r="Z14" s="2" t="s">
        <v>29</v>
      </c>
      <c r="AA14" s="2" t="s">
        <v>23</v>
      </c>
    </row>
    <row r="15" spans="1:27" ht="14.25" customHeight="1" x14ac:dyDescent="0.25">
      <c r="A15" s="6" t="s">
        <v>30</v>
      </c>
      <c r="B15" s="688" t="s">
        <v>1882</v>
      </c>
      <c r="C15" s="688"/>
      <c r="D15" s="688"/>
      <c r="E15" s="688"/>
      <c r="F15" s="688"/>
      <c r="G15" s="688"/>
      <c r="H15" s="669"/>
      <c r="I15" s="669"/>
      <c r="J15" s="669"/>
      <c r="K15" s="669"/>
      <c r="AA15" s="2" t="s">
        <v>31</v>
      </c>
    </row>
    <row r="16" spans="1:27" ht="14.25" customHeight="1" x14ac:dyDescent="0.25">
      <c r="A16" s="6" t="s">
        <v>32</v>
      </c>
      <c r="B16" s="699" t="s">
        <v>821</v>
      </c>
      <c r="C16" s="699"/>
      <c r="D16" s="699"/>
      <c r="E16" s="699"/>
      <c r="F16" s="699"/>
      <c r="G16" s="699"/>
      <c r="H16" s="669"/>
      <c r="I16" s="669"/>
      <c r="J16" s="669"/>
      <c r="K16" s="669"/>
      <c r="AA16" s="2" t="s">
        <v>34</v>
      </c>
    </row>
    <row r="17" spans="1:31" ht="14.25" customHeight="1" x14ac:dyDescent="0.25">
      <c r="A17" s="6" t="s">
        <v>35</v>
      </c>
      <c r="B17" s="675" t="s">
        <v>9</v>
      </c>
      <c r="C17" s="674"/>
      <c r="D17" s="674"/>
      <c r="E17" s="674"/>
      <c r="F17" s="674"/>
      <c r="G17" s="674"/>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37905</v>
      </c>
      <c r="D20" s="10">
        <v>44734</v>
      </c>
      <c r="E20" s="155">
        <v>45637</v>
      </c>
      <c r="F20" s="156">
        <v>47697</v>
      </c>
      <c r="G20" s="13">
        <v>0</v>
      </c>
      <c r="H20" s="13">
        <v>0</v>
      </c>
      <c r="I20" s="13">
        <v>0</v>
      </c>
      <c r="J20" s="13">
        <v>0</v>
      </c>
      <c r="K20" s="13">
        <v>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K21" si="0">C20-C25</f>
        <v>12</v>
      </c>
      <c r="D21" s="10">
        <f t="shared" si="0"/>
        <v>30934</v>
      </c>
      <c r="E21" s="10">
        <f t="shared" si="0"/>
        <v>35783</v>
      </c>
      <c r="F21" s="10">
        <f t="shared" si="0"/>
        <v>37252</v>
      </c>
      <c r="G21" s="10">
        <f t="shared" si="0"/>
        <v>0</v>
      </c>
      <c r="H21" s="10">
        <f t="shared" si="0"/>
        <v>0</v>
      </c>
      <c r="I21" s="10">
        <f t="shared" si="0"/>
        <v>0</v>
      </c>
      <c r="J21" s="10">
        <f t="shared" si="0"/>
        <v>0</v>
      </c>
      <c r="K21" s="10">
        <f t="shared" si="0"/>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K22" si="1">IFERROR(+(C21/C20),0)</f>
        <v>3.1658092599920853E-4</v>
      </c>
      <c r="D22" s="12">
        <f t="shared" si="1"/>
        <v>0.69150981356462649</v>
      </c>
      <c r="E22" s="12">
        <f t="shared" si="1"/>
        <v>0.7840787080658238</v>
      </c>
      <c r="F22" s="12">
        <f t="shared" si="1"/>
        <v>0.78101348093171474</v>
      </c>
      <c r="G22" s="12">
        <f t="shared" si="1"/>
        <v>0</v>
      </c>
      <c r="H22" s="12">
        <f t="shared" si="1"/>
        <v>0</v>
      </c>
      <c r="I22" s="12">
        <f t="shared" si="1"/>
        <v>0</v>
      </c>
      <c r="J22" s="12">
        <f t="shared" si="1"/>
        <v>0</v>
      </c>
      <c r="K22" s="12">
        <f t="shared" si="1"/>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11">
        <v>0</v>
      </c>
      <c r="K23" s="11">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K24" si="2">IFERROR(+(C23/C20),0)</f>
        <v>0</v>
      </c>
      <c r="D24" s="12">
        <f t="shared" si="2"/>
        <v>0</v>
      </c>
      <c r="E24" s="12">
        <f t="shared" si="2"/>
        <v>0</v>
      </c>
      <c r="F24" s="12">
        <f t="shared" si="2"/>
        <v>0</v>
      </c>
      <c r="G24" s="12">
        <f t="shared" si="2"/>
        <v>0</v>
      </c>
      <c r="H24" s="12">
        <f t="shared" si="2"/>
        <v>0</v>
      </c>
      <c r="I24" s="12">
        <f t="shared" si="2"/>
        <v>0</v>
      </c>
      <c r="J24" s="12">
        <f t="shared" si="2"/>
        <v>0</v>
      </c>
      <c r="K24" s="12">
        <f t="shared" si="2"/>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37893</v>
      </c>
      <c r="D25" s="10">
        <v>13800</v>
      </c>
      <c r="E25" s="155">
        <v>9854</v>
      </c>
      <c r="F25" s="156">
        <v>10445</v>
      </c>
      <c r="G25" s="13">
        <v>0</v>
      </c>
      <c r="H25" s="13">
        <v>0</v>
      </c>
      <c r="I25" s="13">
        <v>0</v>
      </c>
      <c r="J25" s="13">
        <v>0</v>
      </c>
      <c r="K25" s="13">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K26" si="3">IFERROR(+(C25/C20),0)</f>
        <v>0.99968341907400082</v>
      </c>
      <c r="D26" s="12">
        <f t="shared" si="3"/>
        <v>0.30849018643537351</v>
      </c>
      <c r="E26" s="12">
        <f t="shared" si="3"/>
        <v>0.21592129193417622</v>
      </c>
      <c r="F26" s="12">
        <f t="shared" si="3"/>
        <v>0.21898651906828523</v>
      </c>
      <c r="G26" s="12">
        <f t="shared" si="3"/>
        <v>0</v>
      </c>
      <c r="H26" s="12">
        <f t="shared" si="3"/>
        <v>0</v>
      </c>
      <c r="I26" s="12">
        <f t="shared" si="3"/>
        <v>0</v>
      </c>
      <c r="J26" s="12">
        <f t="shared" si="3"/>
        <v>0</v>
      </c>
      <c r="K26" s="12">
        <f t="shared" si="3"/>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2" t="s">
        <v>1883</v>
      </c>
      <c r="C29" s="13">
        <v>12</v>
      </c>
      <c r="D29" s="13">
        <v>30934</v>
      </c>
      <c r="E29" s="13">
        <v>35783</v>
      </c>
      <c r="F29" s="13">
        <v>37252</v>
      </c>
      <c r="G29" s="18">
        <v>0</v>
      </c>
      <c r="H29" s="11">
        <v>0</v>
      </c>
      <c r="I29" s="11">
        <v>0</v>
      </c>
      <c r="J29" s="11">
        <v>0</v>
      </c>
      <c r="K29" s="11">
        <v>0</v>
      </c>
      <c r="L29" s="11"/>
      <c r="M29" s="11"/>
      <c r="N29" s="11"/>
      <c r="O29" s="11"/>
      <c r="P29" s="11"/>
      <c r="Q29" s="11"/>
      <c r="R29" s="11"/>
      <c r="S29" s="11"/>
      <c r="T29" s="9"/>
      <c r="U29" s="9"/>
      <c r="V29" s="9"/>
      <c r="W29" s="9"/>
      <c r="X29" s="9"/>
      <c r="Y29" s="9"/>
      <c r="Z29" s="9"/>
      <c r="AA29" s="9"/>
      <c r="AB29" s="9"/>
      <c r="AC29" s="9"/>
      <c r="AD29" s="9"/>
      <c r="AE29" s="9"/>
    </row>
    <row r="30" spans="1:31" x14ac:dyDescent="0.25">
      <c r="A30" s="2" t="s">
        <v>1522</v>
      </c>
      <c r="B30" s="17"/>
      <c r="C30" s="157">
        <v>37893</v>
      </c>
      <c r="D30" s="157">
        <v>13800</v>
      </c>
      <c r="E30" s="158">
        <v>9854</v>
      </c>
      <c r="F30" s="159">
        <v>10445</v>
      </c>
      <c r="G30" s="18">
        <v>0</v>
      </c>
      <c r="H30" s="11">
        <v>0</v>
      </c>
      <c r="I30" s="11">
        <v>0</v>
      </c>
      <c r="J30" s="11">
        <v>0</v>
      </c>
      <c r="K30" s="11">
        <v>0</v>
      </c>
    </row>
    <row r="31" spans="1:31" x14ac:dyDescent="0.25">
      <c r="A31" s="19" t="s">
        <v>53</v>
      </c>
      <c r="B31" s="19"/>
      <c r="C31" s="160">
        <v>37905</v>
      </c>
      <c r="D31" s="160">
        <v>44734</v>
      </c>
      <c r="E31" s="161">
        <v>45637</v>
      </c>
      <c r="F31" s="162">
        <v>47697</v>
      </c>
      <c r="G31" s="20">
        <f>SUM(G29:G30)</f>
        <v>0</v>
      </c>
      <c r="H31" s="20">
        <f>SUM(H29:H30)</f>
        <v>0</v>
      </c>
      <c r="I31" s="20">
        <f>SUM(I29:I30)</f>
        <v>0</v>
      </c>
      <c r="J31" s="20">
        <f>SUM(J29:J30)</f>
        <v>0</v>
      </c>
      <c r="K31" s="20">
        <f>SUM(K29:K30)</f>
        <v>0</v>
      </c>
    </row>
    <row r="32" spans="1:31" x14ac:dyDescent="0.25">
      <c r="C32"/>
      <c r="D32"/>
      <c r="E32"/>
      <c r="F32"/>
    </row>
    <row r="33" spans="3:6" x14ac:dyDescent="0.25">
      <c r="C33"/>
      <c r="D33"/>
      <c r="E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A601-000000000000}">
      <formula1>$AA$4:$AA$11</formula1>
    </dataValidation>
    <dataValidation type="list" allowBlank="1" showInputMessage="1" showErrorMessage="1" sqref="B10:G10" xr:uid="{00000000-0002-0000-A601-000001000000}">
      <formula1>$AA$12:$AA$13</formula1>
    </dataValidation>
    <dataValidation type="list" allowBlank="1" showInputMessage="1" showErrorMessage="1" sqref="B12:G12" xr:uid="{00000000-0002-0000-A6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E35" sqref="E35"/>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79"/>
      <c r="D1" s="79"/>
      <c r="E1" s="79"/>
      <c r="F1" s="79"/>
    </row>
    <row r="2" spans="1:27" ht="14.25" customHeight="1" x14ac:dyDescent="0.25">
      <c r="B2" s="4"/>
      <c r="C2" s="4"/>
      <c r="D2" s="4"/>
      <c r="E2" s="4"/>
      <c r="F2" s="4"/>
    </row>
    <row r="3" spans="1:27" ht="14.25" customHeight="1" x14ac:dyDescent="0.25">
      <c r="A3" s="5" t="s">
        <v>1</v>
      </c>
      <c r="B3" s="702" t="s">
        <v>1884</v>
      </c>
      <c r="C3" s="702"/>
      <c r="D3" s="702"/>
      <c r="E3" s="702"/>
      <c r="F3" s="702"/>
      <c r="G3" s="702"/>
      <c r="H3" s="672"/>
      <c r="I3" s="672"/>
      <c r="J3" s="672"/>
      <c r="K3" s="672"/>
    </row>
    <row r="4" spans="1:27" ht="14.25" customHeight="1" x14ac:dyDescent="0.25">
      <c r="A4" s="6" t="s">
        <v>2</v>
      </c>
      <c r="B4" s="704" t="s">
        <v>1885</v>
      </c>
      <c r="C4" s="704"/>
      <c r="D4" s="704"/>
      <c r="E4" s="704"/>
      <c r="F4" s="704"/>
      <c r="G4" s="704"/>
      <c r="H4" s="718"/>
      <c r="I4" s="718"/>
      <c r="J4" s="718"/>
      <c r="K4" s="718"/>
      <c r="Z4" s="2" t="s">
        <v>3</v>
      </c>
      <c r="AA4" s="2" t="s">
        <v>4</v>
      </c>
    </row>
    <row r="5" spans="1:27" ht="14.25" customHeight="1" x14ac:dyDescent="0.25">
      <c r="A5" s="6" t="s">
        <v>5</v>
      </c>
      <c r="B5" s="699" t="s">
        <v>4</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88" t="s">
        <v>1880</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1382</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699" t="s">
        <v>1886</v>
      </c>
      <c r="C13" s="699"/>
      <c r="D13" s="699"/>
      <c r="E13" s="699"/>
      <c r="F13" s="699"/>
      <c r="G13" s="699"/>
      <c r="H13" s="669"/>
      <c r="I13" s="669"/>
      <c r="J13" s="669"/>
      <c r="K13" s="669"/>
      <c r="AA13" s="2" t="s">
        <v>18</v>
      </c>
    </row>
    <row r="14" spans="1:27" ht="14.25" customHeight="1" x14ac:dyDescent="0.25">
      <c r="A14" s="6" t="s">
        <v>28</v>
      </c>
      <c r="B14" s="688" t="s">
        <v>9</v>
      </c>
      <c r="C14" s="688"/>
      <c r="D14" s="688"/>
      <c r="E14" s="688"/>
      <c r="F14" s="688"/>
      <c r="G14" s="688"/>
      <c r="H14" s="669"/>
      <c r="I14" s="669"/>
      <c r="J14" s="669"/>
      <c r="K14" s="669"/>
      <c r="Z14" s="2" t="s">
        <v>29</v>
      </c>
      <c r="AA14" s="2" t="s">
        <v>23</v>
      </c>
    </row>
    <row r="15" spans="1:27" ht="14.25" customHeight="1" x14ac:dyDescent="0.25">
      <c r="A15" s="6" t="s">
        <v>30</v>
      </c>
      <c r="B15" s="688" t="s">
        <v>1882</v>
      </c>
      <c r="C15" s="688"/>
      <c r="D15" s="688"/>
      <c r="E15" s="688"/>
      <c r="F15" s="688"/>
      <c r="G15" s="688"/>
      <c r="H15" s="669"/>
      <c r="I15" s="669"/>
      <c r="J15" s="669"/>
      <c r="K15" s="669"/>
      <c r="AA15" s="2" t="s">
        <v>31</v>
      </c>
    </row>
    <row r="16" spans="1:27" ht="14.25" customHeight="1" x14ac:dyDescent="0.25">
      <c r="A16" s="6" t="s">
        <v>32</v>
      </c>
      <c r="B16" s="699" t="s">
        <v>822</v>
      </c>
      <c r="C16" s="699"/>
      <c r="D16" s="699"/>
      <c r="E16" s="699"/>
      <c r="F16" s="699"/>
      <c r="G16" s="699"/>
      <c r="H16" s="669"/>
      <c r="I16" s="669"/>
      <c r="J16" s="669"/>
      <c r="K16" s="669"/>
      <c r="AA16" s="2" t="s">
        <v>34</v>
      </c>
    </row>
    <row r="17" spans="1:31" ht="14.25" customHeight="1" x14ac:dyDescent="0.25">
      <c r="A17" s="6" t="s">
        <v>35</v>
      </c>
      <c r="B17" s="675" t="s">
        <v>9</v>
      </c>
      <c r="C17" s="674"/>
      <c r="D17" s="674"/>
      <c r="E17" s="674"/>
      <c r="F17" s="674"/>
      <c r="G17" s="674"/>
      <c r="H17" s="669"/>
      <c r="I17" s="669"/>
      <c r="J17" s="669"/>
      <c r="K17" s="669"/>
    </row>
    <row r="18" spans="1:31" ht="14.25" customHeight="1" x14ac:dyDescent="0.25">
      <c r="A18" s="6" t="s">
        <v>36</v>
      </c>
      <c r="B18" s="675" t="s">
        <v>9</v>
      </c>
      <c r="C18" s="674"/>
      <c r="D18" s="674"/>
      <c r="E18" s="674"/>
      <c r="F18" s="674"/>
      <c r="G18" s="674"/>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37905</v>
      </c>
      <c r="D20" s="10">
        <v>44734</v>
      </c>
      <c r="E20" s="155">
        <v>45637</v>
      </c>
      <c r="F20" s="156">
        <v>47697</v>
      </c>
      <c r="G20" s="10">
        <v>0</v>
      </c>
      <c r="H20" s="10">
        <v>0</v>
      </c>
      <c r="I20" s="10">
        <v>0</v>
      </c>
      <c r="J20" s="11">
        <v>0</v>
      </c>
      <c r="K20" s="11">
        <v>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632" t="s">
        <v>1542</v>
      </c>
      <c r="D21" s="10">
        <f t="shared" ref="D21:K21" si="0">D20-D25</f>
        <v>23623</v>
      </c>
      <c r="E21" s="10">
        <f t="shared" si="0"/>
        <v>27692</v>
      </c>
      <c r="F21" s="10">
        <f t="shared" si="0"/>
        <v>26387</v>
      </c>
      <c r="G21" s="10">
        <f t="shared" si="0"/>
        <v>0</v>
      </c>
      <c r="H21" s="10">
        <f t="shared" si="0"/>
        <v>0</v>
      </c>
      <c r="I21" s="10">
        <f t="shared" si="0"/>
        <v>0</v>
      </c>
      <c r="J21" s="10">
        <f t="shared" si="0"/>
        <v>0</v>
      </c>
      <c r="K21" s="10">
        <f t="shared" si="0"/>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K22" si="1">IFERROR(+(C21/C20),0)</f>
        <v>0</v>
      </c>
      <c r="D22" s="12">
        <f t="shared" si="1"/>
        <v>0.52807707783788616</v>
      </c>
      <c r="E22" s="12">
        <f t="shared" si="1"/>
        <v>0.60678835155685085</v>
      </c>
      <c r="F22" s="12">
        <f t="shared" si="1"/>
        <v>0.55322137660649517</v>
      </c>
      <c r="G22" s="12">
        <f t="shared" si="1"/>
        <v>0</v>
      </c>
      <c r="H22" s="12">
        <f t="shared" si="1"/>
        <v>0</v>
      </c>
      <c r="I22" s="12">
        <f t="shared" si="1"/>
        <v>0</v>
      </c>
      <c r="J22" s="12">
        <f t="shared" si="1"/>
        <v>0</v>
      </c>
      <c r="K22" s="12">
        <f t="shared" si="1"/>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K24" si="2">IFERROR(+(C23/C20),0)</f>
        <v>0</v>
      </c>
      <c r="D24" s="12">
        <f t="shared" si="2"/>
        <v>0</v>
      </c>
      <c r="E24" s="12">
        <f t="shared" si="2"/>
        <v>0</v>
      </c>
      <c r="F24" s="12">
        <f t="shared" si="2"/>
        <v>0</v>
      </c>
      <c r="G24" s="12">
        <f t="shared" si="2"/>
        <v>0</v>
      </c>
      <c r="H24" s="12">
        <f t="shared" si="2"/>
        <v>0</v>
      </c>
      <c r="I24" s="12">
        <f t="shared" si="2"/>
        <v>0</v>
      </c>
      <c r="J24" s="12">
        <f t="shared" si="2"/>
        <v>0</v>
      </c>
      <c r="K24" s="12">
        <f t="shared" si="2"/>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t="s">
        <v>10806</v>
      </c>
      <c r="D25" s="10">
        <v>21111</v>
      </c>
      <c r="E25" s="155">
        <v>17945</v>
      </c>
      <c r="F25" s="156">
        <v>21310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K26" si="3">IFERROR(+(C25/C20),0)</f>
        <v>0</v>
      </c>
      <c r="D26" s="12">
        <f t="shared" si="3"/>
        <v>0.47192292216211384</v>
      </c>
      <c r="E26" s="12">
        <f t="shared" si="3"/>
        <v>0.39321164844314921</v>
      </c>
      <c r="F26" s="12">
        <f t="shared" si="3"/>
        <v>0.44677862339350483</v>
      </c>
      <c r="G26" s="12">
        <f t="shared" si="3"/>
        <v>0</v>
      </c>
      <c r="H26" s="12">
        <f t="shared" si="3"/>
        <v>0</v>
      </c>
      <c r="I26" s="12">
        <f t="shared" si="3"/>
        <v>0</v>
      </c>
      <c r="J26" s="12">
        <f t="shared" si="3"/>
        <v>0</v>
      </c>
      <c r="K26" s="12">
        <f t="shared" si="3"/>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1883</v>
      </c>
      <c r="C29" s="632" t="s">
        <v>1542</v>
      </c>
      <c r="D29" s="157">
        <v>23623</v>
      </c>
      <c r="E29" s="158">
        <v>27692</v>
      </c>
      <c r="F29" s="159">
        <v>26387</v>
      </c>
      <c r="G29" s="157">
        <v>0</v>
      </c>
      <c r="H29" s="157">
        <v>0</v>
      </c>
      <c r="I29" s="157">
        <v>0</v>
      </c>
      <c r="J29" s="158">
        <v>0</v>
      </c>
      <c r="K29" s="159">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1522</v>
      </c>
      <c r="B30" s="17"/>
      <c r="C30" s="157" t="s">
        <v>10806</v>
      </c>
      <c r="D30" s="157">
        <v>21111</v>
      </c>
      <c r="E30" s="158">
        <v>17945</v>
      </c>
      <c r="F30" s="159">
        <v>21310</v>
      </c>
      <c r="G30" s="157">
        <v>0</v>
      </c>
      <c r="H30" s="157">
        <v>0</v>
      </c>
      <c r="I30" s="157">
        <v>0</v>
      </c>
      <c r="J30" s="158">
        <v>0</v>
      </c>
      <c r="K30" s="159">
        <v>0</v>
      </c>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s="19" t="s">
        <v>53</v>
      </c>
      <c r="C31" s="160">
        <v>37905</v>
      </c>
      <c r="D31" s="160">
        <v>44734</v>
      </c>
      <c r="E31" s="161">
        <v>45637</v>
      </c>
      <c r="F31" s="162">
        <v>47697</v>
      </c>
      <c r="G31" s="20">
        <f>SUM(G29:G30)</f>
        <v>0</v>
      </c>
      <c r="H31" s="20">
        <f>SUM(H29:H30)</f>
        <v>0</v>
      </c>
      <c r="I31" s="20">
        <f>SUM(I29:I30)</f>
        <v>0</v>
      </c>
      <c r="J31" s="20">
        <f>SUM(J29:J30)</f>
        <v>0</v>
      </c>
      <c r="K31" s="20">
        <f>SUM(K29:K30)</f>
        <v>0</v>
      </c>
      <c r="L31" s="20"/>
      <c r="M31" s="20"/>
      <c r="N31" s="20"/>
      <c r="O31" s="20"/>
      <c r="P31" s="20"/>
      <c r="Q31" s="20"/>
      <c r="R31" s="20"/>
      <c r="S31" s="20"/>
      <c r="T31" s="21"/>
      <c r="U31" s="21"/>
      <c r="V31" s="21"/>
      <c r="W31" s="21"/>
      <c r="X31" s="21"/>
      <c r="Y31" s="21"/>
      <c r="Z31" s="21"/>
      <c r="AA31" s="21"/>
      <c r="AB31" s="21"/>
      <c r="AC31" s="21"/>
      <c r="AD31" s="21"/>
      <c r="AE31" s="2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A701-000000000000}">
      <formula1>$AA$14:$AA$16</formula1>
    </dataValidation>
    <dataValidation type="list" allowBlank="1" showInputMessage="1" showErrorMessage="1" sqref="B10:G10" xr:uid="{00000000-0002-0000-A701-000001000000}">
      <formula1>$AA$12:$AA$13</formula1>
    </dataValidation>
    <dataValidation type="list" allowBlank="1" showInputMessage="1" showErrorMessage="1" sqref="B5:G5" xr:uid="{00000000-0002-0000-A7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sheetPr>
    <tabColor rgb="FFFFFF00"/>
  </sheetPr>
  <dimension ref="A1:AE57"/>
  <sheetViews>
    <sheetView workbookViewId="0">
      <pane xSplit="1" ySplit="2" topLeftCell="B39" activePane="bottomRight" state="frozen"/>
      <selection activeCell="B21" sqref="B21"/>
      <selection pane="topRight" activeCell="B21" sqref="B21"/>
      <selection pane="bottomLeft" activeCell="B21" sqref="B21"/>
      <selection pane="bottomRight" activeCell="C44" sqref="C44:F44"/>
    </sheetView>
  </sheetViews>
  <sheetFormatPr defaultColWidth="9.140625" defaultRowHeight="15" x14ac:dyDescent="0.25"/>
  <cols>
    <col min="1" max="1" width="36.85546875" style="2" customWidth="1"/>
    <col min="2" max="2" width="61"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79"/>
      <c r="D1" s="79"/>
      <c r="E1" s="79"/>
      <c r="F1" s="79"/>
    </row>
    <row r="2" spans="1:27" ht="14.25" customHeight="1" x14ac:dyDescent="0.25">
      <c r="B2" s="4"/>
      <c r="C2" s="4"/>
      <c r="D2" s="4"/>
      <c r="E2" s="4"/>
      <c r="F2" s="4"/>
    </row>
    <row r="3" spans="1:27" ht="14.25" customHeight="1" x14ac:dyDescent="0.25">
      <c r="A3" s="5" t="s">
        <v>1</v>
      </c>
      <c r="B3" s="702" t="s">
        <v>1887</v>
      </c>
      <c r="C3" s="702"/>
      <c r="D3" s="702"/>
      <c r="E3" s="702"/>
      <c r="F3" s="702"/>
      <c r="G3" s="702"/>
      <c r="H3" s="672"/>
      <c r="I3" s="672"/>
      <c r="J3" s="672"/>
      <c r="K3" s="672"/>
    </row>
    <row r="4" spans="1:27" ht="14.25" customHeight="1" x14ac:dyDescent="0.25">
      <c r="A4" s="6" t="s">
        <v>2</v>
      </c>
      <c r="B4" s="704" t="s">
        <v>1888</v>
      </c>
      <c r="C4" s="704"/>
      <c r="D4" s="704"/>
      <c r="E4" s="704"/>
      <c r="F4" s="704"/>
      <c r="G4" s="704"/>
      <c r="H4" s="718"/>
      <c r="I4" s="718"/>
      <c r="J4" s="718"/>
      <c r="K4" s="718"/>
      <c r="Z4" s="2" t="s">
        <v>3</v>
      </c>
      <c r="AA4" s="2" t="s">
        <v>4</v>
      </c>
    </row>
    <row r="5" spans="1:27" ht="14.25" customHeight="1" x14ac:dyDescent="0.25">
      <c r="A5" s="6" t="s">
        <v>5</v>
      </c>
      <c r="B5" s="699" t="s">
        <v>16</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88" t="s">
        <v>1889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1382</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6" t="s">
        <v>1890</v>
      </c>
      <c r="C13" s="776"/>
      <c r="D13" s="776"/>
      <c r="E13" s="776"/>
      <c r="F13" s="776"/>
      <c r="G13" s="776"/>
      <c r="H13" s="669"/>
      <c r="I13" s="669"/>
      <c r="J13" s="669"/>
      <c r="K13" s="669"/>
      <c r="AA13" s="2" t="s">
        <v>18</v>
      </c>
    </row>
    <row r="14" spans="1:27" ht="14.25" customHeight="1" x14ac:dyDescent="0.25">
      <c r="A14" s="6" t="s">
        <v>28</v>
      </c>
      <c r="B14" s="688" t="s">
        <v>9</v>
      </c>
      <c r="C14" s="688"/>
      <c r="D14" s="688"/>
      <c r="E14" s="688"/>
      <c r="F14" s="688"/>
      <c r="G14" s="688"/>
      <c r="H14" s="669"/>
      <c r="I14" s="669"/>
      <c r="J14" s="669"/>
      <c r="K14" s="669"/>
      <c r="Z14" s="2" t="s">
        <v>29</v>
      </c>
      <c r="AA14" s="2" t="s">
        <v>23</v>
      </c>
    </row>
    <row r="15" spans="1:27" ht="14.25" customHeight="1" x14ac:dyDescent="0.25">
      <c r="A15" s="6" t="s">
        <v>30</v>
      </c>
      <c r="B15" s="688" t="s">
        <v>1882</v>
      </c>
      <c r="C15" s="688"/>
      <c r="D15" s="688"/>
      <c r="E15" s="688"/>
      <c r="F15" s="688"/>
      <c r="G15" s="688"/>
      <c r="H15" s="669"/>
      <c r="I15" s="669"/>
      <c r="J15" s="669"/>
      <c r="K15" s="669"/>
      <c r="AA15" s="2" t="s">
        <v>31</v>
      </c>
    </row>
    <row r="16" spans="1:27" ht="14.25" customHeight="1" x14ac:dyDescent="0.25">
      <c r="A16" s="6" t="s">
        <v>32</v>
      </c>
      <c r="B16" s="699" t="s">
        <v>823</v>
      </c>
      <c r="C16" s="699"/>
      <c r="D16" s="699"/>
      <c r="E16" s="699"/>
      <c r="F16" s="699"/>
      <c r="G16" s="699"/>
      <c r="H16" s="669"/>
      <c r="I16" s="669"/>
      <c r="J16" s="669"/>
      <c r="K16" s="669"/>
      <c r="AA16" s="2" t="s">
        <v>34</v>
      </c>
    </row>
    <row r="17" spans="1:31" ht="14.25" customHeight="1" x14ac:dyDescent="0.25">
      <c r="A17" s="6" t="s">
        <v>35</v>
      </c>
      <c r="B17" s="675" t="s">
        <v>9</v>
      </c>
      <c r="C17" s="674"/>
      <c r="D17" s="674"/>
      <c r="E17" s="674"/>
      <c r="F17" s="674"/>
      <c r="G17" s="674"/>
      <c r="H17" s="669"/>
      <c r="I17" s="669"/>
      <c r="J17" s="669"/>
      <c r="K17" s="669"/>
    </row>
    <row r="18" spans="1:31" ht="14.25" customHeight="1" x14ac:dyDescent="0.25">
      <c r="A18" s="6" t="s">
        <v>36</v>
      </c>
      <c r="B18" s="675" t="s">
        <v>9</v>
      </c>
      <c r="C18" s="674"/>
      <c r="D18" s="674"/>
      <c r="E18" s="674"/>
      <c r="F18" s="674"/>
      <c r="G18" s="674"/>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37905</v>
      </c>
      <c r="D20" s="10">
        <v>44734</v>
      </c>
      <c r="E20" s="155">
        <v>45637</v>
      </c>
      <c r="F20" s="156">
        <v>47697</v>
      </c>
      <c r="G20" s="10">
        <v>0</v>
      </c>
      <c r="H20" s="10">
        <v>0</v>
      </c>
      <c r="I20" s="10">
        <v>0</v>
      </c>
      <c r="J20" s="11">
        <v>0</v>
      </c>
      <c r="K20" s="11">
        <v>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K21" si="0">C20-C25</f>
        <v>37905</v>
      </c>
      <c r="D21" s="10">
        <f t="shared" si="0"/>
        <v>44734</v>
      </c>
      <c r="E21" s="10">
        <f t="shared" si="0"/>
        <v>45637</v>
      </c>
      <c r="F21" s="10">
        <f t="shared" si="0"/>
        <v>47697</v>
      </c>
      <c r="G21" s="10">
        <f t="shared" si="0"/>
        <v>0</v>
      </c>
      <c r="H21" s="10">
        <f t="shared" si="0"/>
        <v>0</v>
      </c>
      <c r="I21" s="10">
        <f t="shared" si="0"/>
        <v>0</v>
      </c>
      <c r="J21" s="10">
        <f t="shared" si="0"/>
        <v>0</v>
      </c>
      <c r="K21" s="10">
        <f t="shared" si="0"/>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K22" si="1">IFERROR(+(C21/C20),0)</f>
        <v>1</v>
      </c>
      <c r="D22" s="12">
        <f t="shared" si="1"/>
        <v>1</v>
      </c>
      <c r="E22" s="12">
        <f t="shared" si="1"/>
        <v>1</v>
      </c>
      <c r="F22" s="12">
        <f t="shared" si="1"/>
        <v>1</v>
      </c>
      <c r="G22" s="12">
        <f t="shared" si="1"/>
        <v>0</v>
      </c>
      <c r="H22" s="12">
        <f t="shared" si="1"/>
        <v>0</v>
      </c>
      <c r="I22" s="12">
        <f t="shared" si="1"/>
        <v>0</v>
      </c>
      <c r="J22" s="12">
        <f t="shared" si="1"/>
        <v>0</v>
      </c>
      <c r="K22" s="12">
        <f t="shared" si="1"/>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K24" si="2">IFERROR(+(C23/C20),0)</f>
        <v>0</v>
      </c>
      <c r="D24" s="12">
        <f t="shared" si="2"/>
        <v>0</v>
      </c>
      <c r="E24" s="12">
        <f t="shared" si="2"/>
        <v>0</v>
      </c>
      <c r="F24" s="12">
        <f t="shared" si="2"/>
        <v>0</v>
      </c>
      <c r="G24" s="12">
        <f t="shared" si="2"/>
        <v>0</v>
      </c>
      <c r="H24" s="12">
        <f t="shared" si="2"/>
        <v>0</v>
      </c>
      <c r="I24" s="12">
        <f t="shared" si="2"/>
        <v>0</v>
      </c>
      <c r="J24" s="12">
        <f t="shared" si="2"/>
        <v>0</v>
      </c>
      <c r="K24" s="12">
        <f t="shared" si="2"/>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K26" si="3">IFERROR(+(C25/C20),0)</f>
        <v>0</v>
      </c>
      <c r="D26" s="12">
        <f t="shared" si="3"/>
        <v>0</v>
      </c>
      <c r="E26" s="12">
        <f t="shared" si="3"/>
        <v>0</v>
      </c>
      <c r="F26" s="12">
        <f t="shared" si="3"/>
        <v>0</v>
      </c>
      <c r="G26" s="12">
        <f t="shared" si="3"/>
        <v>0</v>
      </c>
      <c r="H26" s="12">
        <f t="shared" si="3"/>
        <v>0</v>
      </c>
      <c r="I26" s="12">
        <f t="shared" si="3"/>
        <v>0</v>
      </c>
      <c r="J26" s="12">
        <f t="shared" si="3"/>
        <v>0</v>
      </c>
      <c r="K26" s="12">
        <f t="shared" si="3"/>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
        <v>0</v>
      </c>
      <c r="B29" s="2" t="s">
        <v>1891</v>
      </c>
      <c r="C29" s="184">
        <v>7257</v>
      </c>
      <c r="D29" s="184">
        <v>9100</v>
      </c>
      <c r="E29" s="185">
        <v>9591</v>
      </c>
      <c r="F29" s="186">
        <v>10178</v>
      </c>
      <c r="G29" s="157">
        <v>0</v>
      </c>
      <c r="H29" s="157">
        <v>0</v>
      </c>
      <c r="I29" s="157">
        <v>0</v>
      </c>
      <c r="J29" s="158">
        <v>0</v>
      </c>
      <c r="K29" s="159">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v>1</v>
      </c>
      <c r="B30" s="2" t="s">
        <v>1892</v>
      </c>
      <c r="C30" s="184">
        <v>77</v>
      </c>
      <c r="D30" s="184">
        <v>54</v>
      </c>
      <c r="E30" s="185">
        <v>70</v>
      </c>
      <c r="F30" s="186">
        <v>54</v>
      </c>
      <c r="G30" s="157">
        <v>0</v>
      </c>
      <c r="H30" s="157">
        <v>0</v>
      </c>
      <c r="I30" s="157">
        <v>0</v>
      </c>
      <c r="J30" s="158">
        <v>0</v>
      </c>
      <c r="K30" s="159">
        <v>0</v>
      </c>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s="2">
        <v>2</v>
      </c>
      <c r="B31" s="2" t="s">
        <v>1893</v>
      </c>
      <c r="C31" s="187">
        <v>1425</v>
      </c>
      <c r="D31" s="187">
        <v>1428</v>
      </c>
      <c r="E31" s="188">
        <v>1366</v>
      </c>
      <c r="F31" s="189">
        <v>1378</v>
      </c>
      <c r="G31" s="157">
        <f>SUM(G29:G30)</f>
        <v>0</v>
      </c>
      <c r="H31" s="157">
        <f>SUM(H29:H30)</f>
        <v>0</v>
      </c>
      <c r="I31" s="157">
        <f>SUM(I29:I30)</f>
        <v>0</v>
      </c>
      <c r="J31" s="158">
        <f>SUM(J29:J30)</f>
        <v>0</v>
      </c>
      <c r="K31" s="159">
        <f>SUM(K29:K30)</f>
        <v>0</v>
      </c>
      <c r="L31" s="20"/>
      <c r="M31" s="20"/>
      <c r="N31" s="20"/>
      <c r="O31" s="20"/>
      <c r="P31" s="20"/>
      <c r="Q31" s="20"/>
      <c r="R31" s="20"/>
      <c r="S31" s="20"/>
      <c r="T31" s="21"/>
      <c r="U31" s="21"/>
      <c r="V31" s="21"/>
      <c r="W31" s="21"/>
      <c r="X31" s="21"/>
      <c r="Y31" s="21"/>
      <c r="Z31" s="21"/>
      <c r="AA31" s="21"/>
      <c r="AB31" s="21"/>
      <c r="AC31" s="21"/>
      <c r="AD31" s="21"/>
      <c r="AE31" s="21"/>
    </row>
    <row r="32" spans="1:31" x14ac:dyDescent="0.25">
      <c r="A32" s="2">
        <v>3</v>
      </c>
      <c r="B32" s="2" t="s">
        <v>1894</v>
      </c>
      <c r="C32">
        <v>1716</v>
      </c>
      <c r="D32">
        <v>2399</v>
      </c>
      <c r="E32">
        <v>2751</v>
      </c>
      <c r="F32">
        <v>2721</v>
      </c>
      <c r="G32" s="157">
        <v>0</v>
      </c>
      <c r="H32" s="157">
        <v>0</v>
      </c>
      <c r="I32" s="157">
        <v>0</v>
      </c>
      <c r="J32" s="158">
        <v>0</v>
      </c>
      <c r="K32" s="159">
        <v>0</v>
      </c>
    </row>
    <row r="33" spans="1:11" x14ac:dyDescent="0.25">
      <c r="A33" s="2">
        <v>4</v>
      </c>
      <c r="B33" s="2" t="s">
        <v>1895</v>
      </c>
      <c r="C33">
        <v>11357</v>
      </c>
      <c r="D33">
        <v>11025</v>
      </c>
      <c r="E33">
        <v>10297</v>
      </c>
      <c r="F33">
        <v>10329</v>
      </c>
      <c r="G33" s="157">
        <v>0</v>
      </c>
      <c r="H33" s="157">
        <v>0</v>
      </c>
      <c r="I33" s="157">
        <v>0</v>
      </c>
      <c r="J33" s="158">
        <v>0</v>
      </c>
      <c r="K33" s="159">
        <v>0</v>
      </c>
    </row>
    <row r="34" spans="1:11" x14ac:dyDescent="0.25">
      <c r="A34" s="2">
        <v>5</v>
      </c>
      <c r="B34" s="2" t="s">
        <v>1896</v>
      </c>
      <c r="C34">
        <v>24</v>
      </c>
      <c r="D34">
        <v>20</v>
      </c>
      <c r="E34">
        <v>28</v>
      </c>
      <c r="F34">
        <v>38</v>
      </c>
      <c r="G34" s="157">
        <f t="shared" ref="G34:K34" si="4">SUM(G32:G33)</f>
        <v>0</v>
      </c>
      <c r="H34" s="157">
        <f t="shared" si="4"/>
        <v>0</v>
      </c>
      <c r="I34" s="157">
        <f t="shared" si="4"/>
        <v>0</v>
      </c>
      <c r="J34" s="158">
        <f t="shared" si="4"/>
        <v>0</v>
      </c>
      <c r="K34" s="159">
        <f t="shared" si="4"/>
        <v>0</v>
      </c>
    </row>
    <row r="35" spans="1:11" x14ac:dyDescent="0.25">
      <c r="A35" s="2">
        <v>6</v>
      </c>
      <c r="B35" s="2" t="s">
        <v>1897</v>
      </c>
      <c r="C35">
        <v>22</v>
      </c>
      <c r="D35">
        <v>14</v>
      </c>
      <c r="E35">
        <v>30</v>
      </c>
      <c r="F35">
        <v>13</v>
      </c>
      <c r="G35" s="157">
        <v>0</v>
      </c>
      <c r="H35" s="157">
        <v>0</v>
      </c>
      <c r="I35" s="157">
        <v>0</v>
      </c>
      <c r="J35" s="158">
        <v>0</v>
      </c>
      <c r="K35" s="159">
        <v>0</v>
      </c>
    </row>
    <row r="36" spans="1:11" x14ac:dyDescent="0.25">
      <c r="A36" s="2">
        <v>7</v>
      </c>
      <c r="B36" s="2" t="s">
        <v>1898</v>
      </c>
      <c r="C36">
        <v>9215</v>
      </c>
      <c r="D36">
        <v>13480</v>
      </c>
      <c r="E36">
        <v>14700</v>
      </c>
      <c r="F36">
        <v>16029</v>
      </c>
      <c r="G36" s="157">
        <v>0</v>
      </c>
      <c r="H36" s="157">
        <v>0</v>
      </c>
      <c r="I36" s="157">
        <v>0</v>
      </c>
      <c r="J36" s="158">
        <v>0</v>
      </c>
      <c r="K36" s="159">
        <v>0</v>
      </c>
    </row>
    <row r="37" spans="1:11" x14ac:dyDescent="0.25">
      <c r="A37" s="2">
        <v>8</v>
      </c>
      <c r="B37" s="2" t="s">
        <v>1899</v>
      </c>
      <c r="C37">
        <v>617</v>
      </c>
      <c r="D37">
        <v>690</v>
      </c>
      <c r="E37">
        <v>699</v>
      </c>
      <c r="F37">
        <v>636</v>
      </c>
      <c r="G37" s="157">
        <f t="shared" ref="G37:K37" si="5">SUM(G35:G36)</f>
        <v>0</v>
      </c>
      <c r="H37" s="157">
        <f t="shared" si="5"/>
        <v>0</v>
      </c>
      <c r="I37" s="157">
        <f t="shared" si="5"/>
        <v>0</v>
      </c>
      <c r="J37" s="158">
        <f t="shared" si="5"/>
        <v>0</v>
      </c>
      <c r="K37" s="159">
        <f t="shared" si="5"/>
        <v>0</v>
      </c>
    </row>
    <row r="38" spans="1:11" x14ac:dyDescent="0.25">
      <c r="A38" s="2">
        <v>9</v>
      </c>
      <c r="B38" s="2" t="s">
        <v>1900</v>
      </c>
      <c r="C38" s="775" t="s">
        <v>10807</v>
      </c>
      <c r="D38" s="705"/>
      <c r="E38" s="705"/>
      <c r="F38" s="705"/>
      <c r="G38" s="157">
        <v>0</v>
      </c>
      <c r="H38" s="157">
        <v>0</v>
      </c>
      <c r="I38" s="157">
        <v>0</v>
      </c>
      <c r="J38" s="158">
        <v>0</v>
      </c>
      <c r="K38" s="159">
        <v>0</v>
      </c>
    </row>
    <row r="39" spans="1:11" x14ac:dyDescent="0.25">
      <c r="A39" s="2">
        <v>9</v>
      </c>
      <c r="B39" s="2" t="s">
        <v>1901</v>
      </c>
      <c r="C39">
        <v>4630</v>
      </c>
      <c r="D39">
        <v>4473</v>
      </c>
      <c r="E39">
        <v>4169</v>
      </c>
      <c r="F39">
        <v>4139</v>
      </c>
      <c r="G39" s="157">
        <v>0</v>
      </c>
      <c r="H39" s="157">
        <v>0</v>
      </c>
      <c r="I39" s="157">
        <v>0</v>
      </c>
      <c r="J39" s="158">
        <v>0</v>
      </c>
      <c r="K39" s="159">
        <v>0</v>
      </c>
    </row>
    <row r="40" spans="1:11" x14ac:dyDescent="0.25">
      <c r="A40" s="2">
        <v>10</v>
      </c>
      <c r="B40" s="2" t="s">
        <v>1902</v>
      </c>
      <c r="C40">
        <v>24</v>
      </c>
      <c r="D40">
        <v>32</v>
      </c>
      <c r="E40">
        <v>26</v>
      </c>
      <c r="F40">
        <v>30</v>
      </c>
      <c r="G40" s="157">
        <f t="shared" ref="G40:K40" si="6">SUM(G38:G39)</f>
        <v>0</v>
      </c>
      <c r="H40" s="157">
        <f t="shared" si="6"/>
        <v>0</v>
      </c>
      <c r="I40" s="157">
        <f t="shared" si="6"/>
        <v>0</v>
      </c>
      <c r="J40" s="158">
        <f t="shared" si="6"/>
        <v>0</v>
      </c>
      <c r="K40" s="159">
        <f t="shared" si="6"/>
        <v>0</v>
      </c>
    </row>
    <row r="41" spans="1:11" x14ac:dyDescent="0.25">
      <c r="A41" s="2">
        <v>11</v>
      </c>
      <c r="B41" s="2" t="s">
        <v>1903</v>
      </c>
      <c r="C41">
        <v>15</v>
      </c>
      <c r="D41">
        <v>38</v>
      </c>
      <c r="E41">
        <v>36</v>
      </c>
      <c r="F41">
        <v>35</v>
      </c>
      <c r="G41" s="157">
        <v>0</v>
      </c>
      <c r="H41" s="157">
        <v>0</v>
      </c>
      <c r="I41" s="157">
        <v>0</v>
      </c>
      <c r="J41" s="158">
        <v>0</v>
      </c>
      <c r="K41" s="159">
        <v>0</v>
      </c>
    </row>
    <row r="42" spans="1:11" x14ac:dyDescent="0.25">
      <c r="A42" s="2">
        <v>12</v>
      </c>
      <c r="B42" s="2" t="s">
        <v>1904</v>
      </c>
      <c r="C42" s="190" t="s">
        <v>1542</v>
      </c>
      <c r="D42" s="2">
        <v>15</v>
      </c>
      <c r="E42" s="190" t="s">
        <v>1542</v>
      </c>
      <c r="F42" s="190" t="s">
        <v>1542</v>
      </c>
      <c r="G42" s="157">
        <v>0</v>
      </c>
      <c r="H42" s="157">
        <v>0</v>
      </c>
      <c r="I42" s="157">
        <v>0</v>
      </c>
      <c r="J42" s="158">
        <v>0</v>
      </c>
      <c r="K42" s="159">
        <v>0</v>
      </c>
    </row>
    <row r="43" spans="1:11" x14ac:dyDescent="0.25">
      <c r="A43" s="2">
        <v>13</v>
      </c>
      <c r="B43" s="2" t="s">
        <v>1905</v>
      </c>
      <c r="C43" s="2">
        <v>427</v>
      </c>
      <c r="D43" s="2">
        <v>576</v>
      </c>
      <c r="E43" s="2">
        <v>548</v>
      </c>
      <c r="F43" s="2">
        <v>610</v>
      </c>
      <c r="G43" s="157">
        <f t="shared" ref="G43:K43" si="7">SUM(G41:G42)</f>
        <v>0</v>
      </c>
      <c r="H43" s="157">
        <f t="shared" si="7"/>
        <v>0</v>
      </c>
      <c r="I43" s="157">
        <f t="shared" si="7"/>
        <v>0</v>
      </c>
      <c r="J43" s="158">
        <f t="shared" si="7"/>
        <v>0</v>
      </c>
      <c r="K43" s="159">
        <f t="shared" si="7"/>
        <v>0</v>
      </c>
    </row>
    <row r="44" spans="1:11" x14ac:dyDescent="0.25">
      <c r="A44" s="2">
        <v>14</v>
      </c>
      <c r="B44" s="2" t="s">
        <v>1906</v>
      </c>
      <c r="C44" s="775" t="s">
        <v>10807</v>
      </c>
      <c r="D44" s="705"/>
      <c r="E44" s="705"/>
      <c r="F44" s="705"/>
      <c r="G44" s="157">
        <v>0</v>
      </c>
      <c r="H44" s="157">
        <v>0</v>
      </c>
      <c r="I44" s="157">
        <v>0</v>
      </c>
      <c r="J44" s="158">
        <v>0</v>
      </c>
      <c r="K44" s="159">
        <v>0</v>
      </c>
    </row>
    <row r="45" spans="1:11" x14ac:dyDescent="0.25">
      <c r="A45" s="2">
        <v>15</v>
      </c>
      <c r="B45" s="2" t="s">
        <v>1907</v>
      </c>
      <c r="C45" s="2">
        <v>22</v>
      </c>
      <c r="D45" s="2">
        <v>38</v>
      </c>
      <c r="E45" s="2">
        <v>44</v>
      </c>
      <c r="F45" s="2">
        <v>24</v>
      </c>
      <c r="G45" s="157">
        <v>0</v>
      </c>
      <c r="H45" s="157">
        <v>0</v>
      </c>
      <c r="I45" s="157">
        <v>0</v>
      </c>
      <c r="J45" s="158">
        <v>0</v>
      </c>
      <c r="K45" s="159">
        <v>0</v>
      </c>
    </row>
    <row r="46" spans="1:11" x14ac:dyDescent="0.25">
      <c r="A46" s="2">
        <v>16</v>
      </c>
      <c r="B46" s="2" t="s">
        <v>1908</v>
      </c>
      <c r="C46" s="2">
        <v>19</v>
      </c>
      <c r="D46" s="2">
        <v>17</v>
      </c>
      <c r="E46" s="2">
        <v>21</v>
      </c>
      <c r="F46" s="2">
        <v>22</v>
      </c>
      <c r="G46" s="157">
        <f t="shared" ref="G46:K46" si="8">SUM(G44:G45)</f>
        <v>0</v>
      </c>
      <c r="H46" s="157">
        <f t="shared" si="8"/>
        <v>0</v>
      </c>
      <c r="I46" s="157">
        <f t="shared" si="8"/>
        <v>0</v>
      </c>
      <c r="J46" s="158">
        <f t="shared" si="8"/>
        <v>0</v>
      </c>
      <c r="K46" s="159">
        <f t="shared" si="8"/>
        <v>0</v>
      </c>
    </row>
    <row r="47" spans="1:11" x14ac:dyDescent="0.25">
      <c r="A47" s="2">
        <v>17</v>
      </c>
      <c r="B47" s="2" t="s">
        <v>1909</v>
      </c>
      <c r="C47" s="2">
        <v>28</v>
      </c>
      <c r="D47" s="2">
        <v>30</v>
      </c>
      <c r="E47" s="2">
        <v>25</v>
      </c>
      <c r="F47" s="2">
        <v>16</v>
      </c>
      <c r="G47" s="157">
        <v>0</v>
      </c>
      <c r="H47" s="157">
        <v>0</v>
      </c>
      <c r="I47" s="157">
        <v>0</v>
      </c>
      <c r="J47" s="158">
        <v>0</v>
      </c>
      <c r="K47" s="159">
        <v>0</v>
      </c>
    </row>
    <row r="48" spans="1:11" x14ac:dyDescent="0.25">
      <c r="A48" s="2">
        <v>18</v>
      </c>
      <c r="B48" s="2" t="s">
        <v>1910</v>
      </c>
      <c r="C48" s="2">
        <v>430</v>
      </c>
      <c r="D48" s="2">
        <v>707</v>
      </c>
      <c r="E48" s="2">
        <v>629</v>
      </c>
      <c r="F48" s="2">
        <v>924</v>
      </c>
      <c r="G48" s="157">
        <v>0</v>
      </c>
      <c r="H48" s="157">
        <v>0</v>
      </c>
      <c r="I48" s="157">
        <v>0</v>
      </c>
      <c r="J48" s="158">
        <v>0</v>
      </c>
      <c r="K48" s="159">
        <v>0</v>
      </c>
    </row>
    <row r="49" spans="1:11" x14ac:dyDescent="0.25">
      <c r="A49" s="2">
        <v>19</v>
      </c>
      <c r="B49" s="2" t="s">
        <v>1911</v>
      </c>
      <c r="C49" s="2">
        <v>204</v>
      </c>
      <c r="D49" s="2">
        <v>197</v>
      </c>
      <c r="E49" s="2">
        <v>199</v>
      </c>
      <c r="F49" s="2">
        <v>142</v>
      </c>
      <c r="G49" s="157">
        <f t="shared" ref="G49:K49" si="9">SUM(G47:G48)</f>
        <v>0</v>
      </c>
      <c r="H49" s="157">
        <f t="shared" si="9"/>
        <v>0</v>
      </c>
      <c r="I49" s="157">
        <f t="shared" si="9"/>
        <v>0</v>
      </c>
      <c r="J49" s="158">
        <f t="shared" si="9"/>
        <v>0</v>
      </c>
      <c r="K49" s="159">
        <f t="shared" si="9"/>
        <v>0</v>
      </c>
    </row>
    <row r="50" spans="1:11" x14ac:dyDescent="0.25">
      <c r="A50" s="2">
        <v>20</v>
      </c>
      <c r="B50" s="2" t="s">
        <v>1912</v>
      </c>
      <c r="C50" s="2">
        <v>58</v>
      </c>
      <c r="D50" s="2">
        <v>76</v>
      </c>
      <c r="E50" s="2">
        <v>75</v>
      </c>
      <c r="F50" s="2">
        <v>66</v>
      </c>
      <c r="G50" s="157">
        <v>0</v>
      </c>
      <c r="H50" s="157">
        <v>0</v>
      </c>
      <c r="I50" s="157">
        <v>0</v>
      </c>
      <c r="J50" s="158">
        <v>0</v>
      </c>
      <c r="K50" s="159">
        <v>0</v>
      </c>
    </row>
    <row r="51" spans="1:11" x14ac:dyDescent="0.25">
      <c r="A51" s="2">
        <v>21</v>
      </c>
      <c r="B51" s="2" t="s">
        <v>1913</v>
      </c>
      <c r="C51" s="2">
        <v>325</v>
      </c>
      <c r="D51" s="2">
        <v>313</v>
      </c>
      <c r="E51" s="2">
        <v>323</v>
      </c>
      <c r="F51" s="2">
        <v>299</v>
      </c>
      <c r="G51" s="157">
        <v>0</v>
      </c>
      <c r="H51" s="157">
        <v>0</v>
      </c>
      <c r="I51" s="157">
        <v>0</v>
      </c>
      <c r="J51" s="158">
        <v>0</v>
      </c>
      <c r="K51" s="159">
        <v>0</v>
      </c>
    </row>
    <row r="52" spans="1:11" x14ac:dyDescent="0.25">
      <c r="A52" s="2">
        <v>22</v>
      </c>
      <c r="B52" s="2" t="s">
        <v>1914</v>
      </c>
      <c r="C52" s="775" t="s">
        <v>10807</v>
      </c>
      <c r="D52" s="705"/>
      <c r="E52" s="705"/>
      <c r="F52" s="705"/>
      <c r="G52" s="157">
        <f t="shared" ref="G52:K52" si="10">SUM(G50:G51)</f>
        <v>0</v>
      </c>
      <c r="H52" s="157">
        <f t="shared" si="10"/>
        <v>0</v>
      </c>
      <c r="I52" s="157">
        <f t="shared" si="10"/>
        <v>0</v>
      </c>
      <c r="J52" s="158">
        <f t="shared" si="10"/>
        <v>0</v>
      </c>
      <c r="K52" s="159">
        <f t="shared" si="10"/>
        <v>0</v>
      </c>
    </row>
    <row r="53" spans="1:11" x14ac:dyDescent="0.25">
      <c r="A53" s="2">
        <v>93</v>
      </c>
      <c r="B53" s="2" t="s">
        <v>1915</v>
      </c>
      <c r="C53" s="775" t="s">
        <v>10807</v>
      </c>
      <c r="D53" s="705"/>
      <c r="E53" s="705"/>
      <c r="F53" s="705"/>
      <c r="G53" s="157">
        <v>0</v>
      </c>
      <c r="H53" s="157">
        <v>0</v>
      </c>
      <c r="I53" s="157">
        <v>0</v>
      </c>
      <c r="J53" s="158">
        <v>0</v>
      </c>
      <c r="K53" s="159">
        <v>0</v>
      </c>
    </row>
    <row r="54" spans="1:11" x14ac:dyDescent="0.25">
      <c r="A54" s="2">
        <v>97</v>
      </c>
      <c r="B54" s="2" t="s">
        <v>1916</v>
      </c>
      <c r="C54" s="775" t="s">
        <v>10807</v>
      </c>
      <c r="D54" s="705"/>
      <c r="E54" s="705"/>
      <c r="F54" s="705"/>
      <c r="G54" s="157">
        <v>0</v>
      </c>
      <c r="H54" s="157">
        <v>0</v>
      </c>
      <c r="I54" s="157">
        <v>0</v>
      </c>
      <c r="J54" s="158">
        <v>0</v>
      </c>
      <c r="K54" s="159">
        <v>0</v>
      </c>
    </row>
    <row r="55" spans="1:11" x14ac:dyDescent="0.25">
      <c r="A55" s="2">
        <v>98</v>
      </c>
      <c r="B55" s="2" t="s">
        <v>1917</v>
      </c>
      <c r="C55" s="775" t="s">
        <v>10807</v>
      </c>
      <c r="D55" s="705"/>
      <c r="E55" s="705"/>
      <c r="F55" s="705"/>
      <c r="G55" s="157">
        <f t="shared" ref="G55:K55" si="11">SUM(G53:G54)</f>
        <v>0</v>
      </c>
      <c r="H55" s="157">
        <f t="shared" si="11"/>
        <v>0</v>
      </c>
      <c r="I55" s="157">
        <f t="shared" si="11"/>
        <v>0</v>
      </c>
      <c r="J55" s="158">
        <f t="shared" si="11"/>
        <v>0</v>
      </c>
      <c r="K55" s="159">
        <f t="shared" si="11"/>
        <v>0</v>
      </c>
    </row>
    <row r="56" spans="1:11" x14ac:dyDescent="0.25">
      <c r="A56" s="2">
        <v>99</v>
      </c>
      <c r="B56" s="2" t="s">
        <v>1918</v>
      </c>
      <c r="C56" s="775" t="s">
        <v>10807</v>
      </c>
      <c r="D56" s="705"/>
      <c r="E56" s="705"/>
      <c r="F56" s="705"/>
      <c r="G56" s="157">
        <v>0</v>
      </c>
      <c r="H56" s="157">
        <v>0</v>
      </c>
      <c r="I56" s="157">
        <v>0</v>
      </c>
      <c r="J56" s="158">
        <v>0</v>
      </c>
      <c r="K56" s="159">
        <v>0</v>
      </c>
    </row>
    <row r="57" spans="1:11" x14ac:dyDescent="0.25">
      <c r="A57" s="19" t="s">
        <v>53</v>
      </c>
      <c r="B57" s="19"/>
      <c r="C57" s="191">
        <v>37905</v>
      </c>
      <c r="D57" s="191">
        <v>44734</v>
      </c>
      <c r="E57" s="191">
        <v>45637</v>
      </c>
      <c r="F57" s="191">
        <v>47697</v>
      </c>
      <c r="G57" s="191">
        <v>0</v>
      </c>
      <c r="H57" s="191">
        <v>0</v>
      </c>
      <c r="I57" s="191">
        <v>0</v>
      </c>
      <c r="J57" s="191">
        <v>0</v>
      </c>
      <c r="K57" s="191">
        <v>0</v>
      </c>
    </row>
  </sheetData>
  <mergeCells count="24">
    <mergeCell ref="B17:K17"/>
    <mergeCell ref="B18:K18"/>
    <mergeCell ref="C27:K27"/>
    <mergeCell ref="C38:F38"/>
    <mergeCell ref="C52:F52"/>
    <mergeCell ref="B15:K15"/>
    <mergeCell ref="B16:K16"/>
    <mergeCell ref="B14:K14"/>
    <mergeCell ref="B3:K3"/>
    <mergeCell ref="B4:K4"/>
    <mergeCell ref="B5:K5"/>
    <mergeCell ref="B6:K6"/>
    <mergeCell ref="B7:K7"/>
    <mergeCell ref="B8:K8"/>
    <mergeCell ref="B9:K9"/>
    <mergeCell ref="B10:K10"/>
    <mergeCell ref="B11:K11"/>
    <mergeCell ref="B12:K12"/>
    <mergeCell ref="B13:K13"/>
    <mergeCell ref="C53:F53"/>
    <mergeCell ref="C54:F54"/>
    <mergeCell ref="C55:F55"/>
    <mergeCell ref="C56:F56"/>
    <mergeCell ref="C44:F44"/>
  </mergeCells>
  <dataValidations count="3">
    <dataValidation type="list" allowBlank="1" showInputMessage="1" showErrorMessage="1" sqref="B5:G5" xr:uid="{00000000-0002-0000-A801-000000000000}">
      <formula1>$AA$4:$AA$11</formula1>
    </dataValidation>
    <dataValidation type="list" allowBlank="1" showInputMessage="1" showErrorMessage="1" sqref="B10:G10" xr:uid="{00000000-0002-0000-A801-000001000000}">
      <formula1>$AA$12:$AA$13</formula1>
    </dataValidation>
    <dataValidation type="list" allowBlank="1" showInputMessage="1" showErrorMessage="1" sqref="B12:G12" xr:uid="{00000000-0002-0000-A8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sheetPr>
    <tabColor rgb="FFFFFF00"/>
  </sheetPr>
  <dimension ref="A1:AE58"/>
  <sheetViews>
    <sheetView workbookViewId="0">
      <pane xSplit="1" ySplit="2" topLeftCell="B21" activePane="bottomRight" state="frozen"/>
      <selection activeCell="B21" sqref="B21"/>
      <selection pane="topRight" activeCell="B21" sqref="B21"/>
      <selection pane="bottomLeft" activeCell="B21" sqref="B21"/>
      <selection pane="bottomRight" activeCell="C47" sqref="C47"/>
    </sheetView>
  </sheetViews>
  <sheetFormatPr defaultColWidth="9.140625" defaultRowHeight="15" x14ac:dyDescent="0.25"/>
  <cols>
    <col min="1" max="1" width="36.85546875" style="2" customWidth="1"/>
    <col min="2" max="2" width="61.1406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79"/>
      <c r="D1" s="79"/>
      <c r="E1" s="79"/>
      <c r="F1" s="79"/>
    </row>
    <row r="2" spans="1:27" ht="14.25" customHeight="1" x14ac:dyDescent="0.25">
      <c r="B2" s="4"/>
      <c r="C2" s="4"/>
      <c r="D2" s="4"/>
      <c r="E2" s="4"/>
      <c r="F2" s="4"/>
    </row>
    <row r="3" spans="1:27" ht="14.25" customHeight="1" x14ac:dyDescent="0.25">
      <c r="A3" s="5" t="s">
        <v>1</v>
      </c>
      <c r="B3" s="702" t="s">
        <v>1919</v>
      </c>
      <c r="C3" s="702"/>
      <c r="D3" s="702"/>
      <c r="E3" s="702"/>
      <c r="F3" s="702"/>
      <c r="G3" s="702"/>
      <c r="H3" s="672"/>
      <c r="I3" s="672"/>
      <c r="J3" s="672"/>
      <c r="K3" s="672"/>
    </row>
    <row r="4" spans="1:27" ht="14.25" customHeight="1" x14ac:dyDescent="0.25">
      <c r="A4" s="6" t="s">
        <v>2</v>
      </c>
      <c r="B4" s="704" t="s">
        <v>1920</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88" t="s">
        <v>1889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1382</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1921</v>
      </c>
      <c r="C11" s="699"/>
      <c r="D11" s="699"/>
      <c r="E11" s="699"/>
      <c r="F11" s="699"/>
      <c r="G11" s="699"/>
      <c r="H11" s="669"/>
      <c r="I11" s="669"/>
      <c r="J11" s="669"/>
      <c r="K11" s="66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99" t="s">
        <v>1922</v>
      </c>
      <c r="C13" s="699"/>
      <c r="D13" s="699"/>
      <c r="E13" s="699"/>
      <c r="F13" s="699"/>
      <c r="G13" s="699"/>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1882</v>
      </c>
      <c r="C15" s="688"/>
      <c r="D15" s="688"/>
      <c r="E15" s="688"/>
      <c r="F15" s="688"/>
      <c r="G15" s="688"/>
      <c r="H15" s="669"/>
      <c r="I15" s="669"/>
      <c r="J15" s="669"/>
      <c r="K15" s="669"/>
      <c r="AA15" s="2" t="s">
        <v>31</v>
      </c>
    </row>
    <row r="16" spans="1:27" ht="14.25" customHeight="1" x14ac:dyDescent="0.25">
      <c r="A16" s="6" t="s">
        <v>32</v>
      </c>
      <c r="B16" s="699" t="s">
        <v>824</v>
      </c>
      <c r="C16" s="699"/>
      <c r="D16" s="699"/>
      <c r="E16" s="699"/>
      <c r="F16" s="699"/>
      <c r="G16" s="699"/>
      <c r="H16" s="669"/>
      <c r="I16" s="669"/>
      <c r="J16" s="669"/>
      <c r="K16" s="669"/>
      <c r="AA16" s="2" t="s">
        <v>34</v>
      </c>
    </row>
    <row r="17" spans="1:31" ht="14.25" customHeight="1" x14ac:dyDescent="0.25">
      <c r="A17" s="6" t="s">
        <v>35</v>
      </c>
      <c r="B17" s="675" t="s">
        <v>9</v>
      </c>
      <c r="C17" s="674"/>
      <c r="D17" s="674"/>
      <c r="E17" s="674"/>
      <c r="F17" s="674"/>
      <c r="G17" s="674"/>
      <c r="H17" s="669"/>
      <c r="I17" s="669"/>
      <c r="J17" s="669"/>
      <c r="K17" s="669"/>
    </row>
    <row r="18" spans="1:31" ht="14.25" customHeight="1" x14ac:dyDescent="0.25">
      <c r="A18" s="6" t="s">
        <v>36</v>
      </c>
      <c r="B18" s="675" t="s">
        <v>9</v>
      </c>
      <c r="C18" s="674"/>
      <c r="D18" s="674"/>
      <c r="E18" s="674"/>
      <c r="F18" s="674"/>
      <c r="G18" s="674"/>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37905</v>
      </c>
      <c r="D20" s="10">
        <v>44734</v>
      </c>
      <c r="E20" s="155">
        <v>45637</v>
      </c>
      <c r="F20" s="156">
        <v>47697</v>
      </c>
      <c r="G20" s="10">
        <v>0</v>
      </c>
      <c r="H20" s="10">
        <v>0</v>
      </c>
      <c r="I20" s="10">
        <v>0</v>
      </c>
      <c r="J20" s="11">
        <v>0</v>
      </c>
      <c r="K20" s="11">
        <v>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K21" si="0">C20-C25</f>
        <v>37905</v>
      </c>
      <c r="D21" s="10">
        <f t="shared" si="0"/>
        <v>44734</v>
      </c>
      <c r="E21" s="10">
        <f t="shared" si="0"/>
        <v>45637</v>
      </c>
      <c r="F21" s="10">
        <f t="shared" si="0"/>
        <v>47697</v>
      </c>
      <c r="G21" s="10">
        <f t="shared" si="0"/>
        <v>0</v>
      </c>
      <c r="H21" s="10">
        <f t="shared" si="0"/>
        <v>0</v>
      </c>
      <c r="I21" s="10">
        <f t="shared" si="0"/>
        <v>0</v>
      </c>
      <c r="J21" s="10">
        <f t="shared" si="0"/>
        <v>0</v>
      </c>
      <c r="K21" s="10">
        <f t="shared" si="0"/>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K22" si="1">IFERROR(+(C21/C20),0)</f>
        <v>1</v>
      </c>
      <c r="D22" s="12">
        <f t="shared" si="1"/>
        <v>1</v>
      </c>
      <c r="E22" s="12">
        <f t="shared" si="1"/>
        <v>1</v>
      </c>
      <c r="F22" s="12">
        <f t="shared" si="1"/>
        <v>1</v>
      </c>
      <c r="G22" s="12">
        <f t="shared" si="1"/>
        <v>0</v>
      </c>
      <c r="H22" s="12">
        <f t="shared" si="1"/>
        <v>0</v>
      </c>
      <c r="I22" s="12">
        <f t="shared" si="1"/>
        <v>0</v>
      </c>
      <c r="J22" s="12">
        <f t="shared" si="1"/>
        <v>0</v>
      </c>
      <c r="K22" s="12">
        <f t="shared" si="1"/>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K24" si="2">IFERROR(+(C23/C20),0)</f>
        <v>0</v>
      </c>
      <c r="D24" s="12">
        <f t="shared" si="2"/>
        <v>0</v>
      </c>
      <c r="E24" s="12">
        <f t="shared" si="2"/>
        <v>0</v>
      </c>
      <c r="F24" s="12">
        <f t="shared" si="2"/>
        <v>0</v>
      </c>
      <c r="G24" s="12">
        <f t="shared" si="2"/>
        <v>0</v>
      </c>
      <c r="H24" s="12">
        <f t="shared" si="2"/>
        <v>0</v>
      </c>
      <c r="I24" s="12">
        <f t="shared" si="2"/>
        <v>0</v>
      </c>
      <c r="J24" s="12">
        <f t="shared" si="2"/>
        <v>0</v>
      </c>
      <c r="K24" s="12">
        <f t="shared" si="2"/>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K26" si="3">IFERROR(+(C25/C20),0)</f>
        <v>0</v>
      </c>
      <c r="D26" s="12">
        <f t="shared" si="3"/>
        <v>0</v>
      </c>
      <c r="E26" s="12">
        <f t="shared" si="3"/>
        <v>0</v>
      </c>
      <c r="F26" s="12">
        <f t="shared" si="3"/>
        <v>0</v>
      </c>
      <c r="G26" s="12">
        <f t="shared" si="3"/>
        <v>0</v>
      </c>
      <c r="H26" s="12">
        <f t="shared" si="3"/>
        <v>0</v>
      </c>
      <c r="I26" s="12">
        <f t="shared" si="3"/>
        <v>0</v>
      </c>
      <c r="J26" s="12">
        <f t="shared" si="3"/>
        <v>0</v>
      </c>
      <c r="K26" s="12">
        <f t="shared" si="3"/>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t="s">
        <v>1898</v>
      </c>
      <c r="B29" s="17" t="s">
        <v>1898</v>
      </c>
      <c r="C29" s="157">
        <v>9215</v>
      </c>
      <c r="D29" s="157">
        <v>13480</v>
      </c>
      <c r="E29" s="158">
        <v>14700</v>
      </c>
      <c r="F29" s="159">
        <v>16029</v>
      </c>
      <c r="G29" s="157">
        <v>0</v>
      </c>
      <c r="H29" s="157">
        <v>0</v>
      </c>
      <c r="I29" s="157">
        <v>0</v>
      </c>
      <c r="J29" s="158">
        <v>0</v>
      </c>
      <c r="K29" s="159">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t="s">
        <v>1917</v>
      </c>
      <c r="B30" s="17" t="s">
        <v>1917</v>
      </c>
      <c r="C30" s="775" t="s">
        <v>10807</v>
      </c>
      <c r="D30" s="705"/>
      <c r="E30" s="705"/>
      <c r="F30" s="705"/>
      <c r="G30" s="157">
        <v>0</v>
      </c>
      <c r="H30" s="157">
        <v>0</v>
      </c>
      <c r="I30" s="157">
        <v>0</v>
      </c>
      <c r="J30" s="158">
        <v>0</v>
      </c>
      <c r="K30" s="159">
        <v>0</v>
      </c>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t="s">
        <v>1894</v>
      </c>
      <c r="B31" s="19" t="s">
        <v>1894</v>
      </c>
      <c r="C31" s="187">
        <v>1716</v>
      </c>
      <c r="D31" s="187">
        <v>2399</v>
      </c>
      <c r="E31" s="188">
        <v>2751</v>
      </c>
      <c r="F31" s="189">
        <v>2721</v>
      </c>
      <c r="G31" s="157">
        <v>0</v>
      </c>
      <c r="H31" s="157">
        <v>0</v>
      </c>
      <c r="I31" s="157">
        <v>0</v>
      </c>
      <c r="J31" s="158">
        <v>0</v>
      </c>
      <c r="K31" s="159">
        <v>0</v>
      </c>
      <c r="L31" s="20"/>
      <c r="M31" s="20"/>
      <c r="N31" s="20"/>
      <c r="O31" s="20"/>
      <c r="P31" s="20"/>
      <c r="Q31" s="20"/>
      <c r="R31" s="20"/>
      <c r="S31" s="20"/>
      <c r="T31" s="21"/>
      <c r="U31" s="21"/>
      <c r="V31" s="21"/>
      <c r="W31" s="21"/>
      <c r="X31" s="21"/>
      <c r="Y31" s="21"/>
      <c r="Z31" s="21"/>
      <c r="AA31" s="21"/>
      <c r="AB31" s="21"/>
      <c r="AC31" s="21"/>
      <c r="AD31" s="21"/>
      <c r="AE31" s="21"/>
    </row>
    <row r="32" spans="1:31" x14ac:dyDescent="0.25">
      <c r="A32" t="s">
        <v>1916</v>
      </c>
      <c r="B32" s="2" t="s">
        <v>1916</v>
      </c>
      <c r="C32" s="775" t="s">
        <v>10807</v>
      </c>
      <c r="D32" s="705"/>
      <c r="E32" s="705"/>
      <c r="F32" s="705"/>
      <c r="G32" s="157">
        <v>0</v>
      </c>
      <c r="H32" s="157">
        <v>0</v>
      </c>
      <c r="I32" s="157">
        <v>0</v>
      </c>
      <c r="J32" s="158">
        <v>0</v>
      </c>
      <c r="K32" s="159">
        <v>0</v>
      </c>
    </row>
    <row r="33" spans="1:11" x14ac:dyDescent="0.25">
      <c r="A33" t="s">
        <v>1897</v>
      </c>
      <c r="B33" s="2" t="s">
        <v>1897</v>
      </c>
      <c r="C33">
        <v>22</v>
      </c>
      <c r="D33">
        <v>14</v>
      </c>
      <c r="E33">
        <v>30</v>
      </c>
      <c r="F33">
        <v>13</v>
      </c>
      <c r="G33" s="157">
        <v>0</v>
      </c>
      <c r="H33" s="157">
        <v>0</v>
      </c>
      <c r="I33" s="157">
        <v>0</v>
      </c>
      <c r="J33" s="158">
        <v>0</v>
      </c>
      <c r="K33" s="159">
        <v>0</v>
      </c>
    </row>
    <row r="34" spans="1:11" x14ac:dyDescent="0.25">
      <c r="A34" t="s">
        <v>1918</v>
      </c>
      <c r="B34" s="2" t="s">
        <v>1918</v>
      </c>
      <c r="C34" s="775" t="s">
        <v>10807</v>
      </c>
      <c r="D34" s="705"/>
      <c r="E34" s="705"/>
      <c r="F34" s="705"/>
      <c r="G34" s="157">
        <v>0</v>
      </c>
      <c r="H34" s="157">
        <v>0</v>
      </c>
      <c r="I34" s="157">
        <v>0</v>
      </c>
      <c r="J34" s="158">
        <v>0</v>
      </c>
      <c r="K34" s="159">
        <v>0</v>
      </c>
    </row>
    <row r="35" spans="1:11" x14ac:dyDescent="0.25">
      <c r="A35" t="s">
        <v>1914</v>
      </c>
      <c r="B35" s="2" t="s">
        <v>1914</v>
      </c>
      <c r="C35" s="775" t="s">
        <v>10807</v>
      </c>
      <c r="D35" s="705"/>
      <c r="E35" s="705"/>
      <c r="F35" s="705"/>
      <c r="G35" s="157">
        <v>0</v>
      </c>
      <c r="H35" s="157">
        <v>0</v>
      </c>
      <c r="I35" s="157">
        <v>0</v>
      </c>
      <c r="J35" s="158">
        <v>0</v>
      </c>
      <c r="K35" s="159">
        <v>0</v>
      </c>
    </row>
    <row r="36" spans="1:11" x14ac:dyDescent="0.25">
      <c r="A36" t="s">
        <v>1908</v>
      </c>
      <c r="B36" s="2" t="s">
        <v>1908</v>
      </c>
      <c r="C36">
        <v>19</v>
      </c>
      <c r="D36">
        <v>17</v>
      </c>
      <c r="E36">
        <v>21</v>
      </c>
      <c r="F36">
        <v>22</v>
      </c>
      <c r="G36" s="157">
        <v>0</v>
      </c>
      <c r="H36" s="157">
        <v>0</v>
      </c>
      <c r="I36" s="157">
        <v>0</v>
      </c>
      <c r="J36" s="158">
        <v>0</v>
      </c>
      <c r="K36" s="159">
        <v>0</v>
      </c>
    </row>
    <row r="37" spans="1:11" x14ac:dyDescent="0.25">
      <c r="A37" t="s">
        <v>1910</v>
      </c>
      <c r="B37" s="2" t="s">
        <v>1910</v>
      </c>
      <c r="C37">
        <v>430</v>
      </c>
      <c r="D37">
        <v>707</v>
      </c>
      <c r="E37">
        <v>629</v>
      </c>
      <c r="F37">
        <v>924</v>
      </c>
      <c r="G37" s="157">
        <v>0</v>
      </c>
      <c r="H37" s="157">
        <v>0</v>
      </c>
      <c r="I37" s="157">
        <v>0</v>
      </c>
      <c r="J37" s="158">
        <v>0</v>
      </c>
      <c r="K37" s="159">
        <v>0</v>
      </c>
    </row>
    <row r="38" spans="1:11" x14ac:dyDescent="0.25">
      <c r="A38" t="s">
        <v>1912</v>
      </c>
      <c r="B38" s="2" t="s">
        <v>1912</v>
      </c>
      <c r="C38">
        <v>58</v>
      </c>
      <c r="D38">
        <v>76</v>
      </c>
      <c r="E38">
        <v>75</v>
      </c>
      <c r="F38">
        <v>66</v>
      </c>
      <c r="G38" s="157">
        <v>0</v>
      </c>
      <c r="H38" s="157">
        <v>0</v>
      </c>
      <c r="I38" s="157">
        <v>0</v>
      </c>
      <c r="J38" s="158">
        <v>0</v>
      </c>
      <c r="K38" s="159">
        <v>0</v>
      </c>
    </row>
    <row r="39" spans="1:11" x14ac:dyDescent="0.25">
      <c r="A39" t="s">
        <v>1906</v>
      </c>
      <c r="B39" s="2" t="s">
        <v>1906</v>
      </c>
      <c r="C39" s="775" t="s">
        <v>10807</v>
      </c>
      <c r="D39" s="705"/>
      <c r="E39" s="705"/>
      <c r="F39" s="705"/>
      <c r="G39" s="157">
        <v>0</v>
      </c>
      <c r="H39" s="157">
        <v>0</v>
      </c>
      <c r="I39" s="157">
        <v>0</v>
      </c>
      <c r="J39" s="158">
        <v>0</v>
      </c>
      <c r="K39" s="159">
        <v>0</v>
      </c>
    </row>
    <row r="40" spans="1:11" x14ac:dyDescent="0.25">
      <c r="A40" t="s">
        <v>1915</v>
      </c>
      <c r="B40" s="2" t="s">
        <v>1915</v>
      </c>
      <c r="C40" s="775" t="s">
        <v>10807</v>
      </c>
      <c r="D40" s="705"/>
      <c r="E40" s="705"/>
      <c r="F40" s="705"/>
      <c r="G40" s="157">
        <v>0</v>
      </c>
      <c r="H40" s="157">
        <v>0</v>
      </c>
      <c r="I40" s="157">
        <v>0</v>
      </c>
      <c r="J40" s="158">
        <v>0</v>
      </c>
      <c r="K40" s="159">
        <v>0</v>
      </c>
    </row>
    <row r="41" spans="1:11" x14ac:dyDescent="0.25">
      <c r="A41" t="s">
        <v>1902</v>
      </c>
      <c r="B41" s="2" t="s">
        <v>1902</v>
      </c>
      <c r="C41">
        <v>24</v>
      </c>
      <c r="D41">
        <v>32</v>
      </c>
      <c r="E41">
        <v>26</v>
      </c>
      <c r="F41">
        <v>30</v>
      </c>
      <c r="G41" s="157">
        <v>0</v>
      </c>
      <c r="H41" s="157">
        <v>0</v>
      </c>
      <c r="I41" s="157">
        <v>0</v>
      </c>
      <c r="J41" s="158">
        <v>0</v>
      </c>
      <c r="K41" s="159">
        <v>0</v>
      </c>
    </row>
    <row r="42" spans="1:11" x14ac:dyDescent="0.25">
      <c r="A42" t="s">
        <v>1909</v>
      </c>
      <c r="B42" s="2" t="s">
        <v>1909</v>
      </c>
      <c r="C42" s="2">
        <v>28</v>
      </c>
      <c r="D42" s="2">
        <v>30</v>
      </c>
      <c r="E42" s="2">
        <v>25</v>
      </c>
      <c r="F42" s="2">
        <v>16</v>
      </c>
      <c r="G42" s="157">
        <v>0</v>
      </c>
      <c r="H42" s="157">
        <v>0</v>
      </c>
      <c r="I42" s="157">
        <v>0</v>
      </c>
      <c r="J42" s="158">
        <v>0</v>
      </c>
      <c r="K42" s="159">
        <v>0</v>
      </c>
    </row>
    <row r="43" spans="1:11" x14ac:dyDescent="0.25">
      <c r="A43" t="s">
        <v>1896</v>
      </c>
      <c r="B43" s="2" t="s">
        <v>1896</v>
      </c>
      <c r="C43" s="2">
        <v>24</v>
      </c>
      <c r="D43" s="2">
        <v>20</v>
      </c>
      <c r="E43" s="2">
        <v>28</v>
      </c>
      <c r="F43" s="2">
        <v>38</v>
      </c>
      <c r="G43" s="157">
        <v>0</v>
      </c>
      <c r="H43" s="157">
        <v>0</v>
      </c>
      <c r="I43" s="157">
        <v>0</v>
      </c>
      <c r="J43" s="158">
        <v>0</v>
      </c>
      <c r="K43" s="159">
        <v>0</v>
      </c>
    </row>
    <row r="44" spans="1:11" x14ac:dyDescent="0.25">
      <c r="A44" t="s">
        <v>1899</v>
      </c>
      <c r="B44" s="2" t="s">
        <v>1899</v>
      </c>
      <c r="C44" s="2">
        <v>617</v>
      </c>
      <c r="D44" s="2">
        <v>690</v>
      </c>
      <c r="E44" s="2">
        <v>699</v>
      </c>
      <c r="F44" s="2">
        <v>636</v>
      </c>
      <c r="G44" s="157">
        <v>0</v>
      </c>
      <c r="H44" s="157">
        <v>0</v>
      </c>
      <c r="I44" s="157">
        <v>0</v>
      </c>
      <c r="J44" s="158">
        <v>0</v>
      </c>
      <c r="K44" s="159">
        <v>0</v>
      </c>
    </row>
    <row r="45" spans="1:11" x14ac:dyDescent="0.25">
      <c r="A45" t="s">
        <v>1891</v>
      </c>
      <c r="B45" s="2" t="s">
        <v>1891</v>
      </c>
      <c r="C45" s="2">
        <v>7257</v>
      </c>
      <c r="D45" s="2">
        <v>9100</v>
      </c>
      <c r="E45" s="2">
        <v>9591</v>
      </c>
      <c r="F45" s="2">
        <v>10178</v>
      </c>
      <c r="G45" s="157">
        <v>0</v>
      </c>
      <c r="H45" s="157">
        <v>0</v>
      </c>
      <c r="I45" s="157">
        <v>0</v>
      </c>
      <c r="J45" s="158">
        <v>0</v>
      </c>
      <c r="K45" s="159">
        <v>0</v>
      </c>
    </row>
    <row r="46" spans="1:11" x14ac:dyDescent="0.25">
      <c r="A46" t="s">
        <v>1911</v>
      </c>
      <c r="B46" s="2" t="s">
        <v>1911</v>
      </c>
      <c r="C46" s="2">
        <v>204</v>
      </c>
      <c r="D46" s="2">
        <v>197</v>
      </c>
      <c r="E46" s="2">
        <v>199</v>
      </c>
      <c r="F46" s="2">
        <v>142</v>
      </c>
      <c r="G46" s="157">
        <v>0</v>
      </c>
      <c r="H46" s="157">
        <v>0</v>
      </c>
      <c r="I46" s="157">
        <v>0</v>
      </c>
      <c r="J46" s="158">
        <v>0</v>
      </c>
      <c r="K46" s="159">
        <v>0</v>
      </c>
    </row>
    <row r="47" spans="1:11" x14ac:dyDescent="0.25">
      <c r="A47" t="s">
        <v>1904</v>
      </c>
      <c r="B47" s="2" t="s">
        <v>1904</v>
      </c>
      <c r="C47" s="190" t="s">
        <v>1542</v>
      </c>
      <c r="D47" s="2">
        <v>15</v>
      </c>
      <c r="E47" s="190" t="s">
        <v>1542</v>
      </c>
      <c r="F47" s="190" t="s">
        <v>1542</v>
      </c>
      <c r="G47" s="157">
        <v>0</v>
      </c>
      <c r="H47" s="157">
        <v>0</v>
      </c>
      <c r="I47" s="157">
        <v>0</v>
      </c>
      <c r="J47" s="158">
        <v>0</v>
      </c>
      <c r="K47" s="159">
        <v>0</v>
      </c>
    </row>
    <row r="48" spans="1:11" x14ac:dyDescent="0.25">
      <c r="A48" t="s">
        <v>1900</v>
      </c>
      <c r="B48" s="2" t="s">
        <v>1900</v>
      </c>
      <c r="C48" s="775" t="s">
        <v>10807</v>
      </c>
      <c r="D48" s="705"/>
      <c r="E48" s="705"/>
      <c r="F48" s="705"/>
      <c r="G48" s="157">
        <v>0</v>
      </c>
      <c r="H48" s="157">
        <v>0</v>
      </c>
      <c r="I48" s="157">
        <v>0</v>
      </c>
      <c r="J48" s="158">
        <v>0</v>
      </c>
      <c r="K48" s="159">
        <v>0</v>
      </c>
    </row>
    <row r="49" spans="1:11" x14ac:dyDescent="0.25">
      <c r="A49" t="s">
        <v>1895</v>
      </c>
      <c r="B49" s="2" t="s">
        <v>1895</v>
      </c>
      <c r="C49" s="2">
        <v>11357</v>
      </c>
      <c r="D49" s="2">
        <v>11025</v>
      </c>
      <c r="E49" s="2">
        <v>10297</v>
      </c>
      <c r="F49" s="2">
        <v>10329</v>
      </c>
      <c r="G49" s="157">
        <v>0</v>
      </c>
      <c r="H49" s="157">
        <v>0</v>
      </c>
      <c r="I49" s="157">
        <v>0</v>
      </c>
      <c r="J49" s="158">
        <v>0</v>
      </c>
      <c r="K49" s="159">
        <v>0</v>
      </c>
    </row>
    <row r="50" spans="1:11" x14ac:dyDescent="0.25">
      <c r="A50" t="s">
        <v>1892</v>
      </c>
      <c r="B50" s="2" t="s">
        <v>1892</v>
      </c>
      <c r="C50" s="2">
        <v>77</v>
      </c>
      <c r="D50" s="2">
        <v>54</v>
      </c>
      <c r="E50" s="2">
        <v>70</v>
      </c>
      <c r="F50" s="2">
        <v>54</v>
      </c>
      <c r="G50" s="157">
        <v>0</v>
      </c>
      <c r="H50" s="157">
        <v>0</v>
      </c>
      <c r="I50" s="157">
        <v>0</v>
      </c>
      <c r="J50" s="158">
        <v>0</v>
      </c>
      <c r="K50" s="159">
        <v>0</v>
      </c>
    </row>
    <row r="51" spans="1:11" x14ac:dyDescent="0.25">
      <c r="A51" t="s">
        <v>1903</v>
      </c>
      <c r="B51" s="2" t="s">
        <v>1903</v>
      </c>
      <c r="C51" s="2">
        <v>15</v>
      </c>
      <c r="D51" s="2">
        <v>38</v>
      </c>
      <c r="E51" s="2">
        <v>36</v>
      </c>
      <c r="F51" s="2">
        <v>35</v>
      </c>
      <c r="G51" s="157">
        <v>0</v>
      </c>
      <c r="H51" s="157">
        <v>0</v>
      </c>
      <c r="I51" s="157">
        <v>0</v>
      </c>
      <c r="J51" s="158">
        <v>0</v>
      </c>
      <c r="K51" s="159">
        <v>0</v>
      </c>
    </row>
    <row r="52" spans="1:11" x14ac:dyDescent="0.25">
      <c r="A52" t="s">
        <v>1913</v>
      </c>
      <c r="B52" s="2" t="s">
        <v>1913</v>
      </c>
      <c r="C52" s="2">
        <v>325</v>
      </c>
      <c r="D52" s="2">
        <v>313</v>
      </c>
      <c r="E52" s="2">
        <v>323</v>
      </c>
      <c r="F52" s="2">
        <v>299</v>
      </c>
      <c r="G52" s="157">
        <v>0</v>
      </c>
      <c r="H52" s="157">
        <v>0</v>
      </c>
      <c r="I52" s="157">
        <v>0</v>
      </c>
      <c r="J52" s="158">
        <v>0</v>
      </c>
      <c r="K52" s="159">
        <v>0</v>
      </c>
    </row>
    <row r="53" spans="1:11" x14ac:dyDescent="0.25">
      <c r="A53" t="s">
        <v>1893</v>
      </c>
      <c r="B53" s="2" t="s">
        <v>1893</v>
      </c>
      <c r="C53" s="2">
        <v>1425</v>
      </c>
      <c r="D53" s="2">
        <v>1428</v>
      </c>
      <c r="E53" s="2">
        <v>1366</v>
      </c>
      <c r="F53" s="2">
        <v>1378</v>
      </c>
      <c r="G53" s="157">
        <v>0</v>
      </c>
      <c r="H53" s="157">
        <v>0</v>
      </c>
      <c r="I53" s="157">
        <v>0</v>
      </c>
      <c r="J53" s="158">
        <v>0</v>
      </c>
      <c r="K53" s="159">
        <v>0</v>
      </c>
    </row>
    <row r="54" spans="1:11" x14ac:dyDescent="0.25">
      <c r="A54" t="s">
        <v>1907</v>
      </c>
      <c r="B54" s="2" t="s">
        <v>1907</v>
      </c>
      <c r="C54" s="2">
        <v>22</v>
      </c>
      <c r="D54" s="2">
        <v>38</v>
      </c>
      <c r="E54" s="2">
        <v>44</v>
      </c>
      <c r="F54" s="2">
        <v>24</v>
      </c>
      <c r="G54" s="157">
        <v>0</v>
      </c>
      <c r="H54" s="157">
        <v>0</v>
      </c>
      <c r="I54" s="157">
        <v>0</v>
      </c>
      <c r="J54" s="158">
        <v>0</v>
      </c>
      <c r="K54" s="159">
        <v>0</v>
      </c>
    </row>
    <row r="55" spans="1:11" x14ac:dyDescent="0.25">
      <c r="A55" t="s">
        <v>1901</v>
      </c>
      <c r="B55" s="2" t="s">
        <v>1901</v>
      </c>
      <c r="C55" s="2">
        <v>4630</v>
      </c>
      <c r="D55" s="2">
        <v>4473</v>
      </c>
      <c r="E55" s="2">
        <v>4169</v>
      </c>
      <c r="F55" s="2">
        <v>4139</v>
      </c>
      <c r="G55" s="157">
        <v>0</v>
      </c>
      <c r="H55" s="157">
        <v>0</v>
      </c>
      <c r="I55" s="157">
        <v>0</v>
      </c>
      <c r="J55" s="158">
        <v>0</v>
      </c>
      <c r="K55" s="159">
        <v>0</v>
      </c>
    </row>
    <row r="56" spans="1:11" x14ac:dyDescent="0.25">
      <c r="A56" t="s">
        <v>1905</v>
      </c>
      <c r="B56" s="2" t="s">
        <v>1905</v>
      </c>
      <c r="C56" s="2">
        <v>427</v>
      </c>
      <c r="D56" s="2">
        <v>576</v>
      </c>
      <c r="E56" s="2">
        <v>548</v>
      </c>
      <c r="F56" s="2">
        <v>610</v>
      </c>
      <c r="G56" s="157">
        <v>0</v>
      </c>
      <c r="H56" s="157">
        <v>0</v>
      </c>
      <c r="I56" s="157">
        <v>0</v>
      </c>
      <c r="J56" s="158">
        <v>0</v>
      </c>
      <c r="K56" s="159">
        <v>0</v>
      </c>
    </row>
    <row r="57" spans="1:11" x14ac:dyDescent="0.25">
      <c r="A57" s="19" t="s">
        <v>53</v>
      </c>
      <c r="C57" s="191">
        <v>37905</v>
      </c>
      <c r="D57" s="191">
        <v>44734</v>
      </c>
      <c r="E57" s="191">
        <v>45637</v>
      </c>
      <c r="F57" s="191">
        <v>47697</v>
      </c>
      <c r="G57" s="191">
        <v>0</v>
      </c>
      <c r="H57" s="191">
        <v>0</v>
      </c>
      <c r="I57" s="191">
        <v>0</v>
      </c>
      <c r="J57" s="191">
        <v>0</v>
      </c>
      <c r="K57" s="191">
        <v>0</v>
      </c>
    </row>
    <row r="58" spans="1:11" x14ac:dyDescent="0.25">
      <c r="C58" s="178"/>
      <c r="D58" s="178"/>
      <c r="E58" s="178"/>
      <c r="F58" s="178"/>
    </row>
  </sheetData>
  <mergeCells count="24">
    <mergeCell ref="B17:K17"/>
    <mergeCell ref="B18:K18"/>
    <mergeCell ref="C27:K27"/>
    <mergeCell ref="C35:F35"/>
    <mergeCell ref="C48:F48"/>
    <mergeCell ref="C30:F30"/>
    <mergeCell ref="C32:F32"/>
    <mergeCell ref="C34:F34"/>
    <mergeCell ref="C39:F39"/>
    <mergeCell ref="C40:F40"/>
    <mergeCell ref="B15:K15"/>
    <mergeCell ref="B16:K16"/>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A901-000000000000}">
      <formula1>$AA$14:$AA$16</formula1>
    </dataValidation>
    <dataValidation type="list" allowBlank="1" showInputMessage="1" showErrorMessage="1" sqref="B10:G10" xr:uid="{00000000-0002-0000-A901-000001000000}">
      <formula1>$AA$12:$AA$13</formula1>
    </dataValidation>
    <dataValidation type="list" allowBlank="1" showInputMessage="1" showErrorMessage="1" sqref="B5:G5" xr:uid="{00000000-0002-0000-A9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sheetPr>
    <tabColor rgb="FFFFFF00"/>
  </sheetPr>
  <dimension ref="A1:AE41"/>
  <sheetViews>
    <sheetView workbookViewId="0">
      <pane xSplit="1" ySplit="2" topLeftCell="B12"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425781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79"/>
      <c r="D1" s="79"/>
      <c r="E1" s="79"/>
      <c r="F1" s="79"/>
    </row>
    <row r="2" spans="1:27" ht="14.25" customHeight="1" x14ac:dyDescent="0.25">
      <c r="B2" s="4"/>
      <c r="C2" s="4"/>
      <c r="D2" s="4"/>
      <c r="E2" s="4"/>
      <c r="F2" s="4"/>
    </row>
    <row r="3" spans="1:27" ht="14.25" customHeight="1" x14ac:dyDescent="0.25">
      <c r="A3" s="5" t="s">
        <v>1</v>
      </c>
      <c r="B3" s="702" t="s">
        <v>1923</v>
      </c>
      <c r="C3" s="702"/>
      <c r="D3" s="702"/>
      <c r="E3" s="702"/>
      <c r="F3" s="702"/>
      <c r="G3" s="702"/>
      <c r="H3" s="672"/>
      <c r="I3" s="672"/>
      <c r="J3" s="672"/>
      <c r="K3" s="672"/>
    </row>
    <row r="4" spans="1:27" ht="14.25" customHeight="1" x14ac:dyDescent="0.25">
      <c r="A4" s="6" t="s">
        <v>2</v>
      </c>
      <c r="B4" s="704" t="s">
        <v>1924</v>
      </c>
      <c r="C4" s="704"/>
      <c r="D4" s="704"/>
      <c r="E4" s="704"/>
      <c r="F4" s="704"/>
      <c r="G4" s="704"/>
      <c r="H4" s="718"/>
      <c r="I4" s="718"/>
      <c r="J4" s="718"/>
      <c r="K4" s="718"/>
      <c r="Z4" s="2" t="s">
        <v>3</v>
      </c>
      <c r="AA4" s="2" t="s">
        <v>4</v>
      </c>
    </row>
    <row r="5" spans="1:27" ht="14.25" customHeight="1" x14ac:dyDescent="0.25">
      <c r="A5" s="6" t="s">
        <v>5</v>
      </c>
      <c r="B5" s="699" t="s">
        <v>7</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88" t="s">
        <v>1889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1382</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1925</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6" t="s">
        <v>1926</v>
      </c>
      <c r="C13" s="776"/>
      <c r="D13" s="776"/>
      <c r="E13" s="776"/>
      <c r="F13" s="776"/>
      <c r="G13" s="776"/>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1927</v>
      </c>
      <c r="C15" s="688"/>
      <c r="D15" s="688"/>
      <c r="E15" s="688"/>
      <c r="F15" s="688"/>
      <c r="G15" s="688"/>
      <c r="H15" s="669"/>
      <c r="I15" s="669"/>
      <c r="J15" s="669"/>
      <c r="K15" s="669"/>
      <c r="AA15" s="2" t="s">
        <v>31</v>
      </c>
    </row>
    <row r="16" spans="1:27" ht="14.25" customHeight="1" x14ac:dyDescent="0.25">
      <c r="A16" s="6" t="s">
        <v>32</v>
      </c>
      <c r="B16" s="699" t="s">
        <v>825</v>
      </c>
      <c r="C16" s="699"/>
      <c r="D16" s="699"/>
      <c r="E16" s="699"/>
      <c r="F16" s="699"/>
      <c r="G16" s="699"/>
      <c r="H16" s="669"/>
      <c r="I16" s="669"/>
      <c r="J16" s="669"/>
      <c r="K16" s="669"/>
      <c r="AA16" s="2" t="s">
        <v>34</v>
      </c>
    </row>
    <row r="17" spans="1:31" ht="14.25" customHeight="1" x14ac:dyDescent="0.25">
      <c r="A17" s="6" t="s">
        <v>35</v>
      </c>
      <c r="B17" s="675" t="s">
        <v>9</v>
      </c>
      <c r="C17" s="674"/>
      <c r="D17" s="674"/>
      <c r="E17" s="674"/>
      <c r="F17" s="674"/>
      <c r="G17" s="674"/>
      <c r="H17" s="669"/>
      <c r="I17" s="669"/>
      <c r="J17" s="669"/>
      <c r="K17" s="669"/>
    </row>
    <row r="18" spans="1:31" ht="14.25" customHeight="1" x14ac:dyDescent="0.25">
      <c r="A18" s="6" t="s">
        <v>36</v>
      </c>
      <c r="B18" s="675" t="s">
        <v>9</v>
      </c>
      <c r="C18" s="674"/>
      <c r="D18" s="674"/>
      <c r="E18" s="674"/>
      <c r="F18" s="674"/>
      <c r="G18" s="674"/>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37905</v>
      </c>
      <c r="D20" s="10">
        <v>44734</v>
      </c>
      <c r="E20" s="155">
        <v>45637</v>
      </c>
      <c r="F20" s="156">
        <v>47697</v>
      </c>
      <c r="G20" s="10">
        <v>0</v>
      </c>
      <c r="H20" s="10">
        <v>0</v>
      </c>
      <c r="I20" s="10">
        <v>0</v>
      </c>
      <c r="J20" s="11">
        <v>0</v>
      </c>
      <c r="K20" s="11">
        <v>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K21" si="0">C20-C25</f>
        <v>37905</v>
      </c>
      <c r="D21" s="10">
        <f t="shared" si="0"/>
        <v>44734</v>
      </c>
      <c r="E21" s="10">
        <f t="shared" si="0"/>
        <v>45637</v>
      </c>
      <c r="F21" s="10">
        <f t="shared" si="0"/>
        <v>47697</v>
      </c>
      <c r="G21" s="10">
        <f t="shared" si="0"/>
        <v>0</v>
      </c>
      <c r="H21" s="10">
        <f t="shared" si="0"/>
        <v>0</v>
      </c>
      <c r="I21" s="10">
        <f t="shared" si="0"/>
        <v>0</v>
      </c>
      <c r="J21" s="10">
        <f t="shared" si="0"/>
        <v>0</v>
      </c>
      <c r="K21" s="10">
        <f t="shared" si="0"/>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K22" si="1">IFERROR(+(C21/C20),0)</f>
        <v>1</v>
      </c>
      <c r="D22" s="12">
        <f t="shared" si="1"/>
        <v>1</v>
      </c>
      <c r="E22" s="12">
        <f t="shared" si="1"/>
        <v>1</v>
      </c>
      <c r="F22" s="12">
        <f t="shared" si="1"/>
        <v>1</v>
      </c>
      <c r="G22" s="12">
        <f t="shared" si="1"/>
        <v>0</v>
      </c>
      <c r="H22" s="12">
        <f t="shared" si="1"/>
        <v>0</v>
      </c>
      <c r="I22" s="12">
        <f t="shared" si="1"/>
        <v>0</v>
      </c>
      <c r="J22" s="12">
        <f t="shared" si="1"/>
        <v>0</v>
      </c>
      <c r="K22" s="12">
        <f t="shared" si="1"/>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6</v>
      </c>
      <c r="F23" s="156">
        <v>5</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K24" si="2">IFERROR(+(C23/C20),0)</f>
        <v>0</v>
      </c>
      <c r="D24" s="12">
        <f t="shared" si="2"/>
        <v>0</v>
      </c>
      <c r="E24" s="12">
        <f t="shared" si="2"/>
        <v>1.3147227030698775E-4</v>
      </c>
      <c r="F24" s="12">
        <f t="shared" si="2"/>
        <v>1.0482839591588569E-4</v>
      </c>
      <c r="G24" s="12">
        <f t="shared" si="2"/>
        <v>0</v>
      </c>
      <c r="H24" s="12">
        <f t="shared" si="2"/>
        <v>0</v>
      </c>
      <c r="I24" s="12">
        <f t="shared" si="2"/>
        <v>0</v>
      </c>
      <c r="J24" s="12">
        <f t="shared" si="2"/>
        <v>0</v>
      </c>
      <c r="K24" s="12">
        <f t="shared" si="2"/>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K26" si="3">IFERROR(+(C25/C20),0)</f>
        <v>0</v>
      </c>
      <c r="D26" s="12">
        <f t="shared" si="3"/>
        <v>0</v>
      </c>
      <c r="E26" s="12">
        <f t="shared" si="3"/>
        <v>0</v>
      </c>
      <c r="F26" s="12">
        <f t="shared" si="3"/>
        <v>0</v>
      </c>
      <c r="G26" s="12">
        <f t="shared" si="3"/>
        <v>0</v>
      </c>
      <c r="H26" s="12">
        <f t="shared" si="3"/>
        <v>0</v>
      </c>
      <c r="I26" s="12">
        <f t="shared" si="3"/>
        <v>0</v>
      </c>
      <c r="J26" s="12">
        <f t="shared" si="3"/>
        <v>0</v>
      </c>
      <c r="K26" s="12">
        <f t="shared" si="3"/>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 t="s">
        <v>1529</v>
      </c>
      <c r="B29" s="17"/>
      <c r="C29" s="157">
        <v>37905</v>
      </c>
      <c r="D29" s="157">
        <v>44734</v>
      </c>
      <c r="E29" s="158">
        <v>45631</v>
      </c>
      <c r="F29" s="159">
        <v>47692</v>
      </c>
      <c r="G29" s="157">
        <v>0</v>
      </c>
      <c r="H29" s="157">
        <v>0</v>
      </c>
      <c r="I29" s="157">
        <v>0</v>
      </c>
      <c r="J29" s="158">
        <v>0</v>
      </c>
      <c r="K29" s="159">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1928</v>
      </c>
      <c r="B30" s="17"/>
      <c r="C30" s="157">
        <v>0</v>
      </c>
      <c r="D30" s="157">
        <v>0</v>
      </c>
      <c r="E30" s="158">
        <v>6</v>
      </c>
      <c r="F30" s="159">
        <v>5</v>
      </c>
      <c r="G30" s="157">
        <v>0</v>
      </c>
      <c r="H30" s="157">
        <v>0</v>
      </c>
      <c r="I30" s="157">
        <v>0</v>
      </c>
      <c r="J30" s="158">
        <v>0</v>
      </c>
      <c r="K30" s="159">
        <v>0</v>
      </c>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s="19" t="s">
        <v>53</v>
      </c>
      <c r="C31" s="160">
        <v>37905</v>
      </c>
      <c r="D31" s="160">
        <v>44734</v>
      </c>
      <c r="E31" s="161">
        <v>45637</v>
      </c>
      <c r="F31" s="162">
        <v>47697</v>
      </c>
      <c r="G31" s="20">
        <f>SUM(G29:G30)</f>
        <v>0</v>
      </c>
      <c r="H31" s="20">
        <f>SUM(H29:H30)</f>
        <v>0</v>
      </c>
      <c r="I31" s="20">
        <f>SUM(I29:I30)</f>
        <v>0</v>
      </c>
      <c r="J31" s="20">
        <f>SUM(J29:J30)</f>
        <v>0</v>
      </c>
      <c r="K31" s="20">
        <f>SUM(K29:K30)</f>
        <v>0</v>
      </c>
      <c r="L31" s="20"/>
      <c r="M31" s="20"/>
      <c r="N31" s="20"/>
      <c r="O31" s="20"/>
      <c r="P31" s="20"/>
      <c r="Q31" s="20"/>
      <c r="R31" s="20"/>
      <c r="S31" s="20"/>
      <c r="T31" s="21"/>
      <c r="U31" s="21"/>
      <c r="V31" s="21"/>
      <c r="W31" s="21"/>
      <c r="X31" s="21"/>
      <c r="Y31" s="21"/>
      <c r="Z31" s="21"/>
      <c r="AA31" s="21"/>
      <c r="AB31" s="21"/>
      <c r="AC31" s="21"/>
      <c r="AD31" s="21"/>
      <c r="AE31" s="2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AA01-000000000000}">
      <formula1>$AA$4:$AA$11</formula1>
    </dataValidation>
    <dataValidation type="list" allowBlank="1" showInputMessage="1" showErrorMessage="1" sqref="B10:G10" xr:uid="{00000000-0002-0000-AA01-000001000000}">
      <formula1>$AA$12:$AA$13</formula1>
    </dataValidation>
    <dataValidation type="list" allowBlank="1" showInputMessage="1" showErrorMessage="1" sqref="B12:G12" xr:uid="{00000000-0002-0000-AA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sheetPr>
    <tabColor rgb="FFFFFF00"/>
  </sheetPr>
  <dimension ref="A1:AE42"/>
  <sheetViews>
    <sheetView workbookViewId="0">
      <pane xSplit="1" ySplit="2" topLeftCell="B12" activePane="bottomRight" state="frozen"/>
      <selection activeCell="B21" sqref="B21"/>
      <selection pane="topRight" activeCell="B21" sqref="B21"/>
      <selection pane="bottomLeft" activeCell="B21" sqref="B21"/>
      <selection pane="bottomRight" activeCell="H45" sqref="H45"/>
    </sheetView>
  </sheetViews>
  <sheetFormatPr defaultColWidth="9.140625" defaultRowHeight="15" x14ac:dyDescent="0.25"/>
  <cols>
    <col min="1" max="1" width="36.85546875" style="2" customWidth="1"/>
    <col min="2" max="2" width="63.425781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777" t="s">
        <v>0</v>
      </c>
      <c r="B1" s="672"/>
      <c r="C1" s="79"/>
      <c r="D1" s="79"/>
      <c r="E1" s="79"/>
      <c r="F1" s="79"/>
    </row>
    <row r="2" spans="1:27" ht="14.25" customHeight="1" x14ac:dyDescent="0.25">
      <c r="B2" s="4"/>
      <c r="C2" s="4"/>
      <c r="D2" s="4"/>
      <c r="E2" s="4"/>
      <c r="F2" s="4"/>
    </row>
    <row r="3" spans="1:27" ht="14.25" customHeight="1" x14ac:dyDescent="0.25">
      <c r="A3" s="5" t="s">
        <v>1</v>
      </c>
      <c r="B3" s="702" t="s">
        <v>1929</v>
      </c>
      <c r="C3" s="702"/>
      <c r="D3" s="702"/>
      <c r="E3" s="702"/>
      <c r="F3" s="702"/>
      <c r="G3" s="702"/>
      <c r="H3" s="672"/>
      <c r="I3" s="672"/>
      <c r="J3" s="672"/>
      <c r="K3" s="672"/>
    </row>
    <row r="4" spans="1:27" ht="14.25" customHeight="1" x14ac:dyDescent="0.25">
      <c r="A4" s="6" t="s">
        <v>2</v>
      </c>
      <c r="B4" s="704" t="s">
        <v>1930</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88" t="s">
        <v>1880</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1382</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6" t="s">
        <v>1931</v>
      </c>
      <c r="C13" s="776"/>
      <c r="D13" s="776"/>
      <c r="E13" s="776"/>
      <c r="F13" s="776"/>
      <c r="G13" s="776"/>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1927</v>
      </c>
      <c r="C15" s="688"/>
      <c r="D15" s="688"/>
      <c r="E15" s="688"/>
      <c r="F15" s="688"/>
      <c r="G15" s="688"/>
      <c r="H15" s="669"/>
      <c r="I15" s="669"/>
      <c r="J15" s="669"/>
      <c r="K15" s="669"/>
      <c r="AA15" s="2" t="s">
        <v>31</v>
      </c>
    </row>
    <row r="16" spans="1:27" ht="14.25" customHeight="1" x14ac:dyDescent="0.25">
      <c r="A16" s="6" t="s">
        <v>32</v>
      </c>
      <c r="B16" s="699" t="s">
        <v>826</v>
      </c>
      <c r="C16" s="699"/>
      <c r="D16" s="699"/>
      <c r="E16" s="699"/>
      <c r="F16" s="699"/>
      <c r="G16" s="699"/>
      <c r="H16" s="669"/>
      <c r="I16" s="669"/>
      <c r="J16" s="669"/>
      <c r="K16" s="669"/>
      <c r="AA16" s="2" t="s">
        <v>34</v>
      </c>
    </row>
    <row r="17" spans="1:31" ht="14.25" customHeight="1" x14ac:dyDescent="0.25">
      <c r="A17" s="6" t="s">
        <v>35</v>
      </c>
      <c r="B17" s="675" t="s">
        <v>9</v>
      </c>
      <c r="C17" s="674"/>
      <c r="D17" s="674"/>
      <c r="E17" s="674"/>
      <c r="F17" s="674"/>
      <c r="G17" s="674"/>
      <c r="H17" s="669"/>
      <c r="I17" s="669"/>
      <c r="J17" s="669"/>
      <c r="K17" s="669"/>
    </row>
    <row r="18" spans="1:31" ht="14.25" customHeight="1" x14ac:dyDescent="0.25">
      <c r="A18" s="6" t="s">
        <v>36</v>
      </c>
      <c r="B18" s="675" t="s">
        <v>9</v>
      </c>
      <c r="C18" s="674"/>
      <c r="D18" s="674"/>
      <c r="E18" s="674"/>
      <c r="F18" s="674"/>
      <c r="G18" s="674"/>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37905</v>
      </c>
      <c r="D20" s="10">
        <v>44734</v>
      </c>
      <c r="E20" s="155">
        <v>45631</v>
      </c>
      <c r="F20" s="156">
        <v>47692</v>
      </c>
      <c r="G20" s="10">
        <v>0</v>
      </c>
      <c r="H20" s="10">
        <v>0</v>
      </c>
      <c r="I20" s="10">
        <v>0</v>
      </c>
      <c r="J20" s="11">
        <v>0</v>
      </c>
      <c r="K20" s="11">
        <v>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K21" si="0">C20-C25</f>
        <v>12</v>
      </c>
      <c r="D21" s="10">
        <f t="shared" si="0"/>
        <v>31082</v>
      </c>
      <c r="E21" s="10">
        <f t="shared" si="0"/>
        <v>35990</v>
      </c>
      <c r="F21" s="10">
        <f t="shared" si="0"/>
        <v>37450</v>
      </c>
      <c r="G21" s="10">
        <f t="shared" si="0"/>
        <v>0</v>
      </c>
      <c r="H21" s="10">
        <f t="shared" si="0"/>
        <v>0</v>
      </c>
      <c r="I21" s="10">
        <f t="shared" si="0"/>
        <v>0</v>
      </c>
      <c r="J21" s="10">
        <f t="shared" si="0"/>
        <v>0</v>
      </c>
      <c r="K21" s="10">
        <f t="shared" si="0"/>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K22" si="1">IFERROR(+(C21/C20),0)</f>
        <v>3.1658092599920853E-4</v>
      </c>
      <c r="D22" s="12">
        <f t="shared" si="1"/>
        <v>0.69481825904233918</v>
      </c>
      <c r="E22" s="12">
        <f t="shared" si="1"/>
        <v>0.78871819596327053</v>
      </c>
      <c r="F22" s="12">
        <f t="shared" si="1"/>
        <v>0.78524700159355865</v>
      </c>
      <c r="G22" s="12">
        <f t="shared" si="1"/>
        <v>0</v>
      </c>
      <c r="H22" s="12">
        <f t="shared" si="1"/>
        <v>0</v>
      </c>
      <c r="I22" s="12">
        <f t="shared" si="1"/>
        <v>0</v>
      </c>
      <c r="J22" s="12">
        <f t="shared" si="1"/>
        <v>0</v>
      </c>
      <c r="K22" s="12">
        <f t="shared" si="1"/>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8">
        <v>1</v>
      </c>
      <c r="F23" s="159">
        <v>5</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K24" si="2">IFERROR(+(C23/C20),0)</f>
        <v>0</v>
      </c>
      <c r="D24" s="12">
        <f t="shared" si="2"/>
        <v>0</v>
      </c>
      <c r="E24" s="12">
        <f t="shared" si="2"/>
        <v>2.1914926256273149E-5</v>
      </c>
      <c r="F24" s="12">
        <f t="shared" si="2"/>
        <v>1.0483938606055523E-4</v>
      </c>
      <c r="G24" s="12">
        <f t="shared" si="2"/>
        <v>0</v>
      </c>
      <c r="H24" s="12">
        <f t="shared" si="2"/>
        <v>0</v>
      </c>
      <c r="I24" s="12">
        <f t="shared" si="2"/>
        <v>0</v>
      </c>
      <c r="J24" s="12">
        <f t="shared" si="2"/>
        <v>0</v>
      </c>
      <c r="K24" s="12">
        <f t="shared" si="2"/>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37893</v>
      </c>
      <c r="D25" s="10">
        <v>13652</v>
      </c>
      <c r="E25" s="155">
        <v>9641</v>
      </c>
      <c r="F25" s="156">
        <v>10242</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K26" si="3">IFERROR(+(C25/C20),0)</f>
        <v>0.99968341907400082</v>
      </c>
      <c r="D26" s="12">
        <f t="shared" si="3"/>
        <v>0.30518174095766082</v>
      </c>
      <c r="E26" s="12">
        <f t="shared" si="3"/>
        <v>0.21128180403672941</v>
      </c>
      <c r="F26" s="12">
        <f t="shared" si="3"/>
        <v>0.21475299840644133</v>
      </c>
      <c r="G26" s="12">
        <f t="shared" si="3"/>
        <v>0</v>
      </c>
      <c r="H26" s="12">
        <f t="shared" si="3"/>
        <v>0</v>
      </c>
      <c r="I26" s="12">
        <f t="shared" si="3"/>
        <v>0</v>
      </c>
      <c r="J26" s="12">
        <f t="shared" si="3"/>
        <v>0</v>
      </c>
      <c r="K26" s="12">
        <f t="shared" si="3"/>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0">
        <v>12</v>
      </c>
      <c r="D29" s="10">
        <v>31082</v>
      </c>
      <c r="E29" s="10">
        <v>35989</v>
      </c>
      <c r="F29" s="10">
        <v>37445</v>
      </c>
      <c r="G29" s="157">
        <v>0</v>
      </c>
      <c r="H29" s="157">
        <v>0</v>
      </c>
      <c r="I29" s="157">
        <v>0</v>
      </c>
      <c r="J29" s="158">
        <v>0</v>
      </c>
      <c r="K29" s="159">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1522</v>
      </c>
      <c r="B30" s="17"/>
      <c r="C30" s="157">
        <v>37893</v>
      </c>
      <c r="D30" s="157">
        <v>13652</v>
      </c>
      <c r="E30" s="158">
        <v>9641</v>
      </c>
      <c r="F30" s="13">
        <v>10242</v>
      </c>
      <c r="G30" s="157">
        <v>0</v>
      </c>
      <c r="H30" s="157">
        <v>0</v>
      </c>
      <c r="I30" s="157">
        <v>0</v>
      </c>
      <c r="J30" s="158">
        <v>0</v>
      </c>
      <c r="K30" s="159">
        <v>0</v>
      </c>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s="2" t="s">
        <v>1928</v>
      </c>
      <c r="C31" s="157">
        <v>0</v>
      </c>
      <c r="D31" s="157">
        <v>0</v>
      </c>
      <c r="E31" s="158">
        <v>1</v>
      </c>
      <c r="F31" s="159">
        <v>5</v>
      </c>
      <c r="G31" s="157">
        <v>0</v>
      </c>
      <c r="H31" s="157">
        <v>0</v>
      </c>
      <c r="I31" s="157">
        <v>0</v>
      </c>
      <c r="J31" s="158">
        <v>0</v>
      </c>
      <c r="K31" s="159">
        <v>0</v>
      </c>
      <c r="L31" s="20"/>
      <c r="M31" s="20"/>
      <c r="N31" s="20"/>
      <c r="O31" s="20"/>
      <c r="P31" s="20"/>
      <c r="Q31" s="20"/>
      <c r="R31" s="20"/>
      <c r="S31" s="20"/>
      <c r="T31" s="21"/>
      <c r="U31" s="21"/>
      <c r="V31" s="21"/>
      <c r="W31" s="21"/>
      <c r="X31" s="21"/>
      <c r="Y31" s="21"/>
      <c r="Z31" s="21"/>
      <c r="AA31" s="21"/>
      <c r="AB31" s="21"/>
      <c r="AC31" s="21"/>
      <c r="AD31" s="21"/>
      <c r="AE31" s="21"/>
    </row>
    <row r="32" spans="1:31" x14ac:dyDescent="0.25">
      <c r="A32" s="19" t="s">
        <v>53</v>
      </c>
      <c r="C32" s="160">
        <v>37905</v>
      </c>
      <c r="D32" s="160">
        <v>44734</v>
      </c>
      <c r="E32" s="161">
        <v>45631</v>
      </c>
      <c r="F32" s="162">
        <v>47692</v>
      </c>
      <c r="G32" s="160">
        <v>0</v>
      </c>
      <c r="H32" s="160">
        <v>0</v>
      </c>
      <c r="I32" s="161">
        <v>0</v>
      </c>
      <c r="J32" s="162">
        <v>0</v>
      </c>
      <c r="K32" s="162">
        <v>0</v>
      </c>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row r="42" spans="3:6" x14ac:dyDescent="0.25">
      <c r="C42"/>
      <c r="D42"/>
      <c r="E42"/>
      <c r="F42"/>
    </row>
  </sheetData>
  <mergeCells count="18">
    <mergeCell ref="C27:K27"/>
    <mergeCell ref="B8:K8"/>
    <mergeCell ref="B9:K9"/>
    <mergeCell ref="B10:K10"/>
    <mergeCell ref="B11:K11"/>
    <mergeCell ref="B12:K12"/>
    <mergeCell ref="B13:K13"/>
    <mergeCell ref="B14:K14"/>
    <mergeCell ref="B15:K15"/>
    <mergeCell ref="B16:K16"/>
    <mergeCell ref="B17:K17"/>
    <mergeCell ref="B18:K18"/>
    <mergeCell ref="B7:K7"/>
    <mergeCell ref="A1:B1"/>
    <mergeCell ref="B3:K3"/>
    <mergeCell ref="B4:K4"/>
    <mergeCell ref="B5:K5"/>
    <mergeCell ref="B6:K6"/>
  </mergeCells>
  <dataValidations count="3">
    <dataValidation type="list" allowBlank="1" showInputMessage="1" showErrorMessage="1" sqref="B12:G12" xr:uid="{00000000-0002-0000-AB01-000000000000}">
      <formula1>$AA$14:$AA$16</formula1>
    </dataValidation>
    <dataValidation type="list" allowBlank="1" showInputMessage="1" showErrorMessage="1" sqref="B10:G10" xr:uid="{00000000-0002-0000-AB01-000001000000}">
      <formula1>$AA$12:$AA$13</formula1>
    </dataValidation>
    <dataValidation type="list" allowBlank="1" showInputMessage="1" showErrorMessage="1" sqref="B5:G5" xr:uid="{00000000-0002-0000-AB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2"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79"/>
      <c r="D1" s="79"/>
      <c r="E1" s="79"/>
      <c r="F1" s="79"/>
      <c r="G1" s="79"/>
    </row>
    <row r="2" spans="1:27" ht="14.25" customHeight="1" x14ac:dyDescent="0.25">
      <c r="B2" s="4"/>
      <c r="C2" s="4"/>
      <c r="D2" s="4"/>
      <c r="E2" s="4"/>
      <c r="F2" s="4"/>
    </row>
    <row r="3" spans="1:27" ht="14.25" customHeight="1" x14ac:dyDescent="0.25">
      <c r="A3" s="5" t="s">
        <v>1</v>
      </c>
      <c r="B3" s="702" t="s">
        <v>1933</v>
      </c>
      <c r="C3" s="702"/>
      <c r="D3" s="702"/>
      <c r="E3" s="702"/>
      <c r="F3" s="702"/>
      <c r="G3" s="702"/>
      <c r="H3" s="672"/>
      <c r="I3" s="672"/>
      <c r="J3" s="672"/>
      <c r="K3" s="672"/>
    </row>
    <row r="4" spans="1:27" ht="14.25" customHeight="1" x14ac:dyDescent="0.25">
      <c r="A4" s="6" t="s">
        <v>2</v>
      </c>
      <c r="B4" s="704" t="s">
        <v>1934</v>
      </c>
      <c r="C4" s="704"/>
      <c r="D4" s="704"/>
      <c r="E4" s="704"/>
      <c r="F4" s="704"/>
      <c r="G4" s="704"/>
      <c r="H4" s="718"/>
      <c r="I4" s="718"/>
      <c r="J4" s="718"/>
      <c r="K4" s="718"/>
      <c r="Z4" s="2" t="s">
        <v>3</v>
      </c>
      <c r="AA4" s="2" t="s">
        <v>4</v>
      </c>
    </row>
    <row r="5" spans="1:27" ht="14.25" customHeight="1" x14ac:dyDescent="0.25">
      <c r="A5" s="6" t="s">
        <v>5</v>
      </c>
      <c r="B5" s="688" t="s">
        <v>21</v>
      </c>
      <c r="C5" s="688"/>
      <c r="D5" s="688"/>
      <c r="E5" s="688"/>
      <c r="F5" s="688"/>
      <c r="G5" s="688"/>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88" t="s">
        <v>1889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1382</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1935</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6" t="s">
        <v>1936</v>
      </c>
      <c r="C13" s="776"/>
      <c r="D13" s="776"/>
      <c r="E13" s="776"/>
      <c r="F13" s="776"/>
      <c r="G13" s="776"/>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1927</v>
      </c>
      <c r="C15" s="688"/>
      <c r="D15" s="688"/>
      <c r="E15" s="688"/>
      <c r="F15" s="688"/>
      <c r="G15" s="688"/>
      <c r="H15" s="669"/>
      <c r="I15" s="669"/>
      <c r="J15" s="669"/>
      <c r="K15" s="669"/>
      <c r="AA15" s="2" t="s">
        <v>31</v>
      </c>
    </row>
    <row r="16" spans="1:27" ht="14.25" customHeight="1" x14ac:dyDescent="0.25">
      <c r="A16" s="6" t="s">
        <v>32</v>
      </c>
      <c r="B16" s="699" t="s">
        <v>827</v>
      </c>
      <c r="C16" s="699"/>
      <c r="D16" s="699"/>
      <c r="E16" s="699"/>
      <c r="F16" s="699"/>
      <c r="G16" s="699"/>
      <c r="H16" s="669"/>
      <c r="I16" s="669"/>
      <c r="J16" s="669"/>
      <c r="K16" s="669"/>
      <c r="AA16" s="2" t="s">
        <v>34</v>
      </c>
    </row>
    <row r="17" spans="1:31" ht="14.25" customHeight="1" x14ac:dyDescent="0.25">
      <c r="A17" s="6" t="s">
        <v>35</v>
      </c>
      <c r="B17" s="675" t="s">
        <v>9</v>
      </c>
      <c r="C17" s="674"/>
      <c r="D17" s="674"/>
      <c r="E17" s="674"/>
      <c r="F17" s="674"/>
      <c r="G17" s="674"/>
      <c r="H17" s="669"/>
      <c r="I17" s="669"/>
      <c r="J17" s="669"/>
      <c r="K17" s="669"/>
    </row>
    <row r="18" spans="1:31" ht="14.25" customHeight="1" x14ac:dyDescent="0.25">
      <c r="A18" s="6" t="s">
        <v>36</v>
      </c>
      <c r="B18" s="675" t="s">
        <v>9</v>
      </c>
      <c r="C18" s="674"/>
      <c r="D18" s="674"/>
      <c r="E18" s="674"/>
      <c r="F18" s="674"/>
      <c r="G18" s="674"/>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37905</v>
      </c>
      <c r="D20" s="10">
        <v>44734</v>
      </c>
      <c r="E20" s="155">
        <v>45631</v>
      </c>
      <c r="F20" s="156">
        <v>47692</v>
      </c>
      <c r="G20" s="10">
        <v>0</v>
      </c>
      <c r="H20" s="10">
        <v>0</v>
      </c>
      <c r="I20" s="10">
        <v>0</v>
      </c>
      <c r="J20" s="11">
        <v>0</v>
      </c>
      <c r="K20" s="11">
        <v>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K21" si="0">C20-C25</f>
        <v>37905</v>
      </c>
      <c r="D21" s="10">
        <f t="shared" si="0"/>
        <v>44734</v>
      </c>
      <c r="E21" s="10">
        <f t="shared" si="0"/>
        <v>45631</v>
      </c>
      <c r="F21" s="10">
        <f t="shared" si="0"/>
        <v>47692</v>
      </c>
      <c r="G21" s="10">
        <f t="shared" si="0"/>
        <v>0</v>
      </c>
      <c r="H21" s="10">
        <f t="shared" si="0"/>
        <v>0</v>
      </c>
      <c r="I21" s="10">
        <f t="shared" si="0"/>
        <v>0</v>
      </c>
      <c r="J21" s="10">
        <f t="shared" si="0"/>
        <v>0</v>
      </c>
      <c r="K21" s="10">
        <f t="shared" si="0"/>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K22" si="1">IFERROR(+(C21/C20),0)</f>
        <v>1</v>
      </c>
      <c r="D22" s="12">
        <f t="shared" si="1"/>
        <v>1</v>
      </c>
      <c r="E22" s="12">
        <f t="shared" si="1"/>
        <v>1</v>
      </c>
      <c r="F22" s="12">
        <f t="shared" si="1"/>
        <v>1</v>
      </c>
      <c r="G22" s="12">
        <f t="shared" si="1"/>
        <v>0</v>
      </c>
      <c r="H22" s="12">
        <f t="shared" si="1"/>
        <v>0</v>
      </c>
      <c r="I22" s="12">
        <f t="shared" si="1"/>
        <v>0</v>
      </c>
      <c r="J22" s="12">
        <f t="shared" si="1"/>
        <v>0</v>
      </c>
      <c r="K22" s="12">
        <f t="shared" si="1"/>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K24" si="2">IFERROR(+(C23/C20),0)</f>
        <v>0</v>
      </c>
      <c r="D24" s="12">
        <f t="shared" si="2"/>
        <v>0</v>
      </c>
      <c r="E24" s="12">
        <f t="shared" si="2"/>
        <v>0</v>
      </c>
      <c r="F24" s="12">
        <f t="shared" si="2"/>
        <v>0</v>
      </c>
      <c r="G24" s="12">
        <f t="shared" si="2"/>
        <v>0</v>
      </c>
      <c r="H24" s="12">
        <f t="shared" si="2"/>
        <v>0</v>
      </c>
      <c r="I24" s="12">
        <f t="shared" si="2"/>
        <v>0</v>
      </c>
      <c r="J24" s="12">
        <f t="shared" si="2"/>
        <v>0</v>
      </c>
      <c r="K24" s="12">
        <f t="shared" si="2"/>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K26" si="3">IFERROR(+(C25/C20),0)</f>
        <v>0</v>
      </c>
      <c r="D26" s="12">
        <f t="shared" si="3"/>
        <v>0</v>
      </c>
      <c r="E26" s="12">
        <f t="shared" si="3"/>
        <v>0</v>
      </c>
      <c r="F26" s="12">
        <f t="shared" si="3"/>
        <v>0</v>
      </c>
      <c r="G26" s="12">
        <f t="shared" si="3"/>
        <v>0</v>
      </c>
      <c r="H26" s="12">
        <f t="shared" si="3"/>
        <v>0</v>
      </c>
      <c r="I26" s="12">
        <f t="shared" si="3"/>
        <v>0</v>
      </c>
      <c r="J26" s="12">
        <f t="shared" si="3"/>
        <v>0</v>
      </c>
      <c r="K26" s="12">
        <f t="shared" si="3"/>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v>37905</v>
      </c>
      <c r="D29" s="157">
        <v>44734</v>
      </c>
      <c r="E29" s="158">
        <v>45631</v>
      </c>
      <c r="F29" s="159">
        <v>47692</v>
      </c>
      <c r="G29" s="157">
        <v>0</v>
      </c>
      <c r="H29" s="157">
        <v>0</v>
      </c>
      <c r="I29" s="157">
        <v>0</v>
      </c>
      <c r="J29" s="158">
        <v>0</v>
      </c>
      <c r="K29" s="159">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1522</v>
      </c>
      <c r="B30" s="17"/>
      <c r="C30" s="157">
        <v>0</v>
      </c>
      <c r="D30" s="157">
        <v>0</v>
      </c>
      <c r="E30" s="158">
        <v>0</v>
      </c>
      <c r="F30" s="159">
        <v>0</v>
      </c>
      <c r="G30" s="157">
        <v>0</v>
      </c>
      <c r="H30" s="157">
        <v>0</v>
      </c>
      <c r="I30" s="157">
        <v>0</v>
      </c>
      <c r="J30" s="158">
        <v>0</v>
      </c>
      <c r="K30" s="159">
        <v>0</v>
      </c>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s="19" t="s">
        <v>53</v>
      </c>
      <c r="C31" s="160">
        <v>37905</v>
      </c>
      <c r="D31" s="160">
        <v>44734</v>
      </c>
      <c r="E31" s="161">
        <v>45631</v>
      </c>
      <c r="F31" s="162">
        <v>47692</v>
      </c>
      <c r="G31" s="20">
        <f>SUM(G29:G30)</f>
        <v>0</v>
      </c>
      <c r="H31" s="20">
        <f>SUM(H29:H30)</f>
        <v>0</v>
      </c>
      <c r="I31" s="20">
        <f>SUM(I29:I30)</f>
        <v>0</v>
      </c>
      <c r="J31" s="20">
        <f>SUM(J29:J30)</f>
        <v>0</v>
      </c>
      <c r="K31" s="20">
        <f>SUM(K29:K30)</f>
        <v>0</v>
      </c>
      <c r="L31" s="20"/>
      <c r="M31" s="20"/>
      <c r="N31" s="20"/>
      <c r="O31" s="20"/>
      <c r="P31" s="20"/>
      <c r="Q31" s="20"/>
      <c r="R31" s="20"/>
      <c r="S31" s="20"/>
      <c r="T31" s="21"/>
      <c r="U31" s="21"/>
      <c r="V31" s="21"/>
      <c r="W31" s="21"/>
      <c r="X31" s="21"/>
      <c r="Y31" s="21"/>
      <c r="Z31" s="21"/>
      <c r="AA31" s="21"/>
      <c r="AB31" s="21"/>
      <c r="AC31" s="21"/>
      <c r="AD31" s="21"/>
      <c r="AE31" s="2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AC01-000000000000}">
      <formula1>$AA$4:$AA$11</formula1>
    </dataValidation>
    <dataValidation type="list" allowBlank="1" showInputMessage="1" showErrorMessage="1" sqref="B10:G10" xr:uid="{00000000-0002-0000-AC01-000001000000}">
      <formula1>$AA$12:$AA$13</formula1>
    </dataValidation>
    <dataValidation type="list" allowBlank="1" showInputMessage="1" showErrorMessage="1" sqref="B12:G12" xr:uid="{00000000-0002-0000-AC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fitToPage="1"/>
  </sheetPr>
  <dimension ref="A1:K32"/>
  <sheetViews>
    <sheetView topLeftCell="A10" workbookViewId="0">
      <selection activeCell="D30" sqref="D30"/>
    </sheetView>
  </sheetViews>
  <sheetFormatPr defaultRowHeight="15" x14ac:dyDescent="0.25"/>
  <cols>
    <col min="1" max="1" width="39" customWidth="1"/>
    <col min="2" max="2" width="85.7109375" customWidth="1"/>
    <col min="3" max="7" width="12.7109375" customWidth="1"/>
  </cols>
  <sheetData>
    <row r="1" spans="1:7" ht="18.75" x14ac:dyDescent="0.25">
      <c r="A1" s="200" t="s">
        <v>0</v>
      </c>
    </row>
    <row r="3" spans="1:7" x14ac:dyDescent="0.25">
      <c r="A3" s="201" t="s">
        <v>1</v>
      </c>
      <c r="B3" s="678" t="s">
        <v>7626</v>
      </c>
      <c r="C3" s="678"/>
      <c r="D3" s="678"/>
      <c r="E3" s="678"/>
      <c r="F3" s="678"/>
      <c r="G3" s="678"/>
    </row>
    <row r="4" spans="1:7" x14ac:dyDescent="0.25">
      <c r="A4" s="6" t="s">
        <v>2</v>
      </c>
      <c r="B4" s="682" t="s">
        <v>7627</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7610</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7628</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360</v>
      </c>
      <c r="C16" s="674"/>
      <c r="D16" s="674"/>
      <c r="E16" s="674"/>
      <c r="F16" s="674"/>
      <c r="G16" s="674"/>
    </row>
    <row r="17" spans="1:11" x14ac:dyDescent="0.25">
      <c r="A17" s="6" t="s">
        <v>35</v>
      </c>
      <c r="B17" s="675" t="s">
        <v>9</v>
      </c>
      <c r="C17" s="674"/>
      <c r="D17" s="674"/>
      <c r="E17" s="674"/>
      <c r="F17" s="674"/>
      <c r="G17" s="674"/>
    </row>
    <row r="18" spans="1:11" ht="47.25" customHeight="1" x14ac:dyDescent="0.25">
      <c r="A18" s="113" t="s">
        <v>36</v>
      </c>
      <c r="B18" s="682" t="s">
        <v>7629</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70">
        <v>24581</v>
      </c>
      <c r="H20" s="170">
        <v>24545</v>
      </c>
      <c r="I20" s="170">
        <v>24466</v>
      </c>
      <c r="J20" s="170">
        <v>25256</v>
      </c>
      <c r="K20" s="170">
        <v>24818</v>
      </c>
    </row>
    <row r="21" spans="1:11" x14ac:dyDescent="0.25">
      <c r="A21" s="6" t="s">
        <v>44</v>
      </c>
      <c r="B21" s="202"/>
      <c r="C21" s="13">
        <v>22180</v>
      </c>
      <c r="D21" s="13">
        <v>22887</v>
      </c>
      <c r="E21" s="13">
        <v>23049</v>
      </c>
      <c r="F21" s="13">
        <v>24087</v>
      </c>
      <c r="G21" s="170">
        <f>+(G20-G25)</f>
        <v>24408</v>
      </c>
      <c r="H21" s="170">
        <f t="shared" ref="H21:K21" si="0">+(H20-H25)</f>
        <v>24324</v>
      </c>
      <c r="I21" s="170">
        <f t="shared" si="0"/>
        <v>24208</v>
      </c>
      <c r="J21" s="170">
        <f t="shared" si="0"/>
        <v>24940</v>
      </c>
      <c r="K21" s="170">
        <f t="shared" si="0"/>
        <v>24346</v>
      </c>
    </row>
    <row r="22" spans="1:11" x14ac:dyDescent="0.25">
      <c r="A22" s="6" t="s">
        <v>45</v>
      </c>
      <c r="B22" s="202"/>
      <c r="C22" s="12">
        <f>+(C21/C20)</f>
        <v>0.98389744044714544</v>
      </c>
      <c r="D22" s="12">
        <f>+(D21/D20)</f>
        <v>0.99138005717751021</v>
      </c>
      <c r="E22" s="12">
        <f>+(E21/E20)</f>
        <v>0.99409126196842923</v>
      </c>
      <c r="F22" s="12">
        <f>+(F21/F20)</f>
        <v>0.99360613810741683</v>
      </c>
      <c r="G22" s="12">
        <f t="shared" ref="G22:H22" si="1">+(G21/G20)</f>
        <v>0.99296204385500997</v>
      </c>
      <c r="H22" s="12">
        <f t="shared" si="1"/>
        <v>0.9909961295579548</v>
      </c>
      <c r="I22" s="12">
        <f>+(I21/I20)</f>
        <v>0.98945475353551871</v>
      </c>
      <c r="J22" s="12">
        <f>+(J21/J20)</f>
        <v>0.98748812163446309</v>
      </c>
      <c r="K22" s="12">
        <f>+(K21/K20)</f>
        <v>0.98098154565234907</v>
      </c>
    </row>
    <row r="23" spans="1:11" x14ac:dyDescent="0.25">
      <c r="A23" s="6" t="s">
        <v>46</v>
      </c>
      <c r="B23" s="202"/>
      <c r="C23" s="10">
        <v>27</v>
      </c>
      <c r="D23" s="10">
        <v>8</v>
      </c>
      <c r="E23" s="10">
        <v>2</v>
      </c>
      <c r="F23" s="155">
        <v>3</v>
      </c>
      <c r="G23" s="338">
        <v>5</v>
      </c>
      <c r="H23" s="338">
        <v>4</v>
      </c>
      <c r="I23" s="338">
        <v>9</v>
      </c>
      <c r="J23" s="338">
        <v>8</v>
      </c>
      <c r="K23" s="217">
        <v>7</v>
      </c>
    </row>
    <row r="24" spans="1:11" x14ac:dyDescent="0.25">
      <c r="A24" s="6" t="s">
        <v>47</v>
      </c>
      <c r="B24" s="202"/>
      <c r="C24" s="12">
        <v>0</v>
      </c>
      <c r="D24" s="12">
        <v>0</v>
      </c>
      <c r="E24" s="12">
        <v>0</v>
      </c>
      <c r="F24" s="12">
        <v>0</v>
      </c>
      <c r="G24" s="12">
        <f>+(G23/G20)</f>
        <v>2.0340913713844027E-4</v>
      </c>
      <c r="H24" s="12">
        <f t="shared" ref="H24:K24" si="2">+(H23/H20)</f>
        <v>1.6296598085149724E-4</v>
      </c>
      <c r="I24" s="12">
        <f t="shared" si="2"/>
        <v>3.6785743480748795E-4</v>
      </c>
      <c r="J24" s="12">
        <f t="shared" si="2"/>
        <v>3.1675641431738993E-4</v>
      </c>
      <c r="K24" s="12">
        <f t="shared" si="2"/>
        <v>2.8205334837617859E-4</v>
      </c>
    </row>
    <row r="25" spans="1:11" x14ac:dyDescent="0.25">
      <c r="A25" s="6" t="s">
        <v>48</v>
      </c>
      <c r="B25" s="202"/>
      <c r="C25">
        <v>363</v>
      </c>
      <c r="D25">
        <v>199</v>
      </c>
      <c r="E25">
        <v>137</v>
      </c>
      <c r="F25">
        <v>155</v>
      </c>
      <c r="G25" s="338">
        <v>173</v>
      </c>
      <c r="H25" s="338">
        <v>221</v>
      </c>
      <c r="I25" s="338">
        <v>258</v>
      </c>
      <c r="J25" s="338">
        <v>316</v>
      </c>
      <c r="K25" s="217">
        <v>472</v>
      </c>
    </row>
    <row r="26" spans="1:11" x14ac:dyDescent="0.25">
      <c r="A26" s="6" t="s">
        <v>49</v>
      </c>
      <c r="B26" s="202"/>
      <c r="C26" s="12">
        <f>+(C25/C20)</f>
        <v>1.6102559552854546E-2</v>
      </c>
      <c r="D26" s="12">
        <f>+(D25/D20)</f>
        <v>8.6199428224898213E-3</v>
      </c>
      <c r="E26" s="12">
        <f>+(E25/E20)</f>
        <v>5.9087380315707757E-3</v>
      </c>
      <c r="F26" s="12">
        <f>+(F25/F20)</f>
        <v>6.3938618925831201E-3</v>
      </c>
      <c r="G26" s="12">
        <f t="shared" ref="G26:H26" si="3">+(G25/G20)</f>
        <v>7.0379561449900327E-3</v>
      </c>
      <c r="H26" s="12">
        <f t="shared" si="3"/>
        <v>9.0038704420452222E-3</v>
      </c>
      <c r="I26" s="12">
        <f>+(I25/I20)</f>
        <v>1.0545246464481321E-2</v>
      </c>
      <c r="J26" s="12">
        <f>+(J25/J20)</f>
        <v>1.2511878365536902E-2</v>
      </c>
      <c r="K26" s="12">
        <f>+(K25/K20)</f>
        <v>1.9018454347650898E-2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7630</v>
      </c>
      <c r="B29" t="s">
        <v>7631</v>
      </c>
      <c r="C29" s="13">
        <v>22153</v>
      </c>
      <c r="D29" s="13">
        <v>22879</v>
      </c>
      <c r="E29" s="13">
        <v>23047</v>
      </c>
      <c r="F29" s="13">
        <v>24084</v>
      </c>
      <c r="G29" s="443">
        <f>G32-G31-G30</f>
        <v>24403</v>
      </c>
      <c r="H29" s="443">
        <f t="shared" ref="H29:J29" si="4">H32-H31-H30</f>
        <v>24320</v>
      </c>
      <c r="I29" s="443">
        <f t="shared" si="4"/>
        <v>24199</v>
      </c>
      <c r="J29" s="443">
        <f t="shared" si="4"/>
        <v>24932</v>
      </c>
      <c r="K29" s="519">
        <v>24339</v>
      </c>
    </row>
    <row r="30" spans="1:11" x14ac:dyDescent="0.25">
      <c r="A30" s="214">
        <v>0</v>
      </c>
      <c r="B30" s="207" t="s">
        <v>1530</v>
      </c>
      <c r="C30">
        <v>27</v>
      </c>
      <c r="D30">
        <v>8</v>
      </c>
      <c r="E30">
        <v>2</v>
      </c>
      <c r="F30">
        <v>3</v>
      </c>
      <c r="G30" s="170">
        <v>5</v>
      </c>
      <c r="H30" s="170">
        <v>4</v>
      </c>
      <c r="I30" s="170">
        <v>9</v>
      </c>
      <c r="J30" s="547">
        <v>8</v>
      </c>
      <c r="K30" s="443">
        <v>7</v>
      </c>
    </row>
    <row r="31" spans="1:11" x14ac:dyDescent="0.25">
      <c r="A31" s="215" t="s">
        <v>1439</v>
      </c>
      <c r="B31" s="215" t="s">
        <v>1439</v>
      </c>
      <c r="C31">
        <v>363</v>
      </c>
      <c r="D31">
        <v>199</v>
      </c>
      <c r="E31">
        <v>137</v>
      </c>
      <c r="F31">
        <v>155</v>
      </c>
      <c r="G31" s="170">
        <v>173</v>
      </c>
      <c r="H31" s="170">
        <v>221</v>
      </c>
      <c r="I31" s="170">
        <v>258</v>
      </c>
      <c r="J31" s="170">
        <v>316</v>
      </c>
      <c r="K31" s="170">
        <v>472</v>
      </c>
    </row>
    <row r="32" spans="1:11" x14ac:dyDescent="0.25">
      <c r="A32" s="132" t="s">
        <v>53</v>
      </c>
      <c r="C32" s="160">
        <v>22543</v>
      </c>
      <c r="D32" s="160">
        <v>23086</v>
      </c>
      <c r="E32" s="160">
        <v>23186</v>
      </c>
      <c r="F32" s="548">
        <v>24242</v>
      </c>
      <c r="G32" s="166">
        <v>24581</v>
      </c>
      <c r="H32" s="166">
        <v>24545</v>
      </c>
      <c r="I32" s="166">
        <v>24466</v>
      </c>
      <c r="J32" s="166">
        <v>25256</v>
      </c>
      <c r="K32" s="176">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9" fitToHeight="0" orientation="landscape" r:id="rId1"/>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sheetPr>
    <tabColor rgb="FFFFFF0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0.855468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79"/>
      <c r="D1" s="79"/>
      <c r="E1" s="79"/>
      <c r="F1" s="79"/>
    </row>
    <row r="2" spans="1:27" ht="14.25" customHeight="1" x14ac:dyDescent="0.25">
      <c r="B2" s="4"/>
      <c r="C2" s="4"/>
      <c r="D2" s="4"/>
      <c r="E2" s="4"/>
      <c r="F2" s="4"/>
    </row>
    <row r="3" spans="1:27" ht="14.25" customHeight="1" x14ac:dyDescent="0.25">
      <c r="A3" s="5" t="s">
        <v>1</v>
      </c>
      <c r="B3" s="702" t="s">
        <v>1937</v>
      </c>
      <c r="C3" s="702"/>
      <c r="D3" s="702"/>
      <c r="E3" s="702"/>
      <c r="F3" s="702"/>
      <c r="G3" s="702"/>
      <c r="H3" s="672"/>
      <c r="I3" s="672"/>
      <c r="J3" s="672"/>
      <c r="K3" s="672"/>
    </row>
    <row r="4" spans="1:27" ht="14.25" customHeight="1" x14ac:dyDescent="0.25">
      <c r="A4" s="6" t="s">
        <v>2</v>
      </c>
      <c r="B4" s="704" t="s">
        <v>1938</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88" t="s">
        <v>1880</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1382</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6" t="s">
        <v>1939</v>
      </c>
      <c r="C13" s="776"/>
      <c r="D13" s="776"/>
      <c r="E13" s="776"/>
      <c r="F13" s="776"/>
      <c r="G13" s="776"/>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1927</v>
      </c>
      <c r="C15" s="688"/>
      <c r="D15" s="688"/>
      <c r="E15" s="688"/>
      <c r="F15" s="688"/>
      <c r="G15" s="688"/>
      <c r="H15" s="669"/>
      <c r="I15" s="669"/>
      <c r="J15" s="669"/>
      <c r="K15" s="669"/>
      <c r="AA15" s="2" t="s">
        <v>31</v>
      </c>
    </row>
    <row r="16" spans="1:27" ht="14.25" customHeight="1" x14ac:dyDescent="0.25">
      <c r="A16" s="6" t="s">
        <v>32</v>
      </c>
      <c r="B16" s="699" t="s">
        <v>828</v>
      </c>
      <c r="C16" s="699"/>
      <c r="D16" s="699"/>
      <c r="E16" s="699"/>
      <c r="F16" s="699"/>
      <c r="G16" s="699"/>
      <c r="H16" s="669"/>
      <c r="I16" s="669"/>
      <c r="J16" s="669"/>
      <c r="K16" s="669"/>
      <c r="AA16" s="2" t="s">
        <v>34</v>
      </c>
    </row>
    <row r="17" spans="1:31" ht="14.25" customHeight="1" x14ac:dyDescent="0.25">
      <c r="A17" s="6" t="s">
        <v>35</v>
      </c>
      <c r="B17" s="675" t="s">
        <v>9</v>
      </c>
      <c r="C17" s="674"/>
      <c r="D17" s="674"/>
      <c r="E17" s="674"/>
      <c r="F17" s="674"/>
      <c r="G17" s="674"/>
      <c r="H17" s="669"/>
      <c r="I17" s="669"/>
      <c r="J17" s="669"/>
      <c r="K17" s="669"/>
    </row>
    <row r="18" spans="1:31" ht="14.25" customHeight="1" x14ac:dyDescent="0.25">
      <c r="A18" s="6" t="s">
        <v>36</v>
      </c>
      <c r="B18" s="690" t="s">
        <v>9</v>
      </c>
      <c r="C18" s="690"/>
      <c r="D18" s="690"/>
      <c r="E18" s="690"/>
      <c r="F18" s="690"/>
      <c r="G18" s="690"/>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37905</v>
      </c>
      <c r="D20" s="10">
        <v>44734</v>
      </c>
      <c r="E20" s="155">
        <v>45631</v>
      </c>
      <c r="F20" s="156">
        <v>47692</v>
      </c>
      <c r="G20" s="10">
        <v>0</v>
      </c>
      <c r="H20" s="10">
        <v>0</v>
      </c>
      <c r="I20" s="10">
        <v>0</v>
      </c>
      <c r="J20" s="11">
        <v>0</v>
      </c>
      <c r="K20" s="11">
        <v>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K21" si="0">C20-C25</f>
        <v>10</v>
      </c>
      <c r="D21" s="10">
        <f t="shared" si="0"/>
        <v>30856</v>
      </c>
      <c r="E21" s="10">
        <f t="shared" si="0"/>
        <v>35518</v>
      </c>
      <c r="F21" s="10">
        <f t="shared" si="0"/>
        <v>36964</v>
      </c>
      <c r="G21" s="10">
        <f t="shared" si="0"/>
        <v>0</v>
      </c>
      <c r="H21" s="10">
        <f t="shared" si="0"/>
        <v>0</v>
      </c>
      <c r="I21" s="10">
        <f t="shared" si="0"/>
        <v>0</v>
      </c>
      <c r="J21" s="10">
        <f t="shared" si="0"/>
        <v>0</v>
      </c>
      <c r="K21" s="10">
        <f t="shared" si="0"/>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K22" si="1">IFERROR(+(C21/C20),0)</f>
        <v>2.6381743833267377E-4</v>
      </c>
      <c r="D22" s="12">
        <f t="shared" si="1"/>
        <v>0.68976617338042656</v>
      </c>
      <c r="E22" s="12">
        <f t="shared" si="1"/>
        <v>0.7783743507703097</v>
      </c>
      <c r="F22" s="12">
        <f t="shared" si="1"/>
        <v>0.77505661326847275</v>
      </c>
      <c r="G22" s="12">
        <f t="shared" si="1"/>
        <v>0</v>
      </c>
      <c r="H22" s="12">
        <f t="shared" si="1"/>
        <v>0</v>
      </c>
      <c r="I22" s="12">
        <f t="shared" si="1"/>
        <v>0</v>
      </c>
      <c r="J22" s="12">
        <f t="shared" si="1"/>
        <v>0</v>
      </c>
      <c r="K22" s="12">
        <f t="shared" si="1"/>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K24" si="2">IFERROR(+(C23/C20),0)</f>
        <v>0</v>
      </c>
      <c r="D24" s="12">
        <f t="shared" si="2"/>
        <v>0</v>
      </c>
      <c r="E24" s="12">
        <f t="shared" si="2"/>
        <v>0</v>
      </c>
      <c r="F24" s="12">
        <f t="shared" si="2"/>
        <v>0</v>
      </c>
      <c r="G24" s="12">
        <f t="shared" si="2"/>
        <v>0</v>
      </c>
      <c r="H24" s="12">
        <f t="shared" si="2"/>
        <v>0</v>
      </c>
      <c r="I24" s="12">
        <f t="shared" si="2"/>
        <v>0</v>
      </c>
      <c r="J24" s="12">
        <f t="shared" si="2"/>
        <v>0</v>
      </c>
      <c r="K24" s="12">
        <f t="shared" si="2"/>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37895</v>
      </c>
      <c r="D25" s="10">
        <v>13878</v>
      </c>
      <c r="E25" s="155">
        <v>10113</v>
      </c>
      <c r="F25" s="156">
        <v>10728</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K26" si="3">IFERROR(+(C25/C20),0)</f>
        <v>0.9997361825616673</v>
      </c>
      <c r="D26" s="12">
        <f t="shared" si="3"/>
        <v>0.31023382661957349</v>
      </c>
      <c r="E26" s="12">
        <f t="shared" si="3"/>
        <v>0.22162564922969033</v>
      </c>
      <c r="F26" s="12">
        <f t="shared" si="3"/>
        <v>0.22494338673152731</v>
      </c>
      <c r="G26" s="12">
        <f t="shared" si="3"/>
        <v>0</v>
      </c>
      <c r="H26" s="12">
        <f t="shared" si="3"/>
        <v>0</v>
      </c>
      <c r="I26" s="12">
        <f t="shared" si="3"/>
        <v>0</v>
      </c>
      <c r="J26" s="12">
        <f t="shared" si="3"/>
        <v>0</v>
      </c>
      <c r="K26" s="12">
        <f t="shared" si="3"/>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v>10</v>
      </c>
      <c r="D29" s="157">
        <v>30856</v>
      </c>
      <c r="E29" s="158">
        <v>35518</v>
      </c>
      <c r="F29" s="159">
        <v>36964</v>
      </c>
      <c r="G29" s="157">
        <v>0</v>
      </c>
      <c r="H29" s="157">
        <v>0</v>
      </c>
      <c r="I29" s="157">
        <v>0</v>
      </c>
      <c r="J29" s="158">
        <v>0</v>
      </c>
      <c r="K29" s="159">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1522</v>
      </c>
      <c r="B30" s="17"/>
      <c r="C30" s="157">
        <v>37895</v>
      </c>
      <c r="D30" s="157">
        <v>13878</v>
      </c>
      <c r="E30" s="158">
        <v>10113</v>
      </c>
      <c r="F30" s="159">
        <v>10728</v>
      </c>
      <c r="G30" s="157">
        <v>0</v>
      </c>
      <c r="H30" s="157">
        <v>0</v>
      </c>
      <c r="I30" s="157">
        <v>0</v>
      </c>
      <c r="J30" s="158">
        <v>0</v>
      </c>
      <c r="K30" s="159">
        <v>0</v>
      </c>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s="19" t="s">
        <v>53</v>
      </c>
      <c r="C31" s="160">
        <v>37905</v>
      </c>
      <c r="D31" s="160">
        <v>44734</v>
      </c>
      <c r="E31" s="161">
        <v>45631</v>
      </c>
      <c r="F31" s="162">
        <v>47692</v>
      </c>
      <c r="G31" s="20">
        <f>SUM(G29:G30)</f>
        <v>0</v>
      </c>
      <c r="H31" s="20">
        <f>SUM(H29:H30)</f>
        <v>0</v>
      </c>
      <c r="I31" s="20">
        <f>SUM(I29:I30)</f>
        <v>0</v>
      </c>
      <c r="J31" s="20">
        <f>SUM(J29:J30)</f>
        <v>0</v>
      </c>
      <c r="K31" s="20">
        <f>SUM(K29:K30)</f>
        <v>0</v>
      </c>
      <c r="L31" s="20"/>
      <c r="M31" s="20"/>
      <c r="N31" s="20"/>
      <c r="O31" s="20"/>
      <c r="P31" s="20"/>
      <c r="Q31" s="20"/>
      <c r="R31" s="20"/>
      <c r="S31" s="20"/>
      <c r="T31" s="21"/>
      <c r="U31" s="21"/>
      <c r="V31" s="21"/>
      <c r="W31" s="21"/>
      <c r="X31" s="21"/>
      <c r="Y31" s="21"/>
      <c r="Z31" s="21"/>
      <c r="AA31" s="21"/>
      <c r="AB31" s="21"/>
      <c r="AC31" s="21"/>
      <c r="AD31" s="21"/>
      <c r="AE31" s="2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AD01-000000000000}">
      <formula1>$AA$14:$AA$16</formula1>
    </dataValidation>
    <dataValidation type="list" allowBlank="1" showInputMessage="1" showErrorMessage="1" sqref="B10:G10" xr:uid="{00000000-0002-0000-AD01-000001000000}">
      <formula1>$AA$12:$AA$13</formula1>
    </dataValidation>
    <dataValidation type="list" allowBlank="1" showInputMessage="1" showErrorMessage="1" sqref="B5:G5" xr:uid="{00000000-0002-0000-AD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sheetPr>
    <tabColor rgb="FFFFFF00"/>
  </sheetPr>
  <dimension ref="A1:AE41"/>
  <sheetViews>
    <sheetView workbookViewId="0">
      <pane xSplit="1" ySplit="2" topLeftCell="B18"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1.855468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3"/>
      <c r="D1" s="3"/>
      <c r="E1" s="3"/>
      <c r="F1" s="3"/>
    </row>
    <row r="2" spans="1:27" ht="14.25" customHeight="1" x14ac:dyDescent="0.25">
      <c r="B2" s="4"/>
      <c r="C2" s="4"/>
      <c r="D2" s="4"/>
      <c r="E2" s="4"/>
      <c r="F2" s="4"/>
    </row>
    <row r="3" spans="1:27" ht="14.25" customHeight="1" x14ac:dyDescent="0.25">
      <c r="A3" s="5" t="s">
        <v>1</v>
      </c>
      <c r="B3" s="702" t="s">
        <v>1940</v>
      </c>
      <c r="C3" s="702"/>
      <c r="D3" s="702"/>
      <c r="E3" s="702"/>
      <c r="F3" s="702"/>
      <c r="G3" s="702"/>
      <c r="H3" s="672"/>
      <c r="I3" s="672"/>
      <c r="J3" s="672"/>
      <c r="K3" s="672"/>
    </row>
    <row r="4" spans="1:27" ht="14.25" customHeight="1" x14ac:dyDescent="0.25">
      <c r="A4" s="6" t="s">
        <v>2</v>
      </c>
      <c r="B4" s="704" t="s">
        <v>1941</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88" t="s">
        <v>1880</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1382</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6" t="s">
        <v>1942</v>
      </c>
      <c r="C13" s="776"/>
      <c r="D13" s="776"/>
      <c r="E13" s="776"/>
      <c r="F13" s="776"/>
      <c r="G13" s="776"/>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1927</v>
      </c>
      <c r="C15" s="688"/>
      <c r="D15" s="688"/>
      <c r="E15" s="688"/>
      <c r="F15" s="688"/>
      <c r="G15" s="688"/>
      <c r="H15" s="669"/>
      <c r="I15" s="669"/>
      <c r="J15" s="669"/>
      <c r="K15" s="669"/>
      <c r="AA15" s="2" t="s">
        <v>31</v>
      </c>
    </row>
    <row r="16" spans="1:27" ht="14.25" customHeight="1" x14ac:dyDescent="0.25">
      <c r="A16" s="6" t="s">
        <v>32</v>
      </c>
      <c r="B16" s="699" t="s">
        <v>829</v>
      </c>
      <c r="C16" s="699"/>
      <c r="D16" s="699"/>
      <c r="E16" s="699"/>
      <c r="F16" s="699"/>
      <c r="G16" s="699"/>
      <c r="H16" s="669"/>
      <c r="I16" s="669"/>
      <c r="J16" s="669"/>
      <c r="K16" s="669"/>
      <c r="AA16" s="2" t="s">
        <v>34</v>
      </c>
    </row>
    <row r="17" spans="1:31" ht="14.25" customHeight="1" x14ac:dyDescent="0.25">
      <c r="A17" s="6" t="s">
        <v>35</v>
      </c>
      <c r="B17" s="675" t="s">
        <v>9</v>
      </c>
      <c r="C17" s="674"/>
      <c r="D17" s="674"/>
      <c r="E17" s="674"/>
      <c r="F17" s="674"/>
      <c r="G17" s="674"/>
      <c r="H17" s="669"/>
      <c r="I17" s="669"/>
      <c r="J17" s="669"/>
      <c r="K17" s="669"/>
    </row>
    <row r="18" spans="1:31" ht="14.25" customHeight="1" x14ac:dyDescent="0.25">
      <c r="A18" s="6" t="s">
        <v>36</v>
      </c>
      <c r="B18" s="675" t="s">
        <v>9</v>
      </c>
      <c r="C18" s="674"/>
      <c r="D18" s="674"/>
      <c r="E18" s="674"/>
      <c r="F18" s="674"/>
      <c r="G18" s="674"/>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37905</v>
      </c>
      <c r="D20" s="10">
        <v>44734</v>
      </c>
      <c r="E20" s="155">
        <v>45631</v>
      </c>
      <c r="F20" s="156">
        <v>47692</v>
      </c>
      <c r="G20" s="10">
        <v>0</v>
      </c>
      <c r="H20" s="10">
        <v>0</v>
      </c>
      <c r="I20" s="10">
        <v>0</v>
      </c>
      <c r="J20" s="11">
        <v>0</v>
      </c>
      <c r="K20" s="11">
        <v>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K21" si="0">C20-C25</f>
        <v>12</v>
      </c>
      <c r="D21" s="10">
        <f t="shared" si="0"/>
        <v>30996</v>
      </c>
      <c r="E21" s="10">
        <f t="shared" si="0"/>
        <v>35843</v>
      </c>
      <c r="F21" s="10">
        <f t="shared" si="0"/>
        <v>37350</v>
      </c>
      <c r="G21" s="10">
        <f t="shared" si="0"/>
        <v>0</v>
      </c>
      <c r="H21" s="10">
        <f t="shared" si="0"/>
        <v>0</v>
      </c>
      <c r="I21" s="10">
        <f t="shared" si="0"/>
        <v>0</v>
      </c>
      <c r="J21" s="10">
        <f t="shared" si="0"/>
        <v>0</v>
      </c>
      <c r="K21" s="10">
        <f t="shared" si="0"/>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K22" si="1">IFERROR(+(C21/C20),0)</f>
        <v>3.1658092599920853E-4</v>
      </c>
      <c r="D22" s="12">
        <f t="shared" si="1"/>
        <v>0.69289578396745199</v>
      </c>
      <c r="E22" s="12">
        <f t="shared" si="1"/>
        <v>0.78549670180359843</v>
      </c>
      <c r="F22" s="12">
        <f t="shared" si="1"/>
        <v>0.78315021387234751</v>
      </c>
      <c r="G22" s="12">
        <f t="shared" si="1"/>
        <v>0</v>
      </c>
      <c r="H22" s="12">
        <f t="shared" si="1"/>
        <v>0</v>
      </c>
      <c r="I22" s="12">
        <f t="shared" si="1"/>
        <v>0</v>
      </c>
      <c r="J22" s="12">
        <f t="shared" si="1"/>
        <v>0</v>
      </c>
      <c r="K22" s="12">
        <f t="shared" si="1"/>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K24" si="2">IFERROR(+(C23/C20),0)</f>
        <v>0</v>
      </c>
      <c r="D24" s="12">
        <f t="shared" si="2"/>
        <v>0</v>
      </c>
      <c r="E24" s="12">
        <f t="shared" si="2"/>
        <v>0</v>
      </c>
      <c r="F24" s="12">
        <f t="shared" si="2"/>
        <v>0</v>
      </c>
      <c r="G24" s="12">
        <f t="shared" si="2"/>
        <v>0</v>
      </c>
      <c r="H24" s="12">
        <f t="shared" si="2"/>
        <v>0</v>
      </c>
      <c r="I24" s="12">
        <f t="shared" si="2"/>
        <v>0</v>
      </c>
      <c r="J24" s="12">
        <f t="shared" si="2"/>
        <v>0</v>
      </c>
      <c r="K24" s="12">
        <f t="shared" si="2"/>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37893</v>
      </c>
      <c r="D25" s="10">
        <v>13738</v>
      </c>
      <c r="E25" s="155">
        <v>9788</v>
      </c>
      <c r="F25" s="156">
        <v>10342</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K26" si="3">IFERROR(+(C25/C20),0)</f>
        <v>0.99968341907400082</v>
      </c>
      <c r="D26" s="12">
        <f t="shared" si="3"/>
        <v>0.30710421603254795</v>
      </c>
      <c r="E26" s="12">
        <f t="shared" si="3"/>
        <v>0.21450329819640157</v>
      </c>
      <c r="F26" s="12">
        <f t="shared" si="3"/>
        <v>0.21684978612765243</v>
      </c>
      <c r="G26" s="12">
        <f t="shared" si="3"/>
        <v>0</v>
      </c>
      <c r="H26" s="12">
        <f t="shared" si="3"/>
        <v>0</v>
      </c>
      <c r="I26" s="12">
        <f t="shared" si="3"/>
        <v>0</v>
      </c>
      <c r="J26" s="12">
        <f t="shared" si="3"/>
        <v>0</v>
      </c>
      <c r="K26" s="12">
        <f t="shared" si="3"/>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v>12</v>
      </c>
      <c r="D29" s="157">
        <v>30996</v>
      </c>
      <c r="E29" s="158">
        <v>35843</v>
      </c>
      <c r="F29" s="159">
        <v>37350</v>
      </c>
      <c r="G29" s="157">
        <v>0</v>
      </c>
      <c r="H29" s="157">
        <v>0</v>
      </c>
      <c r="I29" s="157">
        <v>0</v>
      </c>
      <c r="J29" s="158">
        <v>0</v>
      </c>
      <c r="K29" s="159">
        <v>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1522</v>
      </c>
      <c r="B30" s="17"/>
      <c r="C30" s="157">
        <v>37893</v>
      </c>
      <c r="D30" s="157">
        <v>13738</v>
      </c>
      <c r="E30" s="158">
        <v>9788</v>
      </c>
      <c r="F30" s="159">
        <v>10342</v>
      </c>
      <c r="G30" s="157">
        <v>0</v>
      </c>
      <c r="H30" s="157">
        <v>0</v>
      </c>
      <c r="I30" s="157">
        <v>0</v>
      </c>
      <c r="J30" s="158">
        <v>0</v>
      </c>
      <c r="K30" s="159">
        <v>0</v>
      </c>
      <c r="L30" s="11"/>
      <c r="M30" s="11"/>
      <c r="N30" s="11"/>
      <c r="O30" s="11"/>
      <c r="P30" s="11"/>
      <c r="Q30" s="11"/>
      <c r="R30" s="11"/>
      <c r="S30" s="11"/>
      <c r="T30" s="9"/>
      <c r="U30" s="9"/>
      <c r="V30" s="9"/>
      <c r="W30" s="9"/>
      <c r="X30" s="9"/>
      <c r="Y30" s="9"/>
      <c r="Z30" s="9"/>
      <c r="AA30" s="9"/>
      <c r="AB30" s="9"/>
      <c r="AC30" s="9"/>
      <c r="AD30" s="9"/>
      <c r="AE30" s="9"/>
    </row>
    <row r="31" spans="1:31" s="19" customFormat="1" ht="13.5" customHeight="1" x14ac:dyDescent="0.25">
      <c r="A31" s="19" t="s">
        <v>53</v>
      </c>
      <c r="C31" s="160">
        <v>37905</v>
      </c>
      <c r="D31" s="160">
        <v>44734</v>
      </c>
      <c r="E31" s="161">
        <v>45631</v>
      </c>
      <c r="F31" s="162">
        <v>47692</v>
      </c>
      <c r="G31" s="20">
        <f>SUM(G29:G30)</f>
        <v>0</v>
      </c>
      <c r="H31" s="20">
        <f>SUM(H29:H30)</f>
        <v>0</v>
      </c>
      <c r="I31" s="20">
        <f>SUM(I29:I30)</f>
        <v>0</v>
      </c>
      <c r="J31" s="20">
        <f>SUM(J29:J30)</f>
        <v>0</v>
      </c>
      <c r="K31" s="20">
        <f>SUM(K29:K30)</f>
        <v>0</v>
      </c>
      <c r="L31" s="20"/>
      <c r="M31" s="20"/>
      <c r="N31" s="20"/>
      <c r="O31" s="20"/>
      <c r="P31" s="20"/>
      <c r="Q31" s="20"/>
      <c r="R31" s="20"/>
      <c r="S31" s="20"/>
      <c r="T31" s="21"/>
      <c r="U31" s="21"/>
      <c r="V31" s="21"/>
      <c r="W31" s="21"/>
      <c r="X31" s="21"/>
      <c r="Y31" s="21"/>
      <c r="Z31" s="21"/>
      <c r="AA31" s="21"/>
      <c r="AB31" s="21"/>
      <c r="AC31" s="21"/>
      <c r="AD31" s="21"/>
      <c r="AE31" s="2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AE01-000000000000}">
      <formula1>$AA$4:$AA$11</formula1>
    </dataValidation>
    <dataValidation type="list" allowBlank="1" showInputMessage="1" showErrorMessage="1" sqref="B10:G10" xr:uid="{00000000-0002-0000-AE01-000001000000}">
      <formula1>$AA$12:$AA$13</formula1>
    </dataValidation>
    <dataValidation type="list" allowBlank="1" showInputMessage="1" showErrorMessage="1" sqref="B12:G12" xr:uid="{00000000-0002-0000-AE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2.285156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1943</v>
      </c>
      <c r="C3" s="702"/>
      <c r="D3" s="702"/>
      <c r="E3" s="702"/>
      <c r="F3" s="702"/>
      <c r="G3" s="702"/>
      <c r="H3" s="669"/>
      <c r="I3" s="669"/>
      <c r="J3" s="669"/>
      <c r="K3" s="669"/>
    </row>
    <row r="4" spans="1:27" ht="14.25" customHeight="1" x14ac:dyDescent="0.25">
      <c r="A4" s="6" t="s">
        <v>2</v>
      </c>
      <c r="B4" s="704" t="s">
        <v>1944</v>
      </c>
      <c r="C4" s="704"/>
      <c r="D4" s="704"/>
      <c r="E4" s="704"/>
      <c r="F4" s="704"/>
      <c r="G4" s="704"/>
      <c r="H4" s="718"/>
      <c r="I4" s="718"/>
      <c r="J4" s="718"/>
      <c r="K4" s="718"/>
      <c r="Z4" s="2" t="s">
        <v>3</v>
      </c>
      <c r="AA4" s="2" t="s">
        <v>4</v>
      </c>
    </row>
    <row r="5" spans="1:27" ht="14.25" customHeight="1" x14ac:dyDescent="0.25">
      <c r="A5" s="6" t="s">
        <v>5</v>
      </c>
      <c r="B5" s="699" t="s">
        <v>4</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1945</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4" t="s">
        <v>1946</v>
      </c>
      <c r="C13" s="774"/>
      <c r="D13" s="774"/>
      <c r="E13" s="774"/>
      <c r="F13" s="774"/>
      <c r="G13" s="774"/>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1947</v>
      </c>
      <c r="C15" s="688"/>
      <c r="D15" s="688"/>
      <c r="E15" s="688"/>
      <c r="F15" s="688"/>
      <c r="G15" s="688"/>
      <c r="H15" s="669"/>
      <c r="I15" s="669"/>
      <c r="J15" s="669"/>
      <c r="K15" s="669"/>
      <c r="AA15" s="2" t="s">
        <v>31</v>
      </c>
    </row>
    <row r="16" spans="1:27" ht="14.25" customHeight="1" x14ac:dyDescent="0.25">
      <c r="A16" s="6" t="s">
        <v>32</v>
      </c>
      <c r="B16" s="699" t="s">
        <v>831</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25251</v>
      </c>
      <c r="H20" s="13">
        <v>25129</v>
      </c>
      <c r="I20" s="13">
        <v>24931</v>
      </c>
      <c r="J20" s="13">
        <v>25717</v>
      </c>
      <c r="K20" s="13">
        <v>25201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v>2291</v>
      </c>
      <c r="D21" s="10">
        <v>2335</v>
      </c>
      <c r="E21" s="10">
        <v>2173</v>
      </c>
      <c r="F21" s="10">
        <v>1811</v>
      </c>
      <c r="G21" s="10">
        <f>G20-G25</f>
        <v>1830</v>
      </c>
      <c r="H21" s="10">
        <f t="shared" ref="H21:K21" si="0">H20-H25</f>
        <v>1683</v>
      </c>
      <c r="I21" s="10">
        <f t="shared" si="0"/>
        <v>1757</v>
      </c>
      <c r="J21" s="10">
        <f t="shared" si="0"/>
        <v>1795</v>
      </c>
      <c r="K21" s="10">
        <f t="shared" si="0"/>
        <v>1546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9.7398180426834458E-2</v>
      </c>
      <c r="D22" s="12">
        <f>IFERROR(+(D21/D20),0)</f>
        <v>9.7174247783927747E-2</v>
      </c>
      <c r="E22" s="12">
        <f>IFERROR(+(E21/E20),0)</f>
        <v>9.0274604295625435E-2</v>
      </c>
      <c r="F22" s="12">
        <f>IFERROR(+(F21/F20),0)</f>
        <v>7.2783538300779674E-2</v>
      </c>
      <c r="G22" s="12">
        <f>G21/G20</f>
        <v>7.2472377331590829E-2</v>
      </c>
      <c r="H22" s="12">
        <f t="shared" ref="H22:K22" si="1">H21/H20</f>
        <v>6.6974412033905056E-2</v>
      </c>
      <c r="I22" s="12">
        <f t="shared" si="1"/>
        <v>7.0474509646624689E-2</v>
      </c>
      <c r="J22" s="12">
        <f t="shared" si="1"/>
        <v>6.9798187969047715E-2</v>
      </c>
      <c r="K22" s="12">
        <f t="shared" si="1"/>
        <v>6.134677195349391E-2</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93">
        <v>0</v>
      </c>
      <c r="D23" s="193">
        <v>0</v>
      </c>
      <c r="E23" s="194">
        <v>0</v>
      </c>
      <c r="F23" s="195">
        <v>0</v>
      </c>
      <c r="G23" s="10">
        <v>36</v>
      </c>
      <c r="H23" s="10">
        <v>21</v>
      </c>
      <c r="I23" s="10">
        <v>31</v>
      </c>
      <c r="J23" s="9">
        <v>49</v>
      </c>
      <c r="K23" s="9">
        <v>43</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1.4256861114411311E-3</v>
      </c>
      <c r="H24" s="12">
        <f t="shared" ref="H24:J24" si="2">H23/H20</f>
        <v>8.3568785069043736E-4</v>
      </c>
      <c r="I24" s="12">
        <f t="shared" si="2"/>
        <v>1.2434318719666279E-3</v>
      </c>
      <c r="J24" s="12">
        <f t="shared" si="2"/>
        <v>1.9053544348096589E-3</v>
      </c>
      <c r="K24" s="12">
        <f>K23/K20</f>
        <v>1.7062814967660014E-3</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21231</v>
      </c>
      <c r="D25" s="10">
        <v>21694</v>
      </c>
      <c r="E25" s="155">
        <v>21898</v>
      </c>
      <c r="F25" s="156">
        <v>23071</v>
      </c>
      <c r="G25" s="13">
        <v>23421</v>
      </c>
      <c r="H25" s="13">
        <v>23446</v>
      </c>
      <c r="I25" s="13">
        <v>23174</v>
      </c>
      <c r="J25" s="13">
        <v>23922</v>
      </c>
      <c r="K25" s="13">
        <v>23655</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0.90260181957316554</v>
      </c>
      <c r="D26" s="12">
        <f>IFERROR(+(D25/D20),0)</f>
        <v>0.9028257522160722</v>
      </c>
      <c r="E26" s="12">
        <f>IFERROR(+(E25/E20),0)</f>
        <v>0.90972539570437461</v>
      </c>
      <c r="F26" s="12">
        <f>IFERROR(+(F25/F20),0)</f>
        <v>0.92721646169922034</v>
      </c>
      <c r="G26" s="12">
        <f>G25/G20</f>
        <v>0.92752762266840916</v>
      </c>
      <c r="H26" s="12">
        <f t="shared" ref="H26:J26" si="3">H25/H20</f>
        <v>0.93302558796609492</v>
      </c>
      <c r="I26" s="12">
        <f t="shared" si="3"/>
        <v>0.92952549035337528</v>
      </c>
      <c r="J26" s="12">
        <f t="shared" si="3"/>
        <v>0.93020181203095231</v>
      </c>
      <c r="K26" s="12">
        <f>K25/K20</f>
        <v>0.93865322804650608</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v>2291</v>
      </c>
      <c r="D29" s="157">
        <v>2335</v>
      </c>
      <c r="E29" s="158">
        <v>2173</v>
      </c>
      <c r="F29" s="159">
        <v>1811</v>
      </c>
      <c r="G29" s="18">
        <v>1830</v>
      </c>
      <c r="H29" s="11">
        <v>1683</v>
      </c>
      <c r="I29" s="11">
        <v>1757</v>
      </c>
      <c r="J29" s="11">
        <v>1795</v>
      </c>
      <c r="K29" s="11">
        <v>1546</v>
      </c>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2291</v>
      </c>
      <c r="D30" s="160">
        <v>2335</v>
      </c>
      <c r="E30" s="161">
        <v>2173</v>
      </c>
      <c r="F30" s="162">
        <v>1811</v>
      </c>
      <c r="G30" s="20">
        <v>1830</v>
      </c>
      <c r="H30" s="20">
        <v>1683</v>
      </c>
      <c r="I30" s="20">
        <v>1757</v>
      </c>
      <c r="J30" s="20">
        <v>1795</v>
      </c>
      <c r="K30" s="20">
        <v>1546</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s="196" t="s">
        <v>1948</v>
      </c>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AF01-000000000000}">
      <formula1>$AA$4:$AA$11</formula1>
    </dataValidation>
    <dataValidation type="list" allowBlank="1" showInputMessage="1" showErrorMessage="1" sqref="B10:G10" xr:uid="{00000000-0002-0000-AF01-000001000000}">
      <formula1>$AA$12:$AA$13</formula1>
    </dataValidation>
    <dataValidation type="list" allowBlank="1" showInputMessage="1" showErrorMessage="1" sqref="B12:G12" xr:uid="{00000000-0002-0000-AF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sheetPr>
    <tabColor rgb="FFFFFF00"/>
  </sheetPr>
  <dimension ref="A1:AE41"/>
  <sheetViews>
    <sheetView workbookViewId="0">
      <pane xSplit="1" ySplit="2" topLeftCell="B3"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0.57031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1949</v>
      </c>
      <c r="C3" s="702"/>
      <c r="D3" s="702"/>
      <c r="E3" s="702"/>
      <c r="F3" s="702"/>
      <c r="G3" s="702"/>
      <c r="H3" s="669"/>
      <c r="I3" s="669"/>
      <c r="J3" s="669"/>
      <c r="K3" s="669"/>
    </row>
    <row r="4" spans="1:27" ht="14.25" customHeight="1" x14ac:dyDescent="0.25">
      <c r="A4" s="6" t="s">
        <v>2</v>
      </c>
      <c r="B4" s="704" t="s">
        <v>1950</v>
      </c>
      <c r="C4" s="704"/>
      <c r="D4" s="704"/>
      <c r="E4" s="704"/>
      <c r="F4" s="704"/>
      <c r="G4" s="704"/>
      <c r="H4" s="718"/>
      <c r="I4" s="718"/>
      <c r="J4" s="718"/>
      <c r="K4" s="718"/>
      <c r="Z4" s="2" t="s">
        <v>3</v>
      </c>
      <c r="AA4" s="2" t="s">
        <v>4</v>
      </c>
    </row>
    <row r="5" spans="1:27" ht="14.25" customHeight="1" x14ac:dyDescent="0.25">
      <c r="A5" s="6" t="s">
        <v>5</v>
      </c>
      <c r="B5" s="699" t="s">
        <v>4</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1945</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699" t="s">
        <v>1951</v>
      </c>
      <c r="C13" s="699"/>
      <c r="D13" s="699"/>
      <c r="E13" s="699"/>
      <c r="F13" s="699"/>
      <c r="G13" s="699"/>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1947</v>
      </c>
      <c r="C15" s="688"/>
      <c r="D15" s="688"/>
      <c r="E15" s="688"/>
      <c r="F15" s="688"/>
      <c r="G15" s="688"/>
      <c r="H15" s="669"/>
      <c r="I15" s="669"/>
      <c r="J15" s="669"/>
      <c r="K15" s="669"/>
      <c r="AA15" s="2" t="s">
        <v>31</v>
      </c>
    </row>
    <row r="16" spans="1:27" ht="14.25" customHeight="1" x14ac:dyDescent="0.25">
      <c r="A16" s="6" t="s">
        <v>32</v>
      </c>
      <c r="B16" s="699" t="s">
        <v>832</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25251</v>
      </c>
      <c r="H20" s="13">
        <v>25129</v>
      </c>
      <c r="I20" s="13">
        <v>24931</v>
      </c>
      <c r="J20" s="13">
        <v>25717</v>
      </c>
      <c r="K20" s="13">
        <v>25201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941</v>
      </c>
      <c r="D21" s="10">
        <f t="shared" si="0"/>
        <v>978</v>
      </c>
      <c r="E21" s="10">
        <f t="shared" si="0"/>
        <v>897</v>
      </c>
      <c r="F21" s="10">
        <f t="shared" si="0"/>
        <v>836</v>
      </c>
      <c r="G21" s="10">
        <f>G20-G25</f>
        <v>815</v>
      </c>
      <c r="H21" s="10">
        <f t="shared" ref="H21:K21" si="1">H20-H25</f>
        <v>685</v>
      </c>
      <c r="I21" s="10">
        <f t="shared" si="1"/>
        <v>827</v>
      </c>
      <c r="J21" s="10">
        <f t="shared" si="1"/>
        <v>1077</v>
      </c>
      <c r="K21" s="10">
        <f t="shared" si="1"/>
        <v>910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4.0005101607006203E-2</v>
      </c>
      <c r="D22" s="12">
        <f>IFERROR(+(D21/D20),0)</f>
        <v>4.0700819842690084E-2</v>
      </c>
      <c r="E22" s="12">
        <f>IFERROR(+(E21/E20),0)</f>
        <v>3.7264758422998631E-2</v>
      </c>
      <c r="F22" s="12">
        <f>IFERROR(+(F21/F20),0)</f>
        <v>3.3598585322723251E-2</v>
      </c>
      <c r="G22" s="12">
        <f>G21/G20</f>
        <v>3.2275949467347825E-2</v>
      </c>
      <c r="H22" s="12">
        <f t="shared" ref="H22:K22" si="2">H21/H20</f>
        <v>2.7259341796330931E-2</v>
      </c>
      <c r="I22" s="12">
        <f t="shared" si="2"/>
        <v>3.3171553487625849E-2</v>
      </c>
      <c r="J22" s="12">
        <f t="shared" si="2"/>
        <v>4.1878912781428627E-2</v>
      </c>
      <c r="K22" s="12">
        <f t="shared" si="2"/>
        <v>3.6109678187373519E-2</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93">
        <v>0</v>
      </c>
      <c r="D23" s="193">
        <v>0</v>
      </c>
      <c r="E23" s="194">
        <v>0</v>
      </c>
      <c r="F23" s="195">
        <v>0</v>
      </c>
      <c r="G23" s="10">
        <v>224</v>
      </c>
      <c r="H23" s="10">
        <v>195</v>
      </c>
      <c r="I23" s="10">
        <v>215</v>
      </c>
      <c r="J23" s="9">
        <v>328</v>
      </c>
      <c r="K23" s="9">
        <v>258</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8.8709358045225926E-3</v>
      </c>
      <c r="H24" s="12">
        <f t="shared" ref="H24:J24" si="3">H23/H20</f>
        <v>7.7599586135540608E-3</v>
      </c>
      <c r="I24" s="12">
        <f t="shared" si="3"/>
        <v>8.6238016926717745E-3</v>
      </c>
      <c r="J24" s="12">
        <f t="shared" si="3"/>
        <v>1.2754209277909554E-2</v>
      </c>
      <c r="K24" s="12">
        <f>K23/K20</f>
        <v>1.0237688980596009E-2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22581</v>
      </c>
      <c r="D25" s="10">
        <v>23051</v>
      </c>
      <c r="E25" s="155">
        <v>23174</v>
      </c>
      <c r="F25" s="156">
        <v>24046</v>
      </c>
      <c r="G25" s="13">
        <v>24436</v>
      </c>
      <c r="H25" s="13">
        <v>24444</v>
      </c>
      <c r="I25" s="13">
        <v>24104</v>
      </c>
      <c r="J25" s="13">
        <v>24640</v>
      </c>
      <c r="K25" s="13">
        <v>24291</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0.95999489839299379</v>
      </c>
      <c r="D26" s="12">
        <f>IFERROR(+(D25/D20),0)</f>
        <v>0.95929918015730997</v>
      </c>
      <c r="E26" s="12">
        <f>IFERROR(+(E25/E20),0)</f>
        <v>0.96273524157700141</v>
      </c>
      <c r="F26" s="12">
        <f>IFERROR(+(F25/F20),0)</f>
        <v>0.96640141467727669</v>
      </c>
      <c r="G26" s="12">
        <f>G25/G20</f>
        <v>0.9677240505326522</v>
      </c>
      <c r="H26" s="12">
        <f t="shared" ref="H26:J26" si="4">H25/H20</f>
        <v>0.97274065820366906</v>
      </c>
      <c r="I26" s="12">
        <f t="shared" si="4"/>
        <v>0.96682844651237421</v>
      </c>
      <c r="J26" s="12">
        <f t="shared" si="4"/>
        <v>0.95812108721857137</v>
      </c>
      <c r="K26" s="12">
        <f>K25/K20</f>
        <v>0.96389032181262646</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v>23522</v>
      </c>
      <c r="D29" s="157">
        <v>24029</v>
      </c>
      <c r="E29" s="158">
        <v>24071</v>
      </c>
      <c r="F29" s="159">
        <v>24882</v>
      </c>
      <c r="G29" s="18">
        <v>815</v>
      </c>
      <c r="H29" s="11">
        <v>685</v>
      </c>
      <c r="I29" s="11">
        <v>827</v>
      </c>
      <c r="J29" s="11">
        <v>1077</v>
      </c>
      <c r="K29" s="11">
        <v>910</v>
      </c>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23522</v>
      </c>
      <c r="D30" s="160">
        <v>24029</v>
      </c>
      <c r="E30" s="161">
        <v>24071</v>
      </c>
      <c r="F30" s="162">
        <v>24882</v>
      </c>
      <c r="G30" s="20">
        <v>815</v>
      </c>
      <c r="H30" s="20">
        <v>685</v>
      </c>
      <c r="I30" s="20">
        <v>827</v>
      </c>
      <c r="J30" s="20">
        <v>1077</v>
      </c>
      <c r="K30" s="20">
        <v>910</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s="196" t="s">
        <v>1948</v>
      </c>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B001-000000000000}">
      <formula1>$AA$14:$AA$16</formula1>
    </dataValidation>
    <dataValidation type="list" allowBlank="1" showInputMessage="1" showErrorMessage="1" sqref="B10:G10" xr:uid="{00000000-0002-0000-B001-000001000000}">
      <formula1>$AA$12:$AA$13</formula1>
    </dataValidation>
    <dataValidation type="list" allowBlank="1" showInputMessage="1" showErrorMessage="1" sqref="B5:G5" xr:uid="{00000000-0002-0000-B0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sheetPr>
    <tabColor rgb="FFFFFF00"/>
  </sheetPr>
  <dimension ref="A1:AE65"/>
  <sheetViews>
    <sheetView workbookViewId="0">
      <pane xSplit="1" ySplit="2" topLeftCell="B36" activePane="bottomRight" state="frozen"/>
      <selection activeCell="B21" sqref="B21"/>
      <selection pane="topRight" activeCell="B21" sqref="B21"/>
      <selection pane="bottomLeft" activeCell="B21" sqref="B21"/>
      <selection pane="bottomRight" activeCell="C58" sqref="C58:K58"/>
    </sheetView>
  </sheetViews>
  <sheetFormatPr defaultColWidth="9.140625" defaultRowHeight="15" x14ac:dyDescent="0.25"/>
  <cols>
    <col min="1" max="1" width="36.85546875" style="2" customWidth="1"/>
    <col min="2" max="2" width="63.285156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1952</v>
      </c>
      <c r="C3" s="702"/>
      <c r="D3" s="702"/>
      <c r="E3" s="702"/>
      <c r="F3" s="702"/>
      <c r="G3" s="702"/>
      <c r="H3" s="669"/>
      <c r="I3" s="669"/>
      <c r="J3" s="669"/>
      <c r="K3" s="669"/>
    </row>
    <row r="4" spans="1:27" ht="14.25" customHeight="1" x14ac:dyDescent="0.25">
      <c r="A4" s="6" t="s">
        <v>2</v>
      </c>
      <c r="B4" s="704" t="s">
        <v>1953</v>
      </c>
      <c r="C4" s="704"/>
      <c r="D4" s="704"/>
      <c r="E4" s="704"/>
      <c r="F4" s="704"/>
      <c r="G4" s="704"/>
      <c r="H4" s="718"/>
      <c r="I4" s="718"/>
      <c r="J4" s="718"/>
      <c r="K4" s="718"/>
      <c r="Z4" s="2" t="s">
        <v>3</v>
      </c>
      <c r="AA4" s="2" t="s">
        <v>4</v>
      </c>
    </row>
    <row r="5" spans="1:27" ht="14.25" customHeight="1" x14ac:dyDescent="0.25">
      <c r="A5" s="6" t="s">
        <v>5</v>
      </c>
      <c r="B5" s="699" t="s">
        <v>16</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63</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23</v>
      </c>
      <c r="C12" s="688"/>
      <c r="D12" s="688"/>
      <c r="E12" s="688"/>
      <c r="F12" s="688"/>
      <c r="G12" s="688"/>
      <c r="H12" s="669"/>
      <c r="I12" s="669"/>
      <c r="J12" s="669"/>
      <c r="K12" s="669"/>
      <c r="Z12" s="2" t="s">
        <v>24</v>
      </c>
      <c r="AA12" s="2" t="s">
        <v>25</v>
      </c>
    </row>
    <row r="13" spans="1:27" ht="14.25" customHeight="1" x14ac:dyDescent="0.25">
      <c r="A13" s="6" t="s">
        <v>26</v>
      </c>
      <c r="B13" s="776" t="s">
        <v>1954</v>
      </c>
      <c r="C13" s="776"/>
      <c r="D13" s="776"/>
      <c r="E13" s="776"/>
      <c r="F13" s="776"/>
      <c r="G13" s="776"/>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1947</v>
      </c>
      <c r="C15" s="688"/>
      <c r="D15" s="688"/>
      <c r="E15" s="688"/>
      <c r="F15" s="688"/>
      <c r="G15" s="688"/>
      <c r="H15" s="669"/>
      <c r="I15" s="669"/>
      <c r="J15" s="669"/>
      <c r="K15" s="669"/>
      <c r="AA15" s="2" t="s">
        <v>31</v>
      </c>
    </row>
    <row r="16" spans="1:27" ht="14.25" customHeight="1" x14ac:dyDescent="0.25">
      <c r="A16" s="6" t="s">
        <v>32</v>
      </c>
      <c r="B16" s="699" t="s">
        <v>833</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25251</v>
      </c>
      <c r="H20" s="13">
        <v>25129</v>
      </c>
      <c r="I20" s="13">
        <v>24931</v>
      </c>
      <c r="J20" s="13">
        <v>25717</v>
      </c>
      <c r="K20" s="13">
        <v>25201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23522</v>
      </c>
      <c r="D21" s="10">
        <f t="shared" si="0"/>
        <v>24029</v>
      </c>
      <c r="E21" s="10">
        <f t="shared" si="0"/>
        <v>24071</v>
      </c>
      <c r="F21" s="10">
        <f t="shared" si="0"/>
        <v>24882</v>
      </c>
      <c r="G21" s="10">
        <f>G20-G25</f>
        <v>25251</v>
      </c>
      <c r="H21" s="10">
        <f t="shared" ref="H21:K21" si="1">H20-H25</f>
        <v>25129</v>
      </c>
      <c r="I21" s="10">
        <f t="shared" si="1"/>
        <v>24931</v>
      </c>
      <c r="J21" s="10">
        <f t="shared" si="1"/>
        <v>25717</v>
      </c>
      <c r="K21" s="10">
        <f t="shared" si="1"/>
        <v>25201</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2" t="s">
        <v>1955</v>
      </c>
      <c r="B29" s="17" t="s">
        <v>1956</v>
      </c>
      <c r="C29" s="157">
        <v>20873</v>
      </c>
      <c r="D29" s="157">
        <v>21478</v>
      </c>
      <c r="E29" s="158">
        <v>21723</v>
      </c>
      <c r="F29" s="159">
        <v>22925</v>
      </c>
      <c r="G29" s="197">
        <v>23263</v>
      </c>
      <c r="H29" s="197">
        <v>23267</v>
      </c>
      <c r="I29" s="197">
        <v>23028</v>
      </c>
      <c r="J29" s="197">
        <v>23794</v>
      </c>
      <c r="K29" s="197">
        <v>23492</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2" t="s">
        <v>58</v>
      </c>
      <c r="B30" s="17" t="s">
        <v>1957</v>
      </c>
      <c r="C30" s="157">
        <v>52</v>
      </c>
      <c r="D30" s="157">
        <v>49</v>
      </c>
      <c r="E30" s="158">
        <v>47</v>
      </c>
      <c r="F30" s="190" t="s">
        <v>1542</v>
      </c>
      <c r="G30" s="190" t="s">
        <v>1542</v>
      </c>
      <c r="H30" s="190" t="s">
        <v>1542</v>
      </c>
      <c r="I30" s="190" t="s">
        <v>1542</v>
      </c>
      <c r="J30" s="190" t="s">
        <v>1542</v>
      </c>
      <c r="K30" s="190" t="s">
        <v>1542</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2" t="s">
        <v>59</v>
      </c>
      <c r="B31" s="17" t="s">
        <v>1958</v>
      </c>
      <c r="C31" s="157">
        <v>79</v>
      </c>
      <c r="D31" s="157">
        <v>88</v>
      </c>
      <c r="E31" s="158">
        <v>62</v>
      </c>
      <c r="F31" s="190" t="s">
        <v>1542</v>
      </c>
      <c r="G31" s="190" t="s">
        <v>1542</v>
      </c>
      <c r="H31" s="190" t="s">
        <v>1542</v>
      </c>
      <c r="I31" s="190" t="s">
        <v>1542</v>
      </c>
      <c r="J31" s="190" t="s">
        <v>1542</v>
      </c>
      <c r="K31" s="190" t="s">
        <v>1542</v>
      </c>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2" t="s">
        <v>60</v>
      </c>
      <c r="B32" s="17" t="s">
        <v>1959</v>
      </c>
      <c r="C32" s="157">
        <v>1388</v>
      </c>
      <c r="D32" s="157">
        <v>1225</v>
      </c>
      <c r="E32" s="158">
        <v>1129</v>
      </c>
      <c r="F32" s="159">
        <v>819</v>
      </c>
      <c r="G32" s="197">
        <v>780</v>
      </c>
      <c r="H32" s="197">
        <v>726</v>
      </c>
      <c r="I32" s="197">
        <v>737</v>
      </c>
      <c r="J32" s="197">
        <v>818</v>
      </c>
      <c r="K32" s="197">
        <v>654</v>
      </c>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2" t="s">
        <v>61</v>
      </c>
      <c r="B33" s="17" t="s">
        <v>1960</v>
      </c>
      <c r="C33" s="190" t="s">
        <v>1542</v>
      </c>
      <c r="D33" s="190" t="s">
        <v>1542</v>
      </c>
      <c r="E33" s="158">
        <v>11</v>
      </c>
      <c r="F33" s="190" t="s">
        <v>1542</v>
      </c>
      <c r="G33" s="190" t="s">
        <v>1542</v>
      </c>
      <c r="H33" s="190" t="s">
        <v>1542</v>
      </c>
      <c r="I33" s="190" t="s">
        <v>1542</v>
      </c>
      <c r="J33" s="190" t="s">
        <v>1542</v>
      </c>
      <c r="K33" s="190" t="s">
        <v>1542</v>
      </c>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22" t="s">
        <v>62</v>
      </c>
      <c r="B34" s="17" t="s">
        <v>1961</v>
      </c>
      <c r="C34" s="157">
        <v>107</v>
      </c>
      <c r="D34" s="157">
        <v>111</v>
      </c>
      <c r="E34" s="158">
        <v>128</v>
      </c>
      <c r="F34" s="159">
        <v>13</v>
      </c>
      <c r="G34" s="190" t="s">
        <v>1542</v>
      </c>
      <c r="H34" s="190" t="s">
        <v>1542</v>
      </c>
      <c r="I34" s="190" t="s">
        <v>1542</v>
      </c>
      <c r="J34" s="190" t="s">
        <v>1542</v>
      </c>
      <c r="K34" s="190" t="s">
        <v>1542</v>
      </c>
      <c r="L34" s="11"/>
      <c r="M34" s="11"/>
      <c r="N34" s="11"/>
      <c r="O34" s="11"/>
      <c r="P34" s="11"/>
      <c r="Q34" s="11"/>
      <c r="R34" s="11"/>
      <c r="S34" s="11"/>
      <c r="T34" s="9"/>
      <c r="U34" s="9"/>
      <c r="V34" s="9"/>
      <c r="W34" s="9"/>
      <c r="X34" s="9"/>
      <c r="Y34" s="9"/>
      <c r="Z34" s="9"/>
      <c r="AA34" s="9"/>
      <c r="AB34" s="9"/>
      <c r="AC34" s="9"/>
      <c r="AD34" s="9"/>
      <c r="AE34" s="9"/>
    </row>
    <row r="35" spans="1:31" ht="13.5" customHeight="1" x14ac:dyDescent="0.25">
      <c r="A35" s="22" t="s">
        <v>77</v>
      </c>
      <c r="B35" s="17" t="s">
        <v>1962</v>
      </c>
      <c r="C35" s="157">
        <v>13</v>
      </c>
      <c r="D35" s="157">
        <v>12</v>
      </c>
      <c r="E35" s="158">
        <v>20</v>
      </c>
      <c r="F35" s="190" t="s">
        <v>1542</v>
      </c>
      <c r="G35" s="190" t="s">
        <v>1542</v>
      </c>
      <c r="H35" s="190" t="s">
        <v>1542</v>
      </c>
      <c r="I35" s="190" t="s">
        <v>1542</v>
      </c>
      <c r="J35" s="190" t="s">
        <v>1542</v>
      </c>
      <c r="K35" s="190" t="s">
        <v>1542</v>
      </c>
      <c r="L35" s="11"/>
      <c r="M35" s="11"/>
      <c r="N35" s="11"/>
      <c r="O35" s="11"/>
      <c r="P35" s="11"/>
      <c r="Q35" s="11"/>
      <c r="R35" s="11"/>
      <c r="S35" s="11"/>
      <c r="T35" s="9"/>
      <c r="U35" s="9"/>
      <c r="V35" s="9"/>
      <c r="W35" s="9"/>
      <c r="X35" s="9"/>
      <c r="Y35" s="9"/>
      <c r="Z35" s="9"/>
      <c r="AA35" s="9"/>
      <c r="AB35" s="9"/>
      <c r="AC35" s="9"/>
      <c r="AD35" s="9"/>
      <c r="AE35" s="9"/>
    </row>
    <row r="36" spans="1:31" ht="13.5" customHeight="1" x14ac:dyDescent="0.25">
      <c r="A36" s="22" t="s">
        <v>1963</v>
      </c>
      <c r="B36" s="17" t="s">
        <v>1964</v>
      </c>
      <c r="C36" s="157">
        <v>95</v>
      </c>
      <c r="D36" s="157">
        <v>79</v>
      </c>
      <c r="E36" s="158">
        <v>56</v>
      </c>
      <c r="F36" s="159">
        <v>36</v>
      </c>
      <c r="G36" s="199">
        <v>51</v>
      </c>
      <c r="H36" s="199">
        <v>35</v>
      </c>
      <c r="I36" s="199">
        <v>45</v>
      </c>
      <c r="J36" s="199">
        <v>78</v>
      </c>
      <c r="K36" s="199">
        <v>60</v>
      </c>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22" t="s">
        <v>1965</v>
      </c>
      <c r="B37" s="17" t="s">
        <v>1966</v>
      </c>
      <c r="C37" s="157">
        <v>22</v>
      </c>
      <c r="D37" s="157">
        <v>11</v>
      </c>
      <c r="E37" s="158">
        <v>17</v>
      </c>
      <c r="F37" s="190" t="s">
        <v>1542</v>
      </c>
      <c r="G37" s="190" t="s">
        <v>1542</v>
      </c>
      <c r="H37" s="190" t="s">
        <v>1542</v>
      </c>
      <c r="I37" s="190" t="s">
        <v>1542</v>
      </c>
      <c r="J37" s="190" t="s">
        <v>1542</v>
      </c>
      <c r="K37" s="190" t="s">
        <v>1542</v>
      </c>
      <c r="L37" s="11"/>
      <c r="M37" s="11"/>
      <c r="N37" s="11"/>
      <c r="O37" s="11"/>
      <c r="P37" s="11"/>
      <c r="Q37" s="11"/>
      <c r="R37" s="11"/>
      <c r="S37" s="11"/>
      <c r="T37" s="9"/>
      <c r="U37" s="9"/>
      <c r="V37" s="9"/>
      <c r="W37" s="9"/>
      <c r="X37" s="9"/>
      <c r="Y37" s="9"/>
      <c r="Z37" s="9"/>
      <c r="AA37" s="9"/>
      <c r="AB37" s="9"/>
      <c r="AC37" s="9"/>
      <c r="AD37" s="9"/>
      <c r="AE37" s="9"/>
    </row>
    <row r="38" spans="1:31" ht="13.5" customHeight="1" x14ac:dyDescent="0.25">
      <c r="A38" s="22" t="s">
        <v>1967</v>
      </c>
      <c r="B38" s="17" t="s">
        <v>117</v>
      </c>
      <c r="C38" s="190" t="s">
        <v>1542</v>
      </c>
      <c r="D38" s="190" t="s">
        <v>1542</v>
      </c>
      <c r="E38" s="158">
        <v>37</v>
      </c>
      <c r="F38" s="159">
        <v>500</v>
      </c>
      <c r="G38" s="199">
        <v>576</v>
      </c>
      <c r="H38" s="199">
        <v>554</v>
      </c>
      <c r="I38" s="199">
        <v>510</v>
      </c>
      <c r="J38" s="199">
        <v>487</v>
      </c>
      <c r="K38" s="199">
        <v>443</v>
      </c>
      <c r="L38" s="11"/>
      <c r="M38" s="11"/>
      <c r="N38" s="11"/>
      <c r="O38" s="11"/>
      <c r="P38" s="11"/>
      <c r="Q38" s="11"/>
      <c r="R38" s="11"/>
      <c r="S38" s="11"/>
      <c r="T38" s="9"/>
      <c r="U38" s="9"/>
      <c r="V38" s="9"/>
      <c r="W38" s="9"/>
      <c r="X38" s="9"/>
      <c r="Y38" s="9"/>
      <c r="Z38" s="9"/>
      <c r="AA38" s="9"/>
      <c r="AB38" s="9"/>
      <c r="AC38" s="9"/>
      <c r="AD38" s="9"/>
      <c r="AE38" s="9"/>
    </row>
    <row r="39" spans="1:31" ht="13.5" customHeight="1" x14ac:dyDescent="0.25">
      <c r="A39" s="22" t="s">
        <v>1968</v>
      </c>
      <c r="B39" s="17" t="s">
        <v>1969</v>
      </c>
      <c r="C39" s="775" t="s">
        <v>10807</v>
      </c>
      <c r="D39" s="775"/>
      <c r="E39" s="775"/>
      <c r="F39" s="775"/>
      <c r="G39" s="775"/>
      <c r="H39" s="775"/>
      <c r="I39" s="775"/>
      <c r="J39" s="775"/>
      <c r="K39" s="775"/>
      <c r="L39" s="11"/>
      <c r="M39" s="11"/>
      <c r="N39" s="11"/>
      <c r="O39" s="11"/>
      <c r="P39" s="11"/>
      <c r="Q39" s="11"/>
      <c r="R39" s="11"/>
      <c r="S39" s="11"/>
      <c r="T39" s="9"/>
      <c r="U39" s="9"/>
      <c r="V39" s="9"/>
      <c r="W39" s="9"/>
      <c r="X39" s="9"/>
      <c r="Y39" s="9"/>
      <c r="Z39" s="9"/>
      <c r="AA39" s="9"/>
      <c r="AB39" s="9"/>
      <c r="AC39" s="9"/>
      <c r="AD39" s="9"/>
      <c r="AE39" s="9"/>
    </row>
    <row r="40" spans="1:31" ht="13.5" customHeight="1" x14ac:dyDescent="0.25">
      <c r="A40" s="22" t="s">
        <v>1970</v>
      </c>
      <c r="B40" s="17" t="s">
        <v>1971</v>
      </c>
      <c r="C40" s="157">
        <v>12</v>
      </c>
      <c r="D40" s="157">
        <v>29</v>
      </c>
      <c r="E40" s="158">
        <v>25</v>
      </c>
      <c r="F40" s="190" t="s">
        <v>1542</v>
      </c>
      <c r="G40" s="190" t="s">
        <v>1542</v>
      </c>
      <c r="H40" s="190" t="s">
        <v>1542</v>
      </c>
      <c r="I40" s="190" t="s">
        <v>1542</v>
      </c>
      <c r="J40" s="190" t="s">
        <v>1542</v>
      </c>
      <c r="K40" s="190" t="s">
        <v>1542</v>
      </c>
      <c r="L40" s="11"/>
      <c r="M40" s="11"/>
      <c r="N40" s="11"/>
      <c r="O40" s="11"/>
      <c r="P40" s="11"/>
      <c r="Q40" s="11"/>
      <c r="R40" s="11"/>
      <c r="S40" s="11"/>
      <c r="T40" s="9"/>
      <c r="U40" s="9"/>
      <c r="V40" s="9"/>
      <c r="W40" s="9"/>
      <c r="X40" s="9"/>
      <c r="Y40" s="9"/>
      <c r="Z40" s="9"/>
      <c r="AA40" s="9"/>
      <c r="AB40" s="9"/>
      <c r="AC40" s="9"/>
      <c r="AD40" s="9"/>
      <c r="AE40" s="9"/>
    </row>
    <row r="41" spans="1:31" ht="13.5" customHeight="1" x14ac:dyDescent="0.25">
      <c r="A41" s="22" t="s">
        <v>1972</v>
      </c>
      <c r="B41" s="17" t="s">
        <v>1973</v>
      </c>
      <c r="C41" s="157">
        <v>10</v>
      </c>
      <c r="D41" s="190" t="s">
        <v>1542</v>
      </c>
      <c r="E41" s="158">
        <v>16</v>
      </c>
      <c r="F41" s="190" t="s">
        <v>1542</v>
      </c>
      <c r="G41" s="190" t="s">
        <v>1542</v>
      </c>
      <c r="H41" s="190" t="s">
        <v>1542</v>
      </c>
      <c r="I41" s="190" t="s">
        <v>1542</v>
      </c>
      <c r="J41" s="190" t="s">
        <v>1542</v>
      </c>
      <c r="K41" s="190" t="s">
        <v>1542</v>
      </c>
      <c r="L41" s="11"/>
      <c r="M41" s="11"/>
      <c r="N41" s="11"/>
      <c r="O41" s="11"/>
      <c r="P41" s="9"/>
      <c r="Q41" s="9"/>
      <c r="R41" s="9"/>
      <c r="S41" s="11"/>
      <c r="T41" s="9"/>
      <c r="U41" s="9"/>
      <c r="V41" s="9"/>
      <c r="W41" s="9"/>
      <c r="X41" s="9"/>
      <c r="Y41" s="9"/>
      <c r="Z41" s="9"/>
      <c r="AA41" s="9"/>
      <c r="AB41" s="9"/>
      <c r="AC41" s="9"/>
      <c r="AD41" s="9"/>
      <c r="AE41" s="9"/>
    </row>
    <row r="42" spans="1:31" ht="13.5" customHeight="1" x14ac:dyDescent="0.25">
      <c r="A42" s="22" t="s">
        <v>1974</v>
      </c>
      <c r="B42" s="17" t="s">
        <v>1975</v>
      </c>
      <c r="C42" s="157">
        <v>653</v>
      </c>
      <c r="D42" s="157">
        <v>712</v>
      </c>
      <c r="E42" s="158">
        <v>574</v>
      </c>
      <c r="F42" s="159">
        <v>373</v>
      </c>
      <c r="G42" s="199">
        <v>356</v>
      </c>
      <c r="H42" s="199">
        <v>337</v>
      </c>
      <c r="I42" s="199">
        <v>380</v>
      </c>
      <c r="J42" s="199">
        <v>265</v>
      </c>
      <c r="K42" s="199">
        <v>270</v>
      </c>
      <c r="L42" s="11"/>
      <c r="M42" s="11"/>
      <c r="N42" s="11"/>
      <c r="O42" s="11"/>
      <c r="P42" s="9"/>
      <c r="Q42" s="9"/>
      <c r="R42" s="9"/>
      <c r="S42" s="9"/>
      <c r="T42" s="9"/>
      <c r="U42" s="9"/>
      <c r="V42" s="9"/>
      <c r="W42" s="9"/>
      <c r="X42" s="9"/>
      <c r="Y42" s="9"/>
      <c r="Z42" s="9"/>
      <c r="AA42" s="9"/>
    </row>
    <row r="43" spans="1:31" ht="13.5" customHeight="1" x14ac:dyDescent="0.25">
      <c r="A43" s="22" t="s">
        <v>1976</v>
      </c>
      <c r="B43" s="17" t="s">
        <v>1977</v>
      </c>
      <c r="C43" s="157">
        <v>23</v>
      </c>
      <c r="D43" s="157">
        <v>25</v>
      </c>
      <c r="E43" s="158">
        <v>42</v>
      </c>
      <c r="F43" s="159">
        <v>48</v>
      </c>
      <c r="G43" s="199">
        <v>44</v>
      </c>
      <c r="H43" s="199">
        <v>37</v>
      </c>
      <c r="I43" s="199">
        <v>33</v>
      </c>
      <c r="J43" s="199">
        <v>34</v>
      </c>
      <c r="K43" s="199">
        <v>21</v>
      </c>
      <c r="L43" s="11"/>
      <c r="M43" s="11"/>
      <c r="N43" s="11"/>
      <c r="O43" s="11"/>
      <c r="P43" s="9"/>
      <c r="Q43" s="9"/>
      <c r="R43" s="9"/>
      <c r="S43" s="9"/>
      <c r="T43" s="9"/>
      <c r="U43" s="9"/>
      <c r="V43" s="9"/>
      <c r="W43" s="9"/>
      <c r="X43" s="9"/>
      <c r="Y43" s="9"/>
      <c r="Z43" s="9"/>
      <c r="AA43" s="9"/>
    </row>
    <row r="44" spans="1:31" ht="13.5" customHeight="1" x14ac:dyDescent="0.25">
      <c r="A44" s="22" t="s">
        <v>1978</v>
      </c>
      <c r="B44" s="17" t="s">
        <v>1979</v>
      </c>
      <c r="C44" s="157">
        <v>19</v>
      </c>
      <c r="D44" s="157">
        <v>11</v>
      </c>
      <c r="E44" s="158">
        <v>10</v>
      </c>
      <c r="F44" s="190" t="s">
        <v>1542</v>
      </c>
      <c r="G44" s="190" t="s">
        <v>1542</v>
      </c>
      <c r="H44" s="190" t="s">
        <v>1542</v>
      </c>
      <c r="I44" s="190" t="s">
        <v>1542</v>
      </c>
      <c r="J44" s="190" t="s">
        <v>1542</v>
      </c>
      <c r="K44" s="190" t="s">
        <v>1542</v>
      </c>
      <c r="L44" s="11"/>
      <c r="M44" s="11"/>
      <c r="N44" s="11"/>
      <c r="O44" s="11"/>
      <c r="P44" s="9"/>
      <c r="Q44" s="9"/>
      <c r="R44" s="9"/>
      <c r="S44" s="9"/>
      <c r="T44" s="9"/>
      <c r="U44" s="9"/>
      <c r="V44" s="9"/>
      <c r="W44" s="9"/>
      <c r="X44" s="9"/>
      <c r="Y44" s="9"/>
      <c r="Z44" s="9"/>
      <c r="AA44" s="9"/>
    </row>
    <row r="45" spans="1:31" ht="13.5" customHeight="1" x14ac:dyDescent="0.25">
      <c r="A45" s="22" t="s">
        <v>1980</v>
      </c>
      <c r="B45" s="17" t="s">
        <v>1981</v>
      </c>
      <c r="C45" s="157">
        <v>81</v>
      </c>
      <c r="D45" s="157">
        <v>81</v>
      </c>
      <c r="E45" s="158">
        <v>45</v>
      </c>
      <c r="F45" s="159">
        <v>27</v>
      </c>
      <c r="G45" s="199">
        <v>34</v>
      </c>
      <c r="H45" s="199">
        <v>23</v>
      </c>
      <c r="I45" s="199">
        <v>21</v>
      </c>
      <c r="J45" s="199">
        <v>16</v>
      </c>
      <c r="K45" s="199">
        <v>13</v>
      </c>
      <c r="L45" s="11"/>
      <c r="M45" s="11"/>
      <c r="N45" s="11"/>
      <c r="O45" s="11"/>
      <c r="P45" s="9"/>
      <c r="Q45" s="9"/>
      <c r="R45" s="9"/>
      <c r="S45" s="9"/>
      <c r="T45" s="9"/>
      <c r="U45" s="9"/>
      <c r="V45" s="9"/>
      <c r="W45" s="9"/>
      <c r="X45" s="9"/>
      <c r="Y45" s="9"/>
      <c r="Z45" s="9"/>
      <c r="AA45" s="9"/>
    </row>
    <row r="46" spans="1:31" ht="13.5" customHeight="1" x14ac:dyDescent="0.25">
      <c r="A46" s="22" t="s">
        <v>1982</v>
      </c>
      <c r="B46" s="17" t="s">
        <v>1983</v>
      </c>
      <c r="C46" s="157">
        <v>13</v>
      </c>
      <c r="D46" s="157">
        <v>23</v>
      </c>
      <c r="E46" s="158">
        <v>28</v>
      </c>
      <c r="F46" s="190" t="s">
        <v>1542</v>
      </c>
      <c r="G46" s="190" t="s">
        <v>1542</v>
      </c>
      <c r="H46" s="190" t="s">
        <v>1542</v>
      </c>
      <c r="I46" s="190" t="s">
        <v>1542</v>
      </c>
      <c r="J46" s="190" t="s">
        <v>1542</v>
      </c>
      <c r="K46" s="190" t="s">
        <v>1542</v>
      </c>
      <c r="L46" s="11"/>
      <c r="M46" s="11"/>
      <c r="N46" s="11"/>
      <c r="O46" s="11"/>
      <c r="P46" s="9"/>
      <c r="Q46" s="9"/>
      <c r="R46" s="9"/>
      <c r="S46" s="9"/>
      <c r="T46" s="9"/>
      <c r="U46" s="9"/>
      <c r="V46" s="9"/>
      <c r="W46" s="9"/>
      <c r="X46" s="9"/>
      <c r="Y46" s="9"/>
      <c r="Z46" s="9"/>
      <c r="AA46" s="9"/>
    </row>
    <row r="47" spans="1:31" ht="13.5" customHeight="1" x14ac:dyDescent="0.25">
      <c r="A47" s="22" t="s">
        <v>1984</v>
      </c>
      <c r="B47" s="17" t="s">
        <v>1985</v>
      </c>
      <c r="C47" s="157">
        <v>10</v>
      </c>
      <c r="D47" s="157">
        <v>16</v>
      </c>
      <c r="E47" s="158">
        <v>33</v>
      </c>
      <c r="F47" s="190" t="s">
        <v>1542</v>
      </c>
      <c r="G47" s="190" t="s">
        <v>1542</v>
      </c>
      <c r="H47" s="190" t="s">
        <v>1542</v>
      </c>
      <c r="I47" s="190" t="s">
        <v>1542</v>
      </c>
      <c r="J47" s="190" t="s">
        <v>1542</v>
      </c>
      <c r="K47" s="190" t="s">
        <v>1542</v>
      </c>
      <c r="L47" s="11"/>
      <c r="M47" s="11"/>
      <c r="N47" s="11"/>
      <c r="O47" s="11"/>
      <c r="P47" s="9"/>
      <c r="Q47" s="9"/>
      <c r="R47" s="9"/>
      <c r="S47" s="9"/>
      <c r="T47" s="9"/>
      <c r="U47" s="9"/>
      <c r="V47" s="9"/>
      <c r="W47" s="9"/>
      <c r="X47" s="9"/>
      <c r="Y47" s="9"/>
      <c r="Z47" s="9"/>
      <c r="AA47" s="9"/>
    </row>
    <row r="48" spans="1:31" ht="13.5" customHeight="1" x14ac:dyDescent="0.25">
      <c r="A48" s="22" t="s">
        <v>1986</v>
      </c>
      <c r="B48" s="17" t="s">
        <v>1987</v>
      </c>
      <c r="C48" s="157">
        <v>18</v>
      </c>
      <c r="D48" s="157">
        <v>15</v>
      </c>
      <c r="E48" s="158">
        <v>22</v>
      </c>
      <c r="F48" s="190" t="s">
        <v>1542</v>
      </c>
      <c r="G48" s="190" t="s">
        <v>1542</v>
      </c>
      <c r="H48" s="190" t="s">
        <v>1542</v>
      </c>
      <c r="I48" s="190" t="s">
        <v>1542</v>
      </c>
      <c r="J48" s="190" t="s">
        <v>1542</v>
      </c>
      <c r="K48" s="190" t="s">
        <v>1542</v>
      </c>
      <c r="L48" s="11"/>
      <c r="M48" s="11"/>
      <c r="N48" s="11"/>
      <c r="O48" s="11"/>
      <c r="P48" s="9"/>
      <c r="Q48" s="9"/>
      <c r="R48" s="9"/>
      <c r="S48" s="9"/>
      <c r="T48" s="9"/>
      <c r="U48" s="9"/>
      <c r="V48" s="9"/>
      <c r="W48" s="9"/>
      <c r="X48" s="9"/>
      <c r="Y48" s="9"/>
      <c r="Z48" s="9"/>
      <c r="AA48" s="9"/>
    </row>
    <row r="49" spans="1:27" ht="13.5" customHeight="1" x14ac:dyDescent="0.25">
      <c r="A49" s="22" t="s">
        <v>1988</v>
      </c>
      <c r="B49" s="17" t="s">
        <v>1989</v>
      </c>
      <c r="C49" s="190" t="s">
        <v>1542</v>
      </c>
      <c r="D49" s="157">
        <v>10</v>
      </c>
      <c r="E49" s="158">
        <v>11</v>
      </c>
      <c r="F49" s="190" t="s">
        <v>1542</v>
      </c>
      <c r="G49" s="190" t="s">
        <v>1542</v>
      </c>
      <c r="H49" s="190" t="s">
        <v>1542</v>
      </c>
      <c r="I49" s="190" t="s">
        <v>1542</v>
      </c>
      <c r="J49" s="190" t="s">
        <v>1542</v>
      </c>
      <c r="K49" s="190" t="s">
        <v>1542</v>
      </c>
      <c r="L49" s="11"/>
      <c r="M49" s="11"/>
      <c r="N49" s="11"/>
      <c r="O49" s="11"/>
      <c r="P49" s="9"/>
      <c r="Q49" s="9"/>
      <c r="R49" s="9"/>
      <c r="S49" s="9"/>
      <c r="T49" s="9"/>
      <c r="U49" s="9"/>
      <c r="V49" s="9"/>
      <c r="W49" s="9"/>
      <c r="X49" s="9"/>
      <c r="Y49" s="9"/>
      <c r="Z49" s="9"/>
      <c r="AA49" s="9"/>
    </row>
    <row r="50" spans="1:27" ht="13.5" customHeight="1" x14ac:dyDescent="0.25">
      <c r="A50" s="22" t="s">
        <v>1990</v>
      </c>
      <c r="B50" s="17" t="s">
        <v>1991</v>
      </c>
      <c r="C50" s="775" t="s">
        <v>10807</v>
      </c>
      <c r="D50" s="775"/>
      <c r="E50" s="775"/>
      <c r="F50" s="775"/>
      <c r="G50" s="775"/>
      <c r="H50" s="775"/>
      <c r="I50" s="775"/>
      <c r="J50" s="775"/>
      <c r="K50" s="775"/>
      <c r="L50" s="11"/>
      <c r="M50" s="11"/>
      <c r="N50" s="11"/>
      <c r="O50" s="11"/>
      <c r="P50" s="9"/>
      <c r="Q50" s="9"/>
      <c r="R50" s="9"/>
      <c r="S50" s="9"/>
      <c r="T50" s="9"/>
      <c r="U50" s="9"/>
      <c r="V50" s="9"/>
      <c r="W50" s="9"/>
      <c r="X50" s="9"/>
      <c r="Y50" s="9"/>
      <c r="Z50" s="9"/>
      <c r="AA50" s="9"/>
    </row>
    <row r="51" spans="1:27" ht="13.5" customHeight="1" x14ac:dyDescent="0.25">
      <c r="A51" s="22" t="s">
        <v>1992</v>
      </c>
      <c r="B51" s="17" t="s">
        <v>1993</v>
      </c>
      <c r="C51" s="157">
        <v>26</v>
      </c>
      <c r="D51" s="157">
        <v>30</v>
      </c>
      <c r="E51" s="158">
        <v>19</v>
      </c>
      <c r="F51" s="190" t="s">
        <v>1542</v>
      </c>
      <c r="G51" s="190" t="s">
        <v>1542</v>
      </c>
      <c r="H51" s="190" t="s">
        <v>1542</v>
      </c>
      <c r="I51" s="190" t="s">
        <v>1542</v>
      </c>
      <c r="J51" s="190" t="s">
        <v>1542</v>
      </c>
      <c r="K51" s="190" t="s">
        <v>1542</v>
      </c>
      <c r="L51" s="11"/>
      <c r="M51" s="11"/>
      <c r="N51" s="11"/>
      <c r="O51" s="11"/>
      <c r="P51" s="9"/>
      <c r="Q51" s="9"/>
      <c r="R51" s="9"/>
      <c r="S51" s="9"/>
      <c r="T51" s="9"/>
      <c r="U51" s="9"/>
      <c r="V51" s="9"/>
      <c r="W51" s="9"/>
      <c r="X51" s="9"/>
      <c r="Y51" s="9"/>
      <c r="Z51" s="9"/>
      <c r="AA51" s="9"/>
    </row>
    <row r="52" spans="1:27" ht="13.5" customHeight="1" x14ac:dyDescent="0.25">
      <c r="A52" s="22" t="s">
        <v>1994</v>
      </c>
      <c r="B52" s="17" t="s">
        <v>1995</v>
      </c>
      <c r="C52" s="775" t="s">
        <v>10807</v>
      </c>
      <c r="D52" s="775"/>
      <c r="E52" s="775"/>
      <c r="F52" s="775"/>
      <c r="G52" s="775"/>
      <c r="H52" s="775"/>
      <c r="I52" s="775"/>
      <c r="J52" s="775"/>
      <c r="K52" s="775"/>
      <c r="L52" s="11"/>
      <c r="M52" s="11"/>
      <c r="N52" s="11"/>
      <c r="O52" s="11"/>
      <c r="P52" s="11"/>
      <c r="Q52" s="11"/>
      <c r="R52" s="11"/>
      <c r="S52" s="9"/>
      <c r="T52" s="9"/>
      <c r="U52" s="9"/>
      <c r="V52" s="9"/>
      <c r="W52" s="9"/>
      <c r="X52" s="9"/>
      <c r="Y52" s="9"/>
      <c r="Z52" s="9"/>
      <c r="AA52" s="9"/>
    </row>
    <row r="53" spans="1:27" ht="13.5" customHeight="1" x14ac:dyDescent="0.25">
      <c r="A53" s="22" t="s">
        <v>1996</v>
      </c>
      <c r="B53" s="17" t="s">
        <v>1997</v>
      </c>
      <c r="C53" s="775" t="s">
        <v>10807</v>
      </c>
      <c r="D53" s="775"/>
      <c r="E53" s="775"/>
      <c r="F53" s="775"/>
      <c r="G53" s="775"/>
      <c r="H53" s="775"/>
      <c r="I53" s="775"/>
      <c r="J53" s="775"/>
      <c r="K53" s="775"/>
      <c r="L53" s="11"/>
      <c r="M53" s="11"/>
      <c r="N53" s="11"/>
      <c r="O53" s="11"/>
      <c r="P53" s="9"/>
      <c r="Q53" s="9"/>
      <c r="R53" s="9"/>
      <c r="S53" s="9"/>
      <c r="T53" s="9"/>
      <c r="U53" s="9"/>
      <c r="V53" s="9"/>
      <c r="W53" s="9"/>
      <c r="X53" s="9"/>
      <c r="Y53" s="9"/>
      <c r="Z53" s="9"/>
      <c r="AA53" s="9"/>
    </row>
    <row r="54" spans="1:27" ht="13.5" customHeight="1" x14ac:dyDescent="0.25">
      <c r="A54" s="22" t="s">
        <v>1998</v>
      </c>
      <c r="B54" s="17" t="s">
        <v>1999</v>
      </c>
      <c r="C54" s="190" t="s">
        <v>1542</v>
      </c>
      <c r="D54" s="190" t="s">
        <v>1542</v>
      </c>
      <c r="E54" s="190" t="s">
        <v>1542</v>
      </c>
      <c r="F54" s="190" t="s">
        <v>1542</v>
      </c>
      <c r="G54" s="199">
        <v>14</v>
      </c>
      <c r="H54" s="199">
        <v>10</v>
      </c>
      <c r="I54" s="199">
        <v>15</v>
      </c>
      <c r="J54" s="199">
        <v>10</v>
      </c>
      <c r="K54" s="190" t="s">
        <v>1542</v>
      </c>
      <c r="L54" s="11"/>
      <c r="M54" s="11"/>
      <c r="N54" s="11"/>
      <c r="O54" s="11"/>
      <c r="P54" s="9"/>
      <c r="Q54" s="9"/>
      <c r="R54" s="9"/>
      <c r="S54" s="9"/>
      <c r="T54" s="9"/>
      <c r="U54" s="9"/>
      <c r="V54" s="9"/>
      <c r="W54" s="9"/>
      <c r="X54" s="9"/>
      <c r="Y54" s="9"/>
      <c r="Z54" s="9"/>
      <c r="AA54" s="9"/>
    </row>
    <row r="55" spans="1:27" ht="13.5" customHeight="1" x14ac:dyDescent="0.25">
      <c r="A55" s="22" t="s">
        <v>2000</v>
      </c>
      <c r="B55" s="17" t="s">
        <v>2001</v>
      </c>
      <c r="C55" s="190" t="s">
        <v>1542</v>
      </c>
      <c r="D55" s="190" t="s">
        <v>1542</v>
      </c>
      <c r="E55" s="190" t="s">
        <v>1542</v>
      </c>
      <c r="F55" s="159">
        <v>45</v>
      </c>
      <c r="G55" s="199">
        <v>48</v>
      </c>
      <c r="H55" s="199">
        <v>52</v>
      </c>
      <c r="I55" s="199">
        <v>46</v>
      </c>
      <c r="J55" s="199">
        <v>55</v>
      </c>
      <c r="K55" s="199">
        <v>52</v>
      </c>
      <c r="L55" s="11"/>
      <c r="M55" s="11"/>
      <c r="N55" s="11"/>
      <c r="O55" s="11"/>
      <c r="P55" s="9"/>
      <c r="Q55" s="9"/>
      <c r="R55" s="9"/>
      <c r="S55" s="9"/>
      <c r="T55" s="9"/>
      <c r="U55" s="9"/>
      <c r="V55" s="9"/>
      <c r="W55" s="9"/>
      <c r="X55" s="9"/>
      <c r="Y55" s="9"/>
      <c r="Z55" s="9"/>
      <c r="AA55" s="9"/>
    </row>
    <row r="56" spans="1:27" ht="13.5" customHeight="1" x14ac:dyDescent="0.25">
      <c r="A56" s="22" t="s">
        <v>2002</v>
      </c>
      <c r="B56" s="17" t="s">
        <v>2003</v>
      </c>
      <c r="C56" s="775" t="s">
        <v>10807</v>
      </c>
      <c r="D56" s="775"/>
      <c r="E56" s="775"/>
      <c r="F56" s="775"/>
      <c r="G56" s="775"/>
      <c r="H56" s="775"/>
      <c r="I56" s="775"/>
      <c r="J56" s="775"/>
      <c r="K56" s="775"/>
      <c r="L56" s="11"/>
      <c r="M56" s="11"/>
      <c r="N56" s="11"/>
      <c r="O56" s="11"/>
      <c r="P56" s="9"/>
      <c r="Q56" s="9"/>
      <c r="R56" s="9"/>
      <c r="S56" s="9"/>
      <c r="T56" s="9"/>
      <c r="U56" s="9"/>
      <c r="V56" s="9"/>
      <c r="W56" s="9"/>
      <c r="X56" s="9"/>
      <c r="Y56" s="9"/>
      <c r="Z56" s="9"/>
      <c r="AA56" s="9"/>
    </row>
    <row r="57" spans="1:27" ht="13.5" customHeight="1" x14ac:dyDescent="0.25">
      <c r="A57" s="22" t="s">
        <v>2004</v>
      </c>
      <c r="B57" s="17" t="s">
        <v>2005</v>
      </c>
      <c r="C57" s="775" t="s">
        <v>10807</v>
      </c>
      <c r="D57" s="775"/>
      <c r="E57" s="775"/>
      <c r="F57" s="775"/>
      <c r="G57" s="775"/>
      <c r="H57" s="775"/>
      <c r="I57" s="775"/>
      <c r="J57" s="775"/>
      <c r="K57" s="775"/>
      <c r="L57" s="11"/>
      <c r="M57" s="11"/>
      <c r="N57" s="11"/>
      <c r="O57" s="11"/>
      <c r="P57" s="9"/>
      <c r="Q57" s="9"/>
      <c r="R57" s="9"/>
      <c r="S57" s="9"/>
      <c r="T57" s="9"/>
      <c r="U57" s="9"/>
      <c r="V57" s="9"/>
      <c r="W57" s="9"/>
      <c r="X57" s="9"/>
      <c r="Y57" s="9"/>
      <c r="Z57" s="9"/>
      <c r="AA57" s="9"/>
    </row>
    <row r="58" spans="1:27" ht="13.5" customHeight="1" x14ac:dyDescent="0.25">
      <c r="A58" s="22" t="s">
        <v>2006</v>
      </c>
      <c r="B58" s="17" t="s">
        <v>2007</v>
      </c>
      <c r="C58" s="775" t="s">
        <v>10807</v>
      </c>
      <c r="D58" s="775"/>
      <c r="E58" s="775"/>
      <c r="F58" s="775"/>
      <c r="G58" s="775"/>
      <c r="H58" s="775"/>
      <c r="I58" s="775"/>
      <c r="J58" s="775"/>
      <c r="K58" s="775"/>
      <c r="L58" s="11"/>
      <c r="M58" s="11"/>
      <c r="N58" s="11"/>
      <c r="O58" s="11"/>
      <c r="P58" s="9"/>
      <c r="Q58" s="9"/>
      <c r="R58" s="9"/>
      <c r="S58" s="9"/>
      <c r="T58" s="9"/>
      <c r="U58" s="9"/>
      <c r="V58" s="9"/>
      <c r="W58" s="9"/>
      <c r="X58" s="9"/>
      <c r="Y58" s="9"/>
      <c r="Z58" s="9"/>
      <c r="AA58" s="9"/>
    </row>
    <row r="59" spans="1:27" ht="13.5" customHeight="1" x14ac:dyDescent="0.25">
      <c r="A59" s="22" t="s">
        <v>2008</v>
      </c>
      <c r="B59" s="17" t="s">
        <v>2009</v>
      </c>
      <c r="C59" s="190" t="s">
        <v>1542</v>
      </c>
      <c r="D59" s="190" t="s">
        <v>1542</v>
      </c>
      <c r="E59" s="190" t="s">
        <v>1542</v>
      </c>
      <c r="F59" s="190" t="s">
        <v>1542</v>
      </c>
      <c r="G59" s="190" t="s">
        <v>1542</v>
      </c>
      <c r="H59" s="190" t="s">
        <v>1542</v>
      </c>
      <c r="I59" s="190" t="s">
        <v>1542</v>
      </c>
      <c r="J59" s="199">
        <v>40</v>
      </c>
      <c r="K59" s="190" t="s">
        <v>1542</v>
      </c>
      <c r="L59" s="11"/>
      <c r="M59" s="11"/>
      <c r="N59" s="11"/>
      <c r="O59" s="11"/>
      <c r="P59" s="9"/>
      <c r="Q59" s="9"/>
      <c r="R59" s="9"/>
      <c r="S59" s="9"/>
      <c r="T59" s="9"/>
      <c r="U59" s="9"/>
      <c r="V59" s="9"/>
      <c r="W59" s="9"/>
      <c r="X59" s="9"/>
      <c r="Y59" s="9"/>
      <c r="Z59" s="9"/>
      <c r="AA59" s="9"/>
    </row>
    <row r="60" spans="1:27" ht="13.5" customHeight="1" x14ac:dyDescent="0.25">
      <c r="A60" s="22" t="s">
        <v>2010</v>
      </c>
      <c r="B60" s="17" t="s">
        <v>2011</v>
      </c>
      <c r="C60" s="157">
        <v>0</v>
      </c>
      <c r="D60" s="157">
        <v>0</v>
      </c>
      <c r="E60" s="190" t="s">
        <v>1542</v>
      </c>
      <c r="F60" s="159">
        <v>64</v>
      </c>
      <c r="G60" s="199">
        <v>62</v>
      </c>
      <c r="H60" s="199">
        <v>62</v>
      </c>
      <c r="I60" s="199">
        <v>95</v>
      </c>
      <c r="J60" s="199">
        <v>96</v>
      </c>
      <c r="K60" s="199">
        <v>150</v>
      </c>
      <c r="L60" s="11"/>
      <c r="M60" s="11"/>
      <c r="N60" s="11"/>
      <c r="O60" s="11"/>
      <c r="P60" s="9"/>
      <c r="Q60" s="9"/>
      <c r="R60" s="9"/>
      <c r="S60" s="9"/>
      <c r="T60" s="9"/>
      <c r="U60" s="9"/>
      <c r="V60" s="9"/>
      <c r="W60" s="9"/>
      <c r="X60" s="9"/>
      <c r="Y60" s="9"/>
      <c r="Z60" s="9"/>
      <c r="AA60" s="9"/>
    </row>
    <row r="61" spans="1:27" ht="13.5" customHeight="1" x14ac:dyDescent="0.25">
      <c r="A61" s="22" t="s">
        <v>2012</v>
      </c>
      <c r="B61" s="17" t="s">
        <v>2013</v>
      </c>
      <c r="C61" s="190" t="s">
        <v>1542</v>
      </c>
      <c r="D61" s="190" t="s">
        <v>1542</v>
      </c>
      <c r="E61" s="190" t="s">
        <v>1542</v>
      </c>
      <c r="F61" s="190" t="s">
        <v>1542</v>
      </c>
      <c r="G61" s="190" t="s">
        <v>1542</v>
      </c>
      <c r="H61" s="190" t="s">
        <v>1542</v>
      </c>
      <c r="I61" s="190" t="s">
        <v>1542</v>
      </c>
      <c r="J61" s="190" t="s">
        <v>1542</v>
      </c>
      <c r="K61" s="199">
        <v>18</v>
      </c>
      <c r="L61" s="11"/>
      <c r="M61" s="11"/>
      <c r="N61" s="11"/>
      <c r="O61" s="11"/>
      <c r="P61" s="9"/>
      <c r="Q61" s="9"/>
      <c r="R61" s="9"/>
      <c r="S61" s="9"/>
      <c r="T61" s="9"/>
      <c r="U61" s="9"/>
      <c r="V61" s="9"/>
      <c r="W61" s="9"/>
      <c r="X61" s="9"/>
      <c r="Y61" s="9"/>
      <c r="Z61" s="9"/>
      <c r="AA61" s="9"/>
    </row>
    <row r="62" spans="1:27" s="19" customFormat="1" ht="13.5" customHeight="1" x14ac:dyDescent="0.25">
      <c r="A62" s="19" t="s">
        <v>53</v>
      </c>
      <c r="C62" s="160">
        <v>23522</v>
      </c>
      <c r="D62" s="160">
        <v>24029</v>
      </c>
      <c r="E62" s="161">
        <v>24071</v>
      </c>
      <c r="F62" s="162">
        <v>24882</v>
      </c>
      <c r="G62" s="20">
        <v>25251</v>
      </c>
      <c r="H62" s="20">
        <v>25129</v>
      </c>
      <c r="I62" s="20">
        <v>24931</v>
      </c>
      <c r="J62" s="20">
        <v>25717</v>
      </c>
      <c r="K62" s="20">
        <v>25201</v>
      </c>
      <c r="L62" s="11"/>
      <c r="M62" s="11"/>
      <c r="N62" s="11"/>
      <c r="O62" s="11"/>
      <c r="P62" s="9"/>
      <c r="Q62" s="9"/>
      <c r="R62" s="9"/>
      <c r="S62" s="21"/>
      <c r="T62" s="21"/>
      <c r="U62" s="21"/>
      <c r="V62" s="21"/>
      <c r="W62" s="21"/>
      <c r="X62" s="21"/>
      <c r="Y62" s="21"/>
      <c r="Z62" s="21"/>
      <c r="AA62" s="21"/>
    </row>
    <row r="63" spans="1:27" x14ac:dyDescent="0.25">
      <c r="L63" s="11"/>
      <c r="M63" s="11"/>
      <c r="N63" s="11"/>
      <c r="O63" s="11"/>
      <c r="P63" s="9"/>
      <c r="Q63" s="9"/>
      <c r="R63" s="9"/>
    </row>
    <row r="64" spans="1:27" x14ac:dyDescent="0.25">
      <c r="L64" s="11"/>
      <c r="M64" s="11"/>
      <c r="N64" s="11"/>
      <c r="O64" s="11"/>
      <c r="P64" s="21"/>
      <c r="Q64" s="21"/>
      <c r="R64" s="21"/>
    </row>
    <row r="65" spans="12:15" x14ac:dyDescent="0.25">
      <c r="L65" s="20"/>
      <c r="M65" s="20"/>
      <c r="N65" s="20"/>
      <c r="O65" s="20"/>
    </row>
  </sheetData>
  <mergeCells count="24">
    <mergeCell ref="C57:K57"/>
    <mergeCell ref="C58:K58"/>
    <mergeCell ref="C53:K53"/>
    <mergeCell ref="C56:K56"/>
    <mergeCell ref="B14:K14"/>
    <mergeCell ref="C52:K52"/>
    <mergeCell ref="B3:K3"/>
    <mergeCell ref="B4:K4"/>
    <mergeCell ref="B5:K5"/>
    <mergeCell ref="B6:K6"/>
    <mergeCell ref="B7:K7"/>
    <mergeCell ref="B8:K8"/>
    <mergeCell ref="B9:K9"/>
    <mergeCell ref="B10:K10"/>
    <mergeCell ref="B11:K11"/>
    <mergeCell ref="B12:K12"/>
    <mergeCell ref="B13:K13"/>
    <mergeCell ref="B15:K15"/>
    <mergeCell ref="B16:K16"/>
    <mergeCell ref="C39:K39"/>
    <mergeCell ref="C50:K50"/>
    <mergeCell ref="B17:K17"/>
    <mergeCell ref="B18:K18"/>
    <mergeCell ref="C27:K27"/>
  </mergeCells>
  <dataValidations count="3">
    <dataValidation type="list" allowBlank="1" showInputMessage="1" showErrorMessage="1" sqref="B5:G5" xr:uid="{00000000-0002-0000-B101-000000000000}">
      <formula1>$AA$4:$AA$11</formula1>
    </dataValidation>
    <dataValidation type="list" allowBlank="1" showInputMessage="1" showErrorMessage="1" sqref="B10:G10" xr:uid="{00000000-0002-0000-B101-000001000000}">
      <formula1>$AA$12:$AA$13</formula1>
    </dataValidation>
    <dataValidation type="list" allowBlank="1" showInputMessage="1" showErrorMessage="1" sqref="B12:G12" xr:uid="{00000000-0002-0000-B1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sheetPr>
    <tabColor rgb="FFFFFF00"/>
  </sheetPr>
  <dimension ref="A1:AE62"/>
  <sheetViews>
    <sheetView workbookViewId="0">
      <pane xSplit="1" ySplit="2" topLeftCell="B38" activePane="bottomRight" state="frozen"/>
      <selection activeCell="B21" sqref="B21"/>
      <selection pane="topRight" activeCell="B21" sqref="B21"/>
      <selection pane="bottomLeft" activeCell="B21" sqref="B21"/>
      <selection pane="bottomRight" activeCell="M36" sqref="M36"/>
    </sheetView>
  </sheetViews>
  <sheetFormatPr defaultColWidth="9.140625" defaultRowHeight="15" x14ac:dyDescent="0.25"/>
  <cols>
    <col min="1" max="1" width="36.85546875" style="2" customWidth="1"/>
    <col min="2" max="2" width="62.57031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2014</v>
      </c>
      <c r="C3" s="702"/>
      <c r="D3" s="702"/>
      <c r="E3" s="702"/>
      <c r="F3" s="702"/>
      <c r="G3" s="702"/>
      <c r="H3" s="669"/>
      <c r="I3" s="669"/>
      <c r="J3" s="669"/>
      <c r="K3" s="669"/>
    </row>
    <row r="4" spans="1:27" ht="14.25" customHeight="1" x14ac:dyDescent="0.25">
      <c r="A4" s="6" t="s">
        <v>2</v>
      </c>
      <c r="B4" s="704" t="s">
        <v>2015</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63</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2016</v>
      </c>
      <c r="C11" s="699"/>
      <c r="D11" s="699"/>
      <c r="E11" s="699"/>
      <c r="F11" s="699"/>
      <c r="G11" s="699"/>
      <c r="H11" s="669"/>
      <c r="I11" s="669"/>
      <c r="J11" s="669"/>
      <c r="K11" s="66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99" t="s">
        <v>2017</v>
      </c>
      <c r="C13" s="699"/>
      <c r="D13" s="699"/>
      <c r="E13" s="699"/>
      <c r="F13" s="699"/>
      <c r="G13" s="699"/>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1947</v>
      </c>
      <c r="C15" s="688"/>
      <c r="D15" s="688"/>
      <c r="E15" s="688"/>
      <c r="F15" s="688"/>
      <c r="G15" s="688"/>
      <c r="H15" s="669"/>
      <c r="I15" s="669"/>
      <c r="J15" s="669"/>
      <c r="K15" s="669"/>
      <c r="AA15" s="2" t="s">
        <v>31</v>
      </c>
    </row>
    <row r="16" spans="1:27" ht="14.25" customHeight="1" x14ac:dyDescent="0.25">
      <c r="A16" s="6" t="s">
        <v>32</v>
      </c>
      <c r="B16" s="699" t="s">
        <v>834</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25251</v>
      </c>
      <c r="H20" s="13">
        <v>25129</v>
      </c>
      <c r="I20" s="13">
        <v>24931</v>
      </c>
      <c r="J20" s="13">
        <v>25717</v>
      </c>
      <c r="K20" s="13">
        <v>25201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t="e">
        <f t="shared" ref="C21:F21" si="0">C20-C25</f>
        <v>#VALUE!</v>
      </c>
      <c r="D21" s="10" t="e">
        <f t="shared" si="0"/>
        <v>#VALUE!</v>
      </c>
      <c r="E21" s="10" t="e">
        <f t="shared" si="0"/>
        <v>#VALUE!</v>
      </c>
      <c r="F21" s="10" t="e">
        <f t="shared" si="0"/>
        <v>#VALUE!</v>
      </c>
      <c r="G21" s="10" t="e">
        <f>G20-G25</f>
        <v>#VALUE!</v>
      </c>
      <c r="H21" s="10" t="e">
        <f t="shared" ref="H21:K21" si="1">H20-H25</f>
        <v>#VALUE!</v>
      </c>
      <c r="I21" s="10" t="e">
        <f t="shared" si="1"/>
        <v>#VALUE!</v>
      </c>
      <c r="J21" s="10" t="e">
        <f t="shared" si="1"/>
        <v>#VALUE!</v>
      </c>
      <c r="K21" s="10" t="e">
        <f t="shared" si="1"/>
        <v>#VALUE!</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v>
      </c>
      <c r="D22" s="12">
        <f>IFERROR(+(D21/D20),0)</f>
        <v>0</v>
      </c>
      <c r="E22" s="12">
        <f>IFERROR(+(E21/E20),0)</f>
        <v>0</v>
      </c>
      <c r="F22" s="12">
        <f>IFERROR(+(F21/F20),0)</f>
        <v>0</v>
      </c>
      <c r="G22" s="12" t="e">
        <f>G21/G20</f>
        <v>#VALUE!</v>
      </c>
      <c r="H22" s="12" t="e">
        <f t="shared" ref="H22:K22" si="2">H21/H20</f>
        <v>#VALUE!</v>
      </c>
      <c r="I22" s="12" t="e">
        <f t="shared" si="2"/>
        <v>#VALUE!</v>
      </c>
      <c r="J22" s="12" t="e">
        <f t="shared" si="2"/>
        <v>#VALUE!</v>
      </c>
      <c r="K22" s="12" t="e">
        <f t="shared" si="2"/>
        <v>#VALUE!</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t="s">
        <v>1542</v>
      </c>
      <c r="D23" s="10" t="s">
        <v>1542</v>
      </c>
      <c r="E23" s="155" t="s">
        <v>1542</v>
      </c>
      <c r="F23" s="156" t="s">
        <v>1542</v>
      </c>
      <c r="G23" s="10" t="s">
        <v>1542</v>
      </c>
      <c r="H23" s="10" t="s">
        <v>1542</v>
      </c>
      <c r="I23" s="10" t="s">
        <v>1542</v>
      </c>
      <c r="J23" s="9" t="s">
        <v>1542</v>
      </c>
      <c r="K23" s="9" t="s">
        <v>1542</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t="e">
        <f>G23/G20</f>
        <v>#VALUE!</v>
      </c>
      <c r="H24" s="12" t="e">
        <f t="shared" ref="H24:J24" si="3">H23/H20</f>
        <v>#VALUE!</v>
      </c>
      <c r="I24" s="12" t="e">
        <f t="shared" si="3"/>
        <v>#VALUE!</v>
      </c>
      <c r="J24" s="12" t="e">
        <f t="shared" si="3"/>
        <v>#VALUE!</v>
      </c>
      <c r="K24" s="12" t="e">
        <f>K23/K20</f>
        <v>#VALUE!</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t="s">
        <v>1542</v>
      </c>
      <c r="D25" s="10" t="s">
        <v>1542</v>
      </c>
      <c r="E25" s="155" t="s">
        <v>1542</v>
      </c>
      <c r="F25" s="156" t="s">
        <v>1542</v>
      </c>
      <c r="G25" s="10" t="s">
        <v>1542</v>
      </c>
      <c r="H25" s="10" t="s">
        <v>1542</v>
      </c>
      <c r="I25" s="10" t="s">
        <v>1542</v>
      </c>
      <c r="J25" s="9" t="s">
        <v>1542</v>
      </c>
      <c r="K25" s="9" t="s">
        <v>1542</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t="e">
        <f>G25/G20</f>
        <v>#VALUE!</v>
      </c>
      <c r="H26" s="12" t="e">
        <f t="shared" ref="H26:J26" si="4">H25/H20</f>
        <v>#VALUE!</v>
      </c>
      <c r="I26" s="12" t="e">
        <f t="shared" si="4"/>
        <v>#VALUE!</v>
      </c>
      <c r="J26" s="12" t="e">
        <f t="shared" si="4"/>
        <v>#VALUE!</v>
      </c>
      <c r="K26" s="12" t="e">
        <f>K25/K20</f>
        <v>#VALUE!</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17" t="s">
        <v>1956</v>
      </c>
      <c r="B29" s="17" t="s">
        <v>2018</v>
      </c>
      <c r="C29" s="11">
        <v>20873</v>
      </c>
      <c r="D29" s="11">
        <v>21478</v>
      </c>
      <c r="E29" s="11">
        <v>21723</v>
      </c>
      <c r="F29" s="11">
        <v>22925</v>
      </c>
      <c r="G29" s="190">
        <v>23263</v>
      </c>
      <c r="H29" s="190">
        <v>23267</v>
      </c>
      <c r="I29" s="190">
        <v>23028</v>
      </c>
      <c r="J29" s="190">
        <v>23794</v>
      </c>
      <c r="K29" s="190">
        <v>23492</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17" t="s">
        <v>1957</v>
      </c>
      <c r="B30" s="17" t="s">
        <v>1957</v>
      </c>
      <c r="C30" s="11">
        <v>52</v>
      </c>
      <c r="D30" s="11">
        <v>49</v>
      </c>
      <c r="E30" s="11">
        <v>47</v>
      </c>
      <c r="F30" s="190" t="s">
        <v>1542</v>
      </c>
      <c r="G30" s="659" t="s">
        <v>1542</v>
      </c>
      <c r="H30" s="659" t="s">
        <v>1542</v>
      </c>
      <c r="I30" s="659" t="s">
        <v>1542</v>
      </c>
      <c r="J30" s="198" t="s">
        <v>1542</v>
      </c>
      <c r="K30" s="198" t="s">
        <v>1542</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17" t="s">
        <v>1958</v>
      </c>
      <c r="B31" s="17" t="s">
        <v>1958</v>
      </c>
      <c r="C31" s="11">
        <v>79</v>
      </c>
      <c r="D31" s="11">
        <v>88</v>
      </c>
      <c r="E31" s="11">
        <v>62</v>
      </c>
      <c r="F31" s="190" t="s">
        <v>1542</v>
      </c>
      <c r="G31" s="659" t="s">
        <v>1542</v>
      </c>
      <c r="H31" s="659" t="s">
        <v>1542</v>
      </c>
      <c r="I31" s="659" t="s">
        <v>1542</v>
      </c>
      <c r="J31" s="198" t="s">
        <v>1542</v>
      </c>
      <c r="K31" s="198" t="s">
        <v>1542</v>
      </c>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17" t="s">
        <v>1959</v>
      </c>
      <c r="B32" s="17" t="s">
        <v>1959</v>
      </c>
      <c r="C32" s="11">
        <v>1388</v>
      </c>
      <c r="D32" s="11">
        <v>1225</v>
      </c>
      <c r="E32" s="11">
        <v>1129</v>
      </c>
      <c r="F32" s="11">
        <v>819</v>
      </c>
      <c r="G32" s="190">
        <v>780</v>
      </c>
      <c r="H32" s="190">
        <v>726</v>
      </c>
      <c r="I32" s="190">
        <v>737</v>
      </c>
      <c r="J32" s="190">
        <v>818</v>
      </c>
      <c r="K32" s="190">
        <v>654</v>
      </c>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17" t="s">
        <v>1960</v>
      </c>
      <c r="B33" s="17" t="s">
        <v>1960</v>
      </c>
      <c r="C33" s="190" t="s">
        <v>1542</v>
      </c>
      <c r="D33" s="190" t="s">
        <v>1542</v>
      </c>
      <c r="E33" s="11">
        <v>11</v>
      </c>
      <c r="F33" s="11" t="s">
        <v>1542</v>
      </c>
      <c r="G33" s="190" t="s">
        <v>1542</v>
      </c>
      <c r="H33" s="190" t="s">
        <v>1542</v>
      </c>
      <c r="I33" s="190" t="s">
        <v>1542</v>
      </c>
      <c r="J33" s="190" t="s">
        <v>1542</v>
      </c>
      <c r="K33" s="190" t="s">
        <v>1542</v>
      </c>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17" t="s">
        <v>1961</v>
      </c>
      <c r="B34" s="17" t="s">
        <v>1961</v>
      </c>
      <c r="C34" s="11">
        <v>107</v>
      </c>
      <c r="D34" s="11">
        <v>111</v>
      </c>
      <c r="E34" s="11">
        <v>128</v>
      </c>
      <c r="F34" s="11">
        <v>13</v>
      </c>
      <c r="G34" s="659" t="s">
        <v>1542</v>
      </c>
      <c r="H34" s="659" t="s">
        <v>1542</v>
      </c>
      <c r="I34" s="659" t="s">
        <v>1542</v>
      </c>
      <c r="J34" s="198" t="s">
        <v>1542</v>
      </c>
      <c r="K34" s="198" t="s">
        <v>1542</v>
      </c>
      <c r="L34" s="11"/>
      <c r="M34" s="11"/>
      <c r="N34" s="11"/>
      <c r="O34" s="11"/>
      <c r="P34" s="11"/>
      <c r="Q34" s="11"/>
      <c r="R34" s="11"/>
      <c r="S34" s="11"/>
      <c r="T34" s="9"/>
      <c r="U34" s="9"/>
      <c r="V34" s="9"/>
      <c r="W34" s="9"/>
      <c r="X34" s="9"/>
      <c r="Y34" s="9"/>
      <c r="Z34" s="9"/>
      <c r="AA34" s="9"/>
      <c r="AB34" s="9"/>
      <c r="AC34" s="9"/>
      <c r="AD34" s="9"/>
      <c r="AE34" s="9"/>
    </row>
    <row r="35" spans="1:31" ht="13.5" customHeight="1" x14ac:dyDescent="0.25">
      <c r="A35" s="17" t="s">
        <v>1962</v>
      </c>
      <c r="B35" s="17" t="s">
        <v>1962</v>
      </c>
      <c r="C35" s="11">
        <v>13</v>
      </c>
      <c r="D35" s="11">
        <v>12</v>
      </c>
      <c r="E35" s="11">
        <v>20</v>
      </c>
      <c r="F35" s="11" t="s">
        <v>1542</v>
      </c>
      <c r="G35" s="659" t="s">
        <v>1542</v>
      </c>
      <c r="H35" s="659" t="s">
        <v>1542</v>
      </c>
      <c r="I35" s="659" t="s">
        <v>1542</v>
      </c>
      <c r="J35" s="198" t="s">
        <v>1542</v>
      </c>
      <c r="K35" s="198" t="s">
        <v>1542</v>
      </c>
      <c r="L35" s="11"/>
      <c r="M35" s="11"/>
      <c r="N35" s="11"/>
      <c r="O35" s="11"/>
      <c r="P35" s="11"/>
      <c r="Q35" s="11"/>
      <c r="R35" s="11"/>
      <c r="S35" s="11"/>
      <c r="T35" s="9"/>
      <c r="U35" s="9"/>
      <c r="V35" s="9"/>
      <c r="W35" s="9"/>
      <c r="X35" s="9"/>
      <c r="Y35" s="9"/>
      <c r="Z35" s="9"/>
      <c r="AA35" s="9"/>
      <c r="AB35" s="9"/>
      <c r="AC35" s="9"/>
      <c r="AD35" s="9"/>
      <c r="AE35" s="9"/>
    </row>
    <row r="36" spans="1:31" ht="13.5" customHeight="1" x14ac:dyDescent="0.25">
      <c r="A36" s="17" t="s">
        <v>1964</v>
      </c>
      <c r="B36" s="17" t="s">
        <v>1964</v>
      </c>
      <c r="C36" s="11">
        <v>95</v>
      </c>
      <c r="D36" s="11">
        <v>79</v>
      </c>
      <c r="E36" s="11">
        <v>56</v>
      </c>
      <c r="F36" s="11">
        <v>36</v>
      </c>
      <c r="G36" s="190">
        <v>51</v>
      </c>
      <c r="H36" s="190">
        <v>35</v>
      </c>
      <c r="I36" s="190">
        <v>45</v>
      </c>
      <c r="J36" s="190">
        <v>78</v>
      </c>
      <c r="K36" s="190">
        <v>60</v>
      </c>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17" t="s">
        <v>1966</v>
      </c>
      <c r="B37" s="17" t="s">
        <v>1966</v>
      </c>
      <c r="C37" s="11">
        <v>22</v>
      </c>
      <c r="D37" s="11">
        <v>11</v>
      </c>
      <c r="E37" s="11">
        <v>17</v>
      </c>
      <c r="F37" s="190" t="s">
        <v>1542</v>
      </c>
      <c r="G37" s="659" t="s">
        <v>1542</v>
      </c>
      <c r="H37" s="659" t="s">
        <v>1542</v>
      </c>
      <c r="I37" s="659" t="s">
        <v>1542</v>
      </c>
      <c r="J37" s="198" t="s">
        <v>1542</v>
      </c>
      <c r="K37" s="198" t="s">
        <v>1542</v>
      </c>
      <c r="L37" s="11"/>
      <c r="M37" s="11"/>
      <c r="N37" s="11"/>
      <c r="O37" s="11"/>
      <c r="P37" s="11"/>
      <c r="Q37" s="11"/>
      <c r="R37" s="11"/>
      <c r="S37" s="11"/>
      <c r="T37" s="9"/>
      <c r="U37" s="9"/>
      <c r="V37" s="9"/>
      <c r="W37" s="9"/>
      <c r="X37" s="9"/>
      <c r="Y37" s="9"/>
      <c r="Z37" s="9"/>
      <c r="AA37" s="9"/>
      <c r="AB37" s="9"/>
      <c r="AC37" s="9"/>
      <c r="AD37" s="9"/>
      <c r="AE37" s="9"/>
    </row>
    <row r="38" spans="1:31" ht="13.5" customHeight="1" x14ac:dyDescent="0.25">
      <c r="A38" s="17" t="s">
        <v>117</v>
      </c>
      <c r="B38" s="17" t="s">
        <v>117</v>
      </c>
      <c r="C38" s="11" t="s">
        <v>1542</v>
      </c>
      <c r="D38" s="11" t="s">
        <v>1542</v>
      </c>
      <c r="E38" s="11">
        <v>37</v>
      </c>
      <c r="F38" s="11">
        <v>500</v>
      </c>
      <c r="G38" s="190">
        <v>576</v>
      </c>
      <c r="H38" s="190">
        <v>554</v>
      </c>
      <c r="I38" s="190">
        <v>510</v>
      </c>
      <c r="J38" s="190">
        <v>487</v>
      </c>
      <c r="K38" s="190">
        <v>443</v>
      </c>
      <c r="L38" s="11"/>
      <c r="M38" s="11"/>
      <c r="N38" s="11"/>
      <c r="O38" s="11"/>
      <c r="P38" s="11"/>
      <c r="Q38" s="11"/>
      <c r="R38" s="11"/>
      <c r="S38" s="11"/>
      <c r="T38" s="9"/>
      <c r="U38" s="9"/>
      <c r="V38" s="9"/>
      <c r="W38" s="9"/>
      <c r="X38" s="9"/>
      <c r="Y38" s="9"/>
      <c r="Z38" s="9"/>
      <c r="AA38" s="9"/>
      <c r="AB38" s="9"/>
      <c r="AC38" s="9"/>
      <c r="AD38" s="9"/>
      <c r="AE38" s="9"/>
    </row>
    <row r="39" spans="1:31" ht="13.5" customHeight="1" x14ac:dyDescent="0.25">
      <c r="A39" s="17" t="s">
        <v>1969</v>
      </c>
      <c r="B39" s="17" t="s">
        <v>1969</v>
      </c>
      <c r="C39" s="11">
        <v>10</v>
      </c>
      <c r="D39" s="11" t="s">
        <v>1542</v>
      </c>
      <c r="E39" s="659" t="s">
        <v>1542</v>
      </c>
      <c r="F39" s="659" t="s">
        <v>1542</v>
      </c>
      <c r="G39" s="659" t="s">
        <v>1542</v>
      </c>
      <c r="H39" s="198" t="s">
        <v>1542</v>
      </c>
      <c r="I39" s="198" t="s">
        <v>1542</v>
      </c>
      <c r="J39" s="198" t="s">
        <v>1542</v>
      </c>
      <c r="K39" s="198" t="s">
        <v>1542</v>
      </c>
      <c r="L39" s="11"/>
      <c r="M39" s="11"/>
      <c r="N39" s="11"/>
      <c r="O39" s="11"/>
      <c r="P39" s="11"/>
      <c r="Q39" s="11"/>
      <c r="R39" s="11"/>
      <c r="S39" s="11"/>
      <c r="T39" s="9"/>
      <c r="U39" s="9"/>
      <c r="V39" s="9"/>
      <c r="W39" s="9"/>
      <c r="X39" s="9"/>
      <c r="Y39" s="9"/>
      <c r="Z39" s="9"/>
      <c r="AA39" s="9"/>
      <c r="AB39" s="9"/>
      <c r="AC39" s="9"/>
      <c r="AD39" s="9"/>
      <c r="AE39" s="9"/>
    </row>
    <row r="40" spans="1:31" ht="13.5" customHeight="1" x14ac:dyDescent="0.25">
      <c r="A40" s="17" t="s">
        <v>1971</v>
      </c>
      <c r="B40" s="17" t="s">
        <v>1971</v>
      </c>
      <c r="C40" s="11">
        <v>12</v>
      </c>
      <c r="D40" s="11">
        <v>29</v>
      </c>
      <c r="E40" s="11">
        <v>25</v>
      </c>
      <c r="F40" s="11" t="s">
        <v>1542</v>
      </c>
      <c r="G40" s="659" t="s">
        <v>1542</v>
      </c>
      <c r="H40" s="659" t="s">
        <v>1542</v>
      </c>
      <c r="I40" s="659" t="s">
        <v>1542</v>
      </c>
      <c r="J40" s="198" t="s">
        <v>1542</v>
      </c>
      <c r="K40" s="198" t="s">
        <v>1542</v>
      </c>
      <c r="L40" s="11"/>
      <c r="M40" s="11"/>
      <c r="N40" s="11"/>
      <c r="O40" s="11"/>
      <c r="P40" s="11"/>
      <c r="Q40" s="11"/>
      <c r="R40" s="11"/>
      <c r="S40" s="11"/>
      <c r="T40" s="9"/>
      <c r="U40" s="9"/>
      <c r="V40" s="9"/>
      <c r="W40" s="9"/>
      <c r="X40" s="9"/>
      <c r="Y40" s="9"/>
      <c r="Z40" s="9"/>
      <c r="AA40" s="9"/>
      <c r="AB40" s="9"/>
      <c r="AC40" s="9"/>
      <c r="AD40" s="9"/>
      <c r="AE40" s="9"/>
    </row>
    <row r="41" spans="1:31" ht="13.5" customHeight="1" x14ac:dyDescent="0.25">
      <c r="A41" s="17" t="s">
        <v>1973</v>
      </c>
      <c r="B41" s="17" t="s">
        <v>1973</v>
      </c>
      <c r="C41" s="11">
        <v>10</v>
      </c>
      <c r="D41" s="190" t="s">
        <v>1542</v>
      </c>
      <c r="E41" s="11">
        <v>16</v>
      </c>
      <c r="F41" s="190" t="s">
        <v>1542</v>
      </c>
      <c r="G41" s="659" t="s">
        <v>1542</v>
      </c>
      <c r="H41" s="659" t="s">
        <v>1542</v>
      </c>
      <c r="I41" s="659" t="s">
        <v>1542</v>
      </c>
      <c r="J41" s="198" t="s">
        <v>1542</v>
      </c>
      <c r="K41" s="198" t="s">
        <v>1542</v>
      </c>
      <c r="L41" s="11"/>
      <c r="M41" s="11"/>
      <c r="N41" s="11"/>
      <c r="O41" s="11"/>
      <c r="P41" s="11"/>
      <c r="Q41" s="11"/>
      <c r="R41" s="11"/>
      <c r="S41" s="11"/>
      <c r="T41" s="9"/>
      <c r="U41" s="9"/>
      <c r="V41" s="9"/>
      <c r="W41" s="9"/>
      <c r="X41" s="9"/>
      <c r="Y41" s="9"/>
      <c r="Z41" s="9"/>
      <c r="AA41" s="9"/>
      <c r="AB41" s="9"/>
      <c r="AC41" s="9"/>
      <c r="AD41" s="9"/>
      <c r="AE41" s="9"/>
    </row>
    <row r="42" spans="1:31" ht="13.5" customHeight="1" x14ac:dyDescent="0.25">
      <c r="A42" s="17" t="s">
        <v>1975</v>
      </c>
      <c r="B42" s="17" t="s">
        <v>1975</v>
      </c>
      <c r="C42" s="11">
        <v>653</v>
      </c>
      <c r="D42" s="11">
        <v>712</v>
      </c>
      <c r="E42" s="11">
        <v>574</v>
      </c>
      <c r="F42" s="11">
        <v>373</v>
      </c>
      <c r="G42" s="190">
        <v>356</v>
      </c>
      <c r="H42" s="190">
        <v>337</v>
      </c>
      <c r="I42" s="190">
        <v>380</v>
      </c>
      <c r="J42" s="190">
        <v>265</v>
      </c>
      <c r="K42" s="190">
        <v>270</v>
      </c>
      <c r="L42" s="11"/>
      <c r="M42" s="11"/>
      <c r="N42" s="11"/>
      <c r="O42" s="11"/>
      <c r="P42" s="11"/>
      <c r="Q42" s="11"/>
      <c r="R42" s="11"/>
      <c r="S42" s="11"/>
      <c r="T42" s="9"/>
      <c r="U42" s="9"/>
      <c r="V42" s="9"/>
      <c r="W42" s="9"/>
      <c r="X42" s="9"/>
      <c r="Y42" s="9"/>
      <c r="Z42" s="9"/>
      <c r="AA42" s="9"/>
      <c r="AB42" s="9"/>
      <c r="AC42" s="9"/>
      <c r="AD42" s="9"/>
      <c r="AE42" s="9"/>
    </row>
    <row r="43" spans="1:31" ht="13.5" customHeight="1" x14ac:dyDescent="0.25">
      <c r="A43" s="17" t="s">
        <v>1977</v>
      </c>
      <c r="B43" s="17" t="s">
        <v>1977</v>
      </c>
      <c r="C43" s="11">
        <v>23</v>
      </c>
      <c r="D43" s="11">
        <v>25</v>
      </c>
      <c r="E43" s="11">
        <v>42</v>
      </c>
      <c r="F43" s="11">
        <v>48</v>
      </c>
      <c r="G43" s="190">
        <v>44</v>
      </c>
      <c r="H43" s="190">
        <v>37</v>
      </c>
      <c r="I43" s="190">
        <v>33</v>
      </c>
      <c r="J43" s="190">
        <v>34</v>
      </c>
      <c r="K43" s="190">
        <v>21</v>
      </c>
      <c r="L43" s="11"/>
      <c r="M43" s="11"/>
      <c r="N43" s="11"/>
      <c r="O43" s="11"/>
      <c r="P43" s="11"/>
      <c r="Q43" s="11"/>
      <c r="R43" s="11"/>
      <c r="S43" s="11"/>
      <c r="T43" s="9"/>
      <c r="U43" s="9"/>
      <c r="V43" s="9"/>
      <c r="W43" s="9"/>
      <c r="X43" s="9"/>
      <c r="Y43" s="9"/>
      <c r="Z43" s="9"/>
      <c r="AA43" s="9"/>
      <c r="AB43" s="9"/>
      <c r="AC43" s="9"/>
      <c r="AD43" s="9"/>
      <c r="AE43" s="9"/>
    </row>
    <row r="44" spans="1:31" ht="13.5" customHeight="1" x14ac:dyDescent="0.25">
      <c r="A44" s="17" t="s">
        <v>1979</v>
      </c>
      <c r="B44" s="17" t="s">
        <v>1979</v>
      </c>
      <c r="C44" s="11">
        <v>19</v>
      </c>
      <c r="D44" s="11">
        <v>11</v>
      </c>
      <c r="E44" s="11">
        <v>10</v>
      </c>
      <c r="F44" s="11" t="s">
        <v>1542</v>
      </c>
      <c r="G44" s="659" t="s">
        <v>1542</v>
      </c>
      <c r="H44" s="659" t="s">
        <v>1542</v>
      </c>
      <c r="I44" s="659" t="s">
        <v>1542</v>
      </c>
      <c r="J44" s="198" t="s">
        <v>1542</v>
      </c>
      <c r="K44" s="198" t="s">
        <v>1542</v>
      </c>
      <c r="L44" s="11"/>
      <c r="M44" s="11"/>
      <c r="N44" s="11"/>
      <c r="O44" s="11"/>
      <c r="P44" s="11"/>
      <c r="Q44" s="11"/>
      <c r="R44" s="11"/>
      <c r="S44" s="11"/>
      <c r="T44" s="9"/>
      <c r="U44" s="9"/>
      <c r="V44" s="9"/>
      <c r="W44" s="9"/>
      <c r="X44" s="9"/>
      <c r="Y44" s="9"/>
      <c r="Z44" s="9"/>
      <c r="AA44" s="9"/>
      <c r="AB44" s="9"/>
      <c r="AC44" s="9"/>
      <c r="AD44" s="9"/>
      <c r="AE44" s="9"/>
    </row>
    <row r="45" spans="1:31" ht="13.5" customHeight="1" x14ac:dyDescent="0.25">
      <c r="A45" s="17" t="s">
        <v>1981</v>
      </c>
      <c r="B45" s="17" t="s">
        <v>1981</v>
      </c>
      <c r="C45" s="11">
        <v>81</v>
      </c>
      <c r="D45" s="11">
        <v>81</v>
      </c>
      <c r="E45" s="11">
        <v>45</v>
      </c>
      <c r="F45" s="11">
        <v>27</v>
      </c>
      <c r="G45" s="190">
        <v>34</v>
      </c>
      <c r="H45" s="190">
        <v>23</v>
      </c>
      <c r="I45" s="190">
        <v>21</v>
      </c>
      <c r="J45" s="190">
        <v>16</v>
      </c>
      <c r="K45" s="190">
        <v>13</v>
      </c>
      <c r="L45" s="11"/>
      <c r="M45" s="11"/>
      <c r="N45" s="11"/>
      <c r="O45" s="11"/>
      <c r="P45" s="11"/>
      <c r="Q45" s="11"/>
      <c r="R45" s="11"/>
      <c r="S45" s="11"/>
      <c r="T45" s="9"/>
      <c r="U45" s="9"/>
      <c r="V45" s="9"/>
      <c r="W45" s="9"/>
      <c r="X45" s="9"/>
      <c r="Y45" s="9"/>
      <c r="Z45" s="9"/>
      <c r="AA45" s="9"/>
      <c r="AB45" s="9"/>
      <c r="AC45" s="9"/>
      <c r="AD45" s="9"/>
      <c r="AE45" s="9"/>
    </row>
    <row r="46" spans="1:31" ht="13.5" customHeight="1" x14ac:dyDescent="0.25">
      <c r="A46" s="17" t="s">
        <v>1983</v>
      </c>
      <c r="B46" s="17" t="s">
        <v>1983</v>
      </c>
      <c r="C46" s="11">
        <v>13</v>
      </c>
      <c r="D46" s="11">
        <v>23</v>
      </c>
      <c r="E46" s="11">
        <v>28</v>
      </c>
      <c r="F46" s="11" t="s">
        <v>1542</v>
      </c>
      <c r="G46" s="659" t="s">
        <v>1542</v>
      </c>
      <c r="H46" s="659" t="s">
        <v>1542</v>
      </c>
      <c r="I46" s="659" t="s">
        <v>1542</v>
      </c>
      <c r="J46" s="198" t="s">
        <v>1542</v>
      </c>
      <c r="K46" s="198" t="s">
        <v>1542</v>
      </c>
      <c r="L46" s="11"/>
      <c r="M46" s="11"/>
      <c r="N46" s="11"/>
      <c r="O46" s="11"/>
      <c r="P46" s="11"/>
      <c r="Q46" s="11"/>
      <c r="R46" s="11"/>
      <c r="S46" s="11"/>
      <c r="T46" s="9"/>
      <c r="U46" s="9"/>
      <c r="V46" s="9"/>
      <c r="W46" s="9"/>
      <c r="X46" s="9"/>
      <c r="Y46" s="9"/>
      <c r="Z46" s="9"/>
      <c r="AA46" s="9"/>
      <c r="AB46" s="9"/>
      <c r="AC46" s="9"/>
      <c r="AD46" s="9"/>
      <c r="AE46" s="9"/>
    </row>
    <row r="47" spans="1:31" ht="13.5" customHeight="1" x14ac:dyDescent="0.25">
      <c r="A47" s="17" t="s">
        <v>1985</v>
      </c>
      <c r="B47" s="17" t="s">
        <v>1985</v>
      </c>
      <c r="C47" s="11">
        <v>10</v>
      </c>
      <c r="D47" s="11">
        <v>16</v>
      </c>
      <c r="E47" s="11">
        <v>33</v>
      </c>
      <c r="F47" s="190" t="s">
        <v>1542</v>
      </c>
      <c r="G47" s="659" t="s">
        <v>1542</v>
      </c>
      <c r="H47" s="659" t="s">
        <v>1542</v>
      </c>
      <c r="I47" s="659" t="s">
        <v>1542</v>
      </c>
      <c r="J47" s="198" t="s">
        <v>1542</v>
      </c>
      <c r="K47" s="198" t="s">
        <v>1542</v>
      </c>
      <c r="L47" s="11"/>
      <c r="M47" s="11"/>
      <c r="N47" s="11"/>
      <c r="O47" s="11"/>
      <c r="P47" s="11"/>
      <c r="Q47" s="11"/>
      <c r="R47" s="11"/>
      <c r="S47" s="11"/>
      <c r="T47" s="9"/>
      <c r="U47" s="9"/>
      <c r="V47" s="9"/>
      <c r="W47" s="9"/>
      <c r="X47" s="9"/>
      <c r="Y47" s="9"/>
      <c r="Z47" s="9"/>
      <c r="AA47" s="9"/>
      <c r="AB47" s="9"/>
      <c r="AC47" s="9"/>
      <c r="AD47" s="9"/>
      <c r="AE47" s="9"/>
    </row>
    <row r="48" spans="1:31" ht="13.5" customHeight="1" x14ac:dyDescent="0.25">
      <c r="A48" s="17" t="s">
        <v>1987</v>
      </c>
      <c r="B48" s="17" t="s">
        <v>1987</v>
      </c>
      <c r="C48" s="11">
        <v>18</v>
      </c>
      <c r="D48" s="11">
        <v>15</v>
      </c>
      <c r="E48" s="11">
        <v>22</v>
      </c>
      <c r="F48" s="11" t="s">
        <v>1542</v>
      </c>
      <c r="G48" s="659" t="s">
        <v>1542</v>
      </c>
      <c r="H48" s="659" t="s">
        <v>1542</v>
      </c>
      <c r="I48" s="659" t="s">
        <v>1542</v>
      </c>
      <c r="J48" s="198" t="s">
        <v>1542</v>
      </c>
      <c r="K48" s="198" t="s">
        <v>1542</v>
      </c>
      <c r="L48" s="11"/>
      <c r="M48" s="11"/>
      <c r="N48" s="11"/>
      <c r="O48" s="11"/>
      <c r="P48" s="11"/>
      <c r="Q48" s="11"/>
      <c r="R48" s="11"/>
      <c r="S48" s="11"/>
      <c r="T48" s="9"/>
      <c r="U48" s="9"/>
      <c r="V48" s="9"/>
      <c r="W48" s="9"/>
      <c r="X48" s="9"/>
      <c r="Y48" s="9"/>
      <c r="Z48" s="9"/>
      <c r="AA48" s="9"/>
      <c r="AB48" s="9"/>
      <c r="AC48" s="9"/>
      <c r="AD48" s="9"/>
      <c r="AE48" s="9"/>
    </row>
    <row r="49" spans="1:31" ht="13.5" customHeight="1" x14ac:dyDescent="0.25">
      <c r="A49" s="17" t="s">
        <v>1989</v>
      </c>
      <c r="B49" s="17" t="s">
        <v>1989</v>
      </c>
      <c r="C49" s="190" t="s">
        <v>1542</v>
      </c>
      <c r="D49" s="11">
        <v>10</v>
      </c>
      <c r="E49" s="11">
        <v>11</v>
      </c>
      <c r="F49" s="11" t="s">
        <v>1542</v>
      </c>
      <c r="G49" s="659" t="s">
        <v>1542</v>
      </c>
      <c r="H49" s="659" t="s">
        <v>1542</v>
      </c>
      <c r="I49" s="659" t="s">
        <v>1542</v>
      </c>
      <c r="J49" s="198" t="s">
        <v>1542</v>
      </c>
      <c r="K49" s="198" t="s">
        <v>1542</v>
      </c>
      <c r="L49" s="11"/>
      <c r="M49" s="11"/>
      <c r="N49" s="11"/>
      <c r="O49" s="11"/>
      <c r="P49" s="11"/>
      <c r="Q49" s="11"/>
      <c r="R49" s="11"/>
      <c r="S49" s="11"/>
      <c r="T49" s="9"/>
      <c r="U49" s="9"/>
      <c r="V49" s="9"/>
      <c r="W49" s="9"/>
      <c r="X49" s="9"/>
      <c r="Y49" s="9"/>
      <c r="Z49" s="9"/>
      <c r="AA49" s="9"/>
      <c r="AB49" s="9"/>
      <c r="AC49" s="9"/>
      <c r="AD49" s="9"/>
      <c r="AE49" s="9"/>
    </row>
    <row r="50" spans="1:31" ht="13.5" customHeight="1" x14ac:dyDescent="0.25">
      <c r="A50" s="17" t="s">
        <v>1991</v>
      </c>
      <c r="B50" s="17" t="s">
        <v>1991</v>
      </c>
      <c r="C50" s="190" t="s">
        <v>1542</v>
      </c>
      <c r="D50" s="190" t="s">
        <v>1542</v>
      </c>
      <c r="E50" s="190" t="s">
        <v>1542</v>
      </c>
      <c r="F50" s="11" t="s">
        <v>1542</v>
      </c>
      <c r="G50" s="659" t="s">
        <v>1542</v>
      </c>
      <c r="H50" s="659" t="s">
        <v>1542</v>
      </c>
      <c r="I50" s="659" t="s">
        <v>1542</v>
      </c>
      <c r="J50" s="198" t="s">
        <v>1542</v>
      </c>
      <c r="K50" s="198" t="s">
        <v>1542</v>
      </c>
      <c r="L50" s="11"/>
      <c r="M50" s="11"/>
      <c r="N50" s="11"/>
      <c r="O50" s="11"/>
      <c r="P50" s="11"/>
      <c r="Q50" s="11"/>
      <c r="R50" s="11"/>
      <c r="S50" s="11"/>
      <c r="T50" s="9"/>
      <c r="U50" s="9"/>
      <c r="V50" s="9"/>
      <c r="W50" s="9"/>
      <c r="X50" s="9"/>
      <c r="Y50" s="9"/>
      <c r="Z50" s="9"/>
      <c r="AA50" s="9"/>
      <c r="AB50" s="9"/>
      <c r="AC50" s="9"/>
      <c r="AD50" s="9"/>
      <c r="AE50" s="9"/>
    </row>
    <row r="51" spans="1:31" ht="13.5" customHeight="1" x14ac:dyDescent="0.25">
      <c r="A51" s="17" t="s">
        <v>1993</v>
      </c>
      <c r="B51" s="17" t="s">
        <v>1993</v>
      </c>
      <c r="C51" s="11">
        <v>26</v>
      </c>
      <c r="D51" s="11">
        <v>30</v>
      </c>
      <c r="E51" s="11">
        <v>19</v>
      </c>
      <c r="F51" s="190" t="s">
        <v>1542</v>
      </c>
      <c r="G51" s="659" t="s">
        <v>1542</v>
      </c>
      <c r="H51" s="659" t="s">
        <v>1542</v>
      </c>
      <c r="I51" s="659" t="s">
        <v>1542</v>
      </c>
      <c r="J51" s="198" t="s">
        <v>1542</v>
      </c>
      <c r="K51" s="198" t="s">
        <v>1542</v>
      </c>
      <c r="L51" s="11"/>
      <c r="M51" s="11"/>
      <c r="N51" s="11"/>
      <c r="O51" s="11"/>
      <c r="P51" s="11"/>
      <c r="Q51" s="11"/>
      <c r="R51" s="11"/>
      <c r="S51" s="11"/>
      <c r="T51" s="9"/>
      <c r="U51" s="9"/>
      <c r="V51" s="9"/>
      <c r="W51" s="9"/>
      <c r="X51" s="9"/>
      <c r="Y51" s="9"/>
      <c r="Z51" s="9"/>
      <c r="AA51" s="9"/>
      <c r="AB51" s="9"/>
      <c r="AC51" s="9"/>
      <c r="AD51" s="9"/>
      <c r="AE51" s="9"/>
    </row>
    <row r="52" spans="1:31" ht="13.5" customHeight="1" x14ac:dyDescent="0.25">
      <c r="A52" s="17" t="s">
        <v>1995</v>
      </c>
      <c r="B52" s="17" t="s">
        <v>1995</v>
      </c>
      <c r="C52" s="190" t="s">
        <v>1542</v>
      </c>
      <c r="D52" s="190" t="s">
        <v>1542</v>
      </c>
      <c r="E52" s="190" t="s">
        <v>1542</v>
      </c>
      <c r="F52" s="11" t="s">
        <v>1542</v>
      </c>
      <c r="G52" s="659" t="s">
        <v>1542</v>
      </c>
      <c r="H52" s="659" t="s">
        <v>1542</v>
      </c>
      <c r="I52" s="659" t="s">
        <v>1542</v>
      </c>
      <c r="J52" s="198" t="s">
        <v>1542</v>
      </c>
      <c r="K52" s="198" t="s">
        <v>1542</v>
      </c>
      <c r="L52" s="11"/>
      <c r="M52" s="11"/>
      <c r="N52" s="11"/>
      <c r="O52" s="11"/>
      <c r="P52" s="11"/>
      <c r="Q52" s="11"/>
      <c r="R52" s="11"/>
      <c r="S52" s="11"/>
      <c r="T52" s="9"/>
      <c r="U52" s="9"/>
      <c r="V52" s="9"/>
      <c r="W52" s="9"/>
      <c r="X52" s="9"/>
      <c r="Y52" s="9"/>
      <c r="Z52" s="9"/>
      <c r="AA52" s="9"/>
      <c r="AB52" s="9"/>
      <c r="AC52" s="9"/>
      <c r="AD52" s="9"/>
      <c r="AE52" s="9"/>
    </row>
    <row r="53" spans="1:31" ht="13.5" customHeight="1" x14ac:dyDescent="0.25">
      <c r="A53" s="17" t="s">
        <v>1997</v>
      </c>
      <c r="B53" s="17" t="s">
        <v>1997</v>
      </c>
      <c r="C53" s="11" t="s">
        <v>1542</v>
      </c>
      <c r="D53" s="11" t="s">
        <v>1542</v>
      </c>
      <c r="E53" s="11" t="s">
        <v>1542</v>
      </c>
      <c r="F53" s="11" t="s">
        <v>1542</v>
      </c>
      <c r="G53" s="190" t="s">
        <v>1542</v>
      </c>
      <c r="H53" s="659" t="s">
        <v>1542</v>
      </c>
      <c r="I53" s="659" t="s">
        <v>1542</v>
      </c>
      <c r="J53" s="659" t="s">
        <v>1542</v>
      </c>
      <c r="K53" s="190" t="s">
        <v>1542</v>
      </c>
      <c r="L53" s="11"/>
      <c r="M53" s="11"/>
      <c r="N53" s="11"/>
      <c r="O53" s="11"/>
      <c r="P53" s="11"/>
      <c r="Q53" s="11"/>
      <c r="R53" s="11"/>
      <c r="S53" s="11"/>
      <c r="T53" s="9"/>
      <c r="U53" s="9"/>
      <c r="V53" s="9"/>
      <c r="W53" s="9"/>
      <c r="X53" s="9"/>
      <c r="Y53" s="9"/>
      <c r="Z53" s="9"/>
      <c r="AA53" s="9"/>
      <c r="AB53" s="9"/>
      <c r="AC53" s="9"/>
      <c r="AD53" s="9"/>
      <c r="AE53" s="9"/>
    </row>
    <row r="54" spans="1:31" ht="13.5" customHeight="1" x14ac:dyDescent="0.25">
      <c r="A54" s="17" t="s">
        <v>1999</v>
      </c>
      <c r="B54" s="17" t="s">
        <v>1999</v>
      </c>
      <c r="C54" s="11" t="s">
        <v>1542</v>
      </c>
      <c r="D54" s="11" t="s">
        <v>1542</v>
      </c>
      <c r="E54" s="11" t="s">
        <v>1542</v>
      </c>
      <c r="F54" s="190" t="s">
        <v>1542</v>
      </c>
      <c r="G54" s="190">
        <v>14</v>
      </c>
      <c r="H54" s="190">
        <v>10</v>
      </c>
      <c r="I54" s="190">
        <v>15</v>
      </c>
      <c r="J54" s="190">
        <v>10</v>
      </c>
      <c r="K54" s="190" t="s">
        <v>1542</v>
      </c>
      <c r="L54" s="11"/>
      <c r="M54" s="11"/>
      <c r="N54" s="11"/>
      <c r="O54" s="11"/>
      <c r="P54" s="11"/>
      <c r="Q54" s="11"/>
      <c r="R54" s="11"/>
      <c r="S54" s="11"/>
      <c r="T54" s="9"/>
      <c r="U54" s="9"/>
      <c r="V54" s="9"/>
      <c r="W54" s="9"/>
      <c r="X54" s="9"/>
      <c r="Y54" s="9"/>
      <c r="Z54" s="9"/>
      <c r="AA54" s="9"/>
      <c r="AB54" s="9"/>
      <c r="AC54" s="9"/>
      <c r="AD54" s="9"/>
      <c r="AE54" s="9"/>
    </row>
    <row r="55" spans="1:31" ht="13.5" customHeight="1" x14ac:dyDescent="0.25">
      <c r="A55" s="17" t="s">
        <v>2001</v>
      </c>
      <c r="B55" s="17" t="s">
        <v>2001</v>
      </c>
      <c r="C55" s="11" t="s">
        <v>1542</v>
      </c>
      <c r="D55" s="11" t="s">
        <v>1542</v>
      </c>
      <c r="E55" s="11" t="s">
        <v>1542</v>
      </c>
      <c r="F55" s="11">
        <v>45</v>
      </c>
      <c r="G55" s="190">
        <v>48</v>
      </c>
      <c r="H55" s="190">
        <v>52</v>
      </c>
      <c r="I55" s="190">
        <v>46</v>
      </c>
      <c r="J55" s="190">
        <v>55</v>
      </c>
      <c r="K55" s="190">
        <v>52</v>
      </c>
      <c r="L55" s="11"/>
      <c r="M55" s="11"/>
      <c r="N55" s="11"/>
      <c r="O55" s="11"/>
      <c r="P55" s="11"/>
      <c r="Q55" s="11"/>
      <c r="R55" s="11"/>
      <c r="S55" s="11"/>
      <c r="T55" s="9"/>
      <c r="U55" s="9"/>
      <c r="V55" s="9"/>
      <c r="W55" s="9"/>
      <c r="X55" s="9"/>
      <c r="Y55" s="9"/>
      <c r="Z55" s="9"/>
      <c r="AA55" s="9"/>
      <c r="AB55" s="9"/>
      <c r="AC55" s="9"/>
      <c r="AD55" s="9"/>
      <c r="AE55" s="9"/>
    </row>
    <row r="56" spans="1:31" ht="13.5" customHeight="1" x14ac:dyDescent="0.25">
      <c r="A56" s="17" t="s">
        <v>2003</v>
      </c>
      <c r="B56" s="17" t="s">
        <v>2003</v>
      </c>
      <c r="C56" s="11" t="s">
        <v>1542</v>
      </c>
      <c r="D56" s="11" t="s">
        <v>1542</v>
      </c>
      <c r="E56" s="11" t="s">
        <v>1542</v>
      </c>
      <c r="F56" s="11" t="s">
        <v>1542</v>
      </c>
      <c r="G56" s="190" t="s">
        <v>1542</v>
      </c>
      <c r="H56" s="659" t="s">
        <v>1542</v>
      </c>
      <c r="I56" s="659" t="s">
        <v>1542</v>
      </c>
      <c r="J56" s="659" t="s">
        <v>1542</v>
      </c>
      <c r="K56" s="190" t="s">
        <v>1542</v>
      </c>
      <c r="L56" s="11"/>
      <c r="M56" s="11"/>
      <c r="N56" s="11"/>
      <c r="O56" s="11"/>
      <c r="P56" s="11"/>
      <c r="Q56" s="11"/>
      <c r="R56" s="11"/>
      <c r="S56" s="11"/>
      <c r="T56" s="9"/>
      <c r="U56" s="9"/>
      <c r="V56" s="9"/>
      <c r="W56" s="9"/>
      <c r="X56" s="9"/>
      <c r="Y56" s="9"/>
      <c r="Z56" s="9"/>
      <c r="AA56" s="9"/>
      <c r="AB56" s="9"/>
      <c r="AC56" s="9"/>
      <c r="AD56" s="9"/>
      <c r="AE56" s="9"/>
    </row>
    <row r="57" spans="1:31" ht="13.5" customHeight="1" x14ac:dyDescent="0.25">
      <c r="A57" s="17" t="s">
        <v>2005</v>
      </c>
      <c r="B57" s="17" t="s">
        <v>2005</v>
      </c>
      <c r="C57" s="11" t="s">
        <v>1542</v>
      </c>
      <c r="D57" s="11" t="s">
        <v>1542</v>
      </c>
      <c r="E57" s="11" t="s">
        <v>1542</v>
      </c>
      <c r="F57" s="11" t="s">
        <v>1542</v>
      </c>
      <c r="G57" s="659" t="s">
        <v>1542</v>
      </c>
      <c r="H57" s="659" t="s">
        <v>1542</v>
      </c>
      <c r="I57" s="659" t="s">
        <v>1542</v>
      </c>
      <c r="J57" s="190" t="s">
        <v>1542</v>
      </c>
      <c r="K57" s="190" t="s">
        <v>1542</v>
      </c>
      <c r="L57" s="11"/>
      <c r="M57" s="11"/>
      <c r="N57" s="11"/>
      <c r="O57" s="11"/>
      <c r="P57" s="11"/>
      <c r="Q57" s="11"/>
      <c r="R57" s="11"/>
      <c r="S57" s="11"/>
      <c r="T57" s="9"/>
      <c r="U57" s="9"/>
      <c r="V57" s="9"/>
      <c r="W57" s="9"/>
      <c r="X57" s="9"/>
      <c r="Y57" s="9"/>
      <c r="Z57" s="9"/>
      <c r="AA57" s="9"/>
      <c r="AB57" s="9"/>
      <c r="AC57" s="9"/>
      <c r="AD57" s="9"/>
      <c r="AE57" s="9"/>
    </row>
    <row r="58" spans="1:31" ht="13.5" customHeight="1" x14ac:dyDescent="0.25">
      <c r="A58" s="17" t="s">
        <v>2007</v>
      </c>
      <c r="B58" s="17" t="s">
        <v>2007</v>
      </c>
      <c r="C58" s="11" t="s">
        <v>1542</v>
      </c>
      <c r="D58" s="11" t="s">
        <v>1542</v>
      </c>
      <c r="E58" s="11" t="s">
        <v>1542</v>
      </c>
      <c r="F58" s="11" t="s">
        <v>1542</v>
      </c>
      <c r="G58" s="659" t="s">
        <v>1542</v>
      </c>
      <c r="H58" s="659" t="s">
        <v>1542</v>
      </c>
      <c r="I58" s="659" t="s">
        <v>1542</v>
      </c>
      <c r="J58" s="190" t="s">
        <v>1542</v>
      </c>
      <c r="K58" s="190" t="s">
        <v>1542</v>
      </c>
      <c r="L58" s="11"/>
      <c r="M58" s="11"/>
      <c r="N58" s="11"/>
      <c r="O58" s="11"/>
      <c r="P58" s="11"/>
      <c r="Q58" s="11"/>
      <c r="R58" s="11"/>
      <c r="S58" s="11"/>
      <c r="T58" s="9"/>
      <c r="U58" s="9"/>
      <c r="V58" s="9"/>
      <c r="W58" s="9"/>
      <c r="X58" s="9"/>
      <c r="Y58" s="9"/>
      <c r="Z58" s="9"/>
      <c r="AA58" s="9"/>
      <c r="AB58" s="9"/>
      <c r="AC58" s="9"/>
      <c r="AD58" s="9"/>
      <c r="AE58" s="9"/>
    </row>
    <row r="59" spans="1:31" ht="13.5" customHeight="1" x14ac:dyDescent="0.25">
      <c r="A59" s="17" t="s">
        <v>2009</v>
      </c>
      <c r="B59" s="17" t="s">
        <v>2009</v>
      </c>
      <c r="C59" s="11" t="s">
        <v>1542</v>
      </c>
      <c r="D59" s="11" t="s">
        <v>1542</v>
      </c>
      <c r="E59" s="11" t="s">
        <v>1542</v>
      </c>
      <c r="F59" s="190" t="s">
        <v>1542</v>
      </c>
      <c r="G59" s="190" t="s">
        <v>1542</v>
      </c>
      <c r="H59" s="190" t="s">
        <v>1542</v>
      </c>
      <c r="I59" s="190" t="s">
        <v>1542</v>
      </c>
      <c r="J59" s="190">
        <v>40</v>
      </c>
      <c r="K59" s="190" t="s">
        <v>1542</v>
      </c>
      <c r="L59" s="11"/>
      <c r="M59" s="11"/>
      <c r="N59" s="11"/>
      <c r="O59" s="11"/>
      <c r="P59" s="11"/>
      <c r="Q59" s="11"/>
      <c r="R59" s="11"/>
      <c r="S59" s="11"/>
      <c r="T59" s="9"/>
      <c r="U59" s="9"/>
      <c r="V59" s="9"/>
      <c r="W59" s="9"/>
      <c r="X59" s="9"/>
      <c r="Y59" s="9"/>
      <c r="Z59" s="9"/>
      <c r="AA59" s="9"/>
      <c r="AB59" s="9"/>
      <c r="AC59" s="9"/>
      <c r="AD59" s="9"/>
      <c r="AE59" s="9"/>
    </row>
    <row r="60" spans="1:31" ht="13.5" customHeight="1" x14ac:dyDescent="0.25">
      <c r="A60" s="17" t="s">
        <v>2011</v>
      </c>
      <c r="B60" s="17" t="s">
        <v>2011</v>
      </c>
      <c r="C60" s="11" t="s">
        <v>1542</v>
      </c>
      <c r="D60" s="11" t="s">
        <v>1542</v>
      </c>
      <c r="E60" s="190" t="s">
        <v>1542</v>
      </c>
      <c r="F60" s="11">
        <v>64</v>
      </c>
      <c r="G60" s="190">
        <v>62</v>
      </c>
      <c r="H60" s="190">
        <v>62</v>
      </c>
      <c r="I60" s="190">
        <v>95</v>
      </c>
      <c r="J60" s="190">
        <v>96</v>
      </c>
      <c r="K60" s="190">
        <v>150</v>
      </c>
      <c r="L60" s="11"/>
      <c r="M60" s="11"/>
      <c r="N60" s="11"/>
      <c r="O60" s="11"/>
      <c r="P60" s="11"/>
      <c r="Q60" s="11"/>
      <c r="R60" s="11"/>
      <c r="S60" s="11"/>
      <c r="T60" s="9"/>
      <c r="U60" s="9"/>
      <c r="V60" s="9"/>
      <c r="W60" s="9"/>
      <c r="X60" s="9"/>
      <c r="Y60" s="9"/>
      <c r="Z60" s="9"/>
      <c r="AA60" s="9"/>
      <c r="AB60" s="9"/>
      <c r="AC60" s="9"/>
      <c r="AD60" s="9"/>
      <c r="AE60" s="9"/>
    </row>
    <row r="61" spans="1:31" ht="13.5" customHeight="1" x14ac:dyDescent="0.25">
      <c r="A61" s="17" t="s">
        <v>2013</v>
      </c>
      <c r="B61" s="17" t="s">
        <v>2013</v>
      </c>
      <c r="C61" s="11" t="s">
        <v>1542</v>
      </c>
      <c r="D61" s="11" t="s">
        <v>1542</v>
      </c>
      <c r="E61" s="11" t="s">
        <v>1542</v>
      </c>
      <c r="F61" s="11" t="s">
        <v>1542</v>
      </c>
      <c r="G61" s="11" t="s">
        <v>1542</v>
      </c>
      <c r="H61" s="11" t="s">
        <v>1542</v>
      </c>
      <c r="I61" s="11" t="s">
        <v>1542</v>
      </c>
      <c r="J61" s="11" t="s">
        <v>1542</v>
      </c>
      <c r="K61" s="190">
        <v>18</v>
      </c>
      <c r="L61" s="11"/>
      <c r="M61" s="11"/>
      <c r="N61" s="11"/>
      <c r="O61" s="11"/>
      <c r="P61" s="11"/>
      <c r="Q61" s="11"/>
      <c r="R61" s="11"/>
      <c r="S61" s="11"/>
      <c r="T61" s="9"/>
      <c r="U61" s="9"/>
      <c r="V61" s="9"/>
      <c r="W61" s="9"/>
      <c r="X61" s="9"/>
      <c r="Y61" s="9"/>
      <c r="Z61" s="9"/>
      <c r="AA61" s="9"/>
      <c r="AB61" s="9"/>
      <c r="AC61" s="9"/>
      <c r="AD61" s="9"/>
      <c r="AE61" s="9"/>
    </row>
    <row r="62" spans="1:31" s="19" customFormat="1" ht="13.5" customHeight="1" x14ac:dyDescent="0.25">
      <c r="A62" s="19" t="s">
        <v>53</v>
      </c>
      <c r="C62" s="20">
        <v>23522</v>
      </c>
      <c r="D62" s="20">
        <v>24029</v>
      </c>
      <c r="E62" s="20">
        <v>24071</v>
      </c>
      <c r="F62" s="20">
        <v>24882</v>
      </c>
      <c r="G62" s="20">
        <v>25251</v>
      </c>
      <c r="H62" s="20">
        <v>25129</v>
      </c>
      <c r="I62" s="20">
        <v>24931</v>
      </c>
      <c r="J62" s="20">
        <v>25717</v>
      </c>
      <c r="K62" s="20">
        <v>25201</v>
      </c>
      <c r="L62" s="20"/>
      <c r="M62" s="20"/>
      <c r="N62" s="20"/>
      <c r="O62" s="20"/>
      <c r="P62" s="20"/>
      <c r="Q62" s="20"/>
      <c r="R62" s="20"/>
      <c r="S62" s="20"/>
      <c r="T62" s="21"/>
      <c r="U62" s="21"/>
      <c r="V62" s="21"/>
      <c r="W62" s="21"/>
      <c r="X62" s="21"/>
      <c r="Y62" s="21"/>
      <c r="Z62" s="21"/>
      <c r="AA62" s="21"/>
      <c r="AB62" s="21"/>
      <c r="AC62" s="21"/>
      <c r="AD62" s="21"/>
      <c r="AE62" s="21"/>
    </row>
  </sheetData>
  <mergeCells count="17">
    <mergeCell ref="B16:K16"/>
    <mergeCell ref="B17:K17"/>
    <mergeCell ref="B18:K18"/>
    <mergeCell ref="B14:K14"/>
    <mergeCell ref="C27:K27"/>
    <mergeCell ref="B3:K3"/>
    <mergeCell ref="B4:K4"/>
    <mergeCell ref="B5:K5"/>
    <mergeCell ref="B6:K6"/>
    <mergeCell ref="B7:K7"/>
    <mergeCell ref="B13:K13"/>
    <mergeCell ref="B15:K15"/>
    <mergeCell ref="B8:K8"/>
    <mergeCell ref="B9:K9"/>
    <mergeCell ref="B10:K10"/>
    <mergeCell ref="B11:K11"/>
    <mergeCell ref="B12:K12"/>
  </mergeCells>
  <dataValidations count="3">
    <dataValidation type="list" allowBlank="1" showInputMessage="1" showErrorMessage="1" sqref="B12:G12" xr:uid="{00000000-0002-0000-B201-000000000000}">
      <formula1>$AA$14:$AA$16</formula1>
    </dataValidation>
    <dataValidation type="list" allowBlank="1" showInputMessage="1" showErrorMessage="1" sqref="B10:G10" xr:uid="{00000000-0002-0000-B201-000001000000}">
      <formula1>$AA$12:$AA$13</formula1>
    </dataValidation>
    <dataValidation type="list" allowBlank="1" showInputMessage="1" showErrorMessage="1" sqref="B5:G5" xr:uid="{00000000-0002-0000-B2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2.855468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2019</v>
      </c>
      <c r="C3" s="702"/>
      <c r="D3" s="702"/>
      <c r="E3" s="702"/>
      <c r="F3" s="702"/>
      <c r="G3" s="702"/>
      <c r="H3" s="669"/>
      <c r="I3" s="669"/>
      <c r="J3" s="669"/>
      <c r="K3" s="669"/>
    </row>
    <row r="4" spans="1:27" ht="14.25" customHeight="1" x14ac:dyDescent="0.25">
      <c r="A4" s="6" t="s">
        <v>2</v>
      </c>
      <c r="B4" s="704" t="s">
        <v>2020</v>
      </c>
      <c r="C4" s="704"/>
      <c r="D4" s="704"/>
      <c r="E4" s="704"/>
      <c r="F4" s="704"/>
      <c r="G4" s="704"/>
      <c r="H4" s="718"/>
      <c r="I4" s="718"/>
      <c r="J4" s="718"/>
      <c r="K4" s="718"/>
      <c r="Z4" s="2" t="s">
        <v>3</v>
      </c>
      <c r="AA4" s="2" t="s">
        <v>4</v>
      </c>
    </row>
    <row r="5" spans="1:27" ht="14.25" customHeight="1" x14ac:dyDescent="0.25">
      <c r="A5" s="6" t="s">
        <v>5</v>
      </c>
      <c r="B5" s="699" t="s">
        <v>7</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1945</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6" t="s">
        <v>2021</v>
      </c>
      <c r="C13" s="776"/>
      <c r="D13" s="776"/>
      <c r="E13" s="776"/>
      <c r="F13" s="776"/>
      <c r="G13" s="776"/>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1947</v>
      </c>
      <c r="C15" s="688"/>
      <c r="D15" s="688"/>
      <c r="E15" s="688"/>
      <c r="F15" s="688"/>
      <c r="G15" s="688"/>
      <c r="H15" s="669"/>
      <c r="I15" s="669"/>
      <c r="J15" s="669"/>
      <c r="K15" s="669"/>
      <c r="AA15" s="2" t="s">
        <v>31</v>
      </c>
    </row>
    <row r="16" spans="1:27" ht="14.25" customHeight="1" x14ac:dyDescent="0.25">
      <c r="A16" s="6" t="s">
        <v>32</v>
      </c>
      <c r="B16" s="699" t="s">
        <v>835</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25251</v>
      </c>
      <c r="H20" s="13">
        <v>25129</v>
      </c>
      <c r="I20" s="13">
        <v>24931</v>
      </c>
      <c r="J20" s="13">
        <v>25717</v>
      </c>
      <c r="K20" s="13">
        <v>25201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23522</v>
      </c>
      <c r="D21" s="10">
        <f t="shared" si="0"/>
        <v>24029</v>
      </c>
      <c r="E21" s="10">
        <f t="shared" si="0"/>
        <v>24071</v>
      </c>
      <c r="F21" s="10">
        <f t="shared" si="0"/>
        <v>24882</v>
      </c>
      <c r="G21" s="10">
        <f>G20-G25</f>
        <v>25251</v>
      </c>
      <c r="H21" s="10">
        <f t="shared" ref="H21:K21" si="1">H20-H25</f>
        <v>25129</v>
      </c>
      <c r="I21" s="10">
        <f t="shared" si="1"/>
        <v>24931</v>
      </c>
      <c r="J21" s="10">
        <f t="shared" si="1"/>
        <v>25717</v>
      </c>
      <c r="K21" s="10">
        <f t="shared" si="1"/>
        <v>25201</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1</v>
      </c>
      <c r="D23" s="10">
        <v>0</v>
      </c>
      <c r="E23" s="155">
        <v>0</v>
      </c>
      <c r="F23" s="156">
        <v>0</v>
      </c>
      <c r="G23" s="10">
        <v>1</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4.2513391718391296E-5</v>
      </c>
      <c r="D24" s="12">
        <f>IFERROR(+(D23/D20),0)</f>
        <v>0</v>
      </c>
      <c r="E24" s="12">
        <f>IFERROR(+(E23/E20),0)</f>
        <v>0</v>
      </c>
      <c r="F24" s="12">
        <f>IFERROR(+(F23/F20),0)</f>
        <v>0</v>
      </c>
      <c r="G24" s="12">
        <f>G23/G20</f>
        <v>3.9602391984475862E-5</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2022</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23522</v>
      </c>
      <c r="D30" s="160">
        <v>24029</v>
      </c>
      <c r="E30" s="161">
        <v>24071</v>
      </c>
      <c r="F30" s="162">
        <v>24882</v>
      </c>
      <c r="G30" s="20">
        <v>25251</v>
      </c>
      <c r="H30" s="20">
        <v>25129</v>
      </c>
      <c r="I30" s="20">
        <v>24931</v>
      </c>
      <c r="J30" s="20">
        <v>25717</v>
      </c>
      <c r="K30" s="20">
        <v>25201</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B301-000000000000}">
      <formula1>$AA$14:$AA$16</formula1>
    </dataValidation>
    <dataValidation type="list" allowBlank="1" showInputMessage="1" showErrorMessage="1" sqref="B10:G10" xr:uid="{00000000-0002-0000-B301-000001000000}">
      <formula1>$AA$12:$AA$13</formula1>
    </dataValidation>
    <dataValidation type="list" allowBlank="1" showInputMessage="1" showErrorMessage="1" sqref="B5:G5" xr:uid="{00000000-0002-0000-B3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sheetPr>
    <tabColor rgb="FFFFFF0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2023</v>
      </c>
      <c r="C3" s="702"/>
      <c r="D3" s="702"/>
      <c r="E3" s="702"/>
      <c r="F3" s="702"/>
      <c r="G3" s="702"/>
      <c r="H3" s="669"/>
      <c r="I3" s="669"/>
      <c r="J3" s="669"/>
      <c r="K3" s="669"/>
    </row>
    <row r="4" spans="1:27" ht="14.25" customHeight="1" x14ac:dyDescent="0.25">
      <c r="A4" s="6" t="s">
        <v>2</v>
      </c>
      <c r="B4" s="704" t="s">
        <v>2024</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1945</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6" t="s">
        <v>2025</v>
      </c>
      <c r="C13" s="776"/>
      <c r="D13" s="776"/>
      <c r="E13" s="776"/>
      <c r="F13" s="776"/>
      <c r="G13" s="776"/>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1947</v>
      </c>
      <c r="C15" s="688"/>
      <c r="D15" s="688"/>
      <c r="E15" s="688"/>
      <c r="F15" s="688"/>
      <c r="G15" s="688"/>
      <c r="H15" s="669"/>
      <c r="I15" s="669"/>
      <c r="J15" s="669"/>
      <c r="K15" s="669"/>
      <c r="AA15" s="2" t="s">
        <v>31</v>
      </c>
    </row>
    <row r="16" spans="1:27" ht="14.25" customHeight="1" x14ac:dyDescent="0.25">
      <c r="A16" s="6" t="s">
        <v>32</v>
      </c>
      <c r="B16" s="699" t="s">
        <v>836</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25251</v>
      </c>
      <c r="H20" s="13">
        <v>25129</v>
      </c>
      <c r="I20" s="13">
        <v>24931</v>
      </c>
      <c r="J20" s="13">
        <v>25717</v>
      </c>
      <c r="K20" s="13">
        <v>25201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2577</v>
      </c>
      <c r="D21" s="10">
        <f t="shared" si="0"/>
        <v>2526</v>
      </c>
      <c r="E21" s="10">
        <f t="shared" si="0"/>
        <v>2364</v>
      </c>
      <c r="F21" s="10">
        <f t="shared" si="0"/>
        <v>1970</v>
      </c>
      <c r="G21" s="10">
        <f>G20-G25</f>
        <v>1994</v>
      </c>
      <c r="H21" s="10">
        <f t="shared" ref="H21:K21" si="1">H20-H25</f>
        <v>1868</v>
      </c>
      <c r="I21" s="10">
        <f t="shared" si="1"/>
        <v>1934</v>
      </c>
      <c r="J21" s="10">
        <f t="shared" si="1"/>
        <v>1957</v>
      </c>
      <c r="K21" s="10">
        <f t="shared" si="1"/>
        <v>1717</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0.10955701045829436</v>
      </c>
      <c r="D22" s="12">
        <f>IFERROR(+(D21/D20),0)</f>
        <v>0.10512297640351242</v>
      </c>
      <c r="E22" s="12">
        <f>IFERROR(+(E21/E20),0)</f>
        <v>9.8209463669976321E-2</v>
      </c>
      <c r="F22" s="12">
        <f>IFERROR(+(F21/F20),0)</f>
        <v>7.917369986335504E-2</v>
      </c>
      <c r="G22" s="12">
        <f>G21/G20</f>
        <v>7.8967169617044863E-2</v>
      </c>
      <c r="H22" s="12">
        <f t="shared" ref="H22:K22" si="2">H21/H20</f>
        <v>7.4336424051892239E-2</v>
      </c>
      <c r="I22" s="12">
        <f t="shared" si="2"/>
        <v>7.7574104528498652E-2</v>
      </c>
      <c r="J22" s="12">
        <f t="shared" si="2"/>
        <v>7.6097523039234741E-2</v>
      </c>
      <c r="K22" s="12">
        <f t="shared" si="2"/>
        <v>6.8132216975516843E-2</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93">
        <v>0</v>
      </c>
      <c r="D23" s="193">
        <v>0</v>
      </c>
      <c r="E23" s="194">
        <v>0</v>
      </c>
      <c r="F23" s="195">
        <v>0</v>
      </c>
      <c r="G23" s="10">
        <v>13</v>
      </c>
      <c r="H23" s="10">
        <v>8</v>
      </c>
      <c r="I23" s="10">
        <v>16</v>
      </c>
      <c r="J23" s="9">
        <v>8</v>
      </c>
      <c r="K23" s="9">
        <v>8</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5.1483109579818621E-4</v>
      </c>
      <c r="H24" s="12">
        <f t="shared" ref="H24:J24" si="3">H23/H20</f>
        <v>3.1835727645349992E-4</v>
      </c>
      <c r="I24" s="12">
        <f t="shared" si="3"/>
        <v>6.4177128875696926E-4</v>
      </c>
      <c r="J24" s="12">
        <f t="shared" si="3"/>
        <v>3.1107827507096471E-4</v>
      </c>
      <c r="K24" s="12">
        <f>K23/K20</f>
        <v>3.1744772032855841E-4</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20945</v>
      </c>
      <c r="D25" s="10">
        <v>21503</v>
      </c>
      <c r="E25" s="155">
        <v>21707</v>
      </c>
      <c r="F25" s="156">
        <v>22912</v>
      </c>
      <c r="G25" s="13">
        <v>23257</v>
      </c>
      <c r="H25" s="13">
        <v>23261</v>
      </c>
      <c r="I25" s="13">
        <v>22997</v>
      </c>
      <c r="J25" s="13">
        <v>23760</v>
      </c>
      <c r="K25" s="13">
        <v>23484</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0.89044298954170564</v>
      </c>
      <c r="D26" s="12">
        <f>IFERROR(+(D25/D20),0)</f>
        <v>0.89487702359648758</v>
      </c>
      <c r="E26" s="12">
        <f>IFERROR(+(E25/E20),0)</f>
        <v>0.90179053633002371</v>
      </c>
      <c r="F26" s="12">
        <f>IFERROR(+(F25/F20),0)</f>
        <v>0.92082630013664502</v>
      </c>
      <c r="G26" s="12">
        <f>G25/G20</f>
        <v>0.92103283038295514</v>
      </c>
      <c r="H26" s="12">
        <f t="shared" ref="H26:J26" si="4">H25/H20</f>
        <v>0.92566357594810778</v>
      </c>
      <c r="I26" s="12">
        <f t="shared" si="4"/>
        <v>0.92242589547150133</v>
      </c>
      <c r="J26" s="12">
        <f t="shared" si="4"/>
        <v>0.92390247696076522</v>
      </c>
      <c r="K26" s="12">
        <f>K25/K20</f>
        <v>0.93186778302448314</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2577</v>
      </c>
      <c r="D30" s="160">
        <v>2526</v>
      </c>
      <c r="E30" s="161">
        <v>2364</v>
      </c>
      <c r="F30" s="162">
        <v>1970</v>
      </c>
      <c r="G30" s="20">
        <v>1994</v>
      </c>
      <c r="H30" s="20">
        <v>1868</v>
      </c>
      <c r="I30" s="20">
        <v>1934</v>
      </c>
      <c r="J30" s="20">
        <v>1957</v>
      </c>
      <c r="K30" s="20">
        <v>1717</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s="196" t="s">
        <v>1948</v>
      </c>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B401-000000000000}">
      <formula1>$AA$4:$AA$11</formula1>
    </dataValidation>
    <dataValidation type="list" allowBlank="1" showInputMessage="1" showErrorMessage="1" sqref="B10:G10" xr:uid="{00000000-0002-0000-B401-000001000000}">
      <formula1>$AA$12:$AA$13</formula1>
    </dataValidation>
    <dataValidation type="list" allowBlank="1" showInputMessage="1" showErrorMessage="1" sqref="B12:G12" xr:uid="{00000000-0002-0000-B4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sheetPr>
    <tabColor rgb="FFFFFF0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0.285156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C2" s="4"/>
      <c r="D2" s="4"/>
      <c r="E2" s="4"/>
      <c r="F2" s="4"/>
    </row>
    <row r="3" spans="1:27" ht="14.25" customHeight="1" x14ac:dyDescent="0.25">
      <c r="A3" s="5" t="s">
        <v>1</v>
      </c>
      <c r="B3" s="702" t="s">
        <v>2026</v>
      </c>
      <c r="C3" s="702"/>
      <c r="D3" s="702"/>
      <c r="E3" s="702"/>
      <c r="F3" s="702"/>
      <c r="G3" s="702"/>
      <c r="H3" s="669"/>
      <c r="I3" s="669"/>
      <c r="J3" s="669"/>
      <c r="K3" s="669"/>
    </row>
    <row r="4" spans="1:27" ht="14.25" customHeight="1" x14ac:dyDescent="0.25">
      <c r="A4" s="6" t="s">
        <v>2</v>
      </c>
      <c r="B4" s="704" t="s">
        <v>1934</v>
      </c>
      <c r="C4" s="704"/>
      <c r="D4" s="704"/>
      <c r="E4" s="704"/>
      <c r="F4" s="704"/>
      <c r="G4" s="704"/>
      <c r="H4" s="718"/>
      <c r="I4" s="718"/>
      <c r="J4" s="718"/>
      <c r="K4" s="718"/>
      <c r="Z4" s="2" t="s">
        <v>3</v>
      </c>
      <c r="AA4" s="2" t="s">
        <v>4</v>
      </c>
    </row>
    <row r="5" spans="1:27" ht="14.25" customHeight="1" x14ac:dyDescent="0.25">
      <c r="A5" s="6" t="s">
        <v>5</v>
      </c>
      <c r="B5" s="688" t="s">
        <v>21</v>
      </c>
      <c r="C5" s="688"/>
      <c r="D5" s="688"/>
      <c r="E5" s="688"/>
      <c r="F5" s="688"/>
      <c r="G5" s="688"/>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88" t="s">
        <v>1450</v>
      </c>
      <c r="C9" s="688"/>
      <c r="D9" s="688"/>
      <c r="E9" s="688"/>
      <c r="F9" s="688"/>
      <c r="G9" s="688"/>
      <c r="H9" s="668"/>
      <c r="I9" s="668"/>
      <c r="J9" s="668"/>
      <c r="K9" s="668"/>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88" t="s">
        <v>20</v>
      </c>
      <c r="C11" s="688"/>
      <c r="D11" s="688"/>
      <c r="E11" s="688"/>
      <c r="F11" s="688"/>
      <c r="G11" s="688"/>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6" t="s">
        <v>2027</v>
      </c>
      <c r="C13" s="776"/>
      <c r="D13" s="776"/>
      <c r="E13" s="776"/>
      <c r="F13" s="776"/>
      <c r="G13" s="776"/>
      <c r="H13" s="669"/>
      <c r="I13" s="669"/>
      <c r="J13" s="669"/>
      <c r="K13" s="669"/>
      <c r="AA13" s="2" t="s">
        <v>18</v>
      </c>
    </row>
    <row r="14" spans="1:27" ht="14.25" customHeight="1" x14ac:dyDescent="0.25">
      <c r="A14" s="6" t="s">
        <v>28</v>
      </c>
      <c r="B14" s="688" t="s">
        <v>2028</v>
      </c>
      <c r="C14" s="688"/>
      <c r="D14" s="688"/>
      <c r="E14" s="688"/>
      <c r="F14" s="688"/>
      <c r="G14" s="688"/>
      <c r="H14" s="669"/>
      <c r="I14" s="669"/>
      <c r="J14" s="669"/>
      <c r="K14" s="669"/>
      <c r="Z14" s="2" t="s">
        <v>29</v>
      </c>
      <c r="AA14" s="2" t="s">
        <v>23</v>
      </c>
    </row>
    <row r="15" spans="1:27" ht="14.25" customHeight="1" x14ac:dyDescent="0.25">
      <c r="A15" s="6" t="s">
        <v>30</v>
      </c>
      <c r="B15" s="688" t="s">
        <v>2029</v>
      </c>
      <c r="C15" s="688"/>
      <c r="D15" s="688"/>
      <c r="E15" s="688"/>
      <c r="F15" s="688"/>
      <c r="G15" s="688"/>
      <c r="H15" s="669"/>
      <c r="I15" s="669"/>
      <c r="J15" s="669"/>
      <c r="K15" s="669"/>
      <c r="AA15" s="2" t="s">
        <v>31</v>
      </c>
    </row>
    <row r="16" spans="1:27" ht="14.25" customHeight="1" x14ac:dyDescent="0.25">
      <c r="A16" s="6" t="s">
        <v>32</v>
      </c>
      <c r="B16" s="699" t="s">
        <v>837</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25251</v>
      </c>
      <c r="H20" s="13">
        <v>25129</v>
      </c>
      <c r="I20" s="13">
        <v>24931</v>
      </c>
      <c r="J20" s="13">
        <v>25717</v>
      </c>
      <c r="K20" s="13">
        <v>25201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23522</v>
      </c>
      <c r="D21" s="10">
        <f t="shared" si="0"/>
        <v>24029</v>
      </c>
      <c r="E21" s="10">
        <f t="shared" si="0"/>
        <v>24071</v>
      </c>
      <c r="F21" s="10">
        <f t="shared" si="0"/>
        <v>24882</v>
      </c>
      <c r="G21" s="10">
        <f>G20-G25</f>
        <v>25251</v>
      </c>
      <c r="H21" s="10">
        <f t="shared" ref="H21:K21" si="1">H20-H25</f>
        <v>25129</v>
      </c>
      <c r="I21" s="10">
        <f t="shared" si="1"/>
        <v>24931</v>
      </c>
      <c r="J21" s="10">
        <f t="shared" si="1"/>
        <v>25717</v>
      </c>
      <c r="K21" s="10">
        <f t="shared" si="1"/>
        <v>25201</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778"/>
      <c r="M25" s="778"/>
      <c r="N25" s="778"/>
      <c r="O25" s="778"/>
      <c r="P25" s="778"/>
      <c r="Q25" s="778"/>
      <c r="R25" s="778"/>
      <c r="S25" s="778"/>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778"/>
      <c r="M26" s="778"/>
      <c r="N26" s="778"/>
      <c r="O26" s="778"/>
      <c r="P26" s="778"/>
      <c r="Q26" s="778"/>
      <c r="R26" s="778"/>
      <c r="S26" s="778"/>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v>0</v>
      </c>
      <c r="D29" s="157">
        <v>0</v>
      </c>
      <c r="E29" s="158">
        <v>0</v>
      </c>
      <c r="F29" s="159">
        <v>0</v>
      </c>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23522</v>
      </c>
      <c r="D30" s="160">
        <v>24029</v>
      </c>
      <c r="E30" s="161">
        <v>24071</v>
      </c>
      <c r="F30" s="162">
        <v>24882</v>
      </c>
      <c r="G30" s="20">
        <v>25251</v>
      </c>
      <c r="H30" s="20">
        <v>25129</v>
      </c>
      <c r="I30" s="20">
        <v>24931</v>
      </c>
      <c r="J30" s="20">
        <v>25717</v>
      </c>
      <c r="K30" s="20">
        <v>25201</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L25:S26"/>
    <mergeCell ref="C27:K27"/>
    <mergeCell ref="B9:K9"/>
    <mergeCell ref="B10:K10"/>
    <mergeCell ref="B11:K11"/>
    <mergeCell ref="B12:K12"/>
    <mergeCell ref="B13:K13"/>
    <mergeCell ref="B14:K14"/>
    <mergeCell ref="B15:K15"/>
    <mergeCell ref="B16:K16"/>
    <mergeCell ref="B17:K17"/>
    <mergeCell ref="B18:K18"/>
    <mergeCell ref="B8:K8"/>
    <mergeCell ref="B3:K3"/>
    <mergeCell ref="B4:K4"/>
    <mergeCell ref="B5:K5"/>
    <mergeCell ref="B6:K6"/>
    <mergeCell ref="B7:K7"/>
  </mergeCells>
  <dataValidations count="3">
    <dataValidation type="list" allowBlank="1" showInputMessage="1" showErrorMessage="1" sqref="B12:G12" xr:uid="{00000000-0002-0000-B501-000000000000}">
      <formula1>$AA$14:$AA$16</formula1>
    </dataValidation>
    <dataValidation type="list" allowBlank="1" showInputMessage="1" showErrorMessage="1" sqref="B5:G5" xr:uid="{00000000-0002-0000-B501-000001000000}">
      <formula1>$AA$4:$AA$11</formula1>
    </dataValidation>
    <dataValidation type="list" allowBlank="1" showInputMessage="1" showErrorMessage="1" sqref="B10:G10" xr:uid="{00000000-0002-0000-B501-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sheetPr>
    <tabColor rgb="FFFFFF0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F35" sqref="F35"/>
    </sheetView>
  </sheetViews>
  <sheetFormatPr defaultColWidth="9.140625" defaultRowHeight="15" x14ac:dyDescent="0.25"/>
  <cols>
    <col min="1" max="1" width="36.85546875" style="2" customWidth="1"/>
    <col min="2" max="2" width="63.1406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2030</v>
      </c>
      <c r="C3" s="702"/>
      <c r="D3" s="702"/>
      <c r="E3" s="702"/>
      <c r="F3" s="702"/>
      <c r="G3" s="702"/>
      <c r="H3" s="669"/>
      <c r="I3" s="669"/>
      <c r="J3" s="669"/>
      <c r="K3" s="669"/>
    </row>
    <row r="4" spans="1:27" ht="14.25" customHeight="1" x14ac:dyDescent="0.25">
      <c r="A4" s="6" t="s">
        <v>2</v>
      </c>
      <c r="B4" s="704" t="s">
        <v>2031</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1945</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6" t="s">
        <v>2032</v>
      </c>
      <c r="C13" s="776"/>
      <c r="D13" s="776"/>
      <c r="E13" s="776"/>
      <c r="F13" s="776"/>
      <c r="G13" s="776"/>
      <c r="H13" s="669"/>
      <c r="I13" s="669"/>
      <c r="J13" s="669"/>
      <c r="K13" s="669"/>
      <c r="AA13" s="2" t="s">
        <v>18</v>
      </c>
    </row>
    <row r="14" spans="1:27" ht="14.25" customHeight="1" x14ac:dyDescent="0.25">
      <c r="A14" s="6" t="s">
        <v>28</v>
      </c>
      <c r="B14" s="688" t="s">
        <v>2029</v>
      </c>
      <c r="C14" s="688"/>
      <c r="D14" s="688"/>
      <c r="E14" s="688"/>
      <c r="F14" s="688"/>
      <c r="G14" s="688"/>
      <c r="H14" s="669"/>
      <c r="I14" s="669"/>
      <c r="J14" s="669"/>
      <c r="K14" s="669"/>
      <c r="Z14" s="2" t="s">
        <v>29</v>
      </c>
      <c r="AA14" s="2" t="s">
        <v>23</v>
      </c>
    </row>
    <row r="15" spans="1:27" ht="14.25" customHeight="1" x14ac:dyDescent="0.25">
      <c r="A15" s="6" t="s">
        <v>30</v>
      </c>
      <c r="B15" s="688" t="s">
        <v>1947</v>
      </c>
      <c r="C15" s="688"/>
      <c r="D15" s="688"/>
      <c r="E15" s="688"/>
      <c r="F15" s="688"/>
      <c r="G15" s="688"/>
      <c r="H15" s="669"/>
      <c r="I15" s="669"/>
      <c r="J15" s="669"/>
      <c r="K15" s="669"/>
      <c r="AA15" s="2" t="s">
        <v>31</v>
      </c>
    </row>
    <row r="16" spans="1:27" ht="14.25" customHeight="1" x14ac:dyDescent="0.25">
      <c r="A16" s="6" t="s">
        <v>32</v>
      </c>
      <c r="B16" s="699" t="s">
        <v>838</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25251</v>
      </c>
      <c r="H20" s="13">
        <v>25129</v>
      </c>
      <c r="I20" s="13">
        <v>24931</v>
      </c>
      <c r="J20" s="13">
        <v>25717</v>
      </c>
      <c r="K20" s="13">
        <v>25201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2134</v>
      </c>
      <c r="D21" s="10">
        <f t="shared" si="0"/>
        <v>2223</v>
      </c>
      <c r="E21" s="10">
        <f t="shared" si="0"/>
        <v>2110</v>
      </c>
      <c r="F21" s="10">
        <f t="shared" si="0"/>
        <v>1771</v>
      </c>
      <c r="G21" s="10">
        <f>G20-G25</f>
        <v>1761</v>
      </c>
      <c r="H21" s="10">
        <f t="shared" ref="H21:K21" si="1">H20-H25</f>
        <v>1608</v>
      </c>
      <c r="I21" s="10">
        <f t="shared" si="1"/>
        <v>1622</v>
      </c>
      <c r="J21" s="10">
        <f t="shared" si="1"/>
        <v>1760</v>
      </c>
      <c r="K21" s="10">
        <f t="shared" si="1"/>
        <v>1544</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9.0723577927047022E-2</v>
      </c>
      <c r="D22" s="12">
        <f>IFERROR(+(D21/D20),0)</f>
        <v>9.2513213200715802E-2</v>
      </c>
      <c r="E22" s="12">
        <f>IFERROR(+(E21/E20),0)</f>
        <v>8.7657347015080392E-2</v>
      </c>
      <c r="F22" s="12">
        <f>IFERROR(+(F21/F20),0)</f>
        <v>7.1175950486295311E-2</v>
      </c>
      <c r="G22" s="12">
        <f>G21/G20</f>
        <v>6.9739812284661987E-2</v>
      </c>
      <c r="H22" s="12">
        <f t="shared" ref="H22:K22" si="2">H21/H20</f>
        <v>6.3989812567153484E-2</v>
      </c>
      <c r="I22" s="12">
        <f t="shared" si="2"/>
        <v>6.505956439773776E-2</v>
      </c>
      <c r="J22" s="12">
        <f t="shared" si="2"/>
        <v>6.843722051561224E-2</v>
      </c>
      <c r="K22" s="12">
        <f t="shared" si="2"/>
        <v>6.1267410023411767E-2</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93">
        <v>0</v>
      </c>
      <c r="D23" s="193">
        <v>0</v>
      </c>
      <c r="E23" s="194">
        <v>0</v>
      </c>
      <c r="F23" s="195">
        <v>0</v>
      </c>
      <c r="G23" s="10">
        <v>250</v>
      </c>
      <c r="H23" s="10">
        <v>216</v>
      </c>
      <c r="I23" s="10">
        <v>268</v>
      </c>
      <c r="J23" s="9">
        <v>305</v>
      </c>
      <c r="K23" s="9">
        <v>314</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9.9005979961189657E-3</v>
      </c>
      <c r="H24" s="12">
        <f t="shared" ref="H24:J24" si="3">H23/H20</f>
        <v>8.5956464642444989E-3</v>
      </c>
      <c r="I24" s="12">
        <f t="shared" si="3"/>
        <v>1.0749669086679235E-2</v>
      </c>
      <c r="J24" s="12">
        <f t="shared" si="3"/>
        <v>1.1859859237080531E-2</v>
      </c>
      <c r="K24" s="12">
        <f>K23/K20</f>
        <v>1.2459823022895916E-2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21388</v>
      </c>
      <c r="D25" s="10">
        <v>21806</v>
      </c>
      <c r="E25" s="155">
        <v>21961</v>
      </c>
      <c r="F25" s="156">
        <v>23111</v>
      </c>
      <c r="G25" s="13">
        <v>23490</v>
      </c>
      <c r="H25" s="13">
        <v>23521</v>
      </c>
      <c r="I25" s="13">
        <v>23309</v>
      </c>
      <c r="J25" s="13">
        <v>23957</v>
      </c>
      <c r="K25" s="13">
        <v>23657</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0.90927642207295301</v>
      </c>
      <c r="D26" s="12">
        <f>IFERROR(+(D25/D20),0)</f>
        <v>0.90748678679928418</v>
      </c>
      <c r="E26" s="12">
        <f>IFERROR(+(E25/E20),0)</f>
        <v>0.91234265298491957</v>
      </c>
      <c r="F26" s="12">
        <f>IFERROR(+(F25/F20),0)</f>
        <v>0.92882404951370467</v>
      </c>
      <c r="G26" s="12">
        <f>G25/G20</f>
        <v>0.93026018771533803</v>
      </c>
      <c r="H26" s="12">
        <f t="shared" ref="H26:J26" si="4">H25/H20</f>
        <v>0.93601018743284647</v>
      </c>
      <c r="I26" s="12">
        <f t="shared" si="4"/>
        <v>0.93494043560226225</v>
      </c>
      <c r="J26" s="12">
        <f t="shared" si="4"/>
        <v>0.9315627794843877</v>
      </c>
      <c r="K26" s="12">
        <f>K25/K20</f>
        <v>0.93873258997658826</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2134</v>
      </c>
      <c r="D30" s="160">
        <v>2223</v>
      </c>
      <c r="E30" s="161">
        <v>2110</v>
      </c>
      <c r="F30" s="162">
        <v>1771</v>
      </c>
      <c r="G30" s="20">
        <v>1761</v>
      </c>
      <c r="H30" s="20">
        <v>1608</v>
      </c>
      <c r="I30" s="20">
        <v>1622</v>
      </c>
      <c r="J30" s="20">
        <v>1760</v>
      </c>
      <c r="K30" s="20">
        <v>1544</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s="196" t="s">
        <v>1948</v>
      </c>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B601-000000000000}">
      <formula1>$AA$4:$AA$11</formula1>
    </dataValidation>
    <dataValidation type="list" allowBlank="1" showInputMessage="1" showErrorMessage="1" sqref="B10:G10" xr:uid="{00000000-0002-0000-B601-000001000000}">
      <formula1>$AA$12:$AA$13</formula1>
    </dataValidation>
    <dataValidation type="list" allowBlank="1" showInputMessage="1" showErrorMessage="1" sqref="B12:G12" xr:uid="{00000000-0002-0000-B6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pageSetUpPr fitToPage="1"/>
  </sheetPr>
  <dimension ref="A1:K33"/>
  <sheetViews>
    <sheetView topLeftCell="A10" workbookViewId="0">
      <selection activeCell="B31" sqref="B31"/>
    </sheetView>
  </sheetViews>
  <sheetFormatPr defaultRowHeight="15" x14ac:dyDescent="0.25"/>
  <cols>
    <col min="1" max="1" width="37" customWidth="1"/>
    <col min="2" max="2" width="74.85546875" customWidth="1"/>
    <col min="3" max="7" width="12.7109375" customWidth="1"/>
  </cols>
  <sheetData>
    <row r="1" spans="1:7" ht="18.75" x14ac:dyDescent="0.25">
      <c r="A1" s="200" t="s">
        <v>0</v>
      </c>
    </row>
    <row r="3" spans="1:7" x14ac:dyDescent="0.25">
      <c r="A3" s="201" t="s">
        <v>1</v>
      </c>
      <c r="B3" s="678" t="s">
        <v>7632</v>
      </c>
      <c r="C3" s="678"/>
      <c r="D3" s="678"/>
      <c r="E3" s="678"/>
      <c r="F3" s="678"/>
      <c r="G3" s="678"/>
    </row>
    <row r="4" spans="1:7" ht="16.5" customHeight="1" x14ac:dyDescent="0.25">
      <c r="A4" s="6" t="s">
        <v>2</v>
      </c>
      <c r="B4" s="682" t="s">
        <v>7633</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7610</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7634</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361</v>
      </c>
      <c r="C16" s="674"/>
      <c r="D16" s="674"/>
      <c r="E16" s="674"/>
      <c r="F16" s="674"/>
      <c r="G16" s="674"/>
    </row>
    <row r="17" spans="1:11" x14ac:dyDescent="0.25">
      <c r="A17" s="6" t="s">
        <v>35</v>
      </c>
      <c r="B17" s="675" t="s">
        <v>9</v>
      </c>
      <c r="C17" s="674"/>
      <c r="D17" s="674"/>
      <c r="E17" s="674"/>
      <c r="F17" s="674"/>
      <c r="G17" s="674"/>
    </row>
    <row r="18" spans="1:11" ht="30" customHeight="1" x14ac:dyDescent="0.25">
      <c r="A18" s="113" t="s">
        <v>36</v>
      </c>
      <c r="B18" s="685" t="s">
        <v>7635</v>
      </c>
      <c r="C18" s="685"/>
      <c r="D18" s="685"/>
      <c r="E18" s="685"/>
      <c r="F18" s="685"/>
      <c r="G18" s="685"/>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3">
        <v>22180</v>
      </c>
      <c r="D21" s="13">
        <v>22887</v>
      </c>
      <c r="E21" s="13">
        <v>23049</v>
      </c>
      <c r="F21" s="13">
        <v>24087</v>
      </c>
      <c r="G21" s="10">
        <f>+(G20-G25)</f>
        <v>24408</v>
      </c>
      <c r="H21" s="10">
        <f t="shared" ref="H21:K21" si="0">+(H20-H25)</f>
        <v>24324</v>
      </c>
      <c r="I21" s="10">
        <f t="shared" si="0"/>
        <v>24208</v>
      </c>
      <c r="J21" s="10">
        <f t="shared" si="0"/>
        <v>24940</v>
      </c>
      <c r="K21" s="10">
        <f t="shared" si="0"/>
        <v>24346</v>
      </c>
    </row>
    <row r="22" spans="1:11" x14ac:dyDescent="0.25">
      <c r="A22" s="6" t="s">
        <v>45</v>
      </c>
      <c r="B22" s="202"/>
      <c r="C22" s="12">
        <f>+(C21/C20)</f>
        <v>0.98389744044714544</v>
      </c>
      <c r="D22" s="12">
        <f>+(D21/D20)</f>
        <v>0.99138005717751021</v>
      </c>
      <c r="E22" s="12">
        <f>+(E21/E20)</f>
        <v>0.99409126196842923</v>
      </c>
      <c r="F22" s="12">
        <f>+(F21/F20)</f>
        <v>0.99360613810741683</v>
      </c>
      <c r="G22" s="12">
        <f t="shared" ref="G22:H22" si="1">+(G21/G20)</f>
        <v>0.99296204385500997</v>
      </c>
      <c r="H22" s="12">
        <f t="shared" si="1"/>
        <v>0.9909961295579548</v>
      </c>
      <c r="I22" s="12">
        <f>+(I21/I20)</f>
        <v>0.98945475353551871</v>
      </c>
      <c r="J22" s="12">
        <f>+(J21/J20)</f>
        <v>0.98748812163446309</v>
      </c>
      <c r="K22" s="12">
        <f>+(K21/K20)</f>
        <v>0.98098154565234907</v>
      </c>
    </row>
    <row r="23" spans="1:11" x14ac:dyDescent="0.25">
      <c r="A23" s="6" t="s">
        <v>46</v>
      </c>
      <c r="B23" s="202"/>
      <c r="C23" s="10">
        <v>27</v>
      </c>
      <c r="D23" s="10">
        <v>8</v>
      </c>
      <c r="E23" s="10">
        <v>2</v>
      </c>
      <c r="F23" s="155">
        <v>3</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173</v>
      </c>
      <c r="H25" s="338">
        <v>221</v>
      </c>
      <c r="I25" s="338">
        <v>258</v>
      </c>
      <c r="J25" s="338">
        <v>316</v>
      </c>
      <c r="K25" s="217">
        <v>472</v>
      </c>
    </row>
    <row r="26" spans="1:11" x14ac:dyDescent="0.25">
      <c r="A26" s="6" t="s">
        <v>49</v>
      </c>
      <c r="B26" s="202"/>
      <c r="C26" s="12">
        <f>+(C25/C20)</f>
        <v>1.6102559552854546E-2</v>
      </c>
      <c r="D26" s="12">
        <f>+(D25/D20)</f>
        <v>8.6199428224898213E-3</v>
      </c>
      <c r="E26" s="12">
        <f>+(E25/E20)</f>
        <v>5.9087380315707757E-3</v>
      </c>
      <c r="F26" s="12">
        <f>+(F25/F20)</f>
        <v>6.3938618925831201E-3</v>
      </c>
      <c r="G26" s="12">
        <f t="shared" ref="G26:H26" si="2">+(G25/G20)</f>
        <v>7.0379561449900327E-3</v>
      </c>
      <c r="H26" s="12">
        <f t="shared" si="2"/>
        <v>9.0038704420452222E-3</v>
      </c>
      <c r="I26" s="12">
        <f>+(I25/I20)</f>
        <v>1.0545246464481321E-2</v>
      </c>
      <c r="J26" s="12">
        <f>+(J25/J20)</f>
        <v>1.2511878365536902E-2</v>
      </c>
      <c r="K26" s="12">
        <f>+(K25/K20)</f>
        <v>1.9018454347650898E-2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7636</v>
      </c>
      <c r="B29" t="s">
        <v>7637</v>
      </c>
      <c r="C29" s="13">
        <v>22153</v>
      </c>
      <c r="D29" s="13">
        <v>22879</v>
      </c>
      <c r="E29" s="13">
        <v>23047</v>
      </c>
      <c r="F29" s="13">
        <v>24084</v>
      </c>
      <c r="G29" s="443">
        <v>24402</v>
      </c>
      <c r="H29" s="443">
        <v>24318</v>
      </c>
      <c r="I29" s="443">
        <v>24199</v>
      </c>
      <c r="J29" s="443">
        <v>24924</v>
      </c>
      <c r="K29" s="443">
        <v>24340</v>
      </c>
    </row>
    <row r="30" spans="1:11" x14ac:dyDescent="0.25">
      <c r="A30" s="215" t="s">
        <v>1436</v>
      </c>
      <c r="B30" s="215" t="s">
        <v>1436</v>
      </c>
      <c r="C30">
        <v>27</v>
      </c>
      <c r="D30">
        <v>8</v>
      </c>
      <c r="E30">
        <v>2</v>
      </c>
      <c r="F30">
        <v>3</v>
      </c>
      <c r="G30" s="170">
        <v>173</v>
      </c>
      <c r="H30" s="170">
        <v>221</v>
      </c>
      <c r="I30" s="170">
        <v>258</v>
      </c>
      <c r="J30" s="170">
        <v>316</v>
      </c>
      <c r="K30" s="443">
        <v>472</v>
      </c>
    </row>
    <row r="31" spans="1:11" x14ac:dyDescent="0.25">
      <c r="A31" s="215" t="s">
        <v>5917</v>
      </c>
      <c r="B31" s="215" t="s">
        <v>7638</v>
      </c>
      <c r="C31">
        <v>363</v>
      </c>
      <c r="D31">
        <v>199</v>
      </c>
      <c r="E31">
        <v>137</v>
      </c>
      <c r="F31">
        <v>155</v>
      </c>
      <c r="G31" s="170">
        <v>6</v>
      </c>
      <c r="H31" s="170">
        <v>6</v>
      </c>
      <c r="I31" s="170">
        <v>9</v>
      </c>
      <c r="J31" s="547">
        <v>16</v>
      </c>
      <c r="K31" s="474">
        <v>8</v>
      </c>
    </row>
    <row r="32" spans="1:11" x14ac:dyDescent="0.25">
      <c r="A32" s="132" t="s">
        <v>53</v>
      </c>
      <c r="C32" s="160">
        <v>22543</v>
      </c>
      <c r="D32" s="160">
        <v>23086</v>
      </c>
      <c r="E32" s="160">
        <v>23186</v>
      </c>
      <c r="F32" s="548">
        <v>24242</v>
      </c>
      <c r="G32" s="166">
        <v>24581</v>
      </c>
      <c r="H32" s="166">
        <v>24545</v>
      </c>
      <c r="I32" s="166">
        <v>24466</v>
      </c>
      <c r="J32" s="166">
        <v>25256</v>
      </c>
      <c r="K32" s="387">
        <v>24820</v>
      </c>
    </row>
    <row r="33" spans="7:7" x14ac:dyDescent="0.25">
      <c r="G33" s="13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74" fitToHeight="0" orientation="landscape" r:id="rId1"/>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2.425781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2033</v>
      </c>
      <c r="C3" s="702"/>
      <c r="D3" s="702"/>
      <c r="E3" s="702"/>
      <c r="F3" s="702"/>
      <c r="G3" s="702"/>
      <c r="H3" s="669"/>
      <c r="I3" s="669"/>
      <c r="J3" s="669"/>
      <c r="K3" s="669"/>
    </row>
    <row r="4" spans="1:27" ht="14.25" customHeight="1" x14ac:dyDescent="0.25">
      <c r="A4" s="6" t="s">
        <v>2</v>
      </c>
      <c r="B4" s="704" t="s">
        <v>2034</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99" t="s">
        <v>9</v>
      </c>
      <c r="C6" s="699"/>
      <c r="D6" s="699"/>
      <c r="E6" s="699"/>
      <c r="F6" s="699"/>
      <c r="G6" s="699"/>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1945</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776" t="s">
        <v>2035</v>
      </c>
      <c r="C13" s="776"/>
      <c r="D13" s="776"/>
      <c r="E13" s="776"/>
      <c r="F13" s="776"/>
      <c r="G13" s="776"/>
      <c r="H13" s="669"/>
      <c r="I13" s="669"/>
      <c r="J13" s="669"/>
      <c r="K13" s="669"/>
      <c r="AA13" s="2" t="s">
        <v>18</v>
      </c>
    </row>
    <row r="14" spans="1:27" ht="14.25" customHeight="1" x14ac:dyDescent="0.25">
      <c r="A14" s="6" t="s">
        <v>28</v>
      </c>
      <c r="B14" s="688" t="s">
        <v>2029</v>
      </c>
      <c r="C14" s="688"/>
      <c r="D14" s="688"/>
      <c r="E14" s="688"/>
      <c r="F14" s="688"/>
      <c r="G14" s="688"/>
      <c r="H14" s="669"/>
      <c r="I14" s="669"/>
      <c r="J14" s="669"/>
      <c r="K14" s="669"/>
      <c r="Z14" s="2" t="s">
        <v>29</v>
      </c>
      <c r="AA14" s="2" t="s">
        <v>23</v>
      </c>
    </row>
    <row r="15" spans="1:27" ht="14.25" customHeight="1" x14ac:dyDescent="0.25">
      <c r="A15" s="6" t="s">
        <v>30</v>
      </c>
      <c r="B15" s="688" t="s">
        <v>1947</v>
      </c>
      <c r="C15" s="688"/>
      <c r="D15" s="688"/>
      <c r="E15" s="688"/>
      <c r="F15" s="688"/>
      <c r="G15" s="688"/>
      <c r="H15" s="669"/>
      <c r="I15" s="669"/>
      <c r="J15" s="669"/>
      <c r="K15" s="669"/>
      <c r="AA15" s="2" t="s">
        <v>31</v>
      </c>
    </row>
    <row r="16" spans="1:27" ht="14.25" customHeight="1" x14ac:dyDescent="0.25">
      <c r="A16" s="6" t="s">
        <v>32</v>
      </c>
      <c r="B16" s="699" t="s">
        <v>839</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25251</v>
      </c>
      <c r="H20" s="13">
        <v>25129</v>
      </c>
      <c r="I20" s="13">
        <v>24931</v>
      </c>
      <c r="J20" s="13">
        <v>25717</v>
      </c>
      <c r="K20" s="13">
        <v>25201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2427</v>
      </c>
      <c r="D21" s="10">
        <f t="shared" si="0"/>
        <v>2454</v>
      </c>
      <c r="E21" s="10">
        <f t="shared" si="0"/>
        <v>2287</v>
      </c>
      <c r="F21" s="10">
        <f t="shared" si="0"/>
        <v>1895</v>
      </c>
      <c r="G21" s="10">
        <f>G20-G25</f>
        <v>1920</v>
      </c>
      <c r="H21" s="10">
        <f t="shared" ref="H21:K21" si="1">H20-H25</f>
        <v>1791</v>
      </c>
      <c r="I21" s="10">
        <f t="shared" si="1"/>
        <v>1835</v>
      </c>
      <c r="J21" s="10">
        <f t="shared" si="1"/>
        <v>1904</v>
      </c>
      <c r="K21" s="10">
        <f t="shared" si="1"/>
        <v>1679</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0.10318000170053566</v>
      </c>
      <c r="D22" s="12">
        <f>IFERROR(+(D21/D20),0)</f>
        <v>0.10212659702859045</v>
      </c>
      <c r="E22" s="12">
        <f>IFERROR(+(E21/E20),0)</f>
        <v>9.501059366042125E-2</v>
      </c>
      <c r="F22" s="12">
        <f>IFERROR(+(F21/F20),0)</f>
        <v>7.6159472711196843E-2</v>
      </c>
      <c r="G22" s="12">
        <f>G21/G20</f>
        <v>7.603659261019366E-2</v>
      </c>
      <c r="H22" s="12">
        <f t="shared" ref="H22:K22" si="2">H21/H20</f>
        <v>7.1272235266027301E-2</v>
      </c>
      <c r="I22" s="12">
        <f t="shared" si="2"/>
        <v>7.3603144679314905E-2</v>
      </c>
      <c r="J22" s="12">
        <f t="shared" si="2"/>
        <v>7.4036629466889603E-2</v>
      </c>
      <c r="K22" s="12">
        <f t="shared" si="2"/>
        <v>6.6624340303956198E-2</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93">
        <v>0</v>
      </c>
      <c r="D23" s="193">
        <v>0</v>
      </c>
      <c r="E23" s="194">
        <v>0</v>
      </c>
      <c r="F23" s="195">
        <v>0</v>
      </c>
      <c r="G23" s="10">
        <v>81</v>
      </c>
      <c r="H23" s="10">
        <v>70</v>
      </c>
      <c r="I23" s="10">
        <v>74</v>
      </c>
      <c r="J23" s="9">
        <v>91</v>
      </c>
      <c r="K23" s="9">
        <v>132</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3.207793750742545E-3</v>
      </c>
      <c r="H24" s="12">
        <f t="shared" ref="H24:J24" si="3">H23/H20</f>
        <v>2.7856261689681245E-3</v>
      </c>
      <c r="I24" s="12">
        <f t="shared" si="3"/>
        <v>2.9681922105009827E-3</v>
      </c>
      <c r="J24" s="12">
        <f t="shared" si="3"/>
        <v>3.538515378932224E-3</v>
      </c>
      <c r="K24" s="12">
        <f>K23/K20</f>
        <v>5.2378873854212133E-3</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21095</v>
      </c>
      <c r="D25" s="10">
        <v>21575</v>
      </c>
      <c r="E25" s="155">
        <v>21784</v>
      </c>
      <c r="F25" s="156">
        <v>22987</v>
      </c>
      <c r="G25" s="13">
        <v>23331</v>
      </c>
      <c r="H25" s="13">
        <v>23338</v>
      </c>
      <c r="I25" s="13">
        <v>23096</v>
      </c>
      <c r="J25" s="13">
        <v>23813</v>
      </c>
      <c r="K25" s="13">
        <v>23522</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0.89681999829946435</v>
      </c>
      <c r="D26" s="12">
        <f>IFERROR(+(D25/D20),0)</f>
        <v>0.8978734029714095</v>
      </c>
      <c r="E26" s="12">
        <f>IFERROR(+(E25/E20),0)</f>
        <v>0.90498940633957869</v>
      </c>
      <c r="F26" s="12">
        <f>IFERROR(+(F25/F20),0)</f>
        <v>0.92384052728880317</v>
      </c>
      <c r="G26" s="12">
        <f>G25/G20</f>
        <v>0.92396340738980631</v>
      </c>
      <c r="H26" s="12">
        <f t="shared" ref="H26:J26" si="4">H25/H20</f>
        <v>0.92872776473397267</v>
      </c>
      <c r="I26" s="12">
        <f t="shared" si="4"/>
        <v>0.92639685532068505</v>
      </c>
      <c r="J26" s="12">
        <f t="shared" si="4"/>
        <v>0.9259633705331104</v>
      </c>
      <c r="K26" s="12">
        <f>K25/K20</f>
        <v>0.93337565969604386</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2427</v>
      </c>
      <c r="D30" s="160">
        <v>2454</v>
      </c>
      <c r="E30" s="161">
        <v>2287</v>
      </c>
      <c r="F30" s="162">
        <v>1895</v>
      </c>
      <c r="G30" s="20">
        <v>1920</v>
      </c>
      <c r="H30" s="20">
        <v>1791</v>
      </c>
      <c r="I30" s="20">
        <v>1835</v>
      </c>
      <c r="J30" s="20">
        <v>1904</v>
      </c>
      <c r="K30" s="20">
        <v>1679</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s="196" t="s">
        <v>1948</v>
      </c>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B701-000000000000}">
      <formula1>$AA$14:$AA$16</formula1>
    </dataValidation>
    <dataValidation type="list" allowBlank="1" showInputMessage="1" showErrorMessage="1" sqref="B10:G10" xr:uid="{00000000-0002-0000-B701-000001000000}">
      <formula1>$AA$12:$AA$13</formula1>
    </dataValidation>
    <dataValidation type="list" allowBlank="1" showInputMessage="1" showErrorMessage="1" sqref="B5:G5" xr:uid="{00000000-0002-0000-B7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sheetPr>
    <tabColor rgb="FF00B0F0"/>
  </sheetPr>
  <dimension ref="A1:AE46"/>
  <sheetViews>
    <sheetView zoomScaleNormal="100" workbookViewId="0">
      <pane xSplit="1" ySplit="2" topLeftCell="B15" activePane="bottomRight" state="frozen"/>
      <selection activeCell="B21" sqref="B21"/>
      <selection pane="topRight" activeCell="B21" sqref="B21"/>
      <selection pane="bottomLeft" activeCell="B21" sqref="B21"/>
      <selection pane="bottomRight" activeCell="M38" sqref="M38"/>
    </sheetView>
  </sheetViews>
  <sheetFormatPr defaultColWidth="9.140625" defaultRowHeight="15" x14ac:dyDescent="0.25"/>
  <cols>
    <col min="1" max="1" width="36.85546875" style="2" customWidth="1"/>
    <col min="2" max="2" width="62"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2036</v>
      </c>
      <c r="C3" s="702"/>
      <c r="D3" s="702"/>
      <c r="E3" s="702"/>
      <c r="F3" s="702"/>
      <c r="G3" s="702"/>
      <c r="H3" s="669"/>
      <c r="I3" s="669"/>
      <c r="J3" s="669"/>
      <c r="K3" s="669"/>
    </row>
    <row r="4" spans="1:27" ht="14.25" customHeight="1" x14ac:dyDescent="0.25">
      <c r="A4" s="6" t="s">
        <v>2</v>
      </c>
      <c r="B4" s="704" t="s">
        <v>2037</v>
      </c>
      <c r="C4" s="704"/>
      <c r="D4" s="704"/>
      <c r="E4" s="704"/>
      <c r="F4" s="704"/>
      <c r="G4" s="704"/>
      <c r="H4" s="718"/>
      <c r="I4" s="718"/>
      <c r="J4" s="718"/>
      <c r="K4" s="718"/>
      <c r="Z4" s="2" t="s">
        <v>3</v>
      </c>
      <c r="AA4" s="2" t="s">
        <v>4</v>
      </c>
    </row>
    <row r="5" spans="1:27" ht="14.25" customHeight="1" x14ac:dyDescent="0.25">
      <c r="A5" s="6" t="s">
        <v>5</v>
      </c>
      <c r="B5" s="699" t="s">
        <v>16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2038</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63</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23</v>
      </c>
      <c r="C12" s="688"/>
      <c r="D12" s="688"/>
      <c r="E12" s="688"/>
      <c r="F12" s="688"/>
      <c r="G12" s="688"/>
      <c r="H12" s="669"/>
      <c r="I12" s="669"/>
      <c r="J12" s="669"/>
      <c r="K12" s="669"/>
      <c r="Z12" s="2" t="s">
        <v>24</v>
      </c>
      <c r="AA12" s="2" t="s">
        <v>25</v>
      </c>
    </row>
    <row r="13" spans="1:27" ht="14.25" customHeight="1" x14ac:dyDescent="0.25">
      <c r="A13" s="6" t="s">
        <v>26</v>
      </c>
      <c r="B13" s="688" t="s">
        <v>9</v>
      </c>
      <c r="C13" s="688"/>
      <c r="D13" s="688"/>
      <c r="E13" s="688"/>
      <c r="F13" s="688"/>
      <c r="G13" s="688"/>
      <c r="H13" s="669"/>
      <c r="I13" s="669"/>
      <c r="J13" s="669"/>
      <c r="K13" s="669"/>
      <c r="AA13" s="2" t="s">
        <v>18</v>
      </c>
    </row>
    <row r="14" spans="1:27" ht="14.25" customHeight="1" x14ac:dyDescent="0.25">
      <c r="A14" s="6" t="s">
        <v>28</v>
      </c>
      <c r="B14" s="690" t="s">
        <v>2038</v>
      </c>
      <c r="C14" s="690"/>
      <c r="D14" s="690"/>
      <c r="E14" s="690"/>
      <c r="F14" s="690"/>
      <c r="G14" s="690"/>
      <c r="H14" s="669"/>
      <c r="I14" s="669"/>
      <c r="J14" s="669"/>
      <c r="K14" s="669"/>
      <c r="Z14" s="2" t="s">
        <v>29</v>
      </c>
      <c r="AA14" s="2" t="s">
        <v>23</v>
      </c>
    </row>
    <row r="15" spans="1:27" ht="14.25" customHeight="1" x14ac:dyDescent="0.25">
      <c r="A15" s="6" t="s">
        <v>30</v>
      </c>
      <c r="B15" s="688" t="s">
        <v>1837</v>
      </c>
      <c r="C15" s="688"/>
      <c r="D15" s="688"/>
      <c r="E15" s="688"/>
      <c r="F15" s="688"/>
      <c r="G15" s="688"/>
      <c r="H15" s="669"/>
      <c r="I15" s="669"/>
      <c r="J15" s="669"/>
      <c r="K15" s="669"/>
      <c r="AA15" s="2" t="s">
        <v>31</v>
      </c>
    </row>
    <row r="16" spans="1:27" ht="14.25" customHeight="1" x14ac:dyDescent="0.25">
      <c r="A16" s="6" t="s">
        <v>32</v>
      </c>
      <c r="B16" s="699" t="s">
        <v>840</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23478</v>
      </c>
      <c r="D21" s="10">
        <f t="shared" si="0"/>
        <v>24002</v>
      </c>
      <c r="E21" s="10">
        <f t="shared" si="0"/>
        <v>24045</v>
      </c>
      <c r="F21" s="10">
        <f t="shared" si="0"/>
        <v>24848</v>
      </c>
      <c r="G21" s="10">
        <f>G20-G25</f>
        <v>24513</v>
      </c>
      <c r="H21" s="10">
        <f t="shared" ref="H21:K21" si="1">H20-H25</f>
        <v>24528</v>
      </c>
      <c r="I21" s="10">
        <f t="shared" si="1"/>
        <v>24446</v>
      </c>
      <c r="J21" s="10">
        <f t="shared" si="1"/>
        <v>25236</v>
      </c>
      <c r="K21" s="10">
        <f t="shared" si="1"/>
        <v>24798</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0.99812941076439077</v>
      </c>
      <c r="D22" s="12">
        <f>IFERROR(+(D21/D20),0)</f>
        <v>0.99887635773440431</v>
      </c>
      <c r="E22" s="12">
        <f>IFERROR(+(E21/E20),0)</f>
        <v>0.99891986207469574</v>
      </c>
      <c r="F22" s="12">
        <f>IFERROR(+(F21/F20),0)</f>
        <v>0.9986335503576883</v>
      </c>
      <c r="G22" s="12">
        <f>G21/G20</f>
        <v>0.99723363573491719</v>
      </c>
      <c r="H22" s="12">
        <f t="shared" ref="H22:K22" si="2">H21/H20</f>
        <v>0.99930739458138118</v>
      </c>
      <c r="I22" s="12">
        <f t="shared" si="2"/>
        <v>0.99918253903376109</v>
      </c>
      <c r="J22" s="12">
        <f t="shared" si="2"/>
        <v>0.99920810896420653</v>
      </c>
      <c r="K22" s="12">
        <f t="shared" si="2"/>
        <v>0.99919413329035378</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44</v>
      </c>
      <c r="D25" s="10">
        <v>27</v>
      </c>
      <c r="E25" s="155">
        <v>26</v>
      </c>
      <c r="F25" s="156">
        <v>34</v>
      </c>
      <c r="G25" s="164">
        <v>68</v>
      </c>
      <c r="H25" s="164">
        <v>17</v>
      </c>
      <c r="I25" s="164">
        <v>20</v>
      </c>
      <c r="J25" s="164">
        <v>20</v>
      </c>
      <c r="K25" s="164">
        <v>20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1.870589235609217E-3</v>
      </c>
      <c r="D26" s="12">
        <f>IFERROR(+(D25/D20),0)</f>
        <v>1.1236422655957385E-3</v>
      </c>
      <c r="E26" s="12">
        <f>IFERROR(+(E25/E20),0)</f>
        <v>1.0801379253043081E-3</v>
      </c>
      <c r="F26" s="12">
        <f>IFERROR(+(F25/F20),0)</f>
        <v>1.3664496423117112E-3</v>
      </c>
      <c r="G26" s="12">
        <f>G25/G20</f>
        <v>2.7663642650827876E-3</v>
      </c>
      <c r="H26" s="12">
        <f t="shared" ref="H26:J26" si="4">H25/H20</f>
        <v>6.9260541861886332E-4</v>
      </c>
      <c r="I26" s="12">
        <f t="shared" si="4"/>
        <v>8.1746096623886214E-4</v>
      </c>
      <c r="J26" s="12">
        <f t="shared" si="4"/>
        <v>7.9189103579347482E-4</v>
      </c>
      <c r="K26" s="12">
        <f>K25/K20</f>
        <v>8.0586670964622451E-4</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
        <v>0</v>
      </c>
      <c r="B29" s="17" t="s">
        <v>1956</v>
      </c>
      <c r="C29" s="157">
        <v>23107</v>
      </c>
      <c r="D29" s="157">
        <v>23675</v>
      </c>
      <c r="E29" s="158">
        <v>23613</v>
      </c>
      <c r="F29" s="159">
        <v>24440</v>
      </c>
      <c r="G29" s="169">
        <v>989</v>
      </c>
      <c r="H29" s="169">
        <v>1021</v>
      </c>
      <c r="I29" s="169">
        <v>1207</v>
      </c>
      <c r="J29" s="169">
        <v>1119</v>
      </c>
      <c r="K29" s="169">
        <v>1105</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2" t="s">
        <v>58</v>
      </c>
      <c r="B30" s="17" t="s">
        <v>2039</v>
      </c>
      <c r="C30" s="190" t="s">
        <v>1542</v>
      </c>
      <c r="D30" s="190" t="s">
        <v>1542</v>
      </c>
      <c r="E30" s="190" t="s">
        <v>1542</v>
      </c>
      <c r="F30" s="190" t="s">
        <v>1542</v>
      </c>
      <c r="G30" s="169">
        <v>150</v>
      </c>
      <c r="H30" s="169">
        <v>170</v>
      </c>
      <c r="I30" s="169">
        <v>175</v>
      </c>
      <c r="J30" s="169">
        <v>259</v>
      </c>
      <c r="K30" s="169">
        <v>310</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2" t="s">
        <v>59</v>
      </c>
      <c r="B31" s="17" t="s">
        <v>2040</v>
      </c>
      <c r="C31" s="190" t="s">
        <v>1542</v>
      </c>
      <c r="D31" s="190" t="s">
        <v>1542</v>
      </c>
      <c r="E31" s="190" t="s">
        <v>1542</v>
      </c>
      <c r="F31" s="190" t="s">
        <v>1542</v>
      </c>
      <c r="G31" s="169">
        <v>23204</v>
      </c>
      <c r="H31" s="169">
        <v>23167</v>
      </c>
      <c r="I31" s="169">
        <v>22938</v>
      </c>
      <c r="J31" s="169">
        <v>23678</v>
      </c>
      <c r="K31" s="169">
        <v>23243</v>
      </c>
      <c r="L31" s="11"/>
      <c r="M31" s="11"/>
      <c r="N31" s="11"/>
      <c r="O31" s="11"/>
      <c r="P31" s="11"/>
      <c r="Q31" s="11"/>
      <c r="R31" s="11"/>
      <c r="S31" s="11"/>
      <c r="T31" s="9"/>
      <c r="U31" s="9"/>
      <c r="V31" s="9"/>
      <c r="W31" s="9"/>
      <c r="X31" s="9"/>
      <c r="Y31" s="9"/>
      <c r="Z31" s="9"/>
      <c r="AA31" s="9"/>
      <c r="AB31" s="9"/>
      <c r="AC31" s="9"/>
      <c r="AD31" s="9"/>
      <c r="AE31" s="9"/>
    </row>
    <row r="32" spans="1:31" ht="14.25" customHeight="1" x14ac:dyDescent="0.25">
      <c r="A32" s="22" t="s">
        <v>60</v>
      </c>
      <c r="B32" s="17" t="s">
        <v>2041</v>
      </c>
      <c r="C32" s="190" t="s">
        <v>1542</v>
      </c>
      <c r="D32" s="190" t="s">
        <v>1542</v>
      </c>
      <c r="E32" s="190" t="s">
        <v>1542</v>
      </c>
      <c r="F32" s="190" t="s">
        <v>1542</v>
      </c>
      <c r="G32" s="169">
        <v>113</v>
      </c>
      <c r="H32" s="169">
        <v>103</v>
      </c>
      <c r="I32" s="169">
        <v>68</v>
      </c>
      <c r="J32" s="169">
        <v>102</v>
      </c>
      <c r="K32" s="169">
        <v>72</v>
      </c>
      <c r="L32" s="11"/>
      <c r="M32" s="11"/>
      <c r="N32" s="11"/>
      <c r="O32" s="11"/>
      <c r="P32" s="11"/>
      <c r="Q32" s="11"/>
      <c r="R32" s="11"/>
      <c r="S32" s="11"/>
      <c r="T32" s="9"/>
      <c r="U32" s="9"/>
      <c r="V32" s="9"/>
      <c r="W32" s="9"/>
      <c r="X32" s="9"/>
      <c r="Y32" s="9"/>
      <c r="Z32" s="9"/>
      <c r="AA32" s="9"/>
      <c r="AB32" s="9"/>
      <c r="AC32" s="9"/>
      <c r="AD32" s="9"/>
      <c r="AE32" s="9"/>
    </row>
    <row r="33" spans="1:31" ht="14.25" customHeight="1" x14ac:dyDescent="0.25">
      <c r="A33" s="22" t="s">
        <v>2042</v>
      </c>
      <c r="B33" s="17"/>
      <c r="C33" s="157">
        <v>344</v>
      </c>
      <c r="D33" s="157">
        <v>261</v>
      </c>
      <c r="E33" s="158">
        <v>222</v>
      </c>
      <c r="F33" s="159">
        <v>209</v>
      </c>
      <c r="G33" s="190" t="s">
        <v>1542</v>
      </c>
      <c r="H33" s="190" t="s">
        <v>1542</v>
      </c>
      <c r="I33" s="190" t="s">
        <v>1542</v>
      </c>
      <c r="J33" s="190" t="s">
        <v>1542</v>
      </c>
      <c r="K33" s="190" t="s">
        <v>1542</v>
      </c>
      <c r="L33" s="11"/>
      <c r="M33" s="11"/>
      <c r="N33" s="11"/>
      <c r="O33" s="11"/>
      <c r="P33" s="11"/>
      <c r="Q33" s="11"/>
      <c r="R33" s="11"/>
      <c r="S33" s="11"/>
      <c r="T33" s="9"/>
      <c r="U33" s="9"/>
      <c r="V33" s="9"/>
      <c r="W33" s="9"/>
      <c r="X33" s="9"/>
      <c r="Y33" s="9"/>
      <c r="Z33" s="9"/>
      <c r="AA33" s="9"/>
      <c r="AB33" s="9"/>
      <c r="AC33" s="9"/>
      <c r="AD33" s="9"/>
      <c r="AE33" s="9"/>
    </row>
    <row r="34" spans="1:31" ht="14.25" customHeight="1" x14ac:dyDescent="0.25">
      <c r="A34" s="22" t="s">
        <v>2043</v>
      </c>
      <c r="B34" s="17"/>
      <c r="C34" s="157">
        <v>13</v>
      </c>
      <c r="D34" s="157">
        <v>15</v>
      </c>
      <c r="E34" s="190" t="s">
        <v>1542</v>
      </c>
      <c r="F34" s="190" t="s">
        <v>1542</v>
      </c>
      <c r="G34" s="190" t="s">
        <v>1542</v>
      </c>
      <c r="H34" s="190" t="s">
        <v>1542</v>
      </c>
      <c r="I34" s="190" t="s">
        <v>1542</v>
      </c>
      <c r="J34" s="190" t="s">
        <v>1542</v>
      </c>
      <c r="K34" s="190" t="s">
        <v>1542</v>
      </c>
      <c r="L34" s="11"/>
      <c r="M34" s="11"/>
      <c r="N34" s="11"/>
      <c r="O34" s="11"/>
      <c r="P34" s="11"/>
      <c r="Q34" s="11"/>
      <c r="R34" s="11"/>
      <c r="S34" s="11"/>
      <c r="T34" s="9"/>
      <c r="U34" s="9"/>
      <c r="V34" s="9"/>
      <c r="W34" s="9"/>
      <c r="X34" s="9"/>
      <c r="Y34" s="9"/>
      <c r="Z34" s="9"/>
      <c r="AA34" s="9"/>
      <c r="AB34" s="9"/>
      <c r="AC34" s="9"/>
      <c r="AD34" s="9"/>
      <c r="AE34" s="9"/>
    </row>
    <row r="35" spans="1:31" ht="14.25" customHeight="1" x14ac:dyDescent="0.25">
      <c r="A35" s="22" t="s">
        <v>2044</v>
      </c>
      <c r="B35" s="17"/>
      <c r="C35" s="190" t="s">
        <v>1542</v>
      </c>
      <c r="D35" s="190" t="s">
        <v>1542</v>
      </c>
      <c r="E35" s="190" t="s">
        <v>1542</v>
      </c>
      <c r="F35" s="190" t="s">
        <v>1542</v>
      </c>
      <c r="G35" s="190" t="s">
        <v>1542</v>
      </c>
      <c r="H35" s="190" t="s">
        <v>1542</v>
      </c>
      <c r="I35" s="190" t="s">
        <v>1542</v>
      </c>
      <c r="J35" s="190" t="s">
        <v>1542</v>
      </c>
      <c r="K35" s="190" t="s">
        <v>1542</v>
      </c>
      <c r="L35" s="11"/>
      <c r="M35" s="11"/>
      <c r="N35" s="11"/>
      <c r="O35" s="11"/>
      <c r="P35" s="11"/>
      <c r="Q35" s="11"/>
      <c r="R35" s="11"/>
      <c r="S35" s="11"/>
      <c r="T35" s="9"/>
      <c r="U35" s="9"/>
      <c r="V35" s="9"/>
      <c r="W35" s="9"/>
      <c r="X35" s="9"/>
      <c r="Y35" s="9"/>
      <c r="Z35" s="9"/>
      <c r="AA35" s="9"/>
      <c r="AB35" s="9"/>
      <c r="AC35" s="9"/>
      <c r="AD35" s="9"/>
      <c r="AE35" s="9"/>
    </row>
    <row r="36" spans="1:31" ht="14.25" customHeight="1" x14ac:dyDescent="0.25">
      <c r="A36" s="22" t="s">
        <v>2045</v>
      </c>
      <c r="B36" s="17"/>
      <c r="C36" s="190" t="s">
        <v>1542</v>
      </c>
      <c r="D36" s="190" t="s">
        <v>1542</v>
      </c>
      <c r="E36" s="190" t="s">
        <v>1542</v>
      </c>
      <c r="F36" s="190" t="s">
        <v>1542</v>
      </c>
      <c r="G36" s="190" t="s">
        <v>1542</v>
      </c>
      <c r="H36" s="190" t="s">
        <v>1542</v>
      </c>
      <c r="I36" s="190" t="s">
        <v>1542</v>
      </c>
      <c r="J36" s="190" t="s">
        <v>1542</v>
      </c>
      <c r="K36" s="190" t="s">
        <v>1542</v>
      </c>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22" t="s">
        <v>2046</v>
      </c>
      <c r="B37" s="17"/>
      <c r="C37" s="190" t="s">
        <v>1542</v>
      </c>
      <c r="D37" s="190" t="s">
        <v>1542</v>
      </c>
      <c r="E37" s="190" t="s">
        <v>1542</v>
      </c>
      <c r="F37" s="190" t="s">
        <v>1542</v>
      </c>
      <c r="G37" s="190" t="s">
        <v>1542</v>
      </c>
      <c r="H37" s="190" t="s">
        <v>1542</v>
      </c>
      <c r="I37" s="190" t="s">
        <v>1542</v>
      </c>
      <c r="J37" s="190" t="s">
        <v>1542</v>
      </c>
      <c r="K37" s="190" t="s">
        <v>1542</v>
      </c>
      <c r="L37" s="11"/>
      <c r="M37" s="11"/>
      <c r="N37" s="11"/>
      <c r="O37" s="11"/>
      <c r="P37" s="11"/>
      <c r="Q37" s="11"/>
      <c r="R37" s="11"/>
      <c r="S37" s="11"/>
      <c r="T37" s="9"/>
      <c r="U37" s="9"/>
      <c r="V37" s="9"/>
      <c r="W37" s="9"/>
      <c r="X37" s="9"/>
      <c r="Y37" s="9"/>
      <c r="Z37" s="9"/>
      <c r="AA37" s="9"/>
      <c r="AB37" s="9"/>
      <c r="AC37" s="9"/>
      <c r="AD37" s="9"/>
      <c r="AE37" s="9"/>
    </row>
    <row r="38" spans="1:31" s="19" customFormat="1" ht="13.5" customHeight="1" x14ac:dyDescent="0.25">
      <c r="A38" s="22" t="s">
        <v>1994</v>
      </c>
      <c r="B38" s="17" t="s">
        <v>117</v>
      </c>
      <c r="C38" s="190" t="s">
        <v>1542</v>
      </c>
      <c r="D38" s="157">
        <v>41</v>
      </c>
      <c r="E38" s="158">
        <v>210</v>
      </c>
      <c r="F38" s="159">
        <v>199</v>
      </c>
      <c r="G38" s="169">
        <v>57</v>
      </c>
      <c r="H38" s="169">
        <v>67</v>
      </c>
      <c r="I38" s="169">
        <v>58</v>
      </c>
      <c r="J38" s="169">
        <v>78</v>
      </c>
      <c r="K38" s="169">
        <v>68</v>
      </c>
      <c r="L38" s="20"/>
      <c r="M38" s="20"/>
      <c r="N38" s="20"/>
      <c r="O38" s="20"/>
      <c r="P38" s="11"/>
      <c r="Q38" s="11"/>
      <c r="R38" s="20"/>
      <c r="S38" s="20"/>
      <c r="T38" s="21"/>
      <c r="U38" s="21"/>
      <c r="V38" s="21"/>
      <c r="W38" s="21"/>
      <c r="X38" s="21"/>
      <c r="Y38" s="21"/>
      <c r="Z38" s="21"/>
      <c r="AA38" s="21"/>
      <c r="AB38" s="21"/>
      <c r="AC38" s="21"/>
      <c r="AD38" s="21"/>
      <c r="AE38" s="21"/>
    </row>
    <row r="39" spans="1:31" x14ac:dyDescent="0.25">
      <c r="A39" s="19" t="s">
        <v>53</v>
      </c>
      <c r="C39" s="160">
        <v>23522</v>
      </c>
      <c r="D39" s="160">
        <v>24029</v>
      </c>
      <c r="E39" s="161">
        <v>24071</v>
      </c>
      <c r="F39" s="162">
        <v>24882</v>
      </c>
      <c r="G39" s="20">
        <v>24581</v>
      </c>
      <c r="H39" s="20">
        <v>24545</v>
      </c>
      <c r="I39" s="20">
        <v>24466</v>
      </c>
      <c r="J39" s="20">
        <v>25256</v>
      </c>
      <c r="K39" s="20">
        <v>24818</v>
      </c>
    </row>
    <row r="40" spans="1:31" x14ac:dyDescent="0.25">
      <c r="B40" s="19"/>
      <c r="C40"/>
      <c r="D40"/>
      <c r="E40"/>
      <c r="F40"/>
    </row>
    <row r="41" spans="1:31" x14ac:dyDescent="0.25">
      <c r="C41"/>
      <c r="D41"/>
      <c r="E41"/>
      <c r="F41"/>
    </row>
    <row r="42" spans="1:31" x14ac:dyDescent="0.25">
      <c r="C42"/>
      <c r="D42"/>
      <c r="E42"/>
      <c r="F42"/>
    </row>
    <row r="43" spans="1:31" x14ac:dyDescent="0.25">
      <c r="C43"/>
      <c r="D43"/>
      <c r="E43"/>
      <c r="F43"/>
    </row>
    <row r="44" spans="1:31" x14ac:dyDescent="0.25">
      <c r="C44"/>
      <c r="D44"/>
      <c r="E44"/>
      <c r="F44"/>
    </row>
    <row r="45" spans="1:31" x14ac:dyDescent="0.25">
      <c r="C45"/>
      <c r="D45"/>
      <c r="E45"/>
      <c r="F45"/>
    </row>
    <row r="46" spans="1:31" x14ac:dyDescent="0.25">
      <c r="C46"/>
      <c r="D46"/>
      <c r="E46"/>
      <c r="F46"/>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B801-000000000000}">
      <formula1>$AA$4:$AA$11</formula1>
    </dataValidation>
    <dataValidation type="list" allowBlank="1" showInputMessage="1" showErrorMessage="1" sqref="B10:G10" xr:uid="{00000000-0002-0000-B801-000001000000}">
      <formula1>$AA$12:$AA$13</formula1>
    </dataValidation>
    <dataValidation type="list" allowBlank="1" showInputMessage="1" showErrorMessage="1" sqref="B12:G12" xr:uid="{00000000-0002-0000-B8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sheetPr>
    <tabColor rgb="FFFFFF00"/>
  </sheetPr>
  <dimension ref="A1:AE46"/>
  <sheetViews>
    <sheetView workbookViewId="0">
      <pane xSplit="1" ySplit="2" topLeftCell="B15" activePane="bottomRight" state="frozen"/>
      <selection activeCell="B21" sqref="B21"/>
      <selection pane="topRight" activeCell="B21" sqref="B21"/>
      <selection pane="bottomLeft" activeCell="B21" sqref="B21"/>
      <selection pane="bottomRight" activeCell="M28" sqref="M28"/>
    </sheetView>
  </sheetViews>
  <sheetFormatPr defaultColWidth="9.140625" defaultRowHeight="15" x14ac:dyDescent="0.25"/>
  <cols>
    <col min="1" max="1" width="36.85546875" style="2" customWidth="1"/>
    <col min="2" max="2" width="62"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2047</v>
      </c>
      <c r="C3" s="702"/>
      <c r="D3" s="702"/>
      <c r="E3" s="702"/>
      <c r="F3" s="702"/>
      <c r="G3" s="702"/>
      <c r="H3" s="669"/>
      <c r="I3" s="669"/>
      <c r="J3" s="669"/>
      <c r="K3" s="669"/>
    </row>
    <row r="4" spans="1:27" ht="14.25" customHeight="1" x14ac:dyDescent="0.25">
      <c r="A4" s="6" t="s">
        <v>2</v>
      </c>
      <c r="B4" s="704" t="s">
        <v>2048</v>
      </c>
      <c r="C4" s="704"/>
      <c r="D4" s="704"/>
      <c r="E4" s="704"/>
      <c r="F4" s="704"/>
      <c r="G4" s="704"/>
      <c r="H4" s="718"/>
      <c r="I4" s="718"/>
      <c r="J4" s="718"/>
      <c r="K4" s="718"/>
      <c r="Z4" s="2" t="s">
        <v>3</v>
      </c>
      <c r="AA4" s="2" t="s">
        <v>4</v>
      </c>
    </row>
    <row r="5" spans="1:27" ht="14.25" customHeight="1" x14ac:dyDescent="0.25">
      <c r="A5" s="6" t="s">
        <v>5</v>
      </c>
      <c r="B5" s="699" t="s">
        <v>16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1945</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688" t="s">
        <v>9</v>
      </c>
      <c r="C13" s="688"/>
      <c r="D13" s="688"/>
      <c r="E13" s="688"/>
      <c r="F13" s="688"/>
      <c r="G13" s="688"/>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1837</v>
      </c>
      <c r="C15" s="688"/>
      <c r="D15" s="688"/>
      <c r="E15" s="688"/>
      <c r="F15" s="688"/>
      <c r="G15" s="688"/>
      <c r="H15" s="669"/>
      <c r="I15" s="669"/>
      <c r="J15" s="669"/>
      <c r="K15" s="669"/>
      <c r="AA15" s="2" t="s">
        <v>31</v>
      </c>
    </row>
    <row r="16" spans="1:27" ht="14.25" customHeight="1" x14ac:dyDescent="0.25">
      <c r="A16" s="6" t="s">
        <v>32</v>
      </c>
      <c r="B16" s="699" t="s">
        <v>841</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 si="0">C20-C25</f>
        <v>11</v>
      </c>
      <c r="D21" s="190" t="s">
        <v>1542</v>
      </c>
      <c r="E21" s="190" t="s">
        <v>1542</v>
      </c>
      <c r="F21" s="190" t="s">
        <v>1542</v>
      </c>
      <c r="G21" s="10">
        <f>G20-G25</f>
        <v>276</v>
      </c>
      <c r="H21" s="10">
        <f t="shared" ref="H21:K21" si="1">H20-H25</f>
        <v>242</v>
      </c>
      <c r="I21" s="10">
        <f t="shared" si="1"/>
        <v>196</v>
      </c>
      <c r="J21" s="10">
        <f t="shared" si="1"/>
        <v>186</v>
      </c>
      <c r="K21" s="10">
        <f t="shared" si="1"/>
        <v>126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4.6764730890230425E-4</v>
      </c>
      <c r="D22" s="12">
        <f>IFERROR(+(D21/D20),0)</f>
        <v>0</v>
      </c>
      <c r="E22" s="12">
        <f>IFERROR(+(E21/E20),0)</f>
        <v>0</v>
      </c>
      <c r="F22" s="12">
        <f>IFERROR(+(F21/F20),0)</f>
        <v>0</v>
      </c>
      <c r="G22" s="12">
        <f>G21/G20</f>
        <v>1.1228184370041902E-2</v>
      </c>
      <c r="H22" s="12">
        <f t="shared" ref="H22:K22" si="2">H21/H20</f>
        <v>9.8594418415155829E-3</v>
      </c>
      <c r="I22" s="12">
        <f t="shared" si="2"/>
        <v>8.0111174691408493E-3</v>
      </c>
      <c r="J22" s="12">
        <f t="shared" si="2"/>
        <v>7.364586632879316E-3</v>
      </c>
      <c r="K22" s="12">
        <f t="shared" si="2"/>
        <v>5.0769602707712146E-3</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23511</v>
      </c>
      <c r="D25" s="10">
        <v>24023</v>
      </c>
      <c r="E25" s="155">
        <v>24064</v>
      </c>
      <c r="F25" s="156">
        <v>24881</v>
      </c>
      <c r="G25" s="13">
        <v>24305</v>
      </c>
      <c r="H25" s="13">
        <v>24303</v>
      </c>
      <c r="I25" s="13">
        <v>24270</v>
      </c>
      <c r="J25" s="13">
        <v>25070</v>
      </c>
      <c r="K25" s="13">
        <v>24692</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0.99953235269109775</v>
      </c>
      <c r="D26" s="12">
        <f>IFERROR(+(D25/D20),0)</f>
        <v>0.99975030171875645</v>
      </c>
      <c r="E26" s="12">
        <f>IFERROR(+(E25/E20),0)</f>
        <v>0.99970919363549504</v>
      </c>
      <c r="F26" s="12">
        <f>IFERROR(+(F25/F20),0)</f>
        <v>0.99995981030463787</v>
      </c>
      <c r="G26" s="12">
        <f>G25/G20</f>
        <v>0.98877181562995808</v>
      </c>
      <c r="H26" s="12">
        <f t="shared" ref="H26:J26" si="4">H25/H20</f>
        <v>0.99014055815848445</v>
      </c>
      <c r="I26" s="12">
        <f t="shared" si="4"/>
        <v>0.99198888253085915</v>
      </c>
      <c r="J26" s="12">
        <f t="shared" si="4"/>
        <v>0.99263541336712069</v>
      </c>
      <c r="K26" s="12">
        <f>K25/K20</f>
        <v>0.9949230397292288</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
        <v>0</v>
      </c>
      <c r="B29" s="17" t="s">
        <v>1956</v>
      </c>
      <c r="C29" s="190" t="s">
        <v>1542</v>
      </c>
      <c r="D29" s="190" t="s">
        <v>1542</v>
      </c>
      <c r="E29" s="190" t="s">
        <v>1542</v>
      </c>
      <c r="F29" s="190" t="s">
        <v>1542</v>
      </c>
      <c r="G29" s="190" t="s">
        <v>1542</v>
      </c>
      <c r="H29" s="190" t="s">
        <v>1542</v>
      </c>
      <c r="I29" s="190" t="s">
        <v>1542</v>
      </c>
      <c r="J29" s="190" t="s">
        <v>1542</v>
      </c>
      <c r="K29" s="190" t="s">
        <v>1542</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2" t="s">
        <v>58</v>
      </c>
      <c r="B30" s="17" t="s">
        <v>2039</v>
      </c>
      <c r="C30" s="190" t="s">
        <v>1542</v>
      </c>
      <c r="D30" s="190" t="s">
        <v>1542</v>
      </c>
      <c r="E30" s="190" t="s">
        <v>1542</v>
      </c>
      <c r="F30" s="190" t="s">
        <v>1542</v>
      </c>
      <c r="G30" s="190" t="s">
        <v>1542</v>
      </c>
      <c r="H30" s="169">
        <v>14</v>
      </c>
      <c r="I30" s="169">
        <v>21</v>
      </c>
      <c r="J30" s="190" t="s">
        <v>1542</v>
      </c>
      <c r="K30" s="190" t="s">
        <v>1542</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2" t="s">
        <v>59</v>
      </c>
      <c r="B31" s="17" t="s">
        <v>2040</v>
      </c>
      <c r="C31" s="190" t="s">
        <v>1542</v>
      </c>
      <c r="D31" s="190" t="s">
        <v>1542</v>
      </c>
      <c r="E31" s="190" t="s">
        <v>1542</v>
      </c>
      <c r="F31" s="190" t="s">
        <v>1542</v>
      </c>
      <c r="G31" s="197">
        <v>91</v>
      </c>
      <c r="H31" s="169">
        <v>78</v>
      </c>
      <c r="I31" s="169">
        <v>55</v>
      </c>
      <c r="J31" s="169">
        <v>67</v>
      </c>
      <c r="K31" s="169">
        <v>42</v>
      </c>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2" t="s">
        <v>60</v>
      </c>
      <c r="B32" s="17" t="s">
        <v>2041</v>
      </c>
      <c r="C32" s="190" t="s">
        <v>1542</v>
      </c>
      <c r="D32" s="190" t="s">
        <v>1542</v>
      </c>
      <c r="E32" s="190" t="s">
        <v>1542</v>
      </c>
      <c r="F32" s="190" t="s">
        <v>1542</v>
      </c>
      <c r="G32" s="197">
        <v>106</v>
      </c>
      <c r="H32" s="169">
        <v>84</v>
      </c>
      <c r="I32" s="169">
        <v>41</v>
      </c>
      <c r="J32" s="169">
        <v>45</v>
      </c>
      <c r="K32" s="169">
        <v>34</v>
      </c>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2" t="s">
        <v>2042</v>
      </c>
      <c r="B33" s="17"/>
      <c r="C33" s="190" t="s">
        <v>1542</v>
      </c>
      <c r="D33" s="190" t="s">
        <v>1542</v>
      </c>
      <c r="E33" s="190" t="s">
        <v>1542</v>
      </c>
      <c r="F33" s="190" t="s">
        <v>1542</v>
      </c>
      <c r="G33" s="190" t="s">
        <v>1542</v>
      </c>
      <c r="H33" s="190" t="s">
        <v>1542</v>
      </c>
      <c r="I33" s="190" t="s">
        <v>1542</v>
      </c>
      <c r="J33" s="190" t="s">
        <v>1542</v>
      </c>
      <c r="K33" s="190" t="s">
        <v>1542</v>
      </c>
      <c r="L33" s="11"/>
      <c r="M33" s="11"/>
      <c r="N33" s="11"/>
      <c r="O33" s="11"/>
      <c r="P33" s="11"/>
      <c r="Q33" s="11"/>
      <c r="R33" s="11"/>
      <c r="S33" s="11"/>
      <c r="T33" s="9"/>
      <c r="U33" s="9"/>
      <c r="V33" s="9"/>
      <c r="W33" s="9"/>
      <c r="X33" s="9"/>
      <c r="Y33" s="9"/>
      <c r="Z33" s="9"/>
      <c r="AA33" s="9"/>
      <c r="AB33" s="9"/>
      <c r="AC33" s="9"/>
      <c r="AD33" s="9"/>
      <c r="AE33" s="9"/>
    </row>
    <row r="34" spans="1:31" s="19" customFormat="1" ht="13.5" customHeight="1" x14ac:dyDescent="0.25">
      <c r="A34" s="22" t="s">
        <v>2043</v>
      </c>
      <c r="B34" s="17"/>
      <c r="C34" s="190" t="s">
        <v>1542</v>
      </c>
      <c r="D34" s="190" t="s">
        <v>1542</v>
      </c>
      <c r="E34" s="190" t="s">
        <v>1542</v>
      </c>
      <c r="F34" s="190" t="s">
        <v>1542</v>
      </c>
      <c r="G34" s="190" t="s">
        <v>1542</v>
      </c>
      <c r="H34" s="190" t="s">
        <v>1542</v>
      </c>
      <c r="I34" s="190" t="s">
        <v>1542</v>
      </c>
      <c r="J34" s="190" t="s">
        <v>1542</v>
      </c>
      <c r="K34" s="190" t="s">
        <v>1542</v>
      </c>
      <c r="L34" s="20"/>
      <c r="M34" s="20"/>
      <c r="N34" s="20"/>
      <c r="O34" s="20"/>
      <c r="P34" s="20"/>
      <c r="Q34" s="20"/>
      <c r="R34" s="20"/>
      <c r="S34" s="20"/>
      <c r="T34" s="21"/>
      <c r="U34" s="21"/>
      <c r="V34" s="21"/>
      <c r="W34" s="21"/>
      <c r="X34" s="21"/>
      <c r="Y34" s="21"/>
      <c r="Z34" s="21"/>
      <c r="AA34" s="21"/>
      <c r="AB34" s="21"/>
      <c r="AC34" s="21"/>
      <c r="AD34" s="21"/>
      <c r="AE34" s="21"/>
    </row>
    <row r="35" spans="1:31" x14ac:dyDescent="0.25">
      <c r="A35" s="22" t="s">
        <v>2044</v>
      </c>
      <c r="B35" s="17"/>
      <c r="C35" s="190" t="s">
        <v>1542</v>
      </c>
      <c r="D35" s="190" t="s">
        <v>1542</v>
      </c>
      <c r="E35" s="190" t="s">
        <v>1542</v>
      </c>
      <c r="F35" s="190" t="s">
        <v>1542</v>
      </c>
      <c r="G35" s="190" t="s">
        <v>1542</v>
      </c>
      <c r="H35" s="190" t="s">
        <v>1542</v>
      </c>
      <c r="I35" s="190" t="s">
        <v>1542</v>
      </c>
      <c r="J35" s="190" t="s">
        <v>1542</v>
      </c>
      <c r="K35" s="190" t="s">
        <v>1542</v>
      </c>
    </row>
    <row r="36" spans="1:31" x14ac:dyDescent="0.25">
      <c r="A36" s="22" t="s">
        <v>2045</v>
      </c>
      <c r="B36" s="17"/>
      <c r="C36" s="190" t="s">
        <v>1542</v>
      </c>
      <c r="D36" s="190" t="s">
        <v>1542</v>
      </c>
      <c r="E36" s="190" t="s">
        <v>1542</v>
      </c>
      <c r="F36" s="190" t="s">
        <v>1542</v>
      </c>
      <c r="G36" s="190" t="s">
        <v>1542</v>
      </c>
      <c r="H36" s="190" t="s">
        <v>1542</v>
      </c>
      <c r="I36" s="190" t="s">
        <v>1542</v>
      </c>
      <c r="J36" s="190" t="s">
        <v>1542</v>
      </c>
      <c r="K36" s="190" t="s">
        <v>1542</v>
      </c>
    </row>
    <row r="37" spans="1:31" x14ac:dyDescent="0.25">
      <c r="A37" s="22" t="s">
        <v>2046</v>
      </c>
      <c r="B37" s="17"/>
      <c r="C37" s="190" t="s">
        <v>1542</v>
      </c>
      <c r="D37" s="190" t="s">
        <v>1542</v>
      </c>
      <c r="E37" s="190" t="s">
        <v>1542</v>
      </c>
      <c r="F37" s="190" t="s">
        <v>1542</v>
      </c>
      <c r="G37" s="190" t="s">
        <v>1542</v>
      </c>
      <c r="H37" s="190" t="s">
        <v>1542</v>
      </c>
      <c r="I37" s="190" t="s">
        <v>1542</v>
      </c>
      <c r="J37" s="190" t="s">
        <v>1542</v>
      </c>
      <c r="K37" s="190" t="s">
        <v>1542</v>
      </c>
    </row>
    <row r="38" spans="1:31" x14ac:dyDescent="0.25">
      <c r="A38" s="22" t="s">
        <v>1994</v>
      </c>
      <c r="B38" s="17" t="s">
        <v>117</v>
      </c>
      <c r="C38" s="190" t="s">
        <v>1542</v>
      </c>
      <c r="D38" s="190" t="s">
        <v>1542</v>
      </c>
      <c r="E38" s="190" t="s">
        <v>1542</v>
      </c>
      <c r="F38" s="190" t="s">
        <v>1542</v>
      </c>
      <c r="G38" s="190" t="s">
        <v>2049</v>
      </c>
      <c r="H38" s="169">
        <v>66</v>
      </c>
      <c r="I38" s="169">
        <v>79</v>
      </c>
      <c r="J38" s="169">
        <v>68</v>
      </c>
      <c r="K38" s="169">
        <v>50</v>
      </c>
    </row>
    <row r="39" spans="1:31" x14ac:dyDescent="0.25">
      <c r="A39" s="19" t="s">
        <v>53</v>
      </c>
      <c r="B39" s="19"/>
      <c r="C39" s="160">
        <v>11</v>
      </c>
      <c r="D39" s="160" t="s">
        <v>1542</v>
      </c>
      <c r="E39" s="162" t="s">
        <v>1542</v>
      </c>
      <c r="F39" s="162" t="s">
        <v>1542</v>
      </c>
      <c r="G39" s="160">
        <v>276</v>
      </c>
      <c r="H39" s="160">
        <v>242</v>
      </c>
      <c r="I39" s="160">
        <v>196</v>
      </c>
      <c r="J39" s="160">
        <v>186</v>
      </c>
      <c r="K39" s="160">
        <v>126</v>
      </c>
    </row>
    <row r="40" spans="1:31" x14ac:dyDescent="0.25">
      <c r="C40"/>
      <c r="D40"/>
      <c r="E40"/>
      <c r="F40"/>
    </row>
    <row r="41" spans="1:31" x14ac:dyDescent="0.25">
      <c r="C41"/>
      <c r="D41"/>
      <c r="E41"/>
      <c r="F41"/>
    </row>
    <row r="42" spans="1:31" x14ac:dyDescent="0.25">
      <c r="C42"/>
      <c r="D42"/>
      <c r="E42"/>
      <c r="F42"/>
    </row>
    <row r="43" spans="1:31" x14ac:dyDescent="0.25">
      <c r="C43"/>
      <c r="D43"/>
      <c r="E43"/>
      <c r="F43"/>
    </row>
    <row r="44" spans="1:31" x14ac:dyDescent="0.25">
      <c r="C44"/>
      <c r="D44"/>
      <c r="E44"/>
      <c r="F44"/>
    </row>
    <row r="45" spans="1:31" x14ac:dyDescent="0.25">
      <c r="C45"/>
      <c r="D45"/>
      <c r="E45"/>
      <c r="F45"/>
    </row>
    <row r="46" spans="1:31" x14ac:dyDescent="0.25">
      <c r="C46"/>
      <c r="D46"/>
      <c r="E46"/>
      <c r="F46"/>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B901-000000000000}">
      <formula1>$AA$14:$AA$16</formula1>
    </dataValidation>
    <dataValidation type="list" allowBlank="1" showInputMessage="1" showErrorMessage="1" sqref="B10:G10" xr:uid="{00000000-0002-0000-B901-000001000000}">
      <formula1>$AA$12:$AA$13</formula1>
    </dataValidation>
    <dataValidation type="list" allowBlank="1" showInputMessage="1" showErrorMessage="1" sqref="B5:G5" xr:uid="{00000000-0002-0000-B9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sheetPr>
    <tabColor rgb="FFFFFF00"/>
  </sheetPr>
  <dimension ref="A1:AE44"/>
  <sheetViews>
    <sheetView workbookViewId="0">
      <pane xSplit="1" ySplit="2" topLeftCell="B15" activePane="bottomRight" state="frozen"/>
      <selection activeCell="B21" sqref="B21"/>
      <selection pane="topRight" activeCell="B21" sqref="B21"/>
      <selection pane="bottomLeft" activeCell="B21" sqref="B21"/>
      <selection pane="bottomRight" activeCell="G29" sqref="G29"/>
    </sheetView>
  </sheetViews>
  <sheetFormatPr defaultColWidth="9.140625" defaultRowHeight="15" x14ac:dyDescent="0.25"/>
  <cols>
    <col min="1" max="1" width="36.85546875" style="2" customWidth="1"/>
    <col min="2" max="2" width="62"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2050</v>
      </c>
      <c r="C3" s="702"/>
      <c r="D3" s="702"/>
      <c r="E3" s="702"/>
      <c r="F3" s="702"/>
      <c r="G3" s="702"/>
      <c r="H3" s="669"/>
      <c r="I3" s="669"/>
      <c r="J3" s="669"/>
      <c r="K3" s="669"/>
    </row>
    <row r="4" spans="1:27" ht="14.25" customHeight="1" x14ac:dyDescent="0.25">
      <c r="A4" s="6" t="s">
        <v>2</v>
      </c>
      <c r="B4" s="704" t="s">
        <v>2051</v>
      </c>
      <c r="C4" s="704"/>
      <c r="D4" s="704"/>
      <c r="E4" s="704"/>
      <c r="F4" s="704"/>
      <c r="G4" s="704"/>
      <c r="H4" s="718"/>
      <c r="I4" s="718"/>
      <c r="J4" s="718"/>
      <c r="K4" s="718"/>
      <c r="Z4" s="2" t="s">
        <v>3</v>
      </c>
      <c r="AA4" s="2" t="s">
        <v>4</v>
      </c>
    </row>
    <row r="5" spans="1:27" ht="14.25" customHeight="1" x14ac:dyDescent="0.25">
      <c r="A5" s="6" t="s">
        <v>5</v>
      </c>
      <c r="B5" s="699" t="s">
        <v>16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1945</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688" t="s">
        <v>9</v>
      </c>
      <c r="C13" s="688"/>
      <c r="D13" s="688"/>
      <c r="E13" s="688"/>
      <c r="F13" s="688"/>
      <c r="G13" s="688"/>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1837</v>
      </c>
      <c r="C15" s="688"/>
      <c r="D15" s="688"/>
      <c r="E15" s="688"/>
      <c r="F15" s="688"/>
      <c r="G15" s="688"/>
      <c r="H15" s="669"/>
      <c r="I15" s="669"/>
      <c r="J15" s="669"/>
      <c r="K15" s="669"/>
      <c r="AA15" s="2" t="s">
        <v>31</v>
      </c>
    </row>
    <row r="16" spans="1:27" ht="14.25" customHeight="1" x14ac:dyDescent="0.25">
      <c r="A16" s="6" t="s">
        <v>32</v>
      </c>
      <c r="B16" s="699" t="s">
        <v>842</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90" t="s">
        <v>1542</v>
      </c>
      <c r="D21" s="190" t="s">
        <v>1542</v>
      </c>
      <c r="E21" s="10">
        <f t="shared" ref="E21:F21" si="0">E20-E25</f>
        <v>0</v>
      </c>
      <c r="F21" s="10">
        <f t="shared" si="0"/>
        <v>0</v>
      </c>
      <c r="G21" s="190" t="s">
        <v>1542</v>
      </c>
      <c r="H21" s="190" t="s">
        <v>1542</v>
      </c>
      <c r="I21" s="190" t="s">
        <v>1542</v>
      </c>
      <c r="J21" s="10">
        <f t="shared" ref="J21:K21" si="1">J20-J25</f>
        <v>0</v>
      </c>
      <c r="K21" s="10">
        <f t="shared" si="1"/>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v>
      </c>
      <c r="D22" s="12">
        <f>IFERROR(+(D21/D20),0)</f>
        <v>0</v>
      </c>
      <c r="E22" s="12">
        <f>IFERROR(+(E21/E20),0)</f>
        <v>0</v>
      </c>
      <c r="F22" s="12">
        <f>IFERROR(+(F21/F20),0)</f>
        <v>0</v>
      </c>
      <c r="G22" s="12" t="e">
        <f>G21/G20</f>
        <v>#VALUE!</v>
      </c>
      <c r="H22" s="12" t="e">
        <f t="shared" ref="H22:K22" si="2">H21/H20</f>
        <v>#VALUE!</v>
      </c>
      <c r="I22" s="12" t="e">
        <f t="shared" si="2"/>
        <v>#VALUE!</v>
      </c>
      <c r="J22" s="12">
        <f t="shared" si="2"/>
        <v>0</v>
      </c>
      <c r="K22" s="12">
        <f t="shared" si="2"/>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t="s">
        <v>10806</v>
      </c>
      <c r="D25" s="10" t="s">
        <v>10806</v>
      </c>
      <c r="E25" s="155">
        <v>24071</v>
      </c>
      <c r="F25" s="156">
        <v>24882</v>
      </c>
      <c r="G25" s="13" t="s">
        <v>10806</v>
      </c>
      <c r="H25" s="13" t="s">
        <v>10806</v>
      </c>
      <c r="I25" s="13" t="s">
        <v>10806</v>
      </c>
      <c r="J25" s="13">
        <v>25256</v>
      </c>
      <c r="K25" s="13">
        <v>24818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1</v>
      </c>
      <c r="F26" s="12">
        <f>IFERROR(+(F25/F20),0)</f>
        <v>1</v>
      </c>
      <c r="G26" s="12" t="e">
        <f>G25/G20</f>
        <v>#VALUE!</v>
      </c>
      <c r="H26" s="12" t="e">
        <f t="shared" ref="H26:J26" si="4">H25/H20</f>
        <v>#VALUE!</v>
      </c>
      <c r="I26" s="12" t="e">
        <f t="shared" si="4"/>
        <v>#VALUE!</v>
      </c>
      <c r="J26" s="12">
        <f t="shared" si="4"/>
        <v>1</v>
      </c>
      <c r="K26" s="12">
        <f>K25/K20</f>
        <v>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
        <v>0</v>
      </c>
      <c r="B29" s="17" t="s">
        <v>1956</v>
      </c>
      <c r="C29" s="157">
        <v>0</v>
      </c>
      <c r="D29" s="157">
        <v>0</v>
      </c>
      <c r="E29" s="158">
        <v>0</v>
      </c>
      <c r="F29" s="159">
        <v>0</v>
      </c>
      <c r="G29" s="147" t="s">
        <v>2052</v>
      </c>
      <c r="H29" s="147"/>
      <c r="I29" s="147"/>
      <c r="J29" s="147"/>
      <c r="K29" s="147"/>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2" t="s">
        <v>58</v>
      </c>
      <c r="B30" s="17" t="s">
        <v>2039</v>
      </c>
      <c r="C30" s="157">
        <v>0</v>
      </c>
      <c r="D30" s="157">
        <v>0</v>
      </c>
      <c r="E30" s="158">
        <v>0</v>
      </c>
      <c r="F30" s="159">
        <v>0</v>
      </c>
      <c r="G30" s="147"/>
      <c r="H30" s="147"/>
      <c r="I30" s="147"/>
      <c r="J30" s="147"/>
      <c r="K30" s="147"/>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2" t="s">
        <v>59</v>
      </c>
      <c r="B31" s="17" t="s">
        <v>2040</v>
      </c>
      <c r="C31" s="157">
        <v>0</v>
      </c>
      <c r="D31" s="157">
        <v>0</v>
      </c>
      <c r="E31" s="158">
        <v>0</v>
      </c>
      <c r="F31" s="159">
        <v>0</v>
      </c>
      <c r="G31" s="147"/>
      <c r="H31" s="147"/>
      <c r="I31" s="147"/>
      <c r="J31" s="147"/>
      <c r="K31" s="147"/>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2" t="s">
        <v>60</v>
      </c>
      <c r="B32" s="17" t="s">
        <v>2041</v>
      </c>
      <c r="C32" s="157">
        <v>0</v>
      </c>
      <c r="D32" s="157">
        <v>0</v>
      </c>
      <c r="E32" s="158">
        <v>0</v>
      </c>
      <c r="F32" s="159">
        <v>0</v>
      </c>
      <c r="G32" s="147"/>
      <c r="H32" s="147"/>
      <c r="I32" s="147"/>
      <c r="J32" s="147"/>
      <c r="K32" s="147"/>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2" t="s">
        <v>2043</v>
      </c>
      <c r="B33" s="17"/>
      <c r="C33" s="190" t="s">
        <v>1542</v>
      </c>
      <c r="D33" s="157">
        <v>0</v>
      </c>
      <c r="E33" s="158">
        <v>0</v>
      </c>
      <c r="F33" s="159">
        <v>0</v>
      </c>
      <c r="G33" s="157"/>
      <c r="H33" s="157"/>
      <c r="I33" s="158"/>
      <c r="J33" s="159"/>
      <c r="K33" s="159"/>
      <c r="L33" s="11"/>
      <c r="M33" s="11"/>
      <c r="N33" s="11"/>
      <c r="O33" s="11"/>
      <c r="P33" s="11"/>
      <c r="Q33" s="11"/>
      <c r="R33" s="11"/>
      <c r="S33" s="11"/>
      <c r="T33" s="9"/>
      <c r="U33" s="9"/>
      <c r="V33" s="9"/>
      <c r="W33" s="9"/>
      <c r="X33" s="9"/>
      <c r="Y33" s="9"/>
      <c r="Z33" s="9"/>
      <c r="AA33" s="9"/>
      <c r="AB33" s="9"/>
      <c r="AC33" s="9"/>
      <c r="AD33" s="9"/>
      <c r="AE33" s="9"/>
    </row>
    <row r="34" spans="1:31" s="19" customFormat="1" ht="13.5" customHeight="1" x14ac:dyDescent="0.25">
      <c r="A34" s="22" t="s">
        <v>2044</v>
      </c>
      <c r="B34" s="17"/>
      <c r="C34" s="157">
        <v>0</v>
      </c>
      <c r="D34" s="190" t="s">
        <v>1542</v>
      </c>
      <c r="E34" s="158">
        <v>0</v>
      </c>
      <c r="F34" s="159">
        <v>0</v>
      </c>
      <c r="G34" s="157"/>
      <c r="H34" s="157"/>
      <c r="I34" s="158"/>
      <c r="J34" s="159"/>
      <c r="K34" s="159"/>
      <c r="L34" s="20"/>
      <c r="M34" s="20"/>
      <c r="N34" s="20"/>
      <c r="O34" s="20"/>
      <c r="P34" s="20"/>
      <c r="Q34" s="20"/>
      <c r="R34" s="20"/>
      <c r="S34" s="20"/>
      <c r="T34" s="21"/>
      <c r="U34" s="21"/>
      <c r="V34" s="21"/>
      <c r="W34" s="21"/>
      <c r="X34" s="21"/>
      <c r="Y34" s="21"/>
      <c r="Z34" s="21"/>
      <c r="AA34" s="21"/>
      <c r="AB34" s="21"/>
      <c r="AC34" s="21"/>
      <c r="AD34" s="21"/>
      <c r="AE34" s="21"/>
    </row>
    <row r="35" spans="1:31" x14ac:dyDescent="0.25">
      <c r="A35" s="22" t="s">
        <v>2045</v>
      </c>
      <c r="B35" s="17"/>
      <c r="C35" s="190">
        <v>0</v>
      </c>
      <c r="D35" s="190">
        <v>0</v>
      </c>
      <c r="E35" s="158">
        <v>0</v>
      </c>
      <c r="F35" s="159">
        <v>0</v>
      </c>
      <c r="G35" s="157"/>
      <c r="H35" s="157"/>
      <c r="I35" s="158"/>
      <c r="J35" s="159"/>
      <c r="K35" s="159"/>
    </row>
    <row r="36" spans="1:31" x14ac:dyDescent="0.25">
      <c r="A36" s="22" t="s">
        <v>1994</v>
      </c>
      <c r="B36" s="17" t="s">
        <v>117</v>
      </c>
      <c r="C36" s="190" t="s">
        <v>1542</v>
      </c>
      <c r="D36" s="157">
        <v>0</v>
      </c>
      <c r="E36" s="158">
        <v>0</v>
      </c>
      <c r="F36" s="159">
        <v>0</v>
      </c>
      <c r="G36" s="147"/>
      <c r="H36" s="147"/>
      <c r="I36" s="147"/>
      <c r="J36" s="147"/>
      <c r="K36" s="147"/>
    </row>
    <row r="37" spans="1:31" x14ac:dyDescent="0.25">
      <c r="A37" s="19" t="s">
        <v>53</v>
      </c>
      <c r="B37" s="19"/>
      <c r="C37" s="255" t="s">
        <v>1542</v>
      </c>
      <c r="D37" s="255" t="s">
        <v>1542</v>
      </c>
      <c r="E37" s="161">
        <v>0</v>
      </c>
      <c r="F37" s="162">
        <v>0</v>
      </c>
      <c r="G37" s="255" t="s">
        <v>1542</v>
      </c>
      <c r="H37" s="255" t="s">
        <v>1542</v>
      </c>
      <c r="I37" s="255" t="s">
        <v>1542</v>
      </c>
      <c r="J37" s="20">
        <v>0</v>
      </c>
      <c r="K37" s="20">
        <v>0</v>
      </c>
    </row>
    <row r="38" spans="1:31" x14ac:dyDescent="0.25">
      <c r="C38"/>
      <c r="D38"/>
      <c r="E38"/>
      <c r="F38"/>
    </row>
    <row r="39" spans="1:31" x14ac:dyDescent="0.25">
      <c r="C39"/>
      <c r="D39"/>
      <c r="E39"/>
      <c r="F39"/>
    </row>
    <row r="40" spans="1:31" x14ac:dyDescent="0.25">
      <c r="C40"/>
      <c r="D40"/>
      <c r="E40"/>
      <c r="F40"/>
    </row>
    <row r="41" spans="1:31" x14ac:dyDescent="0.25">
      <c r="C41"/>
      <c r="D41"/>
      <c r="E41"/>
      <c r="F41"/>
    </row>
    <row r="42" spans="1:31" x14ac:dyDescent="0.25">
      <c r="C42"/>
      <c r="D42"/>
      <c r="E42"/>
      <c r="F42"/>
    </row>
    <row r="43" spans="1:31" x14ac:dyDescent="0.25">
      <c r="C43"/>
      <c r="D43"/>
      <c r="E43"/>
      <c r="F43"/>
    </row>
    <row r="44" spans="1:31" x14ac:dyDescent="0.25">
      <c r="C44"/>
      <c r="D44"/>
      <c r="E44"/>
      <c r="F44"/>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BA01-000000000000}">
      <formula1>$AA$4:$AA$11</formula1>
    </dataValidation>
    <dataValidation type="list" allowBlank="1" showInputMessage="1" showErrorMessage="1" sqref="B10:G10" xr:uid="{00000000-0002-0000-BA01-000001000000}">
      <formula1>$AA$12:$AA$13</formula1>
    </dataValidation>
    <dataValidation type="list" allowBlank="1" showInputMessage="1" showErrorMessage="1" sqref="B12:G12" xr:uid="{00000000-0002-0000-BA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sheetPr>
    <tabColor rgb="FFFFFF00"/>
  </sheetPr>
  <dimension ref="A1:AE42"/>
  <sheetViews>
    <sheetView workbookViewId="0">
      <pane xSplit="1" ySplit="2" topLeftCell="B12" activePane="bottomRight" state="frozen"/>
      <selection activeCell="B21" sqref="B21"/>
      <selection pane="topRight" activeCell="B21" sqref="B21"/>
      <selection pane="bottomLeft" activeCell="B21" sqref="B21"/>
      <selection pane="bottomRight" activeCell="Q25" sqref="Q25"/>
    </sheetView>
  </sheetViews>
  <sheetFormatPr defaultColWidth="9.140625" defaultRowHeight="15" x14ac:dyDescent="0.25"/>
  <cols>
    <col min="1" max="1" width="36.85546875" style="2" customWidth="1"/>
    <col min="2" max="2" width="62"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2053</v>
      </c>
      <c r="C3" s="702"/>
      <c r="D3" s="702"/>
      <c r="E3" s="702"/>
      <c r="F3" s="702"/>
      <c r="G3" s="702"/>
      <c r="H3" s="669"/>
      <c r="I3" s="669"/>
      <c r="J3" s="669"/>
      <c r="K3" s="669"/>
    </row>
    <row r="4" spans="1:27" ht="14.25" customHeight="1" x14ac:dyDescent="0.25">
      <c r="A4" s="6" t="s">
        <v>2</v>
      </c>
      <c r="B4" s="704" t="s">
        <v>2054</v>
      </c>
      <c r="C4" s="704"/>
      <c r="D4" s="704"/>
      <c r="E4" s="704"/>
      <c r="F4" s="704"/>
      <c r="G4" s="704"/>
      <c r="H4" s="718"/>
      <c r="I4" s="718"/>
      <c r="J4" s="718"/>
      <c r="K4" s="718"/>
      <c r="Z4" s="2" t="s">
        <v>3</v>
      </c>
      <c r="AA4" s="2" t="s">
        <v>4</v>
      </c>
    </row>
    <row r="5" spans="1:27" ht="14.25" customHeight="1" x14ac:dyDescent="0.25">
      <c r="A5" s="6" t="s">
        <v>5</v>
      </c>
      <c r="B5" s="699" t="s">
        <v>16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1945</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699" t="s">
        <v>20</v>
      </c>
      <c r="C11" s="699"/>
      <c r="D11" s="699"/>
      <c r="E11" s="699"/>
      <c r="F11" s="699"/>
      <c r="G11" s="699"/>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688" t="s">
        <v>9</v>
      </c>
      <c r="C13" s="688"/>
      <c r="D13" s="688"/>
      <c r="E13" s="688"/>
      <c r="F13" s="688"/>
      <c r="G13" s="688"/>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1837</v>
      </c>
      <c r="C15" s="688"/>
      <c r="D15" s="688"/>
      <c r="E15" s="688"/>
      <c r="F15" s="688"/>
      <c r="G15" s="688"/>
      <c r="H15" s="669"/>
      <c r="I15" s="669"/>
      <c r="J15" s="669"/>
      <c r="K15" s="669"/>
      <c r="AA15" s="2" t="s">
        <v>31</v>
      </c>
    </row>
    <row r="16" spans="1:27" ht="14.25" customHeight="1" x14ac:dyDescent="0.25">
      <c r="A16" s="6" t="s">
        <v>32</v>
      </c>
      <c r="B16" s="699" t="s">
        <v>843</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23522</v>
      </c>
      <c r="D20" s="10">
        <v>24029</v>
      </c>
      <c r="E20" s="155">
        <v>24071</v>
      </c>
      <c r="F20" s="156">
        <v>24882</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775" t="s">
        <v>10807</v>
      </c>
      <c r="D21" s="775"/>
      <c r="E21" s="775"/>
      <c r="F21" s="775"/>
      <c r="G21" s="775"/>
      <c r="H21" s="775"/>
      <c r="I21" s="775"/>
      <c r="J21" s="775"/>
      <c r="K21" s="775"/>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v>
      </c>
      <c r="D22" s="12">
        <f>IFERROR(+(D21/D20),0)</f>
        <v>0</v>
      </c>
      <c r="E22" s="12">
        <f>IFERROR(+(E21/E20),0)</f>
        <v>0</v>
      </c>
      <c r="F22" s="12">
        <f>IFERROR(+(F21/F20),0)</f>
        <v>0</v>
      </c>
      <c r="G22" s="629">
        <f t="shared" ref="G22:I22" si="0">IFERROR(+(G21/G20),0)</f>
        <v>0</v>
      </c>
      <c r="H22" s="629">
        <f t="shared" si="0"/>
        <v>0</v>
      </c>
      <c r="I22" s="629">
        <f t="shared" si="0"/>
        <v>0</v>
      </c>
      <c r="J22" s="12">
        <f t="shared" ref="J22:K22" si="1">J21/J20</f>
        <v>0</v>
      </c>
      <c r="K22" s="12">
        <f t="shared" si="1"/>
        <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2">H23/H20</f>
        <v>0</v>
      </c>
      <c r="I24" s="12">
        <f t="shared" si="2"/>
        <v>0</v>
      </c>
      <c r="J24" s="12">
        <f t="shared" si="2"/>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9"/>
      <c r="D25"/>
      <c r="E25"/>
      <c r="F25"/>
      <c r="G25" s="164"/>
      <c r="H25" s="164"/>
      <c r="I25" s="9"/>
      <c r="J25" s="164"/>
      <c r="K25" s="164"/>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c r="D26" s="12"/>
      <c r="E26" s="12"/>
      <c r="F26" s="12"/>
      <c r="G26" s="12"/>
      <c r="H26" s="12"/>
      <c r="I26" s="12"/>
      <c r="J26" s="12"/>
      <c r="K26" s="12"/>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
        <v>0</v>
      </c>
      <c r="B29" s="17" t="s">
        <v>1956</v>
      </c>
      <c r="C29" s="775" t="s">
        <v>10807</v>
      </c>
      <c r="D29" s="775"/>
      <c r="E29" s="775"/>
      <c r="F29" s="775"/>
      <c r="G29" s="775"/>
      <c r="H29" s="775"/>
      <c r="I29" s="775"/>
      <c r="J29" s="775"/>
      <c r="K29" s="77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2" t="s">
        <v>58</v>
      </c>
      <c r="B30" s="17" t="s">
        <v>2039</v>
      </c>
      <c r="C30" s="775" t="s">
        <v>10807</v>
      </c>
      <c r="D30" s="775"/>
      <c r="E30" s="775"/>
      <c r="F30" s="775"/>
      <c r="G30" s="775"/>
      <c r="H30" s="775"/>
      <c r="I30" s="775"/>
      <c r="J30" s="775"/>
      <c r="K30" s="77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2" t="s">
        <v>59</v>
      </c>
      <c r="B31" s="17" t="s">
        <v>2040</v>
      </c>
      <c r="C31" s="775" t="s">
        <v>10807</v>
      </c>
      <c r="D31" s="775"/>
      <c r="E31" s="775"/>
      <c r="F31" s="775"/>
      <c r="G31" s="775"/>
      <c r="H31" s="775"/>
      <c r="I31" s="775"/>
      <c r="J31" s="775"/>
      <c r="K31" s="775"/>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2" t="s">
        <v>60</v>
      </c>
      <c r="B32" s="17" t="s">
        <v>2041</v>
      </c>
      <c r="C32" s="775" t="s">
        <v>10807</v>
      </c>
      <c r="D32" s="775"/>
      <c r="E32" s="775"/>
      <c r="F32" s="775"/>
      <c r="G32" s="775"/>
      <c r="H32" s="775"/>
      <c r="I32" s="775"/>
      <c r="J32" s="775"/>
      <c r="K32" s="775"/>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2" t="s">
        <v>2046</v>
      </c>
      <c r="B33" s="17"/>
      <c r="C33" s="775" t="s">
        <v>10807</v>
      </c>
      <c r="D33" s="775"/>
      <c r="E33" s="775"/>
      <c r="F33" s="775"/>
      <c r="G33" s="775"/>
      <c r="H33" s="775"/>
      <c r="I33" s="775"/>
      <c r="J33" s="775"/>
      <c r="K33" s="775"/>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22" t="s">
        <v>1994</v>
      </c>
      <c r="B34" s="17" t="s">
        <v>117</v>
      </c>
      <c r="C34" s="775" t="s">
        <v>10807</v>
      </c>
      <c r="D34" s="775"/>
      <c r="E34" s="775"/>
      <c r="F34" s="775"/>
      <c r="G34" s="775"/>
      <c r="H34" s="775"/>
      <c r="I34" s="775"/>
      <c r="J34" s="775"/>
      <c r="K34" s="775"/>
      <c r="L34" s="11"/>
      <c r="M34" s="11"/>
      <c r="N34" s="11"/>
      <c r="O34" s="11"/>
      <c r="P34" s="11"/>
      <c r="Q34" s="11"/>
      <c r="R34" s="11"/>
      <c r="S34" s="11"/>
      <c r="T34" s="9"/>
      <c r="U34" s="9"/>
      <c r="V34" s="9"/>
      <c r="W34" s="9"/>
      <c r="X34" s="9"/>
      <c r="Y34" s="9"/>
      <c r="Z34" s="9"/>
      <c r="AA34" s="9"/>
      <c r="AB34" s="9"/>
      <c r="AC34" s="9"/>
      <c r="AD34" s="9"/>
      <c r="AE34" s="9"/>
    </row>
    <row r="35" spans="1:31" s="19" customFormat="1" ht="13.5" customHeight="1" x14ac:dyDescent="0.25">
      <c r="A35" s="19" t="s">
        <v>53</v>
      </c>
      <c r="C35" s="775" t="s">
        <v>10807</v>
      </c>
      <c r="D35" s="775"/>
      <c r="E35" s="775"/>
      <c r="F35" s="775"/>
      <c r="G35" s="775"/>
      <c r="H35" s="775"/>
      <c r="I35" s="775"/>
      <c r="J35" s="775"/>
      <c r="K35" s="775"/>
      <c r="L35" s="20"/>
      <c r="M35" s="20"/>
      <c r="N35" s="20"/>
      <c r="O35" s="20"/>
      <c r="P35" s="20"/>
      <c r="Q35" s="20"/>
      <c r="R35" s="20"/>
      <c r="S35" s="20"/>
      <c r="T35" s="21"/>
      <c r="U35" s="21"/>
      <c r="V35" s="21"/>
      <c r="W35" s="21"/>
      <c r="X35" s="21"/>
      <c r="Y35" s="21"/>
      <c r="Z35" s="21"/>
      <c r="AA35" s="21"/>
      <c r="AB35" s="21"/>
      <c r="AC35" s="21"/>
      <c r="AD35" s="21"/>
      <c r="AE35" s="21"/>
    </row>
    <row r="36" spans="1:31" x14ac:dyDescent="0.25">
      <c r="C36"/>
      <c r="D36"/>
      <c r="E36"/>
      <c r="F36"/>
    </row>
    <row r="37" spans="1:31" x14ac:dyDescent="0.25">
      <c r="C37"/>
      <c r="D37"/>
      <c r="E37"/>
      <c r="F37"/>
    </row>
    <row r="38" spans="1:31" x14ac:dyDescent="0.25">
      <c r="C38"/>
      <c r="D38"/>
      <c r="E38"/>
      <c r="F38"/>
    </row>
    <row r="39" spans="1:31" x14ac:dyDescent="0.25">
      <c r="C39"/>
      <c r="D39"/>
      <c r="E39"/>
      <c r="F39"/>
    </row>
    <row r="40" spans="1:31" x14ac:dyDescent="0.25">
      <c r="C40"/>
      <c r="D40"/>
      <c r="E40"/>
      <c r="F40"/>
    </row>
    <row r="41" spans="1:31" x14ac:dyDescent="0.25">
      <c r="C41"/>
      <c r="D41"/>
      <c r="E41"/>
      <c r="F41"/>
    </row>
    <row r="42" spans="1:31" x14ac:dyDescent="0.25">
      <c r="C42"/>
      <c r="D42"/>
      <c r="E42"/>
      <c r="F42"/>
    </row>
  </sheetData>
  <mergeCells count="25">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 ref="C34:K34"/>
    <mergeCell ref="C35:K35"/>
    <mergeCell ref="C21:K21"/>
    <mergeCell ref="C29:K29"/>
    <mergeCell ref="C30:K30"/>
    <mergeCell ref="C31:K31"/>
    <mergeCell ref="C32:K32"/>
    <mergeCell ref="C33:K33"/>
  </mergeCells>
  <dataValidations count="3">
    <dataValidation type="list" allowBlank="1" showInputMessage="1" showErrorMessage="1" sqref="B5:G5" xr:uid="{00000000-0002-0000-BB01-000000000000}">
      <formula1>$AA$4:$AA$11</formula1>
    </dataValidation>
    <dataValidation type="list" allowBlank="1" showInputMessage="1" showErrorMessage="1" sqref="B10:G10" xr:uid="{00000000-0002-0000-BB01-000001000000}">
      <formula1>$AA$12:$AA$13</formula1>
    </dataValidation>
    <dataValidation type="list" allowBlank="1" showInputMessage="1" showErrorMessage="1" sqref="B12:G12" xr:uid="{00000000-0002-0000-BB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sheetPr>
    <tabColor rgb="FFFFFF00"/>
    <pageSetUpPr fitToPage="1"/>
  </sheetPr>
  <dimension ref="A1:K33"/>
  <sheetViews>
    <sheetView topLeftCell="A7" workbookViewId="0">
      <selection activeCell="B21" sqref="B21"/>
    </sheetView>
  </sheetViews>
  <sheetFormatPr defaultRowHeight="15" x14ac:dyDescent="0.25"/>
  <cols>
    <col min="1" max="1" width="38.7109375" customWidth="1"/>
    <col min="2" max="2" width="72.85546875" customWidth="1"/>
    <col min="3" max="11" width="8" customWidth="1"/>
  </cols>
  <sheetData>
    <row r="1" spans="1:11" ht="18.75" x14ac:dyDescent="0.25">
      <c r="A1" s="200" t="s">
        <v>0</v>
      </c>
    </row>
    <row r="3" spans="1:11" x14ac:dyDescent="0.25">
      <c r="A3" s="201" t="s">
        <v>1</v>
      </c>
      <c r="B3" s="678" t="s">
        <v>2055</v>
      </c>
      <c r="C3" s="678"/>
      <c r="D3" s="678"/>
      <c r="E3" s="678"/>
      <c r="F3" s="678"/>
      <c r="G3" s="678"/>
      <c r="H3" s="669"/>
      <c r="I3" s="669"/>
      <c r="J3" s="669"/>
      <c r="K3" s="669"/>
    </row>
    <row r="4" spans="1:11" x14ac:dyDescent="0.25">
      <c r="A4" s="6" t="s">
        <v>2</v>
      </c>
      <c r="B4" s="676" t="s">
        <v>2056</v>
      </c>
      <c r="C4" s="676"/>
      <c r="D4" s="676"/>
      <c r="E4" s="676"/>
      <c r="F4" s="676"/>
      <c r="G4" s="676"/>
      <c r="H4" s="718"/>
      <c r="I4" s="718"/>
      <c r="J4" s="718"/>
      <c r="K4" s="718"/>
    </row>
    <row r="5" spans="1:11" x14ac:dyDescent="0.25">
      <c r="A5" s="6" t="s">
        <v>5</v>
      </c>
      <c r="B5" s="674" t="s">
        <v>7</v>
      </c>
      <c r="C5" s="674"/>
      <c r="D5" s="674"/>
      <c r="E5" s="674"/>
      <c r="F5" s="674"/>
      <c r="G5" s="674"/>
      <c r="H5" s="669"/>
      <c r="I5" s="669"/>
      <c r="J5" s="669"/>
      <c r="K5" s="669"/>
    </row>
    <row r="6" spans="1:11" x14ac:dyDescent="0.25">
      <c r="A6" s="6" t="s">
        <v>8</v>
      </c>
      <c r="B6" s="674" t="s">
        <v>9</v>
      </c>
      <c r="C6" s="674"/>
      <c r="D6" s="674"/>
      <c r="E6" s="674"/>
      <c r="F6" s="674"/>
      <c r="G6" s="674"/>
      <c r="H6" s="669"/>
      <c r="I6" s="669"/>
      <c r="J6" s="669"/>
      <c r="K6" s="669"/>
    </row>
    <row r="7" spans="1:11" x14ac:dyDescent="0.25">
      <c r="A7" s="6" t="s">
        <v>11</v>
      </c>
      <c r="B7" s="679" t="s">
        <v>9</v>
      </c>
      <c r="C7" s="679"/>
      <c r="D7" s="679"/>
      <c r="E7" s="679"/>
      <c r="F7" s="679"/>
      <c r="G7" s="679"/>
      <c r="H7" s="669"/>
      <c r="I7" s="669"/>
      <c r="J7" s="669"/>
      <c r="K7" s="669"/>
    </row>
    <row r="8" spans="1:11" x14ac:dyDescent="0.25">
      <c r="A8" s="6" t="s">
        <v>13</v>
      </c>
      <c r="B8" s="680" t="s">
        <v>9</v>
      </c>
      <c r="C8" s="676"/>
      <c r="D8" s="676"/>
      <c r="E8" s="676"/>
      <c r="F8" s="676"/>
      <c r="G8" s="676"/>
      <c r="H8" s="718"/>
      <c r="I8" s="718"/>
      <c r="J8" s="718"/>
      <c r="K8" s="718"/>
    </row>
    <row r="9" spans="1:11" x14ac:dyDescent="0.25">
      <c r="A9" s="6" t="s">
        <v>15</v>
      </c>
      <c r="B9" s="674" t="s">
        <v>63</v>
      </c>
      <c r="C9" s="674"/>
      <c r="D9" s="674"/>
      <c r="E9" s="674"/>
      <c r="F9" s="674"/>
      <c r="G9" s="674"/>
      <c r="H9" s="669"/>
      <c r="I9" s="669"/>
      <c r="J9" s="669"/>
      <c r="K9" s="669"/>
    </row>
    <row r="10" spans="1:11" x14ac:dyDescent="0.25">
      <c r="A10" s="6" t="s">
        <v>17</v>
      </c>
      <c r="B10" s="674" t="s">
        <v>18</v>
      </c>
      <c r="C10" s="674"/>
      <c r="D10" s="674"/>
      <c r="E10" s="674"/>
      <c r="F10" s="674"/>
      <c r="G10" s="674"/>
      <c r="H10" s="669"/>
      <c r="I10" s="669"/>
      <c r="J10" s="669"/>
      <c r="K10" s="669"/>
    </row>
    <row r="11" spans="1:11" x14ac:dyDescent="0.25">
      <c r="A11" s="6" t="s">
        <v>19</v>
      </c>
      <c r="B11" s="676" t="s">
        <v>70</v>
      </c>
      <c r="C11" s="676"/>
      <c r="D11" s="676"/>
      <c r="E11" s="676"/>
      <c r="F11" s="676"/>
      <c r="G11" s="676"/>
      <c r="H11" s="669"/>
      <c r="I11" s="669"/>
      <c r="J11" s="669"/>
      <c r="K11" s="669"/>
    </row>
    <row r="12" spans="1:11" x14ac:dyDescent="0.25">
      <c r="A12" s="6" t="s">
        <v>22</v>
      </c>
      <c r="B12" s="674" t="s">
        <v>31</v>
      </c>
      <c r="C12" s="674"/>
      <c r="D12" s="674"/>
      <c r="E12" s="674"/>
      <c r="F12" s="674"/>
      <c r="G12" s="674"/>
      <c r="H12" s="669"/>
      <c r="I12" s="669"/>
      <c r="J12" s="669"/>
      <c r="K12" s="669"/>
    </row>
    <row r="13" spans="1:11" x14ac:dyDescent="0.25">
      <c r="A13" s="6" t="s">
        <v>26</v>
      </c>
      <c r="B13" s="674" t="s">
        <v>2057</v>
      </c>
      <c r="C13" s="674"/>
      <c r="D13" s="674"/>
      <c r="E13" s="674"/>
      <c r="F13" s="674"/>
      <c r="G13" s="674"/>
      <c r="H13" s="669"/>
      <c r="I13" s="669"/>
      <c r="J13" s="669"/>
      <c r="K13" s="669"/>
    </row>
    <row r="14" spans="1:11" x14ac:dyDescent="0.25">
      <c r="A14" s="6" t="s">
        <v>28</v>
      </c>
      <c r="B14" s="674" t="s">
        <v>2058</v>
      </c>
      <c r="C14" s="674"/>
      <c r="D14" s="674"/>
      <c r="E14" s="674"/>
      <c r="F14" s="674"/>
      <c r="G14" s="674"/>
      <c r="H14" s="669"/>
      <c r="I14" s="669"/>
      <c r="J14" s="669"/>
      <c r="K14" s="669"/>
    </row>
    <row r="15" spans="1:11" x14ac:dyDescent="0.25">
      <c r="A15" s="6" t="s">
        <v>30</v>
      </c>
      <c r="B15" s="674" t="s">
        <v>2059</v>
      </c>
      <c r="C15" s="674"/>
      <c r="D15" s="674"/>
      <c r="E15" s="674"/>
      <c r="F15" s="674"/>
      <c r="G15" s="674"/>
      <c r="H15" s="669"/>
      <c r="I15" s="669"/>
      <c r="J15" s="669"/>
      <c r="K15" s="669"/>
    </row>
    <row r="16" spans="1:11" x14ac:dyDescent="0.25">
      <c r="A16" s="6" t="s">
        <v>32</v>
      </c>
      <c r="B16" s="674" t="s">
        <v>844</v>
      </c>
      <c r="C16" s="674"/>
      <c r="D16" s="674"/>
      <c r="E16" s="674"/>
      <c r="F16" s="674"/>
      <c r="G16" s="674"/>
      <c r="H16" s="669"/>
      <c r="I16" s="669"/>
      <c r="J16" s="669"/>
      <c r="K16" s="669"/>
    </row>
    <row r="17" spans="1:11" x14ac:dyDescent="0.25">
      <c r="A17" s="6" t="s">
        <v>35</v>
      </c>
      <c r="B17" s="681" t="s">
        <v>9</v>
      </c>
      <c r="C17" s="679"/>
      <c r="D17" s="679"/>
      <c r="E17" s="679"/>
      <c r="F17" s="679"/>
      <c r="G17" s="679"/>
      <c r="H17" s="669"/>
      <c r="I17" s="669"/>
      <c r="J17" s="669"/>
      <c r="K17" s="669"/>
    </row>
    <row r="18" spans="1:11" x14ac:dyDescent="0.25">
      <c r="A18" s="6" t="s">
        <v>36</v>
      </c>
      <c r="B18" s="674" t="s">
        <v>9</v>
      </c>
      <c r="C18" s="674"/>
      <c r="D18" s="674"/>
      <c r="E18" s="674"/>
      <c r="F18" s="674"/>
      <c r="G18" s="674"/>
      <c r="H18" s="669"/>
      <c r="I18" s="669"/>
      <c r="J18" s="669"/>
      <c r="K18" s="669"/>
    </row>
    <row r="19" spans="1:11" x14ac:dyDescent="0.25">
      <c r="A19" s="7" t="s">
        <v>37</v>
      </c>
      <c r="B19" s="202"/>
      <c r="C19" s="154" t="s">
        <v>1433</v>
      </c>
      <c r="D19" s="154" t="s">
        <v>137</v>
      </c>
      <c r="E19" s="154" t="s">
        <v>138</v>
      </c>
      <c r="F19" s="154" t="s">
        <v>139</v>
      </c>
      <c r="G19" s="8" t="s">
        <v>38</v>
      </c>
      <c r="H19" s="8" t="s">
        <v>39</v>
      </c>
      <c r="I19" s="8" t="s">
        <v>40</v>
      </c>
      <c r="J19" s="8" t="s">
        <v>41</v>
      </c>
      <c r="K19" s="8" t="s">
        <v>42</v>
      </c>
    </row>
    <row r="20" spans="1:11" x14ac:dyDescent="0.25">
      <c r="A20" s="6" t="s">
        <v>43</v>
      </c>
      <c r="B20" s="202"/>
      <c r="C20" s="10">
        <v>22543</v>
      </c>
      <c r="D20" s="10">
        <v>23086</v>
      </c>
      <c r="E20" s="155">
        <v>23186</v>
      </c>
      <c r="F20" s="156">
        <v>24242</v>
      </c>
      <c r="G20" s="10">
        <v>24581</v>
      </c>
      <c r="H20" s="10">
        <v>24545</v>
      </c>
      <c r="I20" s="10">
        <v>24466</v>
      </c>
      <c r="J20" s="155">
        <v>25256</v>
      </c>
      <c r="K20" s="156">
        <v>24818</v>
      </c>
    </row>
    <row r="21" spans="1:11" x14ac:dyDescent="0.25">
      <c r="A21" s="6" t="s">
        <v>44</v>
      </c>
      <c r="B21" s="202"/>
      <c r="C21" s="10">
        <f t="shared" ref="C21:F21" si="0">C20-C25</f>
        <v>22543</v>
      </c>
      <c r="D21" s="10">
        <f t="shared" si="0"/>
        <v>23086</v>
      </c>
      <c r="E21" s="10">
        <f t="shared" si="0"/>
        <v>23186</v>
      </c>
      <c r="F21" s="10">
        <f t="shared" si="0"/>
        <v>24242</v>
      </c>
      <c r="G21" s="10">
        <f>+(G20-G25)</f>
        <v>24581</v>
      </c>
      <c r="H21" s="10">
        <f t="shared" ref="H21:K21" si="1">+(H20-H25)</f>
        <v>24545</v>
      </c>
      <c r="I21" s="10">
        <f t="shared" si="1"/>
        <v>24466</v>
      </c>
      <c r="J21" s="10">
        <f t="shared" si="1"/>
        <v>25256</v>
      </c>
      <c r="K21" s="10">
        <f t="shared" si="1"/>
        <v>24818</v>
      </c>
    </row>
    <row r="22" spans="1:11" x14ac:dyDescent="0.25">
      <c r="A22" s="6" t="s">
        <v>45</v>
      </c>
      <c r="B22" s="202"/>
      <c r="C22" s="12">
        <f>IFERROR(+(C21/C20),0)</f>
        <v>1</v>
      </c>
      <c r="D22" s="12">
        <f>IFERROR(+(D21/D20),0)</f>
        <v>1</v>
      </c>
      <c r="E22" s="12">
        <f>IFERROR(+(E21/E20),0)</f>
        <v>1</v>
      </c>
      <c r="F22" s="12">
        <f>IFERROR(+(F21/F20),0)</f>
        <v>1</v>
      </c>
      <c r="G22" s="12">
        <v>1</v>
      </c>
      <c r="H22" s="12">
        <v>1</v>
      </c>
      <c r="I22" s="12">
        <f>+(I21/I20)</f>
        <v>1</v>
      </c>
      <c r="J22" s="12">
        <v>1</v>
      </c>
      <c r="K22" s="12">
        <f>+(K21/K20)</f>
        <v>1</v>
      </c>
    </row>
    <row r="23" spans="1:11" x14ac:dyDescent="0.25">
      <c r="A23" s="6" t="s">
        <v>46</v>
      </c>
      <c r="B23" s="202"/>
      <c r="C23" s="10">
        <v>0</v>
      </c>
      <c r="D23" s="10">
        <v>0</v>
      </c>
      <c r="E23" s="155">
        <v>0</v>
      </c>
      <c r="F23" s="156">
        <v>0</v>
      </c>
      <c r="G23" s="10">
        <v>0</v>
      </c>
      <c r="H23" s="10">
        <v>0</v>
      </c>
      <c r="I23" s="10">
        <v>0</v>
      </c>
      <c r="J23" s="155">
        <v>0</v>
      </c>
      <c r="K23" s="156">
        <v>0</v>
      </c>
    </row>
    <row r="24" spans="1:11" x14ac:dyDescent="0.25">
      <c r="A24" s="6" t="s">
        <v>47</v>
      </c>
      <c r="B24" s="202"/>
      <c r="C24" s="12">
        <f>IFERROR(+(C23/C20),0)</f>
        <v>0</v>
      </c>
      <c r="D24" s="12">
        <f>IFERROR(+(D23/D20),0)</f>
        <v>0</v>
      </c>
      <c r="E24" s="12">
        <f>IFERROR(+(E23/E20),0)</f>
        <v>0</v>
      </c>
      <c r="F24" s="12">
        <f>IFERROR(+(F23/F20),0)</f>
        <v>0</v>
      </c>
      <c r="G24" s="12">
        <v>0</v>
      </c>
      <c r="H24" s="12">
        <v>0</v>
      </c>
      <c r="I24" s="12">
        <v>0</v>
      </c>
      <c r="J24" s="12">
        <v>0</v>
      </c>
      <c r="K24" s="12">
        <v>0</v>
      </c>
    </row>
    <row r="25" spans="1:11" x14ac:dyDescent="0.25">
      <c r="A25" s="6" t="s">
        <v>48</v>
      </c>
      <c r="B25" s="202"/>
      <c r="C25" s="10">
        <v>0</v>
      </c>
      <c r="D25" s="10">
        <v>0</v>
      </c>
      <c r="E25" s="155">
        <v>0</v>
      </c>
      <c r="F25" s="156">
        <v>0</v>
      </c>
      <c r="G25" s="10">
        <v>0</v>
      </c>
      <c r="H25" s="10">
        <v>0</v>
      </c>
      <c r="I25" s="10">
        <v>0</v>
      </c>
      <c r="J25" s="155">
        <v>0</v>
      </c>
      <c r="K25" s="156">
        <v>0</v>
      </c>
    </row>
    <row r="26" spans="1:11" x14ac:dyDescent="0.25">
      <c r="A26" s="6" t="s">
        <v>49</v>
      </c>
      <c r="B26" s="202"/>
      <c r="C26" s="12">
        <f>IFERROR(+(C25/C20),0)</f>
        <v>0</v>
      </c>
      <c r="D26" s="12">
        <f>IFERROR(+(D25/D20),0)</f>
        <v>0</v>
      </c>
      <c r="E26" s="12">
        <f>IFERROR(+(E25/E20),0)</f>
        <v>0</v>
      </c>
      <c r="F26" s="12">
        <f>IFERROR(+(F25/F20),0)</f>
        <v>0</v>
      </c>
      <c r="G26" s="12">
        <v>0</v>
      </c>
      <c r="H26" s="12">
        <v>0</v>
      </c>
      <c r="I26" s="12">
        <f>+(I25/I20)</f>
        <v>0</v>
      </c>
      <c r="J26" s="12">
        <v>0</v>
      </c>
      <c r="K26" s="12">
        <f>+(K25/K20)</f>
        <v>0</v>
      </c>
    </row>
    <row r="27" spans="1:11" x14ac:dyDescent="0.25">
      <c r="A27" s="203" t="s">
        <v>50</v>
      </c>
      <c r="B27" s="202"/>
      <c r="C27" s="677" t="s">
        <v>51</v>
      </c>
      <c r="D27" s="677"/>
      <c r="E27" s="677"/>
      <c r="F27" s="677"/>
      <c r="G27" s="677"/>
      <c r="H27" s="669"/>
      <c r="I27" s="669"/>
      <c r="J27" s="669"/>
      <c r="K27" s="669"/>
    </row>
    <row r="28" spans="1:11" x14ac:dyDescent="0.25">
      <c r="A28" s="204" t="s">
        <v>52</v>
      </c>
      <c r="B28" s="204" t="s">
        <v>2</v>
      </c>
      <c r="C28" s="154" t="s">
        <v>1433</v>
      </c>
      <c r="D28" s="154" t="s">
        <v>137</v>
      </c>
      <c r="E28" s="154" t="s">
        <v>138</v>
      </c>
      <c r="F28" s="154" t="s">
        <v>139</v>
      </c>
      <c r="G28" s="8" t="s">
        <v>38</v>
      </c>
      <c r="H28" s="8" t="s">
        <v>39</v>
      </c>
      <c r="I28" s="8" t="s">
        <v>40</v>
      </c>
      <c r="J28" s="8" t="s">
        <v>41</v>
      </c>
      <c r="K28" s="8" t="s">
        <v>42</v>
      </c>
    </row>
    <row r="29" spans="1:11" x14ac:dyDescent="0.25">
      <c r="A29" s="202" t="s">
        <v>2022</v>
      </c>
      <c r="B29" s="202"/>
      <c r="C29" s="157">
        <v>22543</v>
      </c>
      <c r="D29" s="157">
        <v>23086</v>
      </c>
      <c r="E29" s="158">
        <v>23186</v>
      </c>
      <c r="F29" s="159">
        <v>24242</v>
      </c>
      <c r="G29" s="10">
        <v>24581</v>
      </c>
      <c r="H29" s="10">
        <v>24545</v>
      </c>
      <c r="I29" s="10">
        <v>24466</v>
      </c>
      <c r="J29" s="155">
        <v>25256</v>
      </c>
      <c r="K29" s="156">
        <v>24818</v>
      </c>
    </row>
    <row r="30" spans="1:11" x14ac:dyDescent="0.25">
      <c r="A30" s="204" t="s">
        <v>53</v>
      </c>
      <c r="B30" s="202"/>
      <c r="C30" s="160">
        <v>22543</v>
      </c>
      <c r="D30" s="160">
        <v>23086</v>
      </c>
      <c r="E30" s="161">
        <v>23186</v>
      </c>
      <c r="F30" s="162">
        <v>24242</v>
      </c>
      <c r="G30" s="160">
        <v>24581</v>
      </c>
      <c r="H30" s="160">
        <v>24545</v>
      </c>
      <c r="I30" s="160">
        <v>24466</v>
      </c>
      <c r="J30" s="161">
        <v>25256</v>
      </c>
      <c r="K30" s="162">
        <v>24818</v>
      </c>
    </row>
    <row r="31" spans="1:11" x14ac:dyDescent="0.25">
      <c r="G31" s="144"/>
      <c r="H31" s="144"/>
      <c r="I31" s="144"/>
      <c r="J31" s="144"/>
      <c r="K31" s="144"/>
    </row>
    <row r="32" spans="1:11" x14ac:dyDescent="0.25">
      <c r="G32" s="144"/>
      <c r="H32" s="144"/>
      <c r="I32" s="144"/>
      <c r="J32" s="144"/>
      <c r="K32" s="144"/>
    </row>
    <row r="33" spans="7:11" x14ac:dyDescent="0.25">
      <c r="G33" s="144"/>
      <c r="H33" s="144"/>
      <c r="I33" s="144"/>
      <c r="J33" s="144"/>
      <c r="K33" s="144"/>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74" fitToHeight="0" orientation="landscape" r:id="rId1"/>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sheetPr>
    <tabColor rgb="FFFFFF00"/>
    <pageSetUpPr fitToPage="1"/>
  </sheetPr>
  <dimension ref="A1:V41"/>
  <sheetViews>
    <sheetView topLeftCell="A7" zoomScaleNormal="100" workbookViewId="0">
      <selection activeCell="C30" sqref="C30"/>
    </sheetView>
  </sheetViews>
  <sheetFormatPr defaultColWidth="9.140625" defaultRowHeight="15" x14ac:dyDescent="0.25"/>
  <cols>
    <col min="1" max="1" width="36.85546875" style="2" customWidth="1"/>
    <col min="2" max="2" width="60.140625" style="2" customWidth="1"/>
    <col min="3" max="11" width="8" style="2" customWidth="1"/>
    <col min="12" max="14" width="8.140625" style="2" customWidth="1"/>
    <col min="15" max="16" width="9.140625" style="2"/>
    <col min="17" max="17" width="24" style="2" bestFit="1" customWidth="1"/>
    <col min="18" max="16384" width="9.140625" style="2"/>
  </cols>
  <sheetData>
    <row r="1" spans="1:18" ht="18.75" x14ac:dyDescent="0.25">
      <c r="A1" s="1" t="s">
        <v>0</v>
      </c>
      <c r="E1" s="3"/>
      <c r="F1" s="3"/>
    </row>
    <row r="2" spans="1:18" ht="14.25" customHeight="1" x14ac:dyDescent="0.25">
      <c r="B2" s="4"/>
      <c r="C2" s="4"/>
      <c r="D2" s="4"/>
      <c r="E2" s="4"/>
      <c r="F2" s="4"/>
    </row>
    <row r="3" spans="1:18" ht="14.25" customHeight="1" x14ac:dyDescent="0.25">
      <c r="A3" s="5" t="s">
        <v>1</v>
      </c>
      <c r="B3" s="702" t="s">
        <v>2060</v>
      </c>
      <c r="C3" s="702"/>
      <c r="D3" s="702"/>
      <c r="E3" s="702"/>
      <c r="F3" s="702"/>
      <c r="G3" s="702"/>
      <c r="H3" s="669"/>
      <c r="I3" s="669"/>
      <c r="J3" s="669"/>
      <c r="K3" s="669"/>
    </row>
    <row r="4" spans="1:18" ht="15.75" customHeight="1" x14ac:dyDescent="0.25">
      <c r="A4" s="113" t="s">
        <v>2</v>
      </c>
      <c r="B4" s="706" t="s">
        <v>2061</v>
      </c>
      <c r="C4" s="706"/>
      <c r="D4" s="706"/>
      <c r="E4" s="706"/>
      <c r="F4" s="706"/>
      <c r="G4" s="706"/>
      <c r="H4" s="718"/>
      <c r="I4" s="718"/>
      <c r="J4" s="718"/>
      <c r="K4" s="718"/>
      <c r="Q4" s="2" t="s">
        <v>3</v>
      </c>
      <c r="R4" s="2" t="s">
        <v>4</v>
      </c>
    </row>
    <row r="5" spans="1:18" ht="14.25" customHeight="1" x14ac:dyDescent="0.25">
      <c r="A5" s="6" t="s">
        <v>5</v>
      </c>
      <c r="B5" s="699" t="s">
        <v>2062</v>
      </c>
      <c r="C5" s="699"/>
      <c r="D5" s="699"/>
      <c r="E5" s="699"/>
      <c r="F5" s="699"/>
      <c r="G5" s="699"/>
      <c r="H5" s="669"/>
      <c r="I5" s="669"/>
      <c r="J5" s="669"/>
      <c r="K5" s="669"/>
      <c r="R5" s="2" t="s">
        <v>7</v>
      </c>
    </row>
    <row r="6" spans="1:18" ht="14.25" customHeight="1" x14ac:dyDescent="0.25">
      <c r="A6" s="6" t="s">
        <v>8</v>
      </c>
      <c r="B6" s="703" t="s">
        <v>9</v>
      </c>
      <c r="C6" s="699"/>
      <c r="D6" s="699"/>
      <c r="E6" s="699"/>
      <c r="F6" s="699"/>
      <c r="G6" s="699"/>
      <c r="H6" s="669"/>
      <c r="I6" s="669"/>
      <c r="J6" s="669"/>
      <c r="K6" s="669"/>
      <c r="R6" s="2" t="s">
        <v>10</v>
      </c>
    </row>
    <row r="7" spans="1:18" ht="14.25" customHeight="1" x14ac:dyDescent="0.25">
      <c r="A7" s="6" t="s">
        <v>11</v>
      </c>
      <c r="B7" s="679" t="s">
        <v>9</v>
      </c>
      <c r="C7" s="679"/>
      <c r="D7" s="679"/>
      <c r="E7" s="679"/>
      <c r="F7" s="679"/>
      <c r="G7" s="679"/>
      <c r="H7" s="669"/>
      <c r="I7" s="669"/>
      <c r="J7" s="669"/>
      <c r="K7" s="669"/>
      <c r="R7" s="2" t="s">
        <v>16</v>
      </c>
    </row>
    <row r="8" spans="1:18" ht="14.25" customHeight="1" x14ac:dyDescent="0.25">
      <c r="A8" s="6" t="s">
        <v>13</v>
      </c>
      <c r="B8" s="719" t="s">
        <v>9</v>
      </c>
      <c r="C8" s="704"/>
      <c r="D8" s="704"/>
      <c r="E8" s="704"/>
      <c r="F8" s="704"/>
      <c r="G8" s="704"/>
      <c r="H8" s="718"/>
      <c r="I8" s="718"/>
      <c r="J8" s="718"/>
      <c r="K8" s="718"/>
      <c r="R8" s="2" t="s">
        <v>6</v>
      </c>
    </row>
    <row r="9" spans="1:18" ht="14.25" customHeight="1" x14ac:dyDescent="0.25">
      <c r="A9" s="6" t="s">
        <v>15</v>
      </c>
      <c r="B9" s="699" t="s">
        <v>2063</v>
      </c>
      <c r="C9" s="755"/>
      <c r="D9" s="755"/>
      <c r="E9" s="755"/>
      <c r="F9" s="755"/>
      <c r="G9" s="755"/>
      <c r="H9" s="669"/>
      <c r="I9" s="669"/>
      <c r="J9" s="669"/>
      <c r="K9" s="669"/>
      <c r="R9" s="2" t="s">
        <v>21</v>
      </c>
    </row>
    <row r="10" spans="1:18" ht="14.25" customHeight="1" x14ac:dyDescent="0.25">
      <c r="A10" s="6" t="s">
        <v>17</v>
      </c>
      <c r="B10" s="699" t="s">
        <v>18</v>
      </c>
      <c r="C10" s="699"/>
      <c r="D10" s="699"/>
      <c r="E10" s="699"/>
      <c r="F10" s="699"/>
      <c r="G10" s="699"/>
      <c r="H10" s="669"/>
      <c r="I10" s="669"/>
      <c r="J10" s="669"/>
      <c r="K10" s="669"/>
      <c r="Q10" s="2" t="s">
        <v>24</v>
      </c>
      <c r="R10" s="2" t="s">
        <v>25</v>
      </c>
    </row>
    <row r="11" spans="1:18" ht="14.25" customHeight="1" x14ac:dyDescent="0.25">
      <c r="A11" s="6" t="s">
        <v>19</v>
      </c>
      <c r="B11" s="699" t="s">
        <v>70</v>
      </c>
      <c r="C11" s="699"/>
      <c r="D11" s="699"/>
      <c r="E11" s="699"/>
      <c r="F11" s="699"/>
      <c r="G11" s="699"/>
      <c r="H11" s="669"/>
      <c r="I11" s="669"/>
      <c r="J11" s="669"/>
      <c r="K11" s="669"/>
      <c r="R11" s="2" t="s">
        <v>18</v>
      </c>
    </row>
    <row r="12" spans="1:18" ht="14.25" customHeight="1" x14ac:dyDescent="0.25">
      <c r="A12" s="6" t="s">
        <v>22</v>
      </c>
      <c r="B12" s="688" t="s">
        <v>31</v>
      </c>
      <c r="C12" s="688"/>
      <c r="D12" s="688"/>
      <c r="E12" s="688"/>
      <c r="F12" s="688"/>
      <c r="G12" s="688"/>
      <c r="H12" s="669"/>
      <c r="I12" s="669"/>
      <c r="J12" s="669"/>
      <c r="K12" s="669"/>
      <c r="Q12" s="2" t="s">
        <v>29</v>
      </c>
      <c r="R12" s="2" t="s">
        <v>23</v>
      </c>
    </row>
    <row r="13" spans="1:18" ht="14.25" customHeight="1" x14ac:dyDescent="0.25">
      <c r="A13" s="6" t="s">
        <v>26</v>
      </c>
      <c r="B13" s="703" t="s">
        <v>9</v>
      </c>
      <c r="C13" s="699"/>
      <c r="D13" s="699"/>
      <c r="E13" s="699"/>
      <c r="F13" s="699"/>
      <c r="G13" s="699"/>
      <c r="H13" s="669"/>
      <c r="I13" s="669"/>
      <c r="J13" s="669"/>
      <c r="K13" s="669"/>
      <c r="R13" s="2" t="s">
        <v>31</v>
      </c>
    </row>
    <row r="14" spans="1:18" ht="14.25" customHeight="1" x14ac:dyDescent="0.25">
      <c r="A14" s="6" t="s">
        <v>28</v>
      </c>
      <c r="B14" s="674" t="s">
        <v>2064</v>
      </c>
      <c r="C14" s="674"/>
      <c r="D14" s="674"/>
      <c r="E14" s="674"/>
      <c r="F14" s="674"/>
      <c r="G14" s="674"/>
      <c r="H14" s="669"/>
      <c r="I14" s="669"/>
      <c r="J14" s="669"/>
      <c r="K14" s="669"/>
      <c r="R14" s="2" t="s">
        <v>34</v>
      </c>
    </row>
    <row r="15" spans="1:18" ht="14.25" customHeight="1" x14ac:dyDescent="0.25">
      <c r="A15" s="6" t="s">
        <v>30</v>
      </c>
      <c r="B15" s="688" t="s">
        <v>2065</v>
      </c>
      <c r="C15" s="688"/>
      <c r="D15" s="688"/>
      <c r="E15" s="688"/>
      <c r="F15" s="688"/>
      <c r="G15" s="688"/>
      <c r="H15" s="669"/>
      <c r="I15" s="669"/>
      <c r="J15" s="669"/>
      <c r="K15" s="669"/>
    </row>
    <row r="16" spans="1:18" ht="14.25" customHeight="1" x14ac:dyDescent="0.25">
      <c r="A16" s="6" t="s">
        <v>32</v>
      </c>
      <c r="B16" s="699" t="s">
        <v>845</v>
      </c>
      <c r="C16" s="699"/>
      <c r="D16" s="699"/>
      <c r="E16" s="699"/>
      <c r="F16" s="699"/>
      <c r="G16" s="699"/>
      <c r="H16" s="669"/>
      <c r="I16" s="669"/>
      <c r="J16" s="669"/>
      <c r="K16" s="669"/>
    </row>
    <row r="17" spans="1:22" ht="14.25" customHeight="1" x14ac:dyDescent="0.25">
      <c r="A17" s="6" t="s">
        <v>35</v>
      </c>
      <c r="B17" s="689" t="s">
        <v>9</v>
      </c>
      <c r="C17" s="688"/>
      <c r="D17" s="688"/>
      <c r="E17" s="688"/>
      <c r="F17" s="688"/>
      <c r="G17" s="688"/>
      <c r="H17" s="669"/>
      <c r="I17" s="669"/>
      <c r="J17" s="669"/>
      <c r="K17" s="669"/>
    </row>
    <row r="18" spans="1:22" ht="33.75" customHeight="1" x14ac:dyDescent="0.25">
      <c r="A18" s="113" t="s">
        <v>36</v>
      </c>
      <c r="B18" s="779" t="s">
        <v>2066</v>
      </c>
      <c r="C18" s="779"/>
      <c r="D18" s="779"/>
      <c r="E18" s="779"/>
      <c r="F18" s="779"/>
      <c r="G18" s="779"/>
      <c r="H18" s="669"/>
      <c r="I18" s="669"/>
      <c r="J18" s="669"/>
      <c r="K18" s="669"/>
    </row>
    <row r="19" spans="1:22" ht="14.25" customHeight="1" x14ac:dyDescent="0.25">
      <c r="A19" s="7" t="s">
        <v>37</v>
      </c>
      <c r="C19" s="154" t="s">
        <v>1433</v>
      </c>
      <c r="D19" s="154" t="s">
        <v>137</v>
      </c>
      <c r="E19" s="154" t="s">
        <v>138</v>
      </c>
      <c r="F19" s="154" t="s">
        <v>139</v>
      </c>
      <c r="G19" s="8" t="s">
        <v>38</v>
      </c>
      <c r="H19" s="8" t="s">
        <v>39</v>
      </c>
      <c r="I19" s="8" t="s">
        <v>40</v>
      </c>
      <c r="J19" s="8" t="s">
        <v>41</v>
      </c>
      <c r="K19" s="8" t="s">
        <v>42</v>
      </c>
      <c r="L19" s="9"/>
      <c r="M19" s="9"/>
      <c r="N19" s="9"/>
      <c r="O19" s="9"/>
      <c r="P19" s="9"/>
      <c r="Q19" s="9"/>
      <c r="R19" s="9"/>
      <c r="S19" s="9"/>
      <c r="T19" s="9"/>
      <c r="U19" s="9"/>
      <c r="V19" s="9"/>
    </row>
    <row r="20" spans="1:22" ht="14.25" customHeight="1" x14ac:dyDescent="0.25">
      <c r="A20" s="6" t="s">
        <v>43</v>
      </c>
      <c r="C20" s="10">
        <v>22543</v>
      </c>
      <c r="D20" s="10">
        <v>23086</v>
      </c>
      <c r="E20" s="155">
        <v>23186</v>
      </c>
      <c r="F20" s="156">
        <v>24242</v>
      </c>
      <c r="G20" s="10">
        <v>24581</v>
      </c>
      <c r="H20" s="10">
        <v>24545</v>
      </c>
      <c r="I20" s="10">
        <v>24466</v>
      </c>
      <c r="J20" s="11">
        <v>25256</v>
      </c>
      <c r="K20" s="11">
        <v>24818</v>
      </c>
      <c r="L20" s="9"/>
      <c r="M20" s="9"/>
      <c r="N20" s="9"/>
      <c r="O20" s="9"/>
      <c r="P20" s="9"/>
      <c r="Q20" s="9"/>
      <c r="R20" s="9"/>
      <c r="S20" s="9"/>
      <c r="T20" s="9"/>
      <c r="U20" s="9"/>
      <c r="V20" s="9"/>
    </row>
    <row r="21" spans="1:22" ht="14.25" customHeight="1" x14ac:dyDescent="0.25">
      <c r="A21" s="6" t="s">
        <v>44</v>
      </c>
      <c r="C21" s="10">
        <f t="shared" ref="C21:F21" si="0">C20-C25</f>
        <v>16067</v>
      </c>
      <c r="D21" s="10">
        <f t="shared" si="0"/>
        <v>13493</v>
      </c>
      <c r="E21" s="10">
        <f t="shared" si="0"/>
        <v>13142</v>
      </c>
      <c r="F21" s="10">
        <f t="shared" si="0"/>
        <v>11727</v>
      </c>
      <c r="G21" s="10">
        <f>G20-G25</f>
        <v>11447</v>
      </c>
      <c r="H21" s="10">
        <f t="shared" ref="H21:K21" si="1">H20-H25</f>
        <v>11973</v>
      </c>
      <c r="I21" s="10">
        <f t="shared" si="1"/>
        <v>11473</v>
      </c>
      <c r="J21" s="10">
        <f t="shared" si="1"/>
        <v>11242</v>
      </c>
      <c r="K21" s="10">
        <f t="shared" si="1"/>
        <v>9887</v>
      </c>
      <c r="L21" s="9"/>
      <c r="M21" s="9"/>
      <c r="N21" s="9"/>
      <c r="O21" s="9"/>
      <c r="P21" s="9"/>
      <c r="Q21" s="9"/>
      <c r="R21" s="9"/>
      <c r="S21" s="9"/>
      <c r="T21" s="9"/>
      <c r="U21" s="9"/>
      <c r="V21" s="9"/>
    </row>
    <row r="22" spans="1:22" ht="14.25" customHeight="1" x14ac:dyDescent="0.25">
      <c r="A22" s="6" t="s">
        <v>45</v>
      </c>
      <c r="C22" s="12">
        <f>IFERROR(+(C21/C20),0)</f>
        <v>0.71272678880361973</v>
      </c>
      <c r="D22" s="12">
        <f>IFERROR(+(D21/D20),0)</f>
        <v>0.5844667764012822</v>
      </c>
      <c r="E22" s="12">
        <f>IFERROR(+(E21/E20),0)</f>
        <v>0.56680755628396451</v>
      </c>
      <c r="F22" s="12">
        <f>IFERROR(+(F21/F20),0)</f>
        <v>0.48374721557627259</v>
      </c>
      <c r="G22" s="12">
        <f>G21/G20</f>
        <v>0.46568487856474511</v>
      </c>
      <c r="H22" s="12">
        <f t="shared" ref="H22:K22" si="2">H21/H20</f>
        <v>0.48779792218374413</v>
      </c>
      <c r="I22" s="12">
        <f t="shared" si="2"/>
        <v>0.46893648328292326</v>
      </c>
      <c r="J22" s="12">
        <f t="shared" si="2"/>
        <v>0.4451219512195122</v>
      </c>
      <c r="K22" s="12">
        <f t="shared" si="2"/>
        <v>0.39838020791361106</v>
      </c>
      <c r="L22" s="9"/>
      <c r="M22" s="9"/>
      <c r="N22" s="9"/>
      <c r="O22" s="9"/>
      <c r="P22" s="9"/>
      <c r="Q22" s="9"/>
      <c r="R22" s="9"/>
      <c r="S22" s="9"/>
      <c r="T22" s="9"/>
      <c r="U22" s="9"/>
      <c r="V22" s="9"/>
    </row>
    <row r="23" spans="1:22" ht="14.25" customHeight="1" x14ac:dyDescent="0.25">
      <c r="A23" s="6" t="s">
        <v>46</v>
      </c>
      <c r="B23" s="2" t="s">
        <v>2067</v>
      </c>
      <c r="C23" s="10">
        <v>0</v>
      </c>
      <c r="D23" s="10">
        <v>0</v>
      </c>
      <c r="E23" s="155">
        <v>0</v>
      </c>
      <c r="F23" s="156">
        <v>0</v>
      </c>
      <c r="G23" s="10">
        <v>229</v>
      </c>
      <c r="H23" s="10">
        <v>0</v>
      </c>
      <c r="I23" s="10">
        <v>0</v>
      </c>
      <c r="J23" s="9">
        <v>0</v>
      </c>
      <c r="K23" s="9">
        <v>55</v>
      </c>
      <c r="L23" s="9"/>
      <c r="M23" s="9"/>
      <c r="N23" s="9"/>
      <c r="O23" s="9"/>
      <c r="P23" s="9"/>
      <c r="Q23" s="9"/>
      <c r="R23" s="9"/>
      <c r="S23" s="9"/>
      <c r="T23" s="9"/>
      <c r="U23" s="9"/>
      <c r="V23" s="9"/>
    </row>
    <row r="24" spans="1:22" ht="14.25" customHeight="1" x14ac:dyDescent="0.25">
      <c r="A24" s="6" t="s">
        <v>47</v>
      </c>
      <c r="C24" s="12">
        <f>IFERROR(+(C23/C20),0)</f>
        <v>0</v>
      </c>
      <c r="D24" s="12">
        <f>IFERROR(+(D23/D20),0)</f>
        <v>0</v>
      </c>
      <c r="E24" s="12">
        <f>IFERROR(+(E23/E20),0)</f>
        <v>0</v>
      </c>
      <c r="F24" s="12">
        <f>IFERROR(+(F23/F20),0)</f>
        <v>0</v>
      </c>
      <c r="G24" s="12">
        <f>G23/G20</f>
        <v>9.3161384809405633E-3</v>
      </c>
      <c r="H24" s="12">
        <f t="shared" ref="H24:J24" si="3">H23/H20</f>
        <v>0</v>
      </c>
      <c r="I24" s="12">
        <f t="shared" si="3"/>
        <v>0</v>
      </c>
      <c r="J24" s="12">
        <f t="shared" si="3"/>
        <v>0</v>
      </c>
      <c r="K24" s="12">
        <f>K23/K20</f>
        <v>2.2161334515271172E-3</v>
      </c>
      <c r="L24" s="206"/>
      <c r="M24" s="206"/>
      <c r="N24" s="206"/>
      <c r="O24" s="206"/>
      <c r="P24" s="206"/>
      <c r="Q24" s="206"/>
      <c r="R24" s="9"/>
      <c r="S24" s="9"/>
      <c r="T24" s="9"/>
      <c r="U24" s="9"/>
      <c r="V24" s="9"/>
    </row>
    <row r="25" spans="1:22" ht="14.25" customHeight="1" x14ac:dyDescent="0.25">
      <c r="A25" s="6" t="s">
        <v>48</v>
      </c>
      <c r="C25" s="10">
        <v>6476</v>
      </c>
      <c r="D25" s="10">
        <v>9593</v>
      </c>
      <c r="E25" s="155">
        <v>10044</v>
      </c>
      <c r="F25" s="156">
        <v>12515</v>
      </c>
      <c r="G25" s="164">
        <v>13134</v>
      </c>
      <c r="H25" s="164">
        <v>12572</v>
      </c>
      <c r="I25" s="164">
        <v>12993</v>
      </c>
      <c r="J25" s="164">
        <v>14014</v>
      </c>
      <c r="K25" s="164">
        <v>14931</v>
      </c>
      <c r="L25" s="9"/>
      <c r="M25" s="9"/>
      <c r="N25" s="9"/>
      <c r="O25" s="9"/>
      <c r="P25" s="9"/>
      <c r="Q25" s="9"/>
      <c r="R25" s="9"/>
      <c r="S25" s="9"/>
      <c r="T25" s="9"/>
      <c r="U25" s="9"/>
      <c r="V25" s="9"/>
    </row>
    <row r="26" spans="1:22" ht="14.25" customHeight="1" x14ac:dyDescent="0.25">
      <c r="A26" s="6" t="s">
        <v>49</v>
      </c>
      <c r="C26" s="12">
        <f>IFERROR(+(C25/C20),0)</f>
        <v>0.28727321119638027</v>
      </c>
      <c r="D26" s="12">
        <f>IFERROR(+(D25/D20),0)</f>
        <v>0.41553322359871786</v>
      </c>
      <c r="E26" s="12">
        <f>IFERROR(+(E25/E20),0)</f>
        <v>0.43319244371603555</v>
      </c>
      <c r="F26" s="12">
        <f>IFERROR(+(F25/F20),0)</f>
        <v>0.51625278442372746</v>
      </c>
      <c r="G26" s="12">
        <f>G25/G20</f>
        <v>0.53431512143525484</v>
      </c>
      <c r="H26" s="12">
        <f t="shared" ref="H26:J26" si="4">H25/H20</f>
        <v>0.51220207781625582</v>
      </c>
      <c r="I26" s="12">
        <f t="shared" si="4"/>
        <v>0.53106351671707674</v>
      </c>
      <c r="J26" s="12">
        <f t="shared" si="4"/>
        <v>0.55487804878048785</v>
      </c>
      <c r="K26" s="12">
        <f>K25/K20</f>
        <v>0.60161979208638894</v>
      </c>
      <c r="L26" s="9"/>
      <c r="M26" s="9"/>
      <c r="N26" s="9"/>
      <c r="O26" s="9"/>
      <c r="P26" s="9"/>
      <c r="Q26" s="9"/>
      <c r="R26" s="9"/>
      <c r="S26" s="9"/>
      <c r="T26" s="9"/>
      <c r="U26" s="9"/>
      <c r="V26" s="9"/>
    </row>
    <row r="27" spans="1:22" ht="14.25" customHeight="1" x14ac:dyDescent="0.25">
      <c r="A27" s="7" t="s">
        <v>50</v>
      </c>
      <c r="C27" s="677" t="s">
        <v>51</v>
      </c>
      <c r="D27" s="677"/>
      <c r="E27" s="677"/>
      <c r="F27" s="677"/>
      <c r="G27" s="677"/>
      <c r="H27" s="669"/>
      <c r="I27" s="669"/>
      <c r="J27" s="669"/>
      <c r="K27" s="669"/>
      <c r="L27" s="9"/>
      <c r="M27" s="9"/>
      <c r="N27" s="9"/>
      <c r="O27" s="9"/>
      <c r="P27" s="9"/>
      <c r="Q27" s="9"/>
      <c r="R27" s="9"/>
    </row>
    <row r="28" spans="1:22"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9"/>
      <c r="M28" s="9"/>
      <c r="N28" s="9"/>
      <c r="O28" s="9"/>
      <c r="P28" s="9"/>
      <c r="Q28" s="9"/>
      <c r="R28" s="9"/>
      <c r="S28" s="9"/>
      <c r="T28" s="9"/>
      <c r="U28" s="9"/>
      <c r="V28" s="9"/>
    </row>
    <row r="29" spans="1:22" ht="13.5" customHeight="1" x14ac:dyDescent="0.25">
      <c r="A29" s="207" t="s">
        <v>1529</v>
      </c>
      <c r="B29" s="17"/>
      <c r="C29" s="157">
        <v>16067</v>
      </c>
      <c r="D29" s="157">
        <v>13493</v>
      </c>
      <c r="E29" s="158">
        <v>13142</v>
      </c>
      <c r="F29" s="159">
        <v>11727</v>
      </c>
      <c r="G29" s="208">
        <v>11218</v>
      </c>
      <c r="H29" s="208">
        <v>11973</v>
      </c>
      <c r="I29" s="208">
        <v>11473</v>
      </c>
      <c r="J29" s="208">
        <v>11242</v>
      </c>
      <c r="K29" s="208">
        <v>9832</v>
      </c>
      <c r="L29" s="9"/>
      <c r="M29" s="9"/>
      <c r="N29" s="9"/>
      <c r="O29" s="9"/>
      <c r="P29" s="9"/>
      <c r="Q29" s="9"/>
      <c r="R29" s="9"/>
      <c r="S29" s="9"/>
      <c r="T29" s="9"/>
      <c r="U29" s="9"/>
      <c r="V29" s="9"/>
    </row>
    <row r="30" spans="1:22" ht="13.5" customHeight="1" x14ac:dyDescent="0.25">
      <c r="A30" s="207" t="s">
        <v>1530</v>
      </c>
      <c r="B30" s="17"/>
      <c r="C30" s="157">
        <v>0</v>
      </c>
      <c r="D30" s="157">
        <v>0</v>
      </c>
      <c r="E30" s="158">
        <v>0</v>
      </c>
      <c r="F30" s="159">
        <v>0</v>
      </c>
      <c r="G30" s="208">
        <v>229</v>
      </c>
      <c r="H30" s="208">
        <v>0</v>
      </c>
      <c r="I30" s="208">
        <v>0</v>
      </c>
      <c r="J30" s="208">
        <v>0</v>
      </c>
      <c r="K30" s="208">
        <v>55</v>
      </c>
      <c r="L30" s="9"/>
      <c r="M30" s="9"/>
      <c r="N30" s="9"/>
      <c r="O30" s="9"/>
      <c r="P30" s="9"/>
      <c r="Q30" s="9"/>
      <c r="R30" s="9"/>
      <c r="S30" s="9"/>
      <c r="T30" s="9"/>
      <c r="U30" s="9"/>
      <c r="V30" s="9"/>
    </row>
    <row r="31" spans="1:22" ht="13.5" customHeight="1" x14ac:dyDescent="0.25">
      <c r="A31" s="207" t="s">
        <v>1439</v>
      </c>
      <c r="B31" s="17"/>
      <c r="C31" s="157">
        <v>6476</v>
      </c>
      <c r="D31" s="157">
        <v>9593</v>
      </c>
      <c r="E31" s="158">
        <v>10044</v>
      </c>
      <c r="F31" s="159">
        <v>12515</v>
      </c>
      <c r="G31" s="208">
        <v>13134</v>
      </c>
      <c r="H31" s="208">
        <v>12572</v>
      </c>
      <c r="I31" s="208">
        <v>12993</v>
      </c>
      <c r="J31" s="208">
        <v>14014</v>
      </c>
      <c r="K31" s="208">
        <v>14931</v>
      </c>
      <c r="L31" s="9"/>
      <c r="M31" s="9"/>
      <c r="N31" s="9"/>
      <c r="O31" s="9"/>
      <c r="P31" s="9"/>
      <c r="Q31" s="9"/>
      <c r="R31" s="9"/>
      <c r="S31" s="9"/>
      <c r="T31" s="9"/>
      <c r="U31" s="9"/>
      <c r="V31" s="9"/>
    </row>
    <row r="32" spans="1:22" ht="13.5" customHeight="1" x14ac:dyDescent="0.25">
      <c r="A32" s="15" t="s">
        <v>1440</v>
      </c>
      <c r="B32" s="17"/>
      <c r="C32" s="160">
        <v>22543</v>
      </c>
      <c r="D32" s="160">
        <v>23086</v>
      </c>
      <c r="E32" s="161">
        <v>23186</v>
      </c>
      <c r="F32" s="162">
        <v>24242</v>
      </c>
      <c r="G32" s="209">
        <v>24581</v>
      </c>
      <c r="H32" s="209">
        <v>24545</v>
      </c>
      <c r="I32" s="209">
        <v>24466</v>
      </c>
      <c r="J32" s="209">
        <v>25256</v>
      </c>
      <c r="K32" s="209">
        <v>24818</v>
      </c>
      <c r="L32" s="9"/>
      <c r="M32" s="9"/>
      <c r="N32" s="9"/>
      <c r="O32" s="9"/>
      <c r="P32" s="9"/>
      <c r="Q32" s="9"/>
      <c r="R32" s="9"/>
      <c r="S32" s="9"/>
      <c r="T32" s="9"/>
      <c r="U32" s="9"/>
      <c r="V32" s="9"/>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1">
    <dataValidation type="list" allowBlank="1" showInputMessage="1" showErrorMessage="1" sqref="B5:G5" xr:uid="{00000000-0002-0000-BD01-000000000000}">
      <formula1>$R$4:$R$9</formula1>
    </dataValidation>
  </dataValidations>
  <pageMargins left="0.31496062992125984" right="0.31496062992125984" top="0.35433070866141736" bottom="0.15748031496062992" header="0.31496062992125984" footer="0.31496062992125984"/>
  <pageSetup paperSize="9" scale="83" orientation="landscape" r:id="rId1"/>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sheetPr>
    <tabColor rgb="FFFFFF00"/>
    <pageSetUpPr fitToPage="1"/>
  </sheetPr>
  <dimension ref="A1:K33"/>
  <sheetViews>
    <sheetView topLeftCell="A5" workbookViewId="0">
      <selection activeCell="B21" sqref="B21"/>
    </sheetView>
  </sheetViews>
  <sheetFormatPr defaultRowHeight="15" x14ac:dyDescent="0.25"/>
  <cols>
    <col min="1" max="1" width="36" customWidth="1"/>
    <col min="2" max="2" width="60.140625" customWidth="1"/>
    <col min="3" max="11" width="8" customWidth="1"/>
  </cols>
  <sheetData>
    <row r="1" spans="1:11" ht="18.75" x14ac:dyDescent="0.25">
      <c r="A1" s="200" t="s">
        <v>0</v>
      </c>
    </row>
    <row r="3" spans="1:11" x14ac:dyDescent="0.25">
      <c r="A3" s="201" t="s">
        <v>1</v>
      </c>
      <c r="B3" s="678" t="s">
        <v>2068</v>
      </c>
      <c r="C3" s="678"/>
      <c r="D3" s="678"/>
      <c r="E3" s="678"/>
      <c r="F3" s="678"/>
      <c r="G3" s="678"/>
      <c r="H3" s="669"/>
      <c r="I3" s="669"/>
      <c r="J3" s="669"/>
      <c r="K3" s="669"/>
    </row>
    <row r="4" spans="1:11" x14ac:dyDescent="0.25">
      <c r="A4" s="6" t="s">
        <v>2</v>
      </c>
      <c r="B4" s="676" t="s">
        <v>2069</v>
      </c>
      <c r="C4" s="676"/>
      <c r="D4" s="676"/>
      <c r="E4" s="676"/>
      <c r="F4" s="676"/>
      <c r="G4" s="676"/>
      <c r="H4" s="718"/>
      <c r="I4" s="718"/>
      <c r="J4" s="718"/>
      <c r="K4" s="718"/>
    </row>
    <row r="5" spans="1:11" x14ac:dyDescent="0.25">
      <c r="A5" s="6" t="s">
        <v>5</v>
      </c>
      <c r="B5" s="674" t="s">
        <v>7</v>
      </c>
      <c r="C5" s="674"/>
      <c r="D5" s="674"/>
      <c r="E5" s="674"/>
      <c r="F5" s="674"/>
      <c r="G5" s="674"/>
      <c r="H5" s="669"/>
      <c r="I5" s="669"/>
      <c r="J5" s="669"/>
      <c r="K5" s="669"/>
    </row>
    <row r="6" spans="1:11" x14ac:dyDescent="0.25">
      <c r="A6" s="6" t="s">
        <v>8</v>
      </c>
      <c r="B6" s="674" t="s">
        <v>9</v>
      </c>
      <c r="C6" s="674"/>
      <c r="D6" s="674"/>
      <c r="E6" s="674"/>
      <c r="F6" s="674"/>
      <c r="G6" s="674"/>
      <c r="H6" s="669"/>
      <c r="I6" s="669"/>
      <c r="J6" s="669"/>
      <c r="K6" s="669"/>
    </row>
    <row r="7" spans="1:11" x14ac:dyDescent="0.25">
      <c r="A7" s="6" t="s">
        <v>11</v>
      </c>
      <c r="B7" s="679" t="s">
        <v>9</v>
      </c>
      <c r="C7" s="679"/>
      <c r="D7" s="679"/>
      <c r="E7" s="679"/>
      <c r="F7" s="679"/>
      <c r="G7" s="679"/>
      <c r="H7" s="669"/>
      <c r="I7" s="669"/>
      <c r="J7" s="669"/>
      <c r="K7" s="669"/>
    </row>
    <row r="8" spans="1:11" x14ac:dyDescent="0.25">
      <c r="A8" s="6" t="s">
        <v>13</v>
      </c>
      <c r="B8" s="676"/>
      <c r="C8" s="676"/>
      <c r="D8" s="676"/>
      <c r="E8" s="676"/>
      <c r="F8" s="676"/>
      <c r="G8" s="676"/>
      <c r="H8" s="718"/>
      <c r="I8" s="718"/>
      <c r="J8" s="718"/>
      <c r="K8" s="718"/>
    </row>
    <row r="9" spans="1:11" x14ac:dyDescent="0.25">
      <c r="A9" s="6" t="s">
        <v>15</v>
      </c>
      <c r="B9" s="674" t="s">
        <v>63</v>
      </c>
      <c r="C9" s="674"/>
      <c r="D9" s="674"/>
      <c r="E9" s="674"/>
      <c r="F9" s="674"/>
      <c r="G9" s="674"/>
      <c r="H9" s="669"/>
      <c r="I9" s="669"/>
      <c r="J9" s="669"/>
      <c r="K9" s="669"/>
    </row>
    <row r="10" spans="1:11" x14ac:dyDescent="0.25">
      <c r="A10" s="6" t="s">
        <v>17</v>
      </c>
      <c r="B10" s="674" t="s">
        <v>18</v>
      </c>
      <c r="C10" s="674"/>
      <c r="D10" s="674"/>
      <c r="E10" s="674"/>
      <c r="F10" s="674"/>
      <c r="G10" s="674"/>
      <c r="H10" s="669"/>
      <c r="I10" s="669"/>
      <c r="J10" s="669"/>
      <c r="K10" s="669"/>
    </row>
    <row r="11" spans="1:11" x14ac:dyDescent="0.25">
      <c r="A11" s="6" t="s">
        <v>19</v>
      </c>
      <c r="B11" s="676" t="s">
        <v>2070</v>
      </c>
      <c r="C11" s="676"/>
      <c r="D11" s="676"/>
      <c r="E11" s="676"/>
      <c r="F11" s="676"/>
      <c r="G11" s="676"/>
      <c r="H11" s="669"/>
      <c r="I11" s="669"/>
      <c r="J11" s="669"/>
      <c r="K11" s="669"/>
    </row>
    <row r="12" spans="1:11" x14ac:dyDescent="0.25">
      <c r="A12" s="6" t="s">
        <v>22</v>
      </c>
      <c r="B12" s="674" t="s">
        <v>31</v>
      </c>
      <c r="C12" s="674"/>
      <c r="D12" s="674"/>
      <c r="E12" s="674"/>
      <c r="F12" s="674"/>
      <c r="G12" s="674"/>
      <c r="H12" s="669"/>
      <c r="I12" s="669"/>
      <c r="J12" s="669"/>
      <c r="K12" s="669"/>
    </row>
    <row r="13" spans="1:11" x14ac:dyDescent="0.25">
      <c r="A13" s="6" t="s">
        <v>26</v>
      </c>
      <c r="B13" s="675" t="s">
        <v>2071</v>
      </c>
      <c r="C13" s="674"/>
      <c r="D13" s="674"/>
      <c r="E13" s="674"/>
      <c r="F13" s="674"/>
      <c r="G13" s="674"/>
      <c r="H13" s="669"/>
      <c r="I13" s="669"/>
      <c r="J13" s="669"/>
      <c r="K13" s="669"/>
    </row>
    <row r="14" spans="1:11" x14ac:dyDescent="0.25">
      <c r="A14" s="6" t="s">
        <v>28</v>
      </c>
      <c r="B14" s="674" t="s">
        <v>2072</v>
      </c>
      <c r="C14" s="674"/>
      <c r="D14" s="674"/>
      <c r="E14" s="674"/>
      <c r="F14" s="674"/>
      <c r="G14" s="674"/>
      <c r="H14" s="669"/>
      <c r="I14" s="669"/>
      <c r="J14" s="669"/>
      <c r="K14" s="669"/>
    </row>
    <row r="15" spans="1:11" x14ac:dyDescent="0.25">
      <c r="A15" s="6" t="s">
        <v>30</v>
      </c>
      <c r="B15" s="759" t="s">
        <v>1385</v>
      </c>
      <c r="C15" s="756"/>
      <c r="D15" s="756"/>
      <c r="E15" s="756"/>
      <c r="F15" s="756"/>
      <c r="G15" s="756"/>
      <c r="H15" s="669"/>
      <c r="I15" s="669"/>
      <c r="J15" s="669"/>
      <c r="K15" s="669"/>
    </row>
    <row r="16" spans="1:11" x14ac:dyDescent="0.25">
      <c r="A16" s="6" t="s">
        <v>32</v>
      </c>
      <c r="B16" s="674" t="s">
        <v>846</v>
      </c>
      <c r="C16" s="674"/>
      <c r="D16" s="674"/>
      <c r="E16" s="674"/>
      <c r="F16" s="674"/>
      <c r="G16" s="674"/>
      <c r="H16" s="669"/>
      <c r="I16" s="669"/>
      <c r="J16" s="669"/>
      <c r="K16" s="669"/>
    </row>
    <row r="17" spans="1:11" x14ac:dyDescent="0.25">
      <c r="A17" s="6" t="s">
        <v>35</v>
      </c>
      <c r="B17" s="681" t="s">
        <v>9</v>
      </c>
      <c r="C17" s="679"/>
      <c r="D17" s="679"/>
      <c r="E17" s="679"/>
      <c r="F17" s="679"/>
      <c r="G17" s="679"/>
      <c r="H17" s="669"/>
      <c r="I17" s="669"/>
      <c r="J17" s="669"/>
      <c r="K17" s="669"/>
    </row>
    <row r="18" spans="1:11" x14ac:dyDescent="0.25">
      <c r="A18" s="6" t="s">
        <v>36</v>
      </c>
      <c r="B18" s="674" t="s">
        <v>9</v>
      </c>
      <c r="C18" s="674"/>
      <c r="D18" s="674"/>
      <c r="E18" s="674"/>
      <c r="F18" s="674"/>
      <c r="G18" s="674"/>
      <c r="H18" s="669"/>
      <c r="I18" s="669"/>
      <c r="J18" s="669"/>
      <c r="K18" s="669"/>
    </row>
    <row r="19" spans="1:11" x14ac:dyDescent="0.25">
      <c r="A19" s="7" t="s">
        <v>37</v>
      </c>
      <c r="B19" s="202"/>
      <c r="C19" s="154" t="s">
        <v>1433</v>
      </c>
      <c r="D19" s="154" t="s">
        <v>137</v>
      </c>
      <c r="E19" s="154" t="s">
        <v>138</v>
      </c>
      <c r="F19" s="154" t="s">
        <v>139</v>
      </c>
      <c r="G19" s="154" t="s">
        <v>2073</v>
      </c>
      <c r="H19" s="154" t="s">
        <v>2074</v>
      </c>
      <c r="I19" s="154" t="s">
        <v>2075</v>
      </c>
      <c r="J19" s="154" t="s">
        <v>2076</v>
      </c>
      <c r="K19" s="211" t="s">
        <v>2077</v>
      </c>
    </row>
    <row r="20" spans="1:11" x14ac:dyDescent="0.25">
      <c r="A20" s="6" t="s">
        <v>43</v>
      </c>
      <c r="B20" s="202"/>
      <c r="C20" s="10">
        <v>22543</v>
      </c>
      <c r="D20" s="10">
        <v>23086</v>
      </c>
      <c r="E20" s="155">
        <v>23186</v>
      </c>
      <c r="F20" s="156">
        <v>24242</v>
      </c>
      <c r="G20" s="10">
        <v>24581</v>
      </c>
      <c r="H20" s="10">
        <v>24545</v>
      </c>
      <c r="I20" s="10">
        <v>24466</v>
      </c>
      <c r="J20" s="212">
        <v>25256</v>
      </c>
      <c r="K20" s="156">
        <v>24818</v>
      </c>
    </row>
    <row r="21" spans="1:11" x14ac:dyDescent="0.25">
      <c r="A21" s="6" t="s">
        <v>44</v>
      </c>
      <c r="B21" s="202"/>
      <c r="C21" s="10">
        <f t="shared" ref="C21:F21" si="0">C20-C25</f>
        <v>22543</v>
      </c>
      <c r="D21" s="10">
        <f t="shared" si="0"/>
        <v>23086</v>
      </c>
      <c r="E21" s="10">
        <f t="shared" si="0"/>
        <v>23186</v>
      </c>
      <c r="F21" s="10">
        <f t="shared" si="0"/>
        <v>24242</v>
      </c>
      <c r="G21" s="10">
        <f>+(G20-G25)</f>
        <v>24581</v>
      </c>
      <c r="H21" s="10">
        <f t="shared" ref="H21:K21" si="1">+(H20-H25)</f>
        <v>24545</v>
      </c>
      <c r="I21" s="10">
        <f t="shared" si="1"/>
        <v>24463</v>
      </c>
      <c r="J21" s="10">
        <f t="shared" si="1"/>
        <v>25256</v>
      </c>
      <c r="K21" s="10">
        <f t="shared" si="1"/>
        <v>24812</v>
      </c>
    </row>
    <row r="22" spans="1:11" x14ac:dyDescent="0.25">
      <c r="A22" s="6" t="s">
        <v>45</v>
      </c>
      <c r="B22" s="202"/>
      <c r="C22" s="12">
        <f>IFERROR(+(C21/C20),0)</f>
        <v>1</v>
      </c>
      <c r="D22" s="12">
        <f>IFERROR(+(D21/D20),0)</f>
        <v>1</v>
      </c>
      <c r="E22" s="12">
        <f>IFERROR(+(E21/E20),0)</f>
        <v>1</v>
      </c>
      <c r="F22" s="12">
        <f>IFERROR(+(F21/F20),0)</f>
        <v>1</v>
      </c>
      <c r="G22" s="12">
        <v>1</v>
      </c>
      <c r="H22" s="12">
        <v>1</v>
      </c>
      <c r="I22" s="12">
        <f>+(I21/I20)</f>
        <v>0.99987738085506417</v>
      </c>
      <c r="J22" s="12">
        <v>1</v>
      </c>
      <c r="K22" s="12">
        <f>+(K21/K20)</f>
        <v>0.99975823998710611</v>
      </c>
    </row>
    <row r="23" spans="1:11" x14ac:dyDescent="0.25">
      <c r="A23" s="6" t="s">
        <v>46</v>
      </c>
      <c r="B23" s="202"/>
      <c r="C23" s="10">
        <v>0</v>
      </c>
      <c r="D23" s="10">
        <v>0</v>
      </c>
      <c r="E23" s="155">
        <v>0</v>
      </c>
      <c r="F23" s="156">
        <v>0</v>
      </c>
      <c r="G23" s="10">
        <v>0</v>
      </c>
      <c r="H23" s="10">
        <v>0</v>
      </c>
      <c r="I23" s="10">
        <v>0</v>
      </c>
      <c r="J23" s="212">
        <v>0</v>
      </c>
      <c r="K23" s="156">
        <v>0</v>
      </c>
    </row>
    <row r="24" spans="1:11" x14ac:dyDescent="0.25">
      <c r="A24" s="6" t="s">
        <v>47</v>
      </c>
      <c r="B24" s="202"/>
      <c r="C24" s="12">
        <f>IFERROR(+(C23/C20),0)</f>
        <v>0</v>
      </c>
      <c r="D24" s="12">
        <f>IFERROR(+(D23/D20),0)</f>
        <v>0</v>
      </c>
      <c r="E24" s="12">
        <f>IFERROR(+(E23/E20),0)</f>
        <v>0</v>
      </c>
      <c r="F24" s="12">
        <f>IFERROR(+(F23/F20),0)</f>
        <v>0</v>
      </c>
      <c r="G24" s="12">
        <v>0</v>
      </c>
      <c r="H24" s="12">
        <v>0</v>
      </c>
      <c r="I24" s="12">
        <v>0</v>
      </c>
      <c r="J24" s="12">
        <v>0</v>
      </c>
      <c r="K24" s="12">
        <v>0</v>
      </c>
    </row>
    <row r="25" spans="1:11" x14ac:dyDescent="0.25">
      <c r="A25" s="6" t="s">
        <v>48</v>
      </c>
      <c r="B25" s="202"/>
      <c r="C25" s="10">
        <v>0</v>
      </c>
      <c r="D25" s="10">
        <v>0</v>
      </c>
      <c r="E25" s="155">
        <v>0</v>
      </c>
      <c r="F25" s="156">
        <v>0</v>
      </c>
      <c r="G25" s="10">
        <v>0</v>
      </c>
      <c r="H25" s="10">
        <v>0</v>
      </c>
      <c r="I25" s="10">
        <v>3</v>
      </c>
      <c r="J25" s="212">
        <v>0</v>
      </c>
      <c r="K25" s="156">
        <v>6</v>
      </c>
    </row>
    <row r="26" spans="1:11" x14ac:dyDescent="0.25">
      <c r="A26" s="6" t="s">
        <v>49</v>
      </c>
      <c r="B26" s="202"/>
      <c r="C26" s="12">
        <f>IFERROR(+(C25/C20),0)</f>
        <v>0</v>
      </c>
      <c r="D26" s="12">
        <f>IFERROR(+(D25/D20),0)</f>
        <v>0</v>
      </c>
      <c r="E26" s="12">
        <f>IFERROR(+(E25/E20),0)</f>
        <v>0</v>
      </c>
      <c r="F26" s="12">
        <f>IFERROR(+(F25/F20),0)</f>
        <v>0</v>
      </c>
      <c r="G26" s="12">
        <v>0</v>
      </c>
      <c r="H26" s="12">
        <v>0</v>
      </c>
      <c r="I26" s="12">
        <f>+(I25/I20)</f>
        <v>1.2261914493582932E-4</v>
      </c>
      <c r="J26" s="12">
        <v>0</v>
      </c>
      <c r="K26" s="12">
        <f>+(K25/K20)</f>
        <v>2.4176001289386736E-4</v>
      </c>
    </row>
    <row r="27" spans="1:11" x14ac:dyDescent="0.25">
      <c r="A27" s="203" t="s">
        <v>50</v>
      </c>
      <c r="B27" s="202"/>
      <c r="C27" s="677" t="s">
        <v>51</v>
      </c>
      <c r="D27" s="677"/>
      <c r="E27" s="677"/>
      <c r="F27" s="677"/>
      <c r="G27" s="677"/>
      <c r="H27" s="669"/>
      <c r="I27" s="669"/>
      <c r="J27" s="669"/>
      <c r="K27" s="669"/>
    </row>
    <row r="28" spans="1:11" x14ac:dyDescent="0.25">
      <c r="A28" s="15" t="s">
        <v>52</v>
      </c>
      <c r="B28" s="16" t="s">
        <v>2</v>
      </c>
      <c r="C28" s="154" t="s">
        <v>1433</v>
      </c>
      <c r="D28" s="154" t="s">
        <v>137</v>
      </c>
      <c r="E28" s="154" t="s">
        <v>138</v>
      </c>
      <c r="F28" s="154" t="s">
        <v>139</v>
      </c>
      <c r="G28" s="154" t="s">
        <v>2073</v>
      </c>
      <c r="H28" s="154" t="s">
        <v>2074</v>
      </c>
      <c r="I28" s="154" t="s">
        <v>2075</v>
      </c>
      <c r="J28" s="154" t="s">
        <v>2076</v>
      </c>
      <c r="K28" s="211" t="s">
        <v>2077</v>
      </c>
    </row>
    <row r="29" spans="1:11" x14ac:dyDescent="0.25">
      <c r="A29" s="202" t="s">
        <v>2022</v>
      </c>
      <c r="B29" s="202"/>
      <c r="C29" s="157">
        <v>22543</v>
      </c>
      <c r="D29" s="157">
        <v>23086</v>
      </c>
      <c r="E29" s="158">
        <v>23186</v>
      </c>
      <c r="F29" s="159">
        <v>24242</v>
      </c>
      <c r="G29" s="10">
        <v>24581</v>
      </c>
      <c r="H29" s="10">
        <v>24545</v>
      </c>
      <c r="I29" s="10">
        <v>24466</v>
      </c>
      <c r="J29" s="212">
        <v>25256</v>
      </c>
      <c r="K29" s="156">
        <v>24818</v>
      </c>
    </row>
    <row r="30" spans="1:11" x14ac:dyDescent="0.25">
      <c r="A30" s="132" t="s">
        <v>53</v>
      </c>
      <c r="B30" s="202"/>
      <c r="C30" s="160">
        <v>22543</v>
      </c>
      <c r="D30" s="160">
        <v>23086</v>
      </c>
      <c r="E30" s="161">
        <v>23186</v>
      </c>
      <c r="F30" s="162">
        <v>24242</v>
      </c>
      <c r="G30" s="160">
        <v>24581</v>
      </c>
      <c r="H30" s="160">
        <v>24545</v>
      </c>
      <c r="I30" s="160">
        <v>24466</v>
      </c>
      <c r="J30" s="213">
        <v>25256</v>
      </c>
      <c r="K30" s="162">
        <v>24818</v>
      </c>
    </row>
    <row r="31" spans="1:11" x14ac:dyDescent="0.25">
      <c r="G31" s="144"/>
      <c r="H31" s="144"/>
      <c r="I31" s="144"/>
      <c r="J31" s="144"/>
      <c r="K31" s="144"/>
    </row>
    <row r="32" spans="1:11" x14ac:dyDescent="0.25">
      <c r="G32" s="144"/>
      <c r="H32" s="144"/>
      <c r="I32" s="144"/>
      <c r="J32" s="144"/>
      <c r="K32" s="144"/>
    </row>
    <row r="33" spans="7:11" x14ac:dyDescent="0.25">
      <c r="G33" s="144"/>
      <c r="H33" s="144"/>
      <c r="I33" s="144"/>
      <c r="J33" s="144"/>
      <c r="K33" s="144"/>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82" fitToHeight="0" orientation="landscape" r:id="rId1"/>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sheetPr>
    <tabColor rgb="FFFFFF00"/>
    <pageSetUpPr fitToPage="1"/>
  </sheetPr>
  <dimension ref="A1:K35"/>
  <sheetViews>
    <sheetView topLeftCell="A13" workbookViewId="0">
      <selection activeCell="A29" sqref="A29:XFD29"/>
    </sheetView>
  </sheetViews>
  <sheetFormatPr defaultRowHeight="15" x14ac:dyDescent="0.25"/>
  <cols>
    <col min="1" max="1" width="40.5703125" customWidth="1"/>
    <col min="2" max="2" width="72.42578125" customWidth="1"/>
    <col min="3" max="11" width="8"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2078</v>
      </c>
      <c r="C3" s="702"/>
      <c r="D3" s="702"/>
      <c r="E3" s="702"/>
      <c r="F3" s="702"/>
      <c r="G3" s="702"/>
      <c r="H3" s="669"/>
      <c r="I3" s="669"/>
      <c r="J3" s="669"/>
      <c r="K3" s="669"/>
    </row>
    <row r="4" spans="1:11" ht="28.5" customHeight="1" x14ac:dyDescent="0.25">
      <c r="A4" s="113" t="s">
        <v>2</v>
      </c>
      <c r="B4" s="704" t="s">
        <v>2079</v>
      </c>
      <c r="C4" s="704"/>
      <c r="D4" s="704"/>
      <c r="E4" s="704"/>
      <c r="F4" s="704"/>
      <c r="G4" s="704"/>
      <c r="H4" s="718"/>
      <c r="I4" s="718"/>
      <c r="J4" s="718"/>
      <c r="K4" s="718"/>
    </row>
    <row r="5" spans="1:11" x14ac:dyDescent="0.25">
      <c r="A5" s="6" t="s">
        <v>5</v>
      </c>
      <c r="B5" s="699" t="s">
        <v>2080</v>
      </c>
      <c r="C5" s="699"/>
      <c r="D5" s="699"/>
      <c r="E5" s="699"/>
      <c r="F5" s="699"/>
      <c r="G5" s="699"/>
      <c r="H5" s="669"/>
      <c r="I5" s="669"/>
      <c r="J5" s="669"/>
      <c r="K5" s="669"/>
    </row>
    <row r="6" spans="1:11" x14ac:dyDescent="0.25">
      <c r="A6" s="6" t="s">
        <v>8</v>
      </c>
      <c r="B6" s="703" t="s">
        <v>9</v>
      </c>
      <c r="C6" s="699"/>
      <c r="D6" s="699"/>
      <c r="E6" s="699"/>
      <c r="F6" s="699"/>
      <c r="G6" s="699"/>
      <c r="H6" s="669"/>
      <c r="I6" s="669"/>
      <c r="J6" s="669"/>
      <c r="K6" s="669"/>
    </row>
    <row r="7" spans="1:11" x14ac:dyDescent="0.25">
      <c r="A7" s="6" t="s">
        <v>11</v>
      </c>
      <c r="B7" s="679" t="s">
        <v>9</v>
      </c>
      <c r="C7" s="679"/>
      <c r="D7" s="679"/>
      <c r="E7" s="679"/>
      <c r="F7" s="679"/>
      <c r="G7" s="679"/>
      <c r="H7" s="669"/>
      <c r="I7" s="669"/>
      <c r="J7" s="669"/>
      <c r="K7" s="669"/>
    </row>
    <row r="8" spans="1:11" x14ac:dyDescent="0.25">
      <c r="A8" s="6" t="s">
        <v>13</v>
      </c>
      <c r="B8" s="719" t="s">
        <v>9</v>
      </c>
      <c r="C8" s="704"/>
      <c r="D8" s="704"/>
      <c r="E8" s="704"/>
      <c r="F8" s="704"/>
      <c r="G8" s="704"/>
      <c r="H8" s="718"/>
      <c r="I8" s="718"/>
      <c r="J8" s="718"/>
      <c r="K8" s="718"/>
    </row>
    <row r="9" spans="1:11" x14ac:dyDescent="0.25">
      <c r="A9" s="6" t="s">
        <v>15</v>
      </c>
      <c r="B9" s="699" t="s">
        <v>63</v>
      </c>
      <c r="C9" s="699"/>
      <c r="D9" s="699"/>
      <c r="E9" s="699"/>
      <c r="F9" s="699"/>
      <c r="G9" s="699"/>
      <c r="H9" s="669"/>
      <c r="I9" s="669"/>
      <c r="J9" s="669"/>
      <c r="K9" s="669"/>
    </row>
    <row r="10" spans="1:11" x14ac:dyDescent="0.25">
      <c r="A10" s="6" t="s">
        <v>17</v>
      </c>
      <c r="B10" s="699" t="s">
        <v>18</v>
      </c>
      <c r="C10" s="699"/>
      <c r="D10" s="699"/>
      <c r="E10" s="699"/>
      <c r="F10" s="699"/>
      <c r="G10" s="699"/>
      <c r="H10" s="669"/>
      <c r="I10" s="669"/>
      <c r="J10" s="669"/>
      <c r="K10" s="669"/>
    </row>
    <row r="11" spans="1:11" x14ac:dyDescent="0.25">
      <c r="A11" s="6" t="s">
        <v>19</v>
      </c>
      <c r="B11" s="699" t="s">
        <v>2081</v>
      </c>
      <c r="C11" s="699"/>
      <c r="D11" s="699"/>
      <c r="E11" s="699"/>
      <c r="F11" s="699"/>
      <c r="G11" s="699"/>
      <c r="H11" s="669"/>
      <c r="I11" s="669"/>
      <c r="J11" s="669"/>
      <c r="K11" s="669"/>
    </row>
    <row r="12" spans="1:11" x14ac:dyDescent="0.25">
      <c r="A12" s="6" t="s">
        <v>22</v>
      </c>
      <c r="B12" s="688" t="s">
        <v>34</v>
      </c>
      <c r="C12" s="688"/>
      <c r="D12" s="688"/>
      <c r="E12" s="688"/>
      <c r="F12" s="688"/>
      <c r="G12" s="688"/>
      <c r="H12" s="669"/>
      <c r="I12" s="669"/>
      <c r="J12" s="669"/>
      <c r="K12" s="669"/>
    </row>
    <row r="13" spans="1:11" x14ac:dyDescent="0.25">
      <c r="A13" s="6" t="s">
        <v>26</v>
      </c>
      <c r="B13" s="703" t="s">
        <v>9</v>
      </c>
      <c r="C13" s="699"/>
      <c r="D13" s="699"/>
      <c r="E13" s="699"/>
      <c r="F13" s="699"/>
      <c r="G13" s="699"/>
      <c r="H13" s="669"/>
      <c r="I13" s="669"/>
      <c r="J13" s="669"/>
      <c r="K13" s="669"/>
    </row>
    <row r="14" spans="1:11" x14ac:dyDescent="0.25">
      <c r="A14" s="6" t="s">
        <v>28</v>
      </c>
      <c r="B14" s="679" t="s">
        <v>9</v>
      </c>
      <c r="C14" s="679"/>
      <c r="D14" s="679"/>
      <c r="E14" s="679"/>
      <c r="F14" s="679"/>
      <c r="G14" s="679"/>
      <c r="H14" s="669"/>
      <c r="I14" s="669"/>
      <c r="J14" s="669"/>
      <c r="K14" s="669"/>
    </row>
    <row r="15" spans="1:11" x14ac:dyDescent="0.25">
      <c r="A15" s="6" t="s">
        <v>30</v>
      </c>
      <c r="B15" s="689" t="s">
        <v>9</v>
      </c>
      <c r="C15" s="688"/>
      <c r="D15" s="688"/>
      <c r="E15" s="688"/>
      <c r="F15" s="688"/>
      <c r="G15" s="688"/>
      <c r="H15" s="669"/>
      <c r="I15" s="669"/>
      <c r="J15" s="669"/>
      <c r="K15" s="669"/>
    </row>
    <row r="16" spans="1:11" x14ac:dyDescent="0.25">
      <c r="A16" s="6" t="s">
        <v>32</v>
      </c>
      <c r="B16" s="699" t="s">
        <v>847</v>
      </c>
      <c r="C16" s="699"/>
      <c r="D16" s="699"/>
      <c r="E16" s="699"/>
      <c r="F16" s="699"/>
      <c r="G16" s="699"/>
      <c r="H16" s="669"/>
      <c r="I16" s="669"/>
      <c r="J16" s="669"/>
      <c r="K16" s="669"/>
    </row>
    <row r="17" spans="1:11" x14ac:dyDescent="0.25">
      <c r="A17" s="6" t="s">
        <v>35</v>
      </c>
      <c r="B17" s="689" t="s">
        <v>9</v>
      </c>
      <c r="C17" s="688"/>
      <c r="D17" s="688"/>
      <c r="E17" s="688"/>
      <c r="F17" s="688"/>
      <c r="G17" s="688"/>
      <c r="H17" s="669"/>
      <c r="I17" s="669"/>
      <c r="J17" s="669"/>
      <c r="K17" s="669"/>
    </row>
    <row r="18" spans="1:11" x14ac:dyDescent="0.25">
      <c r="A18" s="6" t="s">
        <v>36</v>
      </c>
      <c r="B18" s="717" t="s">
        <v>9</v>
      </c>
      <c r="C18" s="706"/>
      <c r="D18" s="706"/>
      <c r="E18" s="706"/>
      <c r="F18" s="706"/>
      <c r="G18" s="706"/>
      <c r="H18" s="669"/>
      <c r="I18" s="669"/>
      <c r="J18" s="669"/>
      <c r="K18" s="669"/>
    </row>
    <row r="19" spans="1:11" x14ac:dyDescent="0.25">
      <c r="A19" s="7" t="s">
        <v>37</v>
      </c>
      <c r="B19" s="2"/>
      <c r="C19" s="154" t="s">
        <v>1433</v>
      </c>
      <c r="D19" s="154" t="s">
        <v>137</v>
      </c>
      <c r="E19" s="154" t="s">
        <v>138</v>
      </c>
      <c r="F19" s="154" t="s">
        <v>139</v>
      </c>
      <c r="G19" s="8" t="s">
        <v>38</v>
      </c>
      <c r="H19" s="8" t="s">
        <v>39</v>
      </c>
      <c r="I19" s="8" t="s">
        <v>40</v>
      </c>
      <c r="J19" s="8" t="s">
        <v>41</v>
      </c>
      <c r="K19" s="8" t="s">
        <v>42</v>
      </c>
    </row>
    <row r="20" spans="1:11" x14ac:dyDescent="0.25">
      <c r="A20" s="6" t="s">
        <v>43</v>
      </c>
      <c r="B20" s="2"/>
      <c r="C20" s="628">
        <v>24242</v>
      </c>
      <c r="D20" s="628">
        <v>23186</v>
      </c>
      <c r="E20" s="155">
        <v>23086</v>
      </c>
      <c r="F20" s="627">
        <v>22543</v>
      </c>
      <c r="G20" s="628">
        <v>24581</v>
      </c>
      <c r="H20" s="628">
        <v>24545</v>
      </c>
      <c r="I20" s="628">
        <v>24466</v>
      </c>
      <c r="J20" s="11">
        <v>25256</v>
      </c>
      <c r="K20" s="11">
        <v>24818</v>
      </c>
    </row>
    <row r="21" spans="1:11" x14ac:dyDescent="0.25">
      <c r="A21" s="6" t="s">
        <v>44</v>
      </c>
      <c r="B21" s="2"/>
      <c r="C21" s="628">
        <f t="shared" ref="C21:F21" si="0">C20-C25</f>
        <v>24242</v>
      </c>
      <c r="D21" s="628">
        <f t="shared" si="0"/>
        <v>23186</v>
      </c>
      <c r="E21" s="628">
        <f t="shared" si="0"/>
        <v>23086</v>
      </c>
      <c r="F21" s="628">
        <f t="shared" si="0"/>
        <v>22543</v>
      </c>
      <c r="G21" s="628">
        <f>G20-G25</f>
        <v>24581</v>
      </c>
      <c r="H21" s="628">
        <f t="shared" ref="H21:K21" si="1">H20-H25</f>
        <v>24545</v>
      </c>
      <c r="I21" s="628">
        <f t="shared" si="1"/>
        <v>24463</v>
      </c>
      <c r="J21" s="628">
        <f t="shared" si="1"/>
        <v>25255</v>
      </c>
      <c r="K21" s="628">
        <f t="shared" si="1"/>
        <v>24811</v>
      </c>
    </row>
    <row r="22" spans="1:11" x14ac:dyDescent="0.25">
      <c r="A22" s="6" t="s">
        <v>45</v>
      </c>
      <c r="B22" s="2"/>
      <c r="C22" s="629">
        <f>IFERROR(+(C21/C20),0)</f>
        <v>1</v>
      </c>
      <c r="D22" s="629">
        <f>IFERROR(+(D21/D20),0)</f>
        <v>1</v>
      </c>
      <c r="E22" s="629">
        <f>IFERROR(+(E21/E20),0)</f>
        <v>1</v>
      </c>
      <c r="F22" s="629">
        <f>IFERROR(+(F21/F20),0)</f>
        <v>1</v>
      </c>
      <c r="G22" s="629">
        <f>G21/G20</f>
        <v>1</v>
      </c>
      <c r="H22" s="629">
        <f t="shared" ref="H22:K22" si="2">H21/H20</f>
        <v>1</v>
      </c>
      <c r="I22" s="629">
        <f t="shared" si="2"/>
        <v>0.99987738085506417</v>
      </c>
      <c r="J22" s="629">
        <f t="shared" si="2"/>
        <v>0.9999604054482103</v>
      </c>
      <c r="K22" s="629">
        <f t="shared" si="2"/>
        <v>0.99971794665162383</v>
      </c>
    </row>
    <row r="23" spans="1:11" x14ac:dyDescent="0.25">
      <c r="A23" s="6" t="s">
        <v>46</v>
      </c>
      <c r="B23" s="2" t="s">
        <v>2082</v>
      </c>
      <c r="C23" s="628">
        <v>6</v>
      </c>
      <c r="D23" s="628">
        <v>10</v>
      </c>
      <c r="E23" s="155">
        <v>10</v>
      </c>
      <c r="F23" s="627">
        <v>5</v>
      </c>
      <c r="G23" s="164">
        <v>9</v>
      </c>
      <c r="H23" s="164">
        <v>0</v>
      </c>
      <c r="I23" s="164">
        <v>0</v>
      </c>
      <c r="J23" s="164">
        <v>0</v>
      </c>
      <c r="K23" s="164">
        <v>1</v>
      </c>
    </row>
    <row r="24" spans="1:11" x14ac:dyDescent="0.25">
      <c r="A24" s="6" t="s">
        <v>47</v>
      </c>
      <c r="B24" s="2"/>
      <c r="C24" s="629">
        <f>IFERROR(+(C23/C20),0)</f>
        <v>2.4750433132579819E-4</v>
      </c>
      <c r="D24" s="629">
        <f>IFERROR(+(D23/D20),0)</f>
        <v>4.3129474682998363E-4</v>
      </c>
      <c r="E24" s="629">
        <f>IFERROR(+(E23/E20),0)</f>
        <v>4.3316295590401107E-4</v>
      </c>
      <c r="F24" s="629">
        <f>IFERROR(+(F23/F20),0)</f>
        <v>2.2179834094840972E-4</v>
      </c>
      <c r="G24" s="629">
        <f>G23/G20</f>
        <v>3.6613644684919245E-4</v>
      </c>
      <c r="H24" s="629">
        <f t="shared" ref="H24:J24" si="3">H23/H20</f>
        <v>0</v>
      </c>
      <c r="I24" s="629">
        <f t="shared" si="3"/>
        <v>0</v>
      </c>
      <c r="J24" s="629">
        <f t="shared" si="3"/>
        <v>0</v>
      </c>
      <c r="K24" s="629">
        <f>K23/K20</f>
        <v>4.0293335482311224E-5</v>
      </c>
    </row>
    <row r="25" spans="1:11" x14ac:dyDescent="0.25">
      <c r="A25" s="6" t="s">
        <v>48</v>
      </c>
      <c r="B25" s="2"/>
      <c r="C25" s="628">
        <v>0</v>
      </c>
      <c r="D25" s="628">
        <v>0</v>
      </c>
      <c r="E25" s="155">
        <v>0</v>
      </c>
      <c r="F25" s="627">
        <v>0</v>
      </c>
      <c r="G25" s="628">
        <v>0</v>
      </c>
      <c r="H25" s="628">
        <v>0</v>
      </c>
      <c r="I25" s="628">
        <v>3</v>
      </c>
      <c r="J25" s="9">
        <v>1</v>
      </c>
      <c r="K25" s="9">
        <v>7</v>
      </c>
    </row>
    <row r="26" spans="1:11" x14ac:dyDescent="0.25">
      <c r="A26" s="6" t="s">
        <v>49</v>
      </c>
      <c r="B26" s="2"/>
      <c r="C26" s="629">
        <f>IFERROR(+(C25/C20),0)</f>
        <v>0</v>
      </c>
      <c r="D26" s="629">
        <f>IFERROR(+(D25/D20),0)</f>
        <v>0</v>
      </c>
      <c r="E26" s="629">
        <f>IFERROR(+(E25/E20),0)</f>
        <v>0</v>
      </c>
      <c r="F26" s="629">
        <f>IFERROR(+(F25/F20),0)</f>
        <v>0</v>
      </c>
      <c r="G26" s="629">
        <f>G25/G20</f>
        <v>0</v>
      </c>
      <c r="H26" s="629">
        <f t="shared" ref="H26:J26" si="4">H25/H20</f>
        <v>0</v>
      </c>
      <c r="I26" s="629">
        <f t="shared" si="4"/>
        <v>1.2261914493582932E-4</v>
      </c>
      <c r="J26" s="629">
        <f t="shared" si="4"/>
        <v>3.9594551789673741E-5</v>
      </c>
      <c r="K26" s="629">
        <f>K25/K20</f>
        <v>2.8205334837617859E-4</v>
      </c>
    </row>
    <row r="27" spans="1:11" x14ac:dyDescent="0.25">
      <c r="A27" s="7" t="s">
        <v>50</v>
      </c>
      <c r="B27" s="2"/>
      <c r="C27" s="677" t="s">
        <v>51</v>
      </c>
      <c r="D27" s="677"/>
      <c r="E27" s="677"/>
      <c r="F27" s="677"/>
      <c r="G27" s="677"/>
      <c r="H27" s="669"/>
      <c r="I27" s="669"/>
      <c r="J27" s="669"/>
      <c r="K27" s="669"/>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1529</v>
      </c>
      <c r="B29" s="17"/>
      <c r="C29" s="157">
        <v>24236</v>
      </c>
      <c r="D29" s="157">
        <v>23176</v>
      </c>
      <c r="E29" s="158">
        <v>23076</v>
      </c>
      <c r="F29" s="159">
        <v>22538</v>
      </c>
      <c r="G29" s="621" t="s">
        <v>2083</v>
      </c>
      <c r="H29" s="208">
        <v>24545</v>
      </c>
      <c r="I29" s="621" t="s">
        <v>2084</v>
      </c>
      <c r="J29" s="621" t="s">
        <v>2085</v>
      </c>
      <c r="K29" s="208">
        <v>24810</v>
      </c>
    </row>
    <row r="30" spans="1:11" x14ac:dyDescent="0.25">
      <c r="A30" s="207" t="s">
        <v>1530</v>
      </c>
      <c r="B30" s="17"/>
      <c r="C30" s="208">
        <v>6</v>
      </c>
      <c r="D30" s="157">
        <v>10</v>
      </c>
      <c r="E30" s="158">
        <v>10</v>
      </c>
      <c r="F30" s="208">
        <v>5</v>
      </c>
      <c r="G30" s="164">
        <v>9</v>
      </c>
      <c r="H30" s="208"/>
      <c r="I30" s="208"/>
      <c r="J30" s="208"/>
      <c r="K30" s="164">
        <v>1</v>
      </c>
    </row>
    <row r="31" spans="1:11" x14ac:dyDescent="0.25">
      <c r="A31" s="214" t="s">
        <v>1522</v>
      </c>
      <c r="B31" s="215"/>
      <c r="C31" s="157">
        <v>0</v>
      </c>
      <c r="D31" s="157">
        <v>0</v>
      </c>
      <c r="E31" s="158">
        <v>0</v>
      </c>
      <c r="F31" s="159">
        <v>0</v>
      </c>
      <c r="G31" s="216"/>
      <c r="H31" s="216"/>
      <c r="I31" s="628">
        <v>3</v>
      </c>
      <c r="J31" s="9">
        <v>1</v>
      </c>
      <c r="K31" s="9">
        <v>7</v>
      </c>
    </row>
    <row r="32" spans="1:11" x14ac:dyDescent="0.25">
      <c r="A32" s="218" t="s">
        <v>1440</v>
      </c>
      <c r="B32" s="219"/>
      <c r="C32" s="160">
        <v>24242</v>
      </c>
      <c r="D32" s="160">
        <v>23186</v>
      </c>
      <c r="E32" s="161">
        <v>23086</v>
      </c>
      <c r="F32" s="162">
        <v>22543</v>
      </c>
      <c r="G32" s="220">
        <v>24581</v>
      </c>
      <c r="H32" s="220">
        <v>24545</v>
      </c>
      <c r="I32" s="220">
        <v>24466</v>
      </c>
      <c r="J32" s="220">
        <v>25256</v>
      </c>
      <c r="K32" s="220">
        <v>24818</v>
      </c>
    </row>
    <row r="33" spans="7:11" x14ac:dyDescent="0.25">
      <c r="G33" s="144"/>
      <c r="H33" s="144"/>
      <c r="I33" s="144"/>
      <c r="J33" s="144"/>
      <c r="K33" s="144"/>
    </row>
    <row r="35" spans="7:11" x14ac:dyDescent="0.25">
      <c r="H35" s="135"/>
      <c r="K35" s="135"/>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1">
    <dataValidation type="list" allowBlank="1" showInputMessage="1" showErrorMessage="1" sqref="B12:G12" xr:uid="{00000000-0002-0000-BF01-000000000000}">
      <formula1>"Mandatory,Optional,Derived"</formula1>
    </dataValidation>
  </dataValidations>
  <pageMargins left="0.7" right="0.7" top="0.75" bottom="0.75" header="0.3" footer="0.3"/>
  <pageSetup paperSize="9" scale="78" fitToHeight="0" orientation="landscape" r:id="rId1"/>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sheetPr>
    <tabColor rgb="FFFFFF00"/>
    <pageSetUpPr fitToPage="1"/>
  </sheetPr>
  <dimension ref="A1:K42"/>
  <sheetViews>
    <sheetView topLeftCell="A20" workbookViewId="0">
      <selection activeCell="B21" sqref="B21"/>
    </sheetView>
  </sheetViews>
  <sheetFormatPr defaultRowHeight="15" x14ac:dyDescent="0.25"/>
  <cols>
    <col min="1" max="1" width="39.7109375" customWidth="1"/>
    <col min="2" max="2" width="41.28515625" customWidth="1"/>
    <col min="3" max="11" width="8" customWidth="1"/>
  </cols>
  <sheetData>
    <row r="1" spans="1:11" ht="18.75" x14ac:dyDescent="0.25">
      <c r="A1" s="200" t="s">
        <v>0</v>
      </c>
    </row>
    <row r="3" spans="1:11" x14ac:dyDescent="0.25">
      <c r="A3" s="201" t="s">
        <v>1</v>
      </c>
      <c r="B3" s="678" t="s">
        <v>2086</v>
      </c>
      <c r="C3" s="678"/>
      <c r="D3" s="678"/>
      <c r="E3" s="678"/>
      <c r="F3" s="678"/>
      <c r="G3" s="678"/>
      <c r="H3" s="669"/>
      <c r="I3" s="669"/>
      <c r="J3" s="669"/>
      <c r="K3" s="669"/>
    </row>
    <row r="4" spans="1:11" x14ac:dyDescent="0.25">
      <c r="A4" s="6" t="s">
        <v>2</v>
      </c>
      <c r="B4" s="676" t="s">
        <v>2087</v>
      </c>
      <c r="C4" s="676"/>
      <c r="D4" s="676"/>
      <c r="E4" s="676"/>
      <c r="F4" s="676"/>
      <c r="G4" s="676"/>
      <c r="H4" s="718"/>
      <c r="I4" s="718"/>
      <c r="J4" s="718"/>
      <c r="K4" s="718"/>
    </row>
    <row r="5" spans="1:11" x14ac:dyDescent="0.25">
      <c r="A5" s="6" t="s">
        <v>5</v>
      </c>
      <c r="B5" s="674" t="s">
        <v>4</v>
      </c>
      <c r="C5" s="674"/>
      <c r="D5" s="674"/>
      <c r="E5" s="674"/>
      <c r="F5" s="674"/>
      <c r="G5" s="674"/>
      <c r="H5" s="669"/>
      <c r="I5" s="669"/>
      <c r="J5" s="669"/>
      <c r="K5" s="669"/>
    </row>
    <row r="6" spans="1:11" x14ac:dyDescent="0.25">
      <c r="A6" s="6" t="s">
        <v>8</v>
      </c>
      <c r="B6" s="674" t="s">
        <v>9</v>
      </c>
      <c r="C6" s="674"/>
      <c r="D6" s="674"/>
      <c r="E6" s="674"/>
      <c r="F6" s="674"/>
      <c r="G6" s="674"/>
      <c r="H6" s="669"/>
      <c r="I6" s="669"/>
      <c r="J6" s="669"/>
      <c r="K6" s="669"/>
    </row>
    <row r="7" spans="1:11" x14ac:dyDescent="0.25">
      <c r="A7" s="6" t="s">
        <v>11</v>
      </c>
      <c r="B7" s="679" t="s">
        <v>9</v>
      </c>
      <c r="C7" s="679"/>
      <c r="D7" s="679"/>
      <c r="E7" s="679"/>
      <c r="F7" s="679"/>
      <c r="G7" s="679"/>
      <c r="H7" s="669"/>
      <c r="I7" s="669"/>
      <c r="J7" s="669"/>
      <c r="K7" s="669"/>
    </row>
    <row r="8" spans="1:11" x14ac:dyDescent="0.25">
      <c r="A8" s="6" t="s">
        <v>13</v>
      </c>
      <c r="B8" s="680" t="s">
        <v>9</v>
      </c>
      <c r="C8" s="676"/>
      <c r="D8" s="676"/>
      <c r="E8" s="676"/>
      <c r="F8" s="676"/>
      <c r="G8" s="676"/>
      <c r="H8" s="718"/>
      <c r="I8" s="718"/>
      <c r="J8" s="718"/>
      <c r="K8" s="718"/>
    </row>
    <row r="9" spans="1:11" x14ac:dyDescent="0.25">
      <c r="A9" s="6" t="s">
        <v>15</v>
      </c>
      <c r="B9" s="674" t="s">
        <v>63</v>
      </c>
      <c r="C9" s="674"/>
      <c r="D9" s="674"/>
      <c r="E9" s="674"/>
      <c r="F9" s="674"/>
      <c r="G9" s="674"/>
      <c r="H9" s="669"/>
      <c r="I9" s="669"/>
      <c r="J9" s="669"/>
      <c r="K9" s="669"/>
    </row>
    <row r="10" spans="1:11" x14ac:dyDescent="0.25">
      <c r="A10" s="6" t="s">
        <v>17</v>
      </c>
      <c r="B10" s="674" t="s">
        <v>18</v>
      </c>
      <c r="C10" s="674"/>
      <c r="D10" s="674"/>
      <c r="E10" s="674"/>
      <c r="F10" s="674"/>
      <c r="G10" s="674"/>
      <c r="H10" s="669"/>
      <c r="I10" s="669"/>
      <c r="J10" s="669"/>
      <c r="K10" s="669"/>
    </row>
    <row r="11" spans="1:11" x14ac:dyDescent="0.25">
      <c r="A11" s="6" t="s">
        <v>19</v>
      </c>
      <c r="B11" s="674" t="s">
        <v>34</v>
      </c>
      <c r="C11" s="674"/>
      <c r="D11" s="674"/>
      <c r="E11" s="674"/>
      <c r="F11" s="674"/>
      <c r="G11" s="674"/>
      <c r="H11" s="669"/>
      <c r="I11" s="669"/>
      <c r="J11" s="669"/>
      <c r="K11" s="669"/>
    </row>
    <row r="12" spans="1:11" x14ac:dyDescent="0.25">
      <c r="A12" s="6" t="s">
        <v>22</v>
      </c>
      <c r="B12" s="674" t="s">
        <v>34</v>
      </c>
      <c r="C12" s="674"/>
      <c r="D12" s="674"/>
      <c r="E12" s="674"/>
      <c r="F12" s="674"/>
      <c r="G12" s="674"/>
      <c r="H12" s="669"/>
      <c r="I12" s="669"/>
      <c r="J12" s="669"/>
      <c r="K12" s="669"/>
    </row>
    <row r="13" spans="1:11" x14ac:dyDescent="0.25">
      <c r="A13" s="6" t="s">
        <v>26</v>
      </c>
      <c r="B13" s="674" t="s">
        <v>2057</v>
      </c>
      <c r="C13" s="674"/>
      <c r="D13" s="674"/>
      <c r="E13" s="674"/>
      <c r="F13" s="674"/>
      <c r="G13" s="674"/>
      <c r="H13" s="669"/>
      <c r="I13" s="669"/>
      <c r="J13" s="669"/>
      <c r="K13" s="669"/>
    </row>
    <row r="14" spans="1:11" x14ac:dyDescent="0.25">
      <c r="A14" s="6" t="s">
        <v>28</v>
      </c>
      <c r="B14" s="688" t="s">
        <v>2088</v>
      </c>
      <c r="C14" s="688"/>
      <c r="D14" s="688"/>
      <c r="E14" s="688"/>
      <c r="F14" s="688"/>
      <c r="G14" s="688"/>
      <c r="H14" s="669"/>
      <c r="I14" s="669"/>
      <c r="J14" s="669"/>
      <c r="K14" s="669"/>
    </row>
    <row r="15" spans="1:11" x14ac:dyDescent="0.25">
      <c r="A15" s="6" t="s">
        <v>30</v>
      </c>
      <c r="B15" s="759" t="s">
        <v>1385</v>
      </c>
      <c r="C15" s="756"/>
      <c r="D15" s="756"/>
      <c r="E15" s="756"/>
      <c r="F15" s="756"/>
      <c r="G15" s="756"/>
      <c r="H15" s="669"/>
      <c r="I15" s="669"/>
      <c r="J15" s="669"/>
      <c r="K15" s="669"/>
    </row>
    <row r="16" spans="1:11" x14ac:dyDescent="0.25">
      <c r="A16" s="6" t="s">
        <v>32</v>
      </c>
      <c r="B16" s="674" t="s">
        <v>848</v>
      </c>
      <c r="C16" s="674"/>
      <c r="D16" s="674"/>
      <c r="E16" s="674"/>
      <c r="F16" s="674"/>
      <c r="G16" s="674"/>
      <c r="H16" s="669"/>
      <c r="I16" s="669"/>
      <c r="J16" s="669"/>
      <c r="K16" s="669"/>
    </row>
    <row r="17" spans="1:11" x14ac:dyDescent="0.25">
      <c r="A17" s="6" t="s">
        <v>35</v>
      </c>
      <c r="B17" s="675" t="s">
        <v>9</v>
      </c>
      <c r="C17" s="674"/>
      <c r="D17" s="674"/>
      <c r="E17" s="674"/>
      <c r="F17" s="674"/>
      <c r="G17" s="674"/>
      <c r="H17" s="669"/>
      <c r="I17" s="669"/>
      <c r="J17" s="669"/>
      <c r="K17" s="669"/>
    </row>
    <row r="18" spans="1:11" x14ac:dyDescent="0.25">
      <c r="A18" s="6" t="s">
        <v>36</v>
      </c>
      <c r="B18" s="674" t="s">
        <v>9</v>
      </c>
      <c r="C18" s="674"/>
      <c r="D18" s="674"/>
      <c r="E18" s="674"/>
      <c r="F18" s="674"/>
      <c r="G18" s="674"/>
      <c r="H18" s="669"/>
      <c r="I18" s="669"/>
      <c r="J18" s="669"/>
      <c r="K18" s="669"/>
    </row>
    <row r="19" spans="1:11" x14ac:dyDescent="0.25">
      <c r="A19" s="7" t="s">
        <v>37</v>
      </c>
      <c r="B19" s="221"/>
      <c r="C19" s="154" t="s">
        <v>1433</v>
      </c>
      <c r="D19" s="154" t="s">
        <v>137</v>
      </c>
      <c r="E19" s="154" t="s">
        <v>138</v>
      </c>
      <c r="F19" s="154" t="s">
        <v>139</v>
      </c>
      <c r="G19" s="154" t="s">
        <v>2073</v>
      </c>
      <c r="H19" s="154" t="s">
        <v>2074</v>
      </c>
      <c r="I19" s="154" t="s">
        <v>2075</v>
      </c>
      <c r="J19" s="154" t="s">
        <v>2076</v>
      </c>
      <c r="K19" s="211" t="s">
        <v>2077</v>
      </c>
    </row>
    <row r="20" spans="1:11" x14ac:dyDescent="0.25">
      <c r="A20" s="6" t="s">
        <v>43</v>
      </c>
      <c r="B20" s="221"/>
      <c r="C20" s="10">
        <v>24242</v>
      </c>
      <c r="D20" s="10">
        <v>23186</v>
      </c>
      <c r="E20" s="155">
        <v>23086</v>
      </c>
      <c r="F20" s="156">
        <v>22543</v>
      </c>
      <c r="G20" s="10">
        <v>24581</v>
      </c>
      <c r="H20" s="10">
        <v>24545</v>
      </c>
      <c r="I20" s="10">
        <v>24466</v>
      </c>
      <c r="J20" s="212">
        <v>25256</v>
      </c>
      <c r="K20" s="156">
        <v>24818</v>
      </c>
    </row>
    <row r="21" spans="1:11" x14ac:dyDescent="0.25">
      <c r="A21" s="6" t="s">
        <v>44</v>
      </c>
      <c r="B21" s="221"/>
      <c r="C21" s="10">
        <f t="shared" ref="C21:F21" si="0">C20-C25</f>
        <v>24242</v>
      </c>
      <c r="D21" s="10">
        <f t="shared" si="0"/>
        <v>23186</v>
      </c>
      <c r="E21" s="10">
        <f t="shared" si="0"/>
        <v>23086</v>
      </c>
      <c r="F21" s="10">
        <f t="shared" si="0"/>
        <v>22543</v>
      </c>
      <c r="G21" s="10">
        <f>+(G20-G25)</f>
        <v>24581</v>
      </c>
      <c r="H21" s="10">
        <f t="shared" ref="H21:K21" si="1">+(H20-H25)</f>
        <v>24545</v>
      </c>
      <c r="I21" s="10">
        <f t="shared" si="1"/>
        <v>24466</v>
      </c>
      <c r="J21" s="10">
        <f t="shared" si="1"/>
        <v>25256</v>
      </c>
      <c r="K21" s="10">
        <f t="shared" si="1"/>
        <v>24818</v>
      </c>
    </row>
    <row r="22" spans="1:11" x14ac:dyDescent="0.25">
      <c r="A22" s="6" t="s">
        <v>45</v>
      </c>
      <c r="B22" s="221"/>
      <c r="C22" s="12">
        <f>IFERROR(+(C21/C20),0)</f>
        <v>1</v>
      </c>
      <c r="D22" s="12">
        <f>IFERROR(+(D21/D20),0)</f>
        <v>1</v>
      </c>
      <c r="E22" s="12">
        <f>IFERROR(+(E21/E20),0)</f>
        <v>1</v>
      </c>
      <c r="F22" s="12">
        <f>IFERROR(+(F21/F20),0)</f>
        <v>1</v>
      </c>
      <c r="G22" s="12">
        <v>1</v>
      </c>
      <c r="H22" s="12">
        <v>1</v>
      </c>
      <c r="I22" s="12">
        <f>+(I21/I20)</f>
        <v>1</v>
      </c>
      <c r="J22" s="12">
        <v>1</v>
      </c>
      <c r="K22" s="12">
        <f>+(K21/K20)</f>
        <v>1</v>
      </c>
    </row>
    <row r="23" spans="1:11" x14ac:dyDescent="0.25">
      <c r="A23" s="6" t="s">
        <v>46</v>
      </c>
      <c r="B23" s="221"/>
      <c r="C23" s="10">
        <v>0</v>
      </c>
      <c r="D23" s="10">
        <v>0</v>
      </c>
      <c r="E23" s="155">
        <v>0</v>
      </c>
      <c r="F23" s="156">
        <v>0</v>
      </c>
      <c r="G23" s="10">
        <v>0</v>
      </c>
      <c r="H23" s="10">
        <v>0</v>
      </c>
      <c r="I23" s="10">
        <v>3</v>
      </c>
      <c r="J23" s="212">
        <v>0</v>
      </c>
      <c r="K23" s="156">
        <v>6</v>
      </c>
    </row>
    <row r="24" spans="1:11" x14ac:dyDescent="0.25">
      <c r="A24" s="6" t="s">
        <v>47</v>
      </c>
      <c r="B24" s="221"/>
      <c r="C24" s="12">
        <f>IFERROR(+(C23/C20),0)</f>
        <v>0</v>
      </c>
      <c r="D24" s="12">
        <f>IFERROR(+(D23/D20),0)</f>
        <v>0</v>
      </c>
      <c r="E24" s="12">
        <f>IFERROR(+(E23/E20),0)</f>
        <v>0</v>
      </c>
      <c r="F24" s="12">
        <f>IFERROR(+(F23/F20),0)</f>
        <v>0</v>
      </c>
      <c r="G24" s="12">
        <f>+(G23/G20)</f>
        <v>0</v>
      </c>
      <c r="H24" s="12">
        <f t="shared" ref="H24:K24" si="2">+(H23/H20)</f>
        <v>0</v>
      </c>
      <c r="I24" s="12">
        <f t="shared" si="2"/>
        <v>1.2261914493582932E-4</v>
      </c>
      <c r="J24" s="12">
        <f t="shared" si="2"/>
        <v>0</v>
      </c>
      <c r="K24" s="12">
        <f t="shared" si="2"/>
        <v>2.4176001289386736E-4</v>
      </c>
    </row>
    <row r="25" spans="1:11" x14ac:dyDescent="0.25">
      <c r="A25" s="6" t="s">
        <v>48</v>
      </c>
      <c r="B25" s="221"/>
      <c r="C25" s="10">
        <v>0</v>
      </c>
      <c r="D25" s="10">
        <v>0</v>
      </c>
      <c r="E25" s="155">
        <v>0</v>
      </c>
      <c r="F25" s="156">
        <v>0</v>
      </c>
      <c r="G25" s="10">
        <v>0</v>
      </c>
      <c r="H25" s="10">
        <v>0</v>
      </c>
      <c r="I25" s="10">
        <v>0</v>
      </c>
      <c r="J25" s="212">
        <v>0</v>
      </c>
      <c r="K25" s="156">
        <v>0</v>
      </c>
    </row>
    <row r="26" spans="1:11" x14ac:dyDescent="0.25">
      <c r="A26" s="6" t="s">
        <v>49</v>
      </c>
      <c r="B26" s="221"/>
      <c r="C26" s="12">
        <f>IFERROR(+(C25/C20),0)</f>
        <v>0</v>
      </c>
      <c r="D26" s="12">
        <f>IFERROR(+(D25/D20),0)</f>
        <v>0</v>
      </c>
      <c r="E26" s="12">
        <f>IFERROR(+(E25/E20),0)</f>
        <v>0</v>
      </c>
      <c r="F26" s="12">
        <f>IFERROR(+(F25/F20),0)</f>
        <v>0</v>
      </c>
      <c r="G26" s="12">
        <v>0</v>
      </c>
      <c r="H26" s="12">
        <v>0</v>
      </c>
      <c r="I26" s="12">
        <f>+(I25/I20)</f>
        <v>0</v>
      </c>
      <c r="J26" s="12">
        <v>0</v>
      </c>
      <c r="K26" s="12">
        <f>+(K25/K20)</f>
        <v>0</v>
      </c>
    </row>
    <row r="27" spans="1:11" x14ac:dyDescent="0.25">
      <c r="A27" s="203" t="s">
        <v>50</v>
      </c>
      <c r="B27" s="221"/>
      <c r="C27" s="677" t="s">
        <v>51</v>
      </c>
      <c r="D27" s="677"/>
      <c r="E27" s="677"/>
      <c r="F27" s="677"/>
      <c r="G27" s="677"/>
      <c r="H27" s="669"/>
      <c r="I27" s="669"/>
      <c r="J27" s="669"/>
      <c r="K27" s="669"/>
    </row>
    <row r="28" spans="1:11" x14ac:dyDescent="0.25">
      <c r="A28" s="15" t="s">
        <v>52</v>
      </c>
      <c r="B28" s="222" t="s">
        <v>2</v>
      </c>
      <c r="C28" s="154" t="s">
        <v>1433</v>
      </c>
      <c r="D28" s="154" t="s">
        <v>137</v>
      </c>
      <c r="E28" s="154" t="s">
        <v>138</v>
      </c>
      <c r="F28" s="154" t="s">
        <v>139</v>
      </c>
      <c r="G28" s="154" t="s">
        <v>2073</v>
      </c>
      <c r="H28" s="154" t="s">
        <v>2074</v>
      </c>
      <c r="I28" s="154" t="s">
        <v>2075</v>
      </c>
      <c r="J28" s="154" t="s">
        <v>2076</v>
      </c>
      <c r="K28" s="211" t="s">
        <v>2077</v>
      </c>
    </row>
    <row r="29" spans="1:11" x14ac:dyDescent="0.25">
      <c r="A29" s="214" t="s">
        <v>1457</v>
      </c>
      <c r="B29" s="223" t="s">
        <v>1469</v>
      </c>
      <c r="C29" s="157">
        <v>1851</v>
      </c>
      <c r="D29" s="157">
        <v>1836</v>
      </c>
      <c r="E29" s="158">
        <v>1810</v>
      </c>
      <c r="F29" s="159">
        <v>1904</v>
      </c>
      <c r="G29" s="197">
        <v>1950</v>
      </c>
      <c r="H29" s="197">
        <v>2062</v>
      </c>
      <c r="I29" s="197">
        <v>1960</v>
      </c>
      <c r="J29" s="197">
        <v>2052</v>
      </c>
      <c r="K29" s="197">
        <v>1787</v>
      </c>
    </row>
    <row r="30" spans="1:11" x14ac:dyDescent="0.25">
      <c r="A30" s="214" t="s">
        <v>1458</v>
      </c>
      <c r="B30" s="215" t="s">
        <v>1470</v>
      </c>
      <c r="C30" s="157">
        <v>1868</v>
      </c>
      <c r="D30" s="157">
        <v>1972</v>
      </c>
      <c r="E30" s="158">
        <v>1978</v>
      </c>
      <c r="F30" s="159">
        <v>2068</v>
      </c>
      <c r="G30" s="169">
        <v>2012</v>
      </c>
      <c r="H30" s="169">
        <v>2044</v>
      </c>
      <c r="I30" s="169">
        <v>2025</v>
      </c>
      <c r="J30" s="169">
        <v>2190</v>
      </c>
      <c r="K30" s="169">
        <v>1906</v>
      </c>
    </row>
    <row r="31" spans="1:11" x14ac:dyDescent="0.25">
      <c r="A31" s="214" t="s">
        <v>1459</v>
      </c>
      <c r="B31" s="215" t="s">
        <v>1471</v>
      </c>
      <c r="C31" s="157">
        <v>1779</v>
      </c>
      <c r="D31" s="157">
        <v>1952</v>
      </c>
      <c r="E31" s="158">
        <v>1872</v>
      </c>
      <c r="F31" s="159">
        <v>2044</v>
      </c>
      <c r="G31" s="169">
        <v>1983</v>
      </c>
      <c r="H31" s="169">
        <v>1945</v>
      </c>
      <c r="I31" s="169">
        <v>1971</v>
      </c>
      <c r="J31" s="169">
        <v>2030</v>
      </c>
      <c r="K31" s="169">
        <v>1912</v>
      </c>
    </row>
    <row r="32" spans="1:11" x14ac:dyDescent="0.25">
      <c r="A32" s="214" t="s">
        <v>1460</v>
      </c>
      <c r="B32" s="215" t="s">
        <v>1472</v>
      </c>
      <c r="C32" s="157">
        <v>2034</v>
      </c>
      <c r="D32" s="157">
        <v>2032</v>
      </c>
      <c r="E32" s="158">
        <v>2040</v>
      </c>
      <c r="F32" s="159">
        <v>2121</v>
      </c>
      <c r="G32" s="169">
        <v>2174</v>
      </c>
      <c r="H32" s="169">
        <v>2116</v>
      </c>
      <c r="I32" s="169">
        <v>2201</v>
      </c>
      <c r="J32" s="169">
        <v>2202</v>
      </c>
      <c r="K32" s="169">
        <v>2170</v>
      </c>
    </row>
    <row r="33" spans="1:11" x14ac:dyDescent="0.25">
      <c r="A33" s="214" t="s">
        <v>1461</v>
      </c>
      <c r="B33" s="215" t="s">
        <v>1473</v>
      </c>
      <c r="C33" s="157">
        <v>1956</v>
      </c>
      <c r="D33" s="157">
        <v>1993</v>
      </c>
      <c r="E33" s="158">
        <v>2045</v>
      </c>
      <c r="F33" s="159">
        <v>2107</v>
      </c>
      <c r="G33" s="169">
        <v>2175</v>
      </c>
      <c r="H33" s="169">
        <v>2210</v>
      </c>
      <c r="I33" s="169">
        <v>2185</v>
      </c>
      <c r="J33" s="169">
        <v>2087</v>
      </c>
      <c r="K33" s="169">
        <v>2123</v>
      </c>
    </row>
    <row r="34" spans="1:11" x14ac:dyDescent="0.25">
      <c r="A34" s="214" t="s">
        <v>1462</v>
      </c>
      <c r="B34" s="215" t="s">
        <v>1474</v>
      </c>
      <c r="C34" s="157">
        <v>2023</v>
      </c>
      <c r="D34" s="157">
        <v>2104</v>
      </c>
      <c r="E34" s="158">
        <v>2091</v>
      </c>
      <c r="F34" s="159">
        <v>2149</v>
      </c>
      <c r="G34" s="13">
        <v>2184</v>
      </c>
      <c r="H34" s="13">
        <v>2230</v>
      </c>
      <c r="I34" s="13">
        <v>2160</v>
      </c>
      <c r="J34" s="13">
        <v>2302</v>
      </c>
      <c r="K34" s="13">
        <v>2209</v>
      </c>
    </row>
    <row r="35" spans="1:11" x14ac:dyDescent="0.25">
      <c r="A35" s="214" t="s">
        <v>1463</v>
      </c>
      <c r="B35" s="215" t="s">
        <v>1475</v>
      </c>
      <c r="C35" s="157">
        <v>1869</v>
      </c>
      <c r="D35" s="157">
        <v>1934</v>
      </c>
      <c r="E35" s="158">
        <v>1970</v>
      </c>
      <c r="F35" s="159">
        <v>2081</v>
      </c>
      <c r="G35" s="13">
        <v>2142</v>
      </c>
      <c r="H35" s="13">
        <v>2095</v>
      </c>
      <c r="I35" s="13">
        <v>1985</v>
      </c>
      <c r="J35" s="13">
        <v>2226</v>
      </c>
      <c r="K35" s="13">
        <v>2099</v>
      </c>
    </row>
    <row r="36" spans="1:11" x14ac:dyDescent="0.25">
      <c r="A36" s="214" t="s">
        <v>1464</v>
      </c>
      <c r="B36" s="215" t="s">
        <v>1476</v>
      </c>
      <c r="C36" s="157">
        <v>1863</v>
      </c>
      <c r="D36" s="157">
        <v>1920</v>
      </c>
      <c r="E36" s="158">
        <v>1979</v>
      </c>
      <c r="F36" s="159">
        <v>2017</v>
      </c>
      <c r="G36" s="13">
        <v>2049</v>
      </c>
      <c r="H36" s="13">
        <v>2073</v>
      </c>
      <c r="I36" s="13">
        <v>1984</v>
      </c>
      <c r="J36" s="13">
        <v>2126</v>
      </c>
      <c r="K36" s="13">
        <v>2162</v>
      </c>
    </row>
    <row r="37" spans="1:11" x14ac:dyDescent="0.25">
      <c r="A37" s="214" t="s">
        <v>1465</v>
      </c>
      <c r="B37" s="215" t="s">
        <v>1477</v>
      </c>
      <c r="C37" s="157">
        <v>1893</v>
      </c>
      <c r="D37" s="157">
        <v>1890</v>
      </c>
      <c r="E37" s="158">
        <v>1956</v>
      </c>
      <c r="F37" s="159">
        <v>2054</v>
      </c>
      <c r="G37" s="13">
        <v>2045</v>
      </c>
      <c r="H37" s="13">
        <v>2008</v>
      </c>
      <c r="I37" s="13">
        <v>2056</v>
      </c>
      <c r="J37" s="13">
        <v>2155</v>
      </c>
      <c r="K37" s="13">
        <v>2104</v>
      </c>
    </row>
    <row r="38" spans="1:11" x14ac:dyDescent="0.25">
      <c r="A38" s="214" t="s">
        <v>1466</v>
      </c>
      <c r="B38" s="215" t="s">
        <v>1478</v>
      </c>
      <c r="C38" s="157">
        <v>1946</v>
      </c>
      <c r="D38" s="157">
        <v>1918</v>
      </c>
      <c r="E38" s="158">
        <v>1888</v>
      </c>
      <c r="F38" s="159">
        <v>1941</v>
      </c>
      <c r="G38" s="13">
        <v>1987</v>
      </c>
      <c r="H38" s="13">
        <v>1986</v>
      </c>
      <c r="I38" s="13">
        <v>2029</v>
      </c>
      <c r="J38" s="13">
        <v>2083</v>
      </c>
      <c r="K38" s="13">
        <v>2238</v>
      </c>
    </row>
    <row r="39" spans="1:11" x14ac:dyDescent="0.25">
      <c r="A39" s="214" t="s">
        <v>1467</v>
      </c>
      <c r="B39" s="223" t="s">
        <v>1479</v>
      </c>
      <c r="C39" s="157">
        <v>1697</v>
      </c>
      <c r="D39" s="157">
        <v>1686</v>
      </c>
      <c r="E39" s="158">
        <v>1686</v>
      </c>
      <c r="F39" s="159">
        <v>1778</v>
      </c>
      <c r="G39" s="13">
        <v>1850</v>
      </c>
      <c r="H39" s="13">
        <v>1765</v>
      </c>
      <c r="I39" s="13">
        <v>1827</v>
      </c>
      <c r="J39" s="13">
        <v>1867</v>
      </c>
      <c r="K39" s="13">
        <v>1941</v>
      </c>
    </row>
    <row r="40" spans="1:11" x14ac:dyDescent="0.25">
      <c r="A40" s="214" t="s">
        <v>1468</v>
      </c>
      <c r="B40" s="215" t="s">
        <v>1480</v>
      </c>
      <c r="C40" s="157">
        <v>1764</v>
      </c>
      <c r="D40" s="157">
        <v>1849</v>
      </c>
      <c r="E40" s="158">
        <v>1871</v>
      </c>
      <c r="F40" s="159">
        <v>1978</v>
      </c>
      <c r="G40" s="13">
        <v>2030</v>
      </c>
      <c r="H40" s="13">
        <v>2011</v>
      </c>
      <c r="I40" s="13">
        <v>2080</v>
      </c>
      <c r="J40" s="13">
        <v>1936</v>
      </c>
      <c r="K40" s="13">
        <v>2161</v>
      </c>
    </row>
    <row r="41" spans="1:11" x14ac:dyDescent="0.25">
      <c r="A41" s="224" t="s">
        <v>2089</v>
      </c>
      <c r="B41" s="223" t="s">
        <v>1530</v>
      </c>
      <c r="C41" s="157">
        <v>0</v>
      </c>
      <c r="D41" s="157">
        <v>0</v>
      </c>
      <c r="E41" s="158">
        <v>0</v>
      </c>
      <c r="F41" s="159">
        <v>0</v>
      </c>
      <c r="G41" s="10">
        <v>0</v>
      </c>
      <c r="H41" s="10">
        <v>0</v>
      </c>
      <c r="I41" s="10">
        <v>3</v>
      </c>
      <c r="J41" s="155">
        <v>0</v>
      </c>
      <c r="K41" s="156">
        <v>6</v>
      </c>
    </row>
    <row r="42" spans="1:11" x14ac:dyDescent="0.25">
      <c r="A42" s="225" t="s">
        <v>53</v>
      </c>
      <c r="B42" s="132"/>
      <c r="C42" s="160">
        <v>24242</v>
      </c>
      <c r="D42" s="160">
        <v>23186</v>
      </c>
      <c r="E42" s="161">
        <v>23086</v>
      </c>
      <c r="F42" s="162">
        <v>22543</v>
      </c>
      <c r="G42" s="160">
        <v>24581</v>
      </c>
      <c r="H42" s="160">
        <v>24545</v>
      </c>
      <c r="I42" s="160">
        <v>24466</v>
      </c>
      <c r="J42" s="161">
        <v>25256</v>
      </c>
      <c r="K42" s="162">
        <v>24818</v>
      </c>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90"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fitToPage="1"/>
  </sheetPr>
  <dimension ref="A1:K31"/>
  <sheetViews>
    <sheetView topLeftCell="A8" workbookViewId="0">
      <selection activeCell="L21" sqref="L21"/>
    </sheetView>
  </sheetViews>
  <sheetFormatPr defaultRowHeight="15" x14ac:dyDescent="0.25"/>
  <cols>
    <col min="1" max="1" width="36" customWidth="1"/>
    <col min="2" max="2" width="85.140625" customWidth="1"/>
    <col min="3" max="7" width="12.7109375" customWidth="1"/>
  </cols>
  <sheetData>
    <row r="1" spans="1:7" ht="18.75" x14ac:dyDescent="0.25">
      <c r="A1" s="200" t="s">
        <v>0</v>
      </c>
    </row>
    <row r="3" spans="1:7" x14ac:dyDescent="0.25">
      <c r="A3" s="201" t="s">
        <v>1</v>
      </c>
      <c r="B3" s="678" t="s">
        <v>7639</v>
      </c>
      <c r="C3" s="678"/>
      <c r="D3" s="678"/>
      <c r="E3" s="678"/>
      <c r="F3" s="678"/>
      <c r="G3" s="678"/>
    </row>
    <row r="4" spans="1:7" x14ac:dyDescent="0.25">
      <c r="A4" s="6" t="s">
        <v>2</v>
      </c>
      <c r="B4" s="682" t="s">
        <v>7640</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7435</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7641</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362</v>
      </c>
      <c r="C16" s="674"/>
      <c r="D16" s="674"/>
      <c r="E16" s="674"/>
      <c r="F16" s="674"/>
      <c r="G16" s="674"/>
    </row>
    <row r="17" spans="1:11" x14ac:dyDescent="0.25">
      <c r="A17" s="6" t="s">
        <v>35</v>
      </c>
      <c r="B17" s="675" t="s">
        <v>9</v>
      </c>
      <c r="C17" s="674"/>
      <c r="D17" s="674"/>
      <c r="E17" s="674"/>
      <c r="F17" s="674"/>
      <c r="G17" s="674"/>
    </row>
    <row r="18" spans="1:11" ht="33.75" customHeight="1" x14ac:dyDescent="0.25">
      <c r="A18" s="113" t="s">
        <v>36</v>
      </c>
      <c r="B18" s="682" t="s">
        <v>7642</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3">
        <v>22180</v>
      </c>
      <c r="D21" s="13">
        <v>22887</v>
      </c>
      <c r="E21" s="13">
        <v>23049</v>
      </c>
      <c r="F21" s="13">
        <v>24087</v>
      </c>
      <c r="G21" s="10">
        <f>+(G20-G25)</f>
        <v>24402</v>
      </c>
      <c r="H21" s="10">
        <f t="shared" ref="H21:K21" si="0">+(H20-H25)</f>
        <v>24318</v>
      </c>
      <c r="I21" s="10">
        <f t="shared" si="0"/>
        <v>24199</v>
      </c>
      <c r="J21" s="10">
        <f t="shared" si="0"/>
        <v>24924</v>
      </c>
      <c r="K21" s="10">
        <f t="shared" si="0"/>
        <v>24338</v>
      </c>
    </row>
    <row r="22" spans="1:11" x14ac:dyDescent="0.25">
      <c r="A22" s="6" t="s">
        <v>45</v>
      </c>
      <c r="B22" s="202"/>
      <c r="C22" s="12">
        <f>+(C21/C20)</f>
        <v>0.98389744044714544</v>
      </c>
      <c r="D22" s="12">
        <f>+(D21/D20)</f>
        <v>0.99138005717751021</v>
      </c>
      <c r="E22" s="12">
        <f>+(E21/E20)</f>
        <v>0.99409126196842923</v>
      </c>
      <c r="F22" s="12">
        <f>+(F21/F20)</f>
        <v>0.99360613810741683</v>
      </c>
      <c r="G22" s="12">
        <f t="shared" ref="G22:H22" si="1">+(G21/G20)</f>
        <v>0.99271795289044384</v>
      </c>
      <c r="H22" s="12">
        <f t="shared" si="1"/>
        <v>0.99075168058667751</v>
      </c>
      <c r="I22" s="12">
        <f>+(I21/I20)</f>
        <v>0.98908689610071121</v>
      </c>
      <c r="J22" s="12">
        <f>+(J21/J20)</f>
        <v>0.98685460880582831</v>
      </c>
      <c r="K22" s="12">
        <f>+(K21/K20)</f>
        <v>0.98065919896849063</v>
      </c>
    </row>
    <row r="23" spans="1:11" x14ac:dyDescent="0.25">
      <c r="A23" s="6" t="s">
        <v>46</v>
      </c>
      <c r="B23" s="202"/>
      <c r="C23" s="10">
        <v>27</v>
      </c>
      <c r="D23" s="10">
        <v>8</v>
      </c>
      <c r="E23" s="10">
        <v>2</v>
      </c>
      <c r="F23" s="155">
        <v>3</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179</v>
      </c>
      <c r="H25" s="338">
        <v>227</v>
      </c>
      <c r="I25" s="338">
        <v>267</v>
      </c>
      <c r="J25" s="338">
        <v>332</v>
      </c>
      <c r="K25" s="217">
        <v>480</v>
      </c>
    </row>
    <row r="26" spans="1:11" x14ac:dyDescent="0.25">
      <c r="A26" s="6" t="s">
        <v>49</v>
      </c>
      <c r="B26" s="202"/>
      <c r="C26" s="12">
        <f>+(C25/C20)</f>
        <v>1.6102559552854546E-2</v>
      </c>
      <c r="D26" s="12">
        <f>+(D25/D20)</f>
        <v>8.6199428224898213E-3</v>
      </c>
      <c r="E26" s="12">
        <f>+(E25/E20)</f>
        <v>5.9087380315707757E-3</v>
      </c>
      <c r="F26" s="12">
        <f>+(F25/F20)</f>
        <v>6.3938618925831201E-3</v>
      </c>
      <c r="G26" s="12">
        <f t="shared" ref="G26:H26" si="2">+(G25/G20)</f>
        <v>7.2820471095561608E-3</v>
      </c>
      <c r="H26" s="12">
        <f t="shared" si="2"/>
        <v>9.2483194133224696E-3</v>
      </c>
      <c r="I26" s="12">
        <f>+(I25/I20)</f>
        <v>1.0913103899288809E-2</v>
      </c>
      <c r="J26" s="12">
        <f>+(J25/J20)</f>
        <v>1.3145391194171682E-2</v>
      </c>
      <c r="K26" s="12">
        <f>+(K25/K20)</f>
        <v>1.934080103150939E-2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7643</v>
      </c>
      <c r="B29" t="s">
        <v>7644</v>
      </c>
      <c r="C29" s="13">
        <v>22180</v>
      </c>
      <c r="D29" s="13">
        <v>22887</v>
      </c>
      <c r="E29" s="13">
        <v>23049</v>
      </c>
      <c r="F29" s="13">
        <v>24087</v>
      </c>
      <c r="G29" s="443">
        <v>24402</v>
      </c>
      <c r="H29" s="443">
        <v>24318</v>
      </c>
      <c r="I29" s="443">
        <v>24199</v>
      </c>
      <c r="J29" s="443">
        <v>24924</v>
      </c>
      <c r="K29" s="443">
        <v>24338</v>
      </c>
    </row>
    <row r="30" spans="1:11" x14ac:dyDescent="0.25">
      <c r="A30" s="215" t="s">
        <v>1436</v>
      </c>
      <c r="B30" s="215" t="s">
        <v>1436</v>
      </c>
      <c r="C30">
        <v>363</v>
      </c>
      <c r="D30">
        <v>199</v>
      </c>
      <c r="E30">
        <v>137</v>
      </c>
      <c r="F30">
        <v>155</v>
      </c>
      <c r="G30" s="338">
        <v>179</v>
      </c>
      <c r="H30" s="338">
        <v>227</v>
      </c>
      <c r="I30" s="338">
        <v>267</v>
      </c>
      <c r="J30" s="338">
        <v>332</v>
      </c>
      <c r="K30" s="216">
        <v>480</v>
      </c>
    </row>
    <row r="31" spans="1:11" x14ac:dyDescent="0.25">
      <c r="A31" s="132" t="s">
        <v>53</v>
      </c>
      <c r="C31" s="160">
        <v>22543</v>
      </c>
      <c r="D31" s="160">
        <v>23086</v>
      </c>
      <c r="E31" s="160">
        <v>23186</v>
      </c>
      <c r="F31" s="548">
        <v>24242</v>
      </c>
      <c r="G31" s="160">
        <v>24581</v>
      </c>
      <c r="H31" s="160">
        <v>24545</v>
      </c>
      <c r="I31" s="160">
        <v>24466</v>
      </c>
      <c r="J31" s="161">
        <v>25256</v>
      </c>
      <c r="K31" s="549">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70" fitToHeight="0" orientation="landscape" r:id="rId1"/>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sheetPr>
    <tabColor rgb="FFFFFF00"/>
    <pageSetUpPr fitToPage="1"/>
  </sheetPr>
  <dimension ref="A1:L34"/>
  <sheetViews>
    <sheetView topLeftCell="A14" workbookViewId="0">
      <selection activeCell="A33" sqref="A33:XFD33"/>
    </sheetView>
  </sheetViews>
  <sheetFormatPr defaultRowHeight="15" x14ac:dyDescent="0.25"/>
  <cols>
    <col min="1" max="1" width="39.85546875" customWidth="1"/>
    <col min="2" max="2" width="48.85546875" customWidth="1"/>
    <col min="3" max="11" width="8" customWidth="1"/>
  </cols>
  <sheetData>
    <row r="1" spans="1:11" ht="18.75" x14ac:dyDescent="0.25">
      <c r="A1" s="200" t="s">
        <v>0</v>
      </c>
    </row>
    <row r="3" spans="1:11" x14ac:dyDescent="0.25">
      <c r="A3" s="201" t="s">
        <v>1</v>
      </c>
      <c r="B3" s="678" t="s">
        <v>2090</v>
      </c>
      <c r="C3" s="678"/>
      <c r="D3" s="678"/>
      <c r="E3" s="678"/>
      <c r="F3" s="678"/>
      <c r="G3" s="678"/>
      <c r="H3" s="669"/>
      <c r="I3" s="669"/>
      <c r="J3" s="669"/>
      <c r="K3" s="669"/>
    </row>
    <row r="4" spans="1:11" x14ac:dyDescent="0.25">
      <c r="A4" s="6" t="s">
        <v>2</v>
      </c>
      <c r="B4" s="676" t="s">
        <v>2091</v>
      </c>
      <c r="C4" s="676"/>
      <c r="D4" s="676"/>
      <c r="E4" s="676"/>
      <c r="F4" s="676"/>
      <c r="G4" s="676"/>
      <c r="H4" s="718"/>
      <c r="I4" s="718"/>
      <c r="J4" s="718"/>
      <c r="K4" s="718"/>
    </row>
    <row r="5" spans="1:11" x14ac:dyDescent="0.25">
      <c r="A5" s="6" t="s">
        <v>5</v>
      </c>
      <c r="B5" s="674" t="s">
        <v>4</v>
      </c>
      <c r="C5" s="674"/>
      <c r="D5" s="674"/>
      <c r="E5" s="674"/>
      <c r="F5" s="674"/>
      <c r="G5" s="674"/>
      <c r="H5" s="669"/>
      <c r="I5" s="669"/>
      <c r="J5" s="669"/>
      <c r="K5" s="669"/>
    </row>
    <row r="6" spans="1:11" x14ac:dyDescent="0.25">
      <c r="A6" s="6" t="s">
        <v>8</v>
      </c>
      <c r="B6" s="674" t="s">
        <v>9</v>
      </c>
      <c r="C6" s="674"/>
      <c r="D6" s="674"/>
      <c r="E6" s="674"/>
      <c r="F6" s="674"/>
      <c r="G6" s="674"/>
      <c r="H6" s="669"/>
      <c r="I6" s="669"/>
      <c r="J6" s="669"/>
      <c r="K6" s="669"/>
    </row>
    <row r="7" spans="1:11" x14ac:dyDescent="0.25">
      <c r="A7" s="6" t="s">
        <v>11</v>
      </c>
      <c r="B7" s="679" t="s">
        <v>9</v>
      </c>
      <c r="C7" s="679"/>
      <c r="D7" s="679"/>
      <c r="E7" s="679"/>
      <c r="F7" s="679"/>
      <c r="G7" s="679"/>
      <c r="H7" s="669"/>
      <c r="I7" s="669"/>
      <c r="J7" s="669"/>
      <c r="K7" s="669"/>
    </row>
    <row r="8" spans="1:11" x14ac:dyDescent="0.25">
      <c r="A8" s="6" t="s">
        <v>13</v>
      </c>
      <c r="B8" s="680" t="s">
        <v>9</v>
      </c>
      <c r="C8" s="676"/>
      <c r="D8" s="676"/>
      <c r="E8" s="676"/>
      <c r="F8" s="676"/>
      <c r="G8" s="676"/>
      <c r="H8" s="718"/>
      <c r="I8" s="718"/>
      <c r="J8" s="718"/>
      <c r="K8" s="718"/>
    </row>
    <row r="9" spans="1:11" x14ac:dyDescent="0.25">
      <c r="A9" s="6" t="s">
        <v>15</v>
      </c>
      <c r="B9" s="674" t="s">
        <v>63</v>
      </c>
      <c r="C9" s="674"/>
      <c r="D9" s="674"/>
      <c r="E9" s="674"/>
      <c r="F9" s="674"/>
      <c r="G9" s="674"/>
      <c r="H9" s="669"/>
      <c r="I9" s="669"/>
      <c r="J9" s="669"/>
      <c r="K9" s="669"/>
    </row>
    <row r="10" spans="1:11" x14ac:dyDescent="0.25">
      <c r="A10" s="6" t="s">
        <v>17</v>
      </c>
      <c r="B10" s="674" t="s">
        <v>18</v>
      </c>
      <c r="C10" s="674"/>
      <c r="D10" s="674"/>
      <c r="E10" s="674"/>
      <c r="F10" s="674"/>
      <c r="G10" s="674"/>
      <c r="H10" s="669"/>
      <c r="I10" s="669"/>
      <c r="J10" s="669"/>
      <c r="K10" s="669"/>
    </row>
    <row r="11" spans="1:11" x14ac:dyDescent="0.25">
      <c r="A11" s="6" t="s">
        <v>19</v>
      </c>
      <c r="B11" s="674" t="s">
        <v>34</v>
      </c>
      <c r="C11" s="674"/>
      <c r="D11" s="674"/>
      <c r="E11" s="674"/>
      <c r="F11" s="674"/>
      <c r="G11" s="674"/>
      <c r="H11" s="669"/>
      <c r="I11" s="669"/>
      <c r="J11" s="669"/>
      <c r="K11" s="669"/>
    </row>
    <row r="12" spans="1:11" x14ac:dyDescent="0.25">
      <c r="A12" s="6" t="s">
        <v>22</v>
      </c>
      <c r="B12" s="674" t="s">
        <v>34</v>
      </c>
      <c r="C12" s="674"/>
      <c r="D12" s="674"/>
      <c r="E12" s="674"/>
      <c r="F12" s="674"/>
      <c r="G12" s="674"/>
      <c r="H12" s="669"/>
      <c r="I12" s="669"/>
      <c r="J12" s="669"/>
      <c r="K12" s="669"/>
    </row>
    <row r="13" spans="1:11" x14ac:dyDescent="0.25">
      <c r="A13" s="6" t="s">
        <v>26</v>
      </c>
      <c r="B13" s="674" t="s">
        <v>2057</v>
      </c>
      <c r="C13" s="674"/>
      <c r="D13" s="674"/>
      <c r="E13" s="674"/>
      <c r="F13" s="674"/>
      <c r="G13" s="674"/>
      <c r="H13" s="669"/>
      <c r="I13" s="669"/>
      <c r="J13" s="669"/>
      <c r="K13" s="669"/>
    </row>
    <row r="14" spans="1:11" x14ac:dyDescent="0.25">
      <c r="A14" s="6" t="s">
        <v>28</v>
      </c>
      <c r="B14" s="688" t="s">
        <v>2088</v>
      </c>
      <c r="C14" s="688"/>
      <c r="D14" s="688"/>
      <c r="E14" s="688"/>
      <c r="F14" s="688"/>
      <c r="G14" s="688"/>
      <c r="H14" s="669"/>
      <c r="I14" s="669"/>
      <c r="J14" s="669"/>
      <c r="K14" s="669"/>
    </row>
    <row r="15" spans="1:11" x14ac:dyDescent="0.25">
      <c r="A15" s="6" t="s">
        <v>30</v>
      </c>
      <c r="B15" s="675" t="s">
        <v>1385</v>
      </c>
      <c r="C15" s="674"/>
      <c r="D15" s="674"/>
      <c r="E15" s="674"/>
      <c r="F15" s="674"/>
      <c r="G15" s="674"/>
      <c r="H15" s="669"/>
      <c r="I15" s="669"/>
      <c r="J15" s="669"/>
      <c r="K15" s="669"/>
    </row>
    <row r="16" spans="1:11" x14ac:dyDescent="0.25">
      <c r="A16" s="6" t="s">
        <v>32</v>
      </c>
      <c r="B16" s="674" t="s">
        <v>849</v>
      </c>
      <c r="C16" s="674"/>
      <c r="D16" s="674"/>
      <c r="E16" s="674"/>
      <c r="F16" s="674"/>
      <c r="G16" s="674"/>
      <c r="H16" s="669"/>
      <c r="I16" s="669"/>
      <c r="J16" s="669"/>
      <c r="K16" s="669"/>
    </row>
    <row r="17" spans="1:12" x14ac:dyDescent="0.25">
      <c r="A17" s="6" t="s">
        <v>35</v>
      </c>
      <c r="B17" s="675" t="s">
        <v>9</v>
      </c>
      <c r="C17" s="674"/>
      <c r="D17" s="674"/>
      <c r="E17" s="674"/>
      <c r="F17" s="674"/>
      <c r="G17" s="674"/>
      <c r="H17" s="669"/>
      <c r="I17" s="669"/>
      <c r="J17" s="669"/>
      <c r="K17" s="669"/>
    </row>
    <row r="18" spans="1:12" x14ac:dyDescent="0.25">
      <c r="A18" s="6" t="s">
        <v>36</v>
      </c>
      <c r="B18" s="674" t="s">
        <v>9</v>
      </c>
      <c r="C18" s="674"/>
      <c r="D18" s="674"/>
      <c r="E18" s="674"/>
      <c r="F18" s="674"/>
      <c r="G18" s="674"/>
      <c r="H18" s="669"/>
      <c r="I18" s="669"/>
      <c r="J18" s="669"/>
      <c r="K18" s="669"/>
    </row>
    <row r="19" spans="1:12" x14ac:dyDescent="0.25">
      <c r="A19" s="7" t="s">
        <v>37</v>
      </c>
      <c r="B19" s="221"/>
      <c r="C19" s="154" t="s">
        <v>1433</v>
      </c>
      <c r="D19" s="154" t="s">
        <v>137</v>
      </c>
      <c r="E19" s="154" t="s">
        <v>138</v>
      </c>
      <c r="F19" s="154" t="s">
        <v>139</v>
      </c>
      <c r="G19" s="154" t="s">
        <v>2073</v>
      </c>
      <c r="H19" s="154" t="s">
        <v>2074</v>
      </c>
      <c r="I19" s="154" t="s">
        <v>2075</v>
      </c>
      <c r="J19" s="154" t="s">
        <v>2076</v>
      </c>
      <c r="K19" s="211" t="s">
        <v>2077</v>
      </c>
      <c r="L19" s="223"/>
    </row>
    <row r="20" spans="1:12" x14ac:dyDescent="0.25">
      <c r="A20" s="6" t="s">
        <v>43</v>
      </c>
      <c r="B20" s="221"/>
      <c r="C20" s="10">
        <v>24242</v>
      </c>
      <c r="D20" s="10">
        <v>23186</v>
      </c>
      <c r="E20" s="155">
        <v>23086</v>
      </c>
      <c r="F20" s="156">
        <v>22543</v>
      </c>
      <c r="G20" s="10">
        <v>24581</v>
      </c>
      <c r="H20" s="10">
        <v>24545</v>
      </c>
      <c r="I20" s="10">
        <v>24466</v>
      </c>
      <c r="J20" s="212">
        <v>25256</v>
      </c>
      <c r="K20" s="156">
        <v>24818</v>
      </c>
      <c r="L20" s="223"/>
    </row>
    <row r="21" spans="1:12" x14ac:dyDescent="0.25">
      <c r="A21" s="6" t="s">
        <v>44</v>
      </c>
      <c r="B21" s="221"/>
      <c r="C21" s="10">
        <f t="shared" ref="C21:F21" si="0">C20-C25</f>
        <v>24242</v>
      </c>
      <c r="D21" s="10">
        <f t="shared" si="0"/>
        <v>23186</v>
      </c>
      <c r="E21" s="10">
        <f t="shared" si="0"/>
        <v>23086</v>
      </c>
      <c r="F21" s="10">
        <f t="shared" si="0"/>
        <v>22543</v>
      </c>
      <c r="G21" s="10">
        <f>+(G20-G25)</f>
        <v>24581</v>
      </c>
      <c r="H21" s="10">
        <f t="shared" ref="H21:K21" si="1">+(H20-H25)</f>
        <v>24545</v>
      </c>
      <c r="I21" s="10">
        <f t="shared" si="1"/>
        <v>24466</v>
      </c>
      <c r="J21" s="10">
        <f t="shared" si="1"/>
        <v>25256</v>
      </c>
      <c r="K21" s="10">
        <f t="shared" si="1"/>
        <v>24818</v>
      </c>
      <c r="L21" s="223"/>
    </row>
    <row r="22" spans="1:12" x14ac:dyDescent="0.25">
      <c r="A22" s="6" t="s">
        <v>45</v>
      </c>
      <c r="B22" s="221"/>
      <c r="C22" s="12">
        <f>IFERROR(+(C21/C20),0)</f>
        <v>1</v>
      </c>
      <c r="D22" s="12">
        <f>IFERROR(+(D21/D20),0)</f>
        <v>1</v>
      </c>
      <c r="E22" s="12">
        <f>IFERROR(+(E21/E20),0)</f>
        <v>1</v>
      </c>
      <c r="F22" s="12">
        <f>IFERROR(+(F21/F20),0)</f>
        <v>1</v>
      </c>
      <c r="G22" s="12">
        <v>1</v>
      </c>
      <c r="H22" s="12">
        <v>1</v>
      </c>
      <c r="I22" s="12">
        <f>+(I21/I20)</f>
        <v>1</v>
      </c>
      <c r="J22" s="12">
        <v>1</v>
      </c>
      <c r="K22" s="12">
        <f>+(K21/K20)</f>
        <v>1</v>
      </c>
      <c r="L22" s="223"/>
    </row>
    <row r="23" spans="1:12" x14ac:dyDescent="0.25">
      <c r="A23" s="6" t="s">
        <v>46</v>
      </c>
      <c r="B23" s="221"/>
      <c r="C23" s="10">
        <v>0</v>
      </c>
      <c r="D23" s="10">
        <v>0</v>
      </c>
      <c r="E23" s="155">
        <v>0</v>
      </c>
      <c r="F23" s="156">
        <v>0</v>
      </c>
      <c r="G23" s="10">
        <v>0</v>
      </c>
      <c r="H23" s="10">
        <v>0</v>
      </c>
      <c r="I23" s="10">
        <v>3</v>
      </c>
      <c r="J23" s="212">
        <v>0</v>
      </c>
      <c r="K23" s="156">
        <v>6</v>
      </c>
      <c r="L23" s="223"/>
    </row>
    <row r="24" spans="1:12" x14ac:dyDescent="0.25">
      <c r="A24" s="6" t="s">
        <v>47</v>
      </c>
      <c r="B24" s="221"/>
      <c r="C24" s="12">
        <f>IFERROR(+(C23/C20),0)</f>
        <v>0</v>
      </c>
      <c r="D24" s="12">
        <f>IFERROR(+(D23/D20),0)</f>
        <v>0</v>
      </c>
      <c r="E24" s="12">
        <f>IFERROR(+(E23/E20),0)</f>
        <v>0</v>
      </c>
      <c r="F24" s="12">
        <f>IFERROR(+(F23/F20),0)</f>
        <v>0</v>
      </c>
      <c r="G24" s="12">
        <f t="shared" ref="G24:K24" si="2">+(G23/G20)</f>
        <v>0</v>
      </c>
      <c r="H24" s="12">
        <f t="shared" si="2"/>
        <v>0</v>
      </c>
      <c r="I24" s="12">
        <f t="shared" si="2"/>
        <v>1.2261914493582932E-4</v>
      </c>
      <c r="J24" s="12">
        <f t="shared" si="2"/>
        <v>0</v>
      </c>
      <c r="K24" s="12">
        <f t="shared" si="2"/>
        <v>2.4176001289386736E-4</v>
      </c>
      <c r="L24" s="223"/>
    </row>
    <row r="25" spans="1:12" x14ac:dyDescent="0.25">
      <c r="A25" s="6" t="s">
        <v>48</v>
      </c>
      <c r="B25" s="221"/>
      <c r="C25" s="10">
        <v>0</v>
      </c>
      <c r="D25" s="10">
        <v>0</v>
      </c>
      <c r="E25" s="155">
        <v>0</v>
      </c>
      <c r="F25" s="156">
        <v>0</v>
      </c>
      <c r="G25" s="10">
        <v>0</v>
      </c>
      <c r="H25" s="10">
        <v>0</v>
      </c>
      <c r="I25" s="10">
        <v>0</v>
      </c>
      <c r="J25" s="212">
        <v>0</v>
      </c>
      <c r="K25" s="156">
        <v>0</v>
      </c>
      <c r="L25" s="223"/>
    </row>
    <row r="26" spans="1:12" x14ac:dyDescent="0.25">
      <c r="A26" s="6" t="s">
        <v>49</v>
      </c>
      <c r="B26" s="221"/>
      <c r="C26" s="12">
        <f>IFERROR(+(C25/C20),0)</f>
        <v>0</v>
      </c>
      <c r="D26" s="12">
        <f>IFERROR(+(D25/D20),0)</f>
        <v>0</v>
      </c>
      <c r="E26" s="12">
        <f>IFERROR(+(E25/E20),0)</f>
        <v>0</v>
      </c>
      <c r="F26" s="12">
        <f>IFERROR(+(F25/F20),0)</f>
        <v>0</v>
      </c>
      <c r="G26" s="12">
        <v>0</v>
      </c>
      <c r="H26" s="12">
        <v>0</v>
      </c>
      <c r="I26" s="12">
        <f>+(I25/I20)</f>
        <v>0</v>
      </c>
      <c r="J26" s="12">
        <v>0</v>
      </c>
      <c r="K26" s="12">
        <f>+(K25/K20)</f>
        <v>0</v>
      </c>
      <c r="L26" s="223"/>
    </row>
    <row r="27" spans="1:12" x14ac:dyDescent="0.25">
      <c r="A27" s="203" t="s">
        <v>50</v>
      </c>
      <c r="B27" s="221"/>
      <c r="C27" s="677" t="s">
        <v>51</v>
      </c>
      <c r="D27" s="677"/>
      <c r="E27" s="677"/>
      <c r="F27" s="677"/>
      <c r="G27" s="677"/>
      <c r="H27" s="669"/>
      <c r="I27" s="669"/>
      <c r="J27" s="669"/>
      <c r="K27" s="669"/>
    </row>
    <row r="28" spans="1:12" x14ac:dyDescent="0.25">
      <c r="A28" s="15" t="s">
        <v>52</v>
      </c>
      <c r="B28" s="222" t="s">
        <v>2</v>
      </c>
      <c r="C28" s="154" t="s">
        <v>1433</v>
      </c>
      <c r="D28" s="154" t="s">
        <v>137</v>
      </c>
      <c r="E28" s="154" t="s">
        <v>138</v>
      </c>
      <c r="F28" s="154" t="s">
        <v>139</v>
      </c>
      <c r="G28" s="154" t="s">
        <v>2073</v>
      </c>
      <c r="H28" s="154" t="s">
        <v>2074</v>
      </c>
      <c r="I28" s="154" t="s">
        <v>2075</v>
      </c>
      <c r="J28" s="154" t="s">
        <v>2076</v>
      </c>
      <c r="K28" s="211" t="s">
        <v>2077</v>
      </c>
      <c r="L28" s="223"/>
    </row>
    <row r="29" spans="1:12" x14ac:dyDescent="0.25">
      <c r="A29" s="214" t="s">
        <v>2092</v>
      </c>
      <c r="B29" s="215" t="s">
        <v>2093</v>
      </c>
      <c r="C29" s="157">
        <v>5498</v>
      </c>
      <c r="D29" s="157">
        <v>5760</v>
      </c>
      <c r="E29" s="158">
        <v>5660</v>
      </c>
      <c r="F29" s="159">
        <v>6016</v>
      </c>
      <c r="G29" s="169">
        <v>5945</v>
      </c>
      <c r="H29" s="169">
        <v>6051</v>
      </c>
      <c r="I29" s="169">
        <v>5956</v>
      </c>
      <c r="J29" s="169">
        <v>6272</v>
      </c>
      <c r="K29" s="169">
        <v>5605</v>
      </c>
    </row>
    <row r="30" spans="1:12" x14ac:dyDescent="0.25">
      <c r="A30" s="214" t="s">
        <v>2094</v>
      </c>
      <c r="B30" s="215" t="s">
        <v>2095</v>
      </c>
      <c r="C30" s="157">
        <v>6013</v>
      </c>
      <c r="D30" s="157">
        <v>6129</v>
      </c>
      <c r="E30" s="158">
        <v>6176</v>
      </c>
      <c r="F30" s="159">
        <v>6377</v>
      </c>
      <c r="G30" s="169">
        <v>6533</v>
      </c>
      <c r="H30" s="169">
        <v>6556</v>
      </c>
      <c r="I30" s="169">
        <v>6546</v>
      </c>
      <c r="J30" s="169">
        <v>6591</v>
      </c>
      <c r="K30" s="169">
        <v>6502</v>
      </c>
    </row>
    <row r="31" spans="1:12" x14ac:dyDescent="0.25">
      <c r="A31" s="214" t="s">
        <v>2096</v>
      </c>
      <c r="B31" s="215" t="s">
        <v>2097</v>
      </c>
      <c r="C31" s="157">
        <v>5625</v>
      </c>
      <c r="D31" s="157">
        <v>5744</v>
      </c>
      <c r="E31" s="158">
        <v>5905</v>
      </c>
      <c r="F31" s="159">
        <v>6152</v>
      </c>
      <c r="G31" s="169">
        <v>6236</v>
      </c>
      <c r="H31" s="169">
        <v>6176</v>
      </c>
      <c r="I31" s="169">
        <v>6025</v>
      </c>
      <c r="J31" s="169">
        <v>6507</v>
      </c>
      <c r="K31" s="169">
        <v>6365</v>
      </c>
    </row>
    <row r="32" spans="1:12" x14ac:dyDescent="0.25">
      <c r="A32" s="214" t="s">
        <v>2098</v>
      </c>
      <c r="B32" s="215" t="s">
        <v>2099</v>
      </c>
      <c r="C32" s="157">
        <v>5407</v>
      </c>
      <c r="D32" s="157">
        <v>5453</v>
      </c>
      <c r="E32" s="158">
        <v>5445</v>
      </c>
      <c r="F32" s="159">
        <v>5697</v>
      </c>
      <c r="G32" s="169">
        <v>5867</v>
      </c>
      <c r="H32" s="169">
        <v>5762</v>
      </c>
      <c r="I32" s="169">
        <v>5936</v>
      </c>
      <c r="J32" s="169">
        <v>5886</v>
      </c>
      <c r="K32" s="169">
        <v>6340</v>
      </c>
    </row>
    <row r="33" spans="1:11" x14ac:dyDescent="0.25">
      <c r="A33" s="224" t="s">
        <v>2100</v>
      </c>
      <c r="B33" s="223" t="s">
        <v>1530</v>
      </c>
      <c r="C33" s="157">
        <v>0</v>
      </c>
      <c r="D33" s="157">
        <v>0</v>
      </c>
      <c r="E33" s="158">
        <v>0</v>
      </c>
      <c r="F33" s="159">
        <v>0</v>
      </c>
      <c r="G33" s="10">
        <v>0</v>
      </c>
      <c r="H33" s="10">
        <v>0</v>
      </c>
      <c r="I33" s="10">
        <v>3</v>
      </c>
      <c r="J33" s="155">
        <v>0</v>
      </c>
      <c r="K33" s="156">
        <v>6</v>
      </c>
    </row>
    <row r="34" spans="1:11" x14ac:dyDescent="0.25">
      <c r="A34" s="225" t="s">
        <v>53</v>
      </c>
      <c r="B34" s="132"/>
      <c r="C34" s="160">
        <v>24242</v>
      </c>
      <c r="D34" s="160">
        <v>23186</v>
      </c>
      <c r="E34" s="161">
        <v>23086</v>
      </c>
      <c r="F34" s="162">
        <v>22543</v>
      </c>
      <c r="G34" s="160">
        <v>24581</v>
      </c>
      <c r="H34" s="160">
        <v>24545</v>
      </c>
      <c r="I34" s="160">
        <v>24466</v>
      </c>
      <c r="J34" s="161">
        <v>25256</v>
      </c>
      <c r="K34" s="162">
        <v>24818</v>
      </c>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86" fitToHeight="0" orientation="landscape" r:id="rId1"/>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sheetPr>
    <tabColor rgb="FFFFFF00"/>
    <pageSetUpPr fitToPage="1"/>
  </sheetPr>
  <dimension ref="A1:K40"/>
  <sheetViews>
    <sheetView topLeftCell="A17" workbookViewId="0">
      <selection activeCell="B21" sqref="B21"/>
    </sheetView>
  </sheetViews>
  <sheetFormatPr defaultRowHeight="15" x14ac:dyDescent="0.25"/>
  <cols>
    <col min="1" max="1" width="36" customWidth="1"/>
    <col min="2" max="2" width="41.28515625" customWidth="1"/>
    <col min="3" max="11" width="8" customWidth="1"/>
  </cols>
  <sheetData>
    <row r="1" spans="1:11" ht="18.75" x14ac:dyDescent="0.25">
      <c r="A1" s="200" t="s">
        <v>0</v>
      </c>
    </row>
    <row r="3" spans="1:11" x14ac:dyDescent="0.25">
      <c r="A3" s="201" t="s">
        <v>1</v>
      </c>
      <c r="B3" s="678" t="s">
        <v>2101</v>
      </c>
      <c r="C3" s="678"/>
      <c r="D3" s="678"/>
      <c r="E3" s="678"/>
      <c r="F3" s="678"/>
      <c r="G3" s="678"/>
      <c r="H3" s="669"/>
      <c r="I3" s="669"/>
      <c r="J3" s="669"/>
      <c r="K3" s="669"/>
    </row>
    <row r="4" spans="1:11" x14ac:dyDescent="0.25">
      <c r="A4" s="6" t="s">
        <v>2</v>
      </c>
      <c r="B4" s="676" t="s">
        <v>2102</v>
      </c>
      <c r="C4" s="676"/>
      <c r="D4" s="676"/>
      <c r="E4" s="676"/>
      <c r="F4" s="676"/>
      <c r="G4" s="676"/>
      <c r="H4" s="718"/>
      <c r="I4" s="718"/>
      <c r="J4" s="718"/>
      <c r="K4" s="718"/>
    </row>
    <row r="5" spans="1:11" x14ac:dyDescent="0.25">
      <c r="A5" s="6" t="s">
        <v>5</v>
      </c>
      <c r="B5" s="674" t="s">
        <v>4</v>
      </c>
      <c r="C5" s="674"/>
      <c r="D5" s="674"/>
      <c r="E5" s="674"/>
      <c r="F5" s="674"/>
      <c r="G5" s="674"/>
      <c r="H5" s="669"/>
      <c r="I5" s="669"/>
      <c r="J5" s="669"/>
      <c r="K5" s="669"/>
    </row>
    <row r="6" spans="1:11" x14ac:dyDescent="0.25">
      <c r="A6" s="6" t="s">
        <v>8</v>
      </c>
      <c r="B6" s="674" t="s">
        <v>9</v>
      </c>
      <c r="C6" s="674"/>
      <c r="D6" s="674"/>
      <c r="E6" s="674"/>
      <c r="F6" s="674"/>
      <c r="G6" s="674"/>
      <c r="H6" s="669"/>
      <c r="I6" s="669"/>
      <c r="J6" s="669"/>
      <c r="K6" s="669"/>
    </row>
    <row r="7" spans="1:11" x14ac:dyDescent="0.25">
      <c r="A7" s="6" t="s">
        <v>11</v>
      </c>
      <c r="B7" s="679" t="s">
        <v>9</v>
      </c>
      <c r="C7" s="679"/>
      <c r="D7" s="679"/>
      <c r="E7" s="679"/>
      <c r="F7" s="679"/>
      <c r="G7" s="679"/>
      <c r="H7" s="669"/>
      <c r="I7" s="669"/>
      <c r="J7" s="669"/>
      <c r="K7" s="669"/>
    </row>
    <row r="8" spans="1:11" x14ac:dyDescent="0.25">
      <c r="A8" s="6" t="s">
        <v>13</v>
      </c>
      <c r="B8" s="680" t="s">
        <v>9</v>
      </c>
      <c r="C8" s="676"/>
      <c r="D8" s="676"/>
      <c r="E8" s="676"/>
      <c r="F8" s="676"/>
      <c r="G8" s="676"/>
      <c r="H8" s="718"/>
      <c r="I8" s="718"/>
      <c r="J8" s="718"/>
      <c r="K8" s="718"/>
    </row>
    <row r="9" spans="1:11" x14ac:dyDescent="0.25">
      <c r="A9" s="6" t="s">
        <v>15</v>
      </c>
      <c r="B9" s="674" t="s">
        <v>63</v>
      </c>
      <c r="C9" s="674"/>
      <c r="D9" s="674"/>
      <c r="E9" s="674"/>
      <c r="F9" s="674"/>
      <c r="G9" s="674"/>
      <c r="H9" s="669"/>
      <c r="I9" s="669"/>
      <c r="J9" s="669"/>
      <c r="K9" s="669"/>
    </row>
    <row r="10" spans="1:11" x14ac:dyDescent="0.25">
      <c r="A10" s="6" t="s">
        <v>17</v>
      </c>
      <c r="B10" s="674" t="s">
        <v>18</v>
      </c>
      <c r="C10" s="674"/>
      <c r="D10" s="674"/>
      <c r="E10" s="674"/>
      <c r="F10" s="674"/>
      <c r="G10" s="674"/>
      <c r="H10" s="669"/>
      <c r="I10" s="669"/>
      <c r="J10" s="669"/>
      <c r="K10" s="669"/>
    </row>
    <row r="11" spans="1:11" x14ac:dyDescent="0.25">
      <c r="A11" s="6" t="s">
        <v>19</v>
      </c>
      <c r="B11" s="674" t="s">
        <v>34</v>
      </c>
      <c r="C11" s="674"/>
      <c r="D11" s="674"/>
      <c r="E11" s="674"/>
      <c r="F11" s="674"/>
      <c r="G11" s="674"/>
      <c r="H11" s="669"/>
      <c r="I11" s="669"/>
      <c r="J11" s="669"/>
      <c r="K11" s="669"/>
    </row>
    <row r="12" spans="1:11" x14ac:dyDescent="0.25">
      <c r="A12" s="6" t="s">
        <v>22</v>
      </c>
      <c r="B12" s="674" t="s">
        <v>34</v>
      </c>
      <c r="C12" s="674"/>
      <c r="D12" s="674"/>
      <c r="E12" s="674"/>
      <c r="F12" s="674"/>
      <c r="G12" s="674"/>
      <c r="H12" s="669"/>
      <c r="I12" s="669"/>
      <c r="J12" s="669"/>
      <c r="K12" s="669"/>
    </row>
    <row r="13" spans="1:11" x14ac:dyDescent="0.25">
      <c r="A13" s="6" t="s">
        <v>26</v>
      </c>
      <c r="B13" s="674" t="s">
        <v>2057</v>
      </c>
      <c r="C13" s="674"/>
      <c r="D13" s="674"/>
      <c r="E13" s="674"/>
      <c r="F13" s="674"/>
      <c r="G13" s="674"/>
      <c r="H13" s="669"/>
      <c r="I13" s="669"/>
      <c r="J13" s="669"/>
      <c r="K13" s="669"/>
    </row>
    <row r="14" spans="1:11" x14ac:dyDescent="0.25">
      <c r="A14" s="6" t="s">
        <v>28</v>
      </c>
      <c r="B14" s="688" t="s">
        <v>2088</v>
      </c>
      <c r="C14" s="688"/>
      <c r="D14" s="688"/>
      <c r="E14" s="688"/>
      <c r="F14" s="688"/>
      <c r="G14" s="688"/>
      <c r="H14" s="669"/>
      <c r="I14" s="669"/>
      <c r="J14" s="669"/>
      <c r="K14" s="669"/>
    </row>
    <row r="15" spans="1:11" x14ac:dyDescent="0.25">
      <c r="A15" s="6" t="s">
        <v>30</v>
      </c>
      <c r="B15" s="759" t="s">
        <v>1385</v>
      </c>
      <c r="C15" s="756"/>
      <c r="D15" s="756"/>
      <c r="E15" s="756"/>
      <c r="F15" s="756"/>
      <c r="G15" s="756"/>
      <c r="H15" s="669"/>
      <c r="I15" s="669"/>
      <c r="J15" s="669"/>
      <c r="K15" s="669"/>
    </row>
    <row r="16" spans="1:11" x14ac:dyDescent="0.25">
      <c r="A16" s="6" t="s">
        <v>32</v>
      </c>
      <c r="B16" s="674" t="s">
        <v>850</v>
      </c>
      <c r="C16" s="674"/>
      <c r="D16" s="674"/>
      <c r="E16" s="674"/>
      <c r="F16" s="674"/>
      <c r="G16" s="674"/>
      <c r="H16" s="669"/>
      <c r="I16" s="669"/>
      <c r="J16" s="669"/>
      <c r="K16" s="669"/>
    </row>
    <row r="17" spans="1:11" x14ac:dyDescent="0.25">
      <c r="A17" s="6" t="s">
        <v>35</v>
      </c>
      <c r="B17" s="681" t="s">
        <v>9</v>
      </c>
      <c r="C17" s="679"/>
      <c r="D17" s="679"/>
      <c r="E17" s="679"/>
      <c r="F17" s="679"/>
      <c r="G17" s="679"/>
      <c r="H17" s="669"/>
      <c r="I17" s="669"/>
      <c r="J17" s="669"/>
      <c r="K17" s="669"/>
    </row>
    <row r="18" spans="1:11" x14ac:dyDescent="0.25">
      <c r="A18" s="6" t="s">
        <v>36</v>
      </c>
      <c r="B18" s="674" t="s">
        <v>9</v>
      </c>
      <c r="C18" s="674"/>
      <c r="D18" s="674"/>
      <c r="E18" s="674"/>
      <c r="F18" s="674"/>
      <c r="G18" s="674"/>
      <c r="H18" s="669"/>
      <c r="I18" s="669"/>
      <c r="J18" s="669"/>
      <c r="K18" s="669"/>
    </row>
    <row r="19" spans="1:11" x14ac:dyDescent="0.25">
      <c r="A19" s="7" t="s">
        <v>37</v>
      </c>
      <c r="B19" s="221"/>
      <c r="C19" s="154" t="s">
        <v>1433</v>
      </c>
      <c r="D19" s="154" t="s">
        <v>137</v>
      </c>
      <c r="E19" s="154" t="s">
        <v>138</v>
      </c>
      <c r="F19" s="154" t="s">
        <v>139</v>
      </c>
      <c r="G19" s="154" t="s">
        <v>2073</v>
      </c>
      <c r="H19" s="154" t="s">
        <v>2074</v>
      </c>
      <c r="I19" s="154" t="s">
        <v>2075</v>
      </c>
      <c r="J19" s="154" t="s">
        <v>2076</v>
      </c>
      <c r="K19" s="211" t="s">
        <v>2077</v>
      </c>
    </row>
    <row r="20" spans="1:11" x14ac:dyDescent="0.25">
      <c r="A20" s="6" t="s">
        <v>43</v>
      </c>
      <c r="B20" s="221"/>
      <c r="C20" s="10">
        <v>24242</v>
      </c>
      <c r="D20" s="10">
        <v>23186</v>
      </c>
      <c r="E20" s="155">
        <v>23086</v>
      </c>
      <c r="F20" s="156">
        <v>22543</v>
      </c>
      <c r="G20" s="10">
        <v>24581</v>
      </c>
      <c r="H20" s="10">
        <v>24545</v>
      </c>
      <c r="I20" s="10">
        <v>24466</v>
      </c>
      <c r="J20" s="212">
        <v>25256</v>
      </c>
      <c r="K20" s="156">
        <v>24818</v>
      </c>
    </row>
    <row r="21" spans="1:11" x14ac:dyDescent="0.25">
      <c r="A21" s="6" t="s">
        <v>44</v>
      </c>
      <c r="B21" s="221"/>
      <c r="C21" s="10">
        <f t="shared" ref="C21:F21" si="0">C20-C25</f>
        <v>24242</v>
      </c>
      <c r="D21" s="10">
        <f t="shared" si="0"/>
        <v>23186</v>
      </c>
      <c r="E21" s="10">
        <f t="shared" si="0"/>
        <v>23086</v>
      </c>
      <c r="F21" s="10">
        <f t="shared" si="0"/>
        <v>22543</v>
      </c>
      <c r="G21" s="10">
        <f>+(G20-G25)</f>
        <v>24581</v>
      </c>
      <c r="H21" s="10">
        <f t="shared" ref="H21:K21" si="1">+(H20-H25)</f>
        <v>24545</v>
      </c>
      <c r="I21" s="10">
        <f t="shared" si="1"/>
        <v>24466</v>
      </c>
      <c r="J21" s="10">
        <f t="shared" si="1"/>
        <v>25256</v>
      </c>
      <c r="K21" s="10">
        <f t="shared" si="1"/>
        <v>24818</v>
      </c>
    </row>
    <row r="22" spans="1:11" x14ac:dyDescent="0.25">
      <c r="A22" s="6" t="s">
        <v>45</v>
      </c>
      <c r="B22" s="221"/>
      <c r="C22" s="12">
        <f>IFERROR(+(C21/C20),0)</f>
        <v>1</v>
      </c>
      <c r="D22" s="12">
        <f>IFERROR(+(D21/D20),0)</f>
        <v>1</v>
      </c>
      <c r="E22" s="12">
        <f>IFERROR(+(E21/E20),0)</f>
        <v>1</v>
      </c>
      <c r="F22" s="12">
        <f>IFERROR(+(F21/F20),0)</f>
        <v>1</v>
      </c>
      <c r="G22" s="12">
        <v>1</v>
      </c>
      <c r="H22" s="12">
        <v>1</v>
      </c>
      <c r="I22" s="12">
        <f>+(I21/I20)</f>
        <v>1</v>
      </c>
      <c r="J22" s="12">
        <v>1</v>
      </c>
      <c r="K22" s="12">
        <f>+(K21/K20)</f>
        <v>1</v>
      </c>
    </row>
    <row r="23" spans="1:11" x14ac:dyDescent="0.25">
      <c r="A23" s="6" t="s">
        <v>46</v>
      </c>
      <c r="B23" s="221"/>
      <c r="C23" s="10">
        <v>0</v>
      </c>
      <c r="D23" s="10">
        <v>0</v>
      </c>
      <c r="E23" s="155">
        <v>0</v>
      </c>
      <c r="F23" s="156">
        <v>0</v>
      </c>
      <c r="G23" s="10">
        <v>0</v>
      </c>
      <c r="H23" s="10">
        <v>0</v>
      </c>
      <c r="I23" s="10">
        <v>0</v>
      </c>
      <c r="J23" s="212">
        <v>0</v>
      </c>
      <c r="K23" s="156">
        <v>0</v>
      </c>
    </row>
    <row r="24" spans="1:11" x14ac:dyDescent="0.25">
      <c r="A24" s="6" t="s">
        <v>47</v>
      </c>
      <c r="B24" s="221"/>
      <c r="C24" s="12">
        <f>IFERROR(+(C23/C20),0)</f>
        <v>0</v>
      </c>
      <c r="D24" s="12">
        <f>IFERROR(+(D23/D20),0)</f>
        <v>0</v>
      </c>
      <c r="E24" s="12">
        <f>IFERROR(+(E23/E20),0)</f>
        <v>0</v>
      </c>
      <c r="F24" s="12">
        <f>IFERROR(+(F23/F20),0)</f>
        <v>0</v>
      </c>
      <c r="G24" s="12">
        <v>0</v>
      </c>
      <c r="H24" s="12">
        <v>0</v>
      </c>
      <c r="I24" s="12">
        <v>0</v>
      </c>
      <c r="J24" s="12">
        <v>0</v>
      </c>
      <c r="K24" s="12">
        <v>0</v>
      </c>
    </row>
    <row r="25" spans="1:11" x14ac:dyDescent="0.25">
      <c r="A25" s="6" t="s">
        <v>48</v>
      </c>
      <c r="B25" s="221"/>
      <c r="C25" s="10">
        <v>0</v>
      </c>
      <c r="D25" s="10">
        <v>0</v>
      </c>
      <c r="E25" s="155">
        <v>0</v>
      </c>
      <c r="F25" s="156">
        <v>0</v>
      </c>
      <c r="G25" s="10">
        <v>0</v>
      </c>
      <c r="H25" s="10">
        <v>0</v>
      </c>
      <c r="I25" s="10">
        <v>0</v>
      </c>
      <c r="J25" s="212">
        <v>0</v>
      </c>
      <c r="K25" s="156">
        <v>0</v>
      </c>
    </row>
    <row r="26" spans="1:11" x14ac:dyDescent="0.25">
      <c r="A26" s="6" t="s">
        <v>49</v>
      </c>
      <c r="B26" s="221"/>
      <c r="C26" s="12">
        <f>IFERROR(+(C25/C20),0)</f>
        <v>0</v>
      </c>
      <c r="D26" s="12">
        <f>IFERROR(+(D25/D20),0)</f>
        <v>0</v>
      </c>
      <c r="E26" s="12">
        <f>IFERROR(+(E25/E20),0)</f>
        <v>0</v>
      </c>
      <c r="F26" s="12">
        <f>IFERROR(+(F25/F20),0)</f>
        <v>0</v>
      </c>
      <c r="G26" s="12">
        <v>0</v>
      </c>
      <c r="H26" s="12">
        <v>0</v>
      </c>
      <c r="I26" s="12">
        <f>+(I25/I20)</f>
        <v>0</v>
      </c>
      <c r="J26" s="12">
        <v>0</v>
      </c>
      <c r="K26" s="12">
        <f>+(K25/K20)</f>
        <v>0</v>
      </c>
    </row>
    <row r="27" spans="1:11" x14ac:dyDescent="0.25">
      <c r="A27" s="203" t="s">
        <v>50</v>
      </c>
      <c r="B27" s="221"/>
      <c r="C27" s="677" t="s">
        <v>51</v>
      </c>
      <c r="D27" s="677"/>
      <c r="E27" s="677"/>
      <c r="F27" s="677"/>
      <c r="G27" s="677"/>
      <c r="H27" s="669"/>
      <c r="I27" s="669"/>
      <c r="J27" s="669"/>
      <c r="K27" s="669"/>
    </row>
    <row r="28" spans="1:11" x14ac:dyDescent="0.25">
      <c r="A28" s="15" t="s">
        <v>52</v>
      </c>
      <c r="B28" s="222" t="s">
        <v>2</v>
      </c>
      <c r="C28" s="154" t="s">
        <v>1433</v>
      </c>
      <c r="D28" s="154" t="s">
        <v>137</v>
      </c>
      <c r="E28" s="154" t="s">
        <v>138</v>
      </c>
      <c r="F28" s="154" t="s">
        <v>139</v>
      </c>
      <c r="G28" s="154" t="s">
        <v>2073</v>
      </c>
      <c r="H28" s="154" t="s">
        <v>2074</v>
      </c>
      <c r="I28" s="154" t="s">
        <v>2075</v>
      </c>
      <c r="J28" s="154" t="s">
        <v>2076</v>
      </c>
      <c r="K28" s="211" t="s">
        <v>2077</v>
      </c>
    </row>
    <row r="29" spans="1:11" x14ac:dyDescent="0.25">
      <c r="A29" s="214" t="s">
        <v>2103</v>
      </c>
      <c r="B29" s="215" t="s">
        <v>2104</v>
      </c>
      <c r="C29" s="157"/>
      <c r="D29" s="157"/>
      <c r="E29" s="158"/>
      <c r="F29" s="159"/>
      <c r="G29" s="169"/>
      <c r="H29" s="169"/>
      <c r="I29" s="169"/>
      <c r="J29" s="169"/>
      <c r="K29" s="169">
        <v>644</v>
      </c>
    </row>
    <row r="30" spans="1:11" x14ac:dyDescent="0.25">
      <c r="A30" s="214" t="s">
        <v>2077</v>
      </c>
      <c r="B30" s="215" t="s">
        <v>2105</v>
      </c>
      <c r="C30" s="157"/>
      <c r="D30" s="157"/>
      <c r="E30" s="158"/>
      <c r="F30" s="159"/>
      <c r="G30" s="169"/>
      <c r="H30" s="169"/>
      <c r="I30" s="169"/>
      <c r="J30" s="169">
        <v>655</v>
      </c>
      <c r="K30" s="169">
        <v>23527</v>
      </c>
    </row>
    <row r="31" spans="1:11" x14ac:dyDescent="0.25">
      <c r="A31" s="214" t="s">
        <v>2076</v>
      </c>
      <c r="B31" s="215" t="s">
        <v>2106</v>
      </c>
      <c r="C31" s="157"/>
      <c r="D31" s="157"/>
      <c r="E31" s="158"/>
      <c r="F31" s="159"/>
      <c r="G31" s="169"/>
      <c r="H31" s="169"/>
      <c r="I31" s="169">
        <v>606</v>
      </c>
      <c r="J31" s="169">
        <v>23941</v>
      </c>
      <c r="K31" s="169">
        <v>647</v>
      </c>
    </row>
    <row r="32" spans="1:11" x14ac:dyDescent="0.25">
      <c r="A32" s="214" t="s">
        <v>2075</v>
      </c>
      <c r="B32" s="215" t="s">
        <v>2107</v>
      </c>
      <c r="C32" s="157"/>
      <c r="D32" s="157"/>
      <c r="E32" s="158"/>
      <c r="F32" s="159"/>
      <c r="G32" s="169"/>
      <c r="H32" s="169">
        <v>605</v>
      </c>
      <c r="I32" s="169">
        <v>23256</v>
      </c>
      <c r="J32" s="169">
        <v>660</v>
      </c>
      <c r="K32" s="169"/>
    </row>
    <row r="33" spans="1:11" x14ac:dyDescent="0.25">
      <c r="A33" s="214" t="s">
        <v>2074</v>
      </c>
      <c r="B33" s="215" t="s">
        <v>2108</v>
      </c>
      <c r="C33" s="157"/>
      <c r="D33" s="157"/>
      <c r="E33" s="158"/>
      <c r="F33" s="159"/>
      <c r="G33" s="169">
        <v>658</v>
      </c>
      <c r="H33" s="169">
        <v>23320</v>
      </c>
      <c r="I33" s="169">
        <v>604</v>
      </c>
      <c r="J33" s="169"/>
      <c r="K33" s="169"/>
    </row>
    <row r="34" spans="1:11" x14ac:dyDescent="0.25">
      <c r="A34" s="214" t="s">
        <v>2073</v>
      </c>
      <c r="B34" s="215" t="s">
        <v>2109</v>
      </c>
      <c r="C34" s="157"/>
      <c r="D34" s="157"/>
      <c r="E34" s="158"/>
      <c r="F34" s="159">
        <v>610</v>
      </c>
      <c r="G34" s="13">
        <v>23325</v>
      </c>
      <c r="H34" s="13">
        <v>620</v>
      </c>
      <c r="I34" s="13"/>
      <c r="J34" s="13"/>
      <c r="K34" s="13"/>
    </row>
    <row r="35" spans="1:11" x14ac:dyDescent="0.25">
      <c r="A35" s="214" t="s">
        <v>2110</v>
      </c>
      <c r="B35" s="215" t="s">
        <v>2111</v>
      </c>
      <c r="C35" s="157"/>
      <c r="D35" s="157"/>
      <c r="E35" s="158">
        <v>621</v>
      </c>
      <c r="F35" s="159">
        <v>23016</v>
      </c>
      <c r="G35" s="13">
        <v>598</v>
      </c>
      <c r="H35" s="13"/>
      <c r="I35" s="13"/>
      <c r="J35" s="13"/>
      <c r="K35" s="13"/>
    </row>
    <row r="36" spans="1:11" x14ac:dyDescent="0.25">
      <c r="A36" s="214"/>
      <c r="B36" s="215" t="s">
        <v>2112</v>
      </c>
      <c r="C36" s="157"/>
      <c r="D36" s="157">
        <v>553</v>
      </c>
      <c r="E36" s="158">
        <v>21958</v>
      </c>
      <c r="F36" s="159">
        <v>616</v>
      </c>
      <c r="G36" s="13"/>
      <c r="H36" s="13"/>
      <c r="I36" s="13"/>
      <c r="J36" s="13"/>
      <c r="K36" s="13"/>
    </row>
    <row r="37" spans="1:11" x14ac:dyDescent="0.25">
      <c r="A37" s="214"/>
      <c r="B37" s="215" t="s">
        <v>2113</v>
      </c>
      <c r="C37" s="157">
        <v>586</v>
      </c>
      <c r="D37" s="157">
        <v>21961</v>
      </c>
      <c r="E37" s="158">
        <v>607</v>
      </c>
      <c r="F37" s="159"/>
      <c r="G37" s="13"/>
      <c r="H37" s="13"/>
      <c r="I37" s="13"/>
      <c r="J37" s="13"/>
      <c r="K37" s="13"/>
    </row>
    <row r="38" spans="1:11" x14ac:dyDescent="0.25">
      <c r="A38" s="214"/>
      <c r="B38" s="215" t="s">
        <v>2114</v>
      </c>
      <c r="C38" s="157">
        <v>21408</v>
      </c>
      <c r="D38" s="157">
        <v>572</v>
      </c>
      <c r="E38" s="158"/>
      <c r="F38" s="159"/>
      <c r="G38" s="13"/>
      <c r="H38" s="13"/>
      <c r="I38" s="13"/>
      <c r="J38" s="13"/>
      <c r="K38" s="13"/>
    </row>
    <row r="39" spans="1:11" x14ac:dyDescent="0.25">
      <c r="A39" s="214"/>
      <c r="B39" s="215" t="s">
        <v>2115</v>
      </c>
      <c r="C39" s="157">
        <v>549</v>
      </c>
      <c r="D39" s="157"/>
      <c r="E39" s="158"/>
      <c r="F39" s="159"/>
      <c r="G39" s="13"/>
      <c r="H39" s="13"/>
      <c r="I39" s="13"/>
      <c r="J39" s="13"/>
      <c r="K39" s="13"/>
    </row>
    <row r="40" spans="1:11" x14ac:dyDescent="0.25">
      <c r="A40" s="225" t="s">
        <v>53</v>
      </c>
      <c r="B40" s="226" t="s">
        <v>2116</v>
      </c>
      <c r="C40" s="160">
        <v>24242</v>
      </c>
      <c r="D40" s="160">
        <v>23186</v>
      </c>
      <c r="E40" s="161">
        <v>23086</v>
      </c>
      <c r="F40" s="162">
        <v>22543</v>
      </c>
      <c r="G40" s="166">
        <v>24581</v>
      </c>
      <c r="H40" s="166">
        <v>24545</v>
      </c>
      <c r="I40" s="166">
        <v>24466</v>
      </c>
      <c r="J40" s="166">
        <v>25256</v>
      </c>
      <c r="K40" s="166">
        <v>24818</v>
      </c>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pageMargins left="0.7" right="0.7" top="0.75" bottom="0.75" header="0.3" footer="0.3"/>
  <pageSetup paperSize="9" scale="93" fitToHeight="0" orientation="landscape" r:id="rId1"/>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sheetPr>
    <tabColor rgb="FFFFFF00"/>
    <pageSetUpPr fitToPage="1"/>
  </sheetPr>
  <dimension ref="A1:K33"/>
  <sheetViews>
    <sheetView topLeftCell="A5" workbookViewId="0">
      <selection activeCell="I35" sqref="I35"/>
    </sheetView>
  </sheetViews>
  <sheetFormatPr defaultRowHeight="15" x14ac:dyDescent="0.25"/>
  <cols>
    <col min="1" max="1" width="36.85546875" customWidth="1"/>
    <col min="2" max="2" width="59.5703125" customWidth="1"/>
    <col min="3" max="11" width="8" customWidth="1"/>
  </cols>
  <sheetData>
    <row r="1" spans="1:11" ht="18.75" x14ac:dyDescent="0.25">
      <c r="A1" s="1" t="s">
        <v>0</v>
      </c>
      <c r="B1" s="2"/>
      <c r="C1" s="2"/>
      <c r="D1" s="2"/>
      <c r="E1" s="3"/>
      <c r="F1" s="3"/>
      <c r="G1" s="2"/>
    </row>
    <row r="2" spans="1:11" x14ac:dyDescent="0.25">
      <c r="A2" s="2"/>
      <c r="B2" s="4"/>
      <c r="C2" s="4"/>
      <c r="D2" s="4"/>
      <c r="E2" s="4"/>
      <c r="F2" s="4"/>
      <c r="G2" s="2"/>
    </row>
    <row r="3" spans="1:11" x14ac:dyDescent="0.25">
      <c r="A3" s="5" t="s">
        <v>1</v>
      </c>
      <c r="B3" s="702" t="s">
        <v>2117</v>
      </c>
      <c r="C3" s="702"/>
      <c r="D3" s="702"/>
      <c r="E3" s="702"/>
      <c r="F3" s="702"/>
      <c r="G3" s="702"/>
      <c r="H3" s="669"/>
      <c r="I3" s="669"/>
      <c r="J3" s="669"/>
      <c r="K3" s="669"/>
    </row>
    <row r="4" spans="1:11" x14ac:dyDescent="0.25">
      <c r="A4" s="6" t="s">
        <v>2</v>
      </c>
      <c r="B4" s="704" t="s">
        <v>2118</v>
      </c>
      <c r="C4" s="704"/>
      <c r="D4" s="704"/>
      <c r="E4" s="704"/>
      <c r="F4" s="704"/>
      <c r="G4" s="704"/>
      <c r="H4" s="718"/>
      <c r="I4" s="718"/>
      <c r="J4" s="718"/>
      <c r="K4" s="718"/>
    </row>
    <row r="5" spans="1:11" x14ac:dyDescent="0.25">
      <c r="A5" s="6" t="s">
        <v>5</v>
      </c>
      <c r="B5" s="699" t="s">
        <v>1525</v>
      </c>
      <c r="C5" s="699"/>
      <c r="D5" s="699"/>
      <c r="E5" s="699"/>
      <c r="F5" s="699"/>
      <c r="G5" s="699"/>
      <c r="H5" s="669"/>
      <c r="I5" s="669"/>
      <c r="J5" s="669"/>
      <c r="K5" s="669"/>
    </row>
    <row r="6" spans="1:11" x14ac:dyDescent="0.25">
      <c r="A6" s="6" t="s">
        <v>8</v>
      </c>
      <c r="B6" s="703" t="s">
        <v>9</v>
      </c>
      <c r="C6" s="699"/>
      <c r="D6" s="699"/>
      <c r="E6" s="699"/>
      <c r="F6" s="699"/>
      <c r="G6" s="699"/>
      <c r="H6" s="669"/>
      <c r="I6" s="669"/>
      <c r="J6" s="669"/>
      <c r="K6" s="669"/>
    </row>
    <row r="7" spans="1:11" x14ac:dyDescent="0.25">
      <c r="A7" s="6" t="s">
        <v>11</v>
      </c>
      <c r="B7" s="679" t="s">
        <v>9</v>
      </c>
      <c r="C7" s="679"/>
      <c r="D7" s="679"/>
      <c r="E7" s="679"/>
      <c r="F7" s="679"/>
      <c r="G7" s="679"/>
      <c r="H7" s="669"/>
      <c r="I7" s="669"/>
      <c r="J7" s="669"/>
      <c r="K7" s="669"/>
    </row>
    <row r="8" spans="1:11" x14ac:dyDescent="0.25">
      <c r="A8" s="6" t="s">
        <v>13</v>
      </c>
      <c r="B8" s="719" t="s">
        <v>9</v>
      </c>
      <c r="C8" s="704"/>
      <c r="D8" s="704"/>
      <c r="E8" s="704"/>
      <c r="F8" s="704"/>
      <c r="G8" s="704"/>
      <c r="H8" s="718"/>
      <c r="I8" s="718"/>
      <c r="J8" s="718"/>
      <c r="K8" s="718"/>
    </row>
    <row r="9" spans="1:11" x14ac:dyDescent="0.25">
      <c r="A9" s="6" t="s">
        <v>15</v>
      </c>
      <c r="B9" s="699" t="s">
        <v>63</v>
      </c>
      <c r="C9" s="699"/>
      <c r="D9" s="699"/>
      <c r="E9" s="699"/>
      <c r="F9" s="699"/>
      <c r="G9" s="699"/>
      <c r="H9" s="669"/>
      <c r="I9" s="669"/>
      <c r="J9" s="669"/>
      <c r="K9" s="669"/>
    </row>
    <row r="10" spans="1:11" x14ac:dyDescent="0.25">
      <c r="A10" s="6" t="s">
        <v>17</v>
      </c>
      <c r="B10" s="699" t="s">
        <v>18</v>
      </c>
      <c r="C10" s="699"/>
      <c r="D10" s="699"/>
      <c r="E10" s="699"/>
      <c r="F10" s="699"/>
      <c r="G10" s="699"/>
      <c r="H10" s="669"/>
      <c r="I10" s="669"/>
      <c r="J10" s="669"/>
      <c r="K10" s="669"/>
    </row>
    <row r="11" spans="1:11" x14ac:dyDescent="0.25">
      <c r="A11" s="6" t="s">
        <v>19</v>
      </c>
      <c r="B11" s="699" t="s">
        <v>2081</v>
      </c>
      <c r="C11" s="699"/>
      <c r="D11" s="699"/>
      <c r="E11" s="699"/>
      <c r="F11" s="699"/>
      <c r="G11" s="699"/>
      <c r="H11" s="669"/>
      <c r="I11" s="669"/>
      <c r="J11" s="669"/>
      <c r="K11" s="669"/>
    </row>
    <row r="12" spans="1:11" x14ac:dyDescent="0.25">
      <c r="A12" s="6" t="s">
        <v>22</v>
      </c>
      <c r="B12" s="688" t="s">
        <v>34</v>
      </c>
      <c r="C12" s="688"/>
      <c r="D12" s="688"/>
      <c r="E12" s="688"/>
      <c r="F12" s="688"/>
      <c r="G12" s="688"/>
      <c r="H12" s="669"/>
      <c r="I12" s="669"/>
      <c r="J12" s="669"/>
      <c r="K12" s="669"/>
    </row>
    <row r="13" spans="1:11" x14ac:dyDescent="0.25">
      <c r="A13" s="6" t="s">
        <v>26</v>
      </c>
      <c r="B13" s="699" t="s">
        <v>9</v>
      </c>
      <c r="C13" s="699"/>
      <c r="D13" s="699"/>
      <c r="E13" s="699"/>
      <c r="F13" s="699"/>
      <c r="G13" s="699"/>
      <c r="H13" s="669"/>
      <c r="I13" s="669"/>
      <c r="J13" s="669"/>
      <c r="K13" s="669"/>
    </row>
    <row r="14" spans="1:11" x14ac:dyDescent="0.25">
      <c r="A14" s="6" t="s">
        <v>28</v>
      </c>
      <c r="B14" s="679" t="s">
        <v>9</v>
      </c>
      <c r="C14" s="679"/>
      <c r="D14" s="679"/>
      <c r="E14" s="679"/>
      <c r="F14" s="679"/>
      <c r="G14" s="679"/>
      <c r="H14" s="669"/>
      <c r="I14" s="669"/>
      <c r="J14" s="669"/>
      <c r="K14" s="669"/>
    </row>
    <row r="15" spans="1:11" x14ac:dyDescent="0.25">
      <c r="A15" s="6" t="s">
        <v>30</v>
      </c>
      <c r="B15" s="689" t="s">
        <v>9</v>
      </c>
      <c r="C15" s="688"/>
      <c r="D15" s="688"/>
      <c r="E15" s="688"/>
      <c r="F15" s="688"/>
      <c r="G15" s="688"/>
      <c r="H15" s="669"/>
      <c r="I15" s="669"/>
      <c r="J15" s="669"/>
      <c r="K15" s="669"/>
    </row>
    <row r="16" spans="1:11" x14ac:dyDescent="0.25">
      <c r="A16" s="6" t="s">
        <v>32</v>
      </c>
      <c r="B16" s="699" t="s">
        <v>851</v>
      </c>
      <c r="C16" s="699"/>
      <c r="D16" s="699"/>
      <c r="E16" s="699"/>
      <c r="F16" s="699"/>
      <c r="G16" s="699"/>
      <c r="H16" s="669"/>
      <c r="I16" s="669"/>
      <c r="J16" s="669"/>
      <c r="K16" s="669"/>
    </row>
    <row r="17" spans="1:11" x14ac:dyDescent="0.25">
      <c r="A17" s="6" t="s">
        <v>35</v>
      </c>
      <c r="B17" s="689" t="s">
        <v>9</v>
      </c>
      <c r="C17" s="688"/>
      <c r="D17" s="688"/>
      <c r="E17" s="688"/>
      <c r="F17" s="688"/>
      <c r="G17" s="688"/>
      <c r="H17" s="669"/>
      <c r="I17" s="669"/>
      <c r="J17" s="669"/>
      <c r="K17" s="669"/>
    </row>
    <row r="18" spans="1:11" x14ac:dyDescent="0.25">
      <c r="A18" s="6" t="s">
        <v>36</v>
      </c>
      <c r="B18" s="717" t="s">
        <v>9</v>
      </c>
      <c r="C18" s="706"/>
      <c r="D18" s="706"/>
      <c r="E18" s="706"/>
      <c r="F18" s="706"/>
      <c r="G18" s="706"/>
      <c r="H18" s="669"/>
      <c r="I18" s="669"/>
      <c r="J18" s="669"/>
      <c r="K18" s="669"/>
    </row>
    <row r="19" spans="1:11" x14ac:dyDescent="0.25">
      <c r="A19" s="7" t="s">
        <v>37</v>
      </c>
      <c r="B19" s="2"/>
      <c r="C19" s="154" t="s">
        <v>1433</v>
      </c>
      <c r="D19" s="154" t="s">
        <v>137</v>
      </c>
      <c r="E19" s="154" t="s">
        <v>138</v>
      </c>
      <c r="F19" s="154" t="s">
        <v>139</v>
      </c>
      <c r="G19" s="8" t="s">
        <v>38</v>
      </c>
      <c r="H19" s="8" t="s">
        <v>39</v>
      </c>
      <c r="I19" s="8" t="s">
        <v>40</v>
      </c>
      <c r="J19" s="8" t="s">
        <v>41</v>
      </c>
      <c r="K19" s="8" t="s">
        <v>42</v>
      </c>
    </row>
    <row r="20" spans="1:11" x14ac:dyDescent="0.25">
      <c r="A20" s="6" t="s">
        <v>43</v>
      </c>
      <c r="B20" s="2"/>
      <c r="C20" s="10">
        <v>24242</v>
      </c>
      <c r="D20" s="10">
        <v>23186</v>
      </c>
      <c r="E20" s="155">
        <v>23086</v>
      </c>
      <c r="F20" s="156">
        <v>22543</v>
      </c>
      <c r="G20" s="10">
        <v>24581</v>
      </c>
      <c r="H20" s="10">
        <v>24545</v>
      </c>
      <c r="I20" s="10">
        <v>24466</v>
      </c>
      <c r="J20" s="11">
        <v>25256</v>
      </c>
      <c r="K20" s="11">
        <v>24818</v>
      </c>
    </row>
    <row r="21" spans="1:11" x14ac:dyDescent="0.25">
      <c r="A21" s="6" t="s">
        <v>44</v>
      </c>
      <c r="B21" s="2"/>
      <c r="C21" s="10">
        <f t="shared" ref="C21:F21" si="0">C20-C25</f>
        <v>24242</v>
      </c>
      <c r="D21" s="10">
        <f t="shared" si="0"/>
        <v>23186</v>
      </c>
      <c r="E21" s="10">
        <f t="shared" si="0"/>
        <v>23086</v>
      </c>
      <c r="F21" s="10">
        <f t="shared" si="0"/>
        <v>22543</v>
      </c>
      <c r="G21" s="10">
        <f>G20-G25</f>
        <v>24581</v>
      </c>
      <c r="H21" s="10">
        <f t="shared" ref="H21:K21" si="1">H20-H25</f>
        <v>24545</v>
      </c>
      <c r="I21" s="10">
        <f t="shared" si="1"/>
        <v>24463</v>
      </c>
      <c r="J21" s="10">
        <f t="shared" si="1"/>
        <v>25255</v>
      </c>
      <c r="K21" s="10">
        <f t="shared" si="1"/>
        <v>24811</v>
      </c>
    </row>
    <row r="22" spans="1:11" x14ac:dyDescent="0.25">
      <c r="A22" s="6" t="s">
        <v>45</v>
      </c>
      <c r="B22" s="2"/>
      <c r="C22" s="12">
        <f>IFERROR(+(C21/C20),0)</f>
        <v>1</v>
      </c>
      <c r="D22" s="12">
        <f>IFERROR(+(D21/D20),0)</f>
        <v>1</v>
      </c>
      <c r="E22" s="12">
        <f>IFERROR(+(E21/E20),0)</f>
        <v>1</v>
      </c>
      <c r="F22" s="12">
        <f>IFERROR(+(F21/F20),0)</f>
        <v>1</v>
      </c>
      <c r="G22" s="12">
        <f>G21/G20</f>
        <v>1</v>
      </c>
      <c r="H22" s="12">
        <f t="shared" ref="H22:K22" si="2">H21/H20</f>
        <v>1</v>
      </c>
      <c r="I22" s="12">
        <f t="shared" si="2"/>
        <v>0.99987738085506417</v>
      </c>
      <c r="J22" s="12">
        <f t="shared" si="2"/>
        <v>0.9999604054482103</v>
      </c>
      <c r="K22" s="12">
        <f t="shared" si="2"/>
        <v>0.99971794665162383</v>
      </c>
    </row>
    <row r="23" spans="1:11" x14ac:dyDescent="0.25">
      <c r="A23" s="6" t="s">
        <v>46</v>
      </c>
      <c r="B23" s="2" t="s">
        <v>2082</v>
      </c>
      <c r="C23" s="10">
        <v>5</v>
      </c>
      <c r="D23" s="10">
        <v>10</v>
      </c>
      <c r="E23" s="155">
        <v>7</v>
      </c>
      <c r="F23" s="156">
        <v>5</v>
      </c>
      <c r="G23" s="10">
        <v>7</v>
      </c>
      <c r="H23" s="10">
        <v>0</v>
      </c>
      <c r="I23" s="10">
        <v>0</v>
      </c>
      <c r="J23" s="9">
        <v>0</v>
      </c>
      <c r="K23" s="9">
        <v>1</v>
      </c>
    </row>
    <row r="24" spans="1:11" x14ac:dyDescent="0.25">
      <c r="A24" s="6" t="s">
        <v>47</v>
      </c>
      <c r="B24" s="2"/>
      <c r="C24" s="12">
        <f>IFERROR(+(C23/C20),0)</f>
        <v>2.0625360943816518E-4</v>
      </c>
      <c r="D24" s="12">
        <f>IFERROR(+(D23/D20),0)</f>
        <v>4.3129474682998363E-4</v>
      </c>
      <c r="E24" s="12">
        <f>IFERROR(+(E23/E20),0)</f>
        <v>3.0321406913280777E-4</v>
      </c>
      <c r="F24" s="12">
        <f>IFERROR(+(F23/F20),0)</f>
        <v>2.2179834094840972E-4</v>
      </c>
      <c r="G24" s="12">
        <f>G23/G20</f>
        <v>2.8477279199381637E-4</v>
      </c>
      <c r="H24" s="12">
        <f t="shared" ref="H24:J24" si="3">H23/H20</f>
        <v>0</v>
      </c>
      <c r="I24" s="12">
        <f t="shared" si="3"/>
        <v>0</v>
      </c>
      <c r="J24" s="12">
        <f t="shared" si="3"/>
        <v>0</v>
      </c>
      <c r="K24" s="12">
        <f>K23/K20</f>
        <v>4.0293335482311224E-5</v>
      </c>
    </row>
    <row r="25" spans="1:11" x14ac:dyDescent="0.25">
      <c r="A25" s="6" t="s">
        <v>48</v>
      </c>
      <c r="B25" s="2"/>
      <c r="C25" s="10">
        <v>0</v>
      </c>
      <c r="D25" s="10">
        <v>0</v>
      </c>
      <c r="E25" s="155">
        <v>0</v>
      </c>
      <c r="F25" s="156">
        <v>0</v>
      </c>
      <c r="G25" s="10">
        <v>0</v>
      </c>
      <c r="H25" s="10">
        <v>0</v>
      </c>
      <c r="I25" s="10">
        <v>3</v>
      </c>
      <c r="J25" s="9">
        <v>1</v>
      </c>
      <c r="K25" s="9">
        <v>7</v>
      </c>
    </row>
    <row r="26" spans="1:11" x14ac:dyDescent="0.25">
      <c r="A26" s="6" t="s">
        <v>49</v>
      </c>
      <c r="B26" s="2"/>
      <c r="C26" s="12">
        <f>IFERROR(+(C25/C20),0)</f>
        <v>0</v>
      </c>
      <c r="D26" s="12">
        <f>IFERROR(+(D25/D20),0)</f>
        <v>0</v>
      </c>
      <c r="E26" s="12">
        <f>IFERROR(+(E25/E20),0)</f>
        <v>0</v>
      </c>
      <c r="F26" s="12">
        <f>IFERROR(+(F25/F20),0)</f>
        <v>0</v>
      </c>
      <c r="G26" s="12">
        <f>G25/G20</f>
        <v>0</v>
      </c>
      <c r="H26" s="12">
        <f t="shared" ref="H26:J26" si="4">H25/H20</f>
        <v>0</v>
      </c>
      <c r="I26" s="12">
        <f t="shared" si="4"/>
        <v>1.2261914493582932E-4</v>
      </c>
      <c r="J26" s="12">
        <f t="shared" si="4"/>
        <v>3.9594551789673741E-5</v>
      </c>
      <c r="K26" s="12">
        <f>K25/K20</f>
        <v>2.8205334837617859E-4</v>
      </c>
    </row>
    <row r="27" spans="1:11" x14ac:dyDescent="0.25">
      <c r="A27" s="7" t="s">
        <v>50</v>
      </c>
      <c r="B27" s="2"/>
      <c r="C27" s="677" t="s">
        <v>51</v>
      </c>
      <c r="D27" s="677"/>
      <c r="E27" s="677"/>
      <c r="F27" s="677"/>
      <c r="G27" s="677"/>
      <c r="H27" s="669"/>
      <c r="I27" s="669"/>
      <c r="J27" s="669"/>
      <c r="K27" s="669"/>
    </row>
    <row r="28" spans="1:11" x14ac:dyDescent="0.25">
      <c r="A28" s="15" t="s">
        <v>52</v>
      </c>
      <c r="B28" s="16" t="s">
        <v>2</v>
      </c>
      <c r="C28" s="154" t="s">
        <v>1433</v>
      </c>
      <c r="D28" s="154" t="s">
        <v>137</v>
      </c>
      <c r="E28" s="154" t="s">
        <v>138</v>
      </c>
      <c r="F28" s="154" t="s">
        <v>139</v>
      </c>
      <c r="G28" s="8" t="s">
        <v>38</v>
      </c>
      <c r="H28" s="8" t="s">
        <v>39</v>
      </c>
      <c r="I28" s="8" t="s">
        <v>40</v>
      </c>
      <c r="J28" s="8" t="s">
        <v>41</v>
      </c>
      <c r="K28" s="8" t="s">
        <v>42</v>
      </c>
    </row>
    <row r="29" spans="1:11" x14ac:dyDescent="0.25">
      <c r="A29" s="207" t="s">
        <v>1529</v>
      </c>
      <c r="B29" s="16"/>
      <c r="C29" s="157">
        <v>24237</v>
      </c>
      <c r="D29" s="157">
        <v>23176</v>
      </c>
      <c r="E29" s="158">
        <v>23079</v>
      </c>
      <c r="F29" s="159">
        <v>22538</v>
      </c>
      <c r="G29" s="208">
        <v>24574</v>
      </c>
      <c r="H29" s="208">
        <v>24545</v>
      </c>
      <c r="I29" s="208">
        <v>24463</v>
      </c>
      <c r="J29" s="208">
        <v>25255</v>
      </c>
      <c r="K29" s="208">
        <v>24810</v>
      </c>
    </row>
    <row r="30" spans="1:11" x14ac:dyDescent="0.25">
      <c r="A30" s="207" t="s">
        <v>1530</v>
      </c>
      <c r="B30" s="16"/>
      <c r="C30" s="157">
        <v>5</v>
      </c>
      <c r="D30" s="157">
        <v>10</v>
      </c>
      <c r="E30" s="158">
        <v>7</v>
      </c>
      <c r="F30" s="159">
        <v>5</v>
      </c>
      <c r="G30" s="208">
        <v>7</v>
      </c>
      <c r="H30" s="208">
        <v>0</v>
      </c>
      <c r="I30" s="208">
        <v>0</v>
      </c>
      <c r="J30" s="208">
        <v>0</v>
      </c>
      <c r="K30" s="208">
        <v>1</v>
      </c>
    </row>
    <row r="31" spans="1:11" x14ac:dyDescent="0.25">
      <c r="A31" s="214" t="s">
        <v>1522</v>
      </c>
      <c r="B31" s="16"/>
      <c r="C31" s="157">
        <v>0</v>
      </c>
      <c r="D31" s="157">
        <v>0</v>
      </c>
      <c r="E31" s="158">
        <v>0</v>
      </c>
      <c r="F31" s="159">
        <v>0</v>
      </c>
      <c r="G31" s="208">
        <v>0</v>
      </c>
      <c r="H31" s="208">
        <v>0</v>
      </c>
      <c r="I31" s="208">
        <v>3</v>
      </c>
      <c r="J31" s="208">
        <v>1</v>
      </c>
      <c r="K31" s="208">
        <v>7</v>
      </c>
    </row>
    <row r="32" spans="1:11" x14ac:dyDescent="0.25">
      <c r="A32" s="218" t="s">
        <v>1440</v>
      </c>
      <c r="B32" s="16"/>
      <c r="C32" s="160">
        <v>24242</v>
      </c>
      <c r="D32" s="160">
        <v>23186</v>
      </c>
      <c r="E32" s="161">
        <v>23086</v>
      </c>
      <c r="F32" s="162">
        <v>22543</v>
      </c>
      <c r="G32" s="209">
        <v>24581</v>
      </c>
      <c r="H32" s="209">
        <v>24545</v>
      </c>
      <c r="I32" s="209">
        <v>24466</v>
      </c>
      <c r="J32" s="209">
        <v>25256</v>
      </c>
      <c r="K32" s="209">
        <v>24818</v>
      </c>
    </row>
    <row r="33" spans="1:11" x14ac:dyDescent="0.25">
      <c r="A33" s="15"/>
      <c r="B33" s="16"/>
      <c r="G33" s="8"/>
      <c r="H33" s="8"/>
      <c r="I33" s="8"/>
      <c r="J33" s="8"/>
      <c r="K33" s="8"/>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1">
    <dataValidation type="list" allowBlank="1" showInputMessage="1" showErrorMessage="1" sqref="B12:G12" xr:uid="{00000000-0002-0000-C301-000000000000}">
      <formula1>"Mandatory,Optional, Derived"</formula1>
    </dataValidation>
  </dataValidations>
  <pageMargins left="0.7" right="0.7" top="0.75" bottom="0.75" header="0.3" footer="0.3"/>
  <pageSetup paperSize="9" scale="96" orientation="landscape" r:id="rId1"/>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sheetPr>
    <tabColor rgb="FFFFFF00"/>
  </sheetPr>
  <dimension ref="A1:AB41"/>
  <sheetViews>
    <sheetView workbookViewId="0">
      <pane xSplit="1" ySplit="2" topLeftCell="B12"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7109375" style="2" customWidth="1"/>
    <col min="2" max="2" width="60.7109375" style="2" customWidth="1"/>
    <col min="3" max="11" width="8" style="2" customWidth="1"/>
    <col min="12" max="20" width="8.140625" style="2" customWidth="1"/>
    <col min="21" max="22" width="9.140625" style="2"/>
    <col min="23" max="23" width="24" style="2" bestFit="1" customWidth="1"/>
    <col min="24" max="16384" width="9.140625" style="2"/>
  </cols>
  <sheetData>
    <row r="1" spans="1:24" ht="18.75" x14ac:dyDescent="0.25">
      <c r="A1" s="1" t="s">
        <v>0</v>
      </c>
      <c r="E1" s="3"/>
      <c r="F1" s="3"/>
    </row>
    <row r="2" spans="1:24" ht="14.25" customHeight="1" x14ac:dyDescent="0.25">
      <c r="B2" s="4"/>
      <c r="C2" s="4"/>
      <c r="D2" s="4"/>
      <c r="E2" s="4"/>
      <c r="F2" s="4"/>
    </row>
    <row r="3" spans="1:24" ht="14.25" customHeight="1" x14ac:dyDescent="0.25">
      <c r="A3" s="5" t="s">
        <v>1</v>
      </c>
      <c r="B3" s="702" t="s">
        <v>2119</v>
      </c>
      <c r="C3" s="702"/>
      <c r="D3" s="702"/>
      <c r="E3" s="702"/>
      <c r="F3" s="702"/>
      <c r="G3" s="702"/>
      <c r="H3" s="669"/>
      <c r="I3" s="669"/>
      <c r="J3" s="669"/>
      <c r="K3" s="669"/>
    </row>
    <row r="4" spans="1:24" ht="14.25" customHeight="1" x14ac:dyDescent="0.25">
      <c r="A4" s="6" t="s">
        <v>2</v>
      </c>
      <c r="B4" s="704" t="s">
        <v>2120</v>
      </c>
      <c r="C4" s="724"/>
      <c r="D4" s="724"/>
      <c r="E4" s="724"/>
      <c r="F4" s="724"/>
      <c r="G4" s="724"/>
      <c r="H4" s="718"/>
      <c r="I4" s="718"/>
      <c r="J4" s="718"/>
      <c r="K4" s="718"/>
      <c r="W4" s="2" t="s">
        <v>3</v>
      </c>
      <c r="X4" s="2" t="s">
        <v>4</v>
      </c>
    </row>
    <row r="5" spans="1:24" ht="14.25" customHeight="1" x14ac:dyDescent="0.25">
      <c r="A5" s="6" t="s">
        <v>5</v>
      </c>
      <c r="B5" s="699" t="s">
        <v>4</v>
      </c>
      <c r="C5" s="699"/>
      <c r="D5" s="699"/>
      <c r="E5" s="699"/>
      <c r="F5" s="699"/>
      <c r="G5" s="699"/>
      <c r="H5" s="669"/>
      <c r="I5" s="669"/>
      <c r="J5" s="669"/>
      <c r="K5" s="669"/>
      <c r="W5" s="39"/>
      <c r="X5" s="2" t="s">
        <v>16</v>
      </c>
    </row>
    <row r="6" spans="1:24" ht="14.25" customHeight="1" x14ac:dyDescent="0.25">
      <c r="A6" s="6" t="s">
        <v>8</v>
      </c>
      <c r="B6" s="699" t="s">
        <v>9</v>
      </c>
      <c r="C6" s="699"/>
      <c r="D6" s="699"/>
      <c r="E6" s="699"/>
      <c r="F6" s="699"/>
      <c r="G6" s="699"/>
      <c r="H6" s="669"/>
      <c r="I6" s="669"/>
      <c r="J6" s="669"/>
      <c r="K6" s="669"/>
      <c r="W6" s="39"/>
      <c r="X6" s="2" t="s">
        <v>6</v>
      </c>
    </row>
    <row r="7" spans="1:24" ht="14.25" customHeight="1" x14ac:dyDescent="0.25">
      <c r="A7" s="6" t="s">
        <v>11</v>
      </c>
      <c r="B7" s="780" t="s">
        <v>2121</v>
      </c>
      <c r="C7" s="780"/>
      <c r="D7" s="780"/>
      <c r="E7" s="780"/>
      <c r="F7" s="780"/>
      <c r="G7" s="780"/>
      <c r="H7" s="669"/>
      <c r="I7" s="669"/>
      <c r="J7" s="669"/>
      <c r="K7" s="669"/>
      <c r="W7" s="39"/>
      <c r="X7" s="2" t="s">
        <v>21</v>
      </c>
    </row>
    <row r="8" spans="1:24" ht="14.25" customHeight="1" x14ac:dyDescent="0.25">
      <c r="A8" s="6" t="s">
        <v>13</v>
      </c>
      <c r="B8" s="704" t="s">
        <v>2122</v>
      </c>
      <c r="C8" s="704"/>
      <c r="D8" s="704"/>
      <c r="E8" s="704"/>
      <c r="F8" s="704"/>
      <c r="G8" s="704"/>
      <c r="H8" s="718"/>
      <c r="I8" s="718"/>
      <c r="J8" s="718"/>
      <c r="K8" s="718"/>
      <c r="W8" s="2" t="s">
        <v>24</v>
      </c>
      <c r="X8" s="2" t="s">
        <v>25</v>
      </c>
    </row>
    <row r="9" spans="1:24" ht="14.25" customHeight="1" x14ac:dyDescent="0.25">
      <c r="A9" s="6" t="s">
        <v>15</v>
      </c>
      <c r="B9" s="699" t="s">
        <v>2123</v>
      </c>
      <c r="C9" s="699"/>
      <c r="D9" s="699"/>
      <c r="E9" s="699"/>
      <c r="F9" s="699"/>
      <c r="G9" s="699"/>
      <c r="H9" s="669"/>
      <c r="I9" s="669"/>
      <c r="J9" s="669"/>
      <c r="K9" s="669"/>
      <c r="W9" s="39"/>
      <c r="X9" s="2" t="s">
        <v>18</v>
      </c>
    </row>
    <row r="10" spans="1:24" ht="14.25" customHeight="1" x14ac:dyDescent="0.25">
      <c r="A10" s="6" t="s">
        <v>17</v>
      </c>
      <c r="B10" s="699" t="s">
        <v>25</v>
      </c>
      <c r="C10" s="699"/>
      <c r="D10" s="699"/>
      <c r="E10" s="699"/>
      <c r="F10" s="699"/>
      <c r="G10" s="699"/>
      <c r="H10" s="669"/>
      <c r="I10" s="669"/>
      <c r="J10" s="669"/>
      <c r="K10" s="669"/>
      <c r="W10" s="2" t="s">
        <v>29</v>
      </c>
      <c r="X10" s="2" t="s">
        <v>23</v>
      </c>
    </row>
    <row r="11" spans="1:24" ht="14.25" customHeight="1" x14ac:dyDescent="0.25">
      <c r="A11" s="6" t="s">
        <v>19</v>
      </c>
      <c r="B11" s="782" t="s">
        <v>2124</v>
      </c>
      <c r="C11" s="782"/>
      <c r="D11" s="782"/>
      <c r="E11" s="782"/>
      <c r="F11" s="782"/>
      <c r="G11" s="782"/>
      <c r="H11" s="669"/>
      <c r="I11" s="669"/>
      <c r="J11" s="669"/>
      <c r="K11" s="669"/>
      <c r="W11" s="39"/>
      <c r="X11" s="2" t="s">
        <v>31</v>
      </c>
    </row>
    <row r="12" spans="1:24" ht="14.25" customHeight="1" x14ac:dyDescent="0.25">
      <c r="A12" s="6" t="s">
        <v>22</v>
      </c>
      <c r="B12" s="688" t="s">
        <v>34</v>
      </c>
      <c r="C12" s="688"/>
      <c r="D12" s="688"/>
      <c r="E12" s="688"/>
      <c r="F12" s="688"/>
      <c r="G12" s="688"/>
      <c r="H12" s="669"/>
      <c r="I12" s="669"/>
      <c r="J12" s="669"/>
      <c r="K12" s="669"/>
      <c r="W12" s="39"/>
      <c r="X12" s="2" t="s">
        <v>34</v>
      </c>
    </row>
    <row r="13" spans="1:24" ht="14.25" customHeight="1" x14ac:dyDescent="0.25">
      <c r="A13" s="6" t="s">
        <v>26</v>
      </c>
      <c r="B13" s="699" t="s">
        <v>2125</v>
      </c>
      <c r="C13" s="699"/>
      <c r="D13" s="699"/>
      <c r="E13" s="699"/>
      <c r="F13" s="699"/>
      <c r="G13" s="699"/>
      <c r="H13" s="669"/>
      <c r="I13" s="669"/>
      <c r="J13" s="669"/>
      <c r="K13" s="669"/>
    </row>
    <row r="14" spans="1:24" ht="14.25" customHeight="1" x14ac:dyDescent="0.25">
      <c r="A14" s="6" t="s">
        <v>28</v>
      </c>
      <c r="B14" s="783" t="s">
        <v>2126</v>
      </c>
      <c r="C14" s="783"/>
      <c r="D14" s="783"/>
      <c r="E14" s="783"/>
      <c r="F14" s="783"/>
      <c r="G14" s="783"/>
      <c r="H14" s="669"/>
      <c r="I14" s="669"/>
      <c r="J14" s="669"/>
      <c r="K14" s="669"/>
    </row>
    <row r="15" spans="1:24" ht="14.25" customHeight="1" x14ac:dyDescent="0.25">
      <c r="A15" s="6" t="s">
        <v>30</v>
      </c>
      <c r="B15" s="688" t="s">
        <v>9</v>
      </c>
      <c r="C15" s="688"/>
      <c r="D15" s="688"/>
      <c r="E15" s="688"/>
      <c r="F15" s="688"/>
      <c r="G15" s="688"/>
      <c r="H15" s="669"/>
      <c r="I15" s="669"/>
      <c r="J15" s="669"/>
      <c r="K15" s="669"/>
    </row>
    <row r="16" spans="1:24" ht="14.25" customHeight="1" x14ac:dyDescent="0.25">
      <c r="A16" s="6" t="s">
        <v>32</v>
      </c>
      <c r="B16" s="699" t="s">
        <v>854</v>
      </c>
      <c r="C16" s="699"/>
      <c r="D16" s="699"/>
      <c r="E16" s="699"/>
      <c r="F16" s="699"/>
      <c r="G16" s="699"/>
      <c r="H16" s="669"/>
      <c r="I16" s="669"/>
      <c r="J16" s="669"/>
      <c r="K16" s="669"/>
    </row>
    <row r="17" spans="1:28" ht="14.25" customHeight="1" x14ac:dyDescent="0.25">
      <c r="A17" s="6" t="s">
        <v>35</v>
      </c>
      <c r="B17" s="688" t="s">
        <v>9</v>
      </c>
      <c r="C17" s="688"/>
      <c r="D17" s="688"/>
      <c r="E17" s="688"/>
      <c r="F17" s="688"/>
      <c r="G17" s="688"/>
      <c r="H17" s="669"/>
      <c r="I17" s="669"/>
      <c r="J17" s="669"/>
      <c r="K17" s="669"/>
    </row>
    <row r="18" spans="1:28" ht="14.25" customHeight="1" x14ac:dyDescent="0.25">
      <c r="A18" s="6" t="s">
        <v>36</v>
      </c>
      <c r="B18" s="699" t="s">
        <v>9</v>
      </c>
      <c r="C18" s="699"/>
      <c r="D18" s="699"/>
      <c r="E18" s="699"/>
      <c r="F18" s="699"/>
      <c r="G18" s="699"/>
      <c r="H18" s="669"/>
      <c r="I18" s="669"/>
      <c r="J18" s="669"/>
      <c r="K18" s="669"/>
    </row>
    <row r="19" spans="1:28"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9"/>
      <c r="R19" s="9"/>
      <c r="S19" s="9"/>
      <c r="T19" s="9"/>
      <c r="U19" s="9"/>
      <c r="V19" s="9"/>
      <c r="W19" s="9"/>
      <c r="X19" s="9"/>
      <c r="Y19" s="9"/>
      <c r="Z19" s="9"/>
      <c r="AA19" s="9"/>
      <c r="AB19" s="9"/>
    </row>
    <row r="20" spans="1:28" ht="14.25" customHeight="1" x14ac:dyDescent="0.25">
      <c r="A20" s="6" t="s">
        <v>43</v>
      </c>
      <c r="C20" s="10">
        <v>24242</v>
      </c>
      <c r="D20" s="10">
        <v>23186</v>
      </c>
      <c r="E20" s="155">
        <v>23086</v>
      </c>
      <c r="F20" s="156">
        <v>22543</v>
      </c>
      <c r="G20" s="10">
        <v>24581</v>
      </c>
      <c r="H20" s="10">
        <v>24545</v>
      </c>
      <c r="I20" s="10">
        <v>24466</v>
      </c>
      <c r="J20" s="11">
        <v>25256</v>
      </c>
      <c r="K20" s="11">
        <v>24818</v>
      </c>
      <c r="L20" s="11"/>
      <c r="M20" s="11"/>
      <c r="N20" s="11"/>
      <c r="O20" s="11"/>
      <c r="P20" s="11"/>
      <c r="Q20" s="9"/>
      <c r="R20" s="9"/>
      <c r="S20" s="9"/>
      <c r="T20" s="9"/>
      <c r="U20" s="9"/>
      <c r="V20" s="9"/>
      <c r="W20" s="9"/>
      <c r="X20" s="9"/>
      <c r="Y20" s="9"/>
      <c r="Z20" s="9"/>
      <c r="AA20" s="9"/>
      <c r="AB20" s="9"/>
    </row>
    <row r="21" spans="1:28" ht="14.25" customHeight="1" x14ac:dyDescent="0.25">
      <c r="A21" s="6" t="s">
        <v>44</v>
      </c>
      <c r="C21" s="10">
        <f t="shared" ref="C21:F21" si="0">C20-C25</f>
        <v>24242</v>
      </c>
      <c r="D21" s="10">
        <f t="shared" si="0"/>
        <v>23186</v>
      </c>
      <c r="E21" s="10">
        <f t="shared" si="0"/>
        <v>23086</v>
      </c>
      <c r="F21" s="10">
        <f t="shared" si="0"/>
        <v>22543</v>
      </c>
      <c r="G21" s="10">
        <f>G20-G25</f>
        <v>24581</v>
      </c>
      <c r="H21" s="10">
        <f t="shared" ref="H21:K21" si="1">H20-H25</f>
        <v>24545</v>
      </c>
      <c r="I21" s="10">
        <f t="shared" si="1"/>
        <v>24466</v>
      </c>
      <c r="J21" s="10">
        <f t="shared" si="1"/>
        <v>25256</v>
      </c>
      <c r="K21" s="10">
        <f t="shared" si="1"/>
        <v>24818</v>
      </c>
      <c r="L21" s="10"/>
      <c r="M21" s="10"/>
      <c r="N21" s="10"/>
      <c r="O21" s="10"/>
      <c r="P21" s="10"/>
      <c r="Q21" s="9"/>
      <c r="R21" s="9"/>
      <c r="S21" s="9"/>
      <c r="T21" s="9"/>
      <c r="U21" s="9"/>
      <c r="V21" s="9"/>
      <c r="W21" s="9"/>
      <c r="X21" s="9"/>
      <c r="Y21" s="9"/>
      <c r="Z21" s="9"/>
      <c r="AA21" s="9"/>
      <c r="AB21" s="9"/>
    </row>
    <row r="22" spans="1:28"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9"/>
      <c r="R22" s="9"/>
      <c r="S22" s="9"/>
      <c r="T22" s="9"/>
      <c r="U22" s="9"/>
      <c r="V22" s="9"/>
      <c r="W22" s="9"/>
      <c r="X22" s="9"/>
      <c r="Y22" s="9"/>
      <c r="Z22" s="9"/>
      <c r="AA22" s="9"/>
      <c r="AB22" s="9"/>
    </row>
    <row r="23" spans="1:28" ht="14.25" customHeight="1" x14ac:dyDescent="0.25">
      <c r="A23" s="6" t="s">
        <v>46</v>
      </c>
      <c r="C23">
        <v>373</v>
      </c>
      <c r="D23">
        <v>544</v>
      </c>
      <c r="E23">
        <v>932</v>
      </c>
      <c r="F23">
        <v>1082</v>
      </c>
      <c r="G23" s="10">
        <v>1126</v>
      </c>
      <c r="H23" s="10">
        <v>1564</v>
      </c>
      <c r="I23" s="10">
        <v>2039</v>
      </c>
      <c r="J23" s="10">
        <v>2831</v>
      </c>
      <c r="K23" s="10">
        <v>3284</v>
      </c>
      <c r="L23" s="9"/>
      <c r="M23" s="9"/>
      <c r="N23" s="9"/>
      <c r="O23" s="9"/>
      <c r="P23" s="9"/>
      <c r="Q23" s="9"/>
      <c r="R23" s="9"/>
      <c r="S23" s="9"/>
      <c r="T23" s="9"/>
      <c r="U23" s="9"/>
      <c r="V23" s="9"/>
      <c r="W23" s="9"/>
      <c r="X23" s="9"/>
      <c r="Y23" s="9"/>
      <c r="Z23" s="9"/>
      <c r="AA23" s="9"/>
      <c r="AB23" s="9"/>
    </row>
    <row r="24" spans="1:28" ht="14.25" customHeight="1" x14ac:dyDescent="0.25">
      <c r="A24" s="6" t="s">
        <v>47</v>
      </c>
      <c r="C24" s="12">
        <f>IFERROR(+(C23/C20),0)</f>
        <v>1.5386519264087122E-2</v>
      </c>
      <c r="D24" s="12">
        <f>IFERROR(+(D23/D20),0)</f>
        <v>2.3462434227551107E-2</v>
      </c>
      <c r="E24" s="12">
        <f>IFERROR(+(E23/E20),0)</f>
        <v>4.0370787490253836E-2</v>
      </c>
      <c r="F24" s="12">
        <f>IFERROR(+(F23/F20),0)</f>
        <v>4.799716098123586E-2</v>
      </c>
      <c r="G24" s="12">
        <f>G23/G20</f>
        <v>4.5807737683576745E-2</v>
      </c>
      <c r="H24" s="12">
        <f t="shared" ref="H24:J24" si="3">H23/H20</f>
        <v>6.3719698512935422E-2</v>
      </c>
      <c r="I24" s="12">
        <f t="shared" si="3"/>
        <v>8.3340145508051994E-2</v>
      </c>
      <c r="J24" s="12">
        <f t="shared" si="3"/>
        <v>0.11209217611656636</v>
      </c>
      <c r="K24" s="12">
        <f>K23/K20</f>
        <v>0.13232331372391007</v>
      </c>
      <c r="L24" s="12"/>
      <c r="M24" s="12"/>
      <c r="N24" s="12"/>
      <c r="O24" s="12"/>
      <c r="P24" s="12"/>
      <c r="Q24" s="9"/>
      <c r="R24" s="9"/>
      <c r="S24" s="9"/>
      <c r="T24" s="9"/>
      <c r="U24" s="9"/>
      <c r="V24" s="9"/>
      <c r="W24" s="9"/>
      <c r="X24" s="9"/>
      <c r="Y24" s="9"/>
      <c r="Z24" s="9"/>
      <c r="AA24" s="9"/>
      <c r="AB24" s="9"/>
    </row>
    <row r="25" spans="1:28"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row>
    <row r="26" spans="1:28"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9"/>
      <c r="R26" s="9"/>
      <c r="S26" s="9"/>
      <c r="T26" s="9"/>
      <c r="U26" s="9"/>
      <c r="V26" s="9"/>
      <c r="W26" s="9"/>
      <c r="X26" s="9"/>
      <c r="Y26" s="9"/>
      <c r="Z26" s="9"/>
      <c r="AA26" s="9"/>
      <c r="AB26" s="9"/>
    </row>
    <row r="27" spans="1:28" ht="14.25" customHeight="1" x14ac:dyDescent="0.25">
      <c r="A27" s="7" t="s">
        <v>50</v>
      </c>
      <c r="C27" s="677" t="s">
        <v>51</v>
      </c>
      <c r="D27" s="677"/>
      <c r="E27" s="677"/>
      <c r="F27" s="677"/>
      <c r="G27" s="677"/>
      <c r="H27" s="669"/>
      <c r="I27" s="669"/>
      <c r="J27" s="669"/>
      <c r="K27" s="669"/>
      <c r="L27" s="9"/>
      <c r="M27" s="9"/>
      <c r="N27" s="9"/>
      <c r="O27" s="9"/>
      <c r="P27" s="9"/>
      <c r="Q27" s="9"/>
      <c r="R27" s="9"/>
      <c r="S27" s="9"/>
      <c r="T27" s="9"/>
      <c r="U27" s="9"/>
      <c r="V27" s="9"/>
      <c r="W27" s="9"/>
      <c r="X27" s="9"/>
    </row>
    <row r="28" spans="1:28"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9"/>
      <c r="R28" s="9"/>
      <c r="S28" s="9"/>
      <c r="T28" s="9"/>
      <c r="U28" s="9"/>
      <c r="V28" s="9"/>
      <c r="W28" s="9"/>
      <c r="X28" s="9"/>
      <c r="Y28" s="9"/>
      <c r="Z28" s="9"/>
      <c r="AA28" s="9"/>
      <c r="AB28" s="9"/>
    </row>
    <row r="29" spans="1:28" ht="18" customHeight="1" x14ac:dyDescent="0.25">
      <c r="B29" s="781" t="s">
        <v>2127</v>
      </c>
      <c r="C29" s="157"/>
      <c r="D29" s="157"/>
      <c r="E29" s="158"/>
      <c r="F29" s="159"/>
      <c r="G29" s="18"/>
      <c r="H29" s="11"/>
      <c r="I29" s="11"/>
      <c r="J29" s="11"/>
      <c r="K29" s="11"/>
      <c r="L29" s="11"/>
      <c r="M29" s="11"/>
      <c r="N29" s="11"/>
      <c r="O29" s="11"/>
      <c r="P29" s="11"/>
      <c r="Q29" s="9"/>
      <c r="R29" s="9"/>
      <c r="S29" s="9"/>
      <c r="T29" s="9"/>
      <c r="U29" s="9"/>
      <c r="V29" s="9"/>
      <c r="W29" s="9"/>
      <c r="X29" s="9"/>
      <c r="Y29" s="9"/>
      <c r="Z29" s="9"/>
      <c r="AA29" s="9"/>
      <c r="AB29" s="9"/>
    </row>
    <row r="30" spans="1:28" ht="18" customHeight="1" x14ac:dyDescent="0.25">
      <c r="B30" s="781"/>
      <c r="C30" s="160"/>
      <c r="D30" s="160"/>
      <c r="E30" s="161"/>
      <c r="F30" s="162"/>
      <c r="G30" s="18"/>
      <c r="H30" s="11"/>
      <c r="I30" s="11"/>
      <c r="J30" s="11"/>
      <c r="K30" s="11"/>
      <c r="L30" s="11"/>
      <c r="M30" s="11"/>
      <c r="N30" s="11"/>
      <c r="O30" s="11"/>
      <c r="P30" s="11"/>
      <c r="Q30" s="9"/>
      <c r="R30" s="9"/>
      <c r="S30" s="9"/>
      <c r="T30" s="9"/>
      <c r="U30" s="9"/>
      <c r="V30" s="9"/>
      <c r="W30" s="9"/>
      <c r="X30" s="9"/>
      <c r="Y30" s="9"/>
      <c r="Z30" s="9"/>
      <c r="AA30" s="9"/>
      <c r="AB30" s="9"/>
    </row>
    <row r="31" spans="1:28" ht="18" customHeight="1" x14ac:dyDescent="0.25">
      <c r="B31" s="781"/>
      <c r="C31"/>
      <c r="D31"/>
      <c r="E31"/>
      <c r="F31"/>
      <c r="G31" s="18"/>
      <c r="H31" s="11"/>
      <c r="I31" s="11"/>
      <c r="J31" s="11"/>
      <c r="K31" s="11"/>
      <c r="L31" s="11"/>
      <c r="M31" s="11"/>
      <c r="N31" s="11"/>
      <c r="O31" s="11"/>
      <c r="P31" s="11"/>
      <c r="Q31" s="9"/>
      <c r="R31" s="9"/>
      <c r="S31" s="9"/>
      <c r="T31" s="9"/>
      <c r="U31" s="9"/>
      <c r="V31" s="9"/>
      <c r="W31" s="9"/>
      <c r="X31" s="9"/>
      <c r="Y31" s="9"/>
      <c r="Z31" s="9"/>
      <c r="AA31" s="9"/>
      <c r="AB31" s="9"/>
    </row>
    <row r="32" spans="1:28" ht="13.5" customHeight="1" x14ac:dyDescent="0.25">
      <c r="B32" s="17"/>
      <c r="C32"/>
      <c r="D32"/>
      <c r="E32"/>
      <c r="F32"/>
      <c r="G32" s="18"/>
      <c r="H32" s="11"/>
      <c r="I32" s="11"/>
      <c r="J32" s="11"/>
      <c r="K32" s="11"/>
      <c r="L32" s="11"/>
      <c r="M32" s="11"/>
      <c r="N32" s="11"/>
      <c r="O32" s="11"/>
      <c r="P32" s="11"/>
      <c r="Q32" s="9"/>
      <c r="R32" s="9"/>
      <c r="S32" s="9"/>
      <c r="T32" s="9"/>
      <c r="U32" s="9"/>
      <c r="V32" s="9"/>
      <c r="W32" s="9"/>
      <c r="X32" s="9"/>
      <c r="Y32" s="9"/>
      <c r="Z32" s="9"/>
      <c r="AA32" s="9"/>
      <c r="AB32" s="9"/>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5:G5" xr:uid="{00000000-0002-0000-C401-000000000000}">
      <formula1>$X$4:$X$7</formula1>
    </dataValidation>
    <dataValidation type="list" allowBlank="1" showInputMessage="1" showErrorMessage="1" sqref="B10:G10" xr:uid="{00000000-0002-0000-C401-000001000000}">
      <formula1>$X$8:$X$9</formula1>
    </dataValidation>
    <dataValidation type="list" allowBlank="1" showInputMessage="1" showErrorMessage="1" sqref="B12:G12" xr:uid="{00000000-0002-0000-C401-000002000000}">
      <formula1>$X$10:$X$12</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sheetPr>
    <tabColor rgb="FFFFFF0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2128</v>
      </c>
      <c r="C3" s="702"/>
      <c r="D3" s="702"/>
      <c r="E3" s="702"/>
      <c r="F3" s="702"/>
      <c r="G3" s="702"/>
      <c r="H3" s="669"/>
      <c r="I3" s="669"/>
      <c r="J3" s="669"/>
      <c r="K3" s="669"/>
    </row>
    <row r="4" spans="1:27" s="182" customFormat="1" ht="36" customHeight="1" x14ac:dyDescent="0.25">
      <c r="A4" s="180" t="s">
        <v>2</v>
      </c>
      <c r="B4" s="706" t="s">
        <v>2129</v>
      </c>
      <c r="C4" s="711"/>
      <c r="D4" s="711"/>
      <c r="E4" s="711"/>
      <c r="F4" s="711"/>
      <c r="G4" s="711"/>
      <c r="H4" s="718"/>
      <c r="I4" s="718"/>
      <c r="J4" s="718"/>
      <c r="K4" s="718"/>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90" t="s">
        <v>9</v>
      </c>
      <c r="C7" s="690"/>
      <c r="D7" s="690"/>
      <c r="E7" s="690"/>
      <c r="F7" s="690"/>
      <c r="G7" s="690"/>
      <c r="H7" s="669"/>
      <c r="I7" s="669"/>
      <c r="J7" s="669"/>
      <c r="K7" s="669"/>
      <c r="Z7" s="2" t="s">
        <v>3</v>
      </c>
      <c r="AA7" s="2" t="s">
        <v>4</v>
      </c>
    </row>
    <row r="8" spans="1:27" ht="14.25" customHeight="1" x14ac:dyDescent="0.25">
      <c r="A8" s="6" t="s">
        <v>13</v>
      </c>
      <c r="B8" s="693" t="s">
        <v>9</v>
      </c>
      <c r="C8" s="693"/>
      <c r="D8" s="693"/>
      <c r="E8" s="693"/>
      <c r="F8" s="693"/>
      <c r="G8" s="693"/>
      <c r="H8" s="718"/>
      <c r="I8" s="718"/>
      <c r="J8" s="718"/>
      <c r="K8" s="718"/>
      <c r="AA8" s="2" t="s">
        <v>7</v>
      </c>
    </row>
    <row r="9" spans="1:27" ht="14.25" customHeight="1" x14ac:dyDescent="0.25">
      <c r="A9" s="6" t="s">
        <v>15</v>
      </c>
      <c r="B9" s="699" t="s">
        <v>69</v>
      </c>
      <c r="C9" s="699"/>
      <c r="D9" s="699"/>
      <c r="E9" s="699"/>
      <c r="F9" s="699"/>
      <c r="G9" s="699"/>
      <c r="H9" s="669"/>
      <c r="I9" s="669"/>
      <c r="J9" s="669"/>
      <c r="K9" s="669"/>
      <c r="AA9" s="2" t="s">
        <v>10</v>
      </c>
    </row>
    <row r="10" spans="1:27" ht="14.25" customHeight="1" x14ac:dyDescent="0.25">
      <c r="A10" s="6" t="s">
        <v>17</v>
      </c>
      <c r="B10" s="699" t="s">
        <v>25</v>
      </c>
      <c r="C10" s="699"/>
      <c r="D10" s="699"/>
      <c r="E10" s="699"/>
      <c r="F10" s="699"/>
      <c r="G10" s="699"/>
      <c r="H10" s="669"/>
      <c r="I10" s="669"/>
      <c r="J10" s="669"/>
      <c r="K10" s="669"/>
      <c r="AA10" s="2" t="s">
        <v>12</v>
      </c>
    </row>
    <row r="11" spans="1:27" ht="14.25" customHeight="1" x14ac:dyDescent="0.25">
      <c r="A11" s="6" t="s">
        <v>19</v>
      </c>
      <c r="B11" s="782" t="s">
        <v>2124</v>
      </c>
      <c r="C11" s="782"/>
      <c r="D11" s="782"/>
      <c r="E11" s="782"/>
      <c r="F11" s="782"/>
      <c r="G11" s="782"/>
      <c r="H11" s="669"/>
      <c r="I11" s="669"/>
      <c r="J11" s="669"/>
      <c r="K11" s="669"/>
      <c r="AA11" s="2" t="s">
        <v>14</v>
      </c>
    </row>
    <row r="12" spans="1:27" ht="14.25" customHeight="1" x14ac:dyDescent="0.25">
      <c r="A12" s="6" t="s">
        <v>22</v>
      </c>
      <c r="B12" s="688" t="s">
        <v>34</v>
      </c>
      <c r="C12" s="688"/>
      <c r="D12" s="688"/>
      <c r="E12" s="688"/>
      <c r="F12" s="688"/>
      <c r="G12" s="688"/>
      <c r="H12" s="669"/>
      <c r="I12" s="669"/>
      <c r="J12" s="669"/>
      <c r="K12" s="669"/>
      <c r="AA12" s="2" t="s">
        <v>16</v>
      </c>
    </row>
    <row r="13" spans="1:27" ht="14.25" customHeight="1" x14ac:dyDescent="0.25">
      <c r="A13" s="6" t="s">
        <v>26</v>
      </c>
      <c r="B13" s="699" t="s">
        <v>2130</v>
      </c>
      <c r="C13" s="699"/>
      <c r="D13" s="699"/>
      <c r="E13" s="699"/>
      <c r="F13" s="699"/>
      <c r="G13" s="699"/>
      <c r="H13" s="669"/>
      <c r="I13" s="669"/>
      <c r="J13" s="669"/>
      <c r="K13" s="669"/>
      <c r="AA13" s="2" t="s">
        <v>6</v>
      </c>
    </row>
    <row r="14" spans="1:27" ht="14.25" customHeight="1" x14ac:dyDescent="0.25">
      <c r="A14" s="6" t="s">
        <v>28</v>
      </c>
      <c r="B14" s="688" t="s">
        <v>2131</v>
      </c>
      <c r="C14" s="688"/>
      <c r="D14" s="688"/>
      <c r="E14" s="688"/>
      <c r="F14" s="688"/>
      <c r="G14" s="688"/>
      <c r="H14" s="669"/>
      <c r="I14" s="669"/>
      <c r="J14" s="669"/>
      <c r="K14" s="669"/>
      <c r="AA14" s="2" t="s">
        <v>21</v>
      </c>
    </row>
    <row r="15" spans="1:27" ht="14.25" customHeight="1" x14ac:dyDescent="0.25">
      <c r="A15" s="6" t="s">
        <v>30</v>
      </c>
      <c r="B15" s="688" t="s">
        <v>2132</v>
      </c>
      <c r="C15" s="688"/>
      <c r="D15" s="688"/>
      <c r="E15" s="688"/>
      <c r="F15" s="688"/>
      <c r="G15" s="688"/>
      <c r="H15" s="669"/>
      <c r="I15" s="669"/>
      <c r="J15" s="669"/>
      <c r="K15" s="669"/>
      <c r="Z15" s="2" t="s">
        <v>24</v>
      </c>
      <c r="AA15" s="2" t="s">
        <v>25</v>
      </c>
    </row>
    <row r="16" spans="1:27" ht="14.25" customHeight="1" x14ac:dyDescent="0.25">
      <c r="A16" s="6" t="s">
        <v>32</v>
      </c>
      <c r="B16" s="699" t="s">
        <v>855</v>
      </c>
      <c r="C16" s="699"/>
      <c r="D16" s="699"/>
      <c r="E16" s="699"/>
      <c r="F16" s="699"/>
      <c r="G16" s="699"/>
      <c r="H16" s="669"/>
      <c r="I16" s="669"/>
      <c r="J16" s="669"/>
      <c r="K16" s="669"/>
      <c r="AA16" s="2" t="s">
        <v>18</v>
      </c>
    </row>
    <row r="17" spans="1:31" ht="14.25" customHeight="1" x14ac:dyDescent="0.25">
      <c r="A17" s="6" t="s">
        <v>35</v>
      </c>
      <c r="B17" s="688" t="s">
        <v>9</v>
      </c>
      <c r="C17" s="688"/>
      <c r="D17" s="688"/>
      <c r="E17" s="688"/>
      <c r="F17" s="688"/>
      <c r="G17" s="688"/>
      <c r="H17" s="669"/>
      <c r="I17" s="669"/>
      <c r="J17" s="669"/>
      <c r="K17" s="669"/>
      <c r="Z17" s="2" t="s">
        <v>29</v>
      </c>
      <c r="AA17" s="2" t="s">
        <v>23</v>
      </c>
    </row>
    <row r="18" spans="1:31" ht="14.25" customHeight="1" x14ac:dyDescent="0.25">
      <c r="A18" s="6" t="s">
        <v>36</v>
      </c>
      <c r="B18" s="699" t="s">
        <v>9</v>
      </c>
      <c r="C18" s="699"/>
      <c r="D18" s="699"/>
      <c r="E18" s="699"/>
      <c r="F18" s="699"/>
      <c r="G18" s="699"/>
      <c r="H18" s="669"/>
      <c r="I18" s="669"/>
      <c r="J18" s="669"/>
      <c r="K18" s="669"/>
      <c r="AA18" s="2" t="s">
        <v>31</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2" t="s">
        <v>34</v>
      </c>
    </row>
    <row r="20" spans="1:31" ht="14.25" customHeight="1" x14ac:dyDescent="0.25">
      <c r="A20" s="6" t="s">
        <v>43</v>
      </c>
      <c r="C20" s="10">
        <v>24242</v>
      </c>
      <c r="D20" s="10">
        <v>23186</v>
      </c>
      <c r="E20" s="155">
        <v>23086</v>
      </c>
      <c r="F20" s="156">
        <v>22543</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24242</v>
      </c>
      <c r="D21" s="10">
        <f t="shared" si="0"/>
        <v>23186</v>
      </c>
      <c r="E21" s="10">
        <f t="shared" si="0"/>
        <v>23086</v>
      </c>
      <c r="F21" s="10">
        <f t="shared" si="0"/>
        <v>22543</v>
      </c>
      <c r="G21" s="10">
        <f>G20-G25</f>
        <v>24581</v>
      </c>
      <c r="H21" s="10">
        <f t="shared" ref="H21:K21" si="1">H20-H25</f>
        <v>24545</v>
      </c>
      <c r="I21" s="10">
        <f t="shared" si="1"/>
        <v>24466</v>
      </c>
      <c r="J21" s="10">
        <f t="shared" si="1"/>
        <v>25256</v>
      </c>
      <c r="K21" s="10">
        <f t="shared" si="1"/>
        <v>24818</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56">
        <v>201</v>
      </c>
      <c r="D23" s="228">
        <v>332</v>
      </c>
      <c r="E23" s="10">
        <v>378</v>
      </c>
      <c r="F23" s="10">
        <v>422</v>
      </c>
      <c r="G23" s="10">
        <v>402</v>
      </c>
      <c r="H23" s="10">
        <v>488</v>
      </c>
      <c r="I23" s="10">
        <v>609</v>
      </c>
      <c r="J23" s="11">
        <v>687</v>
      </c>
      <c r="K23" s="11">
        <v>1410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8.291395099414239E-3</v>
      </c>
      <c r="D24" s="12">
        <f>IFERROR(+(D23/D20),0)</f>
        <v>1.4318985594755456E-2</v>
      </c>
      <c r="E24" s="12">
        <f>IFERROR(+(E23/E20),0)</f>
        <v>1.637355973317162E-2</v>
      </c>
      <c r="F24" s="12">
        <f>IFERROR(+(F23/F20),0)</f>
        <v>1.8719779976045778E-2</v>
      </c>
      <c r="G24" s="12">
        <f>G23/G20</f>
        <v>1.6354094625930595E-2</v>
      </c>
      <c r="H24" s="12">
        <f t="shared" ref="H24:J24" si="3">H23/H20</f>
        <v>1.9881849663882664E-2</v>
      </c>
      <c r="I24" s="12">
        <f t="shared" si="3"/>
        <v>2.4891686421973352E-2</v>
      </c>
      <c r="J24" s="12">
        <f t="shared" si="3"/>
        <v>2.7201457079505859E-2</v>
      </c>
      <c r="K24" s="12">
        <f>K23/K20</f>
        <v>5.6813603030058828E-2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12:G12" xr:uid="{00000000-0002-0000-C501-000000000000}">
      <formula1>$AA$17:$AA$19</formula1>
    </dataValidation>
    <dataValidation type="list" allowBlank="1" showInputMessage="1" showErrorMessage="1" sqref="B10:G10" xr:uid="{00000000-0002-0000-C501-000001000000}">
      <formula1>$AA$15:$AA$16</formula1>
    </dataValidation>
    <dataValidation type="list" allowBlank="1" showInputMessage="1" showErrorMessage="1" sqref="B5:G5" xr:uid="{00000000-0002-0000-C501-000002000000}">
      <formula1>$AA$7:$AA$14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2134</v>
      </c>
      <c r="C3" s="702"/>
      <c r="D3" s="702"/>
      <c r="E3" s="702"/>
      <c r="F3" s="702"/>
      <c r="G3" s="702"/>
      <c r="H3" s="669"/>
      <c r="I3" s="669"/>
      <c r="J3" s="669"/>
      <c r="K3" s="669"/>
    </row>
    <row r="4" spans="1:27" ht="30.75" customHeight="1" x14ac:dyDescent="0.25">
      <c r="A4" s="6" t="s">
        <v>2</v>
      </c>
      <c r="B4" s="704" t="s">
        <v>2135</v>
      </c>
      <c r="C4" s="724"/>
      <c r="D4" s="724"/>
      <c r="E4" s="724"/>
      <c r="F4" s="724"/>
      <c r="G4" s="724"/>
      <c r="H4" s="718"/>
      <c r="I4" s="718"/>
      <c r="J4" s="718"/>
      <c r="K4" s="718"/>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90" t="s">
        <v>9</v>
      </c>
      <c r="C7" s="690"/>
      <c r="D7" s="690"/>
      <c r="E7" s="690"/>
      <c r="F7" s="690"/>
      <c r="G7" s="690"/>
      <c r="H7" s="669"/>
      <c r="I7" s="669"/>
      <c r="J7" s="669"/>
      <c r="K7" s="669"/>
      <c r="Z7" s="2" t="s">
        <v>3</v>
      </c>
      <c r="AA7" s="2" t="s">
        <v>4</v>
      </c>
    </row>
    <row r="8" spans="1:27" ht="14.25" customHeight="1" x14ac:dyDescent="0.25">
      <c r="A8" s="6" t="s">
        <v>13</v>
      </c>
      <c r="B8" s="693" t="s">
        <v>9</v>
      </c>
      <c r="C8" s="693"/>
      <c r="D8" s="693"/>
      <c r="E8" s="693"/>
      <c r="F8" s="693"/>
      <c r="G8" s="693"/>
      <c r="H8" s="718"/>
      <c r="I8" s="718"/>
      <c r="J8" s="718"/>
      <c r="K8" s="718"/>
      <c r="AA8" s="2" t="s">
        <v>7</v>
      </c>
    </row>
    <row r="9" spans="1:27" ht="14.25" customHeight="1" x14ac:dyDescent="0.25">
      <c r="A9" s="6" t="s">
        <v>15</v>
      </c>
      <c r="B9" s="699" t="s">
        <v>69</v>
      </c>
      <c r="C9" s="699"/>
      <c r="D9" s="699"/>
      <c r="E9" s="699"/>
      <c r="F9" s="699"/>
      <c r="G9" s="699"/>
      <c r="H9" s="669"/>
      <c r="I9" s="669"/>
      <c r="J9" s="669"/>
      <c r="K9" s="669"/>
      <c r="AA9" s="2" t="s">
        <v>10</v>
      </c>
    </row>
    <row r="10" spans="1:27" ht="14.25" customHeight="1" x14ac:dyDescent="0.25">
      <c r="A10" s="6" t="s">
        <v>17</v>
      </c>
      <c r="B10" s="699" t="s">
        <v>25</v>
      </c>
      <c r="C10" s="699"/>
      <c r="D10" s="699"/>
      <c r="E10" s="699"/>
      <c r="F10" s="699"/>
      <c r="G10" s="699"/>
      <c r="H10" s="669"/>
      <c r="I10" s="669"/>
      <c r="J10" s="669"/>
      <c r="K10" s="669"/>
      <c r="AA10" s="2" t="s">
        <v>12</v>
      </c>
    </row>
    <row r="11" spans="1:27" ht="14.25" customHeight="1" x14ac:dyDescent="0.25">
      <c r="A11" s="6" t="s">
        <v>19</v>
      </c>
      <c r="B11" s="782" t="s">
        <v>2124</v>
      </c>
      <c r="C11" s="782"/>
      <c r="D11" s="782"/>
      <c r="E11" s="782"/>
      <c r="F11" s="782"/>
      <c r="G11" s="782"/>
      <c r="H11" s="669"/>
      <c r="I11" s="669"/>
      <c r="J11" s="669"/>
      <c r="K11" s="669"/>
      <c r="AA11" s="2" t="s">
        <v>14</v>
      </c>
    </row>
    <row r="12" spans="1:27" ht="14.25" customHeight="1" x14ac:dyDescent="0.25">
      <c r="A12" s="6" t="s">
        <v>22</v>
      </c>
      <c r="B12" s="688" t="s">
        <v>34</v>
      </c>
      <c r="C12" s="688"/>
      <c r="D12" s="688"/>
      <c r="E12" s="688"/>
      <c r="F12" s="688"/>
      <c r="G12" s="688"/>
      <c r="H12" s="669"/>
      <c r="I12" s="669"/>
      <c r="J12" s="669"/>
      <c r="K12" s="669"/>
      <c r="AA12" s="2" t="s">
        <v>16</v>
      </c>
    </row>
    <row r="13" spans="1:27" ht="14.25" customHeight="1" x14ac:dyDescent="0.25">
      <c r="A13" s="6" t="s">
        <v>26</v>
      </c>
      <c r="B13" s="784" t="s">
        <v>2136</v>
      </c>
      <c r="C13" s="669"/>
      <c r="D13" s="669"/>
      <c r="E13" s="669"/>
      <c r="F13" s="669"/>
      <c r="G13" s="669"/>
      <c r="H13" s="669"/>
      <c r="I13" s="669"/>
      <c r="J13" s="669"/>
      <c r="K13" s="669"/>
      <c r="AA13" s="2" t="s">
        <v>6</v>
      </c>
    </row>
    <row r="14" spans="1:27" ht="14.25" customHeight="1" x14ac:dyDescent="0.25">
      <c r="A14" s="6" t="s">
        <v>28</v>
      </c>
      <c r="B14" s="688" t="s">
        <v>2137</v>
      </c>
      <c r="C14" s="688"/>
      <c r="D14" s="688"/>
      <c r="E14" s="688"/>
      <c r="F14" s="688"/>
      <c r="G14" s="688"/>
      <c r="H14" s="669"/>
      <c r="I14" s="669"/>
      <c r="J14" s="669"/>
      <c r="K14" s="669"/>
      <c r="AA14" s="2" t="s">
        <v>21</v>
      </c>
    </row>
    <row r="15" spans="1:27" ht="14.25" customHeight="1" x14ac:dyDescent="0.25">
      <c r="A15" s="6" t="s">
        <v>30</v>
      </c>
      <c r="B15" s="688" t="s">
        <v>2132</v>
      </c>
      <c r="C15" s="688"/>
      <c r="D15" s="688"/>
      <c r="E15" s="688"/>
      <c r="F15" s="688"/>
      <c r="G15" s="688"/>
      <c r="H15" s="669"/>
      <c r="I15" s="669"/>
      <c r="J15" s="669"/>
      <c r="K15" s="669"/>
      <c r="Z15" s="2" t="s">
        <v>24</v>
      </c>
      <c r="AA15" s="2" t="s">
        <v>25</v>
      </c>
    </row>
    <row r="16" spans="1:27" ht="14.25" customHeight="1" x14ac:dyDescent="0.25">
      <c r="A16" s="6" t="s">
        <v>32</v>
      </c>
      <c r="B16" s="699" t="s">
        <v>856</v>
      </c>
      <c r="C16" s="699"/>
      <c r="D16" s="699"/>
      <c r="E16" s="699"/>
      <c r="F16" s="699"/>
      <c r="G16" s="699"/>
      <c r="H16" s="669"/>
      <c r="I16" s="669"/>
      <c r="J16" s="669"/>
      <c r="K16" s="669"/>
      <c r="AA16" s="2" t="s">
        <v>18</v>
      </c>
    </row>
    <row r="17" spans="1:31" ht="14.25" customHeight="1" x14ac:dyDescent="0.25">
      <c r="A17" s="6" t="s">
        <v>35</v>
      </c>
      <c r="B17" s="688" t="s">
        <v>9</v>
      </c>
      <c r="C17" s="688"/>
      <c r="D17" s="688"/>
      <c r="E17" s="688"/>
      <c r="F17" s="688"/>
      <c r="G17" s="688"/>
      <c r="H17" s="669"/>
      <c r="I17" s="669"/>
      <c r="J17" s="669"/>
      <c r="K17" s="669"/>
      <c r="Z17" s="2" t="s">
        <v>29</v>
      </c>
      <c r="AA17" s="2" t="s">
        <v>23</v>
      </c>
    </row>
    <row r="18" spans="1:31" ht="14.25" customHeight="1" x14ac:dyDescent="0.25">
      <c r="A18" s="6" t="s">
        <v>36</v>
      </c>
      <c r="B18" s="699" t="s">
        <v>9</v>
      </c>
      <c r="C18" s="699"/>
      <c r="D18" s="699"/>
      <c r="E18" s="699"/>
      <c r="F18" s="699"/>
      <c r="G18" s="699"/>
      <c r="H18" s="669"/>
      <c r="I18" s="669"/>
      <c r="J18" s="669"/>
      <c r="K18" s="669"/>
      <c r="AA18" s="2" t="s">
        <v>31</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2" t="s">
        <v>34</v>
      </c>
    </row>
    <row r="20" spans="1:31" ht="14.25" customHeight="1" x14ac:dyDescent="0.25">
      <c r="A20" s="6" t="s">
        <v>43</v>
      </c>
      <c r="C20" s="10">
        <v>24242</v>
      </c>
      <c r="D20" s="10">
        <v>23186</v>
      </c>
      <c r="E20" s="155">
        <v>23086</v>
      </c>
      <c r="F20" s="156">
        <v>22543</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24038</v>
      </c>
      <c r="D21" s="10">
        <f t="shared" si="0"/>
        <v>22848</v>
      </c>
      <c r="E21" s="10">
        <f t="shared" si="0"/>
        <v>22705</v>
      </c>
      <c r="F21" s="10">
        <f t="shared" si="0"/>
        <v>22115</v>
      </c>
      <c r="G21" s="10">
        <f>G20-G25</f>
        <v>24239</v>
      </c>
      <c r="H21" s="10">
        <f t="shared" ref="H21:K21" si="1">H20-H25</f>
        <v>24119</v>
      </c>
      <c r="I21" s="10">
        <f t="shared" si="1"/>
        <v>23921</v>
      </c>
      <c r="J21" s="10">
        <f t="shared" si="1"/>
        <v>24612</v>
      </c>
      <c r="K21" s="10">
        <f t="shared" si="1"/>
        <v>24112</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0.99158485273492281</v>
      </c>
      <c r="D22" s="12">
        <f>IFERROR(+(D21/D20),0)</f>
        <v>0.98542223755714653</v>
      </c>
      <c r="E22" s="12">
        <f>IFERROR(+(E21/E20),0)</f>
        <v>0.98349649138005713</v>
      </c>
      <c r="F22" s="12">
        <f>IFERROR(+(F21/F20),0)</f>
        <v>0.98101406201481611</v>
      </c>
      <c r="G22" s="12">
        <f>G21/G20</f>
        <v>0.98608681501973072</v>
      </c>
      <c r="H22" s="12">
        <f t="shared" ref="H22:K22" si="2">H21/H20</f>
        <v>0.98264412303931559</v>
      </c>
      <c r="I22" s="12">
        <f t="shared" si="2"/>
        <v>0.977724188669991</v>
      </c>
      <c r="J22" s="12">
        <f t="shared" si="2"/>
        <v>0.9745011086474501</v>
      </c>
      <c r="K22" s="12">
        <f t="shared" si="2"/>
        <v>0.97155290514948822</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1</v>
      </c>
      <c r="H23" s="10">
        <v>2</v>
      </c>
      <c r="I23" s="10">
        <v>0</v>
      </c>
      <c r="J23" s="9">
        <v>1</v>
      </c>
      <c r="K23" s="9">
        <v>1</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4.0681827427688051E-5</v>
      </c>
      <c r="H24" s="12">
        <f t="shared" ref="H24:J24" si="3">H23/H20</f>
        <v>8.1482990425748621E-5</v>
      </c>
      <c r="I24" s="12">
        <f t="shared" si="3"/>
        <v>0</v>
      </c>
      <c r="J24" s="12">
        <f t="shared" si="3"/>
        <v>3.9594551789673741E-5</v>
      </c>
      <c r="K24" s="12">
        <f>K23/K20</f>
        <v>4.0293335482311224E-5</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204</v>
      </c>
      <c r="D25" s="10">
        <v>338</v>
      </c>
      <c r="E25" s="155">
        <v>381</v>
      </c>
      <c r="F25" s="156">
        <v>428</v>
      </c>
      <c r="G25" s="13">
        <v>342</v>
      </c>
      <c r="H25" s="13">
        <v>426</v>
      </c>
      <c r="I25" s="13">
        <v>545</v>
      </c>
      <c r="J25" s="13">
        <v>644</v>
      </c>
      <c r="K25" s="13">
        <v>706</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8.4151472650771386E-3</v>
      </c>
      <c r="D26" s="12">
        <f>IFERROR(+(D25/D20),0)</f>
        <v>1.4577762442853446E-2</v>
      </c>
      <c r="E26" s="12">
        <f>IFERROR(+(E25/E20),0)</f>
        <v>1.6503508619942823E-2</v>
      </c>
      <c r="F26" s="12">
        <f>IFERROR(+(F25/F20),0)</f>
        <v>1.898593798518387E-2</v>
      </c>
      <c r="G26" s="12">
        <f>G25/G20</f>
        <v>1.3913184980269314E-2</v>
      </c>
      <c r="H26" s="12">
        <f t="shared" ref="H26:J26" si="4">H25/H20</f>
        <v>1.7355876960684458E-2</v>
      </c>
      <c r="I26" s="12">
        <f t="shared" si="4"/>
        <v>2.2275811330008992E-2</v>
      </c>
      <c r="J26" s="12">
        <f t="shared" si="4"/>
        <v>2.5498891352549888E-2</v>
      </c>
      <c r="K26" s="12">
        <f>K25/K20</f>
        <v>2.8447094850511726E-2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12:G12" xr:uid="{00000000-0002-0000-C601-000000000000}">
      <formula1>$AA$17:$AA$19</formula1>
    </dataValidation>
    <dataValidation type="list" allowBlank="1" showInputMessage="1" showErrorMessage="1" sqref="B5:G5" xr:uid="{00000000-0002-0000-C601-000001000000}">
      <formula1>$AA$7:$AA$14</formula1>
    </dataValidation>
    <dataValidation type="list" allowBlank="1" showInputMessage="1" showErrorMessage="1" sqref="B10:G10" xr:uid="{00000000-0002-0000-C601-000002000000}">
      <formula1>$AA$15:$AA$16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sheetPr>
    <tabColor rgb="FFFFFF00"/>
  </sheetPr>
  <dimension ref="A1:AE41"/>
  <sheetViews>
    <sheetView workbookViewId="0">
      <pane xSplit="1" ySplit="2" topLeftCell="B18"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2138</v>
      </c>
      <c r="C3" s="702"/>
      <c r="D3" s="702"/>
      <c r="E3" s="702"/>
      <c r="F3" s="702"/>
      <c r="G3" s="702"/>
      <c r="H3" s="669"/>
      <c r="I3" s="669"/>
      <c r="J3" s="669"/>
      <c r="K3" s="669"/>
    </row>
    <row r="4" spans="1:27" s="182" customFormat="1" ht="30" customHeight="1" x14ac:dyDescent="0.25">
      <c r="A4" s="180" t="s">
        <v>2</v>
      </c>
      <c r="B4" s="706" t="s">
        <v>2139</v>
      </c>
      <c r="C4" s="711"/>
      <c r="D4" s="711"/>
      <c r="E4" s="711"/>
      <c r="F4" s="711"/>
      <c r="G4" s="711"/>
      <c r="H4" s="718"/>
      <c r="I4" s="718"/>
      <c r="J4" s="718"/>
      <c r="K4" s="718"/>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90" t="s">
        <v>9</v>
      </c>
      <c r="C7" s="690"/>
      <c r="D7" s="690"/>
      <c r="E7" s="690"/>
      <c r="F7" s="690"/>
      <c r="G7" s="690"/>
      <c r="H7" s="669"/>
      <c r="I7" s="669"/>
      <c r="J7" s="669"/>
      <c r="K7" s="669"/>
    </row>
    <row r="8" spans="1:27" ht="14.25" customHeight="1" x14ac:dyDescent="0.25">
      <c r="A8" s="6" t="s">
        <v>13</v>
      </c>
      <c r="B8" s="693" t="s">
        <v>9</v>
      </c>
      <c r="C8" s="693"/>
      <c r="D8" s="693"/>
      <c r="E8" s="693"/>
      <c r="F8" s="693"/>
      <c r="G8" s="693"/>
      <c r="H8" s="718"/>
      <c r="I8" s="718"/>
      <c r="J8" s="718"/>
      <c r="K8" s="718"/>
      <c r="Z8" s="2" t="s">
        <v>3</v>
      </c>
      <c r="AA8" s="2" t="s">
        <v>4</v>
      </c>
    </row>
    <row r="9" spans="1:27" ht="14.25" customHeight="1" x14ac:dyDescent="0.25">
      <c r="A9" s="6" t="s">
        <v>15</v>
      </c>
      <c r="B9" s="699" t="s">
        <v>69</v>
      </c>
      <c r="C9" s="699"/>
      <c r="D9" s="699"/>
      <c r="E9" s="699"/>
      <c r="F9" s="699"/>
      <c r="G9" s="699"/>
      <c r="H9" s="669"/>
      <c r="I9" s="669"/>
      <c r="J9" s="669"/>
      <c r="K9" s="669"/>
      <c r="AA9" s="2" t="s">
        <v>7</v>
      </c>
    </row>
    <row r="10" spans="1:27" ht="14.25" customHeight="1" x14ac:dyDescent="0.25">
      <c r="A10" s="6" t="s">
        <v>17</v>
      </c>
      <c r="B10" s="699" t="s">
        <v>18</v>
      </c>
      <c r="C10" s="699"/>
      <c r="D10" s="699"/>
      <c r="E10" s="699"/>
      <c r="F10" s="699"/>
      <c r="G10" s="699"/>
      <c r="H10" s="669"/>
      <c r="I10" s="669"/>
      <c r="J10" s="669"/>
      <c r="K10" s="669"/>
      <c r="AA10" s="2" t="s">
        <v>10</v>
      </c>
    </row>
    <row r="11" spans="1:27" ht="14.25" customHeight="1" x14ac:dyDescent="0.25">
      <c r="A11" s="6" t="s">
        <v>19</v>
      </c>
      <c r="B11" s="782" t="s">
        <v>2124</v>
      </c>
      <c r="C11" s="782"/>
      <c r="D11" s="782"/>
      <c r="E11" s="782"/>
      <c r="F11" s="782"/>
      <c r="G11" s="782"/>
      <c r="H11" s="669"/>
      <c r="I11" s="669"/>
      <c r="J11" s="669"/>
      <c r="K11" s="669"/>
      <c r="AA11" s="2" t="s">
        <v>12</v>
      </c>
    </row>
    <row r="12" spans="1:27" ht="14.25" customHeight="1" x14ac:dyDescent="0.25">
      <c r="A12" s="6" t="s">
        <v>22</v>
      </c>
      <c r="B12" s="688" t="s">
        <v>34</v>
      </c>
      <c r="C12" s="688"/>
      <c r="D12" s="688"/>
      <c r="E12" s="688"/>
      <c r="F12" s="688"/>
      <c r="G12" s="688"/>
      <c r="H12" s="669"/>
      <c r="I12" s="669"/>
      <c r="J12" s="669"/>
      <c r="K12" s="669"/>
      <c r="AA12" s="2" t="s">
        <v>14</v>
      </c>
    </row>
    <row r="13" spans="1:27" ht="14.25" customHeight="1" x14ac:dyDescent="0.25">
      <c r="A13" s="6" t="s">
        <v>26</v>
      </c>
      <c r="B13" s="699" t="s">
        <v>2140</v>
      </c>
      <c r="C13" s="699"/>
      <c r="D13" s="699"/>
      <c r="E13" s="699"/>
      <c r="F13" s="699"/>
      <c r="G13" s="699"/>
      <c r="H13" s="669"/>
      <c r="I13" s="669"/>
      <c r="J13" s="669"/>
      <c r="K13" s="669"/>
      <c r="AA13" s="2" t="s">
        <v>16</v>
      </c>
    </row>
    <row r="14" spans="1:27" ht="14.25" customHeight="1" x14ac:dyDescent="0.25">
      <c r="A14" s="6" t="s">
        <v>28</v>
      </c>
      <c r="B14" s="688" t="s">
        <v>2141</v>
      </c>
      <c r="C14" s="688"/>
      <c r="D14" s="688"/>
      <c r="E14" s="688"/>
      <c r="F14" s="688"/>
      <c r="G14" s="688"/>
      <c r="H14" s="669"/>
      <c r="I14" s="669"/>
      <c r="J14" s="669"/>
      <c r="K14" s="669"/>
      <c r="AA14" s="2" t="s">
        <v>6</v>
      </c>
    </row>
    <row r="15" spans="1:27" ht="14.25" customHeight="1" x14ac:dyDescent="0.25">
      <c r="A15" s="6" t="s">
        <v>30</v>
      </c>
      <c r="B15" s="688" t="s">
        <v>2132</v>
      </c>
      <c r="C15" s="688"/>
      <c r="D15" s="688"/>
      <c r="E15" s="688"/>
      <c r="F15" s="688"/>
      <c r="G15" s="688"/>
      <c r="H15" s="669"/>
      <c r="I15" s="669"/>
      <c r="J15" s="669"/>
      <c r="K15" s="669"/>
      <c r="AA15" s="2" t="s">
        <v>21</v>
      </c>
    </row>
    <row r="16" spans="1:27" ht="14.25" customHeight="1" x14ac:dyDescent="0.25">
      <c r="A16" s="6" t="s">
        <v>32</v>
      </c>
      <c r="B16" s="699" t="s">
        <v>857</v>
      </c>
      <c r="C16" s="699"/>
      <c r="D16" s="699"/>
      <c r="E16" s="699"/>
      <c r="F16" s="699"/>
      <c r="G16" s="699"/>
      <c r="H16" s="669"/>
      <c r="I16" s="669"/>
      <c r="J16" s="669"/>
      <c r="K16" s="669"/>
      <c r="Z16" s="2" t="s">
        <v>24</v>
      </c>
      <c r="AA16" s="2" t="s">
        <v>25</v>
      </c>
    </row>
    <row r="17" spans="1:31" ht="14.25" customHeight="1" x14ac:dyDescent="0.25">
      <c r="A17" s="6" t="s">
        <v>35</v>
      </c>
      <c r="B17" s="688" t="s">
        <v>9</v>
      </c>
      <c r="C17" s="688"/>
      <c r="D17" s="688"/>
      <c r="E17" s="688"/>
      <c r="F17" s="688"/>
      <c r="G17" s="688"/>
      <c r="H17" s="669"/>
      <c r="I17" s="669"/>
      <c r="J17" s="669"/>
      <c r="K17" s="669"/>
      <c r="AA17" s="2" t="s">
        <v>18</v>
      </c>
    </row>
    <row r="18" spans="1:31" ht="14.25" customHeight="1" x14ac:dyDescent="0.25">
      <c r="A18" s="6" t="s">
        <v>36</v>
      </c>
      <c r="B18" s="699" t="s">
        <v>9</v>
      </c>
      <c r="C18" s="699"/>
      <c r="D18" s="699"/>
      <c r="E18" s="699"/>
      <c r="F18" s="699"/>
      <c r="G18" s="699"/>
      <c r="H18" s="669"/>
      <c r="I18" s="669"/>
      <c r="J18" s="669"/>
      <c r="K18" s="669"/>
      <c r="Z18" s="2" t="s">
        <v>29</v>
      </c>
      <c r="AA18" s="2" t="s">
        <v>23</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2" t="s">
        <v>31</v>
      </c>
    </row>
    <row r="20" spans="1:31" ht="14.25" customHeight="1" x14ac:dyDescent="0.25">
      <c r="A20" s="6" t="s">
        <v>43</v>
      </c>
      <c r="C20" s="10">
        <v>24242</v>
      </c>
      <c r="D20" s="10">
        <v>23186</v>
      </c>
      <c r="E20" s="155">
        <v>23086</v>
      </c>
      <c r="F20" s="156">
        <v>22543</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E20" s="2" t="s">
        <v>34</v>
      </c>
    </row>
    <row r="21" spans="1:31" ht="14.25" customHeight="1" x14ac:dyDescent="0.25">
      <c r="A21" s="6" t="s">
        <v>44</v>
      </c>
      <c r="C21" s="10">
        <f t="shared" ref="C21:F21" si="0">C20-C25</f>
        <v>24037</v>
      </c>
      <c r="D21" s="10">
        <f t="shared" si="0"/>
        <v>22845</v>
      </c>
      <c r="E21" s="10">
        <f t="shared" si="0"/>
        <v>22703</v>
      </c>
      <c r="F21" s="10">
        <f t="shared" si="0"/>
        <v>22116</v>
      </c>
      <c r="G21" s="10">
        <f>G20-G25</f>
        <v>24235</v>
      </c>
      <c r="H21" s="10">
        <f t="shared" ref="H21:K21" si="1">H20-H25</f>
        <v>24111</v>
      </c>
      <c r="I21" s="10">
        <f t="shared" si="1"/>
        <v>23914</v>
      </c>
      <c r="J21" s="10">
        <f t="shared" si="1"/>
        <v>24616</v>
      </c>
      <c r="K21" s="10">
        <f t="shared" si="1"/>
        <v>24156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0.99154360201303526</v>
      </c>
      <c r="D22" s="12">
        <f>IFERROR(+(D21/D20),0)</f>
        <v>0.98529284913309756</v>
      </c>
      <c r="E22" s="12">
        <f>IFERROR(+(E21/E20),0)</f>
        <v>0.98340985878887632</v>
      </c>
      <c r="F22" s="12">
        <f>IFERROR(+(F21/F20),0)</f>
        <v>0.98105842168300583</v>
      </c>
      <c r="G22" s="12">
        <f>G21/G20</f>
        <v>0.98592408771001994</v>
      </c>
      <c r="H22" s="12">
        <f t="shared" ref="H22:K22" si="2">H21/H20</f>
        <v>0.98231819107761253</v>
      </c>
      <c r="I22" s="12">
        <f t="shared" si="2"/>
        <v>0.97743807733180743</v>
      </c>
      <c r="J22" s="12">
        <f t="shared" si="2"/>
        <v>0.97465948685460879</v>
      </c>
      <c r="K22" s="12">
        <f t="shared" si="2"/>
        <v>0.97332581191070999</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20</v>
      </c>
      <c r="D23" s="10">
        <v>23</v>
      </c>
      <c r="E23" s="10">
        <v>18</v>
      </c>
      <c r="F23" s="9">
        <v>32</v>
      </c>
      <c r="G23" s="10">
        <v>46</v>
      </c>
      <c r="H23" s="10">
        <v>25</v>
      </c>
      <c r="I23" s="10">
        <v>61</v>
      </c>
      <c r="J23" s="9">
        <v>87</v>
      </c>
      <c r="K23" s="9">
        <v>14</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8.2501443775266073E-4</v>
      </c>
      <c r="D24" s="12">
        <f>IFERROR(+(D23/D20),0)</f>
        <v>9.9197791770896221E-4</v>
      </c>
      <c r="E24" s="12">
        <f>IFERROR(+(E23/E20),0)</f>
        <v>7.7969332062722001E-4</v>
      </c>
      <c r="F24" s="12">
        <f>IFERROR(+(F23/F20),0)</f>
        <v>1.4195093820698222E-3</v>
      </c>
      <c r="G24" s="12">
        <f>G23/G20</f>
        <v>1.8713640616736505E-3</v>
      </c>
      <c r="H24" s="12">
        <f t="shared" ref="H24:J24" si="3">H23/H20</f>
        <v>1.0185373803218579E-3</v>
      </c>
      <c r="I24" s="12">
        <f t="shared" si="3"/>
        <v>2.4932559470285296E-3</v>
      </c>
      <c r="J24" s="12">
        <f t="shared" si="3"/>
        <v>3.4447260057016153E-3</v>
      </c>
      <c r="K24" s="12">
        <f>K23/K20</f>
        <v>5.6410669675235718E-4</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v>205</v>
      </c>
      <c r="D25">
        <v>341</v>
      </c>
      <c r="E25">
        <v>383</v>
      </c>
      <c r="F25">
        <v>427</v>
      </c>
      <c r="G25" s="13">
        <v>346</v>
      </c>
      <c r="H25" s="13">
        <v>434</v>
      </c>
      <c r="I25" s="13">
        <v>552</v>
      </c>
      <c r="J25" s="13">
        <v>640</v>
      </c>
      <c r="K25" s="13">
        <v>662</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8.4563979869647712E-3</v>
      </c>
      <c r="D26" s="12">
        <f>IFERROR(+(D25/D20),0)</f>
        <v>1.4707150866902441E-2</v>
      </c>
      <c r="E26" s="12">
        <f>IFERROR(+(E25/E20),0)</f>
        <v>1.6590141211123625E-2</v>
      </c>
      <c r="F26" s="12">
        <f>IFERROR(+(F25/F20),0)</f>
        <v>1.8941578316994188E-2</v>
      </c>
      <c r="G26" s="12">
        <f>G25/G20</f>
        <v>1.4075912289980065E-2</v>
      </c>
      <c r="H26" s="12">
        <f t="shared" ref="H26:J26" si="4">H25/H20</f>
        <v>1.7681808922387451E-2</v>
      </c>
      <c r="I26" s="12">
        <f t="shared" si="4"/>
        <v>2.2561922668192593E-2</v>
      </c>
      <c r="J26" s="12">
        <f t="shared" si="4"/>
        <v>2.5340513145391194E-2</v>
      </c>
      <c r="K26" s="12">
        <f>K25/K20</f>
        <v>2.6674188089290032E-2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12:G12" xr:uid="{00000000-0002-0000-C701-000000000000}">
      <formula1>$AA$18:$AA$20</formula1>
    </dataValidation>
    <dataValidation type="list" allowBlank="1" showInputMessage="1" showErrorMessage="1" sqref="B10:G10" xr:uid="{00000000-0002-0000-C701-000001000000}">
      <formula1>$AA$16:$AA$17</formula1>
    </dataValidation>
    <dataValidation type="list" allowBlank="1" showInputMessage="1" showErrorMessage="1" sqref="B5:G5" xr:uid="{00000000-0002-0000-C701-000002000000}">
      <formula1>$AA$8:$AA$15</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sheetPr>
    <tabColor rgb="FFFFFF00"/>
  </sheetPr>
  <dimension ref="A1:AE41"/>
  <sheetViews>
    <sheetView workbookViewId="0">
      <pane xSplit="1" ySplit="2" topLeftCell="B18"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2142</v>
      </c>
      <c r="C3" s="702"/>
      <c r="D3" s="702"/>
      <c r="E3" s="702"/>
      <c r="F3" s="702"/>
      <c r="G3" s="702"/>
      <c r="H3" s="669"/>
      <c r="I3" s="669"/>
      <c r="J3" s="669"/>
      <c r="K3" s="669"/>
    </row>
    <row r="4" spans="1:27" s="182" customFormat="1" ht="30" customHeight="1" x14ac:dyDescent="0.25">
      <c r="A4" s="180" t="s">
        <v>2</v>
      </c>
      <c r="B4" s="706" t="s">
        <v>2143</v>
      </c>
      <c r="C4" s="711"/>
      <c r="D4" s="711"/>
      <c r="E4" s="711"/>
      <c r="F4" s="711"/>
      <c r="G4" s="711"/>
      <c r="H4" s="718"/>
      <c r="I4" s="718"/>
      <c r="J4" s="718"/>
      <c r="K4" s="718"/>
    </row>
    <row r="5" spans="1:27" ht="14.25" customHeight="1" x14ac:dyDescent="0.25">
      <c r="A5" s="6" t="s">
        <v>5</v>
      </c>
      <c r="B5" s="699" t="s">
        <v>4</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90" t="s">
        <v>9</v>
      </c>
      <c r="C7" s="690"/>
      <c r="D7" s="690"/>
      <c r="E7" s="690"/>
      <c r="F7" s="690"/>
      <c r="G7" s="690"/>
      <c r="H7" s="669"/>
      <c r="I7" s="669"/>
      <c r="J7" s="669"/>
      <c r="K7" s="669"/>
    </row>
    <row r="8" spans="1:27" ht="14.25" customHeight="1" x14ac:dyDescent="0.25">
      <c r="A8" s="6" t="s">
        <v>13</v>
      </c>
      <c r="B8" s="693" t="s">
        <v>9</v>
      </c>
      <c r="C8" s="693"/>
      <c r="D8" s="693"/>
      <c r="E8" s="693"/>
      <c r="F8" s="693"/>
      <c r="G8" s="693"/>
      <c r="H8" s="718"/>
      <c r="I8" s="718"/>
      <c r="J8" s="718"/>
      <c r="K8" s="718"/>
      <c r="Z8" s="2" t="s">
        <v>3</v>
      </c>
      <c r="AA8" s="2" t="s">
        <v>4</v>
      </c>
    </row>
    <row r="9" spans="1:27" ht="14.25" customHeight="1" x14ac:dyDescent="0.25">
      <c r="A9" s="6" t="s">
        <v>15</v>
      </c>
      <c r="B9" s="699" t="s">
        <v>69</v>
      </c>
      <c r="C9" s="699"/>
      <c r="D9" s="699"/>
      <c r="E9" s="699"/>
      <c r="F9" s="699"/>
      <c r="G9" s="699"/>
      <c r="H9" s="669"/>
      <c r="I9" s="669"/>
      <c r="J9" s="669"/>
      <c r="K9" s="669"/>
      <c r="AA9" s="2" t="s">
        <v>7</v>
      </c>
    </row>
    <row r="10" spans="1:27" ht="14.25" customHeight="1" x14ac:dyDescent="0.25">
      <c r="A10" s="6" t="s">
        <v>17</v>
      </c>
      <c r="B10" s="699" t="s">
        <v>25</v>
      </c>
      <c r="C10" s="699"/>
      <c r="D10" s="699"/>
      <c r="E10" s="699"/>
      <c r="F10" s="699"/>
      <c r="G10" s="699"/>
      <c r="H10" s="669"/>
      <c r="I10" s="669"/>
      <c r="J10" s="669"/>
      <c r="K10" s="669"/>
      <c r="AA10" s="2" t="s">
        <v>10</v>
      </c>
    </row>
    <row r="11" spans="1:27" ht="14.25" customHeight="1" x14ac:dyDescent="0.25">
      <c r="A11" s="6" t="s">
        <v>19</v>
      </c>
      <c r="B11" s="782" t="s">
        <v>2124</v>
      </c>
      <c r="C11" s="782"/>
      <c r="D11" s="782"/>
      <c r="E11" s="782"/>
      <c r="F11" s="782"/>
      <c r="G11" s="782"/>
      <c r="H11" s="669"/>
      <c r="I11" s="669"/>
      <c r="J11" s="669"/>
      <c r="K11" s="669"/>
      <c r="AA11" s="2" t="s">
        <v>12</v>
      </c>
    </row>
    <row r="12" spans="1:27" ht="14.25" customHeight="1" x14ac:dyDescent="0.25">
      <c r="A12" s="6" t="s">
        <v>22</v>
      </c>
      <c r="B12" s="688" t="s">
        <v>34</v>
      </c>
      <c r="C12" s="688"/>
      <c r="D12" s="688"/>
      <c r="E12" s="688"/>
      <c r="F12" s="688"/>
      <c r="G12" s="688"/>
      <c r="H12" s="669"/>
      <c r="I12" s="669"/>
      <c r="J12" s="669"/>
      <c r="K12" s="669"/>
      <c r="AA12" s="2" t="s">
        <v>14</v>
      </c>
    </row>
    <row r="13" spans="1:27" ht="14.25" customHeight="1" x14ac:dyDescent="0.25">
      <c r="A13" s="6" t="s">
        <v>26</v>
      </c>
      <c r="B13" s="699" t="s">
        <v>2144</v>
      </c>
      <c r="C13" s="699"/>
      <c r="D13" s="699"/>
      <c r="E13" s="699"/>
      <c r="F13" s="699"/>
      <c r="G13" s="699"/>
      <c r="H13" s="669"/>
      <c r="I13" s="669"/>
      <c r="J13" s="669"/>
      <c r="K13" s="669"/>
      <c r="AA13" s="2" t="s">
        <v>16</v>
      </c>
    </row>
    <row r="14" spans="1:27" ht="14.25" customHeight="1" x14ac:dyDescent="0.25">
      <c r="A14" s="6" t="s">
        <v>28</v>
      </c>
      <c r="B14" s="688" t="s">
        <v>2145</v>
      </c>
      <c r="C14" s="688"/>
      <c r="D14" s="688"/>
      <c r="E14" s="688"/>
      <c r="F14" s="688"/>
      <c r="G14" s="688"/>
      <c r="H14" s="669"/>
      <c r="I14" s="669"/>
      <c r="J14" s="669"/>
      <c r="K14" s="669"/>
      <c r="AA14" s="2" t="s">
        <v>6</v>
      </c>
    </row>
    <row r="15" spans="1:27" ht="14.25" customHeight="1" x14ac:dyDescent="0.25">
      <c r="A15" s="6" t="s">
        <v>30</v>
      </c>
      <c r="B15" s="688" t="s">
        <v>9</v>
      </c>
      <c r="C15" s="688"/>
      <c r="D15" s="688"/>
      <c r="E15" s="688"/>
      <c r="F15" s="688"/>
      <c r="G15" s="688"/>
      <c r="H15" s="669"/>
      <c r="I15" s="669"/>
      <c r="J15" s="669"/>
      <c r="K15" s="669"/>
      <c r="AA15" s="2" t="s">
        <v>21</v>
      </c>
    </row>
    <row r="16" spans="1:27" ht="14.25" customHeight="1" x14ac:dyDescent="0.25">
      <c r="A16" s="6" t="s">
        <v>32</v>
      </c>
      <c r="B16" s="699" t="s">
        <v>858</v>
      </c>
      <c r="C16" s="699"/>
      <c r="D16" s="699"/>
      <c r="E16" s="699"/>
      <c r="F16" s="699"/>
      <c r="G16" s="699"/>
      <c r="H16" s="669"/>
      <c r="I16" s="669"/>
      <c r="J16" s="669"/>
      <c r="K16" s="669"/>
      <c r="Z16" s="2" t="s">
        <v>24</v>
      </c>
      <c r="AA16" s="2" t="s">
        <v>25</v>
      </c>
    </row>
    <row r="17" spans="1:31" ht="14.25" customHeight="1" x14ac:dyDescent="0.25">
      <c r="A17" s="6" t="s">
        <v>35</v>
      </c>
      <c r="B17" s="688" t="s">
        <v>9</v>
      </c>
      <c r="C17" s="688"/>
      <c r="D17" s="688"/>
      <c r="E17" s="688"/>
      <c r="F17" s="688"/>
      <c r="G17" s="688"/>
      <c r="H17" s="669"/>
      <c r="I17" s="669"/>
      <c r="J17" s="669"/>
      <c r="K17" s="669"/>
      <c r="AA17" s="2" t="s">
        <v>18</v>
      </c>
    </row>
    <row r="18" spans="1:31" ht="14.25" customHeight="1" x14ac:dyDescent="0.25">
      <c r="A18" s="6" t="s">
        <v>36</v>
      </c>
      <c r="B18" s="699" t="s">
        <v>9</v>
      </c>
      <c r="C18" s="699"/>
      <c r="D18" s="699"/>
      <c r="E18" s="699"/>
      <c r="F18" s="699"/>
      <c r="G18" s="699"/>
      <c r="H18" s="669"/>
      <c r="I18" s="669"/>
      <c r="J18" s="669"/>
      <c r="K18" s="669"/>
      <c r="Z18" s="2" t="s">
        <v>29</v>
      </c>
      <c r="AA18" s="2" t="s">
        <v>23</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2" t="s">
        <v>31</v>
      </c>
    </row>
    <row r="20" spans="1:31" ht="14.25" customHeight="1" x14ac:dyDescent="0.25">
      <c r="A20" s="6" t="s">
        <v>43</v>
      </c>
      <c r="C20" s="10">
        <v>24242</v>
      </c>
      <c r="D20" s="10">
        <v>23186</v>
      </c>
      <c r="E20" s="155">
        <v>23086</v>
      </c>
      <c r="F20" s="156">
        <v>22543</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E20" s="2" t="s">
        <v>34</v>
      </c>
    </row>
    <row r="21" spans="1:31" ht="14.25" customHeight="1" x14ac:dyDescent="0.25">
      <c r="A21" s="6" t="s">
        <v>44</v>
      </c>
      <c r="C21" s="10">
        <f t="shared" ref="C21:F21" si="0">C20-C25</f>
        <v>24126</v>
      </c>
      <c r="D21" s="10">
        <f t="shared" si="0"/>
        <v>22977</v>
      </c>
      <c r="E21" s="10">
        <f t="shared" si="0"/>
        <v>22895</v>
      </c>
      <c r="F21" s="10">
        <f t="shared" si="0"/>
        <v>22284</v>
      </c>
      <c r="G21" s="10">
        <f>G20-G25</f>
        <v>24333</v>
      </c>
      <c r="H21" s="10">
        <f t="shared" ref="H21:K21" si="1">H20-H25</f>
        <v>24250</v>
      </c>
      <c r="I21" s="10">
        <f t="shared" si="1"/>
        <v>24097</v>
      </c>
      <c r="J21" s="10">
        <f t="shared" si="1"/>
        <v>24822</v>
      </c>
      <c r="K21" s="10">
        <f t="shared" si="1"/>
        <v>24404</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0.99521491626103453</v>
      </c>
      <c r="D22" s="12">
        <f>IFERROR(+(D21/D20),0)</f>
        <v>0.99098593979125338</v>
      </c>
      <c r="E22" s="12">
        <f>IFERROR(+(E21/E20),0)</f>
        <v>0.99172658754223342</v>
      </c>
      <c r="F22" s="12">
        <f>IFERROR(+(F21/F20),0)</f>
        <v>0.9885108459388724</v>
      </c>
      <c r="G22" s="12">
        <f>G21/G20</f>
        <v>0.98991090679793337</v>
      </c>
      <c r="H22" s="12">
        <f t="shared" ref="H22:K22" si="2">H21/H20</f>
        <v>0.98798125891220212</v>
      </c>
      <c r="I22" s="12">
        <f t="shared" si="2"/>
        <v>0.98491784517289305</v>
      </c>
      <c r="J22" s="12">
        <f t="shared" si="2"/>
        <v>0.98281596452328157</v>
      </c>
      <c r="K22" s="12">
        <f t="shared" si="2"/>
        <v>0.98331855911032318</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41</v>
      </c>
      <c r="D23" s="10">
        <v>75</v>
      </c>
      <c r="E23" s="155">
        <v>118</v>
      </c>
      <c r="F23" s="156">
        <v>115</v>
      </c>
      <c r="G23" s="10">
        <v>90</v>
      </c>
      <c r="H23" s="10">
        <v>127</v>
      </c>
      <c r="I23" s="10">
        <v>168</v>
      </c>
      <c r="J23" s="9">
        <v>193</v>
      </c>
      <c r="K23" s="9">
        <v>239</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1.6912795973929543E-3</v>
      </c>
      <c r="D24" s="12">
        <f>IFERROR(+(D23/D20),0)</f>
        <v>3.2347106012248772E-3</v>
      </c>
      <c r="E24" s="12">
        <f>IFERROR(+(E23/E20),0)</f>
        <v>5.1113228796673309E-3</v>
      </c>
      <c r="F24" s="12">
        <f>IFERROR(+(F23/F20),0)</f>
        <v>5.1013618418134232E-3</v>
      </c>
      <c r="G24" s="12">
        <f>G23/G20</f>
        <v>3.6613644684919248E-3</v>
      </c>
      <c r="H24" s="12">
        <f t="shared" ref="H24:J24" si="3">H23/H20</f>
        <v>5.174169892035038E-3</v>
      </c>
      <c r="I24" s="12">
        <f t="shared" si="3"/>
        <v>6.8666721164064417E-3</v>
      </c>
      <c r="J24" s="12">
        <f t="shared" si="3"/>
        <v>7.6417484954070317E-3</v>
      </c>
      <c r="K24" s="12">
        <f>K23/K20</f>
        <v>9.6301071802723827E-3</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116</v>
      </c>
      <c r="D25" s="10">
        <v>209</v>
      </c>
      <c r="E25" s="155">
        <v>191</v>
      </c>
      <c r="F25" s="156">
        <v>259</v>
      </c>
      <c r="G25" s="10">
        <v>248</v>
      </c>
      <c r="H25" s="10">
        <v>295</v>
      </c>
      <c r="I25" s="10">
        <v>369</v>
      </c>
      <c r="J25" s="9">
        <v>434</v>
      </c>
      <c r="K25" s="9">
        <v>414</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4.7850837389654321E-3</v>
      </c>
      <c r="D26" s="12">
        <f>IFERROR(+(D25/D20),0)</f>
        <v>9.0140602087466579E-3</v>
      </c>
      <c r="E26" s="12">
        <f>IFERROR(+(E25/E20),0)</f>
        <v>8.2734124577666119E-3</v>
      </c>
      <c r="F26" s="12">
        <f>IFERROR(+(F25/F20),0)</f>
        <v>1.1489154061127623E-2</v>
      </c>
      <c r="G26" s="12">
        <f>G25/G20</f>
        <v>1.0089093202066636E-2</v>
      </c>
      <c r="H26" s="12">
        <f t="shared" ref="H26:J26" si="4">H25/H20</f>
        <v>1.2018741087797923E-2</v>
      </c>
      <c r="I26" s="12">
        <f t="shared" si="4"/>
        <v>1.5082154827107005E-2</v>
      </c>
      <c r="J26" s="12">
        <f t="shared" si="4"/>
        <v>1.7184035476718405E-2</v>
      </c>
      <c r="K26" s="12">
        <f>K25/K20</f>
        <v>1.6681440889676848E-2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12:G12" xr:uid="{00000000-0002-0000-C801-000000000000}">
      <formula1>$AA$18:$AA$20</formula1>
    </dataValidation>
    <dataValidation type="list" allowBlank="1" showInputMessage="1" showErrorMessage="1" sqref="B10:G10" xr:uid="{00000000-0002-0000-C801-000001000000}">
      <formula1>$AA$16:$AA$17</formula1>
    </dataValidation>
    <dataValidation type="list" allowBlank="1" showInputMessage="1" showErrorMessage="1" sqref="B5:G5" xr:uid="{00000000-0002-0000-C801-000002000000}">
      <formula1>$AA$8:$AA$15</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sheetPr>
    <tabColor rgb="FFFFFF00"/>
  </sheetPr>
  <dimension ref="A1:AE41"/>
  <sheetViews>
    <sheetView workbookViewId="0">
      <pane xSplit="1" ySplit="2" topLeftCell="B12" activePane="bottomRight" state="frozen"/>
      <selection activeCell="B21" sqref="B21"/>
      <selection pane="topRight" activeCell="B21" sqref="B21"/>
      <selection pane="bottomLeft" activeCell="B21" sqref="B21"/>
      <selection pane="bottomRight" activeCell="H39" sqref="H39:H4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2146</v>
      </c>
      <c r="C3" s="702"/>
      <c r="D3" s="702"/>
      <c r="E3" s="702"/>
      <c r="F3" s="702"/>
      <c r="G3" s="702"/>
      <c r="H3" s="669"/>
      <c r="I3" s="669"/>
      <c r="J3" s="669"/>
      <c r="K3" s="669"/>
    </row>
    <row r="4" spans="1:27" s="182" customFormat="1" ht="30" customHeight="1" x14ac:dyDescent="0.25">
      <c r="A4" s="180" t="s">
        <v>2</v>
      </c>
      <c r="B4" s="706" t="s">
        <v>2147</v>
      </c>
      <c r="C4" s="711"/>
      <c r="D4" s="711"/>
      <c r="E4" s="711"/>
      <c r="F4" s="711"/>
      <c r="G4" s="711"/>
      <c r="H4" s="718"/>
      <c r="I4" s="718"/>
      <c r="J4" s="718"/>
      <c r="K4" s="718"/>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c r="Z6" s="2" t="s">
        <v>3</v>
      </c>
      <c r="AA6" s="2" t="s">
        <v>4</v>
      </c>
    </row>
    <row r="7" spans="1:27" ht="14.25" customHeight="1" x14ac:dyDescent="0.25">
      <c r="A7" s="6" t="s">
        <v>11</v>
      </c>
      <c r="B7" s="690" t="s">
        <v>9</v>
      </c>
      <c r="C7" s="690"/>
      <c r="D7" s="690"/>
      <c r="E7" s="690"/>
      <c r="F7" s="690"/>
      <c r="G7" s="690"/>
      <c r="H7" s="669"/>
      <c r="I7" s="669"/>
      <c r="J7" s="669"/>
      <c r="K7" s="669"/>
      <c r="AA7" s="2" t="s">
        <v>7</v>
      </c>
    </row>
    <row r="8" spans="1:27" ht="14.25" customHeight="1" x14ac:dyDescent="0.25">
      <c r="A8" s="6" t="s">
        <v>13</v>
      </c>
      <c r="B8" s="693" t="s">
        <v>9</v>
      </c>
      <c r="C8" s="693"/>
      <c r="D8" s="693"/>
      <c r="E8" s="693"/>
      <c r="F8" s="693"/>
      <c r="G8" s="693"/>
      <c r="H8" s="718"/>
      <c r="I8" s="718"/>
      <c r="J8" s="718"/>
      <c r="K8" s="718"/>
      <c r="AA8" s="2" t="s">
        <v>10</v>
      </c>
    </row>
    <row r="9" spans="1:27" ht="14.25" customHeight="1" x14ac:dyDescent="0.25">
      <c r="A9" s="6" t="s">
        <v>15</v>
      </c>
      <c r="B9" s="699" t="s">
        <v>69</v>
      </c>
      <c r="C9" s="699"/>
      <c r="D9" s="699"/>
      <c r="E9" s="699"/>
      <c r="F9" s="699"/>
      <c r="G9" s="699"/>
      <c r="H9" s="669"/>
      <c r="I9" s="669"/>
      <c r="J9" s="669"/>
      <c r="K9" s="669"/>
      <c r="AA9" s="2" t="s">
        <v>12</v>
      </c>
    </row>
    <row r="10" spans="1:27" ht="14.25" customHeight="1" x14ac:dyDescent="0.25">
      <c r="A10" s="6" t="s">
        <v>17</v>
      </c>
      <c r="B10" s="699" t="s">
        <v>25</v>
      </c>
      <c r="C10" s="699"/>
      <c r="D10" s="699"/>
      <c r="E10" s="699"/>
      <c r="F10" s="699"/>
      <c r="G10" s="699"/>
      <c r="H10" s="669"/>
      <c r="I10" s="669"/>
      <c r="J10" s="669"/>
      <c r="K10" s="669"/>
      <c r="AA10" s="2" t="s">
        <v>14</v>
      </c>
    </row>
    <row r="11" spans="1:27" ht="14.25" customHeight="1" x14ac:dyDescent="0.25">
      <c r="A11" s="6" t="s">
        <v>19</v>
      </c>
      <c r="B11" s="782" t="s">
        <v>2124</v>
      </c>
      <c r="C11" s="782"/>
      <c r="D11" s="782"/>
      <c r="E11" s="782"/>
      <c r="F11" s="782"/>
      <c r="G11" s="782"/>
      <c r="H11" s="669"/>
      <c r="I11" s="669"/>
      <c r="J11" s="669"/>
      <c r="K11" s="669"/>
      <c r="AA11" s="2" t="s">
        <v>16</v>
      </c>
    </row>
    <row r="12" spans="1:27" ht="14.25" customHeight="1" x14ac:dyDescent="0.25">
      <c r="A12" s="6" t="s">
        <v>22</v>
      </c>
      <c r="B12" s="688" t="s">
        <v>34</v>
      </c>
      <c r="C12" s="688"/>
      <c r="D12" s="688"/>
      <c r="E12" s="688"/>
      <c r="F12" s="688"/>
      <c r="G12" s="688"/>
      <c r="H12" s="669"/>
      <c r="I12" s="669"/>
      <c r="J12" s="669"/>
      <c r="K12" s="669"/>
      <c r="AA12" s="2" t="s">
        <v>6</v>
      </c>
    </row>
    <row r="13" spans="1:27" ht="14.25" customHeight="1" x14ac:dyDescent="0.25">
      <c r="A13" s="6" t="s">
        <v>26</v>
      </c>
      <c r="B13" s="699" t="s">
        <v>2148</v>
      </c>
      <c r="C13" s="699"/>
      <c r="D13" s="699"/>
      <c r="E13" s="699"/>
      <c r="F13" s="699"/>
      <c r="G13" s="699"/>
      <c r="H13" s="669"/>
      <c r="I13" s="669"/>
      <c r="J13" s="669"/>
      <c r="K13" s="669"/>
      <c r="AA13" s="2" t="s">
        <v>21</v>
      </c>
    </row>
    <row r="14" spans="1:27" ht="14.25" customHeight="1" x14ac:dyDescent="0.25">
      <c r="A14" s="6" t="s">
        <v>28</v>
      </c>
      <c r="B14" s="688" t="s">
        <v>2149</v>
      </c>
      <c r="C14" s="688"/>
      <c r="D14" s="688"/>
      <c r="E14" s="688"/>
      <c r="F14" s="688"/>
      <c r="G14" s="688"/>
      <c r="H14" s="669"/>
      <c r="I14" s="669"/>
      <c r="J14" s="669"/>
      <c r="K14" s="669"/>
      <c r="Z14" s="2" t="s">
        <v>24</v>
      </c>
      <c r="AA14" s="2" t="s">
        <v>25</v>
      </c>
    </row>
    <row r="15" spans="1:27" ht="14.25" customHeight="1" x14ac:dyDescent="0.25">
      <c r="A15" s="6" t="s">
        <v>30</v>
      </c>
      <c r="B15" s="688" t="s">
        <v>9</v>
      </c>
      <c r="C15" s="688"/>
      <c r="D15" s="688"/>
      <c r="E15" s="688"/>
      <c r="F15" s="688"/>
      <c r="G15" s="688"/>
      <c r="H15" s="669"/>
      <c r="I15" s="669"/>
      <c r="J15" s="669"/>
      <c r="K15" s="669"/>
      <c r="AA15" s="2" t="s">
        <v>18</v>
      </c>
    </row>
    <row r="16" spans="1:27" ht="14.25" customHeight="1" x14ac:dyDescent="0.25">
      <c r="A16" s="6" t="s">
        <v>32</v>
      </c>
      <c r="B16" s="699" t="s">
        <v>859</v>
      </c>
      <c r="C16" s="699"/>
      <c r="D16" s="699"/>
      <c r="E16" s="699"/>
      <c r="F16" s="699"/>
      <c r="G16" s="699"/>
      <c r="H16" s="669"/>
      <c r="I16" s="669"/>
      <c r="J16" s="669"/>
      <c r="K16" s="669"/>
      <c r="Z16" s="2" t="s">
        <v>29</v>
      </c>
      <c r="AA16" s="2" t="s">
        <v>23</v>
      </c>
    </row>
    <row r="17" spans="1:31" ht="14.25" customHeight="1" x14ac:dyDescent="0.25">
      <c r="A17" s="6" t="s">
        <v>35</v>
      </c>
      <c r="B17" s="688" t="s">
        <v>9</v>
      </c>
      <c r="C17" s="688"/>
      <c r="D17" s="688"/>
      <c r="E17" s="688"/>
      <c r="F17" s="688"/>
      <c r="G17" s="688"/>
      <c r="H17" s="669"/>
      <c r="I17" s="669"/>
      <c r="J17" s="669"/>
      <c r="K17" s="669"/>
      <c r="AA17" s="2" t="s">
        <v>31</v>
      </c>
    </row>
    <row r="18" spans="1:31" ht="14.25" customHeight="1" x14ac:dyDescent="0.25">
      <c r="A18" s="6" t="s">
        <v>36</v>
      </c>
      <c r="B18" s="699" t="s">
        <v>9</v>
      </c>
      <c r="C18" s="699"/>
      <c r="D18" s="699"/>
      <c r="E18" s="699"/>
      <c r="F18" s="699"/>
      <c r="G18" s="699"/>
      <c r="H18" s="669"/>
      <c r="I18" s="669"/>
      <c r="J18" s="669"/>
      <c r="K18" s="669"/>
      <c r="AA18" s="2" t="s">
        <v>34</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23986</v>
      </c>
      <c r="D21" s="10">
        <f t="shared" si="0"/>
        <v>22816</v>
      </c>
      <c r="E21" s="10">
        <f t="shared" si="0"/>
        <v>22743</v>
      </c>
      <c r="F21" s="10">
        <f t="shared" si="0"/>
        <v>22110</v>
      </c>
      <c r="G21" s="10">
        <f>G20-G25</f>
        <v>24287</v>
      </c>
      <c r="H21" s="10">
        <f t="shared" ref="H21:K21" si="1">H20-H25</f>
        <v>24181</v>
      </c>
      <c r="I21" s="10">
        <f t="shared" si="1"/>
        <v>24033</v>
      </c>
      <c r="J21" s="10">
        <f t="shared" si="1"/>
        <v>24746</v>
      </c>
      <c r="K21" s="10">
        <f t="shared" si="1"/>
        <v>24327</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0.98943981519676594</v>
      </c>
      <c r="D22" s="12">
        <f>IFERROR(+(D21/D20),0)</f>
        <v>0.98404209436729062</v>
      </c>
      <c r="E22" s="12">
        <f>IFERROR(+(E21/E20),0)</f>
        <v>0.98514251061249247</v>
      </c>
      <c r="F22" s="12">
        <f>IFERROR(+(F21/F20),0)</f>
        <v>0.98079226367386774</v>
      </c>
      <c r="G22" s="12">
        <f>G21/G20</f>
        <v>0.98803954273625971</v>
      </c>
      <c r="H22" s="12">
        <f t="shared" ref="H22:K22" si="2">H21/H20</f>
        <v>0.9851700957425138</v>
      </c>
      <c r="I22" s="12">
        <f t="shared" si="2"/>
        <v>0.98230197008092868</v>
      </c>
      <c r="J22" s="12">
        <f t="shared" si="2"/>
        <v>0.97980677858726639</v>
      </c>
      <c r="K22" s="12">
        <f t="shared" si="2"/>
        <v>0.98021597227818524</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5</v>
      </c>
      <c r="J23" s="9">
        <v>1</v>
      </c>
      <c r="K23" s="9">
        <v>3</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2.0436524155971553E-4</v>
      </c>
      <c r="J24" s="12">
        <f t="shared" si="3"/>
        <v>3.9594551789673741E-5</v>
      </c>
      <c r="K24" s="12">
        <f>K23/K20</f>
        <v>1.2088000644693368E-4</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256</v>
      </c>
      <c r="D25" s="10">
        <v>370</v>
      </c>
      <c r="E25" s="155">
        <v>343</v>
      </c>
      <c r="F25" s="156">
        <v>433</v>
      </c>
      <c r="G25" s="10">
        <v>294</v>
      </c>
      <c r="H25" s="10">
        <v>364</v>
      </c>
      <c r="I25" s="10">
        <v>433</v>
      </c>
      <c r="J25" s="9">
        <v>510</v>
      </c>
      <c r="K25" s="9">
        <v>491</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1.0560184803234056E-2</v>
      </c>
      <c r="D26" s="12">
        <f>IFERROR(+(D25/D20),0)</f>
        <v>1.5957905632709393E-2</v>
      </c>
      <c r="E26" s="12">
        <f>IFERROR(+(E25/E20),0)</f>
        <v>1.485748938750758E-2</v>
      </c>
      <c r="F26" s="12">
        <f>IFERROR(+(F25/F20),0)</f>
        <v>1.920773632613228E-2</v>
      </c>
      <c r="G26" s="12">
        <f>G25/G20</f>
        <v>1.1960457263740287E-2</v>
      </c>
      <c r="H26" s="12">
        <f t="shared" ref="H26:J26" si="4">H25/H20</f>
        <v>1.4829904257486249E-2</v>
      </c>
      <c r="I26" s="12">
        <f t="shared" si="4"/>
        <v>1.7698029919071365E-2</v>
      </c>
      <c r="J26" s="12">
        <f t="shared" si="4"/>
        <v>2.0193221412733608E-2</v>
      </c>
      <c r="K26" s="12">
        <f>K25/K20</f>
        <v>1.9784027721814812E-2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5:G5" xr:uid="{00000000-0002-0000-C901-000000000000}">
      <formula1>$AA$6:$AA$13</formula1>
    </dataValidation>
    <dataValidation type="list" allowBlank="1" showInputMessage="1" showErrorMessage="1" sqref="B10:G10" xr:uid="{00000000-0002-0000-C901-000001000000}">
      <formula1>$AA$14:$AA$15</formula1>
    </dataValidation>
    <dataValidation type="list" allowBlank="1" showInputMessage="1" showErrorMessage="1" sqref="B12:G12" xr:uid="{00000000-0002-0000-C901-000002000000}">
      <formula1>$AA$16:$AA$18</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2150</v>
      </c>
      <c r="C3" s="702"/>
      <c r="D3" s="702"/>
      <c r="E3" s="702"/>
      <c r="F3" s="702"/>
      <c r="G3" s="702"/>
      <c r="H3" s="669"/>
      <c r="I3" s="669"/>
      <c r="J3" s="669"/>
      <c r="K3" s="669"/>
    </row>
    <row r="4" spans="1:27" s="182" customFormat="1" ht="30" customHeight="1" x14ac:dyDescent="0.25">
      <c r="A4" s="180" t="s">
        <v>2</v>
      </c>
      <c r="B4" s="706" t="s">
        <v>2151</v>
      </c>
      <c r="C4" s="711"/>
      <c r="D4" s="711"/>
      <c r="E4" s="711"/>
      <c r="F4" s="711"/>
      <c r="G4" s="711"/>
      <c r="H4" s="718"/>
      <c r="I4" s="718"/>
      <c r="J4" s="718"/>
      <c r="K4" s="718"/>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90" t="s">
        <v>9</v>
      </c>
      <c r="C7" s="690"/>
      <c r="D7" s="690"/>
      <c r="E7" s="690"/>
      <c r="F7" s="690"/>
      <c r="G7" s="690"/>
      <c r="H7" s="669"/>
      <c r="I7" s="669"/>
      <c r="J7" s="669"/>
      <c r="K7" s="669"/>
      <c r="Z7" s="2" t="s">
        <v>3</v>
      </c>
      <c r="AA7" s="2" t="s">
        <v>4</v>
      </c>
    </row>
    <row r="8" spans="1:27" ht="14.25" customHeight="1" x14ac:dyDescent="0.25">
      <c r="A8" s="6" t="s">
        <v>13</v>
      </c>
      <c r="B8" s="693" t="s">
        <v>9</v>
      </c>
      <c r="C8" s="693"/>
      <c r="D8" s="693"/>
      <c r="E8" s="693"/>
      <c r="F8" s="693"/>
      <c r="G8" s="693"/>
      <c r="H8" s="718"/>
      <c r="I8" s="718"/>
      <c r="J8" s="718"/>
      <c r="K8" s="718"/>
      <c r="AA8" s="2" t="s">
        <v>7</v>
      </c>
    </row>
    <row r="9" spans="1:27" ht="14.25" customHeight="1" x14ac:dyDescent="0.25">
      <c r="A9" s="6" t="s">
        <v>15</v>
      </c>
      <c r="B9" s="699" t="s">
        <v>63</v>
      </c>
      <c r="C9" s="699"/>
      <c r="D9" s="699"/>
      <c r="E9" s="699"/>
      <c r="F9" s="699"/>
      <c r="G9" s="699"/>
      <c r="H9" s="669"/>
      <c r="I9" s="669"/>
      <c r="J9" s="669"/>
      <c r="K9" s="669"/>
      <c r="AA9" s="2" t="s">
        <v>10</v>
      </c>
    </row>
    <row r="10" spans="1:27" ht="14.25" customHeight="1" x14ac:dyDescent="0.25">
      <c r="A10" s="6" t="s">
        <v>17</v>
      </c>
      <c r="B10" s="699" t="s">
        <v>25</v>
      </c>
      <c r="C10" s="699"/>
      <c r="D10" s="699"/>
      <c r="E10" s="699"/>
      <c r="F10" s="699"/>
      <c r="G10" s="699"/>
      <c r="H10" s="669"/>
      <c r="I10" s="669"/>
      <c r="J10" s="669"/>
      <c r="K10" s="669"/>
      <c r="AA10" s="2" t="s">
        <v>12</v>
      </c>
    </row>
    <row r="11" spans="1:27" ht="14.25" customHeight="1" x14ac:dyDescent="0.25">
      <c r="A11" s="6" t="s">
        <v>19</v>
      </c>
      <c r="B11" s="782" t="s">
        <v>2124</v>
      </c>
      <c r="C11" s="782"/>
      <c r="D11" s="782"/>
      <c r="E11" s="782"/>
      <c r="F11" s="782"/>
      <c r="G11" s="782"/>
      <c r="H11" s="669"/>
      <c r="I11" s="669"/>
      <c r="J11" s="669"/>
      <c r="K11" s="669"/>
      <c r="AA11" s="2" t="s">
        <v>14</v>
      </c>
    </row>
    <row r="12" spans="1:27" ht="14.25" customHeight="1" x14ac:dyDescent="0.25">
      <c r="A12" s="6" t="s">
        <v>22</v>
      </c>
      <c r="B12" s="688" t="s">
        <v>34</v>
      </c>
      <c r="C12" s="688"/>
      <c r="D12" s="688"/>
      <c r="E12" s="688"/>
      <c r="F12" s="688"/>
      <c r="G12" s="688"/>
      <c r="H12" s="669"/>
      <c r="I12" s="669"/>
      <c r="J12" s="669"/>
      <c r="K12" s="669"/>
      <c r="AA12" s="2" t="s">
        <v>16</v>
      </c>
    </row>
    <row r="13" spans="1:27" ht="14.25" customHeight="1" x14ac:dyDescent="0.25">
      <c r="A13" s="6" t="s">
        <v>26</v>
      </c>
      <c r="B13" s="699" t="s">
        <v>2152</v>
      </c>
      <c r="C13" s="699"/>
      <c r="D13" s="699"/>
      <c r="E13" s="699"/>
      <c r="F13" s="699"/>
      <c r="G13" s="699"/>
      <c r="H13" s="669"/>
      <c r="I13" s="669"/>
      <c r="J13" s="669"/>
      <c r="K13" s="669"/>
      <c r="AA13" s="2" t="s">
        <v>6</v>
      </c>
    </row>
    <row r="14" spans="1:27" ht="14.25" customHeight="1" x14ac:dyDescent="0.25">
      <c r="A14" s="6" t="s">
        <v>28</v>
      </c>
      <c r="B14" s="688" t="s">
        <v>2153</v>
      </c>
      <c r="C14" s="688"/>
      <c r="D14" s="688"/>
      <c r="E14" s="688"/>
      <c r="F14" s="688"/>
      <c r="G14" s="688"/>
      <c r="H14" s="669"/>
      <c r="I14" s="669"/>
      <c r="J14" s="669"/>
      <c r="K14" s="669"/>
      <c r="AA14" s="2" t="s">
        <v>21</v>
      </c>
    </row>
    <row r="15" spans="1:27" ht="14.25" customHeight="1" x14ac:dyDescent="0.25">
      <c r="A15" s="6" t="s">
        <v>30</v>
      </c>
      <c r="B15" s="688" t="s">
        <v>9</v>
      </c>
      <c r="C15" s="688"/>
      <c r="D15" s="688"/>
      <c r="E15" s="688"/>
      <c r="F15" s="688"/>
      <c r="G15" s="688"/>
      <c r="H15" s="669"/>
      <c r="I15" s="669"/>
      <c r="J15" s="669"/>
      <c r="K15" s="669"/>
      <c r="Z15" s="2" t="s">
        <v>24</v>
      </c>
      <c r="AA15" s="2" t="s">
        <v>25</v>
      </c>
    </row>
    <row r="16" spans="1:27" ht="14.25" customHeight="1" x14ac:dyDescent="0.25">
      <c r="A16" s="6" t="s">
        <v>32</v>
      </c>
      <c r="B16" s="699" t="s">
        <v>860</v>
      </c>
      <c r="C16" s="699"/>
      <c r="D16" s="699"/>
      <c r="E16" s="699"/>
      <c r="F16" s="699"/>
      <c r="G16" s="699"/>
      <c r="H16" s="669"/>
      <c r="I16" s="669"/>
      <c r="J16" s="669"/>
      <c r="K16" s="669"/>
      <c r="AA16" s="2" t="s">
        <v>18</v>
      </c>
    </row>
    <row r="17" spans="1:31" ht="14.25" customHeight="1" x14ac:dyDescent="0.25">
      <c r="A17" s="6" t="s">
        <v>35</v>
      </c>
      <c r="B17" s="688" t="s">
        <v>9</v>
      </c>
      <c r="C17" s="688"/>
      <c r="D17" s="688"/>
      <c r="E17" s="688"/>
      <c r="F17" s="688"/>
      <c r="G17" s="688"/>
      <c r="H17" s="669"/>
      <c r="I17" s="669"/>
      <c r="J17" s="669"/>
      <c r="K17" s="669"/>
      <c r="Z17" s="2" t="s">
        <v>29</v>
      </c>
      <c r="AA17" s="2" t="s">
        <v>23</v>
      </c>
    </row>
    <row r="18" spans="1:31" ht="14.25" customHeight="1" x14ac:dyDescent="0.25">
      <c r="A18" s="6" t="s">
        <v>36</v>
      </c>
      <c r="B18" s="699" t="s">
        <v>9</v>
      </c>
      <c r="C18" s="699"/>
      <c r="D18" s="699"/>
      <c r="E18" s="699"/>
      <c r="F18" s="699"/>
      <c r="G18" s="699"/>
      <c r="H18" s="669"/>
      <c r="I18" s="669"/>
      <c r="J18" s="669"/>
      <c r="K18" s="669"/>
      <c r="AA18" s="2" t="s">
        <v>31</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2" t="s">
        <v>34</v>
      </c>
    </row>
    <row r="20" spans="1:31" ht="14.25" customHeight="1" x14ac:dyDescent="0.25">
      <c r="A20" s="6" t="s">
        <v>43</v>
      </c>
      <c r="C20" s="10">
        <v>24242</v>
      </c>
      <c r="D20" s="10">
        <v>23186</v>
      </c>
      <c r="E20" s="155">
        <v>23086</v>
      </c>
      <c r="F20" s="156">
        <v>22543</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23283</v>
      </c>
      <c r="D21" s="10">
        <f t="shared" si="0"/>
        <v>22136</v>
      </c>
      <c r="E21" s="10">
        <f t="shared" si="0"/>
        <v>21900</v>
      </c>
      <c r="F21" s="10">
        <f t="shared" si="0"/>
        <v>21271</v>
      </c>
      <c r="G21" s="10">
        <f>G20-G25</f>
        <v>22401</v>
      </c>
      <c r="H21" s="10">
        <f t="shared" ref="H21:K21" si="1">H20-H25</f>
        <v>22258</v>
      </c>
      <c r="I21" s="10">
        <f t="shared" si="1"/>
        <v>22105</v>
      </c>
      <c r="J21" s="10">
        <f t="shared" si="1"/>
        <v>22873</v>
      </c>
      <c r="K21" s="10">
        <f t="shared" si="1"/>
        <v>22301</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0.96044055770975989</v>
      </c>
      <c r="D22" s="12">
        <f>IFERROR(+(D21/D20),0)</f>
        <v>0.95471405158285172</v>
      </c>
      <c r="E22" s="12">
        <f>IFERROR(+(E21/E20),0)</f>
        <v>0.94862687342978425</v>
      </c>
      <c r="F22" s="12">
        <f>IFERROR(+(F21/F20),0)</f>
        <v>0.94357450206272453</v>
      </c>
      <c r="G22" s="12">
        <f>G21/G20</f>
        <v>0.91131361620764006</v>
      </c>
      <c r="H22" s="12">
        <f t="shared" ref="H22:K22" si="2">H21/H20</f>
        <v>0.90682420044815648</v>
      </c>
      <c r="I22" s="12">
        <f t="shared" si="2"/>
        <v>0.90349873293550231</v>
      </c>
      <c r="J22" s="12">
        <f t="shared" si="2"/>
        <v>0.9056461830852075</v>
      </c>
      <c r="K22" s="12">
        <f t="shared" si="2"/>
        <v>0.89858167459102267</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5</v>
      </c>
      <c r="J23" s="9">
        <v>1</v>
      </c>
      <c r="K23" s="9">
        <v>2</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2.0436524155971553E-4</v>
      </c>
      <c r="J24" s="12">
        <f t="shared" si="3"/>
        <v>3.9594551789673741E-5</v>
      </c>
      <c r="K24" s="12">
        <f>K23/K20</f>
        <v>8.0586670964622449E-5</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959</v>
      </c>
      <c r="D25" s="10">
        <v>1050</v>
      </c>
      <c r="E25" s="155">
        <v>1186</v>
      </c>
      <c r="F25" s="156">
        <v>1272</v>
      </c>
      <c r="G25" s="13">
        <v>2180</v>
      </c>
      <c r="H25" s="13">
        <v>2287</v>
      </c>
      <c r="I25" s="13">
        <v>2361</v>
      </c>
      <c r="J25" s="13">
        <v>2383</v>
      </c>
      <c r="K25" s="13">
        <v>2517</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3.9559442290240082E-2</v>
      </c>
      <c r="D26" s="12">
        <f>IFERROR(+(D25/D20),0)</f>
        <v>4.5285948417148281E-2</v>
      </c>
      <c r="E26" s="12">
        <f>IFERROR(+(E25/E20),0)</f>
        <v>5.1373126570215713E-2</v>
      </c>
      <c r="F26" s="12">
        <f>IFERROR(+(F25/F20),0)</f>
        <v>5.6425497937275429E-2</v>
      </c>
      <c r="G26" s="12">
        <f>G25/G20</f>
        <v>8.8686383792359949E-2</v>
      </c>
      <c r="H26" s="12">
        <f t="shared" ref="H26:J26" si="4">H25/H20</f>
        <v>9.3175799551843547E-2</v>
      </c>
      <c r="I26" s="12">
        <f t="shared" si="4"/>
        <v>9.6501267064497673E-2</v>
      </c>
      <c r="J26" s="12">
        <f t="shared" si="4"/>
        <v>9.4353816914792527E-2</v>
      </c>
      <c r="K26" s="12">
        <f>K25/K20</f>
        <v>0.10141832540897736</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12:G12" xr:uid="{00000000-0002-0000-CA01-000000000000}">
      <formula1>$AA$17:$AA$19</formula1>
    </dataValidation>
    <dataValidation type="list" allowBlank="1" showInputMessage="1" showErrorMessage="1" sqref="B10:G10" xr:uid="{00000000-0002-0000-CA01-000001000000}">
      <formula1>$AA$15:$AA$16</formula1>
    </dataValidation>
    <dataValidation type="list" allowBlank="1" showInputMessage="1" showErrorMessage="1" sqref="B5:G5" xr:uid="{00000000-0002-0000-CA01-000002000000}">
      <formula1>$AA$7:$AA$14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pageSetUpPr fitToPage="1"/>
  </sheetPr>
  <dimension ref="A1:K31"/>
  <sheetViews>
    <sheetView topLeftCell="A10" workbookViewId="0">
      <selection activeCell="B26" sqref="B26"/>
    </sheetView>
  </sheetViews>
  <sheetFormatPr defaultRowHeight="15" x14ac:dyDescent="0.25"/>
  <cols>
    <col min="1" max="1" width="39.140625" customWidth="1"/>
    <col min="2" max="2" width="74.42578125" customWidth="1"/>
    <col min="3" max="7" width="12.7109375" customWidth="1"/>
  </cols>
  <sheetData>
    <row r="1" spans="1:7" ht="18.75" x14ac:dyDescent="0.25">
      <c r="A1" s="200" t="s">
        <v>0</v>
      </c>
    </row>
    <row r="3" spans="1:7" x14ac:dyDescent="0.25">
      <c r="A3" s="201" t="s">
        <v>1</v>
      </c>
      <c r="B3" s="678" t="s">
        <v>7645</v>
      </c>
      <c r="C3" s="678"/>
      <c r="D3" s="678"/>
      <c r="E3" s="678"/>
      <c r="F3" s="678"/>
      <c r="G3" s="678"/>
    </row>
    <row r="4" spans="1:7" ht="15.75" customHeight="1" x14ac:dyDescent="0.25">
      <c r="A4" s="6" t="s">
        <v>2</v>
      </c>
      <c r="B4" s="682" t="s">
        <v>7646</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7610</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7647</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7648</v>
      </c>
      <c r="C16" s="674"/>
      <c r="D16" s="674"/>
      <c r="E16" s="674"/>
      <c r="F16" s="674"/>
      <c r="G16" s="674"/>
    </row>
    <row r="17" spans="1:11" x14ac:dyDescent="0.25">
      <c r="A17" s="6" t="s">
        <v>35</v>
      </c>
      <c r="B17" s="675" t="s">
        <v>9</v>
      </c>
      <c r="C17" s="674"/>
      <c r="D17" s="674"/>
      <c r="E17" s="674"/>
      <c r="F17" s="674"/>
      <c r="G17" s="674"/>
    </row>
    <row r="18" spans="1:11" ht="49.5" customHeight="1" x14ac:dyDescent="0.25">
      <c r="A18" s="113" t="s">
        <v>36</v>
      </c>
      <c r="B18" s="682" t="s">
        <v>7649</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3">
        <v>22180</v>
      </c>
      <c r="D21" s="13">
        <v>22887</v>
      </c>
      <c r="E21" s="13">
        <v>23049</v>
      </c>
      <c r="F21" s="13">
        <v>24087</v>
      </c>
      <c r="G21" s="10">
        <f>+(G20-G25)</f>
        <v>24402</v>
      </c>
      <c r="H21" s="10">
        <f t="shared" ref="H21:K21" si="0">+(H20-H25)</f>
        <v>24318</v>
      </c>
      <c r="I21" s="10">
        <f t="shared" si="0"/>
        <v>24199</v>
      </c>
      <c r="J21" s="10">
        <f t="shared" si="0"/>
        <v>24924</v>
      </c>
      <c r="K21" s="10">
        <f t="shared" si="0"/>
        <v>24338</v>
      </c>
    </row>
    <row r="22" spans="1:11" x14ac:dyDescent="0.25">
      <c r="A22" s="6" t="s">
        <v>45</v>
      </c>
      <c r="B22" s="202"/>
      <c r="C22" s="12">
        <f>+(C21/C20)</f>
        <v>0.98389744044714544</v>
      </c>
      <c r="D22" s="12">
        <f>+(D21/D20)</f>
        <v>0.99138005717751021</v>
      </c>
      <c r="E22" s="12">
        <f>+(E21/E20)</f>
        <v>0.99409126196842923</v>
      </c>
      <c r="F22" s="12">
        <f>+(F21/F20)</f>
        <v>0.99360613810741683</v>
      </c>
      <c r="G22" s="12">
        <f t="shared" ref="G22:H22" si="1">+(G21/G20)</f>
        <v>0.99271795289044384</v>
      </c>
      <c r="H22" s="12">
        <f t="shared" si="1"/>
        <v>0.99075168058667751</v>
      </c>
      <c r="I22" s="12">
        <f>+(I21/I20)</f>
        <v>0.98908689610071121</v>
      </c>
      <c r="J22" s="12">
        <f>+(J21/J20)</f>
        <v>0.98685460880582831</v>
      </c>
      <c r="K22" s="12">
        <f>+(K21/K20)</f>
        <v>0.98065919896849063</v>
      </c>
    </row>
    <row r="23" spans="1:11" x14ac:dyDescent="0.25">
      <c r="A23" s="6" t="s">
        <v>46</v>
      </c>
      <c r="B23" s="202"/>
      <c r="C23" s="10">
        <v>27</v>
      </c>
      <c r="D23" s="10">
        <v>8</v>
      </c>
      <c r="E23" s="10">
        <v>2</v>
      </c>
      <c r="F23" s="155">
        <v>3</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179</v>
      </c>
      <c r="H25" s="338">
        <v>227</v>
      </c>
      <c r="I25" s="338">
        <v>267</v>
      </c>
      <c r="J25" s="338">
        <v>332</v>
      </c>
      <c r="K25" s="217">
        <v>480</v>
      </c>
    </row>
    <row r="26" spans="1:11" x14ac:dyDescent="0.25">
      <c r="A26" s="6" t="s">
        <v>49</v>
      </c>
      <c r="B26" s="202"/>
      <c r="C26" s="12">
        <f>+(C25/C20)</f>
        <v>1.6102559552854546E-2</v>
      </c>
      <c r="D26" s="12">
        <f>+(D25/D20)</f>
        <v>8.6199428224898213E-3</v>
      </c>
      <c r="E26" s="12">
        <f>+(E25/E20)</f>
        <v>5.9087380315707757E-3</v>
      </c>
      <c r="F26" s="12">
        <f>+(F25/F20)</f>
        <v>6.3938618925831201E-3</v>
      </c>
      <c r="G26" s="12">
        <f t="shared" ref="G26:H26" si="2">+(G25/G20)</f>
        <v>7.2820471095561608E-3</v>
      </c>
      <c r="H26" s="12">
        <f t="shared" si="2"/>
        <v>9.2483194133224696E-3</v>
      </c>
      <c r="I26" s="12">
        <f>+(I25/I20)</f>
        <v>1.0913103899288809E-2</v>
      </c>
      <c r="J26" s="12">
        <f>+(J25/J20)</f>
        <v>1.3145391194171682E-2</v>
      </c>
      <c r="K26" s="12">
        <f>+(K25/K20)</f>
        <v>1.934080103150939E-2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7650</v>
      </c>
      <c r="B29" t="s">
        <v>7651</v>
      </c>
      <c r="C29" s="13">
        <v>22180</v>
      </c>
      <c r="D29" s="13">
        <v>22887</v>
      </c>
      <c r="E29" s="13">
        <v>23049</v>
      </c>
      <c r="F29" s="13">
        <v>24087</v>
      </c>
      <c r="G29" s="170">
        <v>24402</v>
      </c>
      <c r="H29" s="170">
        <v>24318</v>
      </c>
      <c r="I29" s="170">
        <v>24199</v>
      </c>
      <c r="J29" s="170">
        <v>24924</v>
      </c>
      <c r="K29" s="443">
        <v>24338</v>
      </c>
    </row>
    <row r="30" spans="1:11" x14ac:dyDescent="0.25">
      <c r="A30" s="215" t="s">
        <v>1439</v>
      </c>
      <c r="B30" s="215" t="s">
        <v>1439</v>
      </c>
      <c r="C30">
        <v>363</v>
      </c>
      <c r="D30">
        <v>199</v>
      </c>
      <c r="E30">
        <v>137</v>
      </c>
      <c r="F30">
        <v>155</v>
      </c>
      <c r="G30" s="170">
        <v>179</v>
      </c>
      <c r="H30" s="170">
        <v>227</v>
      </c>
      <c r="I30" s="170">
        <v>267</v>
      </c>
      <c r="J30" s="170">
        <v>332</v>
      </c>
      <c r="K30" s="443">
        <v>480</v>
      </c>
    </row>
    <row r="31" spans="1:11" x14ac:dyDescent="0.25">
      <c r="A31" s="226" t="s">
        <v>53</v>
      </c>
      <c r="B31" s="215"/>
      <c r="C31" s="160">
        <v>22543</v>
      </c>
      <c r="D31" s="160">
        <v>23086</v>
      </c>
      <c r="E31" s="160">
        <v>23186</v>
      </c>
      <c r="F31" s="548">
        <v>24242</v>
      </c>
      <c r="G31" s="525">
        <v>24581</v>
      </c>
      <c r="H31" s="525">
        <v>24545</v>
      </c>
      <c r="I31" s="525">
        <v>24466</v>
      </c>
      <c r="J31" s="525">
        <v>25256</v>
      </c>
      <c r="K31" s="526">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74" fitToHeight="0" orientation="landscape" r:id="rId1"/>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2154</v>
      </c>
      <c r="C3" s="702"/>
      <c r="D3" s="702"/>
      <c r="E3" s="702"/>
      <c r="F3" s="702"/>
      <c r="G3" s="702"/>
      <c r="H3" s="669"/>
      <c r="I3" s="669"/>
      <c r="J3" s="669"/>
      <c r="K3" s="669"/>
    </row>
    <row r="4" spans="1:27" s="182" customFormat="1" ht="30" customHeight="1" x14ac:dyDescent="0.25">
      <c r="A4" s="180" t="s">
        <v>2</v>
      </c>
      <c r="B4" s="706" t="s">
        <v>2155</v>
      </c>
      <c r="C4" s="711"/>
      <c r="D4" s="711"/>
      <c r="E4" s="711"/>
      <c r="F4" s="711"/>
      <c r="G4" s="711"/>
      <c r="H4" s="718"/>
      <c r="I4" s="718"/>
      <c r="J4" s="718"/>
      <c r="K4" s="718"/>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c r="Z6" s="2" t="s">
        <v>3</v>
      </c>
      <c r="AA6" s="2" t="s">
        <v>4</v>
      </c>
    </row>
    <row r="7" spans="1:27" ht="14.25" customHeight="1" x14ac:dyDescent="0.25">
      <c r="A7" s="6" t="s">
        <v>11</v>
      </c>
      <c r="B7" s="690" t="s">
        <v>9</v>
      </c>
      <c r="C7" s="690"/>
      <c r="D7" s="690"/>
      <c r="E7" s="690"/>
      <c r="F7" s="690"/>
      <c r="G7" s="690"/>
      <c r="H7" s="669"/>
      <c r="I7" s="669"/>
      <c r="J7" s="669"/>
      <c r="K7" s="669"/>
      <c r="AA7" s="2" t="s">
        <v>7</v>
      </c>
    </row>
    <row r="8" spans="1:27" ht="14.25" customHeight="1" x14ac:dyDescent="0.25">
      <c r="A8" s="6" t="s">
        <v>13</v>
      </c>
      <c r="B8" s="693" t="s">
        <v>9</v>
      </c>
      <c r="C8" s="693"/>
      <c r="D8" s="693"/>
      <c r="E8" s="693"/>
      <c r="F8" s="693"/>
      <c r="G8" s="693"/>
      <c r="H8" s="718"/>
      <c r="I8" s="718"/>
      <c r="J8" s="718"/>
      <c r="K8" s="718"/>
      <c r="AA8" s="2" t="s">
        <v>10</v>
      </c>
    </row>
    <row r="9" spans="1:27" ht="14.25" customHeight="1" x14ac:dyDescent="0.25">
      <c r="A9" s="6" t="s">
        <v>15</v>
      </c>
      <c r="B9" s="699" t="s">
        <v>63</v>
      </c>
      <c r="C9" s="699"/>
      <c r="D9" s="699"/>
      <c r="E9" s="699"/>
      <c r="F9" s="699"/>
      <c r="G9" s="699"/>
      <c r="H9" s="669"/>
      <c r="I9" s="669"/>
      <c r="J9" s="669"/>
      <c r="K9" s="669"/>
      <c r="AA9" s="2" t="s">
        <v>12</v>
      </c>
    </row>
    <row r="10" spans="1:27" ht="14.25" customHeight="1" x14ac:dyDescent="0.25">
      <c r="A10" s="6" t="s">
        <v>17</v>
      </c>
      <c r="B10" s="699" t="s">
        <v>25</v>
      </c>
      <c r="C10" s="699"/>
      <c r="D10" s="699"/>
      <c r="E10" s="699"/>
      <c r="F10" s="699"/>
      <c r="G10" s="699"/>
      <c r="H10" s="669"/>
      <c r="I10" s="669"/>
      <c r="J10" s="669"/>
      <c r="K10" s="669"/>
      <c r="AA10" s="2" t="s">
        <v>14</v>
      </c>
    </row>
    <row r="11" spans="1:27" ht="14.25" customHeight="1" x14ac:dyDescent="0.25">
      <c r="A11" s="6" t="s">
        <v>19</v>
      </c>
      <c r="B11" s="782" t="s">
        <v>2124</v>
      </c>
      <c r="C11" s="782"/>
      <c r="D11" s="782"/>
      <c r="E11" s="782"/>
      <c r="F11" s="782"/>
      <c r="G11" s="782"/>
      <c r="H11" s="669"/>
      <c r="I11" s="669"/>
      <c r="J11" s="669"/>
      <c r="K11" s="669"/>
      <c r="AA11" s="2" t="s">
        <v>16</v>
      </c>
    </row>
    <row r="12" spans="1:27" ht="14.25" customHeight="1" x14ac:dyDescent="0.25">
      <c r="A12" s="6" t="s">
        <v>22</v>
      </c>
      <c r="B12" s="688" t="s">
        <v>34</v>
      </c>
      <c r="C12" s="688"/>
      <c r="D12" s="688"/>
      <c r="E12" s="688"/>
      <c r="F12" s="688"/>
      <c r="G12" s="688"/>
      <c r="H12" s="669"/>
      <c r="I12" s="669"/>
      <c r="J12" s="669"/>
      <c r="K12" s="669"/>
      <c r="AA12" s="2" t="s">
        <v>6</v>
      </c>
    </row>
    <row r="13" spans="1:27" ht="14.25" customHeight="1" x14ac:dyDescent="0.25">
      <c r="A13" s="6" t="s">
        <v>26</v>
      </c>
      <c r="B13" s="699" t="s">
        <v>2156</v>
      </c>
      <c r="C13" s="699"/>
      <c r="D13" s="699"/>
      <c r="E13" s="699"/>
      <c r="F13" s="699"/>
      <c r="G13" s="699"/>
      <c r="H13" s="669"/>
      <c r="I13" s="669"/>
      <c r="J13" s="669"/>
      <c r="K13" s="669"/>
      <c r="AA13" s="2" t="s">
        <v>21</v>
      </c>
    </row>
    <row r="14" spans="1:27" ht="14.25" customHeight="1" x14ac:dyDescent="0.25">
      <c r="A14" s="6" t="s">
        <v>28</v>
      </c>
      <c r="B14" s="688" t="s">
        <v>2157</v>
      </c>
      <c r="C14" s="688"/>
      <c r="D14" s="688"/>
      <c r="E14" s="688"/>
      <c r="F14" s="688"/>
      <c r="G14" s="688"/>
      <c r="H14" s="669"/>
      <c r="I14" s="669"/>
      <c r="J14" s="669"/>
      <c r="K14" s="669"/>
      <c r="Z14" s="2" t="s">
        <v>24</v>
      </c>
      <c r="AA14" s="2" t="s">
        <v>25</v>
      </c>
    </row>
    <row r="15" spans="1:27" ht="14.25" customHeight="1" x14ac:dyDescent="0.25">
      <c r="A15" s="6" t="s">
        <v>30</v>
      </c>
      <c r="B15" s="688" t="s">
        <v>9</v>
      </c>
      <c r="C15" s="688"/>
      <c r="D15" s="688"/>
      <c r="E15" s="688"/>
      <c r="F15" s="688"/>
      <c r="G15" s="688"/>
      <c r="H15" s="669"/>
      <c r="I15" s="669"/>
      <c r="J15" s="669"/>
      <c r="K15" s="669"/>
      <c r="AA15" s="2" t="s">
        <v>18</v>
      </c>
    </row>
    <row r="16" spans="1:27" ht="14.25" customHeight="1" x14ac:dyDescent="0.25">
      <c r="A16" s="6" t="s">
        <v>32</v>
      </c>
      <c r="B16" s="699" t="s">
        <v>861</v>
      </c>
      <c r="C16" s="699"/>
      <c r="D16" s="699"/>
      <c r="E16" s="699"/>
      <c r="F16" s="699"/>
      <c r="G16" s="699"/>
      <c r="H16" s="669"/>
      <c r="I16" s="669"/>
      <c r="J16" s="669"/>
      <c r="K16" s="669"/>
      <c r="Z16" s="2" t="s">
        <v>29</v>
      </c>
      <c r="AA16" s="2" t="s">
        <v>23</v>
      </c>
    </row>
    <row r="17" spans="1:31" ht="14.25" customHeight="1" x14ac:dyDescent="0.25">
      <c r="A17" s="6" t="s">
        <v>35</v>
      </c>
      <c r="B17" s="688" t="s">
        <v>9</v>
      </c>
      <c r="C17" s="688"/>
      <c r="D17" s="688"/>
      <c r="E17" s="688"/>
      <c r="F17" s="688"/>
      <c r="G17" s="688"/>
      <c r="H17" s="669"/>
      <c r="I17" s="669"/>
      <c r="J17" s="669"/>
      <c r="K17" s="669"/>
      <c r="AA17" s="2" t="s">
        <v>31</v>
      </c>
    </row>
    <row r="18" spans="1:31" ht="14.25" customHeight="1" x14ac:dyDescent="0.25">
      <c r="A18" s="6" t="s">
        <v>36</v>
      </c>
      <c r="B18" s="699" t="s">
        <v>9</v>
      </c>
      <c r="C18" s="699"/>
      <c r="D18" s="699"/>
      <c r="E18" s="699"/>
      <c r="F18" s="699"/>
      <c r="G18" s="699"/>
      <c r="H18" s="669"/>
      <c r="I18" s="669"/>
      <c r="J18" s="669"/>
      <c r="K18" s="669"/>
      <c r="AA18" s="2" t="s">
        <v>34</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14462</v>
      </c>
      <c r="D21" s="10">
        <f t="shared" si="0"/>
        <v>13051</v>
      </c>
      <c r="E21" s="10">
        <f t="shared" si="0"/>
        <v>12670</v>
      </c>
      <c r="F21" s="10">
        <f t="shared" si="0"/>
        <v>11508</v>
      </c>
      <c r="G21" s="10">
        <f>G20-G25</f>
        <v>8765</v>
      </c>
      <c r="H21" s="10">
        <f t="shared" ref="H21:K21" si="1">H20-H25</f>
        <v>8938</v>
      </c>
      <c r="I21" s="10">
        <f t="shared" si="1"/>
        <v>8804</v>
      </c>
      <c r="J21" s="10">
        <f t="shared" si="1"/>
        <v>9229</v>
      </c>
      <c r="K21" s="10">
        <f t="shared" si="1"/>
        <v>8827</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0.59656793993894897</v>
      </c>
      <c r="D22" s="12">
        <f>IFERROR(+(D21/D20),0)</f>
        <v>0.56288277408781162</v>
      </c>
      <c r="E22" s="12">
        <f>IFERROR(+(E21/E20),0)</f>
        <v>0.5488174651303821</v>
      </c>
      <c r="F22" s="12">
        <f>IFERROR(+(F21/F20),0)</f>
        <v>0.51049106152685975</v>
      </c>
      <c r="G22" s="12">
        <f>G21/G20</f>
        <v>0.35657621740368578</v>
      </c>
      <c r="H22" s="12">
        <f t="shared" ref="H22:K22" si="2">H21/H20</f>
        <v>0.36414748421267062</v>
      </c>
      <c r="I22" s="12">
        <f t="shared" si="2"/>
        <v>0.3598463173383471</v>
      </c>
      <c r="J22" s="12">
        <f t="shared" si="2"/>
        <v>0.36541811846689898</v>
      </c>
      <c r="K22" s="12">
        <f t="shared" si="2"/>
        <v>0.35566927230236117</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1</v>
      </c>
      <c r="H23" s="10">
        <v>0</v>
      </c>
      <c r="I23" s="10">
        <v>0</v>
      </c>
      <c r="J23" s="9">
        <v>0</v>
      </c>
      <c r="K23" s="9">
        <v>2</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4.0681827427688051E-5</v>
      </c>
      <c r="H24" s="12">
        <f t="shared" ref="H24:J24" si="3">H23/H20</f>
        <v>0</v>
      </c>
      <c r="I24" s="12">
        <f t="shared" si="3"/>
        <v>0</v>
      </c>
      <c r="J24" s="12">
        <f t="shared" si="3"/>
        <v>0</v>
      </c>
      <c r="K24" s="12">
        <f>K23/K20</f>
        <v>8.0586670964622449E-5</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9780</v>
      </c>
      <c r="D25" s="10">
        <v>10135</v>
      </c>
      <c r="E25" s="155">
        <v>10416</v>
      </c>
      <c r="F25" s="156">
        <v>11035</v>
      </c>
      <c r="G25" s="13">
        <v>15816</v>
      </c>
      <c r="H25" s="13">
        <v>15607</v>
      </c>
      <c r="I25" s="13">
        <v>15662</v>
      </c>
      <c r="J25" s="13">
        <v>16027</v>
      </c>
      <c r="K25" s="13">
        <v>15991</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0.40343206006105109</v>
      </c>
      <c r="D26" s="12">
        <f>IFERROR(+(D25/D20),0)</f>
        <v>0.43711722591218838</v>
      </c>
      <c r="E26" s="12">
        <f>IFERROR(+(E25/E20),0)</f>
        <v>0.45118253486961796</v>
      </c>
      <c r="F26" s="12">
        <f>IFERROR(+(F25/F20),0)</f>
        <v>0.4895089384731402</v>
      </c>
      <c r="G26" s="12">
        <f>G25/G20</f>
        <v>0.64342378259631428</v>
      </c>
      <c r="H26" s="12">
        <f t="shared" ref="H26:J26" si="4">H25/H20</f>
        <v>0.63585251578732938</v>
      </c>
      <c r="I26" s="12">
        <f t="shared" si="4"/>
        <v>0.64015368266165296</v>
      </c>
      <c r="J26" s="12">
        <f t="shared" si="4"/>
        <v>0.63458188153310102</v>
      </c>
      <c r="K26" s="12">
        <f>K25/K20</f>
        <v>0.64433072769763877</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5:G5" xr:uid="{00000000-0002-0000-CB01-000000000000}">
      <formula1>$AA$6:$AA$13</formula1>
    </dataValidation>
    <dataValidation type="list" allowBlank="1" showInputMessage="1" showErrorMessage="1" sqref="B10:G10" xr:uid="{00000000-0002-0000-CB01-000001000000}">
      <formula1>$AA$14:$AA$15</formula1>
    </dataValidation>
    <dataValidation type="list" allowBlank="1" showInputMessage="1" showErrorMessage="1" sqref="B12:G12" xr:uid="{00000000-0002-0000-CB01-000002000000}">
      <formula1>$AA$16:$AA$18</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sheetPr>
    <tabColor rgb="FFFFFF00"/>
  </sheetPr>
  <dimension ref="A1:AE41"/>
  <sheetViews>
    <sheetView workbookViewId="0">
      <pane xSplit="1" ySplit="2" topLeftCell="B12"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2158</v>
      </c>
      <c r="C3" s="702"/>
      <c r="D3" s="702"/>
      <c r="E3" s="702"/>
      <c r="F3" s="702"/>
      <c r="G3" s="702"/>
      <c r="H3" s="672"/>
      <c r="I3" s="672"/>
      <c r="J3" s="672"/>
      <c r="K3" s="672"/>
    </row>
    <row r="4" spans="1:27" s="182" customFormat="1" ht="30" customHeight="1" x14ac:dyDescent="0.25">
      <c r="A4" s="180" t="s">
        <v>2</v>
      </c>
      <c r="B4" s="706" t="s">
        <v>2159</v>
      </c>
      <c r="C4" s="711"/>
      <c r="D4" s="711"/>
      <c r="E4" s="711"/>
      <c r="F4" s="711"/>
      <c r="G4" s="711"/>
      <c r="H4" s="718"/>
      <c r="I4" s="718"/>
      <c r="J4" s="718"/>
      <c r="K4" s="718"/>
    </row>
    <row r="5" spans="1:27" ht="14.25" customHeight="1" x14ac:dyDescent="0.25">
      <c r="A5" s="6" t="s">
        <v>5</v>
      </c>
      <c r="B5" s="699" t="s">
        <v>4</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90" t="s">
        <v>9</v>
      </c>
      <c r="C7" s="690"/>
      <c r="D7" s="690"/>
      <c r="E7" s="690"/>
      <c r="F7" s="690"/>
      <c r="G7" s="690"/>
      <c r="H7" s="669"/>
      <c r="I7" s="669"/>
      <c r="J7" s="669"/>
      <c r="K7" s="669"/>
    </row>
    <row r="8" spans="1:27" ht="14.25" customHeight="1" x14ac:dyDescent="0.25">
      <c r="A8" s="6" t="s">
        <v>13</v>
      </c>
      <c r="B8" s="693" t="s">
        <v>9</v>
      </c>
      <c r="C8" s="693"/>
      <c r="D8" s="693"/>
      <c r="E8" s="693"/>
      <c r="F8" s="693"/>
      <c r="G8" s="693"/>
      <c r="H8" s="718"/>
      <c r="I8" s="718"/>
      <c r="J8" s="718"/>
      <c r="K8" s="718"/>
    </row>
    <row r="9" spans="1:27" ht="14.25" customHeight="1" x14ac:dyDescent="0.25">
      <c r="A9" s="6" t="s">
        <v>15</v>
      </c>
      <c r="B9" s="699" t="s">
        <v>69</v>
      </c>
      <c r="C9" s="699"/>
      <c r="D9" s="699"/>
      <c r="E9" s="699"/>
      <c r="F9" s="699"/>
      <c r="G9" s="699"/>
      <c r="H9" s="669"/>
      <c r="I9" s="669"/>
      <c r="J9" s="669"/>
      <c r="K9" s="669"/>
      <c r="Z9" s="2" t="s">
        <v>3</v>
      </c>
      <c r="AA9" s="2" t="s">
        <v>4</v>
      </c>
    </row>
    <row r="10" spans="1:27" ht="14.25" customHeight="1" x14ac:dyDescent="0.25">
      <c r="A10" s="6" t="s">
        <v>17</v>
      </c>
      <c r="B10" s="699" t="s">
        <v>25</v>
      </c>
      <c r="C10" s="699"/>
      <c r="D10" s="699"/>
      <c r="E10" s="699"/>
      <c r="F10" s="699"/>
      <c r="G10" s="699"/>
      <c r="H10" s="669"/>
      <c r="I10" s="669"/>
      <c r="J10" s="669"/>
      <c r="K10" s="669"/>
      <c r="AA10" s="2" t="s">
        <v>7</v>
      </c>
    </row>
    <row r="11" spans="1:27" ht="14.25" customHeight="1" x14ac:dyDescent="0.25">
      <c r="A11" s="6" t="s">
        <v>19</v>
      </c>
      <c r="B11" s="782" t="s">
        <v>2124</v>
      </c>
      <c r="C11" s="782"/>
      <c r="D11" s="782"/>
      <c r="E11" s="782"/>
      <c r="F11" s="782"/>
      <c r="G11" s="782"/>
      <c r="H11" s="669"/>
      <c r="I11" s="669"/>
      <c r="J11" s="669"/>
      <c r="K11" s="669"/>
      <c r="AA11" s="2" t="s">
        <v>10</v>
      </c>
    </row>
    <row r="12" spans="1:27" ht="14.25" customHeight="1" x14ac:dyDescent="0.25">
      <c r="A12" s="6" t="s">
        <v>22</v>
      </c>
      <c r="B12" s="688" t="s">
        <v>34</v>
      </c>
      <c r="C12" s="688"/>
      <c r="D12" s="688"/>
      <c r="E12" s="688"/>
      <c r="F12" s="688"/>
      <c r="G12" s="688"/>
      <c r="H12" s="669"/>
      <c r="I12" s="669"/>
      <c r="J12" s="669"/>
      <c r="K12" s="669"/>
      <c r="AA12" s="2" t="s">
        <v>12</v>
      </c>
    </row>
    <row r="13" spans="1:27" ht="14.25" customHeight="1" x14ac:dyDescent="0.25">
      <c r="A13" s="6" t="s">
        <v>26</v>
      </c>
      <c r="B13" s="699" t="s">
        <v>2160</v>
      </c>
      <c r="C13" s="699"/>
      <c r="D13" s="699"/>
      <c r="E13" s="699"/>
      <c r="F13" s="699"/>
      <c r="G13" s="699"/>
      <c r="H13" s="669"/>
      <c r="I13" s="669"/>
      <c r="J13" s="669"/>
      <c r="K13" s="669"/>
      <c r="AA13" s="2" t="s">
        <v>14</v>
      </c>
    </row>
    <row r="14" spans="1:27" ht="14.25" customHeight="1" x14ac:dyDescent="0.25">
      <c r="A14" s="6" t="s">
        <v>28</v>
      </c>
      <c r="B14" s="688" t="s">
        <v>2161</v>
      </c>
      <c r="C14" s="688"/>
      <c r="D14" s="688"/>
      <c r="E14" s="688"/>
      <c r="F14" s="688"/>
      <c r="G14" s="688"/>
      <c r="H14" s="669"/>
      <c r="I14" s="669"/>
      <c r="J14" s="669"/>
      <c r="K14" s="669"/>
      <c r="AA14" s="2" t="s">
        <v>16</v>
      </c>
    </row>
    <row r="15" spans="1:27" ht="14.25" customHeight="1" x14ac:dyDescent="0.25">
      <c r="A15" s="6" t="s">
        <v>30</v>
      </c>
      <c r="B15" s="688" t="s">
        <v>9</v>
      </c>
      <c r="C15" s="688"/>
      <c r="D15" s="688"/>
      <c r="E15" s="688"/>
      <c r="F15" s="688"/>
      <c r="G15" s="688"/>
      <c r="H15" s="669"/>
      <c r="I15" s="669"/>
      <c r="J15" s="669"/>
      <c r="K15" s="669"/>
      <c r="AA15" s="2" t="s">
        <v>6</v>
      </c>
    </row>
    <row r="16" spans="1:27" ht="14.25" customHeight="1" x14ac:dyDescent="0.25">
      <c r="A16" s="6" t="s">
        <v>32</v>
      </c>
      <c r="B16" s="699" t="s">
        <v>862</v>
      </c>
      <c r="C16" s="699"/>
      <c r="D16" s="699"/>
      <c r="E16" s="699"/>
      <c r="F16" s="699"/>
      <c r="G16" s="699"/>
      <c r="H16" s="669"/>
      <c r="I16" s="669"/>
      <c r="J16" s="669"/>
      <c r="K16" s="669"/>
      <c r="AA16" s="2" t="s">
        <v>21</v>
      </c>
    </row>
    <row r="17" spans="1:31" ht="14.25" customHeight="1" x14ac:dyDescent="0.25">
      <c r="A17" s="6" t="s">
        <v>35</v>
      </c>
      <c r="B17" s="688" t="s">
        <v>9</v>
      </c>
      <c r="C17" s="688"/>
      <c r="D17" s="688"/>
      <c r="E17" s="688"/>
      <c r="F17" s="688"/>
      <c r="G17" s="688"/>
      <c r="H17" s="669"/>
      <c r="I17" s="669"/>
      <c r="J17" s="669"/>
      <c r="K17" s="669"/>
      <c r="Z17" s="2" t="s">
        <v>24</v>
      </c>
      <c r="AA17" s="2" t="s">
        <v>25</v>
      </c>
    </row>
    <row r="18" spans="1:31" ht="14.25" customHeight="1" x14ac:dyDescent="0.25">
      <c r="A18" s="6" t="s">
        <v>36</v>
      </c>
      <c r="B18" s="699" t="s">
        <v>9</v>
      </c>
      <c r="C18" s="699"/>
      <c r="D18" s="699"/>
      <c r="E18" s="699"/>
      <c r="F18" s="699"/>
      <c r="G18" s="699"/>
      <c r="H18" s="669"/>
      <c r="I18" s="669"/>
      <c r="J18" s="669"/>
      <c r="K18" s="669"/>
      <c r="AA18" s="2" t="s">
        <v>18</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2" t="s">
        <v>29</v>
      </c>
      <c r="AE19" s="2" t="s">
        <v>23</v>
      </c>
    </row>
    <row r="20" spans="1:31" ht="14.25" customHeight="1" x14ac:dyDescent="0.25">
      <c r="A20" s="6" t="s">
        <v>43</v>
      </c>
      <c r="C20" s="10">
        <v>24242</v>
      </c>
      <c r="D20" s="10">
        <v>23186</v>
      </c>
      <c r="E20" s="155">
        <v>23086</v>
      </c>
      <c r="F20" s="156">
        <v>22543</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E20" s="2" t="s">
        <v>31</v>
      </c>
    </row>
    <row r="21" spans="1:31" ht="14.25" customHeight="1" x14ac:dyDescent="0.25">
      <c r="A21" s="6" t="s">
        <v>44</v>
      </c>
      <c r="C21" s="10">
        <f t="shared" ref="C21:F21" si="0">C20-C25</f>
        <v>24019</v>
      </c>
      <c r="D21" s="10">
        <f t="shared" si="0"/>
        <v>22828</v>
      </c>
      <c r="E21" s="10">
        <f t="shared" si="0"/>
        <v>22679</v>
      </c>
      <c r="F21" s="10">
        <f t="shared" si="0"/>
        <v>22075</v>
      </c>
      <c r="G21" s="10">
        <f>G20-G25</f>
        <v>24201</v>
      </c>
      <c r="H21" s="10">
        <f t="shared" ref="H21:K21" si="1">H20-H25</f>
        <v>24068</v>
      </c>
      <c r="I21" s="10">
        <f t="shared" si="1"/>
        <v>23868</v>
      </c>
      <c r="J21" s="10">
        <f t="shared" si="1"/>
        <v>24523</v>
      </c>
      <c r="K21" s="10">
        <f t="shared" si="1"/>
        <v>23929</v>
      </c>
      <c r="L21" s="10"/>
      <c r="M21" s="10"/>
      <c r="N21" s="10"/>
      <c r="O21" s="10"/>
      <c r="P21" s="10"/>
      <c r="Q21" s="10"/>
      <c r="R21" s="10"/>
      <c r="S21" s="10"/>
      <c r="T21" s="9"/>
      <c r="U21" s="9"/>
      <c r="V21" s="9"/>
      <c r="W21" s="9"/>
      <c r="X21" s="9"/>
      <c r="Y21" s="9"/>
      <c r="Z21" s="9"/>
      <c r="AA21" s="9"/>
      <c r="AB21" s="9"/>
      <c r="AC21" s="9"/>
      <c r="AE21" s="2" t="s">
        <v>34</v>
      </c>
    </row>
    <row r="22" spans="1:31" ht="14.25" customHeight="1" x14ac:dyDescent="0.25">
      <c r="A22" s="6" t="s">
        <v>45</v>
      </c>
      <c r="C22" s="12">
        <f>IFERROR(+(C21/C20),0)</f>
        <v>0.99080108901905783</v>
      </c>
      <c r="D22" s="12">
        <f>IFERROR(+(D21/D20),0)</f>
        <v>0.98455964806348661</v>
      </c>
      <c r="E22" s="12">
        <f>IFERROR(+(E21/E20),0)</f>
        <v>0.9823702676947067</v>
      </c>
      <c r="F22" s="12">
        <f>IFERROR(+(F21/F20),0)</f>
        <v>0.97923967528722888</v>
      </c>
      <c r="G22" s="12">
        <f>G21/G20</f>
        <v>0.98454090557747853</v>
      </c>
      <c r="H22" s="12">
        <f t="shared" ref="H22:K22" si="2">H21/H20</f>
        <v>0.98056630678345891</v>
      </c>
      <c r="I22" s="12">
        <f t="shared" si="2"/>
        <v>0.97555791710945805</v>
      </c>
      <c r="J22" s="12">
        <f t="shared" si="2"/>
        <v>0.97097719353816914</v>
      </c>
      <c r="K22" s="12">
        <f t="shared" si="2"/>
        <v>0.96417922475622531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2</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7.9189103579347482E-5</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223</v>
      </c>
      <c r="D25" s="10">
        <v>358</v>
      </c>
      <c r="E25" s="155">
        <v>407</v>
      </c>
      <c r="F25" s="156">
        <v>468</v>
      </c>
      <c r="G25" s="10">
        <v>380</v>
      </c>
      <c r="H25" s="10">
        <v>477</v>
      </c>
      <c r="I25" s="10">
        <v>598</v>
      </c>
      <c r="J25" s="9">
        <v>733</v>
      </c>
      <c r="K25" s="9">
        <v>889</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9.1989109809421672E-3</v>
      </c>
      <c r="D26" s="12">
        <f>IFERROR(+(D25/D20),0)</f>
        <v>1.5440351936513413E-2</v>
      </c>
      <c r="E26" s="12">
        <f>IFERROR(+(E25/E20),0)</f>
        <v>1.7629732305293251E-2</v>
      </c>
      <c r="F26" s="12">
        <f>IFERROR(+(F25/F20),0)</f>
        <v>2.0760324712771148E-2</v>
      </c>
      <c r="G26" s="12">
        <f>G25/G20</f>
        <v>1.545909442252146E-2</v>
      </c>
      <c r="H26" s="12">
        <f t="shared" ref="H26:J26" si="4">H25/H20</f>
        <v>1.9433693216541047E-2</v>
      </c>
      <c r="I26" s="12">
        <f t="shared" si="4"/>
        <v>2.4442082890541977E-2</v>
      </c>
      <c r="J26" s="12">
        <f t="shared" si="4"/>
        <v>2.9022806461830853E-2</v>
      </c>
      <c r="K26" s="12">
        <f>K25/K20</f>
        <v>3.582077524377468E-2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5:G5" xr:uid="{00000000-0002-0000-CC01-000000000000}">
      <formula1>$AA$9:$AA$16</formula1>
    </dataValidation>
    <dataValidation type="list" allowBlank="1" showInputMessage="1" showErrorMessage="1" sqref="B10:G10" xr:uid="{00000000-0002-0000-CC01-000001000000}">
      <formula1>$AA$17:$AA$18</formula1>
    </dataValidation>
    <dataValidation type="list" allowBlank="1" showInputMessage="1" showErrorMessage="1" sqref="B12:G12" xr:uid="{00000000-0002-0000-CC01-000002000000}">
      <formula1>$AE$19:$AE$21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sheetPr>
    <tabColor rgb="FFFFFF00"/>
  </sheetPr>
  <dimension ref="A1:AE41"/>
  <sheetViews>
    <sheetView workbookViewId="0">
      <pane xSplit="1" ySplit="2" topLeftCell="B3"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2162</v>
      </c>
      <c r="C3" s="702"/>
      <c r="D3" s="702"/>
      <c r="E3" s="702"/>
      <c r="F3" s="702"/>
      <c r="G3" s="702"/>
      <c r="H3" s="672"/>
      <c r="I3" s="672"/>
      <c r="J3" s="672"/>
      <c r="K3" s="672"/>
    </row>
    <row r="4" spans="1:27" s="182" customFormat="1" ht="30" customHeight="1" x14ac:dyDescent="0.25">
      <c r="A4" s="180" t="s">
        <v>2</v>
      </c>
      <c r="B4" s="706" t="s">
        <v>2163</v>
      </c>
      <c r="C4" s="711"/>
      <c r="D4" s="711"/>
      <c r="E4" s="711"/>
      <c r="F4" s="711"/>
      <c r="G4" s="711"/>
      <c r="H4" s="718"/>
      <c r="I4" s="718"/>
      <c r="J4" s="718"/>
      <c r="K4" s="718"/>
    </row>
    <row r="5" spans="1:27" ht="14.25" customHeight="1" x14ac:dyDescent="0.25">
      <c r="A5" s="6" t="s">
        <v>5</v>
      </c>
      <c r="B5" s="699" t="s">
        <v>16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90" t="s">
        <v>9</v>
      </c>
      <c r="C7" s="690"/>
      <c r="D7" s="690"/>
      <c r="E7" s="690"/>
      <c r="F7" s="690"/>
      <c r="G7" s="690"/>
      <c r="H7" s="669"/>
      <c r="I7" s="669"/>
      <c r="J7" s="669"/>
      <c r="K7" s="669"/>
    </row>
    <row r="8" spans="1:27" ht="14.25" customHeight="1" x14ac:dyDescent="0.25">
      <c r="A8" s="6" t="s">
        <v>13</v>
      </c>
      <c r="B8" s="693" t="s">
        <v>9</v>
      </c>
      <c r="C8" s="693"/>
      <c r="D8" s="693"/>
      <c r="E8" s="693"/>
      <c r="F8" s="693"/>
      <c r="G8" s="693"/>
      <c r="H8" s="718"/>
      <c r="I8" s="718"/>
      <c r="J8" s="718"/>
      <c r="K8" s="718"/>
    </row>
    <row r="9" spans="1:27" ht="14.25" customHeight="1" x14ac:dyDescent="0.25">
      <c r="A9" s="6" t="s">
        <v>15</v>
      </c>
      <c r="B9" s="699" t="s">
        <v>69</v>
      </c>
      <c r="C9" s="699"/>
      <c r="D9" s="699"/>
      <c r="E9" s="699"/>
      <c r="F9" s="699"/>
      <c r="G9" s="699"/>
      <c r="H9" s="669"/>
      <c r="I9" s="669"/>
      <c r="J9" s="669"/>
      <c r="K9" s="669"/>
      <c r="Z9" s="2" t="s">
        <v>3</v>
      </c>
      <c r="AA9" s="2" t="s">
        <v>4</v>
      </c>
    </row>
    <row r="10" spans="1:27" ht="14.25" customHeight="1" x14ac:dyDescent="0.25">
      <c r="A10" s="6" t="s">
        <v>17</v>
      </c>
      <c r="B10" s="699" t="s">
        <v>25</v>
      </c>
      <c r="C10" s="699"/>
      <c r="D10" s="699"/>
      <c r="E10" s="699"/>
      <c r="F10" s="699"/>
      <c r="G10" s="699"/>
      <c r="H10" s="669"/>
      <c r="I10" s="669"/>
      <c r="J10" s="669"/>
      <c r="K10" s="669"/>
      <c r="AA10" s="2" t="s">
        <v>7</v>
      </c>
    </row>
    <row r="11" spans="1:27" ht="14.25" customHeight="1" x14ac:dyDescent="0.25">
      <c r="A11" s="6" t="s">
        <v>19</v>
      </c>
      <c r="B11" s="782" t="s">
        <v>2124</v>
      </c>
      <c r="C11" s="782"/>
      <c r="D11" s="782"/>
      <c r="E11" s="782"/>
      <c r="F11" s="782"/>
      <c r="G11" s="782"/>
      <c r="H11" s="669"/>
      <c r="I11" s="669"/>
      <c r="J11" s="669"/>
      <c r="K11" s="669"/>
      <c r="AA11" s="2" t="s">
        <v>10</v>
      </c>
    </row>
    <row r="12" spans="1:27" ht="14.25" customHeight="1" x14ac:dyDescent="0.25">
      <c r="A12" s="6" t="s">
        <v>22</v>
      </c>
      <c r="B12" s="688" t="s">
        <v>34</v>
      </c>
      <c r="C12" s="688"/>
      <c r="D12" s="688"/>
      <c r="E12" s="688"/>
      <c r="F12" s="688"/>
      <c r="G12" s="688"/>
      <c r="H12" s="669"/>
      <c r="I12" s="669"/>
      <c r="J12" s="669"/>
      <c r="K12" s="669"/>
      <c r="AA12" s="2" t="s">
        <v>12</v>
      </c>
    </row>
    <row r="13" spans="1:27" ht="14.25" customHeight="1" x14ac:dyDescent="0.25">
      <c r="A13" s="6" t="s">
        <v>26</v>
      </c>
      <c r="B13" s="688" t="s">
        <v>9</v>
      </c>
      <c r="C13" s="688"/>
      <c r="D13" s="688"/>
      <c r="E13" s="688"/>
      <c r="F13" s="688"/>
      <c r="G13" s="688"/>
      <c r="H13" s="669"/>
      <c r="I13" s="669"/>
      <c r="J13" s="669"/>
      <c r="K13" s="669"/>
      <c r="AA13" s="2" t="s">
        <v>14</v>
      </c>
    </row>
    <row r="14" spans="1:27" ht="14.25" customHeight="1" x14ac:dyDescent="0.25">
      <c r="A14" s="6" t="s">
        <v>28</v>
      </c>
      <c r="B14" s="688" t="s">
        <v>2164</v>
      </c>
      <c r="C14" s="688"/>
      <c r="D14" s="688"/>
      <c r="E14" s="688"/>
      <c r="F14" s="688"/>
      <c r="G14" s="688"/>
      <c r="H14" s="669"/>
      <c r="I14" s="669"/>
      <c r="J14" s="669"/>
      <c r="K14" s="669"/>
      <c r="AA14" s="2" t="s">
        <v>16</v>
      </c>
    </row>
    <row r="15" spans="1:27" ht="14.25" customHeight="1" x14ac:dyDescent="0.25">
      <c r="A15" s="6" t="s">
        <v>30</v>
      </c>
      <c r="B15" s="688" t="s">
        <v>9</v>
      </c>
      <c r="C15" s="688"/>
      <c r="D15" s="688"/>
      <c r="E15" s="688"/>
      <c r="F15" s="688"/>
      <c r="G15" s="688"/>
      <c r="H15" s="669"/>
      <c r="I15" s="669"/>
      <c r="J15" s="669"/>
      <c r="K15" s="669"/>
      <c r="AA15" s="2" t="s">
        <v>6</v>
      </c>
    </row>
    <row r="16" spans="1:27" ht="14.25" customHeight="1" x14ac:dyDescent="0.25">
      <c r="A16" s="6" t="s">
        <v>32</v>
      </c>
      <c r="B16" s="699" t="s">
        <v>863</v>
      </c>
      <c r="C16" s="699"/>
      <c r="D16" s="699"/>
      <c r="E16" s="699"/>
      <c r="F16" s="699"/>
      <c r="G16" s="699"/>
      <c r="H16" s="669"/>
      <c r="I16" s="669"/>
      <c r="J16" s="669"/>
      <c r="K16" s="669"/>
      <c r="AA16" s="2" t="s">
        <v>21</v>
      </c>
    </row>
    <row r="17" spans="1:31" ht="14.25" customHeight="1" x14ac:dyDescent="0.25">
      <c r="A17" s="6" t="s">
        <v>35</v>
      </c>
      <c r="B17" s="688" t="s">
        <v>9</v>
      </c>
      <c r="C17" s="688"/>
      <c r="D17" s="688"/>
      <c r="E17" s="688"/>
      <c r="F17" s="688"/>
      <c r="G17" s="688"/>
      <c r="H17" s="669"/>
      <c r="I17" s="669"/>
      <c r="J17" s="669"/>
      <c r="K17" s="669"/>
      <c r="Z17" s="2" t="s">
        <v>24</v>
      </c>
      <c r="AA17" s="2" t="s">
        <v>25</v>
      </c>
    </row>
    <row r="18" spans="1:31" ht="14.25" customHeight="1" x14ac:dyDescent="0.25">
      <c r="A18" s="6" t="s">
        <v>36</v>
      </c>
      <c r="B18" s="699" t="s">
        <v>9</v>
      </c>
      <c r="C18" s="699"/>
      <c r="D18" s="699"/>
      <c r="E18" s="699"/>
      <c r="F18" s="699"/>
      <c r="G18" s="699"/>
      <c r="H18" s="669"/>
      <c r="I18" s="669"/>
      <c r="J18" s="669"/>
      <c r="K18" s="669"/>
      <c r="AA18" s="2" t="s">
        <v>18</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2" t="s">
        <v>29</v>
      </c>
      <c r="AE19" s="2" t="s">
        <v>23</v>
      </c>
    </row>
    <row r="20" spans="1:31" ht="14.25" customHeight="1" x14ac:dyDescent="0.25">
      <c r="A20" s="6" t="s">
        <v>43</v>
      </c>
      <c r="C20" s="10">
        <v>24242</v>
      </c>
      <c r="D20" s="10">
        <v>23186</v>
      </c>
      <c r="E20" s="155">
        <v>23086</v>
      </c>
      <c r="F20" s="156">
        <v>22543</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E20" s="2" t="s">
        <v>31</v>
      </c>
    </row>
    <row r="21" spans="1:31" ht="14.25" customHeight="1" x14ac:dyDescent="0.25">
      <c r="A21" s="6" t="s">
        <v>44</v>
      </c>
      <c r="C21" s="10">
        <f t="shared" ref="C21:F21" si="0">C20-C25</f>
        <v>24033</v>
      </c>
      <c r="D21" s="10">
        <f t="shared" si="0"/>
        <v>22844</v>
      </c>
      <c r="E21" s="10">
        <f t="shared" si="0"/>
        <v>22700</v>
      </c>
      <c r="F21" s="10">
        <f t="shared" si="0"/>
        <v>22108</v>
      </c>
      <c r="G21" s="10">
        <f>G20-G25</f>
        <v>24220</v>
      </c>
      <c r="H21" s="10">
        <f t="shared" ref="H21:K21" si="1">H20-H25</f>
        <v>24099</v>
      </c>
      <c r="I21" s="10">
        <f t="shared" si="1"/>
        <v>23890</v>
      </c>
      <c r="J21" s="10">
        <f t="shared" si="1"/>
        <v>24559</v>
      </c>
      <c r="K21" s="10">
        <f t="shared" si="1"/>
        <v>24042</v>
      </c>
      <c r="L21" s="10"/>
      <c r="M21" s="10"/>
      <c r="N21" s="10"/>
      <c r="O21" s="10"/>
      <c r="P21" s="10"/>
      <c r="Q21" s="10"/>
      <c r="R21" s="10"/>
      <c r="S21" s="10"/>
      <c r="T21" s="9"/>
      <c r="U21" s="9"/>
      <c r="V21" s="9"/>
      <c r="W21" s="9"/>
      <c r="X21" s="9"/>
      <c r="Y21" s="9"/>
      <c r="Z21" s="9"/>
      <c r="AA21" s="9"/>
      <c r="AB21" s="9"/>
      <c r="AC21" s="9"/>
      <c r="AE21" s="2" t="s">
        <v>34</v>
      </c>
    </row>
    <row r="22" spans="1:31" ht="14.25" customHeight="1" x14ac:dyDescent="0.25">
      <c r="A22" s="6" t="s">
        <v>45</v>
      </c>
      <c r="C22" s="12">
        <f>IFERROR(+(C21/C20),0)</f>
        <v>0.99137859912548465</v>
      </c>
      <c r="D22" s="12">
        <f>IFERROR(+(D21/D20),0)</f>
        <v>0.98524971965841457</v>
      </c>
      <c r="E22" s="12">
        <f>IFERROR(+(E21/E20),0)</f>
        <v>0.98327990990210512</v>
      </c>
      <c r="F22" s="12">
        <f>IFERROR(+(F21/F20),0)</f>
        <v>0.98070354433748841</v>
      </c>
      <c r="G22" s="12">
        <f>G21/G20</f>
        <v>0.98531386029860457</v>
      </c>
      <c r="H22" s="12">
        <f t="shared" ref="H22:K22" si="2">H21/H20</f>
        <v>0.98182929313505807</v>
      </c>
      <c r="I22" s="12">
        <f t="shared" si="2"/>
        <v>0.97645712417232078</v>
      </c>
      <c r="J22" s="12">
        <f t="shared" si="2"/>
        <v>0.97240259740259738</v>
      </c>
      <c r="K22" s="12">
        <f t="shared" si="2"/>
        <v>0.96873237166572645</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93">
        <v>0</v>
      </c>
      <c r="D23" s="193">
        <v>0</v>
      </c>
      <c r="E23" s="194">
        <v>0</v>
      </c>
      <c r="F23" s="195">
        <v>0</v>
      </c>
      <c r="G23" s="10">
        <v>85</v>
      </c>
      <c r="H23" s="10">
        <v>99</v>
      </c>
      <c r="I23" s="10">
        <v>95</v>
      </c>
      <c r="J23" s="9">
        <v>257</v>
      </c>
      <c r="K23" s="9">
        <v>289</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3.4579553313534846E-3</v>
      </c>
      <c r="H24" s="12">
        <f t="shared" ref="H24:J24" si="3">H23/H20</f>
        <v>4.0334080260745571E-3</v>
      </c>
      <c r="I24" s="12">
        <f t="shared" si="3"/>
        <v>3.8829395896345948E-3</v>
      </c>
      <c r="J24" s="12">
        <f t="shared" si="3"/>
        <v>1.0175799809946151E-2</v>
      </c>
      <c r="K24" s="12">
        <f>K23/K20</f>
        <v>1.1644773954387944E-2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209</v>
      </c>
      <c r="D25" s="10">
        <v>342</v>
      </c>
      <c r="E25" s="155">
        <v>386</v>
      </c>
      <c r="F25" s="156">
        <v>435</v>
      </c>
      <c r="G25" s="164">
        <v>361</v>
      </c>
      <c r="H25" s="164">
        <v>446</v>
      </c>
      <c r="I25" s="164">
        <v>576</v>
      </c>
      <c r="J25" s="164">
        <v>697</v>
      </c>
      <c r="K25" s="164">
        <v>776</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8.6214008745153035E-3</v>
      </c>
      <c r="D26" s="12">
        <f>IFERROR(+(D25/D20),0)</f>
        <v>1.475028034158544E-2</v>
      </c>
      <c r="E26" s="12">
        <f>IFERROR(+(E25/E20),0)</f>
        <v>1.6720090097894828E-2</v>
      </c>
      <c r="F26" s="12">
        <f>IFERROR(+(F25/F20),0)</f>
        <v>1.9296455662511643E-2</v>
      </c>
      <c r="G26" s="12">
        <f>G25/G20</f>
        <v>1.4686139701395387E-2</v>
      </c>
      <c r="H26" s="12">
        <f t="shared" ref="H26:J26" si="4">H25/H20</f>
        <v>1.8170706864941943E-2</v>
      </c>
      <c r="I26" s="12">
        <f t="shared" si="4"/>
        <v>2.3542875827679229E-2</v>
      </c>
      <c r="J26" s="12">
        <f t="shared" si="4"/>
        <v>2.7597402597402596E-2</v>
      </c>
      <c r="K26" s="12">
        <f>K25/K20</f>
        <v>3.126762833427351E-2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s="196" t="s">
        <v>2165</v>
      </c>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12:G12" xr:uid="{00000000-0002-0000-CD01-000000000000}">
      <formula1>$AE$19:$AE$21</formula1>
    </dataValidation>
    <dataValidation type="list" allowBlank="1" showInputMessage="1" showErrorMessage="1" sqref="B10:G10" xr:uid="{00000000-0002-0000-CD01-000001000000}">
      <formula1>$AA$17:$AA$18</formula1>
    </dataValidation>
    <dataValidation type="list" allowBlank="1" showInputMessage="1" showErrorMessage="1" sqref="B5:G5" xr:uid="{00000000-0002-0000-CD01-000002000000}">
      <formula1>$AA$9:$AA$16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2166</v>
      </c>
      <c r="C3" s="702"/>
      <c r="D3" s="702"/>
      <c r="E3" s="702"/>
      <c r="F3" s="702"/>
      <c r="G3" s="702"/>
      <c r="H3" s="672"/>
      <c r="I3" s="672"/>
      <c r="J3" s="672"/>
      <c r="K3" s="672"/>
    </row>
    <row r="4" spans="1:27" s="182" customFormat="1" ht="30" customHeight="1" x14ac:dyDescent="0.25">
      <c r="A4" s="180" t="s">
        <v>2</v>
      </c>
      <c r="B4" s="706" t="s">
        <v>2167</v>
      </c>
      <c r="C4" s="711"/>
      <c r="D4" s="711"/>
      <c r="E4" s="711"/>
      <c r="F4" s="711"/>
      <c r="G4" s="711"/>
      <c r="H4" s="718"/>
      <c r="I4" s="718"/>
      <c r="J4" s="718"/>
      <c r="K4" s="718"/>
      <c r="Z4" s="182" t="s">
        <v>3</v>
      </c>
      <c r="AA4" s="182" t="s">
        <v>4</v>
      </c>
    </row>
    <row r="5" spans="1:27" ht="14.25" customHeight="1" x14ac:dyDescent="0.25">
      <c r="A5" s="6" t="s">
        <v>5</v>
      </c>
      <c r="B5" s="699" t="s">
        <v>4</v>
      </c>
      <c r="C5" s="699"/>
      <c r="D5" s="699"/>
      <c r="E5" s="699"/>
      <c r="F5" s="699"/>
      <c r="G5" s="699"/>
      <c r="H5" s="669"/>
      <c r="I5" s="669"/>
      <c r="J5" s="669"/>
      <c r="K5" s="669"/>
      <c r="Z5" s="39"/>
      <c r="AA5" s="2" t="s">
        <v>10</v>
      </c>
    </row>
    <row r="6" spans="1:27" ht="14.25" customHeight="1" x14ac:dyDescent="0.25">
      <c r="A6" s="6" t="s">
        <v>8</v>
      </c>
      <c r="B6" s="699" t="s">
        <v>9</v>
      </c>
      <c r="C6" s="699"/>
      <c r="D6" s="699"/>
      <c r="E6" s="699"/>
      <c r="F6" s="699"/>
      <c r="G6" s="699"/>
      <c r="H6" s="669"/>
      <c r="I6" s="669"/>
      <c r="J6" s="669"/>
      <c r="K6" s="669"/>
      <c r="Z6" s="39"/>
      <c r="AA6" s="2" t="s">
        <v>16</v>
      </c>
    </row>
    <row r="7" spans="1:27" ht="14.25" customHeight="1" x14ac:dyDescent="0.25">
      <c r="A7" s="6" t="s">
        <v>11</v>
      </c>
      <c r="B7" s="688" t="s">
        <v>2121</v>
      </c>
      <c r="C7" s="688"/>
      <c r="D7" s="688"/>
      <c r="E7" s="688"/>
      <c r="F7" s="688"/>
      <c r="G7" s="688"/>
      <c r="H7" s="669"/>
      <c r="I7" s="669"/>
      <c r="J7" s="669"/>
      <c r="K7" s="669"/>
      <c r="Z7" s="39"/>
      <c r="AA7" s="2" t="s">
        <v>6</v>
      </c>
    </row>
    <row r="8" spans="1:27" ht="14.25" customHeight="1" x14ac:dyDescent="0.25">
      <c r="A8" s="6" t="s">
        <v>13</v>
      </c>
      <c r="B8" s="704" t="s">
        <v>2168</v>
      </c>
      <c r="C8" s="704"/>
      <c r="D8" s="704"/>
      <c r="E8" s="704"/>
      <c r="F8" s="704"/>
      <c r="G8" s="704"/>
      <c r="H8" s="718"/>
      <c r="I8" s="718"/>
      <c r="J8" s="718"/>
      <c r="K8" s="718"/>
      <c r="Z8" s="39"/>
      <c r="AA8" s="2" t="s">
        <v>21</v>
      </c>
    </row>
    <row r="9" spans="1:27" ht="14.25" customHeight="1" x14ac:dyDescent="0.25">
      <c r="A9" s="6" t="s">
        <v>15</v>
      </c>
      <c r="B9" s="699" t="s">
        <v>2123</v>
      </c>
      <c r="C9" s="699"/>
      <c r="D9" s="699"/>
      <c r="E9" s="699"/>
      <c r="F9" s="699"/>
      <c r="G9" s="699"/>
      <c r="H9" s="669"/>
      <c r="I9" s="669"/>
      <c r="J9" s="669"/>
      <c r="K9" s="669"/>
      <c r="Z9" s="2" t="s">
        <v>24</v>
      </c>
      <c r="AA9" s="2" t="s">
        <v>25</v>
      </c>
    </row>
    <row r="10" spans="1:27" ht="14.25" customHeight="1" x14ac:dyDescent="0.25">
      <c r="A10" s="6" t="s">
        <v>17</v>
      </c>
      <c r="B10" s="699" t="s">
        <v>25</v>
      </c>
      <c r="C10" s="699"/>
      <c r="D10" s="699"/>
      <c r="E10" s="699"/>
      <c r="F10" s="699"/>
      <c r="G10" s="699"/>
      <c r="H10" s="669"/>
      <c r="I10" s="669"/>
      <c r="J10" s="669"/>
      <c r="K10" s="669"/>
      <c r="Z10" s="39"/>
      <c r="AA10" s="2" t="s">
        <v>18</v>
      </c>
    </row>
    <row r="11" spans="1:27" ht="14.25" customHeight="1" x14ac:dyDescent="0.25">
      <c r="A11" s="6" t="s">
        <v>19</v>
      </c>
      <c r="B11" s="782" t="s">
        <v>2169</v>
      </c>
      <c r="C11" s="782"/>
      <c r="D11" s="782"/>
      <c r="E11" s="782"/>
      <c r="F11" s="782"/>
      <c r="G11" s="782"/>
      <c r="H11" s="669"/>
      <c r="I11" s="669"/>
      <c r="J11" s="669"/>
      <c r="K11" s="669"/>
      <c r="Z11" s="2" t="s">
        <v>29</v>
      </c>
      <c r="AA11" s="2" t="s">
        <v>23</v>
      </c>
    </row>
    <row r="12" spans="1:27" ht="14.25" customHeight="1" x14ac:dyDescent="0.25">
      <c r="A12" s="6" t="s">
        <v>22</v>
      </c>
      <c r="B12" s="688" t="s">
        <v>34</v>
      </c>
      <c r="C12" s="688"/>
      <c r="D12" s="688"/>
      <c r="E12" s="688"/>
      <c r="F12" s="688"/>
      <c r="G12" s="688"/>
      <c r="H12" s="669"/>
      <c r="I12" s="669"/>
      <c r="J12" s="669"/>
      <c r="K12" s="669"/>
      <c r="Z12" s="39"/>
      <c r="AA12" s="2" t="s">
        <v>31</v>
      </c>
    </row>
    <row r="13" spans="1:27" ht="14.25" customHeight="1" x14ac:dyDescent="0.25">
      <c r="A13" s="6" t="s">
        <v>26</v>
      </c>
      <c r="B13" s="699" t="s">
        <v>2170</v>
      </c>
      <c r="C13" s="699"/>
      <c r="D13" s="699"/>
      <c r="E13" s="699"/>
      <c r="F13" s="699"/>
      <c r="G13" s="699"/>
      <c r="H13" s="669"/>
      <c r="I13" s="669"/>
      <c r="J13" s="669"/>
      <c r="K13" s="669"/>
      <c r="Z13" s="39"/>
      <c r="AA13" s="2" t="s">
        <v>34</v>
      </c>
    </row>
    <row r="14" spans="1:27" ht="14.25" customHeight="1" x14ac:dyDescent="0.25">
      <c r="A14" s="6" t="s">
        <v>28</v>
      </c>
      <c r="B14" s="688" t="s">
        <v>9</v>
      </c>
      <c r="C14" s="688"/>
      <c r="D14" s="688"/>
      <c r="E14" s="688"/>
      <c r="F14" s="688"/>
      <c r="G14" s="688"/>
      <c r="H14" s="669"/>
      <c r="I14" s="669"/>
      <c r="J14" s="669"/>
      <c r="K14" s="669"/>
    </row>
    <row r="15" spans="1:27" ht="14.25" customHeight="1" x14ac:dyDescent="0.25">
      <c r="A15" s="6" t="s">
        <v>30</v>
      </c>
      <c r="B15" s="688" t="s">
        <v>9</v>
      </c>
      <c r="C15" s="688"/>
      <c r="D15" s="688"/>
      <c r="E15" s="688"/>
      <c r="F15" s="688"/>
      <c r="G15" s="688"/>
      <c r="H15" s="669"/>
      <c r="I15" s="669"/>
      <c r="J15" s="669"/>
      <c r="K15" s="669"/>
    </row>
    <row r="16" spans="1:27" ht="14.25" customHeight="1" x14ac:dyDescent="0.25">
      <c r="A16" s="6" t="s">
        <v>32</v>
      </c>
      <c r="B16" s="699" t="s">
        <v>865</v>
      </c>
      <c r="C16" s="699"/>
      <c r="D16" s="699"/>
      <c r="E16" s="699"/>
      <c r="F16" s="699"/>
      <c r="G16" s="699"/>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24242</v>
      </c>
      <c r="D21" s="10">
        <f t="shared" si="0"/>
        <v>23186</v>
      </c>
      <c r="E21" s="10">
        <f t="shared" si="0"/>
        <v>23086</v>
      </c>
      <c r="F21" s="10">
        <f t="shared" si="0"/>
        <v>22543</v>
      </c>
      <c r="G21" s="10">
        <f>G20-G25</f>
        <v>24581</v>
      </c>
      <c r="H21" s="10">
        <f t="shared" ref="H21:K21" si="1">H20-H25</f>
        <v>24545</v>
      </c>
      <c r="I21" s="10">
        <f t="shared" si="1"/>
        <v>24463</v>
      </c>
      <c r="J21" s="10">
        <f t="shared" si="1"/>
        <v>25254</v>
      </c>
      <c r="K21" s="10">
        <f t="shared" si="1"/>
        <v>24813</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0.99987738085506417</v>
      </c>
      <c r="J22" s="12">
        <f t="shared" si="2"/>
        <v>0.9999208108964206</v>
      </c>
      <c r="K22" s="12">
        <f t="shared" si="2"/>
        <v>0.99979853332258839</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642</v>
      </c>
      <c r="D23" s="10">
        <v>829</v>
      </c>
      <c r="E23" s="155">
        <v>1197</v>
      </c>
      <c r="F23" s="156">
        <v>1270</v>
      </c>
      <c r="G23" s="10">
        <v>507</v>
      </c>
      <c r="H23" s="10">
        <v>711</v>
      </c>
      <c r="I23" s="10">
        <v>899</v>
      </c>
      <c r="J23" s="10">
        <v>1848</v>
      </c>
      <c r="K23" s="10">
        <v>2244</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2.6482963451860408E-2</v>
      </c>
      <c r="D24" s="12">
        <f>IFERROR(+(D23/D20),0)</f>
        <v>3.5754334512205645E-2</v>
      </c>
      <c r="E24" s="12">
        <f>IFERROR(+(E23/E20),0)</f>
        <v>5.184960582171013E-2</v>
      </c>
      <c r="F24" s="12">
        <f>IFERROR(+(F23/F20),0)</f>
        <v>5.6336778600896066E-2</v>
      </c>
      <c r="G24" s="12">
        <f>G23/G20</f>
        <v>2.0625686505837841E-2</v>
      </c>
      <c r="H24" s="12">
        <f t="shared" ref="H24:J24" si="3">H23/H20</f>
        <v>2.8967203096353637E-2</v>
      </c>
      <c r="I24" s="12">
        <f t="shared" si="3"/>
        <v>3.6744870432436849E-2</v>
      </c>
      <c r="J24" s="12">
        <f t="shared" si="3"/>
        <v>7.3170731707317069E-2</v>
      </c>
      <c r="K24" s="12">
        <f>K23/K20</f>
        <v>9.0418244822306384E-2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3</v>
      </c>
      <c r="J25" s="9">
        <v>2</v>
      </c>
      <c r="K25" s="9">
        <v>5</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1.2261914493582932E-4</v>
      </c>
      <c r="J26" s="12">
        <f t="shared" si="4"/>
        <v>7.9189103579347482E-5</v>
      </c>
      <c r="K26" s="12">
        <f>K25/K20</f>
        <v>2.0146667741155613E-4</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8" customHeight="1" x14ac:dyDescent="0.25">
      <c r="B29" s="781" t="s">
        <v>2127</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8"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8"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10:G10" xr:uid="{00000000-0002-0000-CE01-000000000000}">
      <formula1>$AA$9:$AA$10</formula1>
    </dataValidation>
    <dataValidation type="list" allowBlank="1" showInputMessage="1" showErrorMessage="1" sqref="B5:G5" xr:uid="{00000000-0002-0000-CE01-000001000000}">
      <formula1>$AA$4:$AA$8</formula1>
    </dataValidation>
    <dataValidation type="list" allowBlank="1" showInputMessage="1" showErrorMessage="1" sqref="B12:G12" xr:uid="{00000000-0002-0000-CE01-000002000000}">
      <formula1>$AA$11:$AA$13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sheetPr>
    <tabColor rgb="FFFFFF0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N22" sqref="N22"/>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2171</v>
      </c>
      <c r="C3" s="702"/>
      <c r="D3" s="702"/>
      <c r="E3" s="702"/>
      <c r="F3" s="702"/>
      <c r="G3" s="702"/>
      <c r="H3" s="672"/>
      <c r="I3" s="672"/>
      <c r="J3" s="672"/>
      <c r="K3" s="672"/>
    </row>
    <row r="4" spans="1:27" s="182" customFormat="1" ht="30" customHeight="1" x14ac:dyDescent="0.25">
      <c r="A4" s="180" t="s">
        <v>2</v>
      </c>
      <c r="B4" s="706" t="s">
        <v>2172</v>
      </c>
      <c r="C4" s="711"/>
      <c r="D4" s="711"/>
      <c r="E4" s="711"/>
      <c r="F4" s="711"/>
      <c r="G4" s="711"/>
      <c r="H4" s="718"/>
      <c r="I4" s="718"/>
      <c r="J4" s="718"/>
      <c r="K4" s="718"/>
      <c r="Z4" s="182" t="s">
        <v>3</v>
      </c>
      <c r="AA4" s="18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69</v>
      </c>
      <c r="C9" s="699"/>
      <c r="D9" s="699"/>
      <c r="E9" s="699"/>
      <c r="F9" s="699"/>
      <c r="G9" s="699"/>
      <c r="H9" s="669"/>
      <c r="I9" s="669"/>
      <c r="J9" s="669"/>
      <c r="K9" s="669"/>
      <c r="AA9" s="2" t="s">
        <v>16</v>
      </c>
    </row>
    <row r="10" spans="1:27" ht="14.25" customHeight="1" x14ac:dyDescent="0.25">
      <c r="A10" s="6" t="s">
        <v>17</v>
      </c>
      <c r="B10" s="699" t="s">
        <v>25</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99" t="s">
        <v>2173</v>
      </c>
      <c r="C13" s="699"/>
      <c r="D13" s="699"/>
      <c r="E13" s="699"/>
      <c r="F13" s="699"/>
      <c r="G13" s="699"/>
      <c r="H13" s="669"/>
      <c r="I13" s="669"/>
      <c r="J13" s="669"/>
      <c r="K13" s="669"/>
      <c r="AA13" s="2" t="s">
        <v>18</v>
      </c>
    </row>
    <row r="14" spans="1:27" ht="14.25" customHeight="1" x14ac:dyDescent="0.25">
      <c r="A14" s="6" t="s">
        <v>28</v>
      </c>
      <c r="B14" s="688" t="s">
        <v>2131</v>
      </c>
      <c r="C14" s="688"/>
      <c r="D14" s="688"/>
      <c r="E14" s="688"/>
      <c r="F14" s="688"/>
      <c r="G14" s="688"/>
      <c r="H14" s="669"/>
      <c r="I14" s="669"/>
      <c r="J14" s="669"/>
      <c r="K14" s="669"/>
      <c r="Z14" s="2" t="s">
        <v>29</v>
      </c>
      <c r="AA14" s="2" t="s">
        <v>23</v>
      </c>
    </row>
    <row r="15" spans="1:27" ht="14.25" customHeight="1" x14ac:dyDescent="0.25">
      <c r="A15" s="6" t="s">
        <v>30</v>
      </c>
      <c r="B15" s="688" t="s">
        <v>9</v>
      </c>
      <c r="C15" s="688"/>
      <c r="D15" s="688"/>
      <c r="E15" s="688"/>
      <c r="F15" s="688"/>
      <c r="G15" s="688"/>
      <c r="H15" s="669"/>
      <c r="I15" s="669"/>
      <c r="J15" s="669"/>
      <c r="K15" s="669"/>
      <c r="AA15" s="2" t="s">
        <v>31</v>
      </c>
    </row>
    <row r="16" spans="1:27" ht="14.25" customHeight="1" x14ac:dyDescent="0.25">
      <c r="A16" s="6" t="s">
        <v>32</v>
      </c>
      <c r="B16" s="699" t="s">
        <v>866</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2174</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24242</v>
      </c>
      <c r="D21" s="10">
        <f t="shared" si="0"/>
        <v>23186</v>
      </c>
      <c r="E21" s="10">
        <f t="shared" si="0"/>
        <v>23086</v>
      </c>
      <c r="F21" s="10">
        <f t="shared" si="0"/>
        <v>22543</v>
      </c>
      <c r="G21" s="10">
        <f>G20-G25</f>
        <v>24581</v>
      </c>
      <c r="H21" s="10">
        <f t="shared" ref="H21:K21" si="1">H20-H25</f>
        <v>24545</v>
      </c>
      <c r="I21" s="10">
        <f t="shared" si="1"/>
        <v>24463</v>
      </c>
      <c r="J21" s="10">
        <f t="shared" si="1"/>
        <v>25254</v>
      </c>
      <c r="K21" s="10">
        <f t="shared" si="1"/>
        <v>24812</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0.99987738085506417</v>
      </c>
      <c r="J22" s="12">
        <f t="shared" si="2"/>
        <v>0.9999208108964206</v>
      </c>
      <c r="K22" s="12">
        <f t="shared" si="2"/>
        <v>0.99975823998710611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299</v>
      </c>
      <c r="D23" s="10">
        <v>420</v>
      </c>
      <c r="E23" s="155">
        <v>422</v>
      </c>
      <c r="F23" s="156">
        <v>518</v>
      </c>
      <c r="G23" s="10">
        <v>454</v>
      </c>
      <c r="H23" s="10">
        <v>560</v>
      </c>
      <c r="I23" s="10">
        <v>671</v>
      </c>
      <c r="J23" s="9">
        <v>800</v>
      </c>
      <c r="K23" s="9">
        <v>892</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1.2333965844402278E-2</v>
      </c>
      <c r="D24" s="12">
        <f>IFERROR(+(D23/D20),0)</f>
        <v>1.811437936685931E-2</v>
      </c>
      <c r="E24" s="12">
        <f>IFERROR(+(E23/E20),0)</f>
        <v>1.8279476739149269E-2</v>
      </c>
      <c r="F24" s="12">
        <f>IFERROR(+(F23/F20),0)</f>
        <v>2.2978308122255247E-2</v>
      </c>
      <c r="G24" s="12">
        <f>G23/G20</f>
        <v>1.8469549652170375E-2</v>
      </c>
      <c r="H24" s="12">
        <f t="shared" ref="H24:J24" si="3">H23/H20</f>
        <v>2.2815237319209616E-2</v>
      </c>
      <c r="I24" s="12">
        <f t="shared" si="3"/>
        <v>2.7425815417313822E-2</v>
      </c>
      <c r="J24" s="12">
        <f t="shared" si="3"/>
        <v>3.1675641431738996E-2</v>
      </c>
      <c r="K24" s="12">
        <f>K23/K20</f>
        <v>3.594165525022161E-2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3</v>
      </c>
      <c r="J25" s="9">
        <v>2</v>
      </c>
      <c r="K25" s="9">
        <v>6</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1.2261914493582932E-4</v>
      </c>
      <c r="J26" s="12">
        <f t="shared" si="4"/>
        <v>7.9189103579347482E-5</v>
      </c>
      <c r="K26" s="12">
        <f>K25/K20</f>
        <v>2.4176001289386736E-4</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5:G5" xr:uid="{00000000-0002-0000-CF01-000000000000}">
      <formula1>$AA$4:$AA$11</formula1>
    </dataValidation>
    <dataValidation type="list" allowBlank="1" showInputMessage="1" showErrorMessage="1" sqref="B10:G10" xr:uid="{00000000-0002-0000-CF01-000001000000}">
      <formula1>$AA$12:$AA$13</formula1>
    </dataValidation>
    <dataValidation type="list" allowBlank="1" showInputMessage="1" showErrorMessage="1" sqref="B12:G12" xr:uid="{00000000-0002-0000-CF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sheetPr>
    <tabColor rgb="FFFFFF00"/>
  </sheetPr>
  <dimension ref="A1:AE41"/>
  <sheetViews>
    <sheetView workbookViewId="0">
      <pane xSplit="1" ySplit="2" topLeftCell="B12"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2175</v>
      </c>
      <c r="C3" s="702"/>
      <c r="D3" s="702"/>
      <c r="E3" s="702"/>
      <c r="F3" s="702"/>
      <c r="G3" s="702"/>
      <c r="H3" s="672"/>
      <c r="I3" s="672"/>
      <c r="J3" s="672"/>
      <c r="K3" s="672"/>
    </row>
    <row r="4" spans="1:27" ht="14.25" customHeight="1" x14ac:dyDescent="0.25">
      <c r="A4" s="6" t="s">
        <v>2</v>
      </c>
      <c r="B4" s="704" t="s">
        <v>2176</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69</v>
      </c>
      <c r="C9" s="699"/>
      <c r="D9" s="699"/>
      <c r="E9" s="699"/>
      <c r="F9" s="699"/>
      <c r="G9" s="699"/>
      <c r="H9" s="669"/>
      <c r="I9" s="669"/>
      <c r="J9" s="669"/>
      <c r="K9" s="669"/>
      <c r="AA9" s="2" t="s">
        <v>16</v>
      </c>
    </row>
    <row r="10" spans="1:27" ht="14.25" customHeight="1" x14ac:dyDescent="0.25">
      <c r="A10" s="6" t="s">
        <v>17</v>
      </c>
      <c r="B10" s="699" t="s">
        <v>25</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99" t="s">
        <v>2177</v>
      </c>
      <c r="C13" s="699"/>
      <c r="D13" s="699"/>
      <c r="E13" s="699"/>
      <c r="F13" s="699"/>
      <c r="G13" s="699"/>
      <c r="H13" s="669"/>
      <c r="I13" s="669"/>
      <c r="J13" s="669"/>
      <c r="K13" s="669"/>
      <c r="AA13" s="2" t="s">
        <v>18</v>
      </c>
    </row>
    <row r="14" spans="1:27" ht="14.25" customHeight="1" x14ac:dyDescent="0.25">
      <c r="A14" s="6" t="s">
        <v>28</v>
      </c>
      <c r="B14" s="688" t="s">
        <v>2137</v>
      </c>
      <c r="C14" s="688"/>
      <c r="D14" s="688"/>
      <c r="E14" s="688"/>
      <c r="F14" s="688"/>
      <c r="G14" s="688"/>
      <c r="H14" s="669"/>
      <c r="I14" s="669"/>
      <c r="J14" s="669"/>
      <c r="K14" s="669"/>
      <c r="Z14" s="2" t="s">
        <v>29</v>
      </c>
      <c r="AA14" s="2" t="s">
        <v>23</v>
      </c>
    </row>
    <row r="15" spans="1:27" ht="14.25" customHeight="1" x14ac:dyDescent="0.25">
      <c r="A15" s="6" t="s">
        <v>30</v>
      </c>
      <c r="B15" s="688" t="s">
        <v>9</v>
      </c>
      <c r="C15" s="688"/>
      <c r="D15" s="688"/>
      <c r="E15" s="688"/>
      <c r="F15" s="688"/>
      <c r="G15" s="688"/>
      <c r="H15" s="669"/>
      <c r="I15" s="669"/>
      <c r="J15" s="669"/>
      <c r="K15" s="669"/>
      <c r="AA15" s="2" t="s">
        <v>31</v>
      </c>
    </row>
    <row r="16" spans="1:27" ht="14.25" customHeight="1" x14ac:dyDescent="0.25">
      <c r="A16" s="6" t="s">
        <v>32</v>
      </c>
      <c r="B16" s="699" t="s">
        <v>867</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2174</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23925</v>
      </c>
      <c r="D21" s="10">
        <f t="shared" si="0"/>
        <v>22750</v>
      </c>
      <c r="E21" s="10">
        <f t="shared" si="0"/>
        <v>22648</v>
      </c>
      <c r="F21" s="10">
        <f t="shared" si="0"/>
        <v>22016</v>
      </c>
      <c r="G21" s="10">
        <f>G20-G25</f>
        <v>24187</v>
      </c>
      <c r="H21" s="10">
        <f t="shared" ref="H21:K21" si="1">H20-H25</f>
        <v>24040</v>
      </c>
      <c r="I21" s="10">
        <f t="shared" si="1"/>
        <v>23859</v>
      </c>
      <c r="J21" s="10">
        <f t="shared" si="1"/>
        <v>24497</v>
      </c>
      <c r="K21" s="10">
        <f t="shared" si="1"/>
        <v>23935</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0.9869235211616203</v>
      </c>
      <c r="D22" s="12">
        <f>IFERROR(+(D21/D20),0)</f>
        <v>0.98119554903821271</v>
      </c>
      <c r="E22" s="12">
        <f>IFERROR(+(E21/E20),0)</f>
        <v>0.98102746253140427</v>
      </c>
      <c r="F22" s="12">
        <f>IFERROR(+(F21/F20),0)</f>
        <v>0.97662245486403765</v>
      </c>
      <c r="G22" s="12">
        <f>G21/G20</f>
        <v>0.98397135999349095</v>
      </c>
      <c r="H22" s="12">
        <f t="shared" ref="H22:K22" si="2">H21/H20</f>
        <v>0.97942554491749845</v>
      </c>
      <c r="I22" s="12">
        <f t="shared" si="2"/>
        <v>0.97519005967465056</v>
      </c>
      <c r="J22" s="12">
        <f t="shared" si="2"/>
        <v>0.96994773519163768</v>
      </c>
      <c r="K22" s="12">
        <f t="shared" si="2"/>
        <v>0.96442098476911919</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1</v>
      </c>
      <c r="H23" s="10">
        <v>1</v>
      </c>
      <c r="I23" s="10">
        <v>1</v>
      </c>
      <c r="J23" s="9">
        <v>3</v>
      </c>
      <c r="K23" s="9">
        <v>2</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4.0681827427688051E-5</v>
      </c>
      <c r="H24" s="12">
        <f t="shared" ref="H24:J24" si="3">H23/H20</f>
        <v>4.074149521287431E-5</v>
      </c>
      <c r="I24" s="12">
        <f t="shared" si="3"/>
        <v>4.0873048311943103E-5</v>
      </c>
      <c r="J24" s="12">
        <f t="shared" si="3"/>
        <v>1.1878365536902122E-4</v>
      </c>
      <c r="K24" s="12">
        <f>K23/K20</f>
        <v>8.0586670964622449E-5</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317</v>
      </c>
      <c r="D25" s="10">
        <v>436</v>
      </c>
      <c r="E25" s="155">
        <v>438</v>
      </c>
      <c r="F25" s="156">
        <v>527</v>
      </c>
      <c r="G25" s="164">
        <v>394</v>
      </c>
      <c r="H25" s="164">
        <v>505</v>
      </c>
      <c r="I25" s="164">
        <v>607</v>
      </c>
      <c r="J25" s="164">
        <v>759</v>
      </c>
      <c r="K25" s="164">
        <v>883</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1.3076478838379672E-2</v>
      </c>
      <c r="D26" s="12">
        <f>IFERROR(+(D25/D20),0)</f>
        <v>1.8804450961787286E-2</v>
      </c>
      <c r="E26" s="12">
        <f>IFERROR(+(E25/E20),0)</f>
        <v>1.8972537468595684E-2</v>
      </c>
      <c r="F26" s="12">
        <f>IFERROR(+(F25/F20),0)</f>
        <v>2.3377545135962383E-2</v>
      </c>
      <c r="G26" s="12">
        <f>G25/G20</f>
        <v>1.6028640006509092E-2</v>
      </c>
      <c r="H26" s="12">
        <f t="shared" ref="H26:J26" si="4">H25/H20</f>
        <v>2.0574455082501528E-2</v>
      </c>
      <c r="I26" s="12">
        <f t="shared" si="4"/>
        <v>2.4809940325349465E-2</v>
      </c>
      <c r="J26" s="12">
        <f t="shared" si="4"/>
        <v>3.0052264808362369E-2</v>
      </c>
      <c r="K26" s="12">
        <f>K25/K20</f>
        <v>3.5579015230880813E-2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12:G12" xr:uid="{00000000-0002-0000-D001-000000000000}">
      <formula1>$AA$14:$AA$16</formula1>
    </dataValidation>
    <dataValidation type="list" allowBlank="1" showInputMessage="1" showErrorMessage="1" sqref="B10:G10" xr:uid="{00000000-0002-0000-D001-000001000000}">
      <formula1>$AA$12:$AA$13</formula1>
    </dataValidation>
    <dataValidation type="list" allowBlank="1" showInputMessage="1" showErrorMessage="1" sqref="B5:G5" xr:uid="{00000000-0002-0000-D0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2178</v>
      </c>
      <c r="C3" s="702"/>
      <c r="D3" s="702"/>
      <c r="E3" s="702"/>
      <c r="F3" s="702"/>
      <c r="G3" s="702"/>
      <c r="H3" s="672"/>
      <c r="I3" s="672"/>
      <c r="J3" s="672"/>
      <c r="K3" s="672"/>
    </row>
    <row r="4" spans="1:27" ht="14.25" customHeight="1" x14ac:dyDescent="0.25">
      <c r="A4" s="6" t="s">
        <v>2</v>
      </c>
      <c r="B4" s="704" t="s">
        <v>2179</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69</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99" t="s">
        <v>2180</v>
      </c>
      <c r="C13" s="699"/>
      <c r="D13" s="699"/>
      <c r="E13" s="699"/>
      <c r="F13" s="699"/>
      <c r="G13" s="699"/>
      <c r="H13" s="669"/>
      <c r="I13" s="669"/>
      <c r="J13" s="669"/>
      <c r="K13" s="669"/>
      <c r="AA13" s="2" t="s">
        <v>18</v>
      </c>
    </row>
    <row r="14" spans="1:27" ht="14.25" customHeight="1" x14ac:dyDescent="0.25">
      <c r="A14" s="6" t="s">
        <v>28</v>
      </c>
      <c r="B14" s="688" t="s">
        <v>2141</v>
      </c>
      <c r="C14" s="688"/>
      <c r="D14" s="688"/>
      <c r="E14" s="688"/>
      <c r="F14" s="688"/>
      <c r="G14" s="688"/>
      <c r="H14" s="669"/>
      <c r="I14" s="669"/>
      <c r="J14" s="669"/>
      <c r="K14" s="669"/>
      <c r="Z14" s="2" t="s">
        <v>29</v>
      </c>
      <c r="AA14" s="2" t="s">
        <v>23</v>
      </c>
    </row>
    <row r="15" spans="1:27" ht="14.25" customHeight="1" x14ac:dyDescent="0.25">
      <c r="A15" s="6" t="s">
        <v>30</v>
      </c>
      <c r="B15" s="688" t="s">
        <v>9</v>
      </c>
      <c r="C15" s="688"/>
      <c r="D15" s="688"/>
      <c r="E15" s="688"/>
      <c r="F15" s="688"/>
      <c r="G15" s="688"/>
      <c r="H15" s="669"/>
      <c r="I15" s="669"/>
      <c r="J15" s="669"/>
      <c r="K15" s="669"/>
      <c r="AA15" s="2" t="s">
        <v>31</v>
      </c>
    </row>
    <row r="16" spans="1:27" ht="14.25" customHeight="1" x14ac:dyDescent="0.25">
      <c r="A16" s="6" t="s">
        <v>32</v>
      </c>
      <c r="B16" s="699" t="s">
        <v>868</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2174</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23925</v>
      </c>
      <c r="D21" s="10">
        <f t="shared" si="0"/>
        <v>22747</v>
      </c>
      <c r="E21" s="10">
        <f t="shared" si="0"/>
        <v>22643</v>
      </c>
      <c r="F21" s="10">
        <f t="shared" si="0"/>
        <v>22016</v>
      </c>
      <c r="G21" s="10">
        <f>G20-G25</f>
        <v>24187</v>
      </c>
      <c r="H21" s="10">
        <f t="shared" ref="H21:K21" si="1">H20-H25</f>
        <v>24036</v>
      </c>
      <c r="I21" s="10">
        <f t="shared" si="1"/>
        <v>23855</v>
      </c>
      <c r="J21" s="10">
        <f t="shared" si="1"/>
        <v>24506</v>
      </c>
      <c r="K21" s="10">
        <f t="shared" si="1"/>
        <v>23970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0.9869235211616203</v>
      </c>
      <c r="D22" s="12">
        <f>IFERROR(+(D21/D20),0)</f>
        <v>0.98106616061416374</v>
      </c>
      <c r="E22" s="12">
        <f>IFERROR(+(E21/E20),0)</f>
        <v>0.98081088105345227</v>
      </c>
      <c r="F22" s="12">
        <f>IFERROR(+(F21/F20),0)</f>
        <v>0.97662245486403765</v>
      </c>
      <c r="G22" s="12">
        <f>G21/G20</f>
        <v>0.98397135999349095</v>
      </c>
      <c r="H22" s="12">
        <f t="shared" ref="H22:K22" si="2">H21/H20</f>
        <v>0.97926257893664692</v>
      </c>
      <c r="I22" s="12">
        <f t="shared" si="2"/>
        <v>0.97502656748140282</v>
      </c>
      <c r="J22" s="12">
        <f t="shared" si="2"/>
        <v>0.97030408615774466</v>
      </c>
      <c r="K22" s="12">
        <f t="shared" si="2"/>
        <v>0.96583125151100013</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v>14</v>
      </c>
      <c r="D23">
        <v>29</v>
      </c>
      <c r="E23">
        <v>20</v>
      </c>
      <c r="F23">
        <v>19</v>
      </c>
      <c r="G23" s="10">
        <v>28</v>
      </c>
      <c r="H23" s="10">
        <v>15</v>
      </c>
      <c r="I23" s="10">
        <v>22</v>
      </c>
      <c r="J23" s="9">
        <v>12</v>
      </c>
      <c r="K23" s="9">
        <v>19</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5.7751010642686249E-4</v>
      </c>
      <c r="D24" s="12">
        <f>IFERROR(+(D23/D20),0)</f>
        <v>1.2507547658069525E-3</v>
      </c>
      <c r="E24" s="12">
        <f>IFERROR(+(E23/E20),0)</f>
        <v>8.6632591180802214E-4</v>
      </c>
      <c r="F24" s="12">
        <f>IFERROR(+(F23/F20),0)</f>
        <v>8.4283369560395689E-4</v>
      </c>
      <c r="G24" s="12">
        <f>G23/G20</f>
        <v>1.1390911679752655E-3</v>
      </c>
      <c r="H24" s="12">
        <f t="shared" ref="H24:J24" si="3">H23/H20</f>
        <v>6.1112242819311472E-4</v>
      </c>
      <c r="I24" s="12">
        <f t="shared" si="3"/>
        <v>8.9920706286274828E-4</v>
      </c>
      <c r="J24" s="12">
        <f t="shared" si="3"/>
        <v>4.7513462147608489E-4</v>
      </c>
      <c r="K24" s="12">
        <f>K23/K20</f>
        <v>7.6557337416391326E-4</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v>317</v>
      </c>
      <c r="D25">
        <v>439</v>
      </c>
      <c r="E25">
        <v>443</v>
      </c>
      <c r="F25">
        <v>527</v>
      </c>
      <c r="G25" s="164">
        <v>394</v>
      </c>
      <c r="H25" s="164">
        <v>509</v>
      </c>
      <c r="I25" s="164">
        <v>611</v>
      </c>
      <c r="J25" s="164">
        <v>750</v>
      </c>
      <c r="K25" s="164">
        <v>848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1.3076478838379672E-2</v>
      </c>
      <c r="D26" s="12">
        <f>IFERROR(+(D25/D20),0)</f>
        <v>1.8933839385836281E-2</v>
      </c>
      <c r="E26" s="12">
        <f>IFERROR(+(E25/E20),0)</f>
        <v>1.9189118946547692E-2</v>
      </c>
      <c r="F26" s="12">
        <f>IFERROR(+(F25/F20),0)</f>
        <v>2.3377545135962383E-2</v>
      </c>
      <c r="G26" s="12">
        <f>G25/G20</f>
        <v>1.6028640006509092E-2</v>
      </c>
      <c r="H26" s="12">
        <f t="shared" ref="H26:J26" si="4">H25/H20</f>
        <v>2.0737421063353027E-2</v>
      </c>
      <c r="I26" s="12">
        <f t="shared" si="4"/>
        <v>2.4973432518597238E-2</v>
      </c>
      <c r="J26" s="12">
        <f t="shared" si="4"/>
        <v>2.9695913842255305E-2</v>
      </c>
      <c r="K26" s="12">
        <f>K25/K20</f>
        <v>3.4168748488999923E-2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12:G12" xr:uid="{00000000-0002-0000-D101-000000000000}">
      <formula1>$AA$14:$AA$16</formula1>
    </dataValidation>
    <dataValidation type="list" allowBlank="1" showInputMessage="1" showErrorMessage="1" sqref="B10:G10" xr:uid="{00000000-0002-0000-D101-000001000000}">
      <formula1>$AA$12:$AA$13</formula1>
    </dataValidation>
    <dataValidation type="list" allowBlank="1" showInputMessage="1" showErrorMessage="1" sqref="B5:G5" xr:uid="{00000000-0002-0000-D1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2181</v>
      </c>
      <c r="C3" s="702"/>
      <c r="D3" s="702"/>
      <c r="E3" s="702"/>
      <c r="F3" s="702"/>
      <c r="G3" s="702"/>
      <c r="H3" s="672"/>
      <c r="I3" s="672"/>
      <c r="J3" s="672"/>
      <c r="K3" s="672"/>
    </row>
    <row r="4" spans="1:27" ht="14.25" customHeight="1" x14ac:dyDescent="0.25">
      <c r="A4" s="6" t="s">
        <v>2</v>
      </c>
      <c r="B4" s="704" t="s">
        <v>2182</v>
      </c>
      <c r="C4" s="704"/>
      <c r="D4" s="704"/>
      <c r="E4" s="704"/>
      <c r="F4" s="704"/>
      <c r="G4" s="704"/>
      <c r="H4" s="718"/>
      <c r="I4" s="718"/>
      <c r="J4" s="718"/>
      <c r="K4" s="718"/>
      <c r="Z4" s="2" t="s">
        <v>3</v>
      </c>
      <c r="AA4" s="2" t="s">
        <v>4</v>
      </c>
    </row>
    <row r="5" spans="1:27" ht="14.25" customHeight="1" x14ac:dyDescent="0.25">
      <c r="A5" s="6" t="s">
        <v>5</v>
      </c>
      <c r="B5" s="699" t="s">
        <v>4</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69</v>
      </c>
      <c r="C9" s="699"/>
      <c r="D9" s="699"/>
      <c r="E9" s="699"/>
      <c r="F9" s="699"/>
      <c r="G9" s="699"/>
      <c r="H9" s="669"/>
      <c r="I9" s="669"/>
      <c r="J9" s="669"/>
      <c r="K9" s="669"/>
      <c r="AA9" s="2" t="s">
        <v>16</v>
      </c>
    </row>
    <row r="10" spans="1:27" ht="14.25" customHeight="1" x14ac:dyDescent="0.25">
      <c r="A10" s="6" t="s">
        <v>17</v>
      </c>
      <c r="B10" s="699" t="s">
        <v>25</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99" t="s">
        <v>2183</v>
      </c>
      <c r="C13" s="699"/>
      <c r="D13" s="699"/>
      <c r="E13" s="699"/>
      <c r="F13" s="699"/>
      <c r="G13" s="699"/>
      <c r="H13" s="669"/>
      <c r="I13" s="669"/>
      <c r="J13" s="669"/>
      <c r="K13" s="669"/>
      <c r="AA13" s="2" t="s">
        <v>18</v>
      </c>
    </row>
    <row r="14" spans="1:27" ht="14.25" customHeight="1" x14ac:dyDescent="0.25">
      <c r="A14" s="6" t="s">
        <v>28</v>
      </c>
      <c r="B14" s="688" t="s">
        <v>2145</v>
      </c>
      <c r="C14" s="688"/>
      <c r="D14" s="688"/>
      <c r="E14" s="688"/>
      <c r="F14" s="688"/>
      <c r="G14" s="688"/>
      <c r="H14" s="669"/>
      <c r="I14" s="669"/>
      <c r="J14" s="669"/>
      <c r="K14" s="669"/>
      <c r="Z14" s="2" t="s">
        <v>29</v>
      </c>
      <c r="AA14" s="2" t="s">
        <v>23</v>
      </c>
    </row>
    <row r="15" spans="1:27" ht="14.25" customHeight="1" x14ac:dyDescent="0.25">
      <c r="A15" s="6" t="s">
        <v>30</v>
      </c>
      <c r="B15" s="688" t="s">
        <v>9</v>
      </c>
      <c r="C15" s="688"/>
      <c r="D15" s="688"/>
      <c r="E15" s="688"/>
      <c r="F15" s="688"/>
      <c r="G15" s="688"/>
      <c r="H15" s="669"/>
      <c r="I15" s="669"/>
      <c r="J15" s="669"/>
      <c r="K15" s="669"/>
      <c r="AA15" s="2" t="s">
        <v>31</v>
      </c>
    </row>
    <row r="16" spans="1:27" ht="14.25" customHeight="1" x14ac:dyDescent="0.25">
      <c r="A16" s="6" t="s">
        <v>32</v>
      </c>
      <c r="B16" s="699" t="s">
        <v>869</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2174</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24053</v>
      </c>
      <c r="D21" s="10">
        <f t="shared" si="0"/>
        <v>22922</v>
      </c>
      <c r="E21" s="10">
        <f t="shared" si="0"/>
        <v>22848</v>
      </c>
      <c r="F21" s="10">
        <f t="shared" si="0"/>
        <v>22251</v>
      </c>
      <c r="G21" s="10">
        <f>G20-G25</f>
        <v>24338</v>
      </c>
      <c r="H21" s="10">
        <f t="shared" ref="H21:K21" si="1">H20-H25</f>
        <v>24217</v>
      </c>
      <c r="I21" s="10">
        <f t="shared" si="1"/>
        <v>24094</v>
      </c>
      <c r="J21" s="10">
        <f t="shared" si="1"/>
        <v>24799</v>
      </c>
      <c r="K21" s="10">
        <f t="shared" si="1"/>
        <v>24280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0.99220361356323739</v>
      </c>
      <c r="D22" s="12">
        <f>IFERROR(+(D21/D20),0)</f>
        <v>0.98861381868368847</v>
      </c>
      <c r="E22" s="12">
        <f>IFERROR(+(E21/E20),0)</f>
        <v>0.98969072164948457</v>
      </c>
      <c r="F22" s="12">
        <f>IFERROR(+(F21/F20),0)</f>
        <v>0.98704697688861287</v>
      </c>
      <c r="G22" s="12">
        <f>G21/G20</f>
        <v>0.99011431593507182</v>
      </c>
      <c r="H22" s="12">
        <f t="shared" ref="H22:K22" si="2">H21/H20</f>
        <v>0.9866367895701772</v>
      </c>
      <c r="I22" s="12">
        <f t="shared" si="2"/>
        <v>0.98479522602795722</v>
      </c>
      <c r="J22" s="12">
        <f t="shared" si="2"/>
        <v>0.98190528983211911</v>
      </c>
      <c r="K22" s="12">
        <f t="shared" si="2"/>
        <v>0.97832218551051653</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119</v>
      </c>
      <c r="D23" s="10">
        <v>164</v>
      </c>
      <c r="E23" s="155">
        <v>192</v>
      </c>
      <c r="F23" s="156">
        <v>228</v>
      </c>
      <c r="G23" s="10">
        <v>147</v>
      </c>
      <c r="H23" s="10">
        <v>173</v>
      </c>
      <c r="I23" s="10">
        <v>230</v>
      </c>
      <c r="J23" s="9">
        <v>281</v>
      </c>
      <c r="K23" s="9">
        <v>290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4.9088359046283309E-3</v>
      </c>
      <c r="D24" s="12">
        <f>IFERROR(+(D23/D20),0)</f>
        <v>7.0732338480117311E-3</v>
      </c>
      <c r="E24" s="12">
        <f>IFERROR(+(E23/E20),0)</f>
        <v>8.3167287533570129E-3</v>
      </c>
      <c r="F24" s="12">
        <f>IFERROR(+(F23/F20),0)</f>
        <v>1.0114004347247482E-2</v>
      </c>
      <c r="G24" s="12">
        <f>G23/G20</f>
        <v>5.9802286318701436E-3</v>
      </c>
      <c r="H24" s="12">
        <f t="shared" ref="H24:J24" si="3">H23/H20</f>
        <v>7.048278671827256E-3</v>
      </c>
      <c r="I24" s="12">
        <f t="shared" si="3"/>
        <v>9.4008011117469141E-3</v>
      </c>
      <c r="J24" s="12">
        <f t="shared" si="3"/>
        <v>1.1126069052898322E-2</v>
      </c>
      <c r="K24" s="12">
        <f>K23/K20</f>
        <v>1.1685067289870255E-2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v>189</v>
      </c>
      <c r="D25">
        <v>264</v>
      </c>
      <c r="E25">
        <v>238</v>
      </c>
      <c r="F25">
        <v>292</v>
      </c>
      <c r="G25" s="10">
        <v>243</v>
      </c>
      <c r="H25" s="10">
        <v>328</v>
      </c>
      <c r="I25" s="10">
        <v>372</v>
      </c>
      <c r="J25" s="9">
        <v>457</v>
      </c>
      <c r="K25" s="9">
        <v>538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7.7963864367626432E-3</v>
      </c>
      <c r="D26" s="12">
        <f>IFERROR(+(D25/D20),0)</f>
        <v>1.1386181316311568E-2</v>
      </c>
      <c r="E26" s="12">
        <f>IFERROR(+(E25/E20),0)</f>
        <v>1.0309278350515464E-2</v>
      </c>
      <c r="F26" s="12">
        <f>IFERROR(+(F25/F20),0)</f>
        <v>1.2953023111387126E-2</v>
      </c>
      <c r="G26" s="12">
        <f>G25/G20</f>
        <v>9.885684064928197E-3</v>
      </c>
      <c r="H26" s="12">
        <f t="shared" ref="H26:J26" si="4">H25/H20</f>
        <v>1.3363210429822775E-2</v>
      </c>
      <c r="I26" s="12">
        <f t="shared" si="4"/>
        <v>1.5204773972042835E-2</v>
      </c>
      <c r="J26" s="12">
        <f t="shared" si="4"/>
        <v>1.80947101678809E-2</v>
      </c>
      <c r="K26" s="12">
        <f>K25/K20</f>
        <v>2.167781448948344E-2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5:G5" xr:uid="{00000000-0002-0000-D201-000000000000}">
      <formula1>$AA$4:$AA$11</formula1>
    </dataValidation>
    <dataValidation type="list" allowBlank="1" showInputMessage="1" showErrorMessage="1" sqref="B10:G10" xr:uid="{00000000-0002-0000-D201-000001000000}">
      <formula1>$AA$12:$AA$13</formula1>
    </dataValidation>
    <dataValidation type="list" allowBlank="1" showInputMessage="1" showErrorMessage="1" sqref="B12:G12" xr:uid="{00000000-0002-0000-D2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2184</v>
      </c>
      <c r="C3" s="702"/>
      <c r="D3" s="702"/>
      <c r="E3" s="702"/>
      <c r="F3" s="702"/>
      <c r="G3" s="702"/>
      <c r="H3" s="672"/>
      <c r="I3" s="672"/>
      <c r="J3" s="672"/>
      <c r="K3" s="672"/>
    </row>
    <row r="4" spans="1:27" ht="14.25" customHeight="1" x14ac:dyDescent="0.25">
      <c r="A4" s="6" t="s">
        <v>2</v>
      </c>
      <c r="B4" s="704" t="s">
        <v>2185</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69</v>
      </c>
      <c r="C9" s="699"/>
      <c r="D9" s="699"/>
      <c r="E9" s="699"/>
      <c r="F9" s="699"/>
      <c r="G9" s="699"/>
      <c r="H9" s="669"/>
      <c r="I9" s="669"/>
      <c r="J9" s="669"/>
      <c r="K9" s="669"/>
      <c r="AA9" s="2" t="s">
        <v>16</v>
      </c>
    </row>
    <row r="10" spans="1:27" ht="14.25" customHeight="1" x14ac:dyDescent="0.25">
      <c r="A10" s="6" t="s">
        <v>17</v>
      </c>
      <c r="B10" s="699" t="s">
        <v>25</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99" t="s">
        <v>2186</v>
      </c>
      <c r="C13" s="699"/>
      <c r="D13" s="699"/>
      <c r="E13" s="699"/>
      <c r="F13" s="699"/>
      <c r="G13" s="699"/>
      <c r="H13" s="669"/>
      <c r="I13" s="669"/>
      <c r="J13" s="669"/>
      <c r="K13" s="669"/>
      <c r="AA13" s="2" t="s">
        <v>18</v>
      </c>
    </row>
    <row r="14" spans="1:27" ht="14.25" customHeight="1" x14ac:dyDescent="0.25">
      <c r="A14" s="6" t="s">
        <v>28</v>
      </c>
      <c r="B14" s="688" t="s">
        <v>2149</v>
      </c>
      <c r="C14" s="688"/>
      <c r="D14" s="688"/>
      <c r="E14" s="688"/>
      <c r="F14" s="688"/>
      <c r="G14" s="688"/>
      <c r="H14" s="669"/>
      <c r="I14" s="669"/>
      <c r="J14" s="669"/>
      <c r="K14" s="669"/>
      <c r="Z14" s="2" t="s">
        <v>29</v>
      </c>
      <c r="AA14" s="2" t="s">
        <v>23</v>
      </c>
    </row>
    <row r="15" spans="1:27" ht="14.25" customHeight="1" x14ac:dyDescent="0.25">
      <c r="A15" s="6" t="s">
        <v>30</v>
      </c>
      <c r="B15" s="688" t="s">
        <v>9</v>
      </c>
      <c r="C15" s="688"/>
      <c r="D15" s="688"/>
      <c r="E15" s="688"/>
      <c r="F15" s="688"/>
      <c r="G15" s="688"/>
      <c r="H15" s="669"/>
      <c r="I15" s="669"/>
      <c r="J15" s="669"/>
      <c r="K15" s="669"/>
      <c r="AA15" s="2" t="s">
        <v>31</v>
      </c>
    </row>
    <row r="16" spans="1:27" ht="14.25" customHeight="1" x14ac:dyDescent="0.25">
      <c r="A16" s="6" t="s">
        <v>32</v>
      </c>
      <c r="B16" s="699" t="s">
        <v>870</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2174</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23883</v>
      </c>
      <c r="D21" s="10">
        <f t="shared" si="0"/>
        <v>22711</v>
      </c>
      <c r="E21" s="10">
        <f t="shared" si="0"/>
        <v>22669</v>
      </c>
      <c r="F21" s="10">
        <f t="shared" si="0"/>
        <v>22044</v>
      </c>
      <c r="G21" s="10">
        <f>G20-G25</f>
        <v>24256</v>
      </c>
      <c r="H21" s="10">
        <f t="shared" ref="H21:K21" si="1">H20-H25</f>
        <v>24126</v>
      </c>
      <c r="I21" s="10">
        <f t="shared" si="1"/>
        <v>23994</v>
      </c>
      <c r="J21" s="10">
        <f t="shared" si="1"/>
        <v>24682</v>
      </c>
      <c r="K21" s="10">
        <f t="shared" si="1"/>
        <v>24176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0.98519099084233974</v>
      </c>
      <c r="D22" s="12">
        <f>IFERROR(+(D21/D20),0)</f>
        <v>0.97951349952557576</v>
      </c>
      <c r="E22" s="12">
        <f>IFERROR(+(E21/E20),0)</f>
        <v>0.98193710473880269</v>
      </c>
      <c r="F22" s="12">
        <f>IFERROR(+(F21/F20),0)</f>
        <v>0.97786452557334869</v>
      </c>
      <c r="G22" s="12">
        <f>G21/G20</f>
        <v>0.98677840608600143</v>
      </c>
      <c r="H22" s="12">
        <f t="shared" ref="H22:K22" si="2">H21/H20</f>
        <v>0.9829293135058057</v>
      </c>
      <c r="I22" s="12">
        <f t="shared" si="2"/>
        <v>0.98070792119676287</v>
      </c>
      <c r="J22" s="12">
        <f t="shared" si="2"/>
        <v>0.97727272727272729</v>
      </c>
      <c r="K22" s="12">
        <f t="shared" si="2"/>
        <v>0.97413167862035621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2</v>
      </c>
      <c r="E23" s="155">
        <v>0</v>
      </c>
      <c r="F23" s="156">
        <v>0</v>
      </c>
      <c r="G23" s="10">
        <v>0</v>
      </c>
      <c r="H23" s="10">
        <v>2</v>
      </c>
      <c r="I23" s="10">
        <v>3</v>
      </c>
      <c r="J23" s="9">
        <v>3</v>
      </c>
      <c r="K23" s="9">
        <v>4</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8.6258949365996718E-5</v>
      </c>
      <c r="E24" s="12">
        <f>IFERROR(+(E23/E20),0)</f>
        <v>0</v>
      </c>
      <c r="F24" s="12">
        <f>IFERROR(+(F23/F20),0)</f>
        <v>0</v>
      </c>
      <c r="G24" s="12">
        <f>G23/G20</f>
        <v>0</v>
      </c>
      <c r="H24" s="12">
        <f t="shared" ref="H24:J24" si="3">H23/H20</f>
        <v>8.1482990425748621E-5</v>
      </c>
      <c r="I24" s="12">
        <f t="shared" si="3"/>
        <v>1.2261914493582932E-4</v>
      </c>
      <c r="J24" s="12">
        <f t="shared" si="3"/>
        <v>1.1878365536902122E-4</v>
      </c>
      <c r="K24" s="12">
        <f>K23/K20</f>
        <v>1.611733419292449E-4</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359</v>
      </c>
      <c r="D25" s="10">
        <v>475</v>
      </c>
      <c r="E25" s="155">
        <v>417</v>
      </c>
      <c r="F25" s="156">
        <v>499</v>
      </c>
      <c r="G25" s="10">
        <v>325</v>
      </c>
      <c r="H25" s="10">
        <v>419</v>
      </c>
      <c r="I25" s="10">
        <v>472</v>
      </c>
      <c r="J25" s="9">
        <v>574</v>
      </c>
      <c r="K25" s="9">
        <v>642</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1.480900915766026E-2</v>
      </c>
      <c r="D26" s="12">
        <f>IFERROR(+(D25/D20),0)</f>
        <v>2.048650047442422E-2</v>
      </c>
      <c r="E26" s="12">
        <f>IFERROR(+(E25/E20),0)</f>
        <v>1.8062895261197261E-2</v>
      </c>
      <c r="F26" s="12">
        <f>IFERROR(+(F25/F20),0)</f>
        <v>2.2135474426651289E-2</v>
      </c>
      <c r="G26" s="12">
        <f>G25/G20</f>
        <v>1.3221593913998617E-2</v>
      </c>
      <c r="H26" s="12">
        <f t="shared" ref="H26:J26" si="4">H25/H20</f>
        <v>1.7070686494194336E-2</v>
      </c>
      <c r="I26" s="12">
        <f t="shared" si="4"/>
        <v>1.9292078803237144E-2</v>
      </c>
      <c r="J26" s="12">
        <f t="shared" si="4"/>
        <v>2.2727272727272728E-2</v>
      </c>
      <c r="K26" s="12">
        <f>K25/K20</f>
        <v>2.5868321379643806E-2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5:G5" xr:uid="{00000000-0002-0000-D301-000000000000}">
      <formula1>$AA$4:$AA$11</formula1>
    </dataValidation>
    <dataValidation type="list" allowBlank="1" showInputMessage="1" showErrorMessage="1" sqref="B10:G10" xr:uid="{00000000-0002-0000-D301-000001000000}">
      <formula1>$AA$12:$AA$13</formula1>
    </dataValidation>
    <dataValidation type="list" allowBlank="1" showInputMessage="1" showErrorMessage="1" sqref="B12:G12" xr:uid="{00000000-0002-0000-D3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sheetPr>
    <tabColor rgb="FFFFFF00"/>
  </sheetPr>
  <dimension ref="A1:AE41"/>
  <sheetViews>
    <sheetView workbookViewId="0">
      <pane xSplit="1" ySplit="2" topLeftCell="B12"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2187</v>
      </c>
      <c r="C3" s="702"/>
      <c r="D3" s="702"/>
      <c r="E3" s="702"/>
      <c r="F3" s="702"/>
      <c r="G3" s="702"/>
      <c r="H3" s="672"/>
      <c r="I3" s="672"/>
      <c r="J3" s="672"/>
      <c r="K3" s="672"/>
    </row>
    <row r="4" spans="1:27" ht="14.25" customHeight="1" x14ac:dyDescent="0.25">
      <c r="A4" s="6" t="s">
        <v>2</v>
      </c>
      <c r="B4" s="704" t="s">
        <v>2188</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63</v>
      </c>
      <c r="C9" s="699"/>
      <c r="D9" s="699"/>
      <c r="E9" s="699"/>
      <c r="F9" s="699"/>
      <c r="G9" s="699"/>
      <c r="H9" s="669"/>
      <c r="I9" s="669"/>
      <c r="J9" s="669"/>
      <c r="K9" s="669"/>
      <c r="AA9" s="2" t="s">
        <v>16</v>
      </c>
    </row>
    <row r="10" spans="1:27" ht="14.25" customHeight="1" x14ac:dyDescent="0.25">
      <c r="A10" s="6" t="s">
        <v>17</v>
      </c>
      <c r="B10" s="699" t="s">
        <v>25</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99" t="s">
        <v>2189</v>
      </c>
      <c r="C13" s="699"/>
      <c r="D13" s="699"/>
      <c r="E13" s="699"/>
      <c r="F13" s="699"/>
      <c r="G13" s="699"/>
      <c r="H13" s="669"/>
      <c r="I13" s="669"/>
      <c r="J13" s="669"/>
      <c r="K13" s="669"/>
      <c r="AA13" s="2" t="s">
        <v>18</v>
      </c>
    </row>
    <row r="14" spans="1:27" ht="14.25" customHeight="1" x14ac:dyDescent="0.25">
      <c r="A14" s="6" t="s">
        <v>28</v>
      </c>
      <c r="B14" s="688" t="s">
        <v>2153</v>
      </c>
      <c r="C14" s="688"/>
      <c r="D14" s="688"/>
      <c r="E14" s="688"/>
      <c r="F14" s="688"/>
      <c r="G14" s="688"/>
      <c r="H14" s="669"/>
      <c r="I14" s="669"/>
      <c r="J14" s="669"/>
      <c r="K14" s="669"/>
      <c r="Z14" s="2" t="s">
        <v>29</v>
      </c>
      <c r="AA14" s="2" t="s">
        <v>23</v>
      </c>
    </row>
    <row r="15" spans="1:27" ht="14.25" customHeight="1" x14ac:dyDescent="0.25">
      <c r="A15" s="6" t="s">
        <v>30</v>
      </c>
      <c r="B15" s="688" t="s">
        <v>9</v>
      </c>
      <c r="C15" s="688"/>
      <c r="D15" s="688"/>
      <c r="E15" s="688"/>
      <c r="F15" s="688"/>
      <c r="G15" s="688"/>
      <c r="H15" s="669"/>
      <c r="I15" s="669"/>
      <c r="J15" s="669"/>
      <c r="K15" s="669"/>
      <c r="AA15" s="2" t="s">
        <v>31</v>
      </c>
    </row>
    <row r="16" spans="1:27" ht="14.25" customHeight="1" x14ac:dyDescent="0.25">
      <c r="A16" s="6" t="s">
        <v>32</v>
      </c>
      <c r="B16" s="699" t="s">
        <v>871</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2174</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23141</v>
      </c>
      <c r="D21" s="10">
        <f t="shared" si="0"/>
        <v>21982</v>
      </c>
      <c r="E21" s="10">
        <f t="shared" si="0"/>
        <v>21780</v>
      </c>
      <c r="F21" s="10">
        <f t="shared" si="0"/>
        <v>21148</v>
      </c>
      <c r="G21" s="10">
        <f>G20-G25</f>
        <v>22344</v>
      </c>
      <c r="H21" s="10">
        <f t="shared" ref="H21:K21" si="1">H20-H25</f>
        <v>22258</v>
      </c>
      <c r="I21" s="10">
        <f t="shared" si="1"/>
        <v>22111</v>
      </c>
      <c r="J21" s="10">
        <f t="shared" si="1"/>
        <v>22783</v>
      </c>
      <c r="K21" s="10">
        <f t="shared" si="1"/>
        <v>22246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0.95458295520171599</v>
      </c>
      <c r="D22" s="12">
        <f>IFERROR(+(D21/D20),0)</f>
        <v>0.94807211248167</v>
      </c>
      <c r="E22" s="12">
        <f>IFERROR(+(E21/E20),0)</f>
        <v>0.94342891795893613</v>
      </c>
      <c r="F22" s="12">
        <f>IFERROR(+(F21/F20),0)</f>
        <v>0.93811826287539368</v>
      </c>
      <c r="G22" s="12">
        <f>G21/G20</f>
        <v>0.90899475204426183</v>
      </c>
      <c r="H22" s="12">
        <f t="shared" ref="H22:K22" si="2">H21/H20</f>
        <v>0.90682420044815648</v>
      </c>
      <c r="I22" s="12">
        <f t="shared" si="2"/>
        <v>0.90374397122537398</v>
      </c>
      <c r="J22" s="12">
        <f t="shared" si="2"/>
        <v>0.90208267342413684</v>
      </c>
      <c r="K22" s="12">
        <f t="shared" si="2"/>
        <v>0.89636554113949551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2</v>
      </c>
      <c r="E23" s="155">
        <v>0</v>
      </c>
      <c r="F23" s="156">
        <v>0</v>
      </c>
      <c r="G23" s="10">
        <v>0</v>
      </c>
      <c r="H23" s="10">
        <v>2</v>
      </c>
      <c r="I23" s="10">
        <v>3</v>
      </c>
      <c r="J23" s="9">
        <v>3</v>
      </c>
      <c r="K23" s="9">
        <v>3</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8.6258949365996718E-5</v>
      </c>
      <c r="E24" s="12">
        <f>IFERROR(+(E23/E20),0)</f>
        <v>0</v>
      </c>
      <c r="F24" s="12">
        <f>IFERROR(+(F23/F20),0)</f>
        <v>0</v>
      </c>
      <c r="G24" s="12">
        <f>G23/G20</f>
        <v>0</v>
      </c>
      <c r="H24" s="12">
        <f t="shared" ref="H24:J24" si="3">H23/H20</f>
        <v>8.1482990425748621E-5</v>
      </c>
      <c r="I24" s="12">
        <f t="shared" si="3"/>
        <v>1.2261914493582932E-4</v>
      </c>
      <c r="J24" s="12">
        <f t="shared" si="3"/>
        <v>1.1878365536902122E-4</v>
      </c>
      <c r="K24" s="12">
        <f>K23/K20</f>
        <v>1.2088000644693368E-4</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1101</v>
      </c>
      <c r="D25" s="10">
        <v>1204</v>
      </c>
      <c r="E25" s="155">
        <v>1306</v>
      </c>
      <c r="F25" s="156">
        <v>1395</v>
      </c>
      <c r="G25" s="13">
        <v>2237</v>
      </c>
      <c r="H25" s="13">
        <v>2287</v>
      </c>
      <c r="I25" s="13">
        <v>2355</v>
      </c>
      <c r="J25" s="13">
        <v>2473</v>
      </c>
      <c r="K25" s="13">
        <v>2572</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4.541704479828397E-2</v>
      </c>
      <c r="D26" s="12">
        <f>IFERROR(+(D25/D20),0)</f>
        <v>5.1927887518330024E-2</v>
      </c>
      <c r="E26" s="12">
        <f>IFERROR(+(E25/E20),0)</f>
        <v>5.6571082041063848E-2</v>
      </c>
      <c r="F26" s="12">
        <f>IFERROR(+(F25/F20),0)</f>
        <v>6.1881737124606311E-2</v>
      </c>
      <c r="G26" s="12">
        <f>G25/G20</f>
        <v>9.1005247955738167E-2</v>
      </c>
      <c r="H26" s="12">
        <f t="shared" ref="H26:J26" si="4">H25/H20</f>
        <v>9.3175799551843547E-2</v>
      </c>
      <c r="I26" s="12">
        <f t="shared" si="4"/>
        <v>9.625602877462601E-2</v>
      </c>
      <c r="J26" s="12">
        <f t="shared" si="4"/>
        <v>9.7917326575863162E-2</v>
      </c>
      <c r="K26" s="12">
        <f>K25/K20</f>
        <v>0.10363445886050447</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12:G12" xr:uid="{00000000-0002-0000-D401-000000000000}">
      <formula1>$AA$14:$AA$16</formula1>
    </dataValidation>
    <dataValidation type="list" allowBlank="1" showInputMessage="1" showErrorMessage="1" sqref="B10:G10" xr:uid="{00000000-0002-0000-D401-000001000000}">
      <formula1>$AA$12:$AA$13</formula1>
    </dataValidation>
    <dataValidation type="list" allowBlank="1" showInputMessage="1" showErrorMessage="1" sqref="B5:G5" xr:uid="{00000000-0002-0000-D4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pageSetUpPr fitToPage="1"/>
  </sheetPr>
  <dimension ref="A1:K32"/>
  <sheetViews>
    <sheetView topLeftCell="B10" workbookViewId="0">
      <selection activeCell="A20" sqref="A20:XFD20"/>
    </sheetView>
  </sheetViews>
  <sheetFormatPr defaultRowHeight="15" x14ac:dyDescent="0.25"/>
  <cols>
    <col min="1" max="1" width="38.85546875" customWidth="1"/>
    <col min="2" max="2" width="89.5703125" customWidth="1"/>
    <col min="3" max="7" width="12.7109375" customWidth="1"/>
  </cols>
  <sheetData>
    <row r="1" spans="1:7" ht="18.75" x14ac:dyDescent="0.25">
      <c r="A1" s="200" t="s">
        <v>0</v>
      </c>
    </row>
    <row r="3" spans="1:7" x14ac:dyDescent="0.25">
      <c r="A3" s="201" t="s">
        <v>1</v>
      </c>
      <c r="B3" s="678" t="s">
        <v>7652</v>
      </c>
      <c r="C3" s="678"/>
      <c r="D3" s="678"/>
      <c r="E3" s="678"/>
      <c r="F3" s="678"/>
      <c r="G3" s="678"/>
    </row>
    <row r="4" spans="1:7" ht="18.75" customHeight="1" x14ac:dyDescent="0.25">
      <c r="A4" s="6" t="s">
        <v>2</v>
      </c>
      <c r="B4" s="682" t="s">
        <v>7653</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7654</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364</v>
      </c>
      <c r="C16" s="674"/>
      <c r="D16" s="674"/>
      <c r="E16" s="674"/>
      <c r="F16" s="674"/>
      <c r="G16" s="674"/>
    </row>
    <row r="17" spans="1:11" x14ac:dyDescent="0.25">
      <c r="A17" s="6" t="s">
        <v>35</v>
      </c>
      <c r="B17" s="675" t="s">
        <v>9</v>
      </c>
      <c r="C17" s="674"/>
      <c r="D17" s="674"/>
      <c r="E17" s="674"/>
      <c r="F17" s="674"/>
      <c r="G17" s="674"/>
    </row>
    <row r="18" spans="1:11" ht="48.75" customHeight="1" x14ac:dyDescent="0.25">
      <c r="A18" s="113" t="s">
        <v>36</v>
      </c>
      <c r="B18" s="682" t="s">
        <v>7649</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3">
        <v>22180</v>
      </c>
      <c r="D21" s="13">
        <v>22887</v>
      </c>
      <c r="E21" s="13">
        <v>23049</v>
      </c>
      <c r="F21" s="13">
        <v>24087</v>
      </c>
      <c r="G21" s="10">
        <f>+(G20-G25)</f>
        <v>24402</v>
      </c>
      <c r="H21" s="10">
        <f t="shared" ref="H21:K21" si="0">+(H20-H25)</f>
        <v>24318</v>
      </c>
      <c r="I21" s="10">
        <f t="shared" si="0"/>
        <v>24199</v>
      </c>
      <c r="J21" s="10">
        <f t="shared" si="0"/>
        <v>24924</v>
      </c>
      <c r="K21" s="10">
        <f t="shared" si="0"/>
        <v>24338</v>
      </c>
    </row>
    <row r="22" spans="1:11" x14ac:dyDescent="0.25">
      <c r="A22" s="6" t="s">
        <v>45</v>
      </c>
      <c r="B22" s="202"/>
      <c r="C22" s="12">
        <f>+(C21/C20)</f>
        <v>0.98389744044714544</v>
      </c>
      <c r="D22" s="12">
        <f>+(D21/D20)</f>
        <v>0.99138005717751021</v>
      </c>
      <c r="E22" s="12">
        <f>+(E21/E20)</f>
        <v>0.99409126196842923</v>
      </c>
      <c r="F22" s="12">
        <f>+(F21/F20)</f>
        <v>0.99360613810741683</v>
      </c>
      <c r="G22" s="12">
        <f t="shared" ref="G22:H22" si="1">+(G21/G20)</f>
        <v>0.99271795289044384</v>
      </c>
      <c r="H22" s="12">
        <f t="shared" si="1"/>
        <v>0.99075168058667751</v>
      </c>
      <c r="I22" s="12">
        <f>+(I21/I20)</f>
        <v>0.98908689610071121</v>
      </c>
      <c r="J22" s="12">
        <f>+(J21/J20)</f>
        <v>0.98685460880582831</v>
      </c>
      <c r="K22" s="12">
        <f>+(K21/K20)</f>
        <v>0.98065919896849063</v>
      </c>
    </row>
    <row r="23" spans="1:11" x14ac:dyDescent="0.25">
      <c r="A23" s="6" t="s">
        <v>46</v>
      </c>
      <c r="B23" s="202"/>
      <c r="C23" s="10">
        <v>27</v>
      </c>
      <c r="D23" s="10">
        <v>8</v>
      </c>
      <c r="E23" s="10">
        <v>2</v>
      </c>
      <c r="F23" s="155">
        <v>3</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179</v>
      </c>
      <c r="H25" s="338">
        <v>227</v>
      </c>
      <c r="I25" s="338">
        <v>267</v>
      </c>
      <c r="J25" s="338">
        <v>332</v>
      </c>
      <c r="K25" s="217">
        <v>480</v>
      </c>
    </row>
    <row r="26" spans="1:11" x14ac:dyDescent="0.25">
      <c r="A26" s="6" t="s">
        <v>49</v>
      </c>
      <c r="B26" s="202"/>
      <c r="C26" s="12">
        <f>+(C25/C20)</f>
        <v>1.6102559552854546E-2</v>
      </c>
      <c r="D26" s="12">
        <f>+(D25/D20)</f>
        <v>8.6199428224898213E-3</v>
      </c>
      <c r="E26" s="12">
        <f>+(E25/E20)</f>
        <v>5.9087380315707757E-3</v>
      </c>
      <c r="F26" s="12">
        <f>+(F25/F20)</f>
        <v>6.3938618925831201E-3</v>
      </c>
      <c r="G26" s="12">
        <f t="shared" ref="G26:H26" si="2">+(G25/G20)</f>
        <v>7.2820471095561608E-3</v>
      </c>
      <c r="H26" s="12">
        <f t="shared" si="2"/>
        <v>9.2483194133224696E-3</v>
      </c>
      <c r="I26" s="12">
        <f>+(I25/I20)</f>
        <v>1.0913103899288809E-2</v>
      </c>
      <c r="J26" s="12">
        <f>+(J25/J20)</f>
        <v>1.3145391194171682E-2</v>
      </c>
      <c r="K26" s="12">
        <f>+(K25/K20)</f>
        <v>1.934080103150939E-2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7655</v>
      </c>
      <c r="B29" t="s">
        <v>7656</v>
      </c>
      <c r="C29" s="13">
        <v>22180</v>
      </c>
      <c r="D29" s="13">
        <v>22887</v>
      </c>
      <c r="E29" s="13">
        <v>23049</v>
      </c>
      <c r="F29" s="13">
        <v>24087</v>
      </c>
      <c r="G29" s="170">
        <v>24402</v>
      </c>
      <c r="H29" s="170">
        <v>24318</v>
      </c>
      <c r="I29" s="170">
        <v>24199</v>
      </c>
      <c r="J29" s="547">
        <v>24924</v>
      </c>
      <c r="K29" s="443">
        <v>24338</v>
      </c>
    </row>
    <row r="30" spans="1:11" x14ac:dyDescent="0.25">
      <c r="A30" s="215" t="s">
        <v>1439</v>
      </c>
      <c r="B30" s="215" t="s">
        <v>1439</v>
      </c>
      <c r="C30">
        <v>363</v>
      </c>
      <c r="D30">
        <v>199</v>
      </c>
      <c r="E30">
        <v>137</v>
      </c>
      <c r="F30">
        <v>155</v>
      </c>
      <c r="G30" s="170">
        <v>179</v>
      </c>
      <c r="H30" s="170">
        <v>227</v>
      </c>
      <c r="I30" s="170">
        <v>267</v>
      </c>
      <c r="J30" s="170">
        <v>332</v>
      </c>
      <c r="K30" s="443">
        <v>480</v>
      </c>
    </row>
    <row r="31" spans="1:11" x14ac:dyDescent="0.25">
      <c r="A31" s="226" t="s">
        <v>53</v>
      </c>
      <c r="B31" s="226"/>
      <c r="C31" s="160">
        <v>22543</v>
      </c>
      <c r="D31" s="160">
        <v>23086</v>
      </c>
      <c r="E31" s="160">
        <v>23186</v>
      </c>
      <c r="F31" s="548">
        <v>24242</v>
      </c>
      <c r="G31" s="160">
        <v>24581</v>
      </c>
      <c r="H31" s="160">
        <v>24545</v>
      </c>
      <c r="I31" s="160">
        <v>24466</v>
      </c>
      <c r="J31" s="161">
        <v>25256</v>
      </c>
      <c r="K31" s="162">
        <v>24818</v>
      </c>
    </row>
    <row r="32" spans="1:11" x14ac:dyDescent="0.25">
      <c r="A32" s="215"/>
      <c r="B32" s="215"/>
      <c r="C32" s="215"/>
      <c r="D32" s="215"/>
      <c r="E32" s="215"/>
      <c r="F32" s="215"/>
      <c r="G32" s="215"/>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68" fitToHeight="0" orientation="landscape" r:id="rId1"/>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2190</v>
      </c>
      <c r="C3" s="702"/>
      <c r="D3" s="702"/>
      <c r="E3" s="702"/>
      <c r="F3" s="702"/>
      <c r="G3" s="702"/>
      <c r="H3" s="672"/>
      <c r="I3" s="672"/>
      <c r="J3" s="672"/>
      <c r="K3" s="672"/>
    </row>
    <row r="4" spans="1:27" ht="14.25" customHeight="1" x14ac:dyDescent="0.25">
      <c r="A4" s="6" t="s">
        <v>2</v>
      </c>
      <c r="B4" s="704" t="s">
        <v>2191</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63</v>
      </c>
      <c r="C9" s="699"/>
      <c r="D9" s="699"/>
      <c r="E9" s="699"/>
      <c r="F9" s="699"/>
      <c r="G9" s="699"/>
      <c r="H9" s="669"/>
      <c r="I9" s="669"/>
      <c r="J9" s="669"/>
      <c r="K9" s="669"/>
      <c r="AA9" s="2" t="s">
        <v>16</v>
      </c>
    </row>
    <row r="10" spans="1:27" ht="14.25" customHeight="1" x14ac:dyDescent="0.25">
      <c r="A10" s="6" t="s">
        <v>17</v>
      </c>
      <c r="B10" s="699" t="s">
        <v>25</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99" t="s">
        <v>2192</v>
      </c>
      <c r="C13" s="699"/>
      <c r="D13" s="699"/>
      <c r="E13" s="699"/>
      <c r="F13" s="699"/>
      <c r="G13" s="699"/>
      <c r="H13" s="669"/>
      <c r="I13" s="669"/>
      <c r="J13" s="669"/>
      <c r="K13" s="669"/>
      <c r="AA13" s="2" t="s">
        <v>18</v>
      </c>
    </row>
    <row r="14" spans="1:27" ht="14.25" customHeight="1" x14ac:dyDescent="0.25">
      <c r="A14" s="6" t="s">
        <v>28</v>
      </c>
      <c r="B14" s="688" t="s">
        <v>2157</v>
      </c>
      <c r="C14" s="688"/>
      <c r="D14" s="688"/>
      <c r="E14" s="688"/>
      <c r="F14" s="688"/>
      <c r="G14" s="688"/>
      <c r="H14" s="669"/>
      <c r="I14" s="669"/>
      <c r="J14" s="669"/>
      <c r="K14" s="669"/>
      <c r="Z14" s="2" t="s">
        <v>29</v>
      </c>
      <c r="AA14" s="2" t="s">
        <v>23</v>
      </c>
    </row>
    <row r="15" spans="1:27" ht="14.25" customHeight="1" x14ac:dyDescent="0.25">
      <c r="A15" s="6" t="s">
        <v>30</v>
      </c>
      <c r="B15" s="688" t="s">
        <v>9</v>
      </c>
      <c r="C15" s="688"/>
      <c r="D15" s="688"/>
      <c r="E15" s="688"/>
      <c r="F15" s="688"/>
      <c r="G15" s="688"/>
      <c r="H15" s="669"/>
      <c r="I15" s="669"/>
      <c r="J15" s="669"/>
      <c r="K15" s="669"/>
      <c r="AA15" s="2" t="s">
        <v>31</v>
      </c>
    </row>
    <row r="16" spans="1:27" ht="14.25" customHeight="1" x14ac:dyDescent="0.25">
      <c r="A16" s="6" t="s">
        <v>32</v>
      </c>
      <c r="B16" s="699" t="s">
        <v>872</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2174</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14296</v>
      </c>
      <c r="D21" s="10">
        <f t="shared" si="0"/>
        <v>12907</v>
      </c>
      <c r="E21" s="10">
        <f t="shared" si="0"/>
        <v>12653</v>
      </c>
      <c r="F21" s="10">
        <f t="shared" si="0"/>
        <v>11529</v>
      </c>
      <c r="G21" s="10">
        <f>G20-G25</f>
        <v>8707</v>
      </c>
      <c r="H21" s="10">
        <f t="shared" ref="H21:K21" si="1">H20-H25</f>
        <v>8849</v>
      </c>
      <c r="I21" s="10">
        <f t="shared" si="1"/>
        <v>8719</v>
      </c>
      <c r="J21" s="10">
        <f t="shared" si="1"/>
        <v>9162</v>
      </c>
      <c r="K21" s="10">
        <f t="shared" si="1"/>
        <v>8774</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0.58972032010560183</v>
      </c>
      <c r="D22" s="12">
        <f>IFERROR(+(D21/D20),0)</f>
        <v>0.55667212973345981</v>
      </c>
      <c r="E22" s="12">
        <f>IFERROR(+(E21/E20),0)</f>
        <v>0.54808108810534528</v>
      </c>
      <c r="F22" s="12">
        <f>IFERROR(+(F21/F20),0)</f>
        <v>0.51142261455884308</v>
      </c>
      <c r="G22" s="12">
        <f>G21/G20</f>
        <v>0.35421667141287988</v>
      </c>
      <c r="H22" s="12">
        <f t="shared" ref="H22:K22" si="2">H21/H20</f>
        <v>0.36052149113872478</v>
      </c>
      <c r="I22" s="12">
        <f t="shared" si="2"/>
        <v>0.35637210823183191</v>
      </c>
      <c r="J22" s="12">
        <f t="shared" si="2"/>
        <v>0.36276528349699083</v>
      </c>
      <c r="K22" s="12">
        <f t="shared" si="2"/>
        <v>0.35353372552179868</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1</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3.9594551789673741E-5</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9946</v>
      </c>
      <c r="D25" s="10">
        <v>10279</v>
      </c>
      <c r="E25" s="155">
        <v>10433</v>
      </c>
      <c r="F25" s="156">
        <v>11014</v>
      </c>
      <c r="G25" s="13">
        <v>15874</v>
      </c>
      <c r="H25" s="13">
        <v>15696</v>
      </c>
      <c r="I25" s="13">
        <v>15747</v>
      </c>
      <c r="J25" s="13">
        <v>16094</v>
      </c>
      <c r="K25" s="13">
        <v>16044</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0.41027967989439817</v>
      </c>
      <c r="D26" s="12">
        <f>IFERROR(+(D25/D20),0)</f>
        <v>0.44332787026654014</v>
      </c>
      <c r="E26" s="12">
        <f>IFERROR(+(E25/E20),0)</f>
        <v>0.45191891189465477</v>
      </c>
      <c r="F26" s="12">
        <f>IFERROR(+(F25/F20),0)</f>
        <v>0.48857738544115692</v>
      </c>
      <c r="G26" s="12">
        <f>G25/G20</f>
        <v>0.64578332858712018</v>
      </c>
      <c r="H26" s="12">
        <f t="shared" ref="H26:J26" si="4">H25/H20</f>
        <v>0.63947850886127522</v>
      </c>
      <c r="I26" s="12">
        <f t="shared" si="4"/>
        <v>0.64362789176816804</v>
      </c>
      <c r="J26" s="12">
        <f t="shared" si="4"/>
        <v>0.63723471650300922</v>
      </c>
      <c r="K26" s="12">
        <f>K25/K20</f>
        <v>0.64646627447820126</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5:G5" xr:uid="{00000000-0002-0000-D501-000000000000}">
      <formula1>$AA$4:$AA$11</formula1>
    </dataValidation>
    <dataValidation type="list" allowBlank="1" showInputMessage="1" showErrorMessage="1" sqref="B10:G10" xr:uid="{00000000-0002-0000-D501-000001000000}">
      <formula1>$AA$12:$AA$13</formula1>
    </dataValidation>
    <dataValidation type="list" allowBlank="1" showInputMessage="1" showErrorMessage="1" sqref="B12:G12" xr:uid="{00000000-0002-0000-D5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2193</v>
      </c>
      <c r="C3" s="702"/>
      <c r="D3" s="702"/>
      <c r="E3" s="702"/>
      <c r="F3" s="702"/>
      <c r="G3" s="702"/>
      <c r="H3" s="672"/>
      <c r="I3" s="672"/>
      <c r="J3" s="672"/>
      <c r="K3" s="672"/>
    </row>
    <row r="4" spans="1:27" ht="14.25" customHeight="1" x14ac:dyDescent="0.25">
      <c r="A4" s="6" t="s">
        <v>2</v>
      </c>
      <c r="B4" s="704" t="s">
        <v>2194</v>
      </c>
      <c r="C4" s="704"/>
      <c r="D4" s="704"/>
      <c r="E4" s="704"/>
      <c r="F4" s="704"/>
      <c r="G4" s="704"/>
      <c r="H4" s="718"/>
      <c r="I4" s="718"/>
      <c r="J4" s="718"/>
      <c r="K4" s="718"/>
      <c r="Z4" s="2" t="s">
        <v>3</v>
      </c>
      <c r="AA4" s="2" t="s">
        <v>4</v>
      </c>
    </row>
    <row r="5" spans="1:27" ht="14.25" customHeight="1" x14ac:dyDescent="0.25">
      <c r="A5" s="6" t="s">
        <v>5</v>
      </c>
      <c r="B5" s="699" t="s">
        <v>4</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69</v>
      </c>
      <c r="C9" s="699"/>
      <c r="D9" s="699"/>
      <c r="E9" s="699"/>
      <c r="F9" s="699"/>
      <c r="G9" s="699"/>
      <c r="H9" s="669"/>
      <c r="I9" s="669"/>
      <c r="J9" s="669"/>
      <c r="K9" s="669"/>
      <c r="AA9" s="2" t="s">
        <v>16</v>
      </c>
    </row>
    <row r="10" spans="1:27" ht="14.25" customHeight="1" x14ac:dyDescent="0.25">
      <c r="A10" s="6" t="s">
        <v>17</v>
      </c>
      <c r="B10" s="699" t="s">
        <v>25</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99" t="s">
        <v>2195</v>
      </c>
      <c r="C13" s="699"/>
      <c r="D13" s="699"/>
      <c r="E13" s="699"/>
      <c r="F13" s="699"/>
      <c r="G13" s="699"/>
      <c r="H13" s="669"/>
      <c r="I13" s="669"/>
      <c r="J13" s="669"/>
      <c r="K13" s="669"/>
      <c r="AA13" s="2" t="s">
        <v>18</v>
      </c>
    </row>
    <row r="14" spans="1:27" ht="14.25" customHeight="1" x14ac:dyDescent="0.25">
      <c r="A14" s="6" t="s">
        <v>28</v>
      </c>
      <c r="B14" s="688" t="s">
        <v>2161</v>
      </c>
      <c r="C14" s="688"/>
      <c r="D14" s="688"/>
      <c r="E14" s="688"/>
      <c r="F14" s="688"/>
      <c r="G14" s="688"/>
      <c r="H14" s="669"/>
      <c r="I14" s="669"/>
      <c r="J14" s="669"/>
      <c r="K14" s="669"/>
      <c r="Z14" s="2" t="s">
        <v>29</v>
      </c>
      <c r="AA14" s="2" t="s">
        <v>23</v>
      </c>
    </row>
    <row r="15" spans="1:27" ht="14.25" customHeight="1" x14ac:dyDescent="0.25">
      <c r="A15" s="6" t="s">
        <v>30</v>
      </c>
      <c r="B15" s="688" t="s">
        <v>9</v>
      </c>
      <c r="C15" s="688"/>
      <c r="D15" s="688"/>
      <c r="E15" s="688"/>
      <c r="F15" s="688"/>
      <c r="G15" s="688"/>
      <c r="H15" s="669"/>
      <c r="I15" s="669"/>
      <c r="J15" s="669"/>
      <c r="K15" s="669"/>
      <c r="AA15" s="2" t="s">
        <v>31</v>
      </c>
    </row>
    <row r="16" spans="1:27" ht="14.25" customHeight="1" x14ac:dyDescent="0.25">
      <c r="A16" s="6" t="s">
        <v>32</v>
      </c>
      <c r="B16" s="699" t="s">
        <v>873</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2174</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23911</v>
      </c>
      <c r="D21" s="10">
        <f t="shared" si="0"/>
        <v>22730</v>
      </c>
      <c r="E21" s="10">
        <f t="shared" si="0"/>
        <v>22626</v>
      </c>
      <c r="F21" s="10">
        <f t="shared" si="0"/>
        <v>21983</v>
      </c>
      <c r="G21" s="10">
        <f>G20-G25</f>
        <v>24153</v>
      </c>
      <c r="H21" s="10">
        <f t="shared" ref="H21:K21" si="1">H20-H25</f>
        <v>23993</v>
      </c>
      <c r="I21" s="10">
        <f t="shared" si="1"/>
        <v>23798</v>
      </c>
      <c r="J21" s="10">
        <f t="shared" si="1"/>
        <v>24413</v>
      </c>
      <c r="K21" s="10">
        <f t="shared" si="1"/>
        <v>23767</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0.98634601105519348</v>
      </c>
      <c r="D22" s="12">
        <f>IFERROR(+(D21/D20),0)</f>
        <v>0.9803329595445528</v>
      </c>
      <c r="E22" s="12">
        <f>IFERROR(+(E21/E20),0)</f>
        <v>0.98007450402841545</v>
      </c>
      <c r="F22" s="12">
        <f>IFERROR(+(F21/F20),0)</f>
        <v>0.97515858581377812</v>
      </c>
      <c r="G22" s="12">
        <f>G21/G20</f>
        <v>0.98258817786094954</v>
      </c>
      <c r="H22" s="12">
        <f t="shared" ref="H22:K22" si="2">H21/H20</f>
        <v>0.97751069464249341</v>
      </c>
      <c r="I22" s="12">
        <f t="shared" si="2"/>
        <v>0.97269680372762202</v>
      </c>
      <c r="J22" s="12">
        <f t="shared" si="2"/>
        <v>0.96662179284130501</v>
      </c>
      <c r="K22" s="12">
        <f t="shared" si="2"/>
        <v>0.95765170440809089</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1</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3.9594551789673741E-5</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331</v>
      </c>
      <c r="D25" s="10">
        <v>456</v>
      </c>
      <c r="E25" s="155">
        <v>460</v>
      </c>
      <c r="F25" s="156">
        <v>560</v>
      </c>
      <c r="G25" s="13">
        <v>428</v>
      </c>
      <c r="H25" s="13">
        <v>552</v>
      </c>
      <c r="I25" s="13">
        <v>668</v>
      </c>
      <c r="J25" s="13">
        <v>843</v>
      </c>
      <c r="K25" s="13">
        <v>1051</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1.3653988944806534E-2</v>
      </c>
      <c r="D26" s="12">
        <f>IFERROR(+(D25/D20),0)</f>
        <v>1.9667040455447253E-2</v>
      </c>
      <c r="E26" s="12">
        <f>IFERROR(+(E25/E20),0)</f>
        <v>1.9925495971584509E-2</v>
      </c>
      <c r="F26" s="12">
        <f>IFERROR(+(F25/F20),0)</f>
        <v>2.4841414186221888E-2</v>
      </c>
      <c r="G26" s="12">
        <f>G25/G20</f>
        <v>1.7411822139050487E-2</v>
      </c>
      <c r="H26" s="12">
        <f t="shared" ref="H26:J26" si="4">H25/H20</f>
        <v>2.2489305357506619E-2</v>
      </c>
      <c r="I26" s="12">
        <f t="shared" si="4"/>
        <v>2.7303196272377993E-2</v>
      </c>
      <c r="J26" s="12">
        <f t="shared" si="4"/>
        <v>3.3378207158694967E-2</v>
      </c>
      <c r="K26" s="12">
        <f>K25/K20</f>
        <v>4.2348295591909099E-2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12:G12" xr:uid="{00000000-0002-0000-D601-000000000000}">
      <formula1>$AA$14:$AA$16</formula1>
    </dataValidation>
    <dataValidation type="list" allowBlank="1" showInputMessage="1" showErrorMessage="1" sqref="B10:G10" xr:uid="{00000000-0002-0000-D601-000001000000}">
      <formula1>$AA$12:$AA$13</formula1>
    </dataValidation>
    <dataValidation type="list" allowBlank="1" showInputMessage="1" showErrorMessage="1" sqref="B5:G5" xr:uid="{00000000-0002-0000-D6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2196</v>
      </c>
      <c r="C3" s="702"/>
      <c r="D3" s="702"/>
      <c r="E3" s="702"/>
      <c r="F3" s="702"/>
      <c r="G3" s="702"/>
      <c r="H3" s="672"/>
      <c r="I3" s="672"/>
      <c r="J3" s="672"/>
      <c r="K3" s="672"/>
    </row>
    <row r="4" spans="1:27" ht="14.25" customHeight="1" x14ac:dyDescent="0.25">
      <c r="A4" s="6" t="s">
        <v>2</v>
      </c>
      <c r="B4" s="704" t="s">
        <v>2197</v>
      </c>
      <c r="C4" s="704"/>
      <c r="D4" s="704"/>
      <c r="E4" s="704"/>
      <c r="F4" s="704"/>
      <c r="G4" s="704"/>
      <c r="H4" s="718"/>
      <c r="I4" s="718"/>
      <c r="J4" s="718"/>
      <c r="K4" s="718"/>
      <c r="Z4" s="2" t="s">
        <v>3</v>
      </c>
      <c r="AA4" s="2" t="s">
        <v>4</v>
      </c>
    </row>
    <row r="5" spans="1:27" ht="14.25" customHeight="1" x14ac:dyDescent="0.25">
      <c r="A5" s="6" t="s">
        <v>5</v>
      </c>
      <c r="B5" s="699" t="s">
        <v>16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693" t="s">
        <v>9</v>
      </c>
      <c r="C8" s="693"/>
      <c r="D8" s="693"/>
      <c r="E8" s="693"/>
      <c r="F8" s="693"/>
      <c r="G8" s="693"/>
      <c r="H8" s="718"/>
      <c r="I8" s="718"/>
      <c r="J8" s="718"/>
      <c r="K8" s="718"/>
      <c r="AA8" s="2" t="s">
        <v>14</v>
      </c>
    </row>
    <row r="9" spans="1:27" ht="14.25" customHeight="1" x14ac:dyDescent="0.25">
      <c r="A9" s="6" t="s">
        <v>15</v>
      </c>
      <c r="B9" s="699" t="s">
        <v>69</v>
      </c>
      <c r="C9" s="699"/>
      <c r="D9" s="699"/>
      <c r="E9" s="699"/>
      <c r="F9" s="699"/>
      <c r="G9" s="699"/>
      <c r="H9" s="669"/>
      <c r="I9" s="669"/>
      <c r="J9" s="669"/>
      <c r="K9" s="669"/>
      <c r="AA9" s="2" t="s">
        <v>16</v>
      </c>
    </row>
    <row r="10" spans="1:27" ht="14.25" customHeight="1" x14ac:dyDescent="0.25">
      <c r="A10" s="6" t="s">
        <v>17</v>
      </c>
      <c r="B10" s="699" t="s">
        <v>25</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88" t="s">
        <v>9</v>
      </c>
      <c r="C13" s="688"/>
      <c r="D13" s="688"/>
      <c r="E13" s="688"/>
      <c r="F13" s="688"/>
      <c r="G13" s="688"/>
      <c r="H13" s="669"/>
      <c r="I13" s="669"/>
      <c r="J13" s="669"/>
      <c r="K13" s="669"/>
      <c r="AA13" s="2" t="s">
        <v>18</v>
      </c>
    </row>
    <row r="14" spans="1:27" ht="14.25" customHeight="1" x14ac:dyDescent="0.25">
      <c r="A14" s="6" t="s">
        <v>28</v>
      </c>
      <c r="B14" s="688" t="s">
        <v>2164</v>
      </c>
      <c r="C14" s="688"/>
      <c r="D14" s="688"/>
      <c r="E14" s="688"/>
      <c r="F14" s="688"/>
      <c r="G14" s="688"/>
      <c r="H14" s="669"/>
      <c r="I14" s="669"/>
      <c r="J14" s="669"/>
      <c r="K14" s="669"/>
      <c r="Z14" s="2" t="s">
        <v>29</v>
      </c>
      <c r="AA14" s="2" t="s">
        <v>23</v>
      </c>
    </row>
    <row r="15" spans="1:27" ht="14.25" customHeight="1" x14ac:dyDescent="0.25">
      <c r="A15" s="6" t="s">
        <v>30</v>
      </c>
      <c r="B15" s="688" t="s">
        <v>9</v>
      </c>
      <c r="C15" s="688"/>
      <c r="D15" s="688"/>
      <c r="E15" s="688"/>
      <c r="F15" s="688"/>
      <c r="G15" s="688"/>
      <c r="H15" s="669"/>
      <c r="I15" s="669"/>
      <c r="J15" s="669"/>
      <c r="K15" s="669"/>
      <c r="AA15" s="2" t="s">
        <v>31</v>
      </c>
    </row>
    <row r="16" spans="1:27" ht="14.25" customHeight="1" x14ac:dyDescent="0.25">
      <c r="A16" s="6" t="s">
        <v>32</v>
      </c>
      <c r="B16" s="699" t="s">
        <v>874</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2174</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24242</v>
      </c>
      <c r="D20" s="10">
        <v>23186</v>
      </c>
      <c r="E20" s="155">
        <v>23086</v>
      </c>
      <c r="F20" s="156">
        <v>22543</v>
      </c>
      <c r="G20" s="13">
        <v>24581</v>
      </c>
      <c r="H20" s="13">
        <v>24545</v>
      </c>
      <c r="I20" s="13">
        <v>24466</v>
      </c>
      <c r="J20" s="13">
        <v>25256</v>
      </c>
      <c r="K20" s="13">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23920</v>
      </c>
      <c r="D21" s="10">
        <f t="shared" si="0"/>
        <v>22742</v>
      </c>
      <c r="E21" s="10">
        <f t="shared" si="0"/>
        <v>22646</v>
      </c>
      <c r="F21" s="10">
        <f t="shared" si="0"/>
        <v>22011</v>
      </c>
      <c r="G21" s="10">
        <f>G20-G25</f>
        <v>24170</v>
      </c>
      <c r="H21" s="10">
        <f t="shared" ref="H21:K21" si="1">H20-H25</f>
        <v>24020</v>
      </c>
      <c r="I21" s="10">
        <f t="shared" si="1"/>
        <v>23831</v>
      </c>
      <c r="J21" s="10">
        <f t="shared" si="1"/>
        <v>24455</v>
      </c>
      <c r="K21" s="10">
        <f t="shared" si="1"/>
        <v>23873</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0.98671726755218214</v>
      </c>
      <c r="D22" s="12">
        <f>IFERROR(+(D21/D20),0)</f>
        <v>0.98085051324074868</v>
      </c>
      <c r="E22" s="12">
        <f>IFERROR(+(E21/E20),0)</f>
        <v>0.98094082994022347</v>
      </c>
      <c r="F22" s="12">
        <f>IFERROR(+(F21/F20),0)</f>
        <v>0.97640065652308916</v>
      </c>
      <c r="G22" s="12">
        <f>G21/G20</f>
        <v>0.98327976892722024</v>
      </c>
      <c r="H22" s="12">
        <f t="shared" ref="H22:K22" si="2">H21/H20</f>
        <v>0.97861071501324104</v>
      </c>
      <c r="I22" s="12">
        <f t="shared" si="2"/>
        <v>0.97404561432191616</v>
      </c>
      <c r="J22" s="12">
        <f t="shared" si="2"/>
        <v>0.96828476401647134</v>
      </c>
      <c r="K22" s="12">
        <f t="shared" si="2"/>
        <v>0.96192279796921587</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93">
        <v>0</v>
      </c>
      <c r="D23" s="193">
        <v>0</v>
      </c>
      <c r="E23" s="194">
        <v>0</v>
      </c>
      <c r="F23" s="195">
        <v>0</v>
      </c>
      <c r="G23" s="10">
        <v>90</v>
      </c>
      <c r="H23" s="10">
        <v>96</v>
      </c>
      <c r="I23" s="10">
        <v>83</v>
      </c>
      <c r="J23" s="9">
        <v>291</v>
      </c>
      <c r="K23" s="9">
        <v>292</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3.6613644684919248E-3</v>
      </c>
      <c r="H24" s="12">
        <f t="shared" ref="H24:J24" si="3">H23/H20</f>
        <v>3.9111835404359342E-3</v>
      </c>
      <c r="I24" s="12">
        <f t="shared" si="3"/>
        <v>3.3924630098912775E-3</v>
      </c>
      <c r="J24" s="12">
        <f t="shared" si="3"/>
        <v>1.1522014570795059E-2</v>
      </c>
      <c r="K24" s="12">
        <f>K23/K20</f>
        <v>1.1765653960834878E-2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322</v>
      </c>
      <c r="D25" s="10">
        <v>444</v>
      </c>
      <c r="E25" s="155">
        <v>440</v>
      </c>
      <c r="F25" s="156">
        <v>532</v>
      </c>
      <c r="G25" s="164">
        <v>411</v>
      </c>
      <c r="H25" s="164">
        <v>525</v>
      </c>
      <c r="I25" s="164">
        <v>635</v>
      </c>
      <c r="J25" s="164">
        <v>801</v>
      </c>
      <c r="K25" s="164">
        <v>945</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1.3282732447817837E-2</v>
      </c>
      <c r="D26" s="12">
        <f>IFERROR(+(D25/D20),0)</f>
        <v>1.9149486759251273E-2</v>
      </c>
      <c r="E26" s="12">
        <f>IFERROR(+(E25/E20),0)</f>
        <v>1.905917005977649E-2</v>
      </c>
      <c r="F26" s="12">
        <f>IFERROR(+(F25/F20),0)</f>
        <v>2.3599343476910794E-2</v>
      </c>
      <c r="G26" s="12">
        <f>G25/G20</f>
        <v>1.6720231072779788E-2</v>
      </c>
      <c r="H26" s="12">
        <f t="shared" ref="H26:J26" si="4">H25/H20</f>
        <v>2.1389284986759013E-2</v>
      </c>
      <c r="I26" s="12">
        <f t="shared" si="4"/>
        <v>2.595438567808387E-2</v>
      </c>
      <c r="J26" s="12">
        <f t="shared" si="4"/>
        <v>3.171523598352867E-2</v>
      </c>
      <c r="K26" s="12">
        <f>K25/K20</f>
        <v>3.8077202030784109E-2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781" t="s">
        <v>2133</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B30" s="781"/>
      <c r="C30" s="160"/>
      <c r="D30" s="160"/>
      <c r="E30" s="161"/>
      <c r="F30" s="162"/>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B31" s="781"/>
      <c r="C31"/>
      <c r="D31"/>
      <c r="E31"/>
      <c r="F31"/>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x14ac:dyDescent="0.25">
      <c r="C32" s="196" t="s">
        <v>2165</v>
      </c>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8">
    <mergeCell ref="B29:B31"/>
    <mergeCell ref="B9:K9"/>
    <mergeCell ref="B10:K10"/>
    <mergeCell ref="B11:K11"/>
    <mergeCell ref="B12:K12"/>
    <mergeCell ref="B13:K13"/>
    <mergeCell ref="B14:K14"/>
    <mergeCell ref="B15:K15"/>
    <mergeCell ref="B16:K16"/>
    <mergeCell ref="B17:K17"/>
    <mergeCell ref="B18:K18"/>
    <mergeCell ref="C27:K27"/>
    <mergeCell ref="B8:K8"/>
    <mergeCell ref="B3:K3"/>
    <mergeCell ref="B4:K4"/>
    <mergeCell ref="B5:K5"/>
    <mergeCell ref="B6:K6"/>
    <mergeCell ref="B7:K7"/>
  </mergeCells>
  <dataValidations count="3">
    <dataValidation type="list" allowBlank="1" showInputMessage="1" showErrorMessage="1" sqref="B5:G5" xr:uid="{00000000-0002-0000-D701-000000000000}">
      <formula1>$AA$4:$AA$11</formula1>
    </dataValidation>
    <dataValidation type="list" allowBlank="1" showInputMessage="1" showErrorMessage="1" sqref="B10:G10" xr:uid="{00000000-0002-0000-D701-000001000000}">
      <formula1>$AA$12:$AA$13</formula1>
    </dataValidation>
    <dataValidation type="list" allowBlank="1" showInputMessage="1" showErrorMessage="1" sqref="B12:G12" xr:uid="{00000000-0002-0000-D701-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sheetPr>
    <tabColor rgb="FFFFFF00"/>
  </sheetPr>
  <dimension ref="A1:AE43"/>
  <sheetViews>
    <sheetView workbookViewId="0">
      <pane xSplit="1" ySplit="2" topLeftCell="B9" activePane="bottomRight" state="frozen"/>
      <selection activeCell="B21" sqref="B21"/>
      <selection pane="topRight" activeCell="B21" sqref="B21"/>
      <selection pane="bottomLeft" activeCell="B21" sqref="B21"/>
      <selection pane="bottomRight" activeCell="C29" sqref="C29:K29"/>
    </sheetView>
  </sheetViews>
  <sheetFormatPr defaultColWidth="9.140625" defaultRowHeight="15" x14ac:dyDescent="0.25"/>
  <cols>
    <col min="1" max="1" width="36.85546875" style="2" customWidth="1"/>
    <col min="2" max="2" width="63.1406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2198</v>
      </c>
      <c r="C3" s="702"/>
      <c r="D3" s="702"/>
      <c r="E3" s="702"/>
      <c r="F3" s="702"/>
      <c r="G3" s="702"/>
      <c r="H3" s="672"/>
      <c r="I3" s="672"/>
      <c r="J3" s="672"/>
      <c r="K3" s="672"/>
    </row>
    <row r="4" spans="1:27" ht="14.25" customHeight="1" x14ac:dyDescent="0.25">
      <c r="A4" s="6" t="s">
        <v>2</v>
      </c>
      <c r="B4" s="704" t="s">
        <v>2199</v>
      </c>
      <c r="C4" s="704"/>
      <c r="D4" s="704"/>
      <c r="E4" s="704"/>
      <c r="F4" s="704"/>
      <c r="G4" s="704"/>
      <c r="H4" s="718"/>
      <c r="I4" s="718"/>
      <c r="J4" s="718"/>
      <c r="K4" s="718"/>
      <c r="Z4" s="2" t="s">
        <v>3</v>
      </c>
      <c r="AA4" s="2" t="s">
        <v>4</v>
      </c>
    </row>
    <row r="5" spans="1:27" ht="14.25" customHeight="1" x14ac:dyDescent="0.25">
      <c r="A5" s="6" t="s">
        <v>5</v>
      </c>
      <c r="B5" s="699" t="s">
        <v>4</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79" t="s">
        <v>9</v>
      </c>
      <c r="C7" s="679"/>
      <c r="D7" s="679"/>
      <c r="E7" s="679"/>
      <c r="F7" s="679"/>
      <c r="G7" s="679"/>
      <c r="H7" s="669"/>
      <c r="I7" s="669"/>
      <c r="J7" s="669"/>
      <c r="K7" s="669"/>
      <c r="AA7" s="2" t="s">
        <v>12</v>
      </c>
    </row>
    <row r="8" spans="1:27" ht="14.25" customHeight="1" x14ac:dyDescent="0.25">
      <c r="A8" s="6" t="s">
        <v>13</v>
      </c>
      <c r="B8" s="704" t="s">
        <v>9</v>
      </c>
      <c r="C8" s="704"/>
      <c r="D8" s="704"/>
      <c r="E8" s="704"/>
      <c r="F8" s="704"/>
      <c r="G8" s="704"/>
      <c r="H8" s="718"/>
      <c r="I8" s="718"/>
      <c r="J8" s="718"/>
      <c r="K8" s="718"/>
      <c r="AA8" s="2" t="s">
        <v>14</v>
      </c>
    </row>
    <row r="9" spans="1:27" ht="14.25" customHeight="1" x14ac:dyDescent="0.25">
      <c r="A9" s="6" t="s">
        <v>15</v>
      </c>
      <c r="B9" s="699" t="s">
        <v>54</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699" t="s">
        <v>9</v>
      </c>
      <c r="C13" s="699"/>
      <c r="D13" s="699"/>
      <c r="E13" s="699"/>
      <c r="F13" s="699"/>
      <c r="G13" s="699"/>
      <c r="H13" s="669"/>
      <c r="I13" s="669"/>
      <c r="J13" s="669"/>
      <c r="K13" s="669"/>
      <c r="AA13" s="2" t="s">
        <v>18</v>
      </c>
    </row>
    <row r="14" spans="1:27" ht="14.25" customHeight="1" x14ac:dyDescent="0.25">
      <c r="A14" s="6" t="s">
        <v>28</v>
      </c>
      <c r="B14" s="688" t="s">
        <v>2200</v>
      </c>
      <c r="C14" s="688"/>
      <c r="D14" s="688"/>
      <c r="E14" s="688"/>
      <c r="F14" s="688"/>
      <c r="G14" s="688"/>
      <c r="H14" s="669"/>
      <c r="I14" s="669"/>
      <c r="J14" s="669"/>
      <c r="K14" s="669"/>
      <c r="Z14" s="2" t="s">
        <v>29</v>
      </c>
      <c r="AA14" s="2" t="s">
        <v>23</v>
      </c>
    </row>
    <row r="15" spans="1:27" ht="14.25" customHeight="1" x14ac:dyDescent="0.25">
      <c r="A15" s="6" t="s">
        <v>30</v>
      </c>
      <c r="B15" s="688" t="s">
        <v>2201</v>
      </c>
      <c r="C15" s="688"/>
      <c r="D15" s="688"/>
      <c r="E15" s="688"/>
      <c r="F15" s="688"/>
      <c r="G15" s="688"/>
      <c r="H15" s="668"/>
      <c r="I15" s="668"/>
      <c r="J15" s="668"/>
      <c r="K15" s="668"/>
      <c r="AA15" s="2" t="s">
        <v>31</v>
      </c>
    </row>
    <row r="16" spans="1:27" ht="14.25" customHeight="1" x14ac:dyDescent="0.25">
      <c r="A16" s="6" t="s">
        <v>32</v>
      </c>
      <c r="B16" s="699" t="s">
        <v>877</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25665</v>
      </c>
      <c r="D20" s="10">
        <v>26823</v>
      </c>
      <c r="E20" s="155">
        <v>27231</v>
      </c>
      <c r="F20" s="156">
        <v>28709</v>
      </c>
      <c r="G20" s="10">
        <v>24677</v>
      </c>
      <c r="H20" s="10">
        <v>24959</v>
      </c>
      <c r="I20" s="10">
        <v>24361</v>
      </c>
      <c r="J20" s="11">
        <v>24955</v>
      </c>
      <c r="K20" s="11">
        <v>23901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4938</v>
      </c>
      <c r="D21" s="10">
        <f t="shared" si="0"/>
        <v>5716</v>
      </c>
      <c r="E21" s="10">
        <f t="shared" si="0"/>
        <v>5914</v>
      </c>
      <c r="F21" s="10">
        <f t="shared" si="0"/>
        <v>6262</v>
      </c>
      <c r="G21" s="10">
        <f>G20-G25</f>
        <v>2905</v>
      </c>
      <c r="H21" s="10">
        <f t="shared" ref="H21:K21" si="1">H20-H25</f>
        <v>3258</v>
      </c>
      <c r="I21" s="10">
        <f t="shared" si="1"/>
        <v>2655</v>
      </c>
      <c r="J21" s="10">
        <f t="shared" si="1"/>
        <v>2621</v>
      </c>
      <c r="K21" s="10">
        <f t="shared" si="1"/>
        <v>2361</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0.19240210403272939</v>
      </c>
      <c r="D22" s="12">
        <f>IFERROR(+(D21/D20),0)</f>
        <v>0.2131006971628826</v>
      </c>
      <c r="E22" s="12">
        <f>IFERROR(+(E21/E20),0)</f>
        <v>0.21717895046087179</v>
      </c>
      <c r="F22" s="12">
        <f>IFERROR(+(F21/F20),0)</f>
        <v>0.21811975338743947</v>
      </c>
      <c r="G22" s="12">
        <f>G21/G20</f>
        <v>0.1177209547351785</v>
      </c>
      <c r="H22" s="12">
        <f t="shared" ref="H22:K22" si="2">H21/H20</f>
        <v>0.13053407588445051</v>
      </c>
      <c r="I22" s="12">
        <f t="shared" si="2"/>
        <v>0.10898567382291367</v>
      </c>
      <c r="J22" s="12">
        <f t="shared" si="2"/>
        <v>0.10502905229412943</v>
      </c>
      <c r="K22" s="12">
        <f t="shared" si="2"/>
        <v>9.8782477720597464E-2</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2905</v>
      </c>
      <c r="H23" s="10">
        <v>3258</v>
      </c>
      <c r="I23" s="10">
        <v>2652</v>
      </c>
      <c r="J23" s="9">
        <v>2617</v>
      </c>
      <c r="K23" s="9">
        <v>2355</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0.1177209547351785</v>
      </c>
      <c r="H24" s="12">
        <f t="shared" ref="H24:J24" si="3">H23/H20</f>
        <v>0.13053407588445051</v>
      </c>
      <c r="I24" s="12">
        <f t="shared" si="3"/>
        <v>0.10886252616887648</v>
      </c>
      <c r="J24" s="12">
        <f t="shared" si="3"/>
        <v>0.10486876377479463</v>
      </c>
      <c r="K24" s="12">
        <f>K23/K20</f>
        <v>9.8531442199071173E-2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20727</v>
      </c>
      <c r="D25" s="10">
        <v>21107</v>
      </c>
      <c r="E25" s="155">
        <v>21317</v>
      </c>
      <c r="F25" s="156">
        <v>22447</v>
      </c>
      <c r="G25" s="13">
        <v>21772</v>
      </c>
      <c r="H25" s="13">
        <v>21701</v>
      </c>
      <c r="I25" s="13">
        <v>21706</v>
      </c>
      <c r="J25" s="13">
        <v>22334</v>
      </c>
      <c r="K25" s="13">
        <v>21540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0.80759789596727061</v>
      </c>
      <c r="D26" s="12">
        <f>IFERROR(+(D25/D20),0)</f>
        <v>0.7868993028371174</v>
      </c>
      <c r="E26" s="12">
        <f>IFERROR(+(E25/E20),0)</f>
        <v>0.78282104953912823</v>
      </c>
      <c r="F26" s="12">
        <f>IFERROR(+(F25/F20),0)</f>
        <v>0.7818802466125605</v>
      </c>
      <c r="G26" s="12">
        <f>G25/G20</f>
        <v>0.88227904526482148</v>
      </c>
      <c r="H26" s="12">
        <f t="shared" ref="H26:J26" si="4">H25/H20</f>
        <v>0.86946592411554946</v>
      </c>
      <c r="I26" s="12">
        <f t="shared" si="4"/>
        <v>0.89101432617708631</v>
      </c>
      <c r="J26" s="12">
        <f t="shared" si="4"/>
        <v>0.8949709477058706</v>
      </c>
      <c r="K26" s="12">
        <f>K25/K20</f>
        <v>0.90121752227940255</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 t="s">
        <v>18</v>
      </c>
      <c r="B29" s="17" t="s">
        <v>2202</v>
      </c>
      <c r="C29" s="785" t="s">
        <v>10807</v>
      </c>
      <c r="D29" s="785"/>
      <c r="E29" s="785"/>
      <c r="F29" s="785"/>
      <c r="G29" s="785"/>
      <c r="H29" s="785"/>
      <c r="I29" s="785"/>
      <c r="J29" s="785"/>
      <c r="K29" s="78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25</v>
      </c>
      <c r="B30" s="17" t="s">
        <v>2203</v>
      </c>
      <c r="C30" s="785" t="s">
        <v>10807</v>
      </c>
      <c r="D30" s="785"/>
      <c r="E30" s="785"/>
      <c r="F30" s="785"/>
      <c r="G30" s="785"/>
      <c r="H30" s="785"/>
      <c r="I30" s="785"/>
      <c r="J30" s="785"/>
      <c r="K30" s="78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2" t="s">
        <v>1955</v>
      </c>
      <c r="B31" s="230" t="s">
        <v>2204</v>
      </c>
      <c r="C31" s="659">
        <v>4929</v>
      </c>
      <c r="D31" s="10">
        <v>5702</v>
      </c>
      <c r="E31" s="155">
        <v>5899</v>
      </c>
      <c r="F31" s="231">
        <v>6242</v>
      </c>
      <c r="G31" s="659" t="s">
        <v>1542</v>
      </c>
      <c r="H31" s="659" t="s">
        <v>1542</v>
      </c>
      <c r="I31" s="659" t="s">
        <v>1542</v>
      </c>
      <c r="J31" s="659" t="s">
        <v>1542</v>
      </c>
      <c r="K31" s="659" t="s">
        <v>1542</v>
      </c>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2" t="s">
        <v>2042</v>
      </c>
      <c r="B32" s="230" t="s">
        <v>2205</v>
      </c>
      <c r="C32" s="10" t="s">
        <v>1542</v>
      </c>
      <c r="D32" s="10">
        <v>14</v>
      </c>
      <c r="E32" s="155">
        <v>15</v>
      </c>
      <c r="F32" s="231">
        <v>20</v>
      </c>
      <c r="G32" s="659" t="s">
        <v>1542</v>
      </c>
      <c r="H32" s="659" t="s">
        <v>1542</v>
      </c>
      <c r="I32" s="659" t="s">
        <v>1542</v>
      </c>
      <c r="J32" s="659" t="s">
        <v>1542</v>
      </c>
      <c r="K32" s="659" t="s">
        <v>1542</v>
      </c>
      <c r="L32" s="11"/>
      <c r="M32" s="11"/>
      <c r="N32" s="11"/>
      <c r="O32" s="11"/>
      <c r="P32" s="11"/>
      <c r="Q32" s="11"/>
      <c r="R32" s="11"/>
      <c r="S32" s="11"/>
      <c r="T32" s="9"/>
      <c r="U32" s="9"/>
      <c r="V32" s="9"/>
      <c r="W32" s="9"/>
      <c r="X32" s="9"/>
      <c r="Y32" s="9"/>
      <c r="Z32" s="9"/>
      <c r="AA32" s="9"/>
      <c r="AB32" s="9"/>
      <c r="AC32" s="9"/>
      <c r="AD32" s="9"/>
      <c r="AE32" s="9"/>
    </row>
    <row r="33" spans="1:31" s="19" customFormat="1" ht="13.5" customHeight="1" x14ac:dyDescent="0.25">
      <c r="A33" s="19" t="s">
        <v>53</v>
      </c>
      <c r="C33" s="160">
        <v>4918</v>
      </c>
      <c r="D33" s="160">
        <v>5716</v>
      </c>
      <c r="E33" s="161">
        <v>5914</v>
      </c>
      <c r="F33" s="162">
        <v>6262</v>
      </c>
      <c r="G33" s="20" t="s">
        <v>1542</v>
      </c>
      <c r="H33" s="20" t="s">
        <v>1542</v>
      </c>
      <c r="I33" s="20" t="s">
        <v>1542</v>
      </c>
      <c r="J33" s="20" t="s">
        <v>1542</v>
      </c>
      <c r="K33" s="20" t="s">
        <v>1542</v>
      </c>
      <c r="L33" s="20"/>
      <c r="M33" s="20"/>
      <c r="N33" s="20"/>
      <c r="O33" s="20"/>
      <c r="P33" s="20"/>
      <c r="Q33" s="20"/>
      <c r="R33" s="20"/>
      <c r="S33" s="20"/>
      <c r="T33" s="21"/>
      <c r="U33" s="21"/>
      <c r="V33" s="21"/>
      <c r="W33" s="21"/>
      <c r="X33" s="21"/>
      <c r="Y33" s="21"/>
      <c r="Z33" s="21"/>
      <c r="AA33" s="21"/>
      <c r="AB33" s="21"/>
      <c r="AC33" s="21"/>
      <c r="AD33" s="21"/>
      <c r="AE33" s="21"/>
    </row>
    <row r="34" spans="1:31" x14ac:dyDescent="0.25">
      <c r="C34"/>
      <c r="D34"/>
      <c r="E34"/>
      <c r="F34"/>
    </row>
    <row r="35" spans="1:31" x14ac:dyDescent="0.25">
      <c r="C35"/>
      <c r="D35"/>
      <c r="E35"/>
      <c r="F35"/>
    </row>
    <row r="36" spans="1:31" x14ac:dyDescent="0.25">
      <c r="C36"/>
      <c r="D36"/>
      <c r="E36"/>
      <c r="F36"/>
    </row>
    <row r="37" spans="1:31" x14ac:dyDescent="0.25">
      <c r="C37"/>
      <c r="D37"/>
      <c r="E37"/>
      <c r="F37"/>
    </row>
    <row r="38" spans="1:31" x14ac:dyDescent="0.25">
      <c r="C38"/>
      <c r="D38"/>
      <c r="E38"/>
      <c r="F38"/>
    </row>
    <row r="39" spans="1:31" x14ac:dyDescent="0.25">
      <c r="C39"/>
      <c r="D39"/>
      <c r="E39"/>
      <c r="F39"/>
    </row>
    <row r="40" spans="1:31" x14ac:dyDescent="0.25">
      <c r="C40"/>
      <c r="D40"/>
      <c r="E40"/>
      <c r="F40"/>
    </row>
    <row r="41" spans="1:31" x14ac:dyDescent="0.25">
      <c r="C41"/>
      <c r="D41"/>
      <c r="E41"/>
      <c r="F41"/>
    </row>
    <row r="42" spans="1:31" x14ac:dyDescent="0.25">
      <c r="C42"/>
      <c r="D42"/>
      <c r="E42"/>
      <c r="F42"/>
    </row>
    <row r="43" spans="1:31" x14ac:dyDescent="0.25">
      <c r="C43"/>
      <c r="D43"/>
      <c r="E43"/>
      <c r="F43"/>
    </row>
  </sheetData>
  <mergeCells count="19">
    <mergeCell ref="B18:K18"/>
    <mergeCell ref="C27:K27"/>
    <mergeCell ref="C29:K29"/>
    <mergeCell ref="C30:K30"/>
    <mergeCell ref="B8:K8"/>
    <mergeCell ref="B9:K9"/>
    <mergeCell ref="B10:K10"/>
    <mergeCell ref="B11:K11"/>
    <mergeCell ref="B12:K12"/>
    <mergeCell ref="B13:K13"/>
    <mergeCell ref="B14:K14"/>
    <mergeCell ref="B15:K15"/>
    <mergeCell ref="B16:K16"/>
    <mergeCell ref="B17:K17"/>
    <mergeCell ref="B3:K3"/>
    <mergeCell ref="B4:K4"/>
    <mergeCell ref="B5:K5"/>
    <mergeCell ref="B6:K6"/>
    <mergeCell ref="B7:K7"/>
  </mergeCells>
  <dataValidations count="3">
    <dataValidation type="list" allowBlank="1" showInputMessage="1" showErrorMessage="1" sqref="B12:G12" xr:uid="{00000000-0002-0000-D801-000000000000}">
      <formula1>$AA$14:$AA$16</formula1>
    </dataValidation>
    <dataValidation type="list" allowBlank="1" showInputMessage="1" showErrorMessage="1" sqref="B10:G10" xr:uid="{00000000-0002-0000-D801-000001000000}">
      <formula1>$AA$12:$AA$13</formula1>
    </dataValidation>
    <dataValidation type="list" allowBlank="1" showInputMessage="1" showErrorMessage="1" sqref="B5:G5" xr:uid="{00000000-0002-0000-D8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sheetPr>
    <tabColor rgb="FFFF00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2.855468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2206</v>
      </c>
      <c r="C3" s="702"/>
      <c r="D3" s="702"/>
      <c r="E3" s="702"/>
      <c r="F3" s="702"/>
      <c r="G3" s="702"/>
      <c r="H3" s="672"/>
      <c r="I3" s="672"/>
      <c r="J3" s="672"/>
      <c r="K3" s="672"/>
    </row>
    <row r="4" spans="1:27" ht="14.25" customHeight="1" x14ac:dyDescent="0.25">
      <c r="A4" s="6" t="s">
        <v>2</v>
      </c>
      <c r="B4" s="704" t="s">
        <v>2207</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79" t="s">
        <v>9</v>
      </c>
      <c r="C7" s="679"/>
      <c r="D7" s="679"/>
      <c r="E7" s="679"/>
      <c r="F7" s="679"/>
      <c r="G7" s="679"/>
      <c r="H7" s="669"/>
      <c r="I7" s="669"/>
      <c r="J7" s="669"/>
      <c r="K7" s="669"/>
      <c r="AA7" s="2" t="s">
        <v>12</v>
      </c>
    </row>
    <row r="8" spans="1:27" ht="14.25" customHeight="1" x14ac:dyDescent="0.25">
      <c r="A8" s="6" t="s">
        <v>13</v>
      </c>
      <c r="B8" s="704" t="s">
        <v>9</v>
      </c>
      <c r="C8" s="704"/>
      <c r="D8" s="704"/>
      <c r="E8" s="704"/>
      <c r="F8" s="704"/>
      <c r="G8" s="704"/>
      <c r="H8" s="718"/>
      <c r="I8" s="718"/>
      <c r="J8" s="718"/>
      <c r="K8" s="718"/>
      <c r="AA8" s="2" t="s">
        <v>14</v>
      </c>
    </row>
    <row r="9" spans="1:27" ht="14.25" customHeight="1" x14ac:dyDescent="0.25">
      <c r="A9" s="6" t="s">
        <v>15</v>
      </c>
      <c r="B9" s="699" t="s">
        <v>54</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699" t="s">
        <v>9</v>
      </c>
      <c r="C13" s="699"/>
      <c r="D13" s="699"/>
      <c r="E13" s="699"/>
      <c r="F13" s="699"/>
      <c r="G13" s="699"/>
      <c r="H13" s="669"/>
      <c r="I13" s="669"/>
      <c r="J13" s="669"/>
      <c r="K13" s="669"/>
      <c r="AA13" s="2" t="s">
        <v>18</v>
      </c>
    </row>
    <row r="14" spans="1:27" ht="14.25" customHeight="1" x14ac:dyDescent="0.25">
      <c r="A14" s="6" t="s">
        <v>28</v>
      </c>
      <c r="B14" s="688" t="s">
        <v>2208</v>
      </c>
      <c r="C14" s="688"/>
      <c r="D14" s="688"/>
      <c r="E14" s="688"/>
      <c r="F14" s="688"/>
      <c r="G14" s="688"/>
      <c r="H14" s="669"/>
      <c r="I14" s="669"/>
      <c r="J14" s="669"/>
      <c r="K14" s="669"/>
      <c r="Z14" s="2" t="s">
        <v>29</v>
      </c>
      <c r="AA14" s="2" t="s">
        <v>23</v>
      </c>
    </row>
    <row r="15" spans="1:27" ht="14.25" customHeight="1" x14ac:dyDescent="0.25">
      <c r="A15" s="6" t="s">
        <v>30</v>
      </c>
      <c r="B15" s="688" t="s">
        <v>2201</v>
      </c>
      <c r="C15" s="688"/>
      <c r="D15" s="688"/>
      <c r="E15" s="688"/>
      <c r="F15" s="688"/>
      <c r="G15" s="688"/>
      <c r="H15" s="668"/>
      <c r="I15" s="668"/>
      <c r="J15" s="668"/>
      <c r="K15" s="668"/>
      <c r="AA15" s="2" t="s">
        <v>31</v>
      </c>
    </row>
    <row r="16" spans="1:27" ht="14.25" customHeight="1" x14ac:dyDescent="0.25">
      <c r="A16" s="6" t="s">
        <v>32</v>
      </c>
      <c r="B16" s="699" t="s">
        <v>878</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26349</v>
      </c>
      <c r="D20" s="10">
        <v>27539</v>
      </c>
      <c r="E20" s="155">
        <v>28367</v>
      </c>
      <c r="F20" s="156">
        <v>29959</v>
      </c>
      <c r="G20" s="10">
        <v>24677</v>
      </c>
      <c r="H20" s="10">
        <v>24959</v>
      </c>
      <c r="I20" s="10">
        <v>24361</v>
      </c>
      <c r="J20" s="11">
        <v>24955</v>
      </c>
      <c r="K20" s="11">
        <v>23901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5003</v>
      </c>
      <c r="D21" s="10">
        <f t="shared" si="0"/>
        <v>5792</v>
      </c>
      <c r="E21" s="10">
        <f t="shared" si="0"/>
        <v>7108</v>
      </c>
      <c r="F21" s="10">
        <f t="shared" si="0"/>
        <v>7604</v>
      </c>
      <c r="G21" s="10">
        <f>G20-G25</f>
        <v>3286</v>
      </c>
      <c r="H21" s="10">
        <f t="shared" ref="H21:K21" si="1">H20-H25</f>
        <v>3555</v>
      </c>
      <c r="I21" s="10">
        <f t="shared" si="1"/>
        <v>2786</v>
      </c>
      <c r="J21" s="10">
        <f t="shared" si="1"/>
        <v>2882</v>
      </c>
      <c r="K21" s="10">
        <f t="shared" si="1"/>
        <v>2826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0.18987437853428973</v>
      </c>
      <c r="D22" s="12">
        <f>IFERROR(+(D21/D20),0)</f>
        <v>0.21031990994589492</v>
      </c>
      <c r="E22" s="12">
        <f>IFERROR(+(E21/E20),0)</f>
        <v>0.25057284873268232</v>
      </c>
      <c r="F22" s="12">
        <f>IFERROR(+(F21/F20),0)</f>
        <v>0.25381354517841048</v>
      </c>
      <c r="G22" s="12">
        <f>G21/G20</f>
        <v>0.13316043279166836</v>
      </c>
      <c r="H22" s="12">
        <f t="shared" ref="H22:K22" si="2">H21/H20</f>
        <v>0.14243359108938661</v>
      </c>
      <c r="I22" s="12">
        <f t="shared" si="2"/>
        <v>0.11436312138253767</v>
      </c>
      <c r="J22" s="12">
        <f t="shared" si="2"/>
        <v>0.11548787818072531</v>
      </c>
      <c r="K22" s="12">
        <f t="shared" si="2"/>
        <v>0.1182377306388854</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93">
        <v>0</v>
      </c>
      <c r="D23" s="193">
        <v>0</v>
      </c>
      <c r="E23" s="194">
        <v>0</v>
      </c>
      <c r="F23" s="195">
        <v>0</v>
      </c>
      <c r="G23" s="10">
        <v>3237</v>
      </c>
      <c r="H23" s="10">
        <v>3498</v>
      </c>
      <c r="I23" s="10">
        <v>2719</v>
      </c>
      <c r="J23" s="11">
        <v>2828</v>
      </c>
      <c r="K23" s="11">
        <v>2761</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0.13117477813348463</v>
      </c>
      <c r="H24" s="12">
        <f t="shared" ref="H24:J24" si="3">H23/H20</f>
        <v>0.14014984574702513</v>
      </c>
      <c r="I24" s="12">
        <f t="shared" si="3"/>
        <v>0.11161282377570707</v>
      </c>
      <c r="J24" s="12">
        <f t="shared" si="3"/>
        <v>0.11332398316970548</v>
      </c>
      <c r="K24" s="12">
        <f>K23/K20</f>
        <v>0.11551817915568387</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21346</v>
      </c>
      <c r="D25" s="10">
        <v>21747</v>
      </c>
      <c r="E25" s="155">
        <v>21259</v>
      </c>
      <c r="F25" s="156">
        <v>22355</v>
      </c>
      <c r="G25" s="13">
        <v>21391</v>
      </c>
      <c r="H25" s="13">
        <v>21404</v>
      </c>
      <c r="I25" s="13">
        <v>21575</v>
      </c>
      <c r="J25" s="13">
        <v>22073</v>
      </c>
      <c r="K25" s="13">
        <v>21075</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0.81012562146571032</v>
      </c>
      <c r="D26" s="12">
        <f>IFERROR(+(D25/D20),0)</f>
        <v>0.78968009005410511</v>
      </c>
      <c r="E26" s="12">
        <f>IFERROR(+(E25/E20),0)</f>
        <v>0.74942715126731763</v>
      </c>
      <c r="F26" s="12">
        <f>IFERROR(+(F25/F20),0)</f>
        <v>0.74618645482158952</v>
      </c>
      <c r="G26" s="12">
        <f>G25/G20</f>
        <v>0.86683956720833166</v>
      </c>
      <c r="H26" s="12">
        <f t="shared" ref="H26:J26" si="4">H25/H20</f>
        <v>0.85756640891061342</v>
      </c>
      <c r="I26" s="12">
        <f t="shared" si="4"/>
        <v>0.88563687861746232</v>
      </c>
      <c r="J26" s="12">
        <f t="shared" si="4"/>
        <v>0.88451212181927474</v>
      </c>
      <c r="K26" s="12">
        <f>K25/K20</f>
        <v>0.88176226936111457</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5003</v>
      </c>
      <c r="D30" s="160">
        <v>5792</v>
      </c>
      <c r="E30" s="161">
        <v>7108</v>
      </c>
      <c r="F30" s="162">
        <v>7604</v>
      </c>
      <c r="G30" s="20">
        <v>3286</v>
      </c>
      <c r="H30" s="20">
        <v>3555</v>
      </c>
      <c r="I30" s="20">
        <v>2786</v>
      </c>
      <c r="J30" s="20">
        <v>2882</v>
      </c>
      <c r="K30" s="20">
        <v>2826</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s="196" t="s">
        <v>2209</v>
      </c>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D901-000000000000}">
      <formula1>$AA$14:$AA$16</formula1>
    </dataValidation>
    <dataValidation type="list" allowBlank="1" showInputMessage="1" showErrorMessage="1" sqref="B5:G5" xr:uid="{00000000-0002-0000-D901-000001000000}">
      <formula1>$AA$4:$AA$11</formula1>
    </dataValidation>
    <dataValidation type="list" allowBlank="1" showInputMessage="1" showErrorMessage="1" sqref="B10:G10" xr:uid="{00000000-0002-0000-D901-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sheetPr>
    <tabColor rgb="FFFF0000"/>
  </sheetPr>
  <dimension ref="A1:AE41"/>
  <sheetViews>
    <sheetView workbookViewId="0">
      <pane xSplit="1" ySplit="2" topLeftCell="B3" activePane="bottomRight" state="frozen"/>
      <selection activeCell="B21" sqref="B21"/>
      <selection pane="topRight" activeCell="B21" sqref="B21"/>
      <selection pane="bottomLeft" activeCell="B21" sqref="B21"/>
      <selection pane="bottomRight" activeCell="H38" sqref="H38"/>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B1" s="232" t="s">
        <v>2210</v>
      </c>
      <c r="C1" s="3"/>
      <c r="D1" s="3"/>
      <c r="E1" s="3"/>
      <c r="F1" s="3"/>
    </row>
    <row r="2" spans="1:27" ht="14.25" customHeight="1" x14ac:dyDescent="0.25">
      <c r="B2" s="4"/>
      <c r="C2" s="4"/>
      <c r="D2" s="4"/>
      <c r="E2" s="4"/>
      <c r="F2" s="4"/>
    </row>
    <row r="3" spans="1:27" ht="14.25" customHeight="1" x14ac:dyDescent="0.25">
      <c r="A3" s="5" t="s">
        <v>1</v>
      </c>
      <c r="B3" s="702" t="s">
        <v>2211</v>
      </c>
      <c r="C3" s="702"/>
      <c r="D3" s="702"/>
      <c r="E3" s="702"/>
      <c r="F3" s="702"/>
      <c r="G3" s="702"/>
      <c r="H3" s="672"/>
      <c r="I3" s="672"/>
      <c r="J3" s="672"/>
      <c r="K3" s="672"/>
    </row>
    <row r="4" spans="1:27" ht="14.25" customHeight="1" x14ac:dyDescent="0.25">
      <c r="A4" s="6" t="s">
        <v>2</v>
      </c>
      <c r="B4" s="704" t="s">
        <v>2212</v>
      </c>
      <c r="C4" s="704"/>
      <c r="D4" s="704"/>
      <c r="E4" s="704"/>
      <c r="F4" s="704"/>
      <c r="G4" s="704"/>
      <c r="H4" s="718"/>
      <c r="I4" s="718"/>
      <c r="J4" s="718"/>
      <c r="K4" s="718"/>
      <c r="Z4" s="2" t="s">
        <v>3</v>
      </c>
      <c r="AA4" s="2" t="s">
        <v>4</v>
      </c>
    </row>
    <row r="5" spans="1:27" ht="14.25" customHeight="1" x14ac:dyDescent="0.25">
      <c r="A5" s="6" t="s">
        <v>5</v>
      </c>
      <c r="B5" s="699" t="s">
        <v>14</v>
      </c>
      <c r="C5" s="699"/>
      <c r="D5" s="699"/>
      <c r="E5" s="699"/>
      <c r="F5" s="699"/>
      <c r="G5" s="699"/>
      <c r="H5" s="669"/>
      <c r="I5" s="669"/>
      <c r="J5" s="669"/>
      <c r="K5" s="669"/>
      <c r="Z5" s="39"/>
      <c r="AA5" s="2" t="s">
        <v>7</v>
      </c>
    </row>
    <row r="6" spans="1:27" ht="14.25" customHeight="1" x14ac:dyDescent="0.25">
      <c r="A6" s="6" t="s">
        <v>8</v>
      </c>
      <c r="B6" s="699" t="s">
        <v>9</v>
      </c>
      <c r="C6" s="699"/>
      <c r="D6" s="699"/>
      <c r="E6" s="699"/>
      <c r="F6" s="699"/>
      <c r="G6" s="699"/>
      <c r="H6" s="669"/>
      <c r="I6" s="669"/>
      <c r="J6" s="669"/>
      <c r="K6" s="669"/>
      <c r="Z6" s="39"/>
      <c r="AA6" s="2" t="s">
        <v>10</v>
      </c>
    </row>
    <row r="7" spans="1:27" ht="14.25" customHeight="1" x14ac:dyDescent="0.25">
      <c r="A7" s="6" t="s">
        <v>11</v>
      </c>
      <c r="B7" s="679" t="s">
        <v>9</v>
      </c>
      <c r="C7" s="679"/>
      <c r="D7" s="679"/>
      <c r="E7" s="679"/>
      <c r="F7" s="679"/>
      <c r="G7" s="679"/>
      <c r="H7" s="669"/>
      <c r="I7" s="669"/>
      <c r="J7" s="669"/>
      <c r="K7" s="669"/>
      <c r="Z7" s="39"/>
      <c r="AA7" s="2" t="s">
        <v>16</v>
      </c>
    </row>
    <row r="8" spans="1:27" ht="14.25" customHeight="1" x14ac:dyDescent="0.25">
      <c r="A8" s="6" t="s">
        <v>13</v>
      </c>
      <c r="B8" s="704" t="s">
        <v>9</v>
      </c>
      <c r="C8" s="704"/>
      <c r="D8" s="704"/>
      <c r="E8" s="704"/>
      <c r="F8" s="704"/>
      <c r="G8" s="704"/>
      <c r="H8" s="718"/>
      <c r="I8" s="718"/>
      <c r="J8" s="718"/>
      <c r="K8" s="718"/>
      <c r="Z8" s="39"/>
      <c r="AA8" s="2" t="s">
        <v>6</v>
      </c>
    </row>
    <row r="9" spans="1:27" ht="14.25" customHeight="1" x14ac:dyDescent="0.25">
      <c r="A9" s="6" t="s">
        <v>15</v>
      </c>
      <c r="B9" s="699" t="s">
        <v>63</v>
      </c>
      <c r="C9" s="699"/>
      <c r="D9" s="699"/>
      <c r="E9" s="699"/>
      <c r="F9" s="699"/>
      <c r="G9" s="699"/>
      <c r="H9" s="669"/>
      <c r="I9" s="669"/>
      <c r="J9" s="669"/>
      <c r="K9" s="669"/>
      <c r="Z9" s="3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s="39"/>
      <c r="AA11" s="2" t="s">
        <v>18</v>
      </c>
    </row>
    <row r="12" spans="1:27" ht="14.25" customHeight="1" x14ac:dyDescent="0.25">
      <c r="A12" s="6" t="s">
        <v>22</v>
      </c>
      <c r="B12" s="688" t="s">
        <v>23</v>
      </c>
      <c r="C12" s="688"/>
      <c r="D12" s="688"/>
      <c r="E12" s="688"/>
      <c r="F12" s="688"/>
      <c r="G12" s="688"/>
      <c r="H12" s="669"/>
      <c r="I12" s="669"/>
      <c r="J12" s="669"/>
      <c r="K12" s="669"/>
      <c r="Z12" s="2" t="s">
        <v>29</v>
      </c>
      <c r="AA12" s="2" t="s">
        <v>23</v>
      </c>
    </row>
    <row r="13" spans="1:27" ht="14.25" customHeight="1" x14ac:dyDescent="0.25">
      <c r="A13" s="6" t="s">
        <v>26</v>
      </c>
      <c r="B13" s="699" t="s">
        <v>885</v>
      </c>
      <c r="C13" s="699"/>
      <c r="D13" s="699"/>
      <c r="E13" s="699"/>
      <c r="F13" s="699"/>
      <c r="G13" s="699"/>
      <c r="H13" s="669"/>
      <c r="I13" s="669"/>
      <c r="J13" s="669"/>
      <c r="K13" s="669"/>
      <c r="Z13" s="39"/>
      <c r="AA13" s="2" t="s">
        <v>31</v>
      </c>
    </row>
    <row r="14" spans="1:27" ht="14.25" customHeight="1" x14ac:dyDescent="0.25">
      <c r="A14" s="6" t="s">
        <v>28</v>
      </c>
      <c r="B14" s="688" t="s">
        <v>2213</v>
      </c>
      <c r="C14" s="688"/>
      <c r="D14" s="688"/>
      <c r="E14" s="688"/>
      <c r="F14" s="688"/>
      <c r="G14" s="688"/>
      <c r="H14" s="669"/>
      <c r="I14" s="669"/>
      <c r="J14" s="669"/>
      <c r="K14" s="669"/>
      <c r="Z14" s="39"/>
      <c r="AA14" s="2" t="s">
        <v>34</v>
      </c>
    </row>
    <row r="15" spans="1:27" ht="14.25" customHeight="1" x14ac:dyDescent="0.25">
      <c r="A15" s="6" t="s">
        <v>30</v>
      </c>
      <c r="B15" s="714" t="s">
        <v>2201</v>
      </c>
      <c r="C15" s="714"/>
      <c r="D15" s="714"/>
      <c r="E15" s="714"/>
      <c r="F15" s="714"/>
      <c r="G15" s="714"/>
      <c r="H15" s="669"/>
      <c r="I15" s="669"/>
      <c r="J15" s="669"/>
      <c r="K15" s="669"/>
    </row>
    <row r="16" spans="1:27" ht="14.25" customHeight="1" x14ac:dyDescent="0.25">
      <c r="A16" s="6" t="s">
        <v>32</v>
      </c>
      <c r="B16" s="704" t="s">
        <v>879</v>
      </c>
      <c r="C16" s="704"/>
      <c r="D16" s="704"/>
      <c r="E16" s="704"/>
      <c r="F16" s="704"/>
      <c r="G16" s="704"/>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0</v>
      </c>
      <c r="D20" s="10">
        <v>0</v>
      </c>
      <c r="E20" s="155">
        <v>0</v>
      </c>
      <c r="F20" s="156">
        <v>0</v>
      </c>
      <c r="G20" s="10">
        <v>57469</v>
      </c>
      <c r="H20" s="10">
        <v>60220</v>
      </c>
      <c r="I20" s="10">
        <v>61925</v>
      </c>
      <c r="J20" s="11">
        <v>66190</v>
      </c>
      <c r="K20" s="11">
        <v>65076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0</v>
      </c>
      <c r="D21" s="10">
        <f t="shared" si="0"/>
        <v>0</v>
      </c>
      <c r="E21" s="10">
        <f t="shared" si="0"/>
        <v>0</v>
      </c>
      <c r="F21" s="10">
        <f t="shared" si="0"/>
        <v>0</v>
      </c>
      <c r="G21" s="10">
        <f>G20-G25</f>
        <v>57469</v>
      </c>
      <c r="H21" s="10">
        <f t="shared" ref="H21:K21" si="1">H20-H25</f>
        <v>60220</v>
      </c>
      <c r="I21" s="10">
        <f t="shared" si="1"/>
        <v>61925</v>
      </c>
      <c r="J21" s="10">
        <f t="shared" si="1"/>
        <v>66190</v>
      </c>
      <c r="K21" s="10">
        <f t="shared" si="1"/>
        <v>65076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v>
      </c>
      <c r="D22" s="12">
        <f>IFERROR(+(D21/D20),0)</f>
        <v>0</v>
      </c>
      <c r="E22" s="12">
        <f>IFERROR(+(E21/E20),0)</f>
        <v>0</v>
      </c>
      <c r="F22" s="12">
        <f>IFERROR(+(F21/F20),0)</f>
        <v>0</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10">
        <v>0</v>
      </c>
      <c r="K23" s="10">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10">
        <v>0</v>
      </c>
      <c r="K25" s="10">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2" t="s">
        <v>2022</v>
      </c>
      <c r="C29" s="157">
        <v>0</v>
      </c>
      <c r="D29" s="157">
        <v>0</v>
      </c>
      <c r="E29" s="158">
        <v>0</v>
      </c>
      <c r="F29" s="159">
        <v>0</v>
      </c>
      <c r="G29" s="10">
        <v>57469</v>
      </c>
      <c r="H29" s="10">
        <v>60220</v>
      </c>
      <c r="I29" s="10">
        <v>61925</v>
      </c>
      <c r="J29" s="11">
        <v>66190</v>
      </c>
      <c r="K29" s="11">
        <v>65076</v>
      </c>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0</v>
      </c>
      <c r="D30" s="160">
        <v>0</v>
      </c>
      <c r="E30" s="161">
        <v>0</v>
      </c>
      <c r="F30" s="162">
        <v>0</v>
      </c>
      <c r="G30" s="20">
        <f>SUM(G29:G29)</f>
        <v>57469</v>
      </c>
      <c r="H30" s="20">
        <f>SUM(H29:H29)</f>
        <v>60220</v>
      </c>
      <c r="I30" s="20">
        <f>SUM(I29:I29)</f>
        <v>61925</v>
      </c>
      <c r="J30" s="20">
        <f>SUM(J29:J29)</f>
        <v>66190</v>
      </c>
      <c r="K30" s="20">
        <f>SUM(K29:K29)</f>
        <v>65076</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DA01-000000000000}">
      <formula1>$AA$4:$AA$9</formula1>
    </dataValidation>
    <dataValidation type="list" allowBlank="1" showInputMessage="1" showErrorMessage="1" sqref="B10:G10" xr:uid="{00000000-0002-0000-DA01-000001000000}">
      <formula1>$AA$10:$AA$11</formula1>
    </dataValidation>
    <dataValidation type="list" allowBlank="1" showInputMessage="1" showErrorMessage="1" sqref="B12:G12" xr:uid="{00000000-0002-0000-DA01-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sheetPr>
    <tabColor rgb="FFFFFF00"/>
  </sheetPr>
  <dimension ref="A1:AE41"/>
  <sheetViews>
    <sheetView workbookViewId="0">
      <pane xSplit="1" ySplit="2" topLeftCell="B3" activePane="bottomRight" state="frozen"/>
      <selection activeCell="B21" sqref="B21"/>
      <selection pane="topRight" activeCell="B21" sqref="B21"/>
      <selection pane="bottomLeft" activeCell="B21" sqref="B21"/>
      <selection pane="bottomRight" activeCell="H35" sqref="H35"/>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3"/>
      <c r="D1" s="3"/>
      <c r="E1" s="3"/>
      <c r="F1" s="3"/>
    </row>
    <row r="2" spans="1:27" ht="14.25" customHeight="1" x14ac:dyDescent="0.25">
      <c r="B2" s="4"/>
      <c r="C2" s="4"/>
      <c r="D2" s="4"/>
      <c r="E2" s="4"/>
      <c r="F2" s="4"/>
    </row>
    <row r="3" spans="1:27" ht="14.25" customHeight="1" x14ac:dyDescent="0.25">
      <c r="A3" s="5" t="s">
        <v>1</v>
      </c>
      <c r="B3" s="702" t="s">
        <v>2214</v>
      </c>
      <c r="C3" s="702"/>
      <c r="D3" s="702"/>
      <c r="E3" s="702"/>
      <c r="F3" s="702"/>
      <c r="G3" s="702"/>
      <c r="H3" s="672"/>
      <c r="I3" s="672"/>
      <c r="J3" s="672"/>
      <c r="K3" s="672"/>
    </row>
    <row r="4" spans="1:27" ht="14.25" customHeight="1" x14ac:dyDescent="0.25">
      <c r="A4" s="6" t="s">
        <v>2</v>
      </c>
      <c r="B4" s="704" t="s">
        <v>2215</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Z5" s="39"/>
      <c r="AA5" s="2" t="s">
        <v>7</v>
      </c>
    </row>
    <row r="6" spans="1:27" ht="14.25" customHeight="1" x14ac:dyDescent="0.25">
      <c r="A6" s="6" t="s">
        <v>8</v>
      </c>
      <c r="B6" s="699" t="s">
        <v>9</v>
      </c>
      <c r="C6" s="699"/>
      <c r="D6" s="699"/>
      <c r="E6" s="699"/>
      <c r="F6" s="699"/>
      <c r="G6" s="699"/>
      <c r="H6" s="669"/>
      <c r="I6" s="669"/>
      <c r="J6" s="669"/>
      <c r="K6" s="669"/>
      <c r="Z6" s="39"/>
      <c r="AA6" s="2" t="s">
        <v>10</v>
      </c>
    </row>
    <row r="7" spans="1:27" ht="14.25" customHeight="1" x14ac:dyDescent="0.25">
      <c r="A7" s="6" t="s">
        <v>11</v>
      </c>
      <c r="B7" s="679" t="s">
        <v>9</v>
      </c>
      <c r="C7" s="679"/>
      <c r="D7" s="679"/>
      <c r="E7" s="679"/>
      <c r="F7" s="679"/>
      <c r="G7" s="679"/>
      <c r="H7" s="669"/>
      <c r="I7" s="669"/>
      <c r="J7" s="669"/>
      <c r="K7" s="669"/>
      <c r="Z7" s="39"/>
      <c r="AA7" s="2" t="s">
        <v>16</v>
      </c>
    </row>
    <row r="8" spans="1:27" ht="14.25" customHeight="1" x14ac:dyDescent="0.25">
      <c r="A8" s="6" t="s">
        <v>13</v>
      </c>
      <c r="B8" s="704" t="s">
        <v>9</v>
      </c>
      <c r="C8" s="704"/>
      <c r="D8" s="704"/>
      <c r="E8" s="704"/>
      <c r="F8" s="704"/>
      <c r="G8" s="704"/>
      <c r="H8" s="718"/>
      <c r="I8" s="718"/>
      <c r="J8" s="718"/>
      <c r="K8" s="718"/>
      <c r="Z8" s="39"/>
      <c r="AA8" s="2" t="s">
        <v>6</v>
      </c>
    </row>
    <row r="9" spans="1:27" ht="14.25" customHeight="1" x14ac:dyDescent="0.25">
      <c r="A9" s="6" t="s">
        <v>15</v>
      </c>
      <c r="B9" s="699" t="s">
        <v>54</v>
      </c>
      <c r="C9" s="699"/>
      <c r="D9" s="699"/>
      <c r="E9" s="699"/>
      <c r="F9" s="699"/>
      <c r="G9" s="699"/>
      <c r="H9" s="669"/>
      <c r="I9" s="669"/>
      <c r="J9" s="669"/>
      <c r="K9" s="669"/>
      <c r="Z9" s="3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s="39"/>
      <c r="AA11" s="2" t="s">
        <v>18</v>
      </c>
    </row>
    <row r="12" spans="1:27" ht="14.25" customHeight="1" x14ac:dyDescent="0.25">
      <c r="A12" s="6" t="s">
        <v>22</v>
      </c>
      <c r="B12" s="688" t="s">
        <v>23</v>
      </c>
      <c r="C12" s="688"/>
      <c r="D12" s="688"/>
      <c r="E12" s="688"/>
      <c r="F12" s="688"/>
      <c r="G12" s="688"/>
      <c r="H12" s="669"/>
      <c r="I12" s="669"/>
      <c r="J12" s="669"/>
      <c r="K12" s="669"/>
      <c r="Z12" s="2" t="s">
        <v>29</v>
      </c>
      <c r="AA12" s="2" t="s">
        <v>23</v>
      </c>
    </row>
    <row r="13" spans="1:27" ht="14.25" customHeight="1" x14ac:dyDescent="0.25">
      <c r="A13" s="6" t="s">
        <v>26</v>
      </c>
      <c r="B13" s="699" t="s">
        <v>9</v>
      </c>
      <c r="C13" s="699"/>
      <c r="D13" s="699"/>
      <c r="E13" s="699"/>
      <c r="F13" s="699"/>
      <c r="G13" s="699"/>
      <c r="H13" s="669"/>
      <c r="I13" s="669"/>
      <c r="J13" s="669"/>
      <c r="K13" s="669"/>
      <c r="Z13" s="39"/>
      <c r="AA13" s="2" t="s">
        <v>31</v>
      </c>
    </row>
    <row r="14" spans="1:27" ht="14.25" customHeight="1" x14ac:dyDescent="0.25">
      <c r="A14" s="6" t="s">
        <v>28</v>
      </c>
      <c r="B14" s="688" t="s">
        <v>2216</v>
      </c>
      <c r="C14" s="688"/>
      <c r="D14" s="688"/>
      <c r="E14" s="688"/>
      <c r="F14" s="688"/>
      <c r="G14" s="688"/>
      <c r="H14" s="669"/>
      <c r="I14" s="669"/>
      <c r="J14" s="669"/>
      <c r="K14" s="669"/>
      <c r="Z14" s="39"/>
      <c r="AA14" s="2" t="s">
        <v>34</v>
      </c>
    </row>
    <row r="15" spans="1:27" ht="14.25" customHeight="1" x14ac:dyDescent="0.25">
      <c r="A15" s="6" t="s">
        <v>30</v>
      </c>
      <c r="B15" s="688" t="s">
        <v>2201</v>
      </c>
      <c r="C15" s="688"/>
      <c r="D15" s="688"/>
      <c r="E15" s="688"/>
      <c r="F15" s="688"/>
      <c r="G15" s="688"/>
      <c r="H15" s="668"/>
      <c r="I15" s="668"/>
      <c r="J15" s="668"/>
      <c r="K15" s="668"/>
    </row>
    <row r="16" spans="1:27" ht="14.25" customHeight="1" x14ac:dyDescent="0.25">
      <c r="A16" s="6" t="s">
        <v>32</v>
      </c>
      <c r="B16" s="786" t="s">
        <v>880</v>
      </c>
      <c r="C16" s="786"/>
      <c r="D16" s="786"/>
      <c r="E16" s="786"/>
      <c r="F16" s="786"/>
      <c r="G16" s="786"/>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33054</v>
      </c>
      <c r="D20" s="10">
        <v>34969</v>
      </c>
      <c r="E20" s="155">
        <v>36407</v>
      </c>
      <c r="F20" s="156">
        <v>38813</v>
      </c>
      <c r="G20" s="10">
        <v>57469</v>
      </c>
      <c r="H20" s="10">
        <v>60220</v>
      </c>
      <c r="I20" s="10">
        <v>61925</v>
      </c>
      <c r="J20" s="11">
        <v>66190</v>
      </c>
      <c r="K20" s="11">
        <v>65076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15199</v>
      </c>
      <c r="D21" s="10">
        <f t="shared" si="0"/>
        <v>16587</v>
      </c>
      <c r="E21" s="10">
        <f t="shared" si="0"/>
        <v>17515</v>
      </c>
      <c r="F21" s="10">
        <f t="shared" si="0"/>
        <v>18757</v>
      </c>
      <c r="G21" s="10">
        <f>G20-G25</f>
        <v>18482</v>
      </c>
      <c r="H21" s="10">
        <f t="shared" ref="H21:K21" si="1">H20-H25</f>
        <v>19961</v>
      </c>
      <c r="I21" s="10">
        <f t="shared" si="1"/>
        <v>21094</v>
      </c>
      <c r="J21" s="10">
        <f t="shared" si="1"/>
        <v>23910</v>
      </c>
      <c r="K21" s="10">
        <f t="shared" si="1"/>
        <v>24566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0.45982331941671206</v>
      </c>
      <c r="D22" s="12">
        <f>IFERROR(+(D21/D20),0)</f>
        <v>0.4743344104778518</v>
      </c>
      <c r="E22" s="12">
        <f>IFERROR(+(E21/E20),0)</f>
        <v>0.48108880160408712</v>
      </c>
      <c r="F22" s="12">
        <f>IFERROR(+(F21/F20),0)</f>
        <v>0.48326591605905239</v>
      </c>
      <c r="G22" s="12">
        <f>G21/G20</f>
        <v>0.32159947101915815</v>
      </c>
      <c r="H22" s="12">
        <f t="shared" ref="H22:K22" si="2">H21/H20</f>
        <v>0.33146795084689473</v>
      </c>
      <c r="I22" s="12">
        <f t="shared" si="2"/>
        <v>0.34063786838918048</v>
      </c>
      <c r="J22" s="12">
        <f t="shared" si="2"/>
        <v>0.36123281462456563</v>
      </c>
      <c r="K22" s="12">
        <f t="shared" si="2"/>
        <v>0.37749708033683693</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91</v>
      </c>
      <c r="D23" s="10">
        <v>127</v>
      </c>
      <c r="E23" s="155">
        <v>131</v>
      </c>
      <c r="F23" s="156">
        <v>119</v>
      </c>
      <c r="G23" s="10">
        <v>188</v>
      </c>
      <c r="H23" s="10">
        <v>207</v>
      </c>
      <c r="I23" s="10">
        <v>174</v>
      </c>
      <c r="J23" s="9">
        <v>214</v>
      </c>
      <c r="K23" s="9">
        <v>217</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2.7530707327403643E-3</v>
      </c>
      <c r="D24" s="12">
        <f>IFERROR(+(D23/D20),0)</f>
        <v>3.6317881552231975E-3</v>
      </c>
      <c r="E24" s="12">
        <f>IFERROR(+(E23/E20),0)</f>
        <v>3.5982091356057903E-3</v>
      </c>
      <c r="F24" s="12">
        <f>IFERROR(+(F23/F20),0)</f>
        <v>3.06598304691727E-3</v>
      </c>
      <c r="G24" s="12">
        <f>G23/G20</f>
        <v>3.2713288903582802E-3</v>
      </c>
      <c r="H24" s="12">
        <f t="shared" ref="H24:J24" si="3">H23/H20</f>
        <v>3.437396213882431E-3</v>
      </c>
      <c r="I24" s="12">
        <f t="shared" si="3"/>
        <v>2.8098506257569641E-3</v>
      </c>
      <c r="J24" s="12">
        <f t="shared" si="3"/>
        <v>3.2331167850128419E-3</v>
      </c>
      <c r="K24" s="12">
        <f>K23/K20</f>
        <v>3.3345626651914684E-3</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17855</v>
      </c>
      <c r="D25" s="10">
        <v>18382</v>
      </c>
      <c r="E25" s="155">
        <v>18892</v>
      </c>
      <c r="F25" s="156">
        <v>20056</v>
      </c>
      <c r="G25" s="235">
        <v>38987</v>
      </c>
      <c r="H25" s="235">
        <v>40259</v>
      </c>
      <c r="I25" s="235">
        <v>40831</v>
      </c>
      <c r="J25" s="235">
        <v>42280</v>
      </c>
      <c r="K25" s="235">
        <v>40510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0.54017668058328794</v>
      </c>
      <c r="D26" s="12">
        <f>IFERROR(+(D25/D20),0)</f>
        <v>0.52566558952214815</v>
      </c>
      <c r="E26" s="12">
        <f>IFERROR(+(E25/E20),0)</f>
        <v>0.51891119839591282</v>
      </c>
      <c r="F26" s="12">
        <f>IFERROR(+(F25/F20),0)</f>
        <v>0.51673408394094766</v>
      </c>
      <c r="G26" s="12">
        <f>G25/G20</f>
        <v>0.6784005289808418</v>
      </c>
      <c r="H26" s="12">
        <f t="shared" ref="H26:J26" si="4">H25/H20</f>
        <v>0.66853204915310527</v>
      </c>
      <c r="I26" s="12">
        <f t="shared" si="4"/>
        <v>0.65936213161081958</v>
      </c>
      <c r="J26" s="12">
        <f t="shared" si="4"/>
        <v>0.63876718537543431</v>
      </c>
      <c r="K26" s="12">
        <f>K25/K20</f>
        <v>0.62250291966316307</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v>17855</v>
      </c>
      <c r="D29" s="157">
        <v>18382</v>
      </c>
      <c r="E29" s="158">
        <v>18892</v>
      </c>
      <c r="F29" s="159">
        <v>20056</v>
      </c>
      <c r="G29" s="10">
        <v>18482</v>
      </c>
      <c r="H29" s="10">
        <v>19961</v>
      </c>
      <c r="I29" s="10">
        <v>21094</v>
      </c>
      <c r="J29" s="11">
        <v>23910</v>
      </c>
      <c r="K29" s="11">
        <v>24566</v>
      </c>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17855</v>
      </c>
      <c r="D30" s="160">
        <v>18382</v>
      </c>
      <c r="E30" s="161">
        <v>18892</v>
      </c>
      <c r="F30" s="162">
        <v>20056</v>
      </c>
      <c r="G30" s="20">
        <f>SUM(G29:G29)</f>
        <v>18482</v>
      </c>
      <c r="H30" s="20">
        <f>SUM(H29:H29)</f>
        <v>19961</v>
      </c>
      <c r="I30" s="20">
        <f>SUM(I29:I29)</f>
        <v>21094</v>
      </c>
      <c r="J30" s="20">
        <f>SUM(J29:J29)</f>
        <v>23910</v>
      </c>
      <c r="K30" s="20">
        <f>SUM(K29:K29)</f>
        <v>24566</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DB01-000000000000}">
      <formula1>$AA$4:$AA$9</formula1>
    </dataValidation>
    <dataValidation type="list" allowBlank="1" showInputMessage="1" showErrorMessage="1" sqref="B10:G10" xr:uid="{00000000-0002-0000-DB01-000001000000}">
      <formula1>$AA$10:$AA$11</formula1>
    </dataValidation>
    <dataValidation type="list" allowBlank="1" showInputMessage="1" showErrorMessage="1" sqref="B12:G12" xr:uid="{00000000-0002-0000-DB01-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sheetPr>
    <tabColor rgb="FFFFFF00"/>
  </sheetPr>
  <dimension ref="A1:AE48"/>
  <sheetViews>
    <sheetView workbookViewId="0">
      <pane xSplit="1" ySplit="2" topLeftCell="B21" activePane="bottomRight" state="frozen"/>
      <selection activeCell="B21" sqref="B21"/>
      <selection pane="topRight" activeCell="B21" sqref="B21"/>
      <selection pane="bottomLeft" activeCell="B21" sqref="B21"/>
      <selection pane="bottomRight" activeCell="K45" activeCellId="6" sqref="K29 K30 K39 K41 K43 K44 K45"/>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3"/>
      <c r="D1" s="3"/>
      <c r="E1" s="3"/>
      <c r="F1" s="3"/>
    </row>
    <row r="2" spans="1:27" ht="14.25" customHeight="1" x14ac:dyDescent="0.25">
      <c r="B2" s="4"/>
      <c r="C2" s="4"/>
      <c r="D2" s="4"/>
      <c r="E2" s="4"/>
      <c r="F2" s="4"/>
    </row>
    <row r="3" spans="1:27" ht="14.25" customHeight="1" x14ac:dyDescent="0.25">
      <c r="A3" s="5" t="s">
        <v>1</v>
      </c>
      <c r="B3" s="702" t="s">
        <v>2217</v>
      </c>
      <c r="C3" s="702"/>
      <c r="D3" s="702"/>
      <c r="E3" s="702"/>
      <c r="F3" s="702"/>
      <c r="G3" s="702"/>
      <c r="H3" s="672"/>
      <c r="I3" s="672"/>
      <c r="J3" s="672"/>
      <c r="K3" s="672"/>
    </row>
    <row r="4" spans="1:27" ht="14.25" customHeight="1" x14ac:dyDescent="0.25">
      <c r="A4" s="6" t="s">
        <v>2</v>
      </c>
      <c r="B4" s="704" t="s">
        <v>2218</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Z5"/>
      <c r="AA5" s="2" t="s">
        <v>7</v>
      </c>
    </row>
    <row r="6" spans="1:27" ht="14.25" customHeight="1" x14ac:dyDescent="0.25">
      <c r="A6" s="6" t="s">
        <v>8</v>
      </c>
      <c r="B6" s="699" t="s">
        <v>9</v>
      </c>
      <c r="C6" s="699"/>
      <c r="D6" s="699"/>
      <c r="E6" s="699"/>
      <c r="F6" s="699"/>
      <c r="G6" s="699"/>
      <c r="H6" s="669"/>
      <c r="I6" s="669"/>
      <c r="J6" s="669"/>
      <c r="K6" s="669"/>
      <c r="Z6"/>
      <c r="AA6" s="2" t="s">
        <v>10</v>
      </c>
    </row>
    <row r="7" spans="1:27" ht="14.25" customHeight="1" x14ac:dyDescent="0.25">
      <c r="A7" s="6" t="s">
        <v>11</v>
      </c>
      <c r="B7" s="679" t="s">
        <v>9</v>
      </c>
      <c r="C7" s="679"/>
      <c r="D7" s="679"/>
      <c r="E7" s="679"/>
      <c r="F7" s="679"/>
      <c r="G7" s="679"/>
      <c r="H7" s="669"/>
      <c r="I7" s="669"/>
      <c r="J7" s="669"/>
      <c r="K7" s="669"/>
      <c r="Z7"/>
      <c r="AA7" s="2" t="s">
        <v>16</v>
      </c>
    </row>
    <row r="8" spans="1:27" ht="14.25" customHeight="1" x14ac:dyDescent="0.25">
      <c r="A8" s="6" t="s">
        <v>13</v>
      </c>
      <c r="B8" s="704" t="s">
        <v>9</v>
      </c>
      <c r="C8" s="704"/>
      <c r="D8" s="704"/>
      <c r="E8" s="704"/>
      <c r="F8" s="704"/>
      <c r="G8" s="704"/>
      <c r="H8" s="718"/>
      <c r="I8" s="718"/>
      <c r="J8" s="718"/>
      <c r="K8" s="718"/>
      <c r="Z8"/>
      <c r="AA8" s="2" t="s">
        <v>6</v>
      </c>
    </row>
    <row r="9" spans="1:27" ht="14.25" customHeight="1" x14ac:dyDescent="0.25">
      <c r="A9" s="6" t="s">
        <v>15</v>
      </c>
      <c r="B9" s="699" t="s">
        <v>54</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c r="AA11" s="2" t="s">
        <v>18</v>
      </c>
    </row>
    <row r="12" spans="1:27" ht="14.25" customHeight="1" x14ac:dyDescent="0.25">
      <c r="A12" s="236" t="s">
        <v>22</v>
      </c>
      <c r="B12" s="688" t="s">
        <v>31</v>
      </c>
      <c r="C12" s="688"/>
      <c r="D12" s="688"/>
      <c r="E12" s="688"/>
      <c r="F12" s="688"/>
      <c r="G12" s="688"/>
      <c r="H12" s="669"/>
      <c r="I12" s="669"/>
      <c r="J12" s="669"/>
      <c r="K12" s="669"/>
      <c r="Z12" s="2" t="s">
        <v>29</v>
      </c>
      <c r="AA12" s="2" t="s">
        <v>23</v>
      </c>
    </row>
    <row r="13" spans="1:27" ht="14.25" customHeight="1" x14ac:dyDescent="0.25">
      <c r="A13" s="6" t="s">
        <v>26</v>
      </c>
      <c r="B13" s="699" t="s">
        <v>882</v>
      </c>
      <c r="C13" s="699"/>
      <c r="D13" s="699"/>
      <c r="E13" s="699"/>
      <c r="F13" s="699"/>
      <c r="G13" s="699"/>
      <c r="H13" s="669"/>
      <c r="I13" s="669"/>
      <c r="J13" s="669"/>
      <c r="K13" s="669"/>
      <c r="Z13"/>
      <c r="AA13" s="2" t="s">
        <v>31</v>
      </c>
    </row>
    <row r="14" spans="1:27" ht="14.25" customHeight="1" x14ac:dyDescent="0.25">
      <c r="A14" s="6" t="s">
        <v>28</v>
      </c>
      <c r="B14" s="688" t="s">
        <v>2219</v>
      </c>
      <c r="C14" s="688"/>
      <c r="D14" s="688"/>
      <c r="E14" s="688"/>
      <c r="F14" s="688"/>
      <c r="G14" s="688"/>
      <c r="H14" s="669"/>
      <c r="I14" s="669"/>
      <c r="J14" s="669"/>
      <c r="K14" s="669"/>
      <c r="Z14"/>
      <c r="AA14" s="2" t="s">
        <v>34</v>
      </c>
    </row>
    <row r="15" spans="1:27" ht="14.25" customHeight="1" x14ac:dyDescent="0.25">
      <c r="A15" s="6" t="s">
        <v>30</v>
      </c>
      <c r="B15" s="688" t="s">
        <v>2201</v>
      </c>
      <c r="C15" s="688"/>
      <c r="D15" s="688"/>
      <c r="E15" s="688"/>
      <c r="F15" s="688"/>
      <c r="G15" s="688"/>
      <c r="H15" s="668"/>
      <c r="I15" s="668"/>
      <c r="J15" s="668"/>
      <c r="K15" s="668"/>
    </row>
    <row r="16" spans="1:27" ht="14.25" customHeight="1" x14ac:dyDescent="0.25">
      <c r="A16" s="6" t="s">
        <v>32</v>
      </c>
      <c r="B16" s="699" t="s">
        <v>881</v>
      </c>
      <c r="C16" s="699"/>
      <c r="D16" s="699"/>
      <c r="E16" s="699"/>
      <c r="F16" s="699"/>
      <c r="G16" s="699"/>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32423</v>
      </c>
      <c r="D20" s="10">
        <v>34444</v>
      </c>
      <c r="E20" s="155">
        <v>35831</v>
      </c>
      <c r="F20" s="156">
        <v>38488</v>
      </c>
      <c r="G20" s="10">
        <v>57469</v>
      </c>
      <c r="H20" s="10">
        <v>60220</v>
      </c>
      <c r="I20" s="10">
        <v>61925</v>
      </c>
      <c r="J20" s="11">
        <v>66190</v>
      </c>
      <c r="K20" s="11">
        <v>65076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13627</v>
      </c>
      <c r="D21" s="10">
        <f t="shared" si="0"/>
        <v>14028</v>
      </c>
      <c r="E21" s="10">
        <f t="shared" si="0"/>
        <v>14367</v>
      </c>
      <c r="F21" s="10">
        <f t="shared" si="0"/>
        <v>15476</v>
      </c>
      <c r="G21" s="10">
        <f>G20-G25</f>
        <v>21931</v>
      </c>
      <c r="H21" s="10">
        <f t="shared" ref="H21:K21" si="1">H20-H25</f>
        <v>22775</v>
      </c>
      <c r="I21" s="10">
        <f t="shared" si="1"/>
        <v>22825</v>
      </c>
      <c r="J21" s="10">
        <f t="shared" si="1"/>
        <v>23559</v>
      </c>
      <c r="K21" s="10">
        <f t="shared" si="1"/>
        <v>23002</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0.42028806711285199</v>
      </c>
      <c r="D22" s="12">
        <f>IFERROR(+(D21/D20),0)</f>
        <v>0.40726977122285452</v>
      </c>
      <c r="E22" s="12">
        <f>IFERROR(+(E21/E20),0)</f>
        <v>0.40096564427451092</v>
      </c>
      <c r="F22" s="12">
        <f>IFERROR(+(F21/F20),0)</f>
        <v>0.40209935564331739</v>
      </c>
      <c r="G22" s="12">
        <f>G21/G20</f>
        <v>0.38161443560876296</v>
      </c>
      <c r="H22" s="12">
        <f t="shared" ref="H22:K22" si="2">H21/H20</f>
        <v>0.37819661242112257</v>
      </c>
      <c r="I22" s="12">
        <f t="shared" si="2"/>
        <v>0.36859103754541783</v>
      </c>
      <c r="J22" s="12">
        <f t="shared" si="2"/>
        <v>0.3559298987762502</v>
      </c>
      <c r="K22" s="12">
        <f t="shared" si="2"/>
        <v>0.35346364251029566</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18796</v>
      </c>
      <c r="D25" s="10">
        <v>20416</v>
      </c>
      <c r="E25" s="155">
        <v>21464</v>
      </c>
      <c r="F25" s="156">
        <v>23012</v>
      </c>
      <c r="G25" s="13">
        <v>35538</v>
      </c>
      <c r="H25" s="13">
        <v>37445</v>
      </c>
      <c r="I25" s="13">
        <v>39100</v>
      </c>
      <c r="J25" s="13">
        <v>42631</v>
      </c>
      <c r="K25" s="13">
        <v>42074</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0.57971193288714806</v>
      </c>
      <c r="D26" s="12">
        <f>IFERROR(+(D25/D20),0)</f>
        <v>0.59273022877714554</v>
      </c>
      <c r="E26" s="12">
        <f>IFERROR(+(E25/E20),0)</f>
        <v>0.59903435572548913</v>
      </c>
      <c r="F26" s="12">
        <f>IFERROR(+(F25/F20),0)</f>
        <v>0.59790064435668255</v>
      </c>
      <c r="G26" s="12">
        <f>G25/G20</f>
        <v>0.61838556439123704</v>
      </c>
      <c r="H26" s="12">
        <f t="shared" ref="H26:J26" si="4">H25/H20</f>
        <v>0.62180338757887743</v>
      </c>
      <c r="I26" s="12">
        <f t="shared" si="4"/>
        <v>0.63140896245458211</v>
      </c>
      <c r="J26" s="12">
        <f t="shared" si="4"/>
        <v>0.64407010122374986</v>
      </c>
      <c r="K26" s="12">
        <f>K25/K20</f>
        <v>0.64653635748970439</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167" t="s">
        <v>2220</v>
      </c>
      <c r="B29" s="167" t="s">
        <v>2221</v>
      </c>
      <c r="C29" s="632" t="s">
        <v>10806</v>
      </c>
      <c r="D29" s="632" t="s">
        <v>10806</v>
      </c>
      <c r="E29" s="636">
        <v>24</v>
      </c>
      <c r="F29" s="631" t="s">
        <v>10806</v>
      </c>
      <c r="G29" s="190">
        <v>35</v>
      </c>
      <c r="H29" s="190">
        <v>36</v>
      </c>
      <c r="I29" s="190">
        <v>44</v>
      </c>
      <c r="J29" s="190" t="s">
        <v>10806</v>
      </c>
      <c r="K29" s="190">
        <v>61</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167" t="s">
        <v>2222</v>
      </c>
      <c r="B30" s="167" t="s">
        <v>2223</v>
      </c>
      <c r="C30" s="632">
        <v>4843</v>
      </c>
      <c r="D30" s="632">
        <v>5201</v>
      </c>
      <c r="E30" s="636">
        <v>5307</v>
      </c>
      <c r="F30" s="633">
        <v>5682</v>
      </c>
      <c r="G30" s="190">
        <v>7096</v>
      </c>
      <c r="H30" s="190">
        <v>7751</v>
      </c>
      <c r="I30" s="190">
        <v>6778</v>
      </c>
      <c r="J30" s="190">
        <v>7343</v>
      </c>
      <c r="K30" s="190">
        <v>7968</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167" t="s">
        <v>2224</v>
      </c>
      <c r="B31" s="237" t="s">
        <v>2225</v>
      </c>
      <c r="C31" s="785" t="s">
        <v>10807</v>
      </c>
      <c r="D31" s="785"/>
      <c r="E31" s="785"/>
      <c r="F31" s="785"/>
      <c r="G31" s="785"/>
      <c r="H31" s="785"/>
      <c r="I31" s="785"/>
      <c r="J31" s="785"/>
      <c r="K31" s="785"/>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167" t="s">
        <v>2226</v>
      </c>
      <c r="B32" s="149" t="s">
        <v>2227</v>
      </c>
      <c r="C32" s="785" t="s">
        <v>10807</v>
      </c>
      <c r="D32" s="785"/>
      <c r="E32" s="785"/>
      <c r="F32" s="785"/>
      <c r="G32" s="785"/>
      <c r="H32" s="785"/>
      <c r="I32" s="785"/>
      <c r="J32" s="785"/>
      <c r="K32" s="785"/>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167" t="s">
        <v>2228</v>
      </c>
      <c r="B33" s="167" t="s">
        <v>2229</v>
      </c>
      <c r="C33" s="785" t="s">
        <v>10807</v>
      </c>
      <c r="D33" s="785"/>
      <c r="E33" s="785"/>
      <c r="F33" s="785"/>
      <c r="G33" s="785"/>
      <c r="H33" s="785"/>
      <c r="I33" s="785"/>
      <c r="J33" s="785"/>
      <c r="K33" s="785"/>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167" t="s">
        <v>2230</v>
      </c>
      <c r="B34" s="167" t="s">
        <v>2231</v>
      </c>
      <c r="C34" s="785" t="s">
        <v>10807</v>
      </c>
      <c r="D34" s="785"/>
      <c r="E34" s="785"/>
      <c r="F34" s="785"/>
      <c r="G34" s="785"/>
      <c r="H34" s="785"/>
      <c r="I34" s="785"/>
      <c r="J34" s="785"/>
      <c r="K34" s="785"/>
      <c r="L34" s="11"/>
      <c r="M34" s="11"/>
      <c r="N34" s="11"/>
      <c r="O34" s="11"/>
      <c r="P34" s="11"/>
      <c r="Q34" s="11"/>
      <c r="R34" s="11"/>
      <c r="S34" s="11"/>
      <c r="T34" s="9"/>
      <c r="U34" s="9"/>
      <c r="V34" s="9"/>
      <c r="W34" s="9"/>
      <c r="X34" s="9"/>
      <c r="Y34" s="9"/>
      <c r="Z34" s="9"/>
      <c r="AA34" s="9"/>
      <c r="AB34" s="9"/>
      <c r="AC34" s="9"/>
      <c r="AD34" s="9"/>
      <c r="AE34" s="9"/>
    </row>
    <row r="35" spans="1:31" ht="13.5" customHeight="1" x14ac:dyDescent="0.25">
      <c r="A35" s="167" t="s">
        <v>2232</v>
      </c>
      <c r="B35" s="149" t="s">
        <v>2233</v>
      </c>
      <c r="C35" s="785" t="s">
        <v>10807</v>
      </c>
      <c r="D35" s="785"/>
      <c r="E35" s="785"/>
      <c r="F35" s="785"/>
      <c r="G35" s="785"/>
      <c r="H35" s="785"/>
      <c r="I35" s="785"/>
      <c r="J35" s="785"/>
      <c r="K35" s="785"/>
      <c r="L35" s="11"/>
      <c r="M35" s="11"/>
      <c r="N35" s="11"/>
      <c r="O35" s="11"/>
      <c r="P35" s="11"/>
      <c r="Q35" s="11"/>
      <c r="R35" s="11"/>
      <c r="S35" s="11"/>
      <c r="T35" s="9"/>
      <c r="U35" s="9"/>
      <c r="V35" s="9"/>
      <c r="W35" s="9"/>
      <c r="X35" s="9"/>
      <c r="Y35" s="9"/>
      <c r="Z35" s="9"/>
      <c r="AA35" s="9"/>
      <c r="AB35" s="9"/>
      <c r="AC35" s="9"/>
      <c r="AD35" s="9"/>
      <c r="AE35" s="9"/>
    </row>
    <row r="36" spans="1:31" ht="13.5" customHeight="1" x14ac:dyDescent="0.25">
      <c r="A36" s="167" t="s">
        <v>2234</v>
      </c>
      <c r="B36" s="167" t="s">
        <v>2235</v>
      </c>
      <c r="C36" s="785" t="s">
        <v>10807</v>
      </c>
      <c r="D36" s="785"/>
      <c r="E36" s="785"/>
      <c r="F36" s="785"/>
      <c r="G36" s="785"/>
      <c r="H36" s="785"/>
      <c r="I36" s="785"/>
      <c r="J36" s="785"/>
      <c r="K36" s="785"/>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167" t="s">
        <v>2236</v>
      </c>
      <c r="B37" s="167" t="s">
        <v>2235</v>
      </c>
      <c r="C37" s="785" t="s">
        <v>10807</v>
      </c>
      <c r="D37" s="785"/>
      <c r="E37" s="785"/>
      <c r="F37" s="785"/>
      <c r="G37" s="785"/>
      <c r="H37" s="785"/>
      <c r="I37" s="785"/>
      <c r="J37" s="785"/>
      <c r="K37" s="785"/>
      <c r="L37" s="11"/>
      <c r="M37" s="11"/>
      <c r="N37" s="11"/>
      <c r="O37" s="11"/>
      <c r="P37" s="11"/>
      <c r="Q37" s="11"/>
      <c r="R37" s="11"/>
      <c r="S37" s="11"/>
      <c r="T37" s="9"/>
      <c r="U37" s="9"/>
      <c r="V37" s="9"/>
      <c r="W37" s="9"/>
      <c r="X37" s="9"/>
      <c r="Y37" s="9"/>
      <c r="Z37" s="9"/>
      <c r="AA37" s="9"/>
      <c r="AB37" s="9"/>
      <c r="AC37" s="9"/>
      <c r="AD37" s="9"/>
      <c r="AE37" s="9"/>
    </row>
    <row r="38" spans="1:31" ht="13.5" customHeight="1" x14ac:dyDescent="0.25">
      <c r="A38" s="167" t="s">
        <v>2237</v>
      </c>
      <c r="B38" s="167" t="s">
        <v>2235</v>
      </c>
      <c r="C38" s="785" t="s">
        <v>10807</v>
      </c>
      <c r="D38" s="785"/>
      <c r="E38" s="785"/>
      <c r="F38" s="785"/>
      <c r="G38" s="785"/>
      <c r="H38" s="785"/>
      <c r="I38" s="785"/>
      <c r="J38" s="785"/>
      <c r="K38" s="785"/>
      <c r="L38" s="11"/>
      <c r="M38" s="11"/>
      <c r="N38" s="11"/>
      <c r="O38" s="11"/>
      <c r="P38" s="11"/>
      <c r="Q38" s="11"/>
      <c r="R38" s="11"/>
      <c r="S38" s="11"/>
      <c r="T38" s="9"/>
      <c r="U38" s="9"/>
      <c r="V38" s="9"/>
      <c r="W38" s="9"/>
      <c r="X38" s="9"/>
      <c r="Y38" s="9"/>
      <c r="Z38" s="9"/>
      <c r="AA38" s="9"/>
      <c r="AB38" s="9"/>
      <c r="AC38" s="9"/>
      <c r="AD38" s="9"/>
      <c r="AE38" s="9"/>
    </row>
    <row r="39" spans="1:31" ht="13.5" customHeight="1" x14ac:dyDescent="0.25">
      <c r="A39" s="167" t="s">
        <v>2238</v>
      </c>
      <c r="B39" s="167" t="s">
        <v>2239</v>
      </c>
      <c r="C39" s="632">
        <v>188</v>
      </c>
      <c r="D39" s="632">
        <v>226</v>
      </c>
      <c r="E39" s="636">
        <v>186</v>
      </c>
      <c r="F39" s="633">
        <v>223</v>
      </c>
      <c r="G39" s="190">
        <v>212</v>
      </c>
      <c r="H39" s="190">
        <v>214</v>
      </c>
      <c r="I39" s="190">
        <v>229</v>
      </c>
      <c r="J39" s="190">
        <v>216</v>
      </c>
      <c r="K39" s="190">
        <v>254</v>
      </c>
      <c r="L39" s="11"/>
      <c r="M39" s="11"/>
      <c r="N39" s="11"/>
      <c r="O39" s="11"/>
      <c r="P39" s="11"/>
      <c r="Q39" s="11"/>
      <c r="R39" s="11"/>
      <c r="S39" s="11"/>
      <c r="T39" s="9"/>
      <c r="U39" s="9"/>
      <c r="V39" s="9"/>
      <c r="W39" s="9"/>
      <c r="X39" s="9"/>
      <c r="Y39" s="9"/>
      <c r="Z39" s="9"/>
      <c r="AA39" s="9"/>
      <c r="AB39" s="9"/>
      <c r="AC39" s="9"/>
      <c r="AD39" s="9"/>
      <c r="AE39" s="9"/>
    </row>
    <row r="40" spans="1:31" ht="13.5" customHeight="1" x14ac:dyDescent="0.25">
      <c r="A40" s="167" t="s">
        <v>2240</v>
      </c>
      <c r="B40" s="167" t="s">
        <v>117</v>
      </c>
      <c r="C40" s="785" t="s">
        <v>10807</v>
      </c>
      <c r="D40" s="785"/>
      <c r="E40" s="785"/>
      <c r="F40" s="785"/>
      <c r="G40" s="785"/>
      <c r="H40" s="785"/>
      <c r="I40" s="785"/>
      <c r="J40" s="785"/>
      <c r="K40" s="785"/>
      <c r="L40" s="11"/>
      <c r="M40" s="11"/>
      <c r="N40" s="11"/>
      <c r="O40" s="11"/>
      <c r="P40" s="11"/>
      <c r="Q40" s="11"/>
      <c r="R40" s="11"/>
      <c r="S40" s="11"/>
      <c r="T40" s="9"/>
      <c r="U40" s="9"/>
      <c r="V40" s="9"/>
      <c r="W40" s="9"/>
      <c r="X40" s="9"/>
      <c r="Y40" s="9"/>
      <c r="Z40" s="9"/>
      <c r="AA40" s="9"/>
      <c r="AB40" s="9"/>
      <c r="AC40" s="9"/>
      <c r="AD40" s="9"/>
      <c r="AE40" s="9"/>
    </row>
    <row r="41" spans="1:31" ht="13.5" customHeight="1" x14ac:dyDescent="0.25">
      <c r="A41" s="167" t="s">
        <v>2241</v>
      </c>
      <c r="B41" s="167" t="s">
        <v>2242</v>
      </c>
      <c r="C41" s="632">
        <v>17</v>
      </c>
      <c r="D41" s="632">
        <v>21</v>
      </c>
      <c r="E41" s="636" t="s">
        <v>10806</v>
      </c>
      <c r="F41" s="633">
        <v>29</v>
      </c>
      <c r="G41" s="190">
        <v>47</v>
      </c>
      <c r="H41" s="190">
        <v>81</v>
      </c>
      <c r="I41" s="190">
        <v>112</v>
      </c>
      <c r="J41" s="190">
        <v>138</v>
      </c>
      <c r="K41" s="190">
        <v>162</v>
      </c>
      <c r="L41" s="11"/>
      <c r="M41" s="11"/>
      <c r="N41" s="11"/>
      <c r="O41" s="11"/>
      <c r="P41" s="11"/>
      <c r="Q41" s="11"/>
      <c r="R41" s="11"/>
      <c r="S41" s="11"/>
      <c r="T41" s="9"/>
      <c r="U41" s="9"/>
      <c r="V41" s="9"/>
      <c r="W41" s="9"/>
      <c r="X41" s="9"/>
      <c r="Y41" s="9"/>
      <c r="Z41" s="9"/>
      <c r="AA41" s="9"/>
      <c r="AB41" s="9"/>
      <c r="AC41" s="9"/>
      <c r="AD41" s="9"/>
      <c r="AE41" s="9"/>
    </row>
    <row r="42" spans="1:31" ht="13.5" customHeight="1" x14ac:dyDescent="0.25">
      <c r="A42" s="167" t="s">
        <v>2243</v>
      </c>
      <c r="B42" s="167" t="s">
        <v>2242</v>
      </c>
      <c r="C42" s="785" t="s">
        <v>10807</v>
      </c>
      <c r="D42" s="785"/>
      <c r="E42" s="785"/>
      <c r="F42" s="785"/>
      <c r="G42" s="785"/>
      <c r="H42" s="785"/>
      <c r="I42" s="785"/>
      <c r="J42" s="785"/>
      <c r="K42" s="785"/>
      <c r="L42" s="11"/>
      <c r="M42" s="11"/>
      <c r="N42" s="11"/>
      <c r="O42" s="11"/>
      <c r="P42" s="11"/>
      <c r="Q42" s="11"/>
      <c r="R42" s="11"/>
      <c r="S42" s="11"/>
      <c r="T42" s="9"/>
      <c r="U42" s="9"/>
      <c r="V42" s="9"/>
      <c r="W42" s="9"/>
      <c r="X42" s="9"/>
      <c r="Y42" s="9"/>
      <c r="Z42" s="9"/>
      <c r="AA42" s="9"/>
      <c r="AB42" s="9"/>
      <c r="AC42" s="9"/>
      <c r="AD42" s="9"/>
      <c r="AE42" s="9"/>
    </row>
    <row r="43" spans="1:31" ht="13.5" customHeight="1" x14ac:dyDescent="0.25">
      <c r="A43" s="167" t="s">
        <v>2244</v>
      </c>
      <c r="B43" s="167" t="s">
        <v>1673</v>
      </c>
      <c r="C43" s="632">
        <v>3678</v>
      </c>
      <c r="D43" s="632">
        <v>3719</v>
      </c>
      <c r="E43" s="636">
        <v>4054</v>
      </c>
      <c r="F43" s="633">
        <v>4370</v>
      </c>
      <c r="G43" s="190">
        <v>5724</v>
      </c>
      <c r="H43" s="190">
        <v>5956</v>
      </c>
      <c r="I43" s="190">
        <v>7052</v>
      </c>
      <c r="J43" s="190">
        <v>7170</v>
      </c>
      <c r="K43" s="190">
        <v>5790</v>
      </c>
      <c r="L43" s="11"/>
      <c r="M43" s="11"/>
      <c r="N43" s="11"/>
      <c r="O43" s="11"/>
      <c r="P43" s="11"/>
      <c r="Q43" s="11"/>
      <c r="R43" s="11"/>
      <c r="S43" s="11"/>
      <c r="T43" s="9"/>
      <c r="U43" s="9"/>
      <c r="V43" s="9"/>
      <c r="W43" s="9"/>
      <c r="X43" s="9"/>
      <c r="Y43" s="9"/>
      <c r="Z43" s="9"/>
      <c r="AA43" s="9"/>
      <c r="AB43" s="9"/>
      <c r="AC43" s="9"/>
      <c r="AD43" s="9"/>
      <c r="AE43" s="9"/>
    </row>
    <row r="44" spans="1:31" ht="13.5" customHeight="1" x14ac:dyDescent="0.25">
      <c r="A44" s="167" t="s">
        <v>2245</v>
      </c>
      <c r="B44" s="167" t="s">
        <v>1673</v>
      </c>
      <c r="C44" s="632">
        <v>4779</v>
      </c>
      <c r="D44" s="632">
        <v>4729</v>
      </c>
      <c r="E44" s="636">
        <v>4686</v>
      </c>
      <c r="F44" s="633">
        <v>5053</v>
      </c>
      <c r="G44" s="190">
        <v>8733</v>
      </c>
      <c r="H44" s="190">
        <v>8686</v>
      </c>
      <c r="I44" s="190">
        <v>8564</v>
      </c>
      <c r="J44" s="190">
        <v>8582</v>
      </c>
      <c r="K44" s="190">
        <v>8699</v>
      </c>
      <c r="L44" s="11"/>
      <c r="M44" s="11"/>
      <c r="N44" s="11"/>
      <c r="O44" s="11"/>
      <c r="P44" s="11"/>
      <c r="Q44" s="11"/>
      <c r="R44" s="11"/>
      <c r="S44" s="11"/>
      <c r="T44" s="9"/>
      <c r="U44" s="9"/>
      <c r="V44" s="9"/>
      <c r="W44" s="9"/>
      <c r="X44" s="9"/>
      <c r="Y44" s="9"/>
      <c r="Z44" s="9"/>
      <c r="AA44" s="9"/>
      <c r="AB44" s="9"/>
      <c r="AC44" s="9"/>
      <c r="AD44" s="9"/>
      <c r="AE44" s="9"/>
    </row>
    <row r="45" spans="1:31" ht="13.5" customHeight="1" x14ac:dyDescent="0.25">
      <c r="A45" s="167" t="s">
        <v>2246</v>
      </c>
      <c r="B45" s="167" t="s">
        <v>1673</v>
      </c>
      <c r="C45" s="632">
        <v>103</v>
      </c>
      <c r="D45" s="632">
        <v>110</v>
      </c>
      <c r="E45" s="636">
        <v>85</v>
      </c>
      <c r="F45" s="633">
        <v>99</v>
      </c>
      <c r="G45" s="190">
        <v>81</v>
      </c>
      <c r="H45" s="190">
        <v>47</v>
      </c>
      <c r="I45" s="190">
        <v>41</v>
      </c>
      <c r="J45" s="190" t="s">
        <v>2247</v>
      </c>
      <c r="K45" s="190">
        <v>62</v>
      </c>
      <c r="L45" s="11"/>
      <c r="M45" s="11"/>
      <c r="N45" s="11"/>
      <c r="O45" s="11"/>
      <c r="P45" s="11"/>
      <c r="Q45" s="11"/>
      <c r="R45" s="11"/>
      <c r="S45" s="11"/>
      <c r="T45" s="9"/>
      <c r="U45" s="9"/>
      <c r="V45" s="9"/>
      <c r="W45" s="9"/>
      <c r="X45" s="9"/>
      <c r="Y45" s="9"/>
      <c r="Z45" s="9"/>
      <c r="AA45" s="9"/>
      <c r="AB45" s="9"/>
      <c r="AC45" s="9"/>
      <c r="AD45" s="9"/>
      <c r="AE45" s="9"/>
    </row>
    <row r="46" spans="1:31" s="19" customFormat="1" ht="13.5" customHeight="1" x14ac:dyDescent="0.25">
      <c r="A46" s="19" t="s">
        <v>53</v>
      </c>
      <c r="C46" s="160">
        <v>13627</v>
      </c>
      <c r="D46" s="160">
        <v>14028</v>
      </c>
      <c r="E46" s="548">
        <v>14367</v>
      </c>
      <c r="F46" s="162">
        <v>15476</v>
      </c>
      <c r="G46" s="20">
        <v>21931</v>
      </c>
      <c r="H46" s="20">
        <v>22775</v>
      </c>
      <c r="I46" s="20">
        <v>22825</v>
      </c>
      <c r="J46" s="20">
        <v>23559</v>
      </c>
      <c r="K46" s="20">
        <v>23002</v>
      </c>
      <c r="L46" s="20"/>
      <c r="M46" s="20"/>
      <c r="N46" s="20"/>
      <c r="O46" s="20"/>
      <c r="P46" s="20"/>
      <c r="Q46" s="20"/>
      <c r="R46" s="20"/>
      <c r="S46" s="20"/>
      <c r="T46" s="21"/>
      <c r="U46" s="21"/>
      <c r="V46" s="21"/>
      <c r="W46" s="21"/>
      <c r="X46" s="21"/>
      <c r="Y46" s="21"/>
      <c r="Z46" s="21"/>
      <c r="AA46" s="21"/>
      <c r="AB46" s="21"/>
      <c r="AC46" s="21"/>
      <c r="AD46" s="21"/>
      <c r="AE46" s="21"/>
    </row>
    <row r="47" spans="1:31" x14ac:dyDescent="0.25">
      <c r="C47" s="160"/>
      <c r="D47" s="160"/>
      <c r="E47" s="161"/>
      <c r="F47" s="162"/>
    </row>
    <row r="48" spans="1:31" x14ac:dyDescent="0.25">
      <c r="C48" s="178"/>
      <c r="D48" s="178"/>
      <c r="E48" s="178"/>
      <c r="F48" s="178"/>
    </row>
  </sheetData>
  <mergeCells count="2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 ref="C32:K32"/>
    <mergeCell ref="C31:K31"/>
    <mergeCell ref="C38:K38"/>
    <mergeCell ref="C40:K40"/>
    <mergeCell ref="C42:K42"/>
    <mergeCell ref="C37:K37"/>
    <mergeCell ref="C36:K36"/>
    <mergeCell ref="C35:K35"/>
    <mergeCell ref="C34:K34"/>
    <mergeCell ref="C33:K33"/>
  </mergeCells>
  <dataValidations count="3">
    <dataValidation type="list" allowBlank="1" showInputMessage="1" showErrorMessage="1" sqref="B12:G12" xr:uid="{00000000-0002-0000-DC01-000000000000}">
      <formula1>$AA$12:$AA$14</formula1>
    </dataValidation>
    <dataValidation type="list" allowBlank="1" showInputMessage="1" showErrorMessage="1" sqref="B5:G5" xr:uid="{00000000-0002-0000-DC01-000001000000}">
      <formula1>$AA$4:$AA$9</formula1>
    </dataValidation>
    <dataValidation type="list" allowBlank="1" showInputMessage="1" showErrorMessage="1" sqref="B10:G10" xr:uid="{00000000-0002-0000-DC01-000002000000}">
      <formula1>$AA$10:$AA$11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sheetPr>
    <tabColor rgb="FFFFFF00"/>
  </sheetPr>
  <dimension ref="A1:AE56"/>
  <sheetViews>
    <sheetView workbookViewId="0">
      <pane xSplit="1" ySplit="2" topLeftCell="B32" activePane="bottomRight" state="frozen"/>
      <selection activeCell="B21" sqref="B21"/>
      <selection pane="topRight" activeCell="B21" sqref="B21"/>
      <selection pane="bottomLeft" activeCell="B21" sqref="B21"/>
      <selection pane="bottomRight" activeCell="N54" sqref="N54"/>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3"/>
      <c r="D1" s="3"/>
      <c r="E1" s="3"/>
      <c r="F1" s="3"/>
    </row>
    <row r="2" spans="1:27" ht="14.25" customHeight="1" x14ac:dyDescent="0.25">
      <c r="B2" s="4"/>
      <c r="C2" s="4"/>
      <c r="D2" s="4"/>
      <c r="E2" s="4"/>
      <c r="F2" s="4"/>
    </row>
    <row r="3" spans="1:27" ht="14.25" customHeight="1" x14ac:dyDescent="0.25">
      <c r="A3" s="5" t="s">
        <v>1</v>
      </c>
      <c r="B3" s="702" t="s">
        <v>2248</v>
      </c>
      <c r="C3" s="702"/>
      <c r="D3" s="702"/>
      <c r="E3" s="702"/>
      <c r="F3" s="702"/>
      <c r="G3" s="702"/>
      <c r="H3" s="672"/>
      <c r="I3" s="672"/>
      <c r="J3" s="672"/>
      <c r="K3" s="672"/>
    </row>
    <row r="4" spans="1:27" ht="14.25" customHeight="1" x14ac:dyDescent="0.25">
      <c r="A4" s="6" t="s">
        <v>2</v>
      </c>
      <c r="B4" s="704" t="s">
        <v>2249</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Z5"/>
      <c r="AA5" s="2" t="s">
        <v>7</v>
      </c>
    </row>
    <row r="6" spans="1:27" ht="14.25" customHeight="1" x14ac:dyDescent="0.25">
      <c r="A6" s="6" t="s">
        <v>8</v>
      </c>
      <c r="B6" s="699" t="s">
        <v>9</v>
      </c>
      <c r="C6" s="699"/>
      <c r="D6" s="699"/>
      <c r="E6" s="699"/>
      <c r="F6" s="699"/>
      <c r="G6" s="699"/>
      <c r="H6" s="669"/>
      <c r="I6" s="669"/>
      <c r="J6" s="669"/>
      <c r="K6" s="669"/>
      <c r="Z6"/>
      <c r="AA6" s="2" t="s">
        <v>10</v>
      </c>
    </row>
    <row r="7" spans="1:27" ht="14.25" customHeight="1" x14ac:dyDescent="0.25">
      <c r="A7" s="6" t="s">
        <v>11</v>
      </c>
      <c r="B7" s="688" t="s">
        <v>2250</v>
      </c>
      <c r="C7" s="688"/>
      <c r="D7" s="688"/>
      <c r="E7" s="688"/>
      <c r="F7" s="688"/>
      <c r="G7" s="688"/>
      <c r="H7" s="669"/>
      <c r="I7" s="669"/>
      <c r="J7" s="669"/>
      <c r="K7" s="669"/>
      <c r="Z7"/>
      <c r="AA7" s="2" t="s">
        <v>16</v>
      </c>
    </row>
    <row r="8" spans="1:27" ht="14.25" customHeight="1" x14ac:dyDescent="0.25">
      <c r="A8" s="6" t="s">
        <v>13</v>
      </c>
      <c r="B8" s="704" t="s">
        <v>9</v>
      </c>
      <c r="C8" s="704"/>
      <c r="D8" s="704"/>
      <c r="E8" s="704"/>
      <c r="F8" s="704"/>
      <c r="G8" s="704"/>
      <c r="H8" s="718"/>
      <c r="I8" s="718"/>
      <c r="J8" s="718"/>
      <c r="K8" s="718"/>
      <c r="Z8"/>
      <c r="AA8" s="2" t="s">
        <v>6</v>
      </c>
    </row>
    <row r="9" spans="1:27" ht="14.25" customHeight="1" x14ac:dyDescent="0.25">
      <c r="A9" s="6" t="s">
        <v>15</v>
      </c>
      <c r="B9" s="699" t="s">
        <v>63</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c r="AA11" s="2" t="s">
        <v>18</v>
      </c>
    </row>
    <row r="12" spans="1:27" ht="14.25" customHeight="1" x14ac:dyDescent="0.25">
      <c r="A12" s="236" t="s">
        <v>22</v>
      </c>
      <c r="B12" s="688" t="s">
        <v>23</v>
      </c>
      <c r="C12" s="688"/>
      <c r="D12" s="688"/>
      <c r="E12" s="688"/>
      <c r="F12" s="688"/>
      <c r="G12" s="688"/>
      <c r="H12" s="669"/>
      <c r="I12" s="669"/>
      <c r="J12" s="669"/>
      <c r="K12" s="669"/>
      <c r="Z12" s="2" t="s">
        <v>29</v>
      </c>
      <c r="AA12" s="2" t="s">
        <v>23</v>
      </c>
    </row>
    <row r="13" spans="1:27" ht="14.25" customHeight="1" x14ac:dyDescent="0.25">
      <c r="A13" s="6" t="s">
        <v>26</v>
      </c>
      <c r="B13" s="699" t="s">
        <v>881</v>
      </c>
      <c r="C13" s="699"/>
      <c r="D13" s="699"/>
      <c r="E13" s="699"/>
      <c r="F13" s="699"/>
      <c r="G13" s="699"/>
      <c r="H13" s="669"/>
      <c r="I13" s="669"/>
      <c r="J13" s="669"/>
      <c r="K13" s="669"/>
      <c r="Z13"/>
      <c r="AA13" s="2" t="s">
        <v>31</v>
      </c>
    </row>
    <row r="14" spans="1:27" ht="14.25" customHeight="1" x14ac:dyDescent="0.25">
      <c r="A14" s="6" t="s">
        <v>28</v>
      </c>
      <c r="B14" s="688" t="s">
        <v>2251</v>
      </c>
      <c r="C14" s="688"/>
      <c r="D14" s="688"/>
      <c r="E14" s="688"/>
      <c r="F14" s="688"/>
      <c r="G14" s="688"/>
      <c r="H14" s="669"/>
      <c r="I14" s="669"/>
      <c r="J14" s="669"/>
      <c r="K14" s="669"/>
      <c r="Z14"/>
      <c r="AA14" s="2" t="s">
        <v>34</v>
      </c>
    </row>
    <row r="15" spans="1:27" ht="14.25" customHeight="1" x14ac:dyDescent="0.25">
      <c r="A15" s="6" t="s">
        <v>30</v>
      </c>
      <c r="B15" s="688" t="s">
        <v>2201</v>
      </c>
      <c r="C15" s="688"/>
      <c r="D15" s="688"/>
      <c r="E15" s="688"/>
      <c r="F15" s="688"/>
      <c r="G15" s="688"/>
      <c r="H15" s="668"/>
      <c r="I15" s="668"/>
      <c r="J15" s="668"/>
      <c r="K15" s="668"/>
    </row>
    <row r="16" spans="1:27" ht="14.25" customHeight="1" x14ac:dyDescent="0.25">
      <c r="A16" s="6" t="s">
        <v>32</v>
      </c>
      <c r="B16" s="786" t="s">
        <v>882</v>
      </c>
      <c r="C16" s="786"/>
      <c r="D16" s="786"/>
      <c r="E16" s="786"/>
      <c r="F16" s="786"/>
      <c r="G16" s="786"/>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32423</v>
      </c>
      <c r="D20" s="10">
        <v>34444</v>
      </c>
      <c r="E20" s="155">
        <v>35831</v>
      </c>
      <c r="F20" s="156">
        <v>38488</v>
      </c>
      <c r="G20" s="10">
        <v>57469</v>
      </c>
      <c r="H20" s="10">
        <v>60220</v>
      </c>
      <c r="I20" s="10">
        <v>61925</v>
      </c>
      <c r="J20" s="11">
        <v>66190</v>
      </c>
      <c r="K20" s="11">
        <v>65076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32423</v>
      </c>
      <c r="D21" s="10">
        <f t="shared" si="0"/>
        <v>34444</v>
      </c>
      <c r="E21" s="10">
        <f t="shared" si="0"/>
        <v>35831</v>
      </c>
      <c r="F21" s="10">
        <f t="shared" si="0"/>
        <v>38488</v>
      </c>
      <c r="G21" s="10">
        <f>G20-G25</f>
        <v>57469</v>
      </c>
      <c r="H21" s="10">
        <f t="shared" ref="H21:K21" si="1">H20-H25</f>
        <v>60220</v>
      </c>
      <c r="I21" s="10">
        <f t="shared" si="1"/>
        <v>61925</v>
      </c>
      <c r="J21" s="10">
        <f t="shared" si="1"/>
        <v>66190</v>
      </c>
      <c r="K21" s="10">
        <f t="shared" si="1"/>
        <v>65076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10">
        <v>0</v>
      </c>
      <c r="K23" s="10">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10">
        <v>0</v>
      </c>
      <c r="K25" s="10">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 t="s">
        <v>1555</v>
      </c>
      <c r="B29" s="167" t="s">
        <v>2221</v>
      </c>
      <c r="C29" s="157">
        <v>236</v>
      </c>
      <c r="D29" s="157">
        <v>248</v>
      </c>
      <c r="E29" s="158">
        <v>266</v>
      </c>
      <c r="F29" s="159">
        <v>387</v>
      </c>
      <c r="G29" s="169">
        <v>498</v>
      </c>
      <c r="H29" s="169">
        <v>569</v>
      </c>
      <c r="I29" s="169">
        <v>614</v>
      </c>
      <c r="J29" s="169">
        <v>696</v>
      </c>
      <c r="K29" s="169">
        <v>632</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1563</v>
      </c>
      <c r="B30" s="167" t="s">
        <v>2223</v>
      </c>
      <c r="C30" s="157">
        <v>9472</v>
      </c>
      <c r="D30" s="157">
        <v>10064</v>
      </c>
      <c r="E30" s="158">
        <v>10694</v>
      </c>
      <c r="F30" s="159">
        <v>11221</v>
      </c>
      <c r="G30" s="169">
        <v>15861</v>
      </c>
      <c r="H30" s="169">
        <v>18013</v>
      </c>
      <c r="I30" s="169">
        <v>18737</v>
      </c>
      <c r="J30" s="169">
        <v>19587</v>
      </c>
      <c r="K30" s="169">
        <v>21993</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 t="s">
        <v>1591</v>
      </c>
      <c r="B31" s="167" t="s">
        <v>2252</v>
      </c>
      <c r="C31" s="775" t="s">
        <v>10807</v>
      </c>
      <c r="D31" s="705"/>
      <c r="E31" s="705"/>
      <c r="F31" s="705"/>
      <c r="G31" s="705"/>
      <c r="H31" s="705"/>
      <c r="I31" s="705"/>
      <c r="J31" s="705"/>
      <c r="K31" s="705"/>
      <c r="M31" s="157"/>
      <c r="N31" s="157"/>
      <c r="O31" s="190"/>
      <c r="P31" s="157"/>
      <c r="Q31" s="11"/>
      <c r="R31" s="11"/>
      <c r="S31" s="11"/>
      <c r="T31" s="9"/>
      <c r="U31" s="9"/>
      <c r="V31" s="9"/>
      <c r="W31" s="9"/>
      <c r="X31" s="9"/>
      <c r="Y31" s="9"/>
      <c r="Z31" s="9"/>
      <c r="AA31" s="9"/>
      <c r="AB31" s="9"/>
      <c r="AC31" s="9"/>
      <c r="AD31" s="9"/>
      <c r="AE31" s="9"/>
    </row>
    <row r="32" spans="1:31" ht="13.5" customHeight="1" x14ac:dyDescent="0.25">
      <c r="A32" s="2" t="s">
        <v>1434</v>
      </c>
      <c r="B32" s="149" t="s">
        <v>2253</v>
      </c>
      <c r="C32" s="775" t="s">
        <v>10807</v>
      </c>
      <c r="D32" s="705"/>
      <c r="E32" s="705"/>
      <c r="F32" s="705"/>
      <c r="G32" s="705"/>
      <c r="H32" s="705"/>
      <c r="I32" s="705"/>
      <c r="J32" s="705"/>
      <c r="K32" s="705"/>
      <c r="M32" s="775"/>
      <c r="N32" s="705"/>
      <c r="O32" s="705"/>
      <c r="P32" s="705"/>
      <c r="Q32" s="11"/>
      <c r="R32" s="11"/>
      <c r="S32" s="11"/>
      <c r="T32" s="9"/>
      <c r="U32" s="9"/>
      <c r="V32" s="9"/>
      <c r="W32" s="9"/>
      <c r="X32" s="9"/>
      <c r="Y32" s="9"/>
      <c r="Z32" s="9"/>
      <c r="AA32" s="9"/>
      <c r="AB32" s="9"/>
      <c r="AC32" s="9"/>
      <c r="AD32" s="9"/>
      <c r="AE32" s="9"/>
    </row>
    <row r="33" spans="1:31" ht="13.5" customHeight="1" x14ac:dyDescent="0.25">
      <c r="A33" s="2" t="s">
        <v>2254</v>
      </c>
      <c r="B33" s="238" t="s">
        <v>2255</v>
      </c>
      <c r="C33" s="775" t="s">
        <v>10807</v>
      </c>
      <c r="D33" s="705"/>
      <c r="E33" s="705"/>
      <c r="F33" s="705"/>
      <c r="G33" s="705"/>
      <c r="H33" s="705"/>
      <c r="I33" s="705"/>
      <c r="J33" s="705"/>
      <c r="K33" s="705"/>
      <c r="M33" s="157"/>
      <c r="N33" s="157"/>
      <c r="O33" s="157"/>
      <c r="P33" s="157"/>
      <c r="Q33" s="11"/>
      <c r="R33" s="11"/>
      <c r="S33" s="11"/>
      <c r="T33" s="9"/>
      <c r="U33" s="9"/>
      <c r="V33" s="9"/>
      <c r="W33" s="9"/>
      <c r="X33" s="9"/>
      <c r="Y33" s="9"/>
      <c r="Z33" s="9"/>
      <c r="AA33" s="9"/>
      <c r="AB33" s="9"/>
      <c r="AC33" s="9"/>
      <c r="AD33" s="9"/>
      <c r="AE33" s="9"/>
    </row>
    <row r="34" spans="1:31" ht="13.5" customHeight="1" x14ac:dyDescent="0.25">
      <c r="A34" s="2" t="s">
        <v>1605</v>
      </c>
      <c r="B34" s="167" t="s">
        <v>2256</v>
      </c>
      <c r="C34" s="157">
        <v>15</v>
      </c>
      <c r="D34" s="157">
        <v>27</v>
      </c>
      <c r="E34" s="158">
        <v>15</v>
      </c>
      <c r="F34" s="159">
        <v>25</v>
      </c>
      <c r="G34" s="199">
        <v>16</v>
      </c>
      <c r="H34" s="190" t="s">
        <v>2257</v>
      </c>
      <c r="I34" s="199">
        <v>15</v>
      </c>
      <c r="J34" s="190" t="s">
        <v>2258</v>
      </c>
      <c r="K34" s="199">
        <v>15</v>
      </c>
      <c r="M34" s="11"/>
      <c r="N34" s="11"/>
      <c r="O34" s="11"/>
      <c r="P34" s="11"/>
      <c r="Q34" s="11"/>
      <c r="R34" s="11"/>
      <c r="S34" s="11"/>
      <c r="T34" s="9"/>
      <c r="U34" s="9"/>
      <c r="V34" s="9"/>
      <c r="W34" s="9"/>
      <c r="X34" s="9"/>
      <c r="Y34" s="9"/>
      <c r="Z34" s="9"/>
      <c r="AA34" s="9"/>
      <c r="AB34" s="9"/>
      <c r="AC34" s="9"/>
      <c r="AD34" s="9"/>
      <c r="AE34" s="9"/>
    </row>
    <row r="35" spans="1:31" ht="13.5" customHeight="1" x14ac:dyDescent="0.25">
      <c r="A35" s="2" t="s">
        <v>1607</v>
      </c>
      <c r="B35" s="167" t="s">
        <v>2242</v>
      </c>
      <c r="C35" s="157">
        <v>123</v>
      </c>
      <c r="D35" s="157">
        <v>156</v>
      </c>
      <c r="E35" s="158">
        <v>189</v>
      </c>
      <c r="F35" s="159">
        <v>223</v>
      </c>
      <c r="G35" s="199">
        <v>331</v>
      </c>
      <c r="H35" s="199">
        <v>415</v>
      </c>
      <c r="I35" s="199">
        <v>481</v>
      </c>
      <c r="J35" s="199">
        <v>522</v>
      </c>
      <c r="K35" s="199">
        <v>510</v>
      </c>
      <c r="M35" s="11"/>
      <c r="N35" s="11"/>
      <c r="O35" s="11"/>
      <c r="P35" s="11"/>
      <c r="Q35" s="11"/>
      <c r="R35" s="11"/>
      <c r="S35" s="11"/>
      <c r="T35" s="9"/>
      <c r="U35" s="9"/>
      <c r="V35" s="9"/>
      <c r="W35" s="9"/>
      <c r="X35" s="9"/>
      <c r="Y35" s="9"/>
      <c r="Z35" s="9"/>
      <c r="AA35" s="9"/>
      <c r="AB35" s="9"/>
      <c r="AC35" s="9"/>
      <c r="AD35" s="9"/>
      <c r="AE35" s="9"/>
    </row>
    <row r="36" spans="1:31" ht="13.5" customHeight="1" x14ac:dyDescent="0.25">
      <c r="A36" s="2" t="s">
        <v>1611</v>
      </c>
      <c r="B36" s="167" t="s">
        <v>2259</v>
      </c>
      <c r="C36" s="775" t="s">
        <v>10807</v>
      </c>
      <c r="D36" s="705"/>
      <c r="E36" s="705"/>
      <c r="F36" s="705"/>
      <c r="G36" s="705"/>
      <c r="H36" s="705"/>
      <c r="I36" s="705"/>
      <c r="J36" s="705"/>
      <c r="K36" s="705"/>
      <c r="M36" s="157"/>
      <c r="N36" s="157"/>
      <c r="O36" s="157"/>
      <c r="P36" s="157"/>
      <c r="Q36" s="11"/>
      <c r="R36" s="11"/>
      <c r="S36" s="11"/>
      <c r="T36" s="9"/>
      <c r="U36" s="9"/>
      <c r="V36" s="9"/>
      <c r="W36" s="9"/>
      <c r="X36" s="9"/>
      <c r="Y36" s="9"/>
      <c r="Z36" s="9"/>
      <c r="AA36" s="9"/>
      <c r="AB36" s="9"/>
      <c r="AC36" s="9"/>
      <c r="AD36" s="9"/>
      <c r="AE36" s="9"/>
    </row>
    <row r="37" spans="1:31" ht="13.5" customHeight="1" x14ac:dyDescent="0.25">
      <c r="A37" s="2" t="s">
        <v>2260</v>
      </c>
      <c r="B37" s="167" t="s">
        <v>2242</v>
      </c>
      <c r="C37" s="775" t="s">
        <v>10807</v>
      </c>
      <c r="D37" s="705"/>
      <c r="E37" s="705"/>
      <c r="F37" s="705"/>
      <c r="G37" s="705"/>
      <c r="H37" s="705"/>
      <c r="I37" s="705"/>
      <c r="J37" s="705"/>
      <c r="K37" s="705"/>
      <c r="M37" s="157"/>
      <c r="N37" s="157"/>
      <c r="O37" s="157"/>
      <c r="P37" s="157"/>
      <c r="Q37" s="11"/>
      <c r="R37" s="11"/>
      <c r="S37" s="11"/>
      <c r="T37" s="9"/>
      <c r="U37" s="9"/>
      <c r="V37" s="9"/>
      <c r="W37" s="9"/>
      <c r="X37" s="9"/>
      <c r="Y37" s="9"/>
      <c r="Z37" s="9"/>
      <c r="AA37" s="9"/>
      <c r="AB37" s="9"/>
      <c r="AC37" s="9"/>
      <c r="AD37" s="9"/>
      <c r="AE37" s="9"/>
    </row>
    <row r="38" spans="1:31" ht="13.5" customHeight="1" x14ac:dyDescent="0.25">
      <c r="A38" s="2" t="s">
        <v>1622</v>
      </c>
      <c r="B38" s="167" t="s">
        <v>2239</v>
      </c>
      <c r="C38" s="157">
        <v>203</v>
      </c>
      <c r="D38" s="157">
        <v>240</v>
      </c>
      <c r="E38" s="158">
        <v>214</v>
      </c>
      <c r="F38" s="159">
        <v>246</v>
      </c>
      <c r="G38" s="199">
        <v>237</v>
      </c>
      <c r="H38" s="199">
        <v>244</v>
      </c>
      <c r="I38" s="199">
        <v>260</v>
      </c>
      <c r="J38" s="199">
        <v>246</v>
      </c>
      <c r="K38" s="199">
        <v>293</v>
      </c>
      <c r="M38" s="11"/>
      <c r="N38" s="11"/>
      <c r="O38" s="11"/>
      <c r="P38" s="11"/>
      <c r="Q38" s="11"/>
      <c r="R38" s="11"/>
      <c r="S38" s="11"/>
      <c r="T38" s="9"/>
      <c r="U38" s="9"/>
      <c r="V38" s="9"/>
      <c r="W38" s="9"/>
      <c r="X38" s="9"/>
      <c r="Y38" s="9"/>
      <c r="Z38" s="9"/>
      <c r="AA38" s="9"/>
      <c r="AB38" s="9"/>
      <c r="AC38" s="9"/>
      <c r="AD38" s="9"/>
      <c r="AE38" s="9"/>
    </row>
    <row r="39" spans="1:31" x14ac:dyDescent="0.25">
      <c r="A39" s="2" t="s">
        <v>67</v>
      </c>
      <c r="B39" s="167" t="s">
        <v>2261</v>
      </c>
      <c r="C39" s="775" t="s">
        <v>10807</v>
      </c>
      <c r="D39" s="705"/>
      <c r="E39" s="705"/>
      <c r="F39" s="705"/>
      <c r="G39" s="705"/>
      <c r="H39" s="705"/>
      <c r="I39" s="705"/>
      <c r="J39" s="705"/>
      <c r="K39" s="705"/>
      <c r="M39" s="775"/>
      <c r="N39" s="705"/>
      <c r="O39" s="705"/>
      <c r="P39" s="705"/>
    </row>
    <row r="40" spans="1:31" x14ac:dyDescent="0.25">
      <c r="A40" s="2" t="s">
        <v>1635</v>
      </c>
      <c r="B40" s="149" t="s">
        <v>2262</v>
      </c>
      <c r="C40" s="775" t="s">
        <v>10807</v>
      </c>
      <c r="D40" s="705"/>
      <c r="E40" s="705"/>
      <c r="F40" s="705"/>
      <c r="G40" s="705"/>
      <c r="H40" s="705"/>
      <c r="I40" s="705"/>
      <c r="J40" s="705"/>
      <c r="K40" s="705"/>
      <c r="M40" s="157"/>
      <c r="N40" s="157"/>
      <c r="O40" s="157"/>
      <c r="P40" s="157"/>
    </row>
    <row r="41" spans="1:31" x14ac:dyDescent="0.25">
      <c r="A41" s="2" t="s">
        <v>1641</v>
      </c>
      <c r="B41" s="167" t="s">
        <v>2235</v>
      </c>
      <c r="C41" s="157">
        <v>22</v>
      </c>
      <c r="D41" s="157">
        <v>20</v>
      </c>
      <c r="E41" s="158">
        <v>18</v>
      </c>
      <c r="F41" s="159">
        <v>23</v>
      </c>
      <c r="G41" s="199">
        <v>26</v>
      </c>
      <c r="H41" s="199">
        <v>38</v>
      </c>
      <c r="I41" s="199">
        <v>27</v>
      </c>
      <c r="J41" s="199">
        <v>21</v>
      </c>
      <c r="K41" s="199">
        <v>26</v>
      </c>
      <c r="M41" s="11"/>
      <c r="N41" s="11"/>
      <c r="O41" s="11"/>
      <c r="P41" s="11"/>
    </row>
    <row r="42" spans="1:31" x14ac:dyDescent="0.25">
      <c r="A42" s="2" t="s">
        <v>1650</v>
      </c>
      <c r="B42" s="149" t="s">
        <v>2263</v>
      </c>
      <c r="C42" s="775" t="s">
        <v>10807</v>
      </c>
      <c r="D42" s="705"/>
      <c r="E42" s="705"/>
      <c r="F42" s="705"/>
      <c r="G42" s="705"/>
      <c r="H42" s="705"/>
      <c r="I42" s="705"/>
      <c r="J42" s="705"/>
      <c r="K42" s="705"/>
      <c r="M42" s="157"/>
      <c r="N42" s="157"/>
      <c r="O42" s="157"/>
      <c r="P42" s="157"/>
    </row>
    <row r="43" spans="1:31" x14ac:dyDescent="0.25">
      <c r="A43" s="2" t="s">
        <v>1651</v>
      </c>
      <c r="B43" s="149" t="s">
        <v>117</v>
      </c>
      <c r="C43" s="775" t="s">
        <v>10807</v>
      </c>
      <c r="D43" s="705"/>
      <c r="E43" s="705"/>
      <c r="F43" s="705"/>
      <c r="G43" s="705"/>
      <c r="H43" s="705"/>
      <c r="I43" s="705"/>
      <c r="J43" s="705"/>
      <c r="K43" s="705"/>
      <c r="M43" s="157"/>
      <c r="N43" s="157"/>
      <c r="O43" s="157"/>
      <c r="P43" s="157"/>
    </row>
    <row r="44" spans="1:31" x14ac:dyDescent="0.25">
      <c r="A44" s="2" t="s">
        <v>1654</v>
      </c>
      <c r="B44" s="149" t="s">
        <v>2264</v>
      </c>
      <c r="C44" s="157">
        <v>151</v>
      </c>
      <c r="D44" s="157">
        <v>198</v>
      </c>
      <c r="E44" s="158">
        <v>198</v>
      </c>
      <c r="F44" s="159">
        <v>225</v>
      </c>
      <c r="G44" s="199">
        <v>345</v>
      </c>
      <c r="H44" s="199">
        <v>411</v>
      </c>
      <c r="I44" s="199">
        <v>397</v>
      </c>
      <c r="J44" s="199">
        <v>400</v>
      </c>
      <c r="K44" s="199">
        <v>381</v>
      </c>
      <c r="M44" s="11"/>
      <c r="N44" s="11"/>
      <c r="O44" s="11"/>
      <c r="P44" s="11"/>
    </row>
    <row r="45" spans="1:31" x14ac:dyDescent="0.25">
      <c r="A45" s="2" t="s">
        <v>2265</v>
      </c>
      <c r="B45" s="149" t="s">
        <v>2266</v>
      </c>
      <c r="C45" s="775" t="s">
        <v>10807</v>
      </c>
      <c r="D45" s="705"/>
      <c r="E45" s="705"/>
      <c r="F45" s="705"/>
      <c r="G45" s="705"/>
      <c r="H45" s="705"/>
      <c r="I45" s="705"/>
      <c r="J45" s="705"/>
      <c r="K45" s="705"/>
      <c r="M45" s="157"/>
      <c r="N45" s="157"/>
      <c r="O45" s="157"/>
      <c r="P45" s="157"/>
    </row>
    <row r="46" spans="1:31" x14ac:dyDescent="0.25">
      <c r="A46" s="2" t="s">
        <v>1656</v>
      </c>
      <c r="B46" s="149" t="s">
        <v>2267</v>
      </c>
      <c r="C46" s="775" t="s">
        <v>10807</v>
      </c>
      <c r="D46" s="705"/>
      <c r="E46" s="705"/>
      <c r="F46" s="705"/>
      <c r="G46" s="705"/>
      <c r="H46" s="705"/>
      <c r="I46" s="705"/>
      <c r="J46" s="705"/>
      <c r="K46" s="705"/>
      <c r="M46" s="157"/>
      <c r="N46" s="157"/>
      <c r="O46" s="157"/>
      <c r="P46" s="157"/>
    </row>
    <row r="47" spans="1:31" x14ac:dyDescent="0.25">
      <c r="A47" s="2" t="s">
        <v>1660</v>
      </c>
      <c r="B47" s="149" t="s">
        <v>2268</v>
      </c>
      <c r="C47" s="190" t="s">
        <v>1542</v>
      </c>
      <c r="D47" s="157">
        <v>13</v>
      </c>
      <c r="E47" s="158">
        <v>14</v>
      </c>
      <c r="F47" s="159">
        <v>15</v>
      </c>
      <c r="G47" s="199">
        <v>21</v>
      </c>
      <c r="H47" s="199">
        <v>14</v>
      </c>
      <c r="I47" s="199">
        <v>29</v>
      </c>
      <c r="J47" s="199">
        <v>25</v>
      </c>
      <c r="K47" s="199">
        <v>29</v>
      </c>
      <c r="M47" s="190"/>
    </row>
    <row r="48" spans="1:31" x14ac:dyDescent="0.25">
      <c r="A48" s="2" t="s">
        <v>1664</v>
      </c>
      <c r="B48" s="149" t="s">
        <v>2269</v>
      </c>
      <c r="C48" s="157">
        <v>5851</v>
      </c>
      <c r="D48" s="157">
        <v>6658</v>
      </c>
      <c r="E48" s="158">
        <v>6992</v>
      </c>
      <c r="F48" s="159">
        <v>7692</v>
      </c>
      <c r="G48" s="199">
        <v>12379</v>
      </c>
      <c r="H48" s="199">
        <v>13460</v>
      </c>
      <c r="I48" s="199">
        <v>14527</v>
      </c>
      <c r="J48" s="199">
        <v>16812</v>
      </c>
      <c r="K48" s="199">
        <v>18028</v>
      </c>
    </row>
    <row r="49" spans="1:16" x14ac:dyDescent="0.25">
      <c r="A49" s="2" t="s">
        <v>2270</v>
      </c>
      <c r="B49" s="149" t="s">
        <v>2266</v>
      </c>
      <c r="C49" s="775" t="s">
        <v>10807</v>
      </c>
      <c r="D49" s="705"/>
      <c r="E49" s="705"/>
      <c r="F49" s="705"/>
      <c r="G49" s="705"/>
      <c r="H49" s="705"/>
      <c r="I49" s="705"/>
      <c r="J49" s="705"/>
      <c r="K49" s="705"/>
      <c r="M49" s="157"/>
      <c r="N49" s="157"/>
      <c r="O49" s="157"/>
      <c r="P49" s="157"/>
    </row>
    <row r="50" spans="1:16" x14ac:dyDescent="0.25">
      <c r="A50" s="2" t="s">
        <v>2271</v>
      </c>
      <c r="B50" s="149" t="s">
        <v>2266</v>
      </c>
      <c r="C50" s="775" t="s">
        <v>10807</v>
      </c>
      <c r="D50" s="705"/>
      <c r="E50" s="705"/>
      <c r="F50" s="705"/>
      <c r="G50" s="705"/>
      <c r="H50" s="705"/>
      <c r="I50" s="705"/>
      <c r="J50" s="705"/>
      <c r="K50" s="705"/>
      <c r="M50" s="157"/>
      <c r="N50" s="157"/>
      <c r="O50" s="157"/>
      <c r="P50" s="157"/>
    </row>
    <row r="51" spans="1:16" x14ac:dyDescent="0.25">
      <c r="A51" s="2" t="s">
        <v>1672</v>
      </c>
      <c r="B51" s="167" t="s">
        <v>1673</v>
      </c>
      <c r="C51" s="157">
        <v>109</v>
      </c>
      <c r="D51" s="157">
        <v>118</v>
      </c>
      <c r="E51" s="158">
        <v>90</v>
      </c>
      <c r="F51" s="159">
        <v>107</v>
      </c>
      <c r="G51" s="199">
        <v>89</v>
      </c>
      <c r="H51" s="199">
        <v>54</v>
      </c>
      <c r="I51" s="199">
        <v>49</v>
      </c>
      <c r="J51" s="199">
        <v>65</v>
      </c>
      <c r="K51" s="199">
        <v>68</v>
      </c>
    </row>
    <row r="52" spans="1:16" x14ac:dyDescent="0.25">
      <c r="A52" s="2" t="s">
        <v>2272</v>
      </c>
      <c r="B52" s="167" t="s">
        <v>1673</v>
      </c>
      <c r="C52" s="157">
        <v>22</v>
      </c>
      <c r="D52" s="157">
        <v>23</v>
      </c>
      <c r="E52" s="158">
        <v>18</v>
      </c>
      <c r="F52" s="159">
        <v>18</v>
      </c>
      <c r="G52" s="199">
        <v>23</v>
      </c>
      <c r="H52" s="199">
        <v>27</v>
      </c>
      <c r="I52" s="199">
        <v>23</v>
      </c>
      <c r="J52" s="199">
        <v>21</v>
      </c>
      <c r="K52" s="199">
        <v>26</v>
      </c>
    </row>
    <row r="53" spans="1:16" x14ac:dyDescent="0.25">
      <c r="A53" s="2" t="s">
        <v>1674</v>
      </c>
      <c r="B53" s="167" t="s">
        <v>1673</v>
      </c>
      <c r="C53" s="157">
        <v>16200</v>
      </c>
      <c r="D53" s="157">
        <v>16658</v>
      </c>
      <c r="E53" s="158">
        <v>17108</v>
      </c>
      <c r="F53" s="159">
        <v>18289</v>
      </c>
      <c r="G53" s="199">
        <v>27626</v>
      </c>
      <c r="H53" s="199">
        <v>26939</v>
      </c>
      <c r="I53" s="199">
        <v>26741</v>
      </c>
      <c r="J53" s="199">
        <v>27741</v>
      </c>
      <c r="K53" s="199">
        <v>23050</v>
      </c>
    </row>
    <row r="54" spans="1:16" x14ac:dyDescent="0.25">
      <c r="A54" s="2" t="s">
        <v>2273</v>
      </c>
      <c r="B54" s="149" t="s">
        <v>2266</v>
      </c>
      <c r="C54" s="775" t="s">
        <v>10807</v>
      </c>
      <c r="D54" s="705"/>
      <c r="E54" s="705"/>
      <c r="F54" s="705"/>
      <c r="G54" s="705"/>
      <c r="H54" s="705"/>
      <c r="I54" s="705"/>
      <c r="J54" s="705"/>
      <c r="K54" s="705"/>
      <c r="M54" s="157"/>
      <c r="N54" s="157"/>
      <c r="O54" s="157"/>
      <c r="P54" s="157"/>
    </row>
    <row r="55" spans="1:16" x14ac:dyDescent="0.25">
      <c r="A55" s="2" t="s">
        <v>1679</v>
      </c>
      <c r="B55" s="149" t="s">
        <v>117</v>
      </c>
      <c r="C55" s="190" t="s">
        <v>1542</v>
      </c>
      <c r="D55" s="157">
        <v>11</v>
      </c>
      <c r="E55" s="158">
        <v>12</v>
      </c>
      <c r="F55" s="159">
        <v>14</v>
      </c>
      <c r="G55" s="199">
        <v>13</v>
      </c>
      <c r="H55" s="199">
        <v>16</v>
      </c>
      <c r="I55" s="199">
        <v>21</v>
      </c>
      <c r="J55" s="199">
        <v>32</v>
      </c>
      <c r="K55" s="199">
        <v>22</v>
      </c>
      <c r="M55" s="190"/>
    </row>
    <row r="56" spans="1:16" x14ac:dyDescent="0.25">
      <c r="A56" s="19" t="s">
        <v>53</v>
      </c>
      <c r="C56" s="160">
        <v>32423</v>
      </c>
      <c r="D56" s="160">
        <v>34444</v>
      </c>
      <c r="E56" s="161">
        <v>35831</v>
      </c>
      <c r="F56" s="162">
        <v>38488</v>
      </c>
      <c r="G56" s="20">
        <v>57469</v>
      </c>
      <c r="H56" s="20">
        <v>60220</v>
      </c>
      <c r="I56" s="20">
        <v>61925</v>
      </c>
      <c r="J56" s="20">
        <v>66190</v>
      </c>
      <c r="K56" s="20">
        <v>65076</v>
      </c>
    </row>
  </sheetData>
  <mergeCells count="33">
    <mergeCell ref="B13:K13"/>
    <mergeCell ref="B15:K15"/>
    <mergeCell ref="B16:K16"/>
    <mergeCell ref="B17:K17"/>
    <mergeCell ref="B18:K18"/>
    <mergeCell ref="B8:K8"/>
    <mergeCell ref="B9:K9"/>
    <mergeCell ref="B10:K10"/>
    <mergeCell ref="B11:K11"/>
    <mergeCell ref="B12:K12"/>
    <mergeCell ref="B3:K3"/>
    <mergeCell ref="B4:K4"/>
    <mergeCell ref="B5:K5"/>
    <mergeCell ref="B6:K6"/>
    <mergeCell ref="B7:K7"/>
    <mergeCell ref="C32:K32"/>
    <mergeCell ref="M32:P32"/>
    <mergeCell ref="M39:P39"/>
    <mergeCell ref="B14:K14"/>
    <mergeCell ref="C27:K27"/>
    <mergeCell ref="C31:K31"/>
    <mergeCell ref="C33:K33"/>
    <mergeCell ref="C36:K36"/>
    <mergeCell ref="C37:K37"/>
    <mergeCell ref="C39:K39"/>
    <mergeCell ref="C49:K49"/>
    <mergeCell ref="C50:K50"/>
    <mergeCell ref="C54:K54"/>
    <mergeCell ref="C40:K40"/>
    <mergeCell ref="C42:K42"/>
    <mergeCell ref="C43:K43"/>
    <mergeCell ref="C45:K45"/>
    <mergeCell ref="C46:K46"/>
  </mergeCells>
  <dataValidations count="3">
    <dataValidation type="list" allowBlank="1" showInputMessage="1" showErrorMessage="1" sqref="B5:G5" xr:uid="{00000000-0002-0000-DD01-000000000000}">
      <formula1>$AA$4:$AA$9</formula1>
    </dataValidation>
    <dataValidation type="list" allowBlank="1" showInputMessage="1" showErrorMessage="1" sqref="B10:G10" xr:uid="{00000000-0002-0000-DD01-000001000000}">
      <formula1>$AA$10:$AA$11</formula1>
    </dataValidation>
    <dataValidation type="list" allowBlank="1" showInputMessage="1" showErrorMessage="1" sqref="B12:G12" xr:uid="{00000000-0002-0000-DD01-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sheetPr>
    <tabColor rgb="FFFFFF00"/>
  </sheetPr>
  <dimension ref="A1:AE69"/>
  <sheetViews>
    <sheetView workbookViewId="0">
      <pane xSplit="1" ySplit="2" topLeftCell="B15" activePane="bottomRight" state="frozen"/>
      <selection activeCell="B21" sqref="B21"/>
      <selection pane="topRight" activeCell="B21" sqref="B21"/>
      <selection pane="bottomLeft" activeCell="B21" sqref="B21"/>
      <selection pane="bottomRight" activeCell="L49" sqref="L49"/>
    </sheetView>
  </sheetViews>
  <sheetFormatPr defaultColWidth="9.140625" defaultRowHeight="15" x14ac:dyDescent="0.25"/>
  <cols>
    <col min="1" max="1" width="36.7109375" style="2" customWidth="1"/>
    <col min="2" max="2" width="60.7109375" style="2" customWidth="1"/>
    <col min="3" max="11" width="8" style="2" customWidth="1"/>
    <col min="12" max="12" width="31.5703125" style="2" customWidth="1"/>
    <col min="13" max="23" width="8.140625" style="2" customWidth="1"/>
    <col min="24" max="25" width="9.140625" style="2"/>
    <col min="26" max="26" width="24" style="2" bestFit="1" customWidth="1"/>
    <col min="27" max="16384" width="9.140625" style="2"/>
  </cols>
  <sheetData>
    <row r="1" spans="1:27" ht="18.75" x14ac:dyDescent="0.25">
      <c r="A1" s="1" t="s">
        <v>0</v>
      </c>
      <c r="C1" s="3"/>
      <c r="D1" s="3"/>
      <c r="E1" s="3"/>
      <c r="F1" s="3"/>
    </row>
    <row r="2" spans="1:27" ht="14.25" customHeight="1" x14ac:dyDescent="0.25">
      <c r="B2" s="4"/>
      <c r="C2" s="4"/>
      <c r="D2" s="4"/>
      <c r="E2" s="4"/>
      <c r="F2" s="4"/>
    </row>
    <row r="3" spans="1:27" ht="14.25" customHeight="1" x14ac:dyDescent="0.25">
      <c r="A3" s="5" t="s">
        <v>1</v>
      </c>
      <c r="B3" s="702" t="s">
        <v>2274</v>
      </c>
      <c r="C3" s="702"/>
      <c r="D3" s="702"/>
      <c r="E3" s="702"/>
      <c r="F3" s="702"/>
      <c r="G3" s="702"/>
      <c r="H3" s="672"/>
      <c r="I3" s="672"/>
      <c r="J3" s="672"/>
      <c r="K3" s="672"/>
    </row>
    <row r="4" spans="1:27" ht="14.25" customHeight="1" x14ac:dyDescent="0.25">
      <c r="A4" s="6" t="s">
        <v>2</v>
      </c>
      <c r="B4" s="704" t="s">
        <v>2275</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Z5"/>
      <c r="AA5" s="2" t="s">
        <v>7</v>
      </c>
    </row>
    <row r="6" spans="1:27" ht="14.25" customHeight="1" x14ac:dyDescent="0.25">
      <c r="A6" s="6" t="s">
        <v>8</v>
      </c>
      <c r="B6" s="699" t="s">
        <v>9</v>
      </c>
      <c r="C6" s="699"/>
      <c r="D6" s="699"/>
      <c r="E6" s="699"/>
      <c r="F6" s="699"/>
      <c r="G6" s="699"/>
      <c r="H6" s="669"/>
      <c r="I6" s="669"/>
      <c r="J6" s="669"/>
      <c r="K6" s="669"/>
      <c r="Z6"/>
      <c r="AA6" s="2" t="s">
        <v>10</v>
      </c>
    </row>
    <row r="7" spans="1:27" ht="14.25" customHeight="1" x14ac:dyDescent="0.25">
      <c r="A7" s="6" t="s">
        <v>11</v>
      </c>
      <c r="B7" s="679" t="s">
        <v>9</v>
      </c>
      <c r="C7" s="679"/>
      <c r="D7" s="679"/>
      <c r="E7" s="679"/>
      <c r="F7" s="679"/>
      <c r="G7" s="679"/>
      <c r="H7" s="669"/>
      <c r="I7" s="669"/>
      <c r="J7" s="669"/>
      <c r="K7" s="669"/>
      <c r="Z7"/>
      <c r="AA7" s="2" t="s">
        <v>16</v>
      </c>
    </row>
    <row r="8" spans="1:27" ht="14.25" customHeight="1" x14ac:dyDescent="0.25">
      <c r="A8" s="6" t="s">
        <v>13</v>
      </c>
      <c r="B8" s="704" t="s">
        <v>9</v>
      </c>
      <c r="C8" s="704"/>
      <c r="D8" s="704"/>
      <c r="E8" s="704"/>
      <c r="F8" s="704"/>
      <c r="G8" s="704"/>
      <c r="H8" s="718"/>
      <c r="I8" s="718"/>
      <c r="J8" s="718"/>
      <c r="K8" s="718"/>
      <c r="Z8"/>
      <c r="AA8" s="2" t="s">
        <v>6</v>
      </c>
    </row>
    <row r="9" spans="1:27" ht="14.25" customHeight="1" x14ac:dyDescent="0.25">
      <c r="A9" s="6" t="s">
        <v>15</v>
      </c>
      <c r="B9" s="699" t="s">
        <v>69</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c r="AA11" s="2" t="s">
        <v>18</v>
      </c>
    </row>
    <row r="12" spans="1:27" ht="14.25" customHeight="1" x14ac:dyDescent="0.25">
      <c r="A12" s="236" t="s">
        <v>22</v>
      </c>
      <c r="B12" s="688" t="s">
        <v>23</v>
      </c>
      <c r="C12" s="688"/>
      <c r="D12" s="688"/>
      <c r="E12" s="688"/>
      <c r="F12" s="688"/>
      <c r="G12" s="688"/>
      <c r="H12" s="669"/>
      <c r="I12" s="669"/>
      <c r="J12" s="669"/>
      <c r="K12" s="669"/>
      <c r="Z12" s="2" t="s">
        <v>29</v>
      </c>
      <c r="AA12" s="2" t="s">
        <v>23</v>
      </c>
    </row>
    <row r="13" spans="1:27" ht="14.25" customHeight="1" x14ac:dyDescent="0.25">
      <c r="A13" s="6" t="s">
        <v>26</v>
      </c>
      <c r="B13" s="699" t="s">
        <v>884</v>
      </c>
      <c r="C13" s="699"/>
      <c r="D13" s="699"/>
      <c r="E13" s="699"/>
      <c r="F13" s="699"/>
      <c r="G13" s="699"/>
      <c r="H13" s="669"/>
      <c r="I13" s="669"/>
      <c r="J13" s="669"/>
      <c r="K13" s="669"/>
      <c r="Z13"/>
      <c r="AA13" s="2" t="s">
        <v>31</v>
      </c>
    </row>
    <row r="14" spans="1:27" ht="14.25" customHeight="1" x14ac:dyDescent="0.25">
      <c r="A14" s="6" t="s">
        <v>28</v>
      </c>
      <c r="B14" s="688" t="s">
        <v>9</v>
      </c>
      <c r="C14" s="688"/>
      <c r="D14" s="688"/>
      <c r="E14" s="688"/>
      <c r="F14" s="688"/>
      <c r="G14" s="688"/>
      <c r="H14" s="669"/>
      <c r="I14" s="669"/>
      <c r="J14" s="669"/>
      <c r="K14" s="669"/>
      <c r="Z14"/>
      <c r="AA14" s="2" t="s">
        <v>34</v>
      </c>
    </row>
    <row r="15" spans="1:27" ht="14.25" customHeight="1" x14ac:dyDescent="0.25">
      <c r="A15" s="6" t="s">
        <v>30</v>
      </c>
      <c r="B15" s="688" t="s">
        <v>2201</v>
      </c>
      <c r="C15" s="688"/>
      <c r="D15" s="688"/>
      <c r="E15" s="688"/>
      <c r="F15" s="688"/>
      <c r="G15" s="688"/>
      <c r="H15" s="668"/>
      <c r="I15" s="668"/>
      <c r="J15" s="668"/>
      <c r="K15" s="668"/>
    </row>
    <row r="16" spans="1:27" ht="14.25" customHeight="1" x14ac:dyDescent="0.25">
      <c r="A16" s="6" t="s">
        <v>32</v>
      </c>
      <c r="B16" s="786" t="s">
        <v>883</v>
      </c>
      <c r="C16" s="786"/>
      <c r="D16" s="786"/>
      <c r="E16" s="786"/>
      <c r="F16" s="786"/>
      <c r="G16" s="786"/>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26944</v>
      </c>
      <c r="D20" s="10">
        <v>28361</v>
      </c>
      <c r="E20" s="155">
        <v>28883</v>
      </c>
      <c r="F20" s="156">
        <v>30071</v>
      </c>
      <c r="G20" s="10">
        <v>57469</v>
      </c>
      <c r="H20" s="10">
        <v>60220</v>
      </c>
      <c r="I20" s="10">
        <v>61925</v>
      </c>
      <c r="J20" s="11">
        <v>66190</v>
      </c>
      <c r="K20" s="11">
        <v>65076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C20-C25</f>
        <v>17660</v>
      </c>
      <c r="D21" s="10">
        <f t="shared" ref="D21:F21" si="0">D20-D25</f>
        <v>18760</v>
      </c>
      <c r="E21" s="10">
        <f t="shared" si="0"/>
        <v>19408</v>
      </c>
      <c r="F21" s="10">
        <f t="shared" si="0"/>
        <v>21953</v>
      </c>
      <c r="G21" s="10">
        <f>G20-G25</f>
        <v>55818</v>
      </c>
      <c r="H21" s="10">
        <f t="shared" ref="H21:K21" si="1">H20-H25</f>
        <v>58026</v>
      </c>
      <c r="I21" s="10">
        <f t="shared" si="1"/>
        <v>60294</v>
      </c>
      <c r="J21" s="10">
        <f t="shared" si="1"/>
        <v>64899</v>
      </c>
      <c r="K21" s="10">
        <f t="shared" si="1"/>
        <v>64009</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0.65543349168646081</v>
      </c>
      <c r="D22" s="12">
        <f>IFERROR(+(D21/D20),0)</f>
        <v>0.66147173936038928</v>
      </c>
      <c r="E22" s="12">
        <f>IFERROR(+(E21/E20),0)</f>
        <v>0.67195235951944055</v>
      </c>
      <c r="F22" s="12">
        <f>IFERROR(+(F21/F20),0)</f>
        <v>0.73003890791792758</v>
      </c>
      <c r="G22" s="12">
        <f>G21/G20</f>
        <v>0.97127146809584297</v>
      </c>
      <c r="H22" s="12">
        <f t="shared" ref="H22:K22" si="2">H21/H20</f>
        <v>0.96356692128860844</v>
      </c>
      <c r="I22" s="12">
        <f t="shared" si="2"/>
        <v>0.97366168752523219</v>
      </c>
      <c r="J22" s="12">
        <f t="shared" si="2"/>
        <v>0.98049554313340381</v>
      </c>
      <c r="K22" s="12">
        <f t="shared" si="2"/>
        <v>0.98360378634212309</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1">
        <v>9284</v>
      </c>
      <c r="D25" s="10">
        <v>9601</v>
      </c>
      <c r="E25" s="155">
        <v>9475</v>
      </c>
      <c r="F25" s="156">
        <v>8118</v>
      </c>
      <c r="G25" s="13">
        <v>1651</v>
      </c>
      <c r="H25" s="13">
        <v>2194</v>
      </c>
      <c r="I25" s="13">
        <v>1631</v>
      </c>
      <c r="J25" s="13">
        <v>1291</v>
      </c>
      <c r="K25" s="13">
        <v>1067</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IFERROR(+(#REF!/C20),0)</f>
        <v>0</v>
      </c>
      <c r="D26" s="12">
        <f>IFERROR(+(D25/D20),0)</f>
        <v>0.33852826063961072</v>
      </c>
      <c r="E26" s="12">
        <f>IFERROR(+(E25/E20),0)</f>
        <v>0.32804764048055951</v>
      </c>
      <c r="F26" s="12">
        <f>IFERROR(+(F25/F20),0)</f>
        <v>0.26996109208207242</v>
      </c>
      <c r="G26" s="12">
        <f>G25/G20</f>
        <v>2.8728531904157025E-2</v>
      </c>
      <c r="H26" s="12">
        <f t="shared" ref="H26:J26" si="4">H25/H20</f>
        <v>3.6433078711391564E-2</v>
      </c>
      <c r="I26" s="12">
        <f t="shared" si="4"/>
        <v>2.6338312474767863E-2</v>
      </c>
      <c r="J26" s="12">
        <f t="shared" si="4"/>
        <v>1.9504456866596163E-2</v>
      </c>
      <c r="K26" s="12">
        <f>K25/K20</f>
        <v>1.6396213657876944E-2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07" t="s">
        <v>2276</v>
      </c>
      <c r="B29" s="149" t="s">
        <v>2277</v>
      </c>
      <c r="C29" s="157">
        <v>0</v>
      </c>
      <c r="D29" s="157">
        <v>0</v>
      </c>
      <c r="E29" s="158">
        <v>0</v>
      </c>
      <c r="F29" s="159">
        <v>0</v>
      </c>
      <c r="G29" s="208">
        <v>0</v>
      </c>
      <c r="H29" s="208">
        <v>0</v>
      </c>
      <c r="I29" s="208">
        <v>0</v>
      </c>
      <c r="J29" s="208">
        <v>0</v>
      </c>
      <c r="K29" s="208">
        <v>0</v>
      </c>
      <c r="L29" s="8"/>
      <c r="M29" s="8"/>
      <c r="N29" s="8"/>
      <c r="O29" s="8"/>
      <c r="P29" s="8"/>
      <c r="Q29" s="8"/>
      <c r="R29" s="8"/>
      <c r="S29" s="8"/>
      <c r="T29" s="9"/>
      <c r="U29" s="9"/>
      <c r="V29" s="9"/>
      <c r="W29" s="9"/>
      <c r="X29" s="9"/>
      <c r="Y29" s="9"/>
      <c r="Z29" s="9"/>
      <c r="AA29" s="9"/>
      <c r="AB29" s="9"/>
      <c r="AC29" s="9"/>
      <c r="AD29" s="9"/>
      <c r="AE29" s="9"/>
    </row>
    <row r="30" spans="1:31" ht="13.5" customHeight="1" x14ac:dyDescent="0.25">
      <c r="A30" s="237" t="s">
        <v>2278</v>
      </c>
      <c r="B30" s="17" t="s">
        <v>2279</v>
      </c>
      <c r="C30" s="157">
        <v>112</v>
      </c>
      <c r="D30" s="157">
        <v>109</v>
      </c>
      <c r="E30" s="158">
        <v>90</v>
      </c>
      <c r="F30" s="159">
        <v>52</v>
      </c>
      <c r="G30" s="197">
        <v>41</v>
      </c>
      <c r="H30" s="197">
        <v>28</v>
      </c>
      <c r="I30" s="197">
        <v>12</v>
      </c>
      <c r="J30" s="190" t="s">
        <v>1542</v>
      </c>
      <c r="K30" s="190" t="s">
        <v>1542</v>
      </c>
      <c r="L30" s="8"/>
      <c r="M30" s="11"/>
      <c r="N30" s="11"/>
      <c r="O30" s="11"/>
      <c r="P30" s="11"/>
      <c r="Q30" s="11"/>
      <c r="R30" s="11"/>
      <c r="S30" s="11"/>
      <c r="T30" s="9"/>
      <c r="U30" s="9"/>
      <c r="V30" s="9"/>
      <c r="W30" s="9"/>
      <c r="X30" s="9"/>
      <c r="Y30" s="9"/>
      <c r="Z30" s="9"/>
      <c r="AA30" s="9"/>
      <c r="AB30" s="9"/>
      <c r="AC30" s="9"/>
      <c r="AD30" s="9"/>
      <c r="AE30" s="9"/>
    </row>
    <row r="31" spans="1:31" ht="13.5" customHeight="1" x14ac:dyDescent="0.25">
      <c r="A31" s="237" t="s">
        <v>2280</v>
      </c>
      <c r="B31" s="17" t="s">
        <v>2279</v>
      </c>
      <c r="C31" s="157">
        <v>273</v>
      </c>
      <c r="D31" s="157">
        <v>217</v>
      </c>
      <c r="E31" s="158">
        <v>144</v>
      </c>
      <c r="F31" s="159">
        <v>152</v>
      </c>
      <c r="G31" s="197">
        <v>108</v>
      </c>
      <c r="H31" s="197">
        <v>86</v>
      </c>
      <c r="I31" s="197">
        <v>62</v>
      </c>
      <c r="J31" s="197">
        <v>35</v>
      </c>
      <c r="K31" s="197">
        <v>25</v>
      </c>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37" t="s">
        <v>2281</v>
      </c>
      <c r="B32" s="149" t="s">
        <v>2282</v>
      </c>
      <c r="C32" s="157">
        <v>0</v>
      </c>
      <c r="D32" s="157">
        <v>0</v>
      </c>
      <c r="E32" s="158">
        <v>0</v>
      </c>
      <c r="F32" s="159">
        <v>0</v>
      </c>
      <c r="G32" s="208">
        <v>0</v>
      </c>
      <c r="H32" s="208">
        <v>0</v>
      </c>
      <c r="I32" s="208">
        <v>0</v>
      </c>
      <c r="J32" s="208">
        <v>0</v>
      </c>
      <c r="K32" s="208">
        <v>0</v>
      </c>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37" t="s">
        <v>2283</v>
      </c>
      <c r="B33" s="237" t="s">
        <v>2284</v>
      </c>
      <c r="C33" s="157">
        <v>2906</v>
      </c>
      <c r="D33" s="157">
        <v>2863</v>
      </c>
      <c r="E33" s="158">
        <v>2875</v>
      </c>
      <c r="F33" s="159">
        <v>2975</v>
      </c>
      <c r="G33" s="197">
        <v>6716</v>
      </c>
      <c r="H33" s="197">
        <v>7064</v>
      </c>
      <c r="I33" s="197">
        <v>6914</v>
      </c>
      <c r="J33" s="197">
        <v>7214</v>
      </c>
      <c r="K33" s="197">
        <v>7231</v>
      </c>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237" t="s">
        <v>2285</v>
      </c>
      <c r="B34" s="237" t="s">
        <v>2286</v>
      </c>
      <c r="C34" s="157">
        <v>5633</v>
      </c>
      <c r="D34" s="157">
        <v>5772</v>
      </c>
      <c r="E34" s="158">
        <v>5914</v>
      </c>
      <c r="F34" s="159">
        <v>6030</v>
      </c>
      <c r="G34" s="199">
        <v>14173</v>
      </c>
      <c r="H34" s="199">
        <v>14562</v>
      </c>
      <c r="I34" s="199">
        <v>15346</v>
      </c>
      <c r="J34" s="199">
        <v>16310</v>
      </c>
      <c r="K34" s="199">
        <v>15804</v>
      </c>
      <c r="L34" s="11"/>
      <c r="M34" s="11"/>
      <c r="N34" s="11"/>
      <c r="O34" s="11"/>
      <c r="P34" s="11"/>
      <c r="Q34" s="11"/>
      <c r="R34" s="11"/>
      <c r="S34" s="11"/>
      <c r="T34" s="9"/>
      <c r="U34" s="9"/>
      <c r="V34" s="9"/>
      <c r="W34" s="9"/>
      <c r="X34" s="9"/>
      <c r="Y34" s="9"/>
      <c r="Z34" s="9"/>
      <c r="AA34" s="9"/>
      <c r="AB34" s="9"/>
      <c r="AC34" s="9"/>
      <c r="AD34" s="9"/>
      <c r="AE34" s="9"/>
    </row>
    <row r="35" spans="1:31" ht="13.5" customHeight="1" x14ac:dyDescent="0.25">
      <c r="A35" s="237" t="s">
        <v>2287</v>
      </c>
      <c r="B35" s="17" t="s">
        <v>2288</v>
      </c>
      <c r="C35" s="157">
        <v>32</v>
      </c>
      <c r="D35" s="157">
        <v>54</v>
      </c>
      <c r="E35" s="158">
        <v>34</v>
      </c>
      <c r="F35" s="159">
        <v>36</v>
      </c>
      <c r="G35" s="199">
        <v>25</v>
      </c>
      <c r="H35" s="199">
        <v>26</v>
      </c>
      <c r="I35" s="199">
        <v>31</v>
      </c>
      <c r="J35" s="199">
        <v>26</v>
      </c>
      <c r="K35" s="199">
        <v>61</v>
      </c>
      <c r="L35" s="11"/>
      <c r="M35" s="11"/>
      <c r="N35" s="11"/>
      <c r="O35" s="11"/>
      <c r="P35" s="11"/>
      <c r="Q35" s="11"/>
      <c r="R35" s="11"/>
      <c r="S35" s="11"/>
      <c r="T35" s="9"/>
      <c r="U35" s="9"/>
      <c r="V35" s="9"/>
      <c r="W35" s="9"/>
      <c r="X35" s="9"/>
      <c r="Y35" s="9"/>
      <c r="Z35" s="9"/>
      <c r="AA35" s="9"/>
      <c r="AB35" s="9"/>
      <c r="AC35" s="9"/>
      <c r="AD35" s="9"/>
      <c r="AE35" s="9"/>
    </row>
    <row r="36" spans="1:31" ht="13.5" customHeight="1" x14ac:dyDescent="0.25">
      <c r="A36" s="237" t="s">
        <v>2289</v>
      </c>
      <c r="B36" s="17" t="s">
        <v>2290</v>
      </c>
      <c r="C36" s="157">
        <v>13</v>
      </c>
      <c r="D36" s="157">
        <v>15</v>
      </c>
      <c r="E36" s="158">
        <v>28</v>
      </c>
      <c r="F36" s="159">
        <v>26</v>
      </c>
      <c r="G36" s="199">
        <v>17</v>
      </c>
      <c r="H36" s="199">
        <v>28</v>
      </c>
      <c r="I36" s="199">
        <v>20</v>
      </c>
      <c r="J36" s="199">
        <v>23</v>
      </c>
      <c r="K36" s="199">
        <v>17</v>
      </c>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237" t="s">
        <v>2291</v>
      </c>
      <c r="B37" s="17" t="s">
        <v>2290</v>
      </c>
      <c r="C37" s="190" t="s">
        <v>1542</v>
      </c>
      <c r="D37" s="190" t="s">
        <v>1542</v>
      </c>
      <c r="E37" s="158">
        <v>11</v>
      </c>
      <c r="F37" s="159">
        <v>11</v>
      </c>
      <c r="G37" s="190" t="s">
        <v>1542</v>
      </c>
      <c r="H37" s="190" t="s">
        <v>1542</v>
      </c>
      <c r="I37" s="199">
        <v>11</v>
      </c>
      <c r="J37" s="199">
        <v>12</v>
      </c>
      <c r="K37" s="199">
        <v>12</v>
      </c>
      <c r="L37" s="11"/>
      <c r="M37" s="11"/>
      <c r="N37" s="11"/>
      <c r="O37" s="11"/>
      <c r="P37" s="11"/>
      <c r="Q37" s="11"/>
      <c r="R37" s="11"/>
      <c r="S37" s="11"/>
      <c r="T37" s="9"/>
      <c r="U37" s="9"/>
      <c r="V37" s="9"/>
      <c r="W37" s="9"/>
      <c r="X37" s="9"/>
      <c r="Y37" s="9"/>
      <c r="Z37" s="9"/>
      <c r="AA37" s="9"/>
      <c r="AB37" s="9"/>
      <c r="AC37" s="9"/>
      <c r="AD37" s="9"/>
      <c r="AE37" s="9"/>
    </row>
    <row r="38" spans="1:31" ht="13.5" customHeight="1" x14ac:dyDescent="0.25">
      <c r="A38" s="237" t="s">
        <v>2292</v>
      </c>
      <c r="B38" s="149" t="s">
        <v>2293</v>
      </c>
      <c r="C38" s="157">
        <v>73</v>
      </c>
      <c r="D38" s="157">
        <v>68</v>
      </c>
      <c r="E38" s="158">
        <v>64</v>
      </c>
      <c r="F38" s="159">
        <v>89</v>
      </c>
      <c r="G38" s="199">
        <v>64</v>
      </c>
      <c r="H38" s="199">
        <v>84</v>
      </c>
      <c r="I38" s="199">
        <v>83</v>
      </c>
      <c r="J38" s="199">
        <v>75</v>
      </c>
      <c r="K38" s="199">
        <v>60</v>
      </c>
      <c r="L38" s="11"/>
      <c r="M38" s="11"/>
      <c r="N38" s="11"/>
      <c r="O38" s="11"/>
      <c r="P38" s="11"/>
      <c r="Q38" s="11"/>
      <c r="R38" s="11"/>
      <c r="S38" s="11"/>
      <c r="T38" s="9"/>
      <c r="U38" s="9"/>
      <c r="V38" s="9"/>
      <c r="W38" s="9"/>
      <c r="X38" s="9"/>
      <c r="Y38" s="9"/>
      <c r="Z38" s="9"/>
      <c r="AA38" s="9"/>
      <c r="AB38" s="9"/>
      <c r="AC38" s="9"/>
      <c r="AD38" s="9"/>
      <c r="AE38" s="9"/>
    </row>
    <row r="39" spans="1:31" ht="13.5" customHeight="1" x14ac:dyDescent="0.25">
      <c r="A39" s="237" t="s">
        <v>2294</v>
      </c>
      <c r="B39" s="149" t="s">
        <v>2295</v>
      </c>
      <c r="C39" s="157">
        <v>0</v>
      </c>
      <c r="D39" s="190" t="s">
        <v>1542</v>
      </c>
      <c r="E39" s="158">
        <v>0</v>
      </c>
      <c r="F39" s="159">
        <v>0</v>
      </c>
      <c r="G39" s="208">
        <v>0</v>
      </c>
      <c r="H39" s="208">
        <v>0</v>
      </c>
      <c r="I39" s="208">
        <v>0</v>
      </c>
      <c r="J39" s="208">
        <v>0</v>
      </c>
      <c r="K39" s="208">
        <v>0</v>
      </c>
      <c r="L39" s="11"/>
      <c r="M39" s="11"/>
      <c r="N39" s="11"/>
      <c r="O39" s="11"/>
      <c r="P39" s="11"/>
      <c r="Q39" s="11"/>
      <c r="R39" s="11"/>
      <c r="S39" s="11"/>
      <c r="T39" s="9"/>
      <c r="U39" s="9"/>
      <c r="V39" s="9"/>
      <c r="W39" s="9"/>
      <c r="X39" s="9"/>
      <c r="Y39" s="9"/>
      <c r="Z39" s="9"/>
      <c r="AA39" s="9"/>
      <c r="AB39" s="9"/>
      <c r="AC39" s="9"/>
      <c r="AD39" s="9"/>
      <c r="AE39" s="9"/>
    </row>
    <row r="40" spans="1:31" ht="13.5" customHeight="1" x14ac:dyDescent="0.25">
      <c r="A40" s="237" t="s">
        <v>2296</v>
      </c>
      <c r="B40" s="149" t="s">
        <v>2293</v>
      </c>
      <c r="C40" s="157">
        <v>0</v>
      </c>
      <c r="D40" s="157">
        <v>0</v>
      </c>
      <c r="E40" s="190" t="s">
        <v>1542</v>
      </c>
      <c r="F40" s="159">
        <v>0</v>
      </c>
      <c r="G40" s="208">
        <v>0</v>
      </c>
      <c r="H40" s="208">
        <v>0</v>
      </c>
      <c r="I40" s="208">
        <v>0</v>
      </c>
      <c r="J40" s="208">
        <v>0</v>
      </c>
      <c r="K40" s="208">
        <v>0</v>
      </c>
      <c r="L40" s="11"/>
      <c r="M40" s="11"/>
      <c r="N40" s="11"/>
      <c r="O40" s="11"/>
      <c r="P40" s="11"/>
      <c r="Q40" s="11"/>
      <c r="R40" s="11"/>
      <c r="S40" s="11"/>
      <c r="T40" s="9"/>
      <c r="U40" s="9"/>
      <c r="V40" s="9"/>
      <c r="W40" s="9"/>
      <c r="X40" s="9"/>
      <c r="Y40" s="9"/>
      <c r="Z40" s="9"/>
      <c r="AA40" s="9"/>
      <c r="AB40" s="9"/>
      <c r="AC40" s="9"/>
      <c r="AD40" s="9"/>
      <c r="AE40" s="9"/>
    </row>
    <row r="41" spans="1:31" ht="13.5" customHeight="1" x14ac:dyDescent="0.25">
      <c r="A41" s="237" t="s">
        <v>2297</v>
      </c>
      <c r="B41" s="149" t="s">
        <v>2295</v>
      </c>
      <c r="C41" s="157">
        <v>0</v>
      </c>
      <c r="D41" s="157">
        <v>0</v>
      </c>
      <c r="E41" s="158">
        <v>0</v>
      </c>
      <c r="F41" s="190" t="s">
        <v>1542</v>
      </c>
      <c r="G41" s="208">
        <v>0</v>
      </c>
      <c r="H41" s="208">
        <v>0</v>
      </c>
      <c r="I41" s="208">
        <v>0</v>
      </c>
      <c r="J41" s="208">
        <v>0</v>
      </c>
      <c r="K41" s="208">
        <v>0</v>
      </c>
      <c r="L41" s="11"/>
      <c r="M41" s="11"/>
      <c r="N41" s="11"/>
      <c r="O41" s="11"/>
      <c r="P41" s="11"/>
      <c r="Q41" s="11"/>
      <c r="R41" s="11"/>
      <c r="S41" s="11"/>
      <c r="T41" s="9"/>
      <c r="U41" s="9"/>
      <c r="V41" s="9"/>
      <c r="W41" s="9"/>
      <c r="X41" s="9"/>
      <c r="Y41" s="9"/>
      <c r="Z41" s="9"/>
      <c r="AA41" s="9"/>
      <c r="AB41" s="9"/>
      <c r="AC41" s="9"/>
      <c r="AD41" s="9"/>
      <c r="AE41" s="9"/>
    </row>
    <row r="42" spans="1:31" ht="13.5" customHeight="1" x14ac:dyDescent="0.25">
      <c r="A42" s="237" t="s">
        <v>2298</v>
      </c>
      <c r="B42" s="149" t="s">
        <v>2299</v>
      </c>
      <c r="C42" s="157">
        <v>179</v>
      </c>
      <c r="D42" s="157">
        <v>123</v>
      </c>
      <c r="E42" s="158">
        <v>107</v>
      </c>
      <c r="F42" s="159">
        <v>74</v>
      </c>
      <c r="G42" s="199">
        <v>74</v>
      </c>
      <c r="H42" s="199">
        <v>51</v>
      </c>
      <c r="I42" s="199">
        <v>27</v>
      </c>
      <c r="J42" s="199">
        <v>23</v>
      </c>
      <c r="K42" s="199">
        <v>8</v>
      </c>
      <c r="L42" s="11"/>
      <c r="M42" s="11"/>
      <c r="N42" s="11"/>
      <c r="O42" s="11"/>
      <c r="P42" s="11"/>
      <c r="Q42" s="11"/>
      <c r="R42" s="11"/>
      <c r="S42" s="11"/>
      <c r="T42" s="9"/>
      <c r="U42" s="9"/>
      <c r="V42" s="9"/>
      <c r="W42" s="9"/>
      <c r="X42" s="9"/>
      <c r="Y42" s="9"/>
      <c r="Z42" s="9"/>
      <c r="AA42" s="9"/>
      <c r="AB42" s="9"/>
      <c r="AC42" s="9"/>
      <c r="AD42" s="9"/>
      <c r="AE42" s="9"/>
    </row>
    <row r="43" spans="1:31" ht="13.5" customHeight="1" x14ac:dyDescent="0.25">
      <c r="A43" s="237" t="s">
        <v>2300</v>
      </c>
      <c r="B43" s="17" t="s">
        <v>2301</v>
      </c>
      <c r="C43" s="157">
        <v>0</v>
      </c>
      <c r="D43" s="157">
        <v>0</v>
      </c>
      <c r="E43" s="158">
        <v>0</v>
      </c>
      <c r="F43" s="159">
        <v>0</v>
      </c>
      <c r="G43" s="199">
        <v>0</v>
      </c>
      <c r="H43" s="199">
        <v>0</v>
      </c>
      <c r="I43" s="199">
        <v>0</v>
      </c>
      <c r="J43" s="199">
        <v>0</v>
      </c>
      <c r="K43" s="190" t="s">
        <v>1542</v>
      </c>
      <c r="L43" s="11"/>
      <c r="M43" s="11"/>
      <c r="N43" s="11"/>
      <c r="O43" s="11"/>
      <c r="P43" s="11"/>
      <c r="Q43" s="11"/>
      <c r="R43" s="11"/>
      <c r="S43" s="11"/>
      <c r="T43" s="9"/>
      <c r="U43" s="9"/>
      <c r="V43" s="9"/>
      <c r="W43" s="9"/>
      <c r="X43" s="9"/>
      <c r="Y43" s="9"/>
      <c r="Z43" s="9"/>
      <c r="AA43" s="9"/>
      <c r="AB43" s="9"/>
      <c r="AC43" s="9"/>
      <c r="AD43" s="9"/>
      <c r="AE43" s="9"/>
    </row>
    <row r="44" spans="1:31" ht="13.5" customHeight="1" x14ac:dyDescent="0.25">
      <c r="A44" s="237" t="s">
        <v>2302</v>
      </c>
      <c r="B44" s="17" t="s">
        <v>2303</v>
      </c>
      <c r="C44" s="157">
        <v>0</v>
      </c>
      <c r="D44" s="157">
        <v>0</v>
      </c>
      <c r="E44" s="158">
        <v>0</v>
      </c>
      <c r="F44" s="159">
        <v>0</v>
      </c>
      <c r="G44" s="199">
        <v>0</v>
      </c>
      <c r="H44" s="199">
        <v>0</v>
      </c>
      <c r="I44" s="190" t="s">
        <v>1542</v>
      </c>
      <c r="J44" s="199">
        <v>0</v>
      </c>
      <c r="K44" s="190" t="s">
        <v>1542</v>
      </c>
      <c r="L44" s="11"/>
      <c r="M44" s="11"/>
      <c r="N44" s="11"/>
      <c r="O44" s="11"/>
      <c r="P44" s="11"/>
      <c r="Q44" s="11"/>
      <c r="R44" s="11"/>
      <c r="S44" s="11"/>
      <c r="T44" s="9"/>
      <c r="U44" s="9"/>
      <c r="V44" s="9"/>
      <c r="W44" s="9"/>
      <c r="X44" s="9"/>
      <c r="Y44" s="9"/>
      <c r="Z44" s="9"/>
      <c r="AA44" s="9"/>
      <c r="AB44" s="9"/>
      <c r="AC44" s="9"/>
      <c r="AD44" s="9"/>
      <c r="AE44" s="9"/>
    </row>
    <row r="45" spans="1:31" ht="13.5" customHeight="1" x14ac:dyDescent="0.25">
      <c r="A45" s="237" t="s">
        <v>2240</v>
      </c>
      <c r="B45" s="17" t="s">
        <v>117</v>
      </c>
      <c r="C45" s="190" t="s">
        <v>1542</v>
      </c>
      <c r="D45" s="190" t="s">
        <v>1542</v>
      </c>
      <c r="E45" s="158">
        <v>11</v>
      </c>
      <c r="F45" s="159">
        <v>13</v>
      </c>
      <c r="G45" s="190" t="s">
        <v>1542</v>
      </c>
      <c r="H45" s="199">
        <v>10</v>
      </c>
      <c r="I45" s="190" t="s">
        <v>1542</v>
      </c>
      <c r="J45" s="199">
        <v>12</v>
      </c>
      <c r="K45" s="190" t="s">
        <v>1542</v>
      </c>
      <c r="L45" s="11"/>
      <c r="M45" s="11"/>
      <c r="N45" s="11"/>
      <c r="O45" s="11"/>
      <c r="P45" s="11"/>
      <c r="Q45" s="11"/>
      <c r="R45" s="11"/>
      <c r="S45" s="11"/>
      <c r="T45" s="9"/>
      <c r="U45" s="9"/>
      <c r="V45" s="9"/>
      <c r="W45" s="9"/>
      <c r="X45" s="9"/>
      <c r="Y45" s="9"/>
      <c r="Z45" s="9"/>
      <c r="AA45" s="9"/>
      <c r="AB45" s="9"/>
      <c r="AC45" s="9"/>
      <c r="AD45" s="9"/>
      <c r="AE45" s="9"/>
    </row>
    <row r="46" spans="1:31" ht="13.5" customHeight="1" x14ac:dyDescent="0.25">
      <c r="A46" s="237" t="s">
        <v>2304</v>
      </c>
      <c r="B46" s="149" t="s">
        <v>2305</v>
      </c>
      <c r="C46" s="157">
        <v>41</v>
      </c>
      <c r="D46" s="157">
        <v>35</v>
      </c>
      <c r="E46" s="158">
        <v>33</v>
      </c>
      <c r="F46" s="159">
        <v>36</v>
      </c>
      <c r="G46" s="199">
        <v>38</v>
      </c>
      <c r="H46" s="199">
        <v>28</v>
      </c>
      <c r="I46" s="199">
        <v>35</v>
      </c>
      <c r="J46" s="199">
        <v>42</v>
      </c>
      <c r="K46" s="199">
        <v>24</v>
      </c>
      <c r="L46" s="11"/>
      <c r="M46" s="11"/>
      <c r="N46" s="11"/>
      <c r="O46" s="11"/>
      <c r="P46" s="11"/>
      <c r="Q46" s="11"/>
      <c r="R46" s="11"/>
      <c r="S46" s="11"/>
      <c r="T46" s="9"/>
      <c r="U46" s="9"/>
      <c r="V46" s="9"/>
      <c r="W46" s="9"/>
      <c r="X46" s="9"/>
      <c r="Y46" s="9"/>
      <c r="Z46" s="9"/>
      <c r="AA46" s="9"/>
      <c r="AB46" s="9"/>
      <c r="AC46" s="9"/>
      <c r="AD46" s="9"/>
      <c r="AE46" s="9"/>
    </row>
    <row r="47" spans="1:31" ht="13.5" customHeight="1" x14ac:dyDescent="0.25">
      <c r="A47" s="237" t="s">
        <v>2306</v>
      </c>
      <c r="B47" s="17" t="s">
        <v>2307</v>
      </c>
      <c r="C47" s="157">
        <v>142</v>
      </c>
      <c r="D47" s="157">
        <v>164</v>
      </c>
      <c r="E47" s="158">
        <v>101</v>
      </c>
      <c r="F47" s="159">
        <v>101</v>
      </c>
      <c r="G47" s="199">
        <v>101</v>
      </c>
      <c r="H47" s="199">
        <v>70</v>
      </c>
      <c r="I47" s="199">
        <v>72</v>
      </c>
      <c r="J47" s="199">
        <v>89</v>
      </c>
      <c r="K47" s="199">
        <v>73</v>
      </c>
      <c r="L47" s="11"/>
      <c r="M47" s="11"/>
      <c r="N47" s="11"/>
      <c r="O47" s="11"/>
      <c r="P47" s="11"/>
      <c r="Q47" s="11"/>
      <c r="R47" s="11"/>
      <c r="S47" s="11"/>
      <c r="T47" s="9"/>
      <c r="U47" s="9"/>
      <c r="V47" s="9"/>
      <c r="W47" s="9"/>
      <c r="X47" s="9"/>
      <c r="Y47" s="9"/>
      <c r="Z47" s="9"/>
      <c r="AA47" s="9"/>
      <c r="AB47" s="9"/>
      <c r="AC47" s="9"/>
      <c r="AD47" s="9"/>
      <c r="AE47" s="9"/>
    </row>
    <row r="48" spans="1:31" ht="13.5" customHeight="1" x14ac:dyDescent="0.25">
      <c r="A48" s="237" t="s">
        <v>2308</v>
      </c>
      <c r="B48" s="17" t="s">
        <v>2309</v>
      </c>
      <c r="C48" s="157">
        <v>54</v>
      </c>
      <c r="D48" s="157">
        <v>49</v>
      </c>
      <c r="E48" s="158">
        <v>66</v>
      </c>
      <c r="F48" s="159">
        <v>80</v>
      </c>
      <c r="G48" s="199">
        <v>50</v>
      </c>
      <c r="H48" s="199">
        <v>49</v>
      </c>
      <c r="I48" s="199">
        <v>39</v>
      </c>
      <c r="J48" s="199">
        <v>45</v>
      </c>
      <c r="K48" s="199">
        <v>48</v>
      </c>
      <c r="L48" s="11"/>
      <c r="M48" s="11"/>
      <c r="N48" s="11"/>
      <c r="O48" s="11"/>
      <c r="P48" s="11"/>
      <c r="Q48" s="11"/>
      <c r="R48" s="11"/>
      <c r="S48" s="11"/>
      <c r="T48" s="9"/>
      <c r="U48" s="9"/>
      <c r="V48" s="9"/>
      <c r="W48" s="9"/>
      <c r="X48" s="9"/>
      <c r="Y48" s="9"/>
      <c r="Z48" s="9"/>
      <c r="AA48" s="9"/>
      <c r="AB48" s="9"/>
      <c r="AC48" s="9"/>
      <c r="AD48" s="9"/>
      <c r="AE48" s="9"/>
    </row>
    <row r="49" spans="1:31" ht="13.5" customHeight="1" x14ac:dyDescent="0.25">
      <c r="A49" s="237" t="s">
        <v>2310</v>
      </c>
      <c r="B49" s="17" t="s">
        <v>2311</v>
      </c>
      <c r="C49" s="157">
        <v>16</v>
      </c>
      <c r="D49" s="775" t="s">
        <v>10807</v>
      </c>
      <c r="E49" s="705"/>
      <c r="F49" s="705"/>
      <c r="G49" s="705"/>
      <c r="H49" s="705"/>
      <c r="I49" s="705"/>
      <c r="J49" s="705"/>
      <c r="K49" s="705"/>
      <c r="L49" s="11"/>
      <c r="M49" s="11"/>
      <c r="N49" s="11"/>
      <c r="O49" s="11"/>
      <c r="P49" s="11"/>
      <c r="Q49" s="11"/>
      <c r="R49" s="11"/>
      <c r="S49" s="11"/>
      <c r="T49" s="9"/>
      <c r="U49" s="9"/>
      <c r="V49" s="9"/>
      <c r="W49" s="9"/>
      <c r="X49" s="9"/>
      <c r="Y49" s="9"/>
      <c r="Z49" s="9"/>
      <c r="AA49" s="9"/>
      <c r="AB49" s="9"/>
      <c r="AC49" s="9"/>
      <c r="AD49" s="9"/>
      <c r="AE49" s="9"/>
    </row>
    <row r="50" spans="1:31" ht="13.5" customHeight="1" x14ac:dyDescent="0.25">
      <c r="A50" s="237" t="s">
        <v>2312</v>
      </c>
      <c r="B50" s="149" t="s">
        <v>2313</v>
      </c>
      <c r="C50" s="157">
        <v>0</v>
      </c>
      <c r="D50" s="157">
        <v>0</v>
      </c>
      <c r="E50" s="158">
        <v>0</v>
      </c>
      <c r="F50" s="159">
        <v>0</v>
      </c>
      <c r="G50" s="199">
        <v>0</v>
      </c>
      <c r="H50" s="199">
        <v>0</v>
      </c>
      <c r="I50" s="199">
        <v>0</v>
      </c>
      <c r="J50" s="190" t="s">
        <v>1542</v>
      </c>
      <c r="K50" s="190" t="s">
        <v>1542</v>
      </c>
      <c r="L50" s="11"/>
      <c r="M50" s="11"/>
      <c r="N50" s="11"/>
      <c r="O50" s="11"/>
      <c r="Q50" s="11"/>
      <c r="R50" s="11"/>
      <c r="S50" s="11"/>
      <c r="T50" s="9"/>
      <c r="U50" s="9"/>
      <c r="V50" s="9"/>
      <c r="W50" s="9"/>
      <c r="X50" s="9"/>
      <c r="Y50" s="9"/>
      <c r="Z50" s="9"/>
      <c r="AA50" s="9"/>
      <c r="AB50" s="9"/>
      <c r="AC50" s="9"/>
      <c r="AD50" s="9"/>
      <c r="AE50" s="9"/>
    </row>
    <row r="51" spans="1:31" ht="13.5" customHeight="1" x14ac:dyDescent="0.25">
      <c r="A51" s="237" t="s">
        <v>2314</v>
      </c>
      <c r="B51" s="17" t="s">
        <v>2315</v>
      </c>
      <c r="C51" s="157">
        <v>0</v>
      </c>
      <c r="D51" s="157">
        <v>0</v>
      </c>
      <c r="E51" s="158">
        <v>0</v>
      </c>
      <c r="F51" s="190" t="s">
        <v>1542</v>
      </c>
      <c r="G51" s="190" t="s">
        <v>1542</v>
      </c>
      <c r="H51" s="199">
        <v>0</v>
      </c>
      <c r="I51" s="199">
        <v>0</v>
      </c>
      <c r="J51" s="199">
        <v>0</v>
      </c>
      <c r="K51" s="199">
        <v>0</v>
      </c>
      <c r="L51" s="11"/>
      <c r="M51" s="11"/>
      <c r="N51" s="11"/>
      <c r="P51" s="11"/>
      <c r="Q51" s="11"/>
      <c r="R51" s="11"/>
      <c r="S51" s="11"/>
      <c r="T51" s="9"/>
      <c r="U51" s="9"/>
      <c r="V51" s="9"/>
      <c r="W51" s="9"/>
      <c r="X51" s="9"/>
      <c r="Y51" s="9"/>
      <c r="Z51" s="9"/>
      <c r="AA51" s="9"/>
      <c r="AB51" s="9"/>
      <c r="AC51" s="9"/>
      <c r="AD51" s="9"/>
      <c r="AE51" s="9"/>
    </row>
    <row r="52" spans="1:31" ht="13.5" customHeight="1" x14ac:dyDescent="0.25">
      <c r="A52" s="237" t="s">
        <v>2316</v>
      </c>
      <c r="B52" s="149" t="s">
        <v>2317</v>
      </c>
      <c r="C52" s="157">
        <v>0</v>
      </c>
      <c r="D52" s="157">
        <v>0</v>
      </c>
      <c r="E52" s="158">
        <v>0</v>
      </c>
      <c r="F52" s="159">
        <v>0</v>
      </c>
      <c r="G52" s="208">
        <v>0</v>
      </c>
      <c r="H52" s="208">
        <v>0</v>
      </c>
      <c r="I52" s="208">
        <v>0</v>
      </c>
      <c r="J52" s="208">
        <v>0</v>
      </c>
      <c r="K52" s="208">
        <v>0</v>
      </c>
      <c r="L52" s="11"/>
      <c r="M52" s="11"/>
      <c r="N52" s="11"/>
      <c r="P52" s="11"/>
      <c r="Q52" s="11"/>
      <c r="R52" s="11"/>
      <c r="S52" s="11"/>
      <c r="T52" s="9"/>
      <c r="U52" s="9"/>
      <c r="V52" s="9"/>
      <c r="W52" s="9"/>
      <c r="X52" s="9"/>
      <c r="Y52" s="9"/>
      <c r="Z52" s="9"/>
      <c r="AA52" s="9"/>
      <c r="AB52" s="9"/>
      <c r="AC52" s="9"/>
      <c r="AD52" s="9"/>
      <c r="AE52" s="9"/>
    </row>
    <row r="53" spans="1:31" ht="13.5" customHeight="1" x14ac:dyDescent="0.25">
      <c r="A53" s="237" t="s">
        <v>2318</v>
      </c>
      <c r="B53" s="149" t="s">
        <v>2319</v>
      </c>
      <c r="C53" s="157">
        <v>0</v>
      </c>
      <c r="D53" s="157">
        <v>0</v>
      </c>
      <c r="E53" s="158">
        <v>0</v>
      </c>
      <c r="F53" s="159">
        <v>0</v>
      </c>
      <c r="G53" s="208">
        <v>0</v>
      </c>
      <c r="H53" s="208">
        <v>0</v>
      </c>
      <c r="I53" s="208">
        <v>0</v>
      </c>
      <c r="J53" s="208">
        <v>0</v>
      </c>
      <c r="K53" s="208">
        <v>0</v>
      </c>
      <c r="L53" s="11"/>
      <c r="M53" s="11"/>
      <c r="N53" s="11"/>
      <c r="O53" s="11"/>
      <c r="P53" s="11"/>
      <c r="Q53" s="11"/>
      <c r="R53" s="11"/>
      <c r="S53" s="11"/>
      <c r="T53" s="9"/>
      <c r="U53" s="9"/>
      <c r="V53" s="9"/>
      <c r="W53" s="9"/>
      <c r="X53" s="9"/>
      <c r="Y53" s="9"/>
      <c r="Z53" s="9"/>
      <c r="AA53" s="9"/>
      <c r="AB53" s="9"/>
      <c r="AC53" s="9"/>
      <c r="AD53" s="9"/>
      <c r="AE53" s="9"/>
    </row>
    <row r="54" spans="1:31" ht="13.5" customHeight="1" x14ac:dyDescent="0.25">
      <c r="A54" s="237" t="s">
        <v>2320</v>
      </c>
      <c r="B54" s="149" t="s">
        <v>2321</v>
      </c>
      <c r="C54" s="157">
        <v>0</v>
      </c>
      <c r="D54" s="157">
        <v>0</v>
      </c>
      <c r="E54" s="158">
        <v>0</v>
      </c>
      <c r="F54" s="159">
        <v>0</v>
      </c>
      <c r="G54" s="199">
        <v>0</v>
      </c>
      <c r="H54" s="199">
        <v>0</v>
      </c>
      <c r="I54" s="199">
        <v>0</v>
      </c>
      <c r="J54" s="199">
        <v>0</v>
      </c>
      <c r="K54" s="190" t="s">
        <v>1542</v>
      </c>
      <c r="L54" s="11"/>
      <c r="M54" s="11"/>
      <c r="N54" s="11"/>
      <c r="P54" s="11"/>
      <c r="Q54" s="11"/>
      <c r="R54" s="11"/>
      <c r="S54" s="11"/>
      <c r="T54" s="9"/>
      <c r="U54" s="9"/>
      <c r="V54" s="9"/>
      <c r="W54" s="9"/>
      <c r="X54" s="9"/>
      <c r="Y54" s="9"/>
      <c r="Z54" s="9"/>
      <c r="AA54" s="9"/>
      <c r="AB54" s="9"/>
      <c r="AC54" s="9"/>
      <c r="AD54" s="9"/>
      <c r="AE54" s="9"/>
    </row>
    <row r="55" spans="1:31" ht="13.5" customHeight="1" x14ac:dyDescent="0.25">
      <c r="A55" s="237" t="s">
        <v>2322</v>
      </c>
      <c r="B55" s="17" t="s">
        <v>2323</v>
      </c>
      <c r="C55" s="157">
        <v>0</v>
      </c>
      <c r="D55" s="157">
        <v>0</v>
      </c>
      <c r="E55" s="190" t="s">
        <v>1542</v>
      </c>
      <c r="F55" s="157">
        <v>0</v>
      </c>
      <c r="G55" s="190" t="s">
        <v>1542</v>
      </c>
      <c r="H55" s="199">
        <v>0</v>
      </c>
      <c r="I55" s="199">
        <v>0</v>
      </c>
      <c r="J55" s="190" t="s">
        <v>1542</v>
      </c>
      <c r="K55" s="199">
        <v>0</v>
      </c>
      <c r="L55" s="11"/>
      <c r="M55" s="11"/>
      <c r="N55" s="11"/>
      <c r="O55" s="11"/>
      <c r="P55" s="11"/>
      <c r="Q55" s="11"/>
      <c r="R55" s="11"/>
      <c r="S55" s="11"/>
      <c r="T55" s="9"/>
      <c r="U55" s="9"/>
      <c r="V55" s="9"/>
      <c r="W55" s="9"/>
      <c r="X55" s="9"/>
      <c r="Y55" s="9"/>
      <c r="Z55" s="9"/>
      <c r="AA55" s="9"/>
      <c r="AB55" s="9"/>
      <c r="AC55" s="9"/>
      <c r="AD55" s="9"/>
      <c r="AE55" s="9"/>
    </row>
    <row r="56" spans="1:31" ht="13.5" customHeight="1" x14ac:dyDescent="0.25">
      <c r="A56" s="237" t="s">
        <v>2324</v>
      </c>
      <c r="B56" s="149" t="s">
        <v>2325</v>
      </c>
      <c r="C56" s="157">
        <v>0</v>
      </c>
      <c r="D56" s="157">
        <v>0</v>
      </c>
      <c r="E56" s="158">
        <v>0</v>
      </c>
      <c r="F56" s="159">
        <v>0</v>
      </c>
      <c r="G56" s="208">
        <v>0</v>
      </c>
      <c r="H56" s="208">
        <v>0</v>
      </c>
      <c r="I56" s="208">
        <v>0</v>
      </c>
      <c r="J56" s="208">
        <v>0</v>
      </c>
      <c r="K56" s="208">
        <v>0</v>
      </c>
      <c r="L56" s="11"/>
      <c r="M56" s="11"/>
      <c r="N56" s="11"/>
      <c r="O56" s="11"/>
      <c r="P56" s="11"/>
      <c r="Q56" s="11"/>
      <c r="R56" s="11"/>
      <c r="S56" s="11"/>
      <c r="T56" s="9"/>
      <c r="U56" s="9"/>
      <c r="V56" s="9"/>
      <c r="W56" s="9"/>
      <c r="X56" s="9"/>
      <c r="Y56" s="9"/>
      <c r="Z56" s="9"/>
      <c r="AA56" s="9"/>
      <c r="AB56" s="9"/>
      <c r="AC56" s="9"/>
      <c r="AD56" s="9"/>
      <c r="AE56" s="9"/>
    </row>
    <row r="57" spans="1:31" ht="13.5" customHeight="1" x14ac:dyDescent="0.25">
      <c r="A57" s="237" t="s">
        <v>2244</v>
      </c>
      <c r="B57" s="17" t="s">
        <v>1673</v>
      </c>
      <c r="C57" s="157">
        <v>0</v>
      </c>
      <c r="D57" s="157">
        <v>0</v>
      </c>
      <c r="E57" s="158">
        <v>0</v>
      </c>
      <c r="F57" s="159">
        <v>0</v>
      </c>
      <c r="G57" s="199">
        <v>0</v>
      </c>
      <c r="H57" s="190" t="s">
        <v>1542</v>
      </c>
      <c r="I57" s="199">
        <v>0</v>
      </c>
      <c r="J57" s="199">
        <v>0</v>
      </c>
      <c r="K57" s="199">
        <v>0</v>
      </c>
      <c r="L57" s="11"/>
      <c r="M57" s="11"/>
      <c r="N57" s="11"/>
      <c r="O57" s="11"/>
      <c r="P57" s="11"/>
      <c r="Q57" s="11"/>
      <c r="R57" s="11"/>
      <c r="S57" s="11"/>
      <c r="T57" s="9"/>
      <c r="U57" s="9"/>
      <c r="V57" s="9"/>
      <c r="W57" s="9"/>
      <c r="X57" s="9"/>
      <c r="Y57" s="9"/>
      <c r="Z57" s="9"/>
      <c r="AA57" s="9"/>
      <c r="AB57" s="9"/>
      <c r="AC57" s="9"/>
      <c r="AD57" s="9"/>
      <c r="AE57" s="9"/>
    </row>
    <row r="58" spans="1:31" ht="13.5" customHeight="1" x14ac:dyDescent="0.25">
      <c r="A58" s="237" t="s">
        <v>2326</v>
      </c>
      <c r="B58" s="17" t="s">
        <v>2327</v>
      </c>
      <c r="C58" s="157">
        <v>8174</v>
      </c>
      <c r="D58" s="157">
        <v>9270</v>
      </c>
      <c r="E58" s="158">
        <v>9919</v>
      </c>
      <c r="F58" s="159">
        <v>12274</v>
      </c>
      <c r="G58" s="13">
        <v>34390</v>
      </c>
      <c r="H58" s="13">
        <v>35928</v>
      </c>
      <c r="I58" s="13">
        <v>37633</v>
      </c>
      <c r="J58" s="13">
        <v>40981</v>
      </c>
      <c r="K58" s="13">
        <v>40630</v>
      </c>
      <c r="L58" s="11"/>
      <c r="M58" s="11"/>
      <c r="N58" s="11"/>
      <c r="O58" s="11"/>
      <c r="P58" s="11"/>
      <c r="Q58" s="11"/>
      <c r="R58" s="11"/>
      <c r="S58" s="11"/>
      <c r="T58" s="9"/>
      <c r="U58" s="9"/>
      <c r="V58" s="9"/>
      <c r="W58" s="9"/>
      <c r="X58" s="9"/>
      <c r="Y58" s="9"/>
      <c r="Z58" s="9"/>
      <c r="AA58" s="9"/>
      <c r="AB58" s="9"/>
      <c r="AC58" s="9"/>
      <c r="AD58" s="9"/>
      <c r="AE58" s="9"/>
    </row>
    <row r="59" spans="1:31" s="19" customFormat="1" ht="13.5" customHeight="1" x14ac:dyDescent="0.25">
      <c r="A59" s="19" t="s">
        <v>53</v>
      </c>
      <c r="C59" s="160">
        <v>17660</v>
      </c>
      <c r="D59" s="160">
        <v>18760</v>
      </c>
      <c r="E59" s="161">
        <v>19408</v>
      </c>
      <c r="F59" s="162">
        <v>21953</v>
      </c>
      <c r="G59" s="20">
        <v>55818</v>
      </c>
      <c r="H59" s="20">
        <v>58026</v>
      </c>
      <c r="I59" s="20">
        <v>60294</v>
      </c>
      <c r="J59" s="20">
        <v>64899</v>
      </c>
      <c r="K59" s="20">
        <v>64009</v>
      </c>
      <c r="L59" s="11"/>
      <c r="M59" s="20"/>
      <c r="N59" s="20"/>
      <c r="O59" s="11"/>
      <c r="P59" s="11"/>
      <c r="Q59" s="20"/>
      <c r="R59" s="21"/>
      <c r="S59" s="21"/>
      <c r="T59" s="21"/>
      <c r="U59" s="21"/>
      <c r="V59" s="21"/>
      <c r="W59" s="21"/>
      <c r="X59" s="21"/>
      <c r="Y59" s="21"/>
      <c r="Z59" s="21"/>
      <c r="AA59" s="21"/>
      <c r="AB59" s="21"/>
      <c r="AC59" s="21"/>
    </row>
    <row r="60" spans="1:31" x14ac:dyDescent="0.25">
      <c r="C60" s="178"/>
      <c r="D60" s="178"/>
      <c r="E60" s="178"/>
      <c r="F60" s="178"/>
      <c r="G60" s="178"/>
      <c r="H60" s="178"/>
      <c r="I60" s="178"/>
      <c r="J60" s="178"/>
      <c r="K60" s="178"/>
      <c r="L60" s="11"/>
      <c r="M60" s="11"/>
      <c r="N60" s="11"/>
      <c r="O60" s="11"/>
      <c r="P60" s="11"/>
    </row>
    <row r="61" spans="1:31" x14ac:dyDescent="0.25">
      <c r="L61" s="11"/>
      <c r="M61" s="11"/>
      <c r="N61" s="11"/>
      <c r="O61" s="11"/>
      <c r="P61" s="11"/>
    </row>
    <row r="62" spans="1:31" x14ac:dyDescent="0.25">
      <c r="L62" s="11"/>
      <c r="M62" s="11"/>
      <c r="N62" s="11"/>
      <c r="O62" s="20"/>
      <c r="P62" s="20"/>
    </row>
    <row r="63" spans="1:31" x14ac:dyDescent="0.25">
      <c r="L63" s="11"/>
      <c r="M63" s="11"/>
      <c r="N63" s="11"/>
    </row>
    <row r="64" spans="1:31" x14ac:dyDescent="0.25">
      <c r="L64" s="11"/>
      <c r="M64" s="11"/>
      <c r="N64" s="20"/>
    </row>
    <row r="65" spans="12:13" x14ac:dyDescent="0.25">
      <c r="L65" s="11"/>
      <c r="M65" s="11"/>
    </row>
    <row r="66" spans="12:13" x14ac:dyDescent="0.25">
      <c r="L66" s="11"/>
      <c r="M66" s="11"/>
    </row>
    <row r="67" spans="12:13" x14ac:dyDescent="0.25">
      <c r="L67" s="11"/>
      <c r="M67" s="11"/>
    </row>
    <row r="68" spans="12:13" x14ac:dyDescent="0.25">
      <c r="L68" s="11"/>
      <c r="M68" s="20"/>
    </row>
    <row r="69" spans="12:13" x14ac:dyDescent="0.25">
      <c r="L69" s="20"/>
    </row>
  </sheetData>
  <mergeCells count="18">
    <mergeCell ref="B15:K15"/>
    <mergeCell ref="B14:K14"/>
    <mergeCell ref="B3:K3"/>
    <mergeCell ref="B4:K4"/>
    <mergeCell ref="B5:K5"/>
    <mergeCell ref="B6:K6"/>
    <mergeCell ref="B7:K7"/>
    <mergeCell ref="B8:K8"/>
    <mergeCell ref="B9:K9"/>
    <mergeCell ref="B10:K10"/>
    <mergeCell ref="B11:K11"/>
    <mergeCell ref="B12:K12"/>
    <mergeCell ref="B13:K13"/>
    <mergeCell ref="B16:K16"/>
    <mergeCell ref="B17:K17"/>
    <mergeCell ref="B18:K18"/>
    <mergeCell ref="C27:K27"/>
    <mergeCell ref="D49:K49"/>
  </mergeCells>
  <dataValidations count="3">
    <dataValidation type="list" allowBlank="1" showInputMessage="1" showErrorMessage="1" sqref="B12:G12" xr:uid="{00000000-0002-0000-DE01-000000000000}">
      <formula1>$AA$12:$AA$14</formula1>
    </dataValidation>
    <dataValidation type="list" allowBlank="1" showInputMessage="1" showErrorMessage="1" sqref="B5:G5" xr:uid="{00000000-0002-0000-DE01-000001000000}">
      <formula1>$AA$4:$AA$9</formula1>
    </dataValidation>
    <dataValidation type="list" allowBlank="1" showInputMessage="1" showErrorMessage="1" sqref="B10:G10" xr:uid="{00000000-0002-0000-DE01-000002000000}">
      <formula1>$AA$10:$AA$11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pageSetUpPr fitToPage="1"/>
  </sheetPr>
  <dimension ref="A1:K57"/>
  <sheetViews>
    <sheetView topLeftCell="A30" workbookViewId="0">
      <selection activeCell="A50" sqref="A50:XFD50"/>
    </sheetView>
  </sheetViews>
  <sheetFormatPr defaultRowHeight="15" x14ac:dyDescent="0.25"/>
  <cols>
    <col min="1" max="1" width="39.28515625" customWidth="1"/>
    <col min="2" max="2" width="71.140625" customWidth="1"/>
    <col min="3" max="7" width="12.7109375" customWidth="1"/>
  </cols>
  <sheetData>
    <row r="1" spans="1:7" ht="18.75" x14ac:dyDescent="0.25">
      <c r="A1" s="200" t="s">
        <v>0</v>
      </c>
    </row>
    <row r="3" spans="1:7" x14ac:dyDescent="0.25">
      <c r="A3" s="201" t="s">
        <v>1</v>
      </c>
      <c r="B3" s="678" t="s">
        <v>7657</v>
      </c>
      <c r="C3" s="678"/>
      <c r="D3" s="678"/>
      <c r="E3" s="678"/>
      <c r="F3" s="678"/>
      <c r="G3" s="678"/>
    </row>
    <row r="4" spans="1:7" ht="18.75" customHeight="1" x14ac:dyDescent="0.25">
      <c r="A4" s="6" t="s">
        <v>2</v>
      </c>
      <c r="B4" s="682" t="s">
        <v>7658</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7659</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365</v>
      </c>
      <c r="C16" s="674"/>
      <c r="D16" s="674"/>
      <c r="E16" s="674"/>
      <c r="F16" s="674"/>
      <c r="G16" s="674"/>
    </row>
    <row r="17" spans="1:11" x14ac:dyDescent="0.25">
      <c r="A17" s="6" t="s">
        <v>35</v>
      </c>
      <c r="B17" s="675" t="s">
        <v>9</v>
      </c>
      <c r="C17" s="674"/>
      <c r="D17" s="674"/>
      <c r="E17" s="674"/>
      <c r="F17" s="674"/>
      <c r="G17" s="674"/>
    </row>
    <row r="18" spans="1:11" ht="36" customHeight="1" x14ac:dyDescent="0.25">
      <c r="A18" s="113" t="s">
        <v>36</v>
      </c>
      <c r="B18" s="682" t="s">
        <v>7474</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3">
        <v>22180</v>
      </c>
      <c r="D21" s="13">
        <v>22887</v>
      </c>
      <c r="E21" s="13">
        <v>23049</v>
      </c>
      <c r="F21" s="13">
        <v>24087</v>
      </c>
      <c r="G21" s="10">
        <f>+(G20-G25)</f>
        <v>24403</v>
      </c>
      <c r="H21" s="10">
        <f t="shared" ref="H21:K21" si="0">+(H20-H25)</f>
        <v>24320</v>
      </c>
      <c r="I21" s="10">
        <f t="shared" si="0"/>
        <v>24199</v>
      </c>
      <c r="J21" s="10">
        <f t="shared" si="0"/>
        <v>24932</v>
      </c>
      <c r="K21" s="10">
        <f t="shared" si="0"/>
        <v>24339</v>
      </c>
    </row>
    <row r="22" spans="1:11" x14ac:dyDescent="0.25">
      <c r="A22" s="6" t="s">
        <v>45</v>
      </c>
      <c r="B22" s="202"/>
      <c r="C22" s="12">
        <f>+(C21/C20)</f>
        <v>0.98389744044714544</v>
      </c>
      <c r="D22" s="12">
        <f>+(D21/D20)</f>
        <v>0.99138005717751021</v>
      </c>
      <c r="E22" s="12">
        <f>+(E21/E20)</f>
        <v>0.99409126196842923</v>
      </c>
      <c r="F22" s="12">
        <f>+(F21/F20)</f>
        <v>0.99360613810741683</v>
      </c>
      <c r="G22" s="12">
        <f t="shared" ref="G22:H22" si="1">+(G21/G20)</f>
        <v>0.99275863471787151</v>
      </c>
      <c r="H22" s="12">
        <f t="shared" si="1"/>
        <v>0.99083316357710327</v>
      </c>
      <c r="I22" s="12">
        <f>+(I21/I20)</f>
        <v>0.98908689610071121</v>
      </c>
      <c r="J22" s="12">
        <f>+(J21/J20)</f>
        <v>0.9871713652201457</v>
      </c>
      <c r="K22" s="12">
        <f>+(K21/K20)</f>
        <v>0.98069949230397291</v>
      </c>
    </row>
    <row r="23" spans="1:11" x14ac:dyDescent="0.25">
      <c r="A23" s="6" t="s">
        <v>46</v>
      </c>
      <c r="B23" s="202"/>
      <c r="C23" s="10">
        <v>27</v>
      </c>
      <c r="D23" s="10">
        <v>8</v>
      </c>
      <c r="E23" s="10">
        <v>2</v>
      </c>
      <c r="F23" s="155">
        <v>3</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178</v>
      </c>
      <c r="H25" s="338">
        <v>225</v>
      </c>
      <c r="I25" s="338">
        <v>267</v>
      </c>
      <c r="J25" s="338">
        <v>324</v>
      </c>
      <c r="K25" s="217">
        <v>479</v>
      </c>
    </row>
    <row r="26" spans="1:11" x14ac:dyDescent="0.25">
      <c r="A26" s="6" t="s">
        <v>49</v>
      </c>
      <c r="B26" s="202"/>
      <c r="C26" s="12">
        <f>+(C25/C20)</f>
        <v>1.6102559552854546E-2</v>
      </c>
      <c r="D26" s="12">
        <f>+(D25/D20)</f>
        <v>8.6199428224898213E-3</v>
      </c>
      <c r="E26" s="12">
        <f>+(E25/E20)</f>
        <v>5.9087380315707757E-3</v>
      </c>
      <c r="F26" s="12">
        <f>+(F25/F20)</f>
        <v>6.3938618925831201E-3</v>
      </c>
      <c r="G26" s="12">
        <f t="shared" ref="G26:H26" si="2">+(G25/G20)</f>
        <v>7.241365282128473E-3</v>
      </c>
      <c r="H26" s="12">
        <f t="shared" si="2"/>
        <v>9.1668364228967205E-3</v>
      </c>
      <c r="I26" s="12">
        <f>+(I25/I20)</f>
        <v>1.0913103899288809E-2</v>
      </c>
      <c r="J26" s="12">
        <f>+(J25/J20)</f>
        <v>1.2828634779854292E-2</v>
      </c>
      <c r="K26" s="12">
        <f>+(K25/K20)</f>
        <v>1.9300507696027078E-2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7475</v>
      </c>
      <c r="B29" s="207"/>
      <c r="C29" s="13">
        <v>635</v>
      </c>
      <c r="D29" s="13">
        <v>638</v>
      </c>
      <c r="E29" s="13">
        <v>660</v>
      </c>
      <c r="F29" s="13">
        <v>671</v>
      </c>
      <c r="G29" s="13">
        <v>718</v>
      </c>
      <c r="H29" s="13">
        <v>703</v>
      </c>
      <c r="I29" s="13">
        <v>698</v>
      </c>
      <c r="J29" s="13">
        <v>729</v>
      </c>
      <c r="K29" s="13">
        <v>755</v>
      </c>
    </row>
    <row r="30" spans="1:11" x14ac:dyDescent="0.25">
      <c r="A30" s="214" t="s">
        <v>7476</v>
      </c>
      <c r="B30" s="207"/>
      <c r="C30" s="13">
        <v>785</v>
      </c>
      <c r="D30" s="13">
        <v>769</v>
      </c>
      <c r="E30" s="13">
        <v>706</v>
      </c>
      <c r="F30" s="13">
        <v>794</v>
      </c>
      <c r="G30" s="13">
        <v>886</v>
      </c>
      <c r="H30" s="13">
        <v>851</v>
      </c>
      <c r="I30" s="13">
        <v>853</v>
      </c>
      <c r="J30" s="13">
        <v>889</v>
      </c>
      <c r="K30" s="13">
        <v>927</v>
      </c>
    </row>
    <row r="31" spans="1:11" x14ac:dyDescent="0.25">
      <c r="A31" s="214" t="s">
        <v>7477</v>
      </c>
      <c r="B31" s="409"/>
      <c r="C31" s="13">
        <v>816</v>
      </c>
      <c r="D31" s="13">
        <v>855</v>
      </c>
      <c r="E31" s="13">
        <v>877</v>
      </c>
      <c r="F31" s="13">
        <v>906</v>
      </c>
      <c r="G31" s="13">
        <v>935</v>
      </c>
      <c r="H31" s="13">
        <v>908</v>
      </c>
      <c r="I31" s="13">
        <v>824</v>
      </c>
      <c r="J31" s="13">
        <v>931</v>
      </c>
      <c r="K31" s="13">
        <v>928</v>
      </c>
    </row>
    <row r="32" spans="1:11" x14ac:dyDescent="0.25">
      <c r="A32" s="214" t="s">
        <v>7478</v>
      </c>
      <c r="B32" s="409"/>
      <c r="C32" s="13">
        <v>722</v>
      </c>
      <c r="D32" s="13">
        <v>758</v>
      </c>
      <c r="E32" s="13">
        <v>783</v>
      </c>
      <c r="F32" s="13">
        <v>856</v>
      </c>
      <c r="G32" s="13">
        <v>796</v>
      </c>
      <c r="H32" s="13">
        <v>820</v>
      </c>
      <c r="I32" s="13">
        <v>749</v>
      </c>
      <c r="J32" s="13">
        <v>791</v>
      </c>
      <c r="K32" s="13">
        <v>804</v>
      </c>
    </row>
    <row r="33" spans="1:11" x14ac:dyDescent="0.25">
      <c r="A33" s="214" t="s">
        <v>7479</v>
      </c>
      <c r="B33" s="215"/>
      <c r="C33" s="13">
        <v>362</v>
      </c>
      <c r="D33" s="13">
        <v>357</v>
      </c>
      <c r="E33" s="13">
        <v>383</v>
      </c>
      <c r="F33" s="13">
        <v>393</v>
      </c>
      <c r="G33" s="13">
        <v>385</v>
      </c>
      <c r="H33" s="13">
        <v>409</v>
      </c>
      <c r="I33" s="13">
        <v>406</v>
      </c>
      <c r="J33" s="13">
        <v>442</v>
      </c>
      <c r="K33" s="13">
        <v>389</v>
      </c>
    </row>
    <row r="34" spans="1:11" x14ac:dyDescent="0.25">
      <c r="A34" s="214" t="s">
        <v>7480</v>
      </c>
      <c r="B34" s="409"/>
      <c r="C34" s="13">
        <v>580</v>
      </c>
      <c r="D34" s="13">
        <v>577</v>
      </c>
      <c r="E34" s="13">
        <v>630</v>
      </c>
      <c r="F34" s="13">
        <v>630</v>
      </c>
      <c r="G34" s="13">
        <v>628</v>
      </c>
      <c r="H34" s="13">
        <v>654</v>
      </c>
      <c r="I34" s="13">
        <v>663</v>
      </c>
      <c r="J34" s="13">
        <v>673</v>
      </c>
      <c r="K34" s="13">
        <v>696</v>
      </c>
    </row>
    <row r="35" spans="1:11" x14ac:dyDescent="0.25">
      <c r="A35" s="214" t="s">
        <v>5915</v>
      </c>
      <c r="B35" s="215"/>
      <c r="C35" s="13">
        <v>3474</v>
      </c>
      <c r="D35" s="13">
        <v>3593</v>
      </c>
      <c r="E35" s="13">
        <v>3506</v>
      </c>
      <c r="F35" s="13">
        <v>3882</v>
      </c>
      <c r="G35" s="13">
        <v>3844</v>
      </c>
      <c r="H35" s="13">
        <v>3956</v>
      </c>
      <c r="I35" s="13">
        <v>3905</v>
      </c>
      <c r="J35" s="13">
        <v>4068</v>
      </c>
      <c r="K35" s="13">
        <v>4135</v>
      </c>
    </row>
    <row r="36" spans="1:11" x14ac:dyDescent="0.25">
      <c r="A36" s="214" t="s">
        <v>7481</v>
      </c>
      <c r="B36" s="215"/>
      <c r="C36" s="13">
        <v>381</v>
      </c>
      <c r="D36" s="13">
        <v>361</v>
      </c>
      <c r="E36" s="13">
        <v>423</v>
      </c>
      <c r="F36" s="13">
        <v>398</v>
      </c>
      <c r="G36" s="13">
        <v>413</v>
      </c>
      <c r="H36" s="13">
        <v>403</v>
      </c>
      <c r="I36" s="13">
        <v>413</v>
      </c>
      <c r="J36" s="13">
        <v>402</v>
      </c>
      <c r="K36" s="13">
        <v>484</v>
      </c>
    </row>
    <row r="37" spans="1:11" x14ac:dyDescent="0.25">
      <c r="A37" s="214" t="s">
        <v>5926</v>
      </c>
      <c r="B37" s="215"/>
      <c r="C37" s="13">
        <v>825</v>
      </c>
      <c r="D37" s="13">
        <v>833</v>
      </c>
      <c r="E37" s="13">
        <v>851</v>
      </c>
      <c r="F37" s="13">
        <v>839</v>
      </c>
      <c r="G37" s="13">
        <v>804</v>
      </c>
      <c r="H37" s="13">
        <v>783</v>
      </c>
      <c r="I37" s="13">
        <v>839</v>
      </c>
      <c r="J37" s="13">
        <v>803</v>
      </c>
      <c r="K37" s="13">
        <v>809</v>
      </c>
    </row>
    <row r="38" spans="1:11" x14ac:dyDescent="0.25">
      <c r="A38" s="214" t="s">
        <v>7482</v>
      </c>
      <c r="B38" s="215"/>
      <c r="C38" s="13">
        <v>540</v>
      </c>
      <c r="D38" s="13">
        <v>614</v>
      </c>
      <c r="E38" s="13">
        <v>587</v>
      </c>
      <c r="F38" s="13">
        <v>652</v>
      </c>
      <c r="G38" s="13">
        <v>659</v>
      </c>
      <c r="H38" s="13">
        <v>696</v>
      </c>
      <c r="I38" s="13">
        <v>701</v>
      </c>
      <c r="J38" s="13">
        <v>689</v>
      </c>
      <c r="K38" s="13">
        <v>680</v>
      </c>
    </row>
    <row r="39" spans="1:11" x14ac:dyDescent="0.25">
      <c r="A39" s="214" t="s">
        <v>7483</v>
      </c>
      <c r="B39" s="215"/>
      <c r="C39" s="13">
        <v>496</v>
      </c>
      <c r="D39" s="13">
        <v>540</v>
      </c>
      <c r="E39" s="13">
        <v>525</v>
      </c>
      <c r="F39" s="13">
        <v>559</v>
      </c>
      <c r="G39" s="13">
        <v>566</v>
      </c>
      <c r="H39" s="13">
        <v>560</v>
      </c>
      <c r="I39" s="13">
        <v>576</v>
      </c>
      <c r="J39" s="13">
        <v>552</v>
      </c>
      <c r="K39" s="13">
        <v>541</v>
      </c>
    </row>
    <row r="40" spans="1:11" x14ac:dyDescent="0.25">
      <c r="A40" s="214" t="s">
        <v>7484</v>
      </c>
      <c r="B40" s="215"/>
      <c r="C40" s="13">
        <v>1323</v>
      </c>
      <c r="D40" s="13">
        <v>1394</v>
      </c>
      <c r="E40" s="13">
        <v>1380</v>
      </c>
      <c r="F40" s="13">
        <v>1384</v>
      </c>
      <c r="G40" s="13">
        <v>1447</v>
      </c>
      <c r="H40" s="13">
        <v>1411</v>
      </c>
      <c r="I40" s="13">
        <v>1424</v>
      </c>
      <c r="J40" s="13">
        <v>1518</v>
      </c>
      <c r="K40" s="13">
        <v>1413</v>
      </c>
    </row>
    <row r="41" spans="1:11" x14ac:dyDescent="0.25">
      <c r="A41" s="214" t="s">
        <v>7485</v>
      </c>
      <c r="B41" s="215"/>
      <c r="C41" s="13">
        <v>1352</v>
      </c>
      <c r="D41" s="13">
        <v>1418</v>
      </c>
      <c r="E41" s="13">
        <v>1420</v>
      </c>
      <c r="F41" s="13">
        <v>1503</v>
      </c>
      <c r="G41" s="13">
        <v>1557</v>
      </c>
      <c r="H41" s="13">
        <v>1570</v>
      </c>
      <c r="I41" s="13">
        <v>1570</v>
      </c>
      <c r="J41" s="13">
        <v>1580</v>
      </c>
      <c r="K41" s="13">
        <v>1377</v>
      </c>
    </row>
    <row r="42" spans="1:11" x14ac:dyDescent="0.25">
      <c r="A42" s="214" t="s">
        <v>7486</v>
      </c>
      <c r="B42" s="215"/>
      <c r="C42" s="13">
        <v>770</v>
      </c>
      <c r="D42" s="13">
        <v>867</v>
      </c>
      <c r="E42" s="13">
        <v>858</v>
      </c>
      <c r="F42" s="13">
        <v>896</v>
      </c>
      <c r="G42" s="13">
        <v>925</v>
      </c>
      <c r="H42" s="13">
        <v>882</v>
      </c>
      <c r="I42" s="13">
        <v>942</v>
      </c>
      <c r="J42" s="13">
        <v>943</v>
      </c>
      <c r="K42" s="13">
        <v>990</v>
      </c>
    </row>
    <row r="43" spans="1:11" x14ac:dyDescent="0.25">
      <c r="A43" s="214" t="s">
        <v>7487</v>
      </c>
      <c r="B43" s="215"/>
      <c r="C43" s="13">
        <v>941</v>
      </c>
      <c r="D43" s="13">
        <v>974</v>
      </c>
      <c r="E43" s="13">
        <v>971</v>
      </c>
      <c r="F43" s="13">
        <v>977</v>
      </c>
      <c r="G43" s="13">
        <v>988</v>
      </c>
      <c r="H43" s="13">
        <v>934</v>
      </c>
      <c r="I43" s="13">
        <v>928</v>
      </c>
      <c r="J43" s="13">
        <v>998</v>
      </c>
      <c r="K43" s="13">
        <v>890</v>
      </c>
    </row>
    <row r="44" spans="1:11" x14ac:dyDescent="0.25">
      <c r="A44" s="214" t="s">
        <v>7488</v>
      </c>
      <c r="B44" s="215"/>
      <c r="C44" s="13">
        <v>747</v>
      </c>
      <c r="D44" s="13">
        <v>836</v>
      </c>
      <c r="E44" s="13">
        <v>782</v>
      </c>
      <c r="F44" s="13">
        <v>831</v>
      </c>
      <c r="G44" s="13">
        <v>826</v>
      </c>
      <c r="H44" s="13">
        <v>786</v>
      </c>
      <c r="I44" s="13">
        <v>799</v>
      </c>
      <c r="J44" s="13">
        <v>847</v>
      </c>
      <c r="K44" s="13">
        <v>503</v>
      </c>
    </row>
    <row r="45" spans="1:11" x14ac:dyDescent="0.25">
      <c r="A45" s="214" t="s">
        <v>7489</v>
      </c>
      <c r="B45" s="215"/>
      <c r="C45" s="13">
        <v>315</v>
      </c>
      <c r="D45" s="13">
        <v>346</v>
      </c>
      <c r="E45" s="13">
        <v>300</v>
      </c>
      <c r="F45" s="13">
        <v>326</v>
      </c>
      <c r="G45" s="13">
        <v>346</v>
      </c>
      <c r="H45" s="13">
        <v>353</v>
      </c>
      <c r="I45" s="13">
        <v>382</v>
      </c>
      <c r="J45" s="13">
        <v>355</v>
      </c>
      <c r="K45" s="13">
        <v>337</v>
      </c>
    </row>
    <row r="46" spans="1:11" x14ac:dyDescent="0.25">
      <c r="A46" s="214" t="s">
        <v>7490</v>
      </c>
      <c r="B46" s="215"/>
      <c r="C46" s="13">
        <v>384</v>
      </c>
      <c r="D46" s="13">
        <v>418</v>
      </c>
      <c r="E46" s="13">
        <v>447</v>
      </c>
      <c r="F46" s="13">
        <v>428</v>
      </c>
      <c r="G46" s="13">
        <v>457</v>
      </c>
      <c r="H46" s="13">
        <v>463</v>
      </c>
      <c r="I46" s="13">
        <v>412</v>
      </c>
      <c r="J46" s="13">
        <v>443</v>
      </c>
      <c r="K46" s="13">
        <v>421</v>
      </c>
    </row>
    <row r="47" spans="1:11" x14ac:dyDescent="0.25">
      <c r="A47" s="214" t="s">
        <v>5928</v>
      </c>
      <c r="B47" s="215"/>
      <c r="C47" s="13">
        <v>1573</v>
      </c>
      <c r="D47" s="13">
        <v>1665</v>
      </c>
      <c r="E47" s="13">
        <v>1587</v>
      </c>
      <c r="F47" s="13">
        <v>1675</v>
      </c>
      <c r="G47" s="13">
        <v>1658</v>
      </c>
      <c r="H47" s="13">
        <v>1678</v>
      </c>
      <c r="I47" s="13">
        <v>1629</v>
      </c>
      <c r="J47" s="13">
        <v>1698</v>
      </c>
      <c r="K47" s="13">
        <v>1813</v>
      </c>
    </row>
    <row r="48" spans="1:11" x14ac:dyDescent="0.25">
      <c r="A48" s="214" t="s">
        <v>7491</v>
      </c>
      <c r="B48" s="215"/>
      <c r="C48" s="13">
        <v>621</v>
      </c>
      <c r="D48" s="13">
        <v>603</v>
      </c>
      <c r="E48" s="13">
        <v>624</v>
      </c>
      <c r="F48" s="13">
        <v>650</v>
      </c>
      <c r="G48" s="13">
        <v>634</v>
      </c>
      <c r="H48" s="13">
        <v>657</v>
      </c>
      <c r="I48" s="13">
        <v>648</v>
      </c>
      <c r="J48" s="13">
        <v>671</v>
      </c>
      <c r="K48" s="13">
        <v>633</v>
      </c>
    </row>
    <row r="49" spans="1:11" x14ac:dyDescent="0.25">
      <c r="A49" s="214" t="s">
        <v>7492</v>
      </c>
      <c r="B49" s="215"/>
      <c r="C49" s="13">
        <v>177</v>
      </c>
      <c r="D49" s="13">
        <v>169</v>
      </c>
      <c r="E49" s="13">
        <v>169</v>
      </c>
      <c r="F49" s="13">
        <v>202</v>
      </c>
      <c r="G49" s="13">
        <v>176</v>
      </c>
      <c r="H49" s="13">
        <v>186</v>
      </c>
      <c r="I49" s="13">
        <v>200</v>
      </c>
      <c r="J49" s="13">
        <v>198</v>
      </c>
      <c r="K49" s="13">
        <v>191</v>
      </c>
    </row>
    <row r="50" spans="1:11" x14ac:dyDescent="0.25">
      <c r="A50" s="214" t="s">
        <v>5917</v>
      </c>
      <c r="B50" s="215"/>
      <c r="C50" s="13">
        <v>27</v>
      </c>
      <c r="D50" s="13">
        <v>8</v>
      </c>
      <c r="E50" s="13">
        <v>2</v>
      </c>
      <c r="F50" s="13">
        <v>3</v>
      </c>
      <c r="G50" s="13"/>
      <c r="H50" s="13"/>
      <c r="I50" s="13"/>
      <c r="J50" s="13"/>
      <c r="K50" s="13"/>
    </row>
    <row r="51" spans="1:11" x14ac:dyDescent="0.25">
      <c r="A51" s="214" t="s">
        <v>7493</v>
      </c>
      <c r="B51" s="215"/>
      <c r="C51" s="13">
        <v>1486</v>
      </c>
      <c r="D51" s="13">
        <v>1457</v>
      </c>
      <c r="E51" s="13">
        <v>1551</v>
      </c>
      <c r="F51" s="13">
        <v>1529</v>
      </c>
      <c r="G51" s="13">
        <v>1578</v>
      </c>
      <c r="H51" s="13">
        <v>1587</v>
      </c>
      <c r="I51" s="13">
        <v>1582</v>
      </c>
      <c r="J51" s="13">
        <v>1546</v>
      </c>
      <c r="K51" s="13">
        <v>1545</v>
      </c>
    </row>
    <row r="52" spans="1:11" x14ac:dyDescent="0.25">
      <c r="A52" s="214" t="s">
        <v>7494</v>
      </c>
      <c r="B52" s="215"/>
      <c r="C52" s="13">
        <v>995</v>
      </c>
      <c r="D52" s="13">
        <v>972</v>
      </c>
      <c r="E52" s="13">
        <v>991</v>
      </c>
      <c r="F52" s="13">
        <v>1057</v>
      </c>
      <c r="G52" s="13">
        <v>1069</v>
      </c>
      <c r="H52" s="13">
        <v>1026</v>
      </c>
      <c r="I52" s="13">
        <v>1035</v>
      </c>
      <c r="J52" s="13">
        <v>1103</v>
      </c>
      <c r="K52" s="13">
        <v>1130</v>
      </c>
    </row>
    <row r="53" spans="1:11" x14ac:dyDescent="0.25">
      <c r="A53" s="214" t="s">
        <v>7495</v>
      </c>
      <c r="B53" s="215"/>
      <c r="C53" s="13">
        <v>713</v>
      </c>
      <c r="D53" s="13">
        <v>729</v>
      </c>
      <c r="E53" s="13">
        <v>785</v>
      </c>
      <c r="F53" s="13">
        <v>877</v>
      </c>
      <c r="G53" s="13">
        <v>872</v>
      </c>
      <c r="H53" s="13">
        <v>878</v>
      </c>
      <c r="I53" s="13">
        <v>885</v>
      </c>
      <c r="J53" s="13">
        <v>897</v>
      </c>
      <c r="K53" s="13">
        <v>941</v>
      </c>
    </row>
    <row r="54" spans="1:11" x14ac:dyDescent="0.25">
      <c r="A54" s="214" t="s">
        <v>7496</v>
      </c>
      <c r="B54" s="215"/>
      <c r="C54" s="13">
        <v>643</v>
      </c>
      <c r="D54" s="13">
        <v>660</v>
      </c>
      <c r="E54" s="13">
        <v>710</v>
      </c>
      <c r="F54" s="13">
        <v>680</v>
      </c>
      <c r="G54" s="13">
        <v>668</v>
      </c>
      <c r="H54" s="13">
        <v>682</v>
      </c>
      <c r="I54" s="13">
        <v>628</v>
      </c>
      <c r="J54" s="13">
        <v>653</v>
      </c>
      <c r="K54" s="13">
        <v>546</v>
      </c>
    </row>
    <row r="55" spans="1:11" x14ac:dyDescent="0.25">
      <c r="A55" s="214" t="s">
        <v>7497</v>
      </c>
      <c r="B55" s="215"/>
      <c r="C55" s="13">
        <v>497</v>
      </c>
      <c r="D55" s="13">
        <v>476</v>
      </c>
      <c r="E55" s="13">
        <v>541</v>
      </c>
      <c r="F55" s="13">
        <v>489</v>
      </c>
      <c r="G55" s="13">
        <v>568</v>
      </c>
      <c r="H55" s="13">
        <v>484</v>
      </c>
      <c r="I55" s="13">
        <v>508</v>
      </c>
      <c r="J55" s="13">
        <v>513</v>
      </c>
      <c r="K55" s="13">
        <v>461</v>
      </c>
    </row>
    <row r="56" spans="1:11" x14ac:dyDescent="0.25">
      <c r="A56" s="224" t="s">
        <v>1439</v>
      </c>
      <c r="B56" t="s">
        <v>1439</v>
      </c>
      <c r="C56" s="13">
        <v>363</v>
      </c>
      <c r="D56" s="13">
        <v>199</v>
      </c>
      <c r="E56" s="13">
        <v>137</v>
      </c>
      <c r="F56" s="13">
        <v>155</v>
      </c>
      <c r="G56" s="13">
        <v>178</v>
      </c>
      <c r="H56" s="13">
        <v>225</v>
      </c>
      <c r="I56" s="13">
        <v>267</v>
      </c>
      <c r="J56" s="13">
        <v>324</v>
      </c>
      <c r="K56" s="13">
        <v>479</v>
      </c>
    </row>
    <row r="57" spans="1:11" x14ac:dyDescent="0.25">
      <c r="A57" s="225" t="s">
        <v>53</v>
      </c>
      <c r="B57" s="132"/>
      <c r="C57" s="166">
        <v>22543</v>
      </c>
      <c r="D57" s="166">
        <v>23086</v>
      </c>
      <c r="E57" s="166">
        <v>23186</v>
      </c>
      <c r="F57" s="166">
        <v>24242</v>
      </c>
      <c r="G57" s="166">
        <v>24581</v>
      </c>
      <c r="H57" s="166">
        <v>24545</v>
      </c>
      <c r="I57" s="166">
        <v>24466</v>
      </c>
      <c r="J57" s="166">
        <v>25256</v>
      </c>
      <c r="K57" s="166">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75" fitToHeight="0" orientation="landscape" r:id="rId1"/>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sheetPr>
    <tabColor rgb="FFFFFF00"/>
  </sheetPr>
  <dimension ref="A1:AF81"/>
  <sheetViews>
    <sheetView workbookViewId="0">
      <pane xSplit="1" ySplit="2" topLeftCell="B42" activePane="bottomRight" state="frozen"/>
      <selection activeCell="B21" sqref="B21"/>
      <selection pane="topRight" activeCell="B21" sqref="B21"/>
      <selection pane="bottomLeft" activeCell="B21" sqref="B21"/>
      <selection pane="bottomRight" activeCell="C58" sqref="C58:K58"/>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3"/>
      <c r="D1" s="3"/>
      <c r="E1" s="3"/>
      <c r="F1" s="3"/>
    </row>
    <row r="2" spans="1:27" ht="14.25" customHeight="1" x14ac:dyDescent="0.25">
      <c r="B2" s="4"/>
      <c r="C2" s="4"/>
      <c r="D2" s="4"/>
      <c r="E2" s="4"/>
      <c r="F2" s="4"/>
    </row>
    <row r="3" spans="1:27" ht="14.25" customHeight="1" x14ac:dyDescent="0.25">
      <c r="A3" s="5" t="s">
        <v>1</v>
      </c>
      <c r="B3" s="702" t="s">
        <v>2328</v>
      </c>
      <c r="C3" s="702"/>
      <c r="D3" s="702"/>
      <c r="E3" s="702"/>
      <c r="F3" s="702"/>
      <c r="G3" s="702"/>
      <c r="H3" s="672"/>
      <c r="I3" s="672"/>
      <c r="J3" s="672"/>
      <c r="K3" s="672"/>
    </row>
    <row r="4" spans="1:27" ht="14.25" customHeight="1" x14ac:dyDescent="0.25">
      <c r="A4" s="6" t="s">
        <v>2</v>
      </c>
      <c r="B4" s="704" t="s">
        <v>2329</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Z5"/>
      <c r="AA5" s="2" t="s">
        <v>7</v>
      </c>
    </row>
    <row r="6" spans="1:27" ht="14.25" customHeight="1" x14ac:dyDescent="0.25">
      <c r="A6" s="6" t="s">
        <v>8</v>
      </c>
      <c r="B6" s="699" t="s">
        <v>9</v>
      </c>
      <c r="C6" s="699"/>
      <c r="D6" s="699"/>
      <c r="E6" s="699"/>
      <c r="F6" s="699"/>
      <c r="G6" s="699"/>
      <c r="H6" s="669"/>
      <c r="I6" s="669"/>
      <c r="J6" s="669"/>
      <c r="K6" s="669"/>
      <c r="Z6"/>
      <c r="AA6" s="2" t="s">
        <v>10</v>
      </c>
    </row>
    <row r="7" spans="1:27" ht="14.25" customHeight="1" x14ac:dyDescent="0.25">
      <c r="A7" s="6" t="s">
        <v>11</v>
      </c>
      <c r="B7" s="679" t="s">
        <v>9</v>
      </c>
      <c r="C7" s="679"/>
      <c r="D7" s="679"/>
      <c r="E7" s="679"/>
      <c r="F7" s="679"/>
      <c r="G7" s="679"/>
      <c r="H7" s="669"/>
      <c r="I7" s="669"/>
      <c r="J7" s="669"/>
      <c r="K7" s="669"/>
      <c r="Z7"/>
      <c r="AA7" s="2" t="s">
        <v>16</v>
      </c>
    </row>
    <row r="8" spans="1:27" ht="14.25" customHeight="1" x14ac:dyDescent="0.25">
      <c r="A8" s="6" t="s">
        <v>13</v>
      </c>
      <c r="B8" s="704" t="s">
        <v>9</v>
      </c>
      <c r="C8" s="704"/>
      <c r="D8" s="704"/>
      <c r="E8" s="704"/>
      <c r="F8" s="704"/>
      <c r="G8" s="704"/>
      <c r="H8" s="718"/>
      <c r="I8" s="718"/>
      <c r="J8" s="718"/>
      <c r="K8" s="718"/>
      <c r="Z8"/>
      <c r="AA8" s="2" t="s">
        <v>6</v>
      </c>
    </row>
    <row r="9" spans="1:27" ht="14.25" customHeight="1" x14ac:dyDescent="0.25">
      <c r="A9" s="6" t="s">
        <v>15</v>
      </c>
      <c r="B9" s="699" t="s">
        <v>63</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c r="AA11" s="2" t="s">
        <v>18</v>
      </c>
    </row>
    <row r="12" spans="1:27" ht="14.25" customHeight="1" x14ac:dyDescent="0.25">
      <c r="A12" s="236" t="s">
        <v>22</v>
      </c>
      <c r="B12" s="688" t="s">
        <v>23</v>
      </c>
      <c r="C12" s="688"/>
      <c r="D12" s="688"/>
      <c r="E12" s="688"/>
      <c r="F12" s="688"/>
      <c r="G12" s="688"/>
      <c r="H12" s="669"/>
      <c r="I12" s="669"/>
      <c r="J12" s="669"/>
      <c r="K12" s="669"/>
      <c r="Z12" s="2" t="s">
        <v>29</v>
      </c>
      <c r="AA12" s="2" t="s">
        <v>23</v>
      </c>
    </row>
    <row r="13" spans="1:27" ht="14.25" customHeight="1" x14ac:dyDescent="0.25">
      <c r="A13" s="6" t="s">
        <v>26</v>
      </c>
      <c r="B13" s="786" t="s">
        <v>883</v>
      </c>
      <c r="C13" s="786"/>
      <c r="D13" s="786"/>
      <c r="E13" s="786"/>
      <c r="F13" s="786"/>
      <c r="G13" s="786"/>
      <c r="H13" s="669"/>
      <c r="I13" s="669"/>
      <c r="J13" s="669"/>
      <c r="K13" s="669"/>
      <c r="Z13"/>
      <c r="AA13" s="2" t="s">
        <v>31</v>
      </c>
    </row>
    <row r="14" spans="1:27" ht="14.25" customHeight="1" x14ac:dyDescent="0.25">
      <c r="A14" s="6" t="s">
        <v>28</v>
      </c>
      <c r="B14" s="688" t="s">
        <v>2330</v>
      </c>
      <c r="C14" s="688"/>
      <c r="D14" s="688"/>
      <c r="E14" s="688"/>
      <c r="F14" s="688"/>
      <c r="G14" s="688"/>
      <c r="H14" s="669"/>
      <c r="I14" s="669"/>
      <c r="J14" s="669"/>
      <c r="K14" s="669"/>
      <c r="Z14"/>
      <c r="AA14" s="2" t="s">
        <v>34</v>
      </c>
    </row>
    <row r="15" spans="1:27" ht="14.25" customHeight="1" x14ac:dyDescent="0.25">
      <c r="A15" s="6" t="s">
        <v>30</v>
      </c>
      <c r="B15" s="688" t="s">
        <v>2201</v>
      </c>
      <c r="C15" s="688"/>
      <c r="D15" s="688"/>
      <c r="E15" s="688"/>
      <c r="F15" s="688"/>
      <c r="G15" s="688"/>
      <c r="H15" s="668"/>
      <c r="I15" s="668"/>
      <c r="J15" s="668"/>
      <c r="K15" s="668"/>
    </row>
    <row r="16" spans="1:27" ht="14.25" customHeight="1" x14ac:dyDescent="0.25">
      <c r="A16" s="6" t="s">
        <v>32</v>
      </c>
      <c r="B16" s="699" t="s">
        <v>884</v>
      </c>
      <c r="C16" s="699"/>
      <c r="D16" s="699"/>
      <c r="E16" s="699"/>
      <c r="F16" s="699"/>
      <c r="G16" s="699"/>
      <c r="H16" s="669"/>
      <c r="I16" s="669"/>
      <c r="J16" s="669"/>
      <c r="K16" s="669"/>
    </row>
    <row r="17" spans="1:32" ht="14.25" customHeight="1" x14ac:dyDescent="0.25">
      <c r="A17" s="6" t="s">
        <v>35</v>
      </c>
      <c r="B17" s="688" t="s">
        <v>9</v>
      </c>
      <c r="C17" s="688"/>
      <c r="D17" s="688"/>
      <c r="E17" s="688"/>
      <c r="F17" s="688"/>
      <c r="G17" s="688"/>
      <c r="H17" s="669"/>
      <c r="I17" s="669"/>
      <c r="J17" s="669"/>
      <c r="K17" s="669"/>
    </row>
    <row r="18" spans="1:32" ht="14.25" customHeight="1" x14ac:dyDescent="0.25">
      <c r="A18" s="6" t="s">
        <v>36</v>
      </c>
      <c r="B18" s="699" t="s">
        <v>9</v>
      </c>
      <c r="C18" s="699"/>
      <c r="D18" s="699"/>
      <c r="E18" s="699"/>
      <c r="F18" s="699"/>
      <c r="G18" s="699"/>
      <c r="H18" s="669"/>
      <c r="I18" s="669"/>
      <c r="J18" s="669"/>
      <c r="K18" s="669"/>
    </row>
    <row r="19" spans="1:32"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2" ht="14.25" customHeight="1" x14ac:dyDescent="0.25">
      <c r="A20" s="6" t="s">
        <v>43</v>
      </c>
      <c r="C20" s="10">
        <v>26944</v>
      </c>
      <c r="D20" s="10">
        <v>28361</v>
      </c>
      <c r="E20" s="155">
        <v>28883</v>
      </c>
      <c r="F20" s="156">
        <v>30071</v>
      </c>
      <c r="G20" s="10">
        <v>57469</v>
      </c>
      <c r="H20" s="10">
        <v>60220</v>
      </c>
      <c r="I20" s="10">
        <v>61925</v>
      </c>
      <c r="J20" s="11">
        <v>66190</v>
      </c>
      <c r="K20" s="11">
        <v>65076</v>
      </c>
      <c r="L20" s="11"/>
      <c r="M20" s="11"/>
      <c r="N20" s="11"/>
      <c r="O20" s="11"/>
      <c r="P20" s="11"/>
      <c r="Q20" s="11"/>
      <c r="R20" s="11"/>
      <c r="S20" s="11"/>
      <c r="T20" s="9"/>
      <c r="U20" s="9"/>
      <c r="V20" s="9"/>
      <c r="W20" s="9"/>
      <c r="X20" s="9"/>
      <c r="Y20" s="9"/>
      <c r="Z20" s="9"/>
      <c r="AA20" s="9"/>
      <c r="AB20" s="9"/>
      <c r="AC20" s="9"/>
      <c r="AD20" s="9"/>
      <c r="AE20" s="9"/>
    </row>
    <row r="21" spans="1:32" ht="14.25" customHeight="1" x14ac:dyDescent="0.25">
      <c r="A21" s="6" t="s">
        <v>44</v>
      </c>
      <c r="C21" s="10">
        <f t="shared" ref="C21:F21" si="0">C20-C25</f>
        <v>26944</v>
      </c>
      <c r="D21" s="10">
        <f t="shared" si="0"/>
        <v>28361</v>
      </c>
      <c r="E21" s="10">
        <f t="shared" si="0"/>
        <v>28883</v>
      </c>
      <c r="F21" s="10">
        <f t="shared" si="0"/>
        <v>30071</v>
      </c>
      <c r="G21" s="10">
        <f>G20-G25</f>
        <v>57469</v>
      </c>
      <c r="H21" s="10">
        <f t="shared" ref="H21:K21" si="1">H20-H25</f>
        <v>60220</v>
      </c>
      <c r="I21" s="10">
        <f t="shared" si="1"/>
        <v>61925</v>
      </c>
      <c r="J21" s="10">
        <f t="shared" si="1"/>
        <v>66190</v>
      </c>
      <c r="K21" s="10">
        <f t="shared" si="1"/>
        <v>65076</v>
      </c>
      <c r="L21" s="10"/>
      <c r="M21" s="10"/>
      <c r="N21" s="10"/>
      <c r="O21" s="10"/>
      <c r="P21" s="10"/>
      <c r="Q21" s="10"/>
      <c r="R21" s="10"/>
      <c r="S21" s="10"/>
      <c r="T21" s="9"/>
      <c r="U21" s="9"/>
      <c r="V21" s="9"/>
      <c r="W21" s="9"/>
      <c r="X21" s="9"/>
      <c r="Y21" s="9"/>
      <c r="Z21" s="9"/>
      <c r="AA21" s="9"/>
      <c r="AB21" s="9"/>
      <c r="AC21" s="9"/>
      <c r="AD21" s="9"/>
      <c r="AE21" s="9"/>
    </row>
    <row r="22" spans="1:32"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2" ht="14.25" customHeight="1" x14ac:dyDescent="0.25">
      <c r="A23" s="6" t="s">
        <v>46</v>
      </c>
      <c r="C23" s="10">
        <v>0</v>
      </c>
      <c r="D23" s="10">
        <v>0</v>
      </c>
      <c r="E23" s="155">
        <v>0</v>
      </c>
      <c r="F23" s="156">
        <v>0</v>
      </c>
      <c r="G23" s="10">
        <v>0</v>
      </c>
      <c r="H23" s="10">
        <v>0</v>
      </c>
      <c r="I23" s="10">
        <v>0</v>
      </c>
      <c r="J23" s="10">
        <v>0</v>
      </c>
      <c r="K23" s="10">
        <v>0</v>
      </c>
      <c r="L23" s="9"/>
      <c r="M23" s="9"/>
      <c r="N23" s="9"/>
      <c r="O23" s="9"/>
      <c r="P23" s="9"/>
      <c r="Q23" s="9"/>
      <c r="R23" s="9"/>
      <c r="S23" s="9"/>
      <c r="T23" s="9"/>
      <c r="U23" s="9"/>
      <c r="V23" s="9"/>
      <c r="W23" s="9"/>
      <c r="X23" s="9"/>
      <c r="Y23" s="9"/>
      <c r="Z23" s="9"/>
      <c r="AA23" s="9"/>
      <c r="AB23" s="9"/>
      <c r="AC23" s="9"/>
      <c r="AD23" s="9"/>
      <c r="AE23" s="9"/>
    </row>
    <row r="24" spans="1:32"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2" ht="14.25" customHeight="1" x14ac:dyDescent="0.25">
      <c r="A25" s="6" t="s">
        <v>48</v>
      </c>
      <c r="C25" s="10">
        <v>0</v>
      </c>
      <c r="D25" s="10">
        <v>0</v>
      </c>
      <c r="E25" s="155">
        <v>0</v>
      </c>
      <c r="F25" s="156">
        <v>0</v>
      </c>
      <c r="G25" s="10">
        <v>0</v>
      </c>
      <c r="H25" s="10">
        <v>0</v>
      </c>
      <c r="I25" s="10">
        <v>0</v>
      </c>
      <c r="J25" s="10">
        <v>0</v>
      </c>
      <c r="K25" s="10">
        <v>0</v>
      </c>
      <c r="L25" s="9"/>
      <c r="M25" s="9"/>
      <c r="N25" s="9"/>
      <c r="O25" s="9"/>
      <c r="P25" s="9"/>
      <c r="Q25" s="9"/>
      <c r="R25" s="9"/>
      <c r="S25" s="9"/>
      <c r="T25" s="9"/>
      <c r="U25" s="9"/>
      <c r="V25" s="9"/>
      <c r="W25" s="9"/>
      <c r="X25" s="9"/>
      <c r="Y25" s="9"/>
      <c r="Z25" s="9"/>
      <c r="AA25" s="9"/>
      <c r="AB25" s="9"/>
      <c r="AC25" s="9"/>
      <c r="AD25" s="9"/>
      <c r="AE25" s="9"/>
    </row>
    <row r="26" spans="1:32"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2"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2"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8"/>
      <c r="U28" s="9"/>
      <c r="V28" s="9"/>
      <c r="W28" s="9"/>
      <c r="X28" s="9"/>
      <c r="Y28" s="9"/>
      <c r="Z28" s="9"/>
      <c r="AA28" s="9"/>
      <c r="AB28" s="9"/>
      <c r="AC28" s="9"/>
      <c r="AD28" s="9"/>
      <c r="AE28" s="9"/>
      <c r="AF28" s="9"/>
    </row>
    <row r="29" spans="1:32" ht="13.5" customHeight="1" x14ac:dyDescent="0.25">
      <c r="A29" s="207" t="s">
        <v>2331</v>
      </c>
      <c r="B29" s="149" t="s">
        <v>2332</v>
      </c>
      <c r="C29" s="157">
        <v>0</v>
      </c>
      <c r="D29" s="157">
        <v>0</v>
      </c>
      <c r="E29" s="158">
        <v>0</v>
      </c>
      <c r="F29" s="159">
        <v>0</v>
      </c>
      <c r="G29" s="10">
        <v>0</v>
      </c>
      <c r="H29" s="10">
        <v>0</v>
      </c>
      <c r="I29" s="10">
        <v>0</v>
      </c>
      <c r="J29" s="10">
        <v>0</v>
      </c>
      <c r="K29" s="10">
        <v>0</v>
      </c>
      <c r="L29" s="239"/>
      <c r="M29" s="239"/>
      <c r="N29" s="239"/>
      <c r="O29" s="239"/>
      <c r="P29" s="239"/>
      <c r="Q29" s="239"/>
      <c r="R29" s="239"/>
      <c r="S29" s="8"/>
      <c r="T29" s="9"/>
      <c r="U29" s="9"/>
      <c r="V29" s="9"/>
      <c r="W29" s="9"/>
      <c r="X29" s="9"/>
      <c r="Y29" s="9"/>
      <c r="Z29" s="9"/>
      <c r="AA29" s="9"/>
      <c r="AB29" s="9"/>
      <c r="AC29" s="9"/>
      <c r="AD29" s="9"/>
      <c r="AE29" s="9"/>
    </row>
    <row r="30" spans="1:32" ht="13.5" customHeight="1" x14ac:dyDescent="0.25">
      <c r="A30" s="207" t="s">
        <v>1557</v>
      </c>
      <c r="B30" s="149" t="s">
        <v>2221</v>
      </c>
      <c r="C30" s="157">
        <v>0</v>
      </c>
      <c r="D30" s="157">
        <v>0</v>
      </c>
      <c r="E30" s="158">
        <v>0</v>
      </c>
      <c r="F30" s="159">
        <v>0</v>
      </c>
      <c r="G30" s="10">
        <v>0</v>
      </c>
      <c r="H30" s="10">
        <v>0</v>
      </c>
      <c r="I30" s="10">
        <v>0</v>
      </c>
      <c r="J30" s="10">
        <v>0</v>
      </c>
      <c r="K30" s="10">
        <v>0</v>
      </c>
      <c r="L30" s="239"/>
      <c r="M30" s="239"/>
      <c r="N30" s="239"/>
      <c r="O30" s="239"/>
      <c r="P30" s="239"/>
      <c r="Q30" s="239"/>
      <c r="R30" s="239"/>
      <c r="S30" s="8"/>
      <c r="T30" s="9"/>
      <c r="U30" s="9"/>
      <c r="V30" s="9"/>
      <c r="W30" s="9"/>
      <c r="X30" s="9"/>
      <c r="Y30" s="9"/>
      <c r="Z30" s="9"/>
      <c r="AA30" s="9"/>
      <c r="AB30" s="9"/>
      <c r="AC30" s="9"/>
      <c r="AD30" s="9"/>
      <c r="AE30" s="9"/>
    </row>
    <row r="31" spans="1:32" ht="13.5" customHeight="1" x14ac:dyDescent="0.25">
      <c r="A31" s="207" t="s">
        <v>2333</v>
      </c>
      <c r="B31" s="149" t="s">
        <v>2334</v>
      </c>
      <c r="C31" s="157">
        <v>0</v>
      </c>
      <c r="D31" s="157">
        <v>0</v>
      </c>
      <c r="E31" s="158">
        <v>0</v>
      </c>
      <c r="F31" s="159">
        <v>0</v>
      </c>
      <c r="G31" s="10">
        <v>0</v>
      </c>
      <c r="H31" s="10">
        <v>0</v>
      </c>
      <c r="I31" s="10">
        <v>0</v>
      </c>
      <c r="J31" s="10">
        <v>0</v>
      </c>
      <c r="K31" s="10">
        <v>0</v>
      </c>
      <c r="L31" s="239"/>
      <c r="M31" s="239"/>
      <c r="N31" s="239"/>
      <c r="O31" s="239"/>
      <c r="P31" s="239"/>
      <c r="Q31" s="239"/>
      <c r="R31" s="239"/>
      <c r="S31" s="8"/>
      <c r="T31" s="9"/>
      <c r="U31" s="9"/>
      <c r="V31" s="9"/>
      <c r="W31" s="9"/>
      <c r="X31" s="9"/>
      <c r="Y31" s="9"/>
      <c r="Z31" s="9"/>
      <c r="AA31" s="9"/>
      <c r="AB31" s="9"/>
      <c r="AC31" s="9"/>
      <c r="AD31" s="9"/>
      <c r="AE31" s="9"/>
    </row>
    <row r="32" spans="1:32" ht="13.5" customHeight="1" x14ac:dyDescent="0.25">
      <c r="A32" s="237" t="s">
        <v>2335</v>
      </c>
      <c r="B32" s="149" t="s">
        <v>2336</v>
      </c>
      <c r="C32" s="157">
        <v>0</v>
      </c>
      <c r="D32" s="190" t="s">
        <v>1542</v>
      </c>
      <c r="E32" s="190" t="s">
        <v>1542</v>
      </c>
      <c r="F32" s="159">
        <v>0</v>
      </c>
      <c r="G32" s="190" t="s">
        <v>1542</v>
      </c>
      <c r="H32" s="190" t="s">
        <v>1542</v>
      </c>
      <c r="I32" s="197">
        <v>0</v>
      </c>
      <c r="J32" s="190" t="s">
        <v>1542</v>
      </c>
      <c r="K32" s="197">
        <v>0</v>
      </c>
      <c r="L32" s="239"/>
      <c r="M32" s="239"/>
      <c r="N32" s="239"/>
      <c r="O32" s="239"/>
      <c r="P32" s="239"/>
      <c r="Q32" s="239"/>
      <c r="R32" s="239"/>
      <c r="S32" s="11"/>
      <c r="T32" s="9"/>
      <c r="U32" s="9"/>
      <c r="V32" s="9"/>
      <c r="W32" s="9"/>
      <c r="X32" s="9"/>
      <c r="Y32" s="9"/>
      <c r="Z32" s="9"/>
      <c r="AA32" s="9"/>
      <c r="AB32" s="9"/>
      <c r="AC32" s="9"/>
      <c r="AD32" s="9"/>
      <c r="AE32" s="9"/>
    </row>
    <row r="33" spans="1:31" ht="13.5" customHeight="1" x14ac:dyDescent="0.25">
      <c r="A33" s="237" t="s">
        <v>2337</v>
      </c>
      <c r="B33" s="17" t="s">
        <v>2279</v>
      </c>
      <c r="C33" s="157">
        <v>269</v>
      </c>
      <c r="D33" s="157">
        <v>216</v>
      </c>
      <c r="E33" s="158">
        <v>141</v>
      </c>
      <c r="F33" s="159">
        <v>151</v>
      </c>
      <c r="G33" s="197">
        <v>107</v>
      </c>
      <c r="H33" s="197">
        <v>85</v>
      </c>
      <c r="I33" s="197">
        <v>62</v>
      </c>
      <c r="J33" s="197">
        <v>35</v>
      </c>
      <c r="K33" s="197">
        <v>24</v>
      </c>
      <c r="L33" s="239"/>
      <c r="M33" s="239"/>
      <c r="N33" s="239"/>
      <c r="O33" s="239"/>
      <c r="P33" s="239"/>
      <c r="Q33" s="239"/>
      <c r="R33" s="239"/>
      <c r="S33" s="11"/>
      <c r="T33" s="9"/>
      <c r="U33" s="9"/>
      <c r="V33" s="9"/>
      <c r="W33" s="9"/>
      <c r="X33" s="9"/>
      <c r="Y33" s="9"/>
      <c r="Z33" s="9"/>
      <c r="AA33" s="9"/>
      <c r="AB33" s="9"/>
      <c r="AC33" s="9"/>
      <c r="AD33" s="9"/>
      <c r="AE33" s="9"/>
    </row>
    <row r="34" spans="1:31" ht="13.5" customHeight="1" x14ac:dyDescent="0.25">
      <c r="A34" s="237" t="s">
        <v>2338</v>
      </c>
      <c r="B34" s="17" t="s">
        <v>2279</v>
      </c>
      <c r="C34" s="157">
        <v>116</v>
      </c>
      <c r="D34" s="157">
        <v>110</v>
      </c>
      <c r="E34" s="158">
        <v>93</v>
      </c>
      <c r="F34" s="159">
        <v>53</v>
      </c>
      <c r="G34" s="199">
        <v>42</v>
      </c>
      <c r="H34" s="199">
        <v>29</v>
      </c>
      <c r="I34" s="199">
        <v>12</v>
      </c>
      <c r="J34" s="190" t="s">
        <v>1542</v>
      </c>
      <c r="K34" s="190" t="s">
        <v>1542</v>
      </c>
      <c r="L34" s="239"/>
      <c r="M34" s="239"/>
      <c r="N34" s="239"/>
      <c r="O34" s="239"/>
      <c r="P34" s="239"/>
      <c r="Q34" s="239"/>
      <c r="R34" s="239"/>
      <c r="S34" s="11"/>
      <c r="T34" s="9"/>
      <c r="U34" s="9"/>
      <c r="V34" s="9"/>
      <c r="W34" s="9"/>
      <c r="X34" s="9"/>
      <c r="Y34" s="9"/>
      <c r="Z34" s="9"/>
      <c r="AA34" s="9"/>
      <c r="AB34" s="9"/>
      <c r="AC34" s="9"/>
      <c r="AD34" s="9"/>
      <c r="AE34" s="9"/>
    </row>
    <row r="35" spans="1:31" ht="13.5" customHeight="1" x14ac:dyDescent="0.25">
      <c r="A35" s="237" t="s">
        <v>2339</v>
      </c>
      <c r="B35" s="149" t="s">
        <v>2340</v>
      </c>
      <c r="C35" s="157">
        <v>0</v>
      </c>
      <c r="D35" s="157">
        <v>0</v>
      </c>
      <c r="E35" s="158">
        <v>0</v>
      </c>
      <c r="F35" s="159">
        <v>0</v>
      </c>
      <c r="G35" s="10">
        <v>0</v>
      </c>
      <c r="H35" s="10">
        <v>0</v>
      </c>
      <c r="I35" s="10">
        <v>0</v>
      </c>
      <c r="J35" s="10">
        <v>0</v>
      </c>
      <c r="K35" s="10">
        <v>0</v>
      </c>
      <c r="L35" s="8"/>
      <c r="M35" s="8"/>
      <c r="N35" s="8"/>
      <c r="O35" s="8"/>
      <c r="P35" s="8"/>
      <c r="Q35" s="8"/>
      <c r="R35" s="8"/>
      <c r="S35" s="11"/>
      <c r="T35" s="9"/>
      <c r="U35" s="9"/>
      <c r="V35" s="9"/>
      <c r="W35" s="9"/>
      <c r="X35" s="9"/>
      <c r="Y35" s="9"/>
      <c r="Z35" s="9"/>
      <c r="AA35" s="9"/>
      <c r="AB35" s="9"/>
      <c r="AC35" s="9"/>
      <c r="AD35" s="9"/>
      <c r="AE35" s="9"/>
    </row>
    <row r="36" spans="1:31" ht="13.5" customHeight="1" x14ac:dyDescent="0.25">
      <c r="A36" s="237" t="s">
        <v>2341</v>
      </c>
      <c r="B36" s="149" t="s">
        <v>2342</v>
      </c>
      <c r="C36" s="775" t="s">
        <v>10807</v>
      </c>
      <c r="D36" s="705"/>
      <c r="E36" s="705"/>
      <c r="F36" s="705"/>
      <c r="G36" s="10">
        <v>0</v>
      </c>
      <c r="H36" s="10">
        <v>0</v>
      </c>
      <c r="I36" s="10">
        <v>0</v>
      </c>
      <c r="J36" s="10">
        <v>0</v>
      </c>
      <c r="K36" s="10">
        <v>0</v>
      </c>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237" t="s">
        <v>1607</v>
      </c>
      <c r="B37" s="149" t="s">
        <v>2343</v>
      </c>
      <c r="C37" s="157">
        <v>0</v>
      </c>
      <c r="D37" s="157">
        <v>0</v>
      </c>
      <c r="E37" s="158">
        <v>0</v>
      </c>
      <c r="F37" s="159">
        <v>0</v>
      </c>
      <c r="G37" s="10">
        <v>0</v>
      </c>
      <c r="H37" s="10">
        <v>0</v>
      </c>
      <c r="I37" s="10">
        <v>0</v>
      </c>
      <c r="J37" s="10">
        <v>0</v>
      </c>
      <c r="K37" s="10">
        <v>0</v>
      </c>
      <c r="L37" s="11"/>
      <c r="M37" s="11"/>
      <c r="N37" s="11"/>
      <c r="O37" s="11"/>
      <c r="P37" s="11"/>
      <c r="Q37" s="11"/>
      <c r="R37" s="11"/>
      <c r="S37" s="11"/>
      <c r="T37" s="9"/>
      <c r="U37" s="9"/>
      <c r="V37" s="9"/>
      <c r="W37" s="9"/>
      <c r="X37" s="9"/>
      <c r="Y37" s="9"/>
      <c r="Z37" s="9"/>
      <c r="AA37" s="9"/>
      <c r="AB37" s="9"/>
      <c r="AC37" s="9"/>
      <c r="AD37" s="9"/>
      <c r="AE37" s="9"/>
    </row>
    <row r="38" spans="1:31" ht="13.5" customHeight="1" x14ac:dyDescent="0.25">
      <c r="A38" s="237" t="s">
        <v>2344</v>
      </c>
      <c r="B38" s="149" t="s">
        <v>2305</v>
      </c>
      <c r="C38" s="775" t="s">
        <v>10807</v>
      </c>
      <c r="D38" s="705"/>
      <c r="E38" s="705"/>
      <c r="F38" s="705"/>
      <c r="G38" s="705"/>
      <c r="H38" s="705"/>
      <c r="I38" s="705"/>
      <c r="J38" s="705"/>
      <c r="K38" s="199">
        <v>14</v>
      </c>
      <c r="L38" s="11"/>
      <c r="M38" s="11"/>
      <c r="N38" s="11"/>
      <c r="O38" s="11"/>
      <c r="P38" s="11"/>
      <c r="Q38" s="11"/>
      <c r="R38" s="11"/>
      <c r="S38" s="11"/>
      <c r="T38" s="9"/>
      <c r="U38" s="9"/>
      <c r="V38" s="9"/>
      <c r="W38" s="9"/>
      <c r="X38" s="9"/>
      <c r="Y38" s="9"/>
      <c r="Z38" s="9"/>
      <c r="AA38" s="9"/>
      <c r="AB38" s="9"/>
      <c r="AC38" s="9"/>
      <c r="AD38" s="9"/>
      <c r="AE38" s="9"/>
    </row>
    <row r="39" spans="1:31" ht="13.5" customHeight="1" x14ac:dyDescent="0.25">
      <c r="A39" s="237" t="s">
        <v>2345</v>
      </c>
      <c r="B39" s="17" t="s">
        <v>2290</v>
      </c>
      <c r="C39" s="157">
        <v>13</v>
      </c>
      <c r="D39" s="157">
        <v>15</v>
      </c>
      <c r="E39" s="158">
        <v>28</v>
      </c>
      <c r="F39" s="159">
        <v>26</v>
      </c>
      <c r="G39" s="199">
        <v>17</v>
      </c>
      <c r="H39" s="199">
        <v>28</v>
      </c>
      <c r="I39" s="199">
        <v>20</v>
      </c>
      <c r="J39" s="199">
        <v>23</v>
      </c>
      <c r="K39" s="199">
        <v>17</v>
      </c>
      <c r="L39" s="11"/>
      <c r="M39" s="11"/>
      <c r="N39" s="11"/>
      <c r="O39" s="11"/>
      <c r="P39" s="11"/>
      <c r="Q39" s="11"/>
      <c r="R39" s="11"/>
      <c r="S39" s="11"/>
      <c r="T39" s="9"/>
      <c r="U39" s="9"/>
      <c r="V39" s="9"/>
      <c r="W39" s="9"/>
      <c r="X39" s="9"/>
      <c r="Y39" s="9"/>
      <c r="Z39" s="9"/>
      <c r="AA39" s="9"/>
      <c r="AB39" s="9"/>
      <c r="AC39" s="9"/>
      <c r="AD39" s="9"/>
      <c r="AE39" s="9"/>
    </row>
    <row r="40" spans="1:31" ht="13.5" customHeight="1" x14ac:dyDescent="0.25">
      <c r="A40" s="237" t="s">
        <v>2346</v>
      </c>
      <c r="B40" s="149" t="s">
        <v>2347</v>
      </c>
      <c r="C40" s="157">
        <v>21</v>
      </c>
      <c r="D40" s="157">
        <v>21</v>
      </c>
      <c r="E40" s="158">
        <v>38</v>
      </c>
      <c r="F40" s="159">
        <v>37</v>
      </c>
      <c r="G40" s="199">
        <v>43</v>
      </c>
      <c r="H40" s="199">
        <v>74</v>
      </c>
      <c r="I40" s="199">
        <v>55</v>
      </c>
      <c r="J40" s="199">
        <v>29</v>
      </c>
      <c r="K40" s="199">
        <v>57</v>
      </c>
      <c r="L40" s="11"/>
      <c r="M40" s="11"/>
      <c r="N40" s="11"/>
      <c r="O40" s="11"/>
      <c r="P40" s="11"/>
      <c r="Q40" s="11"/>
      <c r="R40" s="11"/>
      <c r="S40" s="11"/>
      <c r="T40" s="9"/>
      <c r="U40" s="9"/>
      <c r="V40" s="9"/>
      <c r="W40" s="9"/>
      <c r="X40" s="9"/>
      <c r="Y40" s="9"/>
      <c r="Z40" s="9"/>
      <c r="AA40" s="9"/>
      <c r="AB40" s="9"/>
      <c r="AC40" s="9"/>
      <c r="AD40" s="9"/>
      <c r="AE40" s="9"/>
    </row>
    <row r="41" spans="1:31" ht="13.5" customHeight="1" x14ac:dyDescent="0.25">
      <c r="A41" s="237" t="s">
        <v>1622</v>
      </c>
      <c r="B41" s="17" t="s">
        <v>2327</v>
      </c>
      <c r="C41" s="157">
        <v>3586</v>
      </c>
      <c r="D41" s="157">
        <v>4550</v>
      </c>
      <c r="E41" s="158">
        <v>5560</v>
      </c>
      <c r="F41" s="159">
        <v>8092</v>
      </c>
      <c r="G41" s="199">
        <v>25752</v>
      </c>
      <c r="H41" s="199">
        <v>26685</v>
      </c>
      <c r="I41" s="199">
        <v>28054</v>
      </c>
      <c r="J41" s="199">
        <v>30717</v>
      </c>
      <c r="K41" s="199">
        <v>30684</v>
      </c>
      <c r="L41" s="11"/>
      <c r="M41" s="11"/>
      <c r="N41" s="11"/>
      <c r="O41" s="11"/>
      <c r="P41" s="11"/>
      <c r="Q41" s="11"/>
      <c r="R41" s="11"/>
      <c r="S41" s="11"/>
      <c r="T41" s="9"/>
      <c r="U41" s="9"/>
      <c r="V41" s="9"/>
      <c r="W41" s="9"/>
      <c r="X41" s="9"/>
      <c r="Y41" s="9"/>
      <c r="Z41" s="9"/>
      <c r="AA41" s="9"/>
      <c r="AB41" s="9"/>
      <c r="AC41" s="9"/>
      <c r="AD41" s="9"/>
      <c r="AE41" s="9"/>
    </row>
    <row r="42" spans="1:31" ht="13.5" customHeight="1" x14ac:dyDescent="0.25">
      <c r="A42" s="237" t="s">
        <v>2348</v>
      </c>
      <c r="B42" s="17" t="s">
        <v>2349</v>
      </c>
      <c r="C42" s="157">
        <v>22376</v>
      </c>
      <c r="D42" s="157">
        <v>22927</v>
      </c>
      <c r="E42" s="158">
        <v>22572</v>
      </c>
      <c r="F42" s="159">
        <v>21256</v>
      </c>
      <c r="G42" s="199">
        <v>31127</v>
      </c>
      <c r="H42" s="199">
        <v>32979</v>
      </c>
      <c r="I42" s="199">
        <v>33401</v>
      </c>
      <c r="J42" s="199">
        <v>35039</v>
      </c>
      <c r="K42" s="199">
        <v>33975</v>
      </c>
      <c r="L42" s="11"/>
      <c r="M42" s="11"/>
      <c r="N42" s="11"/>
      <c r="O42" s="11"/>
      <c r="P42" s="11"/>
      <c r="Q42" s="11"/>
      <c r="R42" s="11"/>
      <c r="S42" s="11"/>
      <c r="T42" s="9"/>
      <c r="U42" s="9"/>
      <c r="V42" s="9"/>
      <c r="W42" s="9"/>
      <c r="X42" s="9"/>
      <c r="Y42" s="9"/>
      <c r="Z42" s="9"/>
      <c r="AA42" s="9"/>
      <c r="AB42" s="9"/>
      <c r="AC42" s="9"/>
      <c r="AD42" s="9"/>
      <c r="AE42" s="9"/>
    </row>
    <row r="43" spans="1:31" ht="13.5" customHeight="1" x14ac:dyDescent="0.25">
      <c r="A43" s="237" t="s">
        <v>2350</v>
      </c>
      <c r="B43" s="149" t="s">
        <v>2351</v>
      </c>
      <c r="C43" s="775" t="s">
        <v>10807</v>
      </c>
      <c r="D43" s="775"/>
      <c r="E43" s="775"/>
      <c r="F43" s="775"/>
      <c r="G43" s="775"/>
      <c r="H43" s="775"/>
      <c r="I43" s="775"/>
      <c r="J43" s="775"/>
      <c r="K43" s="775"/>
      <c r="L43" s="11"/>
      <c r="M43" s="11"/>
      <c r="N43" s="11"/>
      <c r="O43" s="11"/>
      <c r="P43" s="11"/>
      <c r="Q43" s="11"/>
      <c r="R43" s="11"/>
      <c r="S43" s="11"/>
      <c r="T43" s="9"/>
      <c r="U43" s="9"/>
      <c r="V43" s="9"/>
      <c r="W43" s="9"/>
      <c r="X43" s="9"/>
      <c r="Y43" s="9"/>
      <c r="Z43" s="9"/>
      <c r="AA43" s="9"/>
      <c r="AB43" s="9"/>
      <c r="AC43" s="9"/>
      <c r="AD43" s="9"/>
      <c r="AE43" s="9"/>
    </row>
    <row r="44" spans="1:31" ht="13.5" customHeight="1" x14ac:dyDescent="0.25">
      <c r="A44" s="237" t="s">
        <v>2352</v>
      </c>
      <c r="B44" s="149" t="s">
        <v>2313</v>
      </c>
      <c r="C44" s="775" t="s">
        <v>10807</v>
      </c>
      <c r="D44" s="775"/>
      <c r="E44" s="775"/>
      <c r="F44" s="775"/>
      <c r="G44" s="775"/>
      <c r="H44" s="775"/>
      <c r="I44" s="775"/>
      <c r="J44" s="775"/>
      <c r="K44" s="775"/>
      <c r="L44" s="11"/>
      <c r="M44" s="11"/>
      <c r="N44" s="11"/>
      <c r="O44" s="11"/>
      <c r="P44" s="11"/>
      <c r="Q44" s="11"/>
      <c r="R44" s="11"/>
      <c r="S44" s="11"/>
      <c r="T44" s="9"/>
      <c r="U44" s="9"/>
      <c r="V44" s="9"/>
      <c r="W44" s="9"/>
      <c r="X44" s="9"/>
      <c r="Y44" s="9"/>
      <c r="Z44" s="9"/>
      <c r="AA44" s="9"/>
      <c r="AB44" s="9"/>
      <c r="AC44" s="9"/>
      <c r="AD44" s="9"/>
      <c r="AE44" s="9"/>
    </row>
    <row r="45" spans="1:31" ht="13.5" customHeight="1" x14ac:dyDescent="0.25">
      <c r="A45" s="237" t="s">
        <v>2353</v>
      </c>
      <c r="B45" s="17" t="s">
        <v>2354</v>
      </c>
      <c r="C45" s="157">
        <v>33</v>
      </c>
      <c r="D45" s="157">
        <v>55</v>
      </c>
      <c r="E45" s="158">
        <v>36</v>
      </c>
      <c r="F45" s="159">
        <v>41</v>
      </c>
      <c r="G45" s="199">
        <v>25</v>
      </c>
      <c r="H45" s="199">
        <v>26</v>
      </c>
      <c r="I45" s="199">
        <v>32</v>
      </c>
      <c r="J45" s="199">
        <v>26</v>
      </c>
      <c r="K45" s="199">
        <v>61</v>
      </c>
      <c r="L45" s="11"/>
      <c r="M45" s="11"/>
      <c r="N45" s="11"/>
      <c r="O45" s="11"/>
      <c r="P45" s="11"/>
      <c r="Q45" s="11"/>
      <c r="R45" s="11"/>
      <c r="S45" s="11"/>
      <c r="T45" s="9"/>
      <c r="U45" s="9"/>
      <c r="V45" s="9"/>
      <c r="W45" s="9"/>
      <c r="X45" s="9"/>
      <c r="Y45" s="9"/>
      <c r="Z45" s="9"/>
      <c r="AA45" s="9"/>
      <c r="AB45" s="9"/>
      <c r="AC45" s="9"/>
      <c r="AD45" s="9"/>
      <c r="AE45" s="9"/>
    </row>
    <row r="46" spans="1:31" ht="13.5" customHeight="1" x14ac:dyDescent="0.25">
      <c r="A46" s="237" t="s">
        <v>2355</v>
      </c>
      <c r="B46" s="149" t="s">
        <v>2293</v>
      </c>
      <c r="C46" s="775" t="s">
        <v>10807</v>
      </c>
      <c r="D46" s="775"/>
      <c r="E46" s="775"/>
      <c r="F46" s="775"/>
      <c r="G46" s="775"/>
      <c r="H46" s="775"/>
      <c r="I46" s="775"/>
      <c r="J46" s="775"/>
      <c r="K46" s="775"/>
      <c r="L46" s="11"/>
      <c r="M46" s="11"/>
      <c r="N46" s="11"/>
      <c r="O46" s="11"/>
      <c r="P46" s="11"/>
      <c r="Q46" s="11"/>
      <c r="R46" s="11"/>
      <c r="S46" s="11"/>
      <c r="T46" s="9"/>
      <c r="U46" s="9"/>
      <c r="V46" s="9"/>
      <c r="W46" s="9"/>
      <c r="X46" s="9"/>
      <c r="Y46" s="9"/>
      <c r="Z46" s="9"/>
      <c r="AA46" s="9"/>
      <c r="AB46" s="9"/>
      <c r="AC46" s="9"/>
      <c r="AD46" s="9"/>
      <c r="AE46" s="9"/>
    </row>
    <row r="47" spans="1:31" ht="13.5" customHeight="1" x14ac:dyDescent="0.25">
      <c r="A47" s="237" t="s">
        <v>2356</v>
      </c>
      <c r="B47" s="149" t="s">
        <v>2295</v>
      </c>
      <c r="C47" s="775" t="s">
        <v>10807</v>
      </c>
      <c r="D47" s="775"/>
      <c r="E47" s="775"/>
      <c r="F47" s="775"/>
      <c r="G47" s="775"/>
      <c r="H47" s="775"/>
      <c r="I47" s="775"/>
      <c r="J47" s="775"/>
      <c r="K47" s="775"/>
      <c r="L47" s="11"/>
      <c r="M47" s="11"/>
      <c r="N47" s="11"/>
      <c r="O47" s="11"/>
      <c r="P47" s="11"/>
      <c r="Q47" s="11"/>
      <c r="R47" s="11"/>
      <c r="S47" s="11"/>
      <c r="T47" s="9"/>
      <c r="U47" s="9"/>
      <c r="V47" s="9"/>
      <c r="W47" s="9"/>
      <c r="X47" s="9"/>
      <c r="Y47" s="9"/>
      <c r="Z47" s="9"/>
      <c r="AA47" s="9"/>
      <c r="AB47" s="9"/>
      <c r="AC47" s="9"/>
      <c r="AD47" s="9"/>
      <c r="AE47" s="9"/>
    </row>
    <row r="48" spans="1:31" ht="13.5" customHeight="1" x14ac:dyDescent="0.25">
      <c r="A48" s="237" t="s">
        <v>2357</v>
      </c>
      <c r="B48" s="17" t="s">
        <v>2299</v>
      </c>
      <c r="C48" s="157">
        <v>179</v>
      </c>
      <c r="D48" s="157">
        <v>123</v>
      </c>
      <c r="E48" s="158">
        <v>107</v>
      </c>
      <c r="F48" s="159">
        <v>74</v>
      </c>
      <c r="G48" s="199">
        <v>74</v>
      </c>
      <c r="H48" s="199">
        <v>51</v>
      </c>
      <c r="I48" s="199">
        <v>27</v>
      </c>
      <c r="J48" s="199">
        <v>23</v>
      </c>
      <c r="K48" s="190" t="s">
        <v>1542</v>
      </c>
      <c r="L48" s="11"/>
      <c r="M48" s="11"/>
      <c r="N48" s="11"/>
      <c r="O48" s="11"/>
      <c r="P48" s="11"/>
      <c r="Q48" s="11"/>
      <c r="R48" s="11"/>
      <c r="S48" s="11"/>
      <c r="T48" s="9"/>
      <c r="U48" s="9"/>
      <c r="V48" s="9"/>
      <c r="W48" s="9"/>
      <c r="X48" s="9"/>
      <c r="Y48" s="9"/>
      <c r="Z48" s="9"/>
      <c r="AA48" s="9"/>
      <c r="AB48" s="9"/>
      <c r="AC48" s="9"/>
      <c r="AD48" s="9"/>
      <c r="AE48" s="9"/>
    </row>
    <row r="49" spans="1:31" ht="13.5" customHeight="1" x14ac:dyDescent="0.25">
      <c r="A49" s="237" t="s">
        <v>2358</v>
      </c>
      <c r="B49" s="17"/>
      <c r="C49" s="775" t="s">
        <v>10807</v>
      </c>
      <c r="D49" s="775"/>
      <c r="E49" s="775"/>
      <c r="F49" s="775"/>
      <c r="G49" s="775"/>
      <c r="H49" s="775"/>
      <c r="I49" s="775"/>
      <c r="J49" s="775"/>
      <c r="K49" s="775"/>
      <c r="L49" s="11"/>
      <c r="M49" s="11"/>
      <c r="N49" s="11"/>
      <c r="O49" s="11"/>
      <c r="P49" s="11"/>
      <c r="Q49" s="11"/>
      <c r="R49" s="11"/>
      <c r="S49" s="11"/>
      <c r="T49" s="9"/>
      <c r="U49" s="9"/>
      <c r="V49" s="9"/>
      <c r="W49" s="9"/>
      <c r="X49" s="9"/>
      <c r="Y49" s="9"/>
      <c r="Z49" s="9"/>
      <c r="AA49" s="9"/>
      <c r="AB49" s="9"/>
      <c r="AC49" s="9"/>
      <c r="AD49" s="9"/>
      <c r="AE49" s="9"/>
    </row>
    <row r="50" spans="1:31" ht="13.5" customHeight="1" x14ac:dyDescent="0.25">
      <c r="A50" s="237" t="s">
        <v>2359</v>
      </c>
      <c r="B50" s="17" t="s">
        <v>2301</v>
      </c>
      <c r="C50" s="775" t="s">
        <v>10807</v>
      </c>
      <c r="D50" s="775"/>
      <c r="E50" s="775"/>
      <c r="F50" s="775"/>
      <c r="G50" s="775"/>
      <c r="H50" s="775"/>
      <c r="I50" s="775"/>
      <c r="J50" s="775"/>
      <c r="K50" s="775"/>
      <c r="L50" s="11"/>
      <c r="M50" s="11"/>
      <c r="N50" s="11"/>
      <c r="O50" s="11"/>
      <c r="P50" s="11"/>
      <c r="Q50" s="11"/>
      <c r="R50" s="11"/>
      <c r="S50" s="11"/>
      <c r="T50" s="9"/>
      <c r="U50" s="9"/>
      <c r="V50" s="9"/>
      <c r="W50" s="9"/>
      <c r="X50" s="9"/>
      <c r="Y50" s="9"/>
      <c r="Z50" s="9"/>
      <c r="AA50" s="9"/>
      <c r="AB50" s="9"/>
      <c r="AC50" s="9"/>
      <c r="AD50" s="9"/>
      <c r="AE50" s="9"/>
    </row>
    <row r="51" spans="1:31" ht="13.5" customHeight="1" x14ac:dyDescent="0.25">
      <c r="A51" s="237" t="s">
        <v>1641</v>
      </c>
      <c r="B51" s="149" t="s">
        <v>2360</v>
      </c>
      <c r="C51" s="775" t="s">
        <v>10807</v>
      </c>
      <c r="D51" s="775"/>
      <c r="E51" s="775"/>
      <c r="F51" s="775"/>
      <c r="G51" s="775"/>
      <c r="H51" s="775"/>
      <c r="I51" s="775"/>
      <c r="J51" s="775"/>
      <c r="K51" s="775"/>
      <c r="L51" s="11"/>
      <c r="M51" s="11"/>
      <c r="N51" s="11"/>
      <c r="O51" s="11"/>
      <c r="P51" s="11"/>
      <c r="Q51" s="11"/>
      <c r="R51" s="11"/>
      <c r="S51" s="11"/>
      <c r="T51" s="9"/>
      <c r="U51" s="9"/>
      <c r="V51" s="9"/>
      <c r="W51" s="9"/>
      <c r="X51" s="9"/>
      <c r="Y51" s="9"/>
      <c r="Z51" s="9"/>
      <c r="AA51" s="9"/>
      <c r="AB51" s="9"/>
      <c r="AC51" s="9"/>
      <c r="AD51" s="9"/>
      <c r="AE51" s="9"/>
    </row>
    <row r="52" spans="1:31" ht="13.5" customHeight="1" x14ac:dyDescent="0.25">
      <c r="A52" s="237" t="s">
        <v>2361</v>
      </c>
      <c r="B52" s="17" t="s">
        <v>2362</v>
      </c>
      <c r="C52" s="157">
        <v>46</v>
      </c>
      <c r="D52" s="157">
        <v>42</v>
      </c>
      <c r="E52" s="158">
        <v>44</v>
      </c>
      <c r="F52" s="159">
        <v>47</v>
      </c>
      <c r="G52" s="199">
        <v>47</v>
      </c>
      <c r="H52" s="199">
        <v>34</v>
      </c>
      <c r="I52" s="199">
        <v>46</v>
      </c>
      <c r="J52" s="199">
        <v>54</v>
      </c>
      <c r="K52" s="199">
        <v>36</v>
      </c>
      <c r="L52" s="11"/>
      <c r="M52" s="11"/>
      <c r="N52" s="11"/>
      <c r="O52" s="11"/>
      <c r="P52" s="11"/>
      <c r="Q52" s="11"/>
      <c r="R52" s="11"/>
      <c r="S52" s="11"/>
      <c r="T52" s="9"/>
      <c r="U52" s="9"/>
      <c r="V52" s="9"/>
      <c r="W52" s="9"/>
      <c r="X52" s="9"/>
      <c r="Y52" s="9"/>
      <c r="Z52" s="9"/>
      <c r="AA52" s="9"/>
      <c r="AB52" s="9"/>
      <c r="AC52" s="9"/>
      <c r="AD52" s="9"/>
      <c r="AE52" s="9"/>
    </row>
    <row r="53" spans="1:31" ht="13.5" customHeight="1" x14ac:dyDescent="0.25">
      <c r="A53" s="237" t="s">
        <v>1785</v>
      </c>
      <c r="B53" s="17" t="s">
        <v>2288</v>
      </c>
      <c r="C53" s="157">
        <v>269</v>
      </c>
      <c r="D53" s="157">
        <v>281</v>
      </c>
      <c r="E53" s="158">
        <v>231</v>
      </c>
      <c r="F53" s="159">
        <v>270</v>
      </c>
      <c r="G53" s="199">
        <v>215</v>
      </c>
      <c r="H53" s="199">
        <v>203</v>
      </c>
      <c r="I53" s="199">
        <v>194</v>
      </c>
      <c r="J53" s="199">
        <v>209</v>
      </c>
      <c r="K53" s="199">
        <v>181</v>
      </c>
      <c r="L53" s="11"/>
      <c r="M53" s="11"/>
      <c r="N53" s="11"/>
      <c r="O53" s="11"/>
      <c r="P53" s="11"/>
      <c r="Q53" s="11"/>
      <c r="R53" s="11"/>
      <c r="S53" s="11"/>
      <c r="T53" s="9"/>
      <c r="U53" s="9"/>
      <c r="V53" s="9"/>
      <c r="W53" s="9"/>
      <c r="X53" s="9"/>
      <c r="Y53" s="9"/>
      <c r="Z53" s="9"/>
      <c r="AA53" s="9"/>
      <c r="AB53" s="9"/>
      <c r="AC53" s="9"/>
      <c r="AD53" s="9"/>
      <c r="AE53" s="9"/>
    </row>
    <row r="54" spans="1:31" ht="13.5" customHeight="1" x14ac:dyDescent="0.25">
      <c r="A54" s="237" t="s">
        <v>1649</v>
      </c>
      <c r="B54" s="17" t="s">
        <v>2311</v>
      </c>
      <c r="C54" s="157">
        <v>16</v>
      </c>
      <c r="D54" s="190" t="s">
        <v>1542</v>
      </c>
      <c r="E54" s="190" t="s">
        <v>1542</v>
      </c>
      <c r="F54" s="190" t="s">
        <v>1542</v>
      </c>
      <c r="G54" s="190" t="s">
        <v>1542</v>
      </c>
      <c r="H54" s="190" t="s">
        <v>1542</v>
      </c>
      <c r="I54" s="190" t="s">
        <v>1542</v>
      </c>
      <c r="J54" s="190" t="s">
        <v>1542</v>
      </c>
      <c r="K54" s="190" t="s">
        <v>1542</v>
      </c>
      <c r="L54" s="11"/>
      <c r="M54" s="11"/>
      <c r="N54" s="11"/>
      <c r="O54" s="11"/>
      <c r="P54" s="11"/>
      <c r="Q54" s="11"/>
      <c r="R54" s="11"/>
      <c r="S54" s="11"/>
      <c r="T54" s="9"/>
      <c r="U54" s="9"/>
      <c r="V54" s="9"/>
      <c r="W54" s="9"/>
      <c r="X54" s="9"/>
      <c r="Y54" s="9"/>
      <c r="Z54" s="9"/>
      <c r="AA54" s="9"/>
      <c r="AB54" s="9"/>
      <c r="AC54" s="9"/>
      <c r="AD54" s="9"/>
      <c r="AE54" s="9"/>
    </row>
    <row r="55" spans="1:31" ht="13.5" customHeight="1" x14ac:dyDescent="0.25">
      <c r="A55" s="237" t="s">
        <v>1651</v>
      </c>
      <c r="B55" s="17" t="s">
        <v>117</v>
      </c>
      <c r="C55" s="190" t="s">
        <v>1542</v>
      </c>
      <c r="D55" s="190" t="s">
        <v>1542</v>
      </c>
      <c r="E55" s="158">
        <v>11</v>
      </c>
      <c r="F55" s="159">
        <v>13</v>
      </c>
      <c r="G55" s="190" t="s">
        <v>1542</v>
      </c>
      <c r="H55" s="199">
        <v>10</v>
      </c>
      <c r="I55" s="190" t="s">
        <v>1542</v>
      </c>
      <c r="J55" s="199">
        <v>12</v>
      </c>
      <c r="K55" s="190" t="s">
        <v>1542</v>
      </c>
      <c r="L55" s="11"/>
      <c r="M55" s="11"/>
      <c r="N55" s="11"/>
      <c r="O55" s="11"/>
      <c r="P55" s="11"/>
      <c r="Q55" s="11"/>
      <c r="R55" s="11"/>
      <c r="S55" s="11"/>
      <c r="T55" s="9"/>
      <c r="U55" s="9"/>
      <c r="V55" s="9"/>
      <c r="W55" s="9"/>
      <c r="X55" s="9"/>
      <c r="Y55" s="9"/>
      <c r="Z55" s="9"/>
      <c r="AA55" s="9"/>
      <c r="AB55" s="9"/>
      <c r="AC55" s="9"/>
      <c r="AD55" s="9"/>
      <c r="AE55" s="9"/>
    </row>
    <row r="56" spans="1:31" ht="13.5" customHeight="1" x14ac:dyDescent="0.25">
      <c r="A56" s="237" t="s">
        <v>1654</v>
      </c>
      <c r="B56" s="149" t="s">
        <v>2313</v>
      </c>
      <c r="C56" s="775" t="s">
        <v>10807</v>
      </c>
      <c r="D56" s="775"/>
      <c r="E56" s="775"/>
      <c r="F56" s="775"/>
      <c r="G56" s="775"/>
      <c r="H56" s="775"/>
      <c r="I56" s="775"/>
      <c r="J56" s="775"/>
      <c r="K56" s="775"/>
      <c r="L56" s="11"/>
      <c r="M56" s="11"/>
      <c r="N56" s="11"/>
      <c r="O56" s="11"/>
      <c r="P56" s="11"/>
      <c r="Q56" s="11"/>
      <c r="R56" s="11"/>
      <c r="S56" s="11"/>
      <c r="T56" s="9"/>
      <c r="U56" s="9"/>
      <c r="V56" s="9"/>
      <c r="W56" s="9"/>
      <c r="X56" s="9"/>
      <c r="Y56" s="9"/>
      <c r="Z56" s="9"/>
      <c r="AA56" s="9"/>
      <c r="AB56" s="9"/>
      <c r="AC56" s="9"/>
      <c r="AD56" s="9"/>
      <c r="AE56" s="9"/>
    </row>
    <row r="57" spans="1:31" ht="13.5" customHeight="1" x14ac:dyDescent="0.25">
      <c r="A57" s="237" t="s">
        <v>2363</v>
      </c>
      <c r="B57" s="149" t="s">
        <v>2313</v>
      </c>
      <c r="C57" s="775" t="s">
        <v>10807</v>
      </c>
      <c r="D57" s="775"/>
      <c r="E57" s="775"/>
      <c r="F57" s="775"/>
      <c r="G57" s="775"/>
      <c r="H57" s="775"/>
      <c r="I57" s="775"/>
      <c r="J57" s="775"/>
      <c r="K57" s="775"/>
      <c r="L57" s="11"/>
      <c r="M57" s="11"/>
      <c r="N57" s="11"/>
      <c r="O57" s="11"/>
      <c r="P57" s="11"/>
      <c r="Q57" s="11"/>
      <c r="R57" s="11"/>
      <c r="S57" s="11"/>
      <c r="T57" s="9"/>
      <c r="U57" s="9"/>
      <c r="V57" s="9"/>
      <c r="W57" s="9"/>
      <c r="X57" s="9"/>
      <c r="Y57" s="9"/>
      <c r="Z57" s="9"/>
      <c r="AA57" s="9"/>
      <c r="AB57" s="9"/>
      <c r="AC57" s="9"/>
      <c r="AD57" s="9"/>
      <c r="AE57" s="9"/>
    </row>
    <row r="58" spans="1:31" ht="13.5" customHeight="1" x14ac:dyDescent="0.25">
      <c r="A58" s="237" t="s">
        <v>2364</v>
      </c>
      <c r="B58" s="17" t="s">
        <v>2315</v>
      </c>
      <c r="C58" s="775" t="s">
        <v>10807</v>
      </c>
      <c r="D58" s="775"/>
      <c r="E58" s="775"/>
      <c r="F58" s="775"/>
      <c r="G58" s="775"/>
      <c r="H58" s="775"/>
      <c r="I58" s="775"/>
      <c r="J58" s="775"/>
      <c r="K58" s="775"/>
      <c r="L58" s="11"/>
      <c r="M58" s="11"/>
      <c r="N58" s="11"/>
      <c r="O58" s="11"/>
      <c r="P58" s="11"/>
      <c r="Q58" s="11"/>
      <c r="R58" s="11"/>
      <c r="S58" s="11"/>
      <c r="T58" s="9"/>
      <c r="U58" s="9"/>
      <c r="V58" s="9"/>
      <c r="W58" s="9"/>
      <c r="X58" s="9"/>
      <c r="Y58" s="9"/>
      <c r="Z58" s="9"/>
      <c r="AA58" s="9"/>
      <c r="AB58" s="9"/>
      <c r="AC58" s="9"/>
      <c r="AD58" s="9"/>
      <c r="AE58" s="9"/>
    </row>
    <row r="59" spans="1:31" ht="13.5" customHeight="1" x14ac:dyDescent="0.25">
      <c r="A59" s="237" t="s">
        <v>2365</v>
      </c>
      <c r="B59" s="17" t="s">
        <v>2303</v>
      </c>
      <c r="C59" s="775" t="s">
        <v>10807</v>
      </c>
      <c r="D59" s="775"/>
      <c r="E59" s="775"/>
      <c r="F59" s="775"/>
      <c r="G59" s="775"/>
      <c r="H59" s="775"/>
      <c r="I59" s="775"/>
      <c r="J59" s="775"/>
      <c r="K59" s="775"/>
      <c r="L59" s="11"/>
      <c r="M59" s="11"/>
      <c r="N59" s="11"/>
      <c r="O59" s="11"/>
      <c r="P59" s="11"/>
      <c r="Q59" s="11"/>
      <c r="R59" s="11"/>
      <c r="S59" s="11"/>
      <c r="T59" s="9"/>
      <c r="U59" s="9"/>
      <c r="V59" s="9"/>
      <c r="W59" s="9"/>
      <c r="X59" s="9"/>
      <c r="Y59" s="9"/>
      <c r="Z59" s="9"/>
      <c r="AA59" s="9"/>
      <c r="AB59" s="9"/>
      <c r="AC59" s="9"/>
      <c r="AD59" s="9"/>
      <c r="AE59" s="9"/>
    </row>
    <row r="60" spans="1:31" ht="13.5" customHeight="1" x14ac:dyDescent="0.25">
      <c r="A60" s="237" t="s">
        <v>1660</v>
      </c>
      <c r="B60" s="149" t="s">
        <v>2366</v>
      </c>
      <c r="C60" s="775" t="s">
        <v>10807</v>
      </c>
      <c r="D60" s="775"/>
      <c r="E60" s="775"/>
      <c r="F60" s="775"/>
      <c r="G60" s="775"/>
      <c r="H60" s="775"/>
      <c r="I60" s="775"/>
      <c r="J60" s="775"/>
      <c r="K60" s="775"/>
      <c r="L60" s="11"/>
      <c r="M60" s="11"/>
      <c r="N60" s="11"/>
      <c r="O60" s="11"/>
      <c r="P60" s="11"/>
      <c r="Q60" s="11"/>
      <c r="R60" s="11"/>
      <c r="S60" s="11"/>
      <c r="T60" s="9"/>
      <c r="U60" s="9"/>
      <c r="V60" s="9"/>
      <c r="W60" s="9"/>
      <c r="X60" s="9"/>
      <c r="Y60" s="9"/>
      <c r="Z60" s="9"/>
      <c r="AA60" s="9"/>
      <c r="AB60" s="9"/>
      <c r="AC60" s="9"/>
      <c r="AD60" s="9"/>
      <c r="AE60" s="9"/>
    </row>
    <row r="61" spans="1:31" ht="13.5" customHeight="1" x14ac:dyDescent="0.25">
      <c r="A61" s="237" t="s">
        <v>2367</v>
      </c>
      <c r="B61" s="149" t="s">
        <v>2317</v>
      </c>
      <c r="C61" s="775" t="s">
        <v>10807</v>
      </c>
      <c r="D61" s="775"/>
      <c r="E61" s="775"/>
      <c r="F61" s="775"/>
      <c r="G61" s="775"/>
      <c r="H61" s="775"/>
      <c r="I61" s="775"/>
      <c r="J61" s="775"/>
      <c r="K61" s="775"/>
      <c r="L61" s="11"/>
      <c r="M61" s="11"/>
      <c r="N61" s="11"/>
      <c r="O61" s="11"/>
      <c r="P61" s="11"/>
      <c r="Q61" s="11"/>
      <c r="R61" s="11"/>
      <c r="S61" s="11"/>
      <c r="T61" s="9"/>
      <c r="U61" s="9"/>
      <c r="V61" s="9"/>
      <c r="W61" s="9"/>
      <c r="X61" s="9"/>
      <c r="Y61" s="9"/>
      <c r="Z61" s="9"/>
      <c r="AA61" s="9"/>
      <c r="AB61" s="9"/>
      <c r="AC61" s="9"/>
      <c r="AD61" s="9"/>
      <c r="AE61" s="9"/>
    </row>
    <row r="62" spans="1:31" ht="13.5" customHeight="1" x14ac:dyDescent="0.25">
      <c r="A62" s="237" t="s">
        <v>2368</v>
      </c>
      <c r="B62" s="149" t="s">
        <v>2321</v>
      </c>
      <c r="C62" s="775" t="s">
        <v>10807</v>
      </c>
      <c r="D62" s="775"/>
      <c r="E62" s="775"/>
      <c r="F62" s="775"/>
      <c r="G62" s="775"/>
      <c r="H62" s="775"/>
      <c r="I62" s="775"/>
      <c r="J62" s="775"/>
      <c r="K62" s="775"/>
      <c r="L62" s="11"/>
      <c r="M62" s="11"/>
      <c r="N62" s="11"/>
      <c r="O62" s="11"/>
      <c r="P62" s="11"/>
      <c r="Q62" s="11"/>
      <c r="R62" s="11"/>
      <c r="S62" s="11"/>
      <c r="T62" s="9"/>
      <c r="U62" s="9"/>
      <c r="V62" s="9"/>
      <c r="W62" s="9"/>
      <c r="X62" s="9"/>
      <c r="Y62" s="9"/>
      <c r="Z62" s="9"/>
      <c r="AA62" s="9"/>
      <c r="AB62" s="9"/>
      <c r="AC62" s="9"/>
      <c r="AD62" s="9"/>
      <c r="AE62" s="9"/>
    </row>
    <row r="63" spans="1:31" ht="13.5" customHeight="1" x14ac:dyDescent="0.25">
      <c r="A63" s="237" t="s">
        <v>2270</v>
      </c>
      <c r="B63" s="17" t="s">
        <v>2323</v>
      </c>
      <c r="C63" s="775" t="s">
        <v>10807</v>
      </c>
      <c r="D63" s="775"/>
      <c r="E63" s="775"/>
      <c r="F63" s="775"/>
      <c r="G63" s="775"/>
      <c r="H63" s="775"/>
      <c r="I63" s="775"/>
      <c r="J63" s="775"/>
      <c r="K63" s="775"/>
      <c r="L63" s="11"/>
      <c r="M63" s="11"/>
      <c r="N63" s="11"/>
      <c r="O63" s="11"/>
      <c r="P63" s="11"/>
      <c r="Q63" s="11"/>
      <c r="R63" s="11"/>
      <c r="S63" s="11"/>
      <c r="T63" s="9"/>
      <c r="U63" s="9"/>
      <c r="V63" s="9"/>
      <c r="W63" s="9"/>
      <c r="X63" s="9"/>
      <c r="Y63" s="9"/>
      <c r="Z63" s="9"/>
      <c r="AA63" s="9"/>
      <c r="AB63" s="9"/>
      <c r="AC63" s="9"/>
      <c r="AD63" s="9"/>
      <c r="AE63" s="9"/>
    </row>
    <row r="64" spans="1:31" ht="13.5" customHeight="1" x14ac:dyDescent="0.25">
      <c r="A64" s="237" t="s">
        <v>2271</v>
      </c>
      <c r="B64" s="17" t="s">
        <v>2323</v>
      </c>
      <c r="C64" s="775" t="s">
        <v>10807</v>
      </c>
      <c r="D64" s="775"/>
      <c r="E64" s="775"/>
      <c r="F64" s="775"/>
      <c r="G64" s="775"/>
      <c r="H64" s="775"/>
      <c r="I64" s="775"/>
      <c r="J64" s="775"/>
      <c r="K64" s="775"/>
      <c r="L64" s="11"/>
      <c r="M64" s="11"/>
      <c r="N64" s="11"/>
      <c r="O64" s="11"/>
      <c r="P64" s="11"/>
      <c r="Q64" s="11"/>
      <c r="R64" s="11"/>
      <c r="S64" s="11"/>
      <c r="T64" s="9"/>
      <c r="U64" s="9"/>
      <c r="V64" s="9"/>
      <c r="W64" s="9"/>
      <c r="X64" s="9"/>
      <c r="Y64" s="9"/>
      <c r="Z64" s="9"/>
      <c r="AA64" s="9"/>
      <c r="AB64" s="9"/>
      <c r="AC64" s="9"/>
      <c r="AD64" s="9"/>
      <c r="AE64" s="9"/>
    </row>
    <row r="65" spans="1:31" ht="13.5" customHeight="1" x14ac:dyDescent="0.25">
      <c r="A65" s="237" t="s">
        <v>2369</v>
      </c>
      <c r="B65" s="17" t="s">
        <v>2323</v>
      </c>
      <c r="C65" s="775" t="s">
        <v>10807</v>
      </c>
      <c r="D65" s="775"/>
      <c r="E65" s="775"/>
      <c r="F65" s="775"/>
      <c r="G65" s="775"/>
      <c r="H65" s="775"/>
      <c r="I65" s="775"/>
      <c r="J65" s="775"/>
      <c r="K65" s="775"/>
      <c r="L65" s="11"/>
      <c r="M65" s="11"/>
      <c r="N65" s="11"/>
      <c r="O65" s="11"/>
      <c r="P65" s="11"/>
      <c r="Q65" s="11"/>
      <c r="R65" s="11"/>
      <c r="S65" s="11"/>
      <c r="T65" s="9"/>
      <c r="U65" s="9"/>
      <c r="V65" s="9"/>
      <c r="W65" s="9"/>
      <c r="X65" s="9"/>
      <c r="Y65" s="9"/>
      <c r="Z65" s="9"/>
      <c r="AA65" s="9"/>
      <c r="AB65" s="9"/>
      <c r="AC65" s="9"/>
      <c r="AD65" s="9"/>
      <c r="AE65" s="9"/>
    </row>
    <row r="66" spans="1:31" s="19" customFormat="1" ht="13.5" customHeight="1" x14ac:dyDescent="0.25">
      <c r="A66" s="237" t="s">
        <v>2370</v>
      </c>
      <c r="B66" s="17" t="s">
        <v>1673</v>
      </c>
      <c r="C66" s="775" t="s">
        <v>10807</v>
      </c>
      <c r="D66" s="775"/>
      <c r="E66" s="775"/>
      <c r="F66" s="775"/>
      <c r="G66" s="775"/>
      <c r="H66" s="775"/>
      <c r="I66" s="775"/>
      <c r="J66" s="775"/>
      <c r="K66" s="775"/>
      <c r="L66" s="11"/>
      <c r="M66" s="11"/>
      <c r="N66" s="11"/>
      <c r="O66" s="11"/>
      <c r="P66" s="11"/>
      <c r="Q66" s="11"/>
      <c r="R66" s="11"/>
      <c r="S66" s="20"/>
      <c r="T66" s="21"/>
      <c r="U66" s="21"/>
      <c r="V66" s="21"/>
      <c r="W66" s="21"/>
      <c r="X66" s="21"/>
      <c r="Y66" s="21"/>
      <c r="Z66" s="21"/>
      <c r="AA66" s="21"/>
      <c r="AB66" s="21"/>
      <c r="AC66" s="21"/>
      <c r="AD66" s="21"/>
      <c r="AE66" s="21"/>
    </row>
    <row r="67" spans="1:31" x14ac:dyDescent="0.25">
      <c r="A67" s="19" t="s">
        <v>53</v>
      </c>
      <c r="B67" s="19"/>
      <c r="C67" s="160">
        <v>26944</v>
      </c>
      <c r="D67" s="160">
        <v>28361</v>
      </c>
      <c r="E67" s="161">
        <v>28883</v>
      </c>
      <c r="F67" s="162">
        <v>30071</v>
      </c>
      <c r="G67" s="20">
        <v>57469</v>
      </c>
      <c r="H67" s="20">
        <v>60220</v>
      </c>
      <c r="I67" s="20">
        <v>61925</v>
      </c>
      <c r="J67" s="20">
        <v>66190</v>
      </c>
      <c r="K67" s="20">
        <v>65076</v>
      </c>
      <c r="L67" s="11"/>
      <c r="M67" s="11"/>
      <c r="N67" s="11"/>
      <c r="O67" s="11"/>
      <c r="P67" s="11"/>
      <c r="Q67" s="11"/>
      <c r="R67" s="11"/>
    </row>
    <row r="68" spans="1:31" x14ac:dyDescent="0.25">
      <c r="C68" s="178"/>
      <c r="D68" s="178"/>
      <c r="E68" s="178"/>
      <c r="F68" s="178"/>
      <c r="G68" s="178"/>
      <c r="H68" s="178"/>
      <c r="I68" s="178"/>
      <c r="J68" s="178"/>
      <c r="K68" s="178"/>
      <c r="L68" s="11"/>
      <c r="M68" s="11"/>
      <c r="N68" s="11"/>
      <c r="O68" s="11"/>
      <c r="P68" s="11"/>
      <c r="Q68" s="11"/>
      <c r="R68" s="11"/>
    </row>
    <row r="69" spans="1:31" x14ac:dyDescent="0.25">
      <c r="L69" s="11"/>
      <c r="M69" s="11"/>
      <c r="N69" s="11"/>
      <c r="O69" s="11"/>
      <c r="P69" s="11"/>
      <c r="Q69" s="11"/>
      <c r="R69" s="11"/>
    </row>
    <row r="70" spans="1:31" x14ac:dyDescent="0.25">
      <c r="L70" s="11"/>
      <c r="M70" s="11"/>
      <c r="N70" s="11"/>
      <c r="O70" s="11"/>
      <c r="P70" s="11"/>
      <c r="Q70" s="11"/>
      <c r="R70" s="11"/>
    </row>
    <row r="71" spans="1:31" x14ac:dyDescent="0.25">
      <c r="L71" s="11"/>
      <c r="M71" s="11"/>
      <c r="N71" s="11"/>
      <c r="O71" s="11"/>
      <c r="P71" s="11"/>
      <c r="Q71" s="11"/>
      <c r="R71" s="11"/>
    </row>
    <row r="72" spans="1:31" x14ac:dyDescent="0.25">
      <c r="L72" s="11"/>
      <c r="M72" s="11"/>
      <c r="N72" s="11"/>
      <c r="O72" s="11"/>
      <c r="P72" s="11"/>
      <c r="Q72" s="11"/>
      <c r="R72" s="11"/>
    </row>
    <row r="73" spans="1:31" x14ac:dyDescent="0.25">
      <c r="L73" s="11"/>
      <c r="M73" s="11"/>
      <c r="N73" s="11"/>
      <c r="O73" s="11"/>
      <c r="P73" s="11"/>
      <c r="Q73" s="11"/>
      <c r="R73" s="11"/>
    </row>
    <row r="74" spans="1:31" x14ac:dyDescent="0.25">
      <c r="L74" s="11"/>
      <c r="M74" s="11"/>
      <c r="N74" s="11"/>
      <c r="O74" s="11"/>
      <c r="P74" s="11"/>
      <c r="Q74" s="11"/>
      <c r="R74" s="11"/>
    </row>
    <row r="75" spans="1:31" x14ac:dyDescent="0.25">
      <c r="L75" s="11"/>
      <c r="M75" s="11"/>
      <c r="N75" s="11"/>
      <c r="O75" s="11"/>
      <c r="P75" s="11"/>
      <c r="Q75" s="11"/>
      <c r="R75" s="11"/>
    </row>
    <row r="76" spans="1:31" x14ac:dyDescent="0.25">
      <c r="L76" s="11"/>
      <c r="M76" s="11"/>
      <c r="N76" s="11"/>
      <c r="O76" s="11"/>
      <c r="P76" s="11"/>
      <c r="Q76" s="11"/>
      <c r="R76" s="11"/>
    </row>
    <row r="77" spans="1:31" x14ac:dyDescent="0.25">
      <c r="L77" s="11"/>
      <c r="M77" s="11"/>
      <c r="N77" s="11"/>
      <c r="O77" s="11"/>
      <c r="P77" s="11"/>
      <c r="Q77" s="11"/>
      <c r="R77" s="11"/>
    </row>
    <row r="78" spans="1:31" x14ac:dyDescent="0.25">
      <c r="L78" s="11"/>
      <c r="M78" s="11"/>
      <c r="N78" s="11"/>
      <c r="O78" s="11"/>
      <c r="P78" s="11"/>
      <c r="Q78" s="11"/>
      <c r="R78" s="11"/>
    </row>
    <row r="79" spans="1:31" x14ac:dyDescent="0.25">
      <c r="L79" s="11"/>
      <c r="M79" s="11"/>
      <c r="N79" s="11"/>
      <c r="O79" s="11"/>
      <c r="P79" s="11"/>
      <c r="Q79" s="11"/>
      <c r="R79" s="11"/>
    </row>
    <row r="80" spans="1:31" x14ac:dyDescent="0.25">
      <c r="L80" s="11"/>
      <c r="M80" s="11"/>
      <c r="N80" s="11"/>
      <c r="O80" s="11"/>
      <c r="P80" s="11"/>
      <c r="Q80" s="11"/>
      <c r="R80" s="11"/>
    </row>
    <row r="81" spans="12:18" x14ac:dyDescent="0.25">
      <c r="L81" s="20"/>
      <c r="M81" s="20"/>
      <c r="N81" s="20"/>
      <c r="O81" s="20"/>
      <c r="P81" s="20"/>
      <c r="Q81" s="20"/>
      <c r="R81" s="20"/>
    </row>
  </sheetData>
  <mergeCells count="37">
    <mergeCell ref="C63:K63"/>
    <mergeCell ref="C64:K64"/>
    <mergeCell ref="C65:K65"/>
    <mergeCell ref="C66:K66"/>
    <mergeCell ref="C44:K44"/>
    <mergeCell ref="C58:K58"/>
    <mergeCell ref="C59:K59"/>
    <mergeCell ref="C60:K60"/>
    <mergeCell ref="C61:K61"/>
    <mergeCell ref="C62:K62"/>
    <mergeCell ref="C46:K46"/>
    <mergeCell ref="C47:K47"/>
    <mergeCell ref="C49:K49"/>
    <mergeCell ref="C50:K50"/>
    <mergeCell ref="C51:K51"/>
    <mergeCell ref="C56:K56"/>
    <mergeCell ref="B13:K13"/>
    <mergeCell ref="B15:K15"/>
    <mergeCell ref="B16:K16"/>
    <mergeCell ref="B17:K17"/>
    <mergeCell ref="B18:K18"/>
    <mergeCell ref="B8:K8"/>
    <mergeCell ref="B9:K9"/>
    <mergeCell ref="B10:K10"/>
    <mergeCell ref="B11:K11"/>
    <mergeCell ref="B12:K12"/>
    <mergeCell ref="B3:K3"/>
    <mergeCell ref="B4:K4"/>
    <mergeCell ref="B5:K5"/>
    <mergeCell ref="B6:K6"/>
    <mergeCell ref="B7:K7"/>
    <mergeCell ref="C57:K57"/>
    <mergeCell ref="C36:F36"/>
    <mergeCell ref="C38:J38"/>
    <mergeCell ref="B14:K14"/>
    <mergeCell ref="C27:K27"/>
    <mergeCell ref="C43:K43"/>
  </mergeCells>
  <dataValidations count="3">
    <dataValidation type="list" allowBlank="1" showInputMessage="1" showErrorMessage="1" sqref="B12:G12" xr:uid="{00000000-0002-0000-DF01-000000000000}">
      <formula1>$AA$12:$AA$14</formula1>
    </dataValidation>
    <dataValidation type="list" allowBlank="1" showInputMessage="1" showErrorMessage="1" sqref="B10:G10" xr:uid="{00000000-0002-0000-DF01-000001000000}">
      <formula1>$AA$10:$AA$11</formula1>
    </dataValidation>
    <dataValidation type="list" allowBlank="1" showInputMessage="1" showErrorMessage="1" sqref="B5:G5" xr:uid="{00000000-0002-0000-DF01-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sheetPr>
    <tabColor rgb="FFFF00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B1" s="232" t="s">
        <v>2210</v>
      </c>
      <c r="C1" s="3"/>
      <c r="D1" s="3"/>
      <c r="E1" s="3"/>
      <c r="F1" s="3"/>
    </row>
    <row r="2" spans="1:27" ht="14.25" customHeight="1" x14ac:dyDescent="0.25">
      <c r="B2" s="4"/>
      <c r="C2" s="4"/>
      <c r="D2" s="4"/>
      <c r="E2" s="4"/>
      <c r="F2" s="4"/>
    </row>
    <row r="3" spans="1:27" ht="14.25" customHeight="1" x14ac:dyDescent="0.25">
      <c r="A3" s="5" t="s">
        <v>1</v>
      </c>
      <c r="B3" s="702" t="s">
        <v>2371</v>
      </c>
      <c r="C3" s="702"/>
      <c r="D3" s="702"/>
      <c r="E3" s="702"/>
      <c r="F3" s="702"/>
      <c r="G3" s="702"/>
      <c r="H3" s="672"/>
      <c r="I3" s="672"/>
      <c r="J3" s="672"/>
      <c r="K3" s="672"/>
    </row>
    <row r="4" spans="1:27" ht="14.25" customHeight="1" x14ac:dyDescent="0.25">
      <c r="A4" s="6" t="s">
        <v>2</v>
      </c>
      <c r="B4" s="704" t="s">
        <v>2372</v>
      </c>
      <c r="C4" s="704"/>
      <c r="D4" s="704"/>
      <c r="E4" s="704"/>
      <c r="F4" s="704"/>
      <c r="G4" s="704"/>
      <c r="H4" s="718"/>
      <c r="I4" s="718"/>
      <c r="J4" s="718"/>
      <c r="K4" s="718"/>
      <c r="Z4" s="2" t="s">
        <v>3</v>
      </c>
      <c r="AA4" s="2" t="s">
        <v>4</v>
      </c>
    </row>
    <row r="5" spans="1:27" ht="14.25" customHeight="1" x14ac:dyDescent="0.25">
      <c r="A5" s="6" t="s">
        <v>5</v>
      </c>
      <c r="B5" s="699" t="s">
        <v>2373</v>
      </c>
      <c r="C5" s="699"/>
      <c r="D5" s="699"/>
      <c r="E5" s="699"/>
      <c r="F5" s="699"/>
      <c r="G5" s="699"/>
      <c r="H5" s="669"/>
      <c r="I5" s="669"/>
      <c r="J5" s="669"/>
      <c r="K5" s="669"/>
      <c r="Z5" s="39"/>
      <c r="AA5" s="2" t="s">
        <v>7</v>
      </c>
    </row>
    <row r="6" spans="1:27" ht="14.25" customHeight="1" x14ac:dyDescent="0.25">
      <c r="A6" s="6" t="s">
        <v>8</v>
      </c>
      <c r="B6" s="699" t="s">
        <v>2374</v>
      </c>
      <c r="C6" s="699"/>
      <c r="D6" s="699"/>
      <c r="E6" s="699"/>
      <c r="F6" s="699"/>
      <c r="G6" s="699"/>
      <c r="H6" s="669"/>
      <c r="I6" s="669"/>
      <c r="J6" s="669"/>
      <c r="K6" s="669"/>
      <c r="Z6" s="39"/>
      <c r="AA6" s="2" t="s">
        <v>10</v>
      </c>
    </row>
    <row r="7" spans="1:27" ht="14.25" customHeight="1" x14ac:dyDescent="0.25">
      <c r="A7" s="6" t="s">
        <v>11</v>
      </c>
      <c r="B7" s="679" t="s">
        <v>9</v>
      </c>
      <c r="C7" s="679"/>
      <c r="D7" s="679"/>
      <c r="E7" s="679"/>
      <c r="F7" s="679"/>
      <c r="G7" s="679"/>
      <c r="H7" s="669"/>
      <c r="I7" s="669"/>
      <c r="J7" s="669"/>
      <c r="K7" s="669"/>
      <c r="Z7" s="39"/>
      <c r="AA7" s="2" t="s">
        <v>16</v>
      </c>
    </row>
    <row r="8" spans="1:27" ht="14.25" customHeight="1" x14ac:dyDescent="0.25">
      <c r="A8" s="6" t="s">
        <v>13</v>
      </c>
      <c r="B8" s="693" t="s">
        <v>9</v>
      </c>
      <c r="C8" s="693"/>
      <c r="D8" s="693"/>
      <c r="E8" s="693"/>
      <c r="F8" s="693"/>
      <c r="G8" s="693"/>
      <c r="H8" s="718"/>
      <c r="I8" s="718"/>
      <c r="J8" s="718"/>
      <c r="K8" s="718"/>
      <c r="Z8" s="39"/>
      <c r="AA8" s="2" t="s">
        <v>6</v>
      </c>
    </row>
    <row r="9" spans="1:27" ht="14.25" customHeight="1" x14ac:dyDescent="0.25">
      <c r="A9" s="6" t="s">
        <v>15</v>
      </c>
      <c r="B9" s="699" t="s">
        <v>63</v>
      </c>
      <c r="C9" s="699"/>
      <c r="D9" s="699"/>
      <c r="E9" s="699"/>
      <c r="F9" s="699"/>
      <c r="G9" s="699"/>
      <c r="H9" s="669"/>
      <c r="I9" s="669"/>
      <c r="J9" s="669"/>
      <c r="K9" s="669"/>
      <c r="Z9" s="3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s="39"/>
      <c r="AA11" s="2" t="s">
        <v>18</v>
      </c>
    </row>
    <row r="12" spans="1:27" ht="14.25" customHeight="1" x14ac:dyDescent="0.25">
      <c r="A12" s="6" t="s">
        <v>22</v>
      </c>
      <c r="B12" s="688" t="s">
        <v>23</v>
      </c>
      <c r="C12" s="688"/>
      <c r="D12" s="688"/>
      <c r="E12" s="688"/>
      <c r="F12" s="688"/>
      <c r="G12" s="688"/>
      <c r="H12" s="669"/>
      <c r="I12" s="669"/>
      <c r="J12" s="669"/>
      <c r="K12" s="669"/>
      <c r="Z12" s="2" t="s">
        <v>29</v>
      </c>
      <c r="AA12" s="2" t="s">
        <v>23</v>
      </c>
    </row>
    <row r="13" spans="1:27" ht="14.25" customHeight="1" x14ac:dyDescent="0.25">
      <c r="A13" s="6" t="s">
        <v>26</v>
      </c>
      <c r="B13" s="699" t="s">
        <v>879</v>
      </c>
      <c r="C13" s="699"/>
      <c r="D13" s="699"/>
      <c r="E13" s="699"/>
      <c r="F13" s="699"/>
      <c r="G13" s="699"/>
      <c r="H13" s="669"/>
      <c r="I13" s="669"/>
      <c r="J13" s="669"/>
      <c r="K13" s="669"/>
      <c r="Z13" s="39"/>
      <c r="AA13" s="2" t="s">
        <v>31</v>
      </c>
    </row>
    <row r="14" spans="1:27" ht="14.25" customHeight="1" x14ac:dyDescent="0.25">
      <c r="A14" s="6" t="s">
        <v>28</v>
      </c>
      <c r="B14" s="688" t="s">
        <v>1829</v>
      </c>
      <c r="C14" s="688"/>
      <c r="D14" s="688"/>
      <c r="E14" s="688"/>
      <c r="F14" s="688"/>
      <c r="G14" s="688"/>
      <c r="H14" s="669"/>
      <c r="I14" s="669"/>
      <c r="J14" s="669"/>
      <c r="K14" s="669"/>
      <c r="Z14" s="39"/>
      <c r="AA14" s="2" t="s">
        <v>34</v>
      </c>
    </row>
    <row r="15" spans="1:27" ht="14.25" customHeight="1" x14ac:dyDescent="0.25">
      <c r="A15" s="6" t="s">
        <v>30</v>
      </c>
      <c r="B15" s="714" t="s">
        <v>2201</v>
      </c>
      <c r="C15" s="714"/>
      <c r="D15" s="714"/>
      <c r="E15" s="714"/>
      <c r="F15" s="714"/>
      <c r="G15" s="714"/>
      <c r="H15" s="669"/>
      <c r="I15" s="669"/>
      <c r="J15" s="669"/>
      <c r="K15" s="669"/>
    </row>
    <row r="16" spans="1:27" ht="14.25" customHeight="1" x14ac:dyDescent="0.25">
      <c r="A16" s="6" t="s">
        <v>32</v>
      </c>
      <c r="B16" s="787" t="s">
        <v>885</v>
      </c>
      <c r="C16" s="669"/>
      <c r="D16" s="669"/>
      <c r="E16" s="669"/>
      <c r="F16" s="669"/>
      <c r="G16" s="669"/>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0</v>
      </c>
      <c r="D20" s="10">
        <v>0</v>
      </c>
      <c r="E20" s="155">
        <v>0</v>
      </c>
      <c r="F20" s="156">
        <v>0</v>
      </c>
      <c r="G20" s="10">
        <v>57469</v>
      </c>
      <c r="H20" s="10">
        <v>60220</v>
      </c>
      <c r="I20" s="10">
        <v>61925</v>
      </c>
      <c r="J20" s="11">
        <v>66190</v>
      </c>
      <c r="K20" s="11">
        <v>65076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0</v>
      </c>
      <c r="D21" s="10">
        <f t="shared" si="0"/>
        <v>0</v>
      </c>
      <c r="E21" s="10">
        <f t="shared" si="0"/>
        <v>0</v>
      </c>
      <c r="F21" s="10">
        <f t="shared" si="0"/>
        <v>0</v>
      </c>
      <c r="G21" s="10">
        <f>G20-G25</f>
        <v>57469</v>
      </c>
      <c r="H21" s="10">
        <f t="shared" ref="H21:K21" si="1">H20-H25</f>
        <v>60220</v>
      </c>
      <c r="I21" s="10">
        <f t="shared" si="1"/>
        <v>61925</v>
      </c>
      <c r="J21" s="10">
        <f t="shared" si="1"/>
        <v>66190</v>
      </c>
      <c r="K21" s="10">
        <f t="shared" si="1"/>
        <v>65076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v>
      </c>
      <c r="D22" s="12">
        <f>IFERROR(+(D21/D20),0)</f>
        <v>0</v>
      </c>
      <c r="E22" s="12">
        <f>IFERROR(+(E21/E20),0)</f>
        <v>0</v>
      </c>
      <c r="F22" s="12">
        <f>IFERROR(+(F21/F20),0)</f>
        <v>0</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2375</v>
      </c>
      <c r="C29" s="157">
        <v>0</v>
      </c>
      <c r="D29" s="157">
        <v>0</v>
      </c>
      <c r="E29" s="158">
        <v>0</v>
      </c>
      <c r="F29" s="159">
        <v>0</v>
      </c>
      <c r="G29" s="10">
        <v>57469</v>
      </c>
      <c r="H29" s="10">
        <v>60220</v>
      </c>
      <c r="I29" s="10">
        <v>61925</v>
      </c>
      <c r="J29" s="11">
        <v>66190</v>
      </c>
      <c r="K29" s="11">
        <v>65076</v>
      </c>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0</v>
      </c>
      <c r="D30" s="160">
        <v>0</v>
      </c>
      <c r="E30" s="161">
        <v>0</v>
      </c>
      <c r="F30" s="162">
        <v>0</v>
      </c>
      <c r="G30" s="20">
        <f>SUM(G29:G29)</f>
        <v>57469</v>
      </c>
      <c r="H30" s="20">
        <f>SUM(H29:H29)</f>
        <v>60220</v>
      </c>
      <c r="I30" s="20">
        <f>SUM(I29:I29)</f>
        <v>61925</v>
      </c>
      <c r="J30" s="20">
        <f>SUM(J29:J29)</f>
        <v>66190</v>
      </c>
      <c r="K30" s="20">
        <f>SUM(K29:K29)</f>
        <v>65076</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E001-000000000000}">
      <formula1>$AA$4:$AA$9</formula1>
    </dataValidation>
    <dataValidation type="list" allowBlank="1" showInputMessage="1" showErrorMessage="1" sqref="B10:G10" xr:uid="{00000000-0002-0000-E001-000001000000}">
      <formula1>$AA$10:$AA$11</formula1>
    </dataValidation>
    <dataValidation type="list" allowBlank="1" showInputMessage="1" showErrorMessage="1" sqref="B12:G12" xr:uid="{00000000-0002-0000-E001-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sheetPr>
    <tabColor rgb="FFFFFF00"/>
  </sheetPr>
  <dimension ref="A1:AE68"/>
  <sheetViews>
    <sheetView workbookViewId="0">
      <pane xSplit="1" ySplit="2" topLeftCell="B42" activePane="bottomRight" state="frozen"/>
      <selection activeCell="B21" sqref="B21"/>
      <selection pane="topRight" activeCell="B21" sqref="B21"/>
      <selection pane="bottomLeft" activeCell="B21" sqref="B21"/>
      <selection pane="bottomRight" activeCell="F62" sqref="F62"/>
    </sheetView>
  </sheetViews>
  <sheetFormatPr defaultColWidth="9.140625" defaultRowHeight="15" x14ac:dyDescent="0.25"/>
  <cols>
    <col min="1" max="1" width="36.7109375" style="2" customWidth="1"/>
    <col min="2" max="2" width="60.7109375" style="2" customWidth="1"/>
    <col min="3" max="11" width="8" style="2" customWidth="1"/>
    <col min="12" max="12" width="24.5703125" style="2" customWidth="1"/>
    <col min="13" max="23" width="8.140625" style="2" customWidth="1"/>
    <col min="24" max="25" width="9.140625" style="2"/>
    <col min="26" max="26" width="24" style="2" bestFit="1" customWidth="1"/>
    <col min="27" max="16384" width="9.140625" style="2"/>
  </cols>
  <sheetData>
    <row r="1" spans="1:27" ht="18.75" x14ac:dyDescent="0.25">
      <c r="A1" s="1" t="s">
        <v>0</v>
      </c>
      <c r="C1" s="3"/>
      <c r="D1" s="3"/>
      <c r="E1" s="3"/>
      <c r="F1" s="3"/>
    </row>
    <row r="2" spans="1:27" ht="14.25" customHeight="1" x14ac:dyDescent="0.25">
      <c r="B2" s="4"/>
      <c r="C2" s="4"/>
      <c r="D2" s="4"/>
      <c r="E2" s="4"/>
      <c r="F2" s="4"/>
    </row>
    <row r="3" spans="1:27" ht="14.25" customHeight="1" x14ac:dyDescent="0.25">
      <c r="A3" s="5" t="s">
        <v>1</v>
      </c>
      <c r="B3" s="702" t="s">
        <v>2376</v>
      </c>
      <c r="C3" s="702"/>
      <c r="D3" s="702"/>
      <c r="E3" s="702"/>
      <c r="F3" s="702"/>
      <c r="G3" s="702"/>
      <c r="H3" s="672"/>
      <c r="I3" s="672"/>
      <c r="J3" s="672"/>
      <c r="K3" s="672"/>
    </row>
    <row r="4" spans="1:27" ht="14.25" customHeight="1" x14ac:dyDescent="0.25">
      <c r="A4" s="6" t="s">
        <v>2</v>
      </c>
      <c r="B4" s="783" t="s">
        <v>2377</v>
      </c>
      <c r="C4" s="783"/>
      <c r="D4" s="783"/>
      <c r="E4" s="783"/>
      <c r="F4" s="783"/>
      <c r="G4" s="783"/>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Z5"/>
      <c r="AA5" s="2" t="s">
        <v>7</v>
      </c>
    </row>
    <row r="6" spans="1:27" ht="14.25" customHeight="1" x14ac:dyDescent="0.25">
      <c r="A6" s="6" t="s">
        <v>8</v>
      </c>
      <c r="B6" s="699" t="s">
        <v>9</v>
      </c>
      <c r="C6" s="699"/>
      <c r="D6" s="699"/>
      <c r="E6" s="699"/>
      <c r="F6" s="699"/>
      <c r="G6" s="699"/>
      <c r="H6" s="669"/>
      <c r="I6" s="669"/>
      <c r="J6" s="669"/>
      <c r="K6" s="669"/>
      <c r="Z6"/>
      <c r="AA6" s="2" t="s">
        <v>10</v>
      </c>
    </row>
    <row r="7" spans="1:27" ht="14.25" customHeight="1" x14ac:dyDescent="0.25">
      <c r="A7" s="6" t="s">
        <v>11</v>
      </c>
      <c r="B7" s="679" t="s">
        <v>9</v>
      </c>
      <c r="C7" s="679"/>
      <c r="D7" s="679"/>
      <c r="E7" s="679"/>
      <c r="F7" s="679"/>
      <c r="G7" s="679"/>
      <c r="H7" s="669"/>
      <c r="I7" s="669"/>
      <c r="J7" s="669"/>
      <c r="K7" s="669"/>
      <c r="Z7"/>
      <c r="AA7" s="2" t="s">
        <v>16</v>
      </c>
    </row>
    <row r="8" spans="1:27" ht="14.25" customHeight="1" x14ac:dyDescent="0.25">
      <c r="A8" s="6" t="s">
        <v>13</v>
      </c>
      <c r="B8" s="693" t="s">
        <v>9</v>
      </c>
      <c r="C8" s="693"/>
      <c r="D8" s="693"/>
      <c r="E8" s="693"/>
      <c r="F8" s="693"/>
      <c r="G8" s="693"/>
      <c r="H8" s="718"/>
      <c r="I8" s="718"/>
      <c r="J8" s="718"/>
      <c r="K8" s="718"/>
      <c r="Z8"/>
      <c r="AA8" s="2" t="s">
        <v>6</v>
      </c>
    </row>
    <row r="9" spans="1:27" ht="14.25" customHeight="1" x14ac:dyDescent="0.25">
      <c r="A9" s="6" t="s">
        <v>15</v>
      </c>
      <c r="B9" s="699" t="s">
        <v>54</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c r="AA11" s="2" t="s">
        <v>18</v>
      </c>
    </row>
    <row r="12" spans="1:27" ht="14.25" customHeight="1" x14ac:dyDescent="0.25">
      <c r="A12" s="236" t="s">
        <v>22</v>
      </c>
      <c r="B12" s="688" t="s">
        <v>23</v>
      </c>
      <c r="C12" s="688"/>
      <c r="D12" s="688"/>
      <c r="E12" s="688"/>
      <c r="F12" s="688"/>
      <c r="G12" s="688"/>
      <c r="H12" s="669"/>
      <c r="I12" s="669"/>
      <c r="J12" s="669"/>
      <c r="K12" s="669"/>
      <c r="Z12" s="2" t="s">
        <v>29</v>
      </c>
      <c r="AA12" s="2" t="s">
        <v>23</v>
      </c>
    </row>
    <row r="13" spans="1:27" ht="14.25" customHeight="1" x14ac:dyDescent="0.25">
      <c r="A13" s="6" t="s">
        <v>26</v>
      </c>
      <c r="B13" s="699" t="s">
        <v>9</v>
      </c>
      <c r="C13" s="699"/>
      <c r="D13" s="699"/>
      <c r="E13" s="699"/>
      <c r="F13" s="699"/>
      <c r="G13" s="699"/>
      <c r="H13" s="669"/>
      <c r="I13" s="669"/>
      <c r="J13" s="669"/>
      <c r="K13" s="669"/>
      <c r="Z13"/>
      <c r="AA13" s="2" t="s">
        <v>31</v>
      </c>
    </row>
    <row r="14" spans="1:27" ht="14.25" customHeight="1" x14ac:dyDescent="0.25">
      <c r="A14" s="6" t="s">
        <v>28</v>
      </c>
      <c r="B14" s="688" t="s">
        <v>2378</v>
      </c>
      <c r="C14" s="688"/>
      <c r="D14" s="688"/>
      <c r="E14" s="688"/>
      <c r="F14" s="688"/>
      <c r="G14" s="688"/>
      <c r="H14" s="669"/>
      <c r="I14" s="669"/>
      <c r="J14" s="669"/>
      <c r="K14" s="669"/>
      <c r="Z14"/>
      <c r="AA14" s="2" t="s">
        <v>34</v>
      </c>
    </row>
    <row r="15" spans="1:27" ht="14.25" customHeight="1" x14ac:dyDescent="0.25">
      <c r="A15" s="6" t="s">
        <v>30</v>
      </c>
      <c r="B15" s="688" t="s">
        <v>2201</v>
      </c>
      <c r="C15" s="688"/>
      <c r="D15" s="688"/>
      <c r="E15" s="688"/>
      <c r="F15" s="688"/>
      <c r="G15" s="688"/>
      <c r="H15" s="668"/>
      <c r="I15" s="668"/>
      <c r="J15" s="668"/>
      <c r="K15" s="668"/>
    </row>
    <row r="16" spans="1:27" ht="14.25" customHeight="1" x14ac:dyDescent="0.25">
      <c r="A16" s="6" t="s">
        <v>32</v>
      </c>
      <c r="B16" s="786" t="s">
        <v>886</v>
      </c>
      <c r="C16" s="786"/>
      <c r="D16" s="786"/>
      <c r="E16" s="786"/>
      <c r="F16" s="786"/>
      <c r="G16" s="786"/>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28225</v>
      </c>
      <c r="D20" s="10">
        <v>29350</v>
      </c>
      <c r="E20" s="155">
        <v>30812</v>
      </c>
      <c r="F20" s="156">
        <v>31870</v>
      </c>
      <c r="G20" s="10">
        <v>57469</v>
      </c>
      <c r="H20" s="10">
        <v>60220</v>
      </c>
      <c r="I20" s="10">
        <v>61925</v>
      </c>
      <c r="J20" s="11">
        <v>66190</v>
      </c>
      <c r="K20" s="11">
        <v>65076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22114</v>
      </c>
      <c r="D21" s="10">
        <f t="shared" si="0"/>
        <v>22615</v>
      </c>
      <c r="E21" s="10">
        <f t="shared" si="0"/>
        <v>23847</v>
      </c>
      <c r="F21" s="10">
        <f t="shared" si="0"/>
        <v>24751</v>
      </c>
      <c r="G21" s="10">
        <f>G20-G25</f>
        <v>46085</v>
      </c>
      <c r="H21" s="10">
        <f t="shared" ref="H21:K21" si="1">H20-H25</f>
        <v>49044</v>
      </c>
      <c r="I21" s="10">
        <f t="shared" si="1"/>
        <v>50698</v>
      </c>
      <c r="J21" s="10">
        <f t="shared" si="1"/>
        <v>56587</v>
      </c>
      <c r="K21" s="10">
        <f t="shared" si="1"/>
        <v>58490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0.78348981399468554</v>
      </c>
      <c r="D22" s="12">
        <f>IFERROR(+(D21/D20),0)</f>
        <v>0.77052810902896085</v>
      </c>
      <c r="E22" s="12">
        <f>IFERROR(+(E21/E20),0)</f>
        <v>0.77395170712709338</v>
      </c>
      <c r="F22" s="12">
        <f>IFERROR(+(F21/F20),0)</f>
        <v>0.77662378412299971</v>
      </c>
      <c r="G22" s="12">
        <f>G21/G20</f>
        <v>0.8019105952774539</v>
      </c>
      <c r="H22" s="12">
        <f t="shared" ref="H22:K22" si="2">H21/H20</f>
        <v>0.8144138160079708</v>
      </c>
      <c r="I22" s="12">
        <f t="shared" si="2"/>
        <v>0.81870004037141708</v>
      </c>
      <c r="J22" s="12">
        <f t="shared" si="2"/>
        <v>0.85491766127813873</v>
      </c>
      <c r="K22" s="12">
        <f t="shared" si="2"/>
        <v>0.89879525477902755</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6111</v>
      </c>
      <c r="D25" s="10">
        <v>6735</v>
      </c>
      <c r="E25" s="155">
        <v>6965</v>
      </c>
      <c r="F25" s="156">
        <v>7119</v>
      </c>
      <c r="G25" s="13">
        <v>11384</v>
      </c>
      <c r="H25" s="13">
        <v>11176</v>
      </c>
      <c r="I25" s="13">
        <v>11227</v>
      </c>
      <c r="J25" s="13">
        <v>9603</v>
      </c>
      <c r="K25" s="13">
        <v>6586</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0.21651018600531444</v>
      </c>
      <c r="D26" s="12">
        <f>IFERROR(+(D25/D20),0)</f>
        <v>0.22947189097103918</v>
      </c>
      <c r="E26" s="12">
        <f>IFERROR(+(E25/E20),0)</f>
        <v>0.22604829287290665</v>
      </c>
      <c r="F26" s="12">
        <f>IFERROR(+(F25/F20),0)</f>
        <v>0.22337621587700032</v>
      </c>
      <c r="G26" s="12">
        <f>G25/G20</f>
        <v>0.19808940472254608</v>
      </c>
      <c r="H26" s="12">
        <f t="shared" ref="H26:J26" si="4">H25/H20</f>
        <v>0.18558618399202922</v>
      </c>
      <c r="I26" s="12">
        <f t="shared" si="4"/>
        <v>0.18129995962858297</v>
      </c>
      <c r="J26" s="12">
        <f t="shared" si="4"/>
        <v>0.1450823387218613</v>
      </c>
      <c r="K26" s="12">
        <f>K25/K20</f>
        <v>0.10120474522097241</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37" t="s">
        <v>2379</v>
      </c>
      <c r="B29" s="149" t="s">
        <v>2277</v>
      </c>
      <c r="C29" s="157">
        <v>33</v>
      </c>
      <c r="D29" s="157">
        <v>55</v>
      </c>
      <c r="E29" s="158">
        <v>59</v>
      </c>
      <c r="F29" s="159">
        <v>76</v>
      </c>
      <c r="G29" s="197">
        <v>56</v>
      </c>
      <c r="H29" s="197">
        <v>78</v>
      </c>
      <c r="I29" s="197">
        <v>69</v>
      </c>
      <c r="J29" s="197">
        <v>87</v>
      </c>
      <c r="K29" s="197">
        <v>80</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37" t="s">
        <v>2380</v>
      </c>
      <c r="B30" s="149" t="s">
        <v>2277</v>
      </c>
      <c r="C30" s="157">
        <v>120</v>
      </c>
      <c r="D30" s="157">
        <v>100</v>
      </c>
      <c r="E30" s="158">
        <v>116</v>
      </c>
      <c r="F30" s="159">
        <v>159</v>
      </c>
      <c r="G30" s="197">
        <v>177</v>
      </c>
      <c r="H30" s="197">
        <v>197</v>
      </c>
      <c r="I30" s="197">
        <v>190</v>
      </c>
      <c r="J30" s="197">
        <v>220</v>
      </c>
      <c r="K30" s="197">
        <v>234</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37" t="s">
        <v>2381</v>
      </c>
      <c r="B31" s="149" t="s">
        <v>2277</v>
      </c>
      <c r="C31" s="157">
        <v>145</v>
      </c>
      <c r="D31" s="157">
        <v>188</v>
      </c>
      <c r="E31" s="158">
        <v>198</v>
      </c>
      <c r="F31" s="159">
        <v>296</v>
      </c>
      <c r="G31" s="197">
        <v>430</v>
      </c>
      <c r="H31" s="197">
        <v>453</v>
      </c>
      <c r="I31" s="197">
        <v>535</v>
      </c>
      <c r="J31" s="197">
        <v>552</v>
      </c>
      <c r="K31" s="197">
        <v>498</v>
      </c>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37" t="s">
        <v>2382</v>
      </c>
      <c r="B32" s="237" t="s">
        <v>2383</v>
      </c>
      <c r="C32" s="775" t="s">
        <v>10807</v>
      </c>
      <c r="D32" s="775"/>
      <c r="E32" s="775"/>
      <c r="F32" s="775"/>
      <c r="G32" s="775"/>
      <c r="H32" s="775"/>
      <c r="I32" s="775"/>
      <c r="J32" s="775"/>
      <c r="K32" s="775"/>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37" t="s">
        <v>2384</v>
      </c>
      <c r="B33" s="237" t="s">
        <v>2385</v>
      </c>
      <c r="C33" s="157">
        <v>449</v>
      </c>
      <c r="D33" s="157">
        <v>340</v>
      </c>
      <c r="E33" s="158">
        <v>251</v>
      </c>
      <c r="F33" s="159">
        <v>226</v>
      </c>
      <c r="G33" s="197">
        <v>182</v>
      </c>
      <c r="H33" s="197">
        <v>137</v>
      </c>
      <c r="I33" s="197">
        <v>89</v>
      </c>
      <c r="J33" s="197">
        <v>58</v>
      </c>
      <c r="K33" s="197">
        <v>33</v>
      </c>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237" t="s">
        <v>2386</v>
      </c>
      <c r="B34" s="237" t="s">
        <v>2387</v>
      </c>
      <c r="C34" s="775" t="s">
        <v>10807</v>
      </c>
      <c r="D34" s="775"/>
      <c r="E34" s="775"/>
      <c r="F34" s="775"/>
      <c r="G34" s="775"/>
      <c r="H34" s="775"/>
      <c r="I34" s="775"/>
      <c r="J34" s="775"/>
      <c r="K34" s="775"/>
      <c r="L34" s="11"/>
      <c r="M34" s="11"/>
      <c r="N34" s="11"/>
      <c r="O34" s="11"/>
      <c r="P34" s="11"/>
      <c r="Q34" s="11"/>
      <c r="R34" s="11"/>
      <c r="S34" s="11"/>
      <c r="T34" s="9"/>
      <c r="U34" s="9"/>
      <c r="V34" s="9"/>
      <c r="W34" s="9"/>
      <c r="X34" s="9"/>
      <c r="Y34" s="9"/>
      <c r="Z34" s="9"/>
      <c r="AA34" s="9"/>
      <c r="AB34" s="9"/>
      <c r="AC34" s="9"/>
      <c r="AD34" s="9"/>
      <c r="AE34" s="9"/>
    </row>
    <row r="35" spans="1:31" ht="13.5" customHeight="1" x14ac:dyDescent="0.25">
      <c r="A35" s="237" t="s">
        <v>2388</v>
      </c>
      <c r="B35" s="149" t="s">
        <v>2389</v>
      </c>
      <c r="C35" s="775" t="s">
        <v>10807</v>
      </c>
      <c r="D35" s="775"/>
      <c r="E35" s="775"/>
      <c r="F35" s="775"/>
      <c r="G35" s="775"/>
      <c r="H35" s="775"/>
      <c r="I35" s="775"/>
      <c r="J35" s="775"/>
      <c r="K35" s="775"/>
      <c r="L35" s="11"/>
      <c r="M35" s="11"/>
      <c r="N35" s="11"/>
      <c r="O35" s="11"/>
      <c r="P35" s="11"/>
      <c r="Q35" s="11"/>
      <c r="R35" s="11"/>
      <c r="S35" s="11"/>
      <c r="T35" s="9"/>
      <c r="U35" s="9"/>
      <c r="V35" s="9"/>
      <c r="W35" s="9"/>
      <c r="X35" s="9"/>
      <c r="Y35" s="9"/>
      <c r="Z35" s="9"/>
      <c r="AA35" s="9"/>
      <c r="AB35" s="9"/>
      <c r="AC35" s="9"/>
      <c r="AD35" s="9"/>
      <c r="AE35" s="9"/>
    </row>
    <row r="36" spans="1:31" ht="13.5" customHeight="1" x14ac:dyDescent="0.25">
      <c r="A36" s="237" t="s">
        <v>2390</v>
      </c>
      <c r="B36" s="237" t="s">
        <v>2391</v>
      </c>
      <c r="C36" s="157">
        <v>481</v>
      </c>
      <c r="D36" s="157">
        <v>546</v>
      </c>
      <c r="E36" s="158">
        <v>1375</v>
      </c>
      <c r="F36" s="159">
        <v>927</v>
      </c>
      <c r="G36" s="199">
        <v>1680</v>
      </c>
      <c r="H36" s="199">
        <v>1371</v>
      </c>
      <c r="I36" s="199">
        <v>1675</v>
      </c>
      <c r="J36" s="199">
        <v>2302</v>
      </c>
      <c r="K36" s="199">
        <v>1975</v>
      </c>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237" t="s">
        <v>2392</v>
      </c>
      <c r="B37" s="149" t="s">
        <v>2393</v>
      </c>
      <c r="C37" s="157">
        <v>59</v>
      </c>
      <c r="D37" s="157">
        <v>22</v>
      </c>
      <c r="E37" s="158">
        <v>26</v>
      </c>
      <c r="F37" s="159">
        <v>33</v>
      </c>
      <c r="G37" s="199">
        <v>10</v>
      </c>
      <c r="H37" s="190" t="s">
        <v>1542</v>
      </c>
      <c r="I37" s="199">
        <v>14</v>
      </c>
      <c r="J37" s="199">
        <v>11</v>
      </c>
      <c r="K37" s="190" t="s">
        <v>1542</v>
      </c>
      <c r="L37" s="11"/>
      <c r="M37" s="11"/>
      <c r="N37" s="11"/>
      <c r="O37" s="11"/>
      <c r="P37" s="11"/>
      <c r="Q37" s="11"/>
      <c r="R37" s="11"/>
      <c r="S37" s="11"/>
      <c r="T37" s="9"/>
      <c r="U37" s="9"/>
      <c r="V37" s="9"/>
      <c r="W37" s="9"/>
      <c r="X37" s="9"/>
      <c r="Y37" s="9"/>
      <c r="Z37" s="9"/>
      <c r="AA37" s="9"/>
      <c r="AB37" s="9"/>
      <c r="AC37" s="9"/>
      <c r="AD37" s="9"/>
      <c r="AE37" s="9"/>
    </row>
    <row r="38" spans="1:31" ht="13.5" customHeight="1" x14ac:dyDescent="0.25">
      <c r="A38" s="237" t="s">
        <v>2394</v>
      </c>
      <c r="B38" s="237" t="s">
        <v>2395</v>
      </c>
      <c r="C38" s="157">
        <v>112</v>
      </c>
      <c r="D38" s="157">
        <v>109</v>
      </c>
      <c r="E38" s="158">
        <v>90</v>
      </c>
      <c r="F38" s="159">
        <v>52</v>
      </c>
      <c r="G38" s="199">
        <v>41</v>
      </c>
      <c r="H38" s="199">
        <v>28</v>
      </c>
      <c r="I38" s="199">
        <v>12</v>
      </c>
      <c r="J38" s="190" t="s">
        <v>1542</v>
      </c>
      <c r="K38" s="190" t="s">
        <v>1542</v>
      </c>
      <c r="L38" s="11"/>
      <c r="M38" s="11"/>
      <c r="N38" s="11"/>
      <c r="O38" s="11"/>
      <c r="P38" s="11"/>
      <c r="Q38" s="11"/>
      <c r="R38" s="11"/>
      <c r="S38" s="11"/>
      <c r="T38" s="9"/>
      <c r="U38" s="9"/>
      <c r="V38" s="9"/>
      <c r="W38" s="9"/>
      <c r="X38" s="9"/>
      <c r="Y38" s="9"/>
      <c r="Z38" s="9"/>
      <c r="AA38" s="9"/>
      <c r="AB38" s="9"/>
      <c r="AC38" s="9"/>
      <c r="AD38" s="9"/>
      <c r="AE38" s="9"/>
    </row>
    <row r="39" spans="1:31" ht="13.5" customHeight="1" x14ac:dyDescent="0.25">
      <c r="A39" s="237" t="s">
        <v>2396</v>
      </c>
      <c r="B39" s="237" t="s">
        <v>2397</v>
      </c>
      <c r="C39" s="157">
        <v>49</v>
      </c>
      <c r="D39" s="157">
        <v>58</v>
      </c>
      <c r="E39" s="158">
        <v>68</v>
      </c>
      <c r="F39" s="159">
        <v>133</v>
      </c>
      <c r="G39" s="199">
        <v>178</v>
      </c>
      <c r="H39" s="199">
        <v>150</v>
      </c>
      <c r="I39" s="199">
        <v>195</v>
      </c>
      <c r="J39" s="199">
        <v>157</v>
      </c>
      <c r="K39" s="199">
        <v>149</v>
      </c>
      <c r="L39" s="11"/>
      <c r="M39" s="11"/>
      <c r="N39" s="11"/>
      <c r="O39" s="11"/>
      <c r="P39" s="11"/>
      <c r="Q39" s="11"/>
      <c r="R39" s="11"/>
      <c r="S39" s="11"/>
      <c r="T39" s="9"/>
      <c r="U39" s="9"/>
      <c r="V39" s="9"/>
      <c r="W39" s="9"/>
      <c r="X39" s="9"/>
      <c r="Y39" s="9"/>
      <c r="Z39" s="9"/>
      <c r="AA39" s="9"/>
      <c r="AB39" s="9"/>
      <c r="AC39" s="9"/>
      <c r="AD39" s="9"/>
      <c r="AE39" s="9"/>
    </row>
    <row r="40" spans="1:31" ht="13.5" customHeight="1" x14ac:dyDescent="0.25">
      <c r="A40" s="237" t="s">
        <v>2398</v>
      </c>
      <c r="B40" s="237" t="s">
        <v>2397</v>
      </c>
      <c r="C40" s="157">
        <v>24</v>
      </c>
      <c r="D40" s="157">
        <v>41</v>
      </c>
      <c r="E40" s="158">
        <v>37</v>
      </c>
      <c r="F40" s="159">
        <v>39</v>
      </c>
      <c r="G40" s="199">
        <v>42</v>
      </c>
      <c r="H40" s="199">
        <v>53</v>
      </c>
      <c r="I40" s="199">
        <v>46</v>
      </c>
      <c r="J40" s="199">
        <v>31</v>
      </c>
      <c r="K40" s="199">
        <v>38</v>
      </c>
      <c r="L40" s="11"/>
      <c r="M40" s="11"/>
      <c r="N40" s="11"/>
      <c r="O40" s="11"/>
      <c r="P40" s="11"/>
      <c r="Q40" s="11"/>
      <c r="R40" s="11"/>
      <c r="S40" s="11"/>
      <c r="T40" s="9"/>
      <c r="U40" s="9"/>
      <c r="V40" s="9"/>
      <c r="W40" s="9"/>
      <c r="X40" s="9"/>
      <c r="Y40" s="9"/>
      <c r="Z40" s="9"/>
      <c r="AA40" s="9"/>
      <c r="AB40" s="9"/>
      <c r="AC40" s="9"/>
      <c r="AD40" s="9"/>
      <c r="AE40" s="9"/>
    </row>
    <row r="41" spans="1:31" ht="13.5" customHeight="1" x14ac:dyDescent="0.25">
      <c r="A41" s="237" t="s">
        <v>2399</v>
      </c>
      <c r="B41" s="237" t="s">
        <v>2400</v>
      </c>
      <c r="C41" s="190" t="s">
        <v>1542</v>
      </c>
      <c r="D41" s="190" t="s">
        <v>1542</v>
      </c>
      <c r="E41" s="190" t="s">
        <v>1542</v>
      </c>
      <c r="F41" s="159">
        <v>10</v>
      </c>
      <c r="G41" s="199">
        <v>13</v>
      </c>
      <c r="H41" s="199">
        <v>18</v>
      </c>
      <c r="I41" s="199">
        <v>12</v>
      </c>
      <c r="J41" s="199">
        <v>17</v>
      </c>
      <c r="K41" s="199">
        <v>31</v>
      </c>
      <c r="L41" s="11"/>
      <c r="M41" s="11"/>
      <c r="N41" s="11"/>
      <c r="O41" s="11"/>
      <c r="P41" s="11"/>
      <c r="Q41" s="11"/>
      <c r="R41" s="11"/>
      <c r="S41" s="11"/>
      <c r="T41" s="9"/>
      <c r="U41" s="9"/>
      <c r="V41" s="9"/>
      <c r="W41" s="9"/>
      <c r="X41" s="9"/>
      <c r="Y41" s="9"/>
      <c r="Z41" s="9"/>
      <c r="AA41" s="9"/>
      <c r="AB41" s="9"/>
      <c r="AC41" s="9"/>
      <c r="AD41" s="9"/>
      <c r="AE41" s="9"/>
    </row>
    <row r="42" spans="1:31" ht="13.5" customHeight="1" x14ac:dyDescent="0.25">
      <c r="A42" s="237" t="s">
        <v>2401</v>
      </c>
      <c r="B42" s="237" t="s">
        <v>2402</v>
      </c>
      <c r="C42" s="775" t="s">
        <v>10807</v>
      </c>
      <c r="D42" s="775"/>
      <c r="E42" s="775"/>
      <c r="F42" s="775"/>
      <c r="G42" s="775"/>
      <c r="H42" s="775"/>
      <c r="I42" s="775"/>
      <c r="J42" s="775"/>
      <c r="K42" s="775"/>
      <c r="L42" s="11"/>
      <c r="M42" s="11"/>
      <c r="N42" s="11"/>
      <c r="O42" s="11"/>
      <c r="P42" s="11"/>
      <c r="Q42" s="11"/>
      <c r="R42" s="11"/>
      <c r="S42" s="11"/>
      <c r="T42" s="9"/>
      <c r="U42" s="9"/>
      <c r="V42" s="9"/>
      <c r="W42" s="9"/>
      <c r="X42" s="9"/>
      <c r="Y42" s="9"/>
      <c r="Z42" s="9"/>
      <c r="AA42" s="9"/>
      <c r="AB42" s="9"/>
      <c r="AC42" s="9"/>
      <c r="AD42" s="9"/>
      <c r="AE42" s="9"/>
    </row>
    <row r="43" spans="1:31" ht="13.5" customHeight="1" x14ac:dyDescent="0.25">
      <c r="A43" s="237" t="s">
        <v>2403</v>
      </c>
      <c r="B43" s="149" t="s">
        <v>2404</v>
      </c>
      <c r="C43" s="157">
        <v>12</v>
      </c>
      <c r="D43" s="190" t="s">
        <v>1542</v>
      </c>
      <c r="E43" s="158">
        <v>12</v>
      </c>
      <c r="F43" s="159">
        <v>19</v>
      </c>
      <c r="G43" s="199">
        <v>13</v>
      </c>
      <c r="H43" s="199">
        <v>15</v>
      </c>
      <c r="I43" s="199">
        <v>20</v>
      </c>
      <c r="J43" s="199">
        <v>25</v>
      </c>
      <c r="K43" s="199">
        <v>39</v>
      </c>
      <c r="L43" s="11"/>
      <c r="M43" s="11"/>
      <c r="N43" s="11"/>
      <c r="O43" s="11"/>
      <c r="P43" s="11"/>
      <c r="Q43" s="11"/>
      <c r="R43" s="11"/>
      <c r="S43" s="11"/>
      <c r="T43" s="9"/>
      <c r="U43" s="9"/>
      <c r="V43" s="9"/>
      <c r="W43" s="9"/>
      <c r="X43" s="9"/>
      <c r="Y43" s="9"/>
      <c r="Z43" s="9"/>
      <c r="AA43" s="9"/>
      <c r="AB43" s="9"/>
      <c r="AC43" s="9"/>
      <c r="AD43" s="9"/>
      <c r="AE43" s="9"/>
    </row>
    <row r="44" spans="1:31" ht="13.5" customHeight="1" x14ac:dyDescent="0.25">
      <c r="A44" s="237" t="s">
        <v>2405</v>
      </c>
      <c r="B44" s="149" t="s">
        <v>2406</v>
      </c>
      <c r="C44" s="157">
        <v>50</v>
      </c>
      <c r="D44" s="157">
        <v>66</v>
      </c>
      <c r="E44" s="158">
        <v>42</v>
      </c>
      <c r="F44" s="159">
        <v>49</v>
      </c>
      <c r="G44" s="199">
        <v>50</v>
      </c>
      <c r="H44" s="199">
        <v>52</v>
      </c>
      <c r="I44" s="199">
        <v>34</v>
      </c>
      <c r="J44" s="199">
        <v>72</v>
      </c>
      <c r="K44" s="199">
        <v>55</v>
      </c>
      <c r="L44" s="11"/>
      <c r="M44" s="11"/>
      <c r="N44" s="11"/>
      <c r="O44" s="11"/>
      <c r="P44" s="11"/>
      <c r="Q44" s="11"/>
      <c r="R44" s="11"/>
      <c r="S44" s="11"/>
      <c r="T44" s="9"/>
      <c r="U44" s="9"/>
      <c r="V44" s="9"/>
      <c r="W44" s="9"/>
      <c r="X44" s="9"/>
      <c r="Y44" s="9"/>
      <c r="Z44" s="9"/>
      <c r="AA44" s="9"/>
      <c r="AB44" s="9"/>
      <c r="AC44" s="9"/>
      <c r="AD44" s="9"/>
      <c r="AE44" s="9"/>
    </row>
    <row r="45" spans="1:31" ht="13.5" customHeight="1" x14ac:dyDescent="0.25">
      <c r="A45" s="237" t="s">
        <v>2407</v>
      </c>
      <c r="B45" s="149" t="s">
        <v>2404</v>
      </c>
      <c r="C45" s="190" t="s">
        <v>1542</v>
      </c>
      <c r="D45" s="157">
        <v>10</v>
      </c>
      <c r="E45" s="158">
        <v>13</v>
      </c>
      <c r="F45" s="159">
        <v>15</v>
      </c>
      <c r="G45" s="199">
        <v>18</v>
      </c>
      <c r="H45" s="199">
        <v>25</v>
      </c>
      <c r="I45" s="199">
        <v>25</v>
      </c>
      <c r="J45" s="199">
        <v>36</v>
      </c>
      <c r="K45" s="199">
        <v>45</v>
      </c>
      <c r="L45" s="11"/>
      <c r="M45" s="11"/>
      <c r="N45" s="11"/>
      <c r="O45" s="11"/>
      <c r="P45" s="11"/>
      <c r="Q45" s="11"/>
      <c r="R45" s="11"/>
      <c r="S45" s="11"/>
      <c r="T45" s="9"/>
      <c r="U45" s="9"/>
      <c r="V45" s="9"/>
      <c r="W45" s="9"/>
      <c r="X45" s="9"/>
      <c r="Y45" s="9"/>
      <c r="Z45" s="9"/>
      <c r="AA45" s="9"/>
      <c r="AB45" s="9"/>
      <c r="AC45" s="9"/>
      <c r="AD45" s="9"/>
      <c r="AE45" s="9"/>
    </row>
    <row r="46" spans="1:31" ht="13.5" customHeight="1" x14ac:dyDescent="0.25">
      <c r="A46" s="237" t="s">
        <v>2408</v>
      </c>
      <c r="B46" s="149" t="s">
        <v>2406</v>
      </c>
      <c r="C46" s="157">
        <v>407</v>
      </c>
      <c r="D46" s="157">
        <v>490</v>
      </c>
      <c r="E46" s="158">
        <v>546</v>
      </c>
      <c r="F46" s="159">
        <v>992</v>
      </c>
      <c r="G46" s="199">
        <v>2402</v>
      </c>
      <c r="H46" s="199">
        <v>2678</v>
      </c>
      <c r="I46" s="199">
        <v>2843</v>
      </c>
      <c r="J46" s="199">
        <v>3235</v>
      </c>
      <c r="K46" s="199">
        <v>3214</v>
      </c>
      <c r="L46" s="11"/>
      <c r="M46" s="11"/>
      <c r="N46" s="11"/>
      <c r="O46" s="11"/>
      <c r="P46" s="11"/>
      <c r="Q46" s="11"/>
      <c r="R46" s="11"/>
      <c r="S46" s="11"/>
      <c r="T46" s="9"/>
      <c r="U46" s="9"/>
      <c r="V46" s="9"/>
      <c r="W46" s="9"/>
      <c r="X46" s="9"/>
      <c r="Y46" s="9"/>
      <c r="Z46" s="9"/>
      <c r="AA46" s="9"/>
      <c r="AB46" s="9"/>
      <c r="AC46" s="9"/>
      <c r="AD46" s="9"/>
      <c r="AE46" s="9"/>
    </row>
    <row r="47" spans="1:31" ht="13.5" customHeight="1" x14ac:dyDescent="0.25">
      <c r="A47" s="237" t="s">
        <v>2409</v>
      </c>
      <c r="B47" s="149" t="s">
        <v>2410</v>
      </c>
      <c r="C47" s="157">
        <v>23</v>
      </c>
      <c r="D47" s="157">
        <v>23</v>
      </c>
      <c r="E47" s="158">
        <v>28</v>
      </c>
      <c r="F47" s="159">
        <v>31</v>
      </c>
      <c r="G47" s="199">
        <v>19</v>
      </c>
      <c r="H47" s="199">
        <v>14</v>
      </c>
      <c r="I47" s="199">
        <v>10</v>
      </c>
      <c r="J47" s="199">
        <v>18</v>
      </c>
      <c r="K47" s="199">
        <v>14</v>
      </c>
      <c r="L47" s="11"/>
      <c r="M47" s="11"/>
      <c r="N47" s="11"/>
      <c r="O47" s="11"/>
      <c r="P47" s="11"/>
      <c r="Q47" s="11"/>
      <c r="R47" s="11"/>
      <c r="S47" s="11"/>
      <c r="T47" s="9"/>
      <c r="U47" s="9"/>
      <c r="V47" s="9"/>
      <c r="W47" s="9"/>
      <c r="X47" s="9"/>
      <c r="Y47" s="9"/>
      <c r="Z47" s="9"/>
      <c r="AA47" s="9"/>
      <c r="AB47" s="9"/>
      <c r="AC47" s="9"/>
      <c r="AD47" s="9"/>
      <c r="AE47" s="9"/>
    </row>
    <row r="48" spans="1:31" ht="13.5" customHeight="1" x14ac:dyDescent="0.25">
      <c r="A48" s="237" t="s">
        <v>2411</v>
      </c>
      <c r="B48" s="237" t="s">
        <v>2412</v>
      </c>
      <c r="C48" s="157">
        <v>131</v>
      </c>
      <c r="D48" s="157">
        <v>175</v>
      </c>
      <c r="E48" s="158">
        <v>229</v>
      </c>
      <c r="F48" s="159">
        <v>266</v>
      </c>
      <c r="G48" s="199">
        <v>423</v>
      </c>
      <c r="H48" s="199">
        <v>453</v>
      </c>
      <c r="I48" s="199">
        <v>474</v>
      </c>
      <c r="J48" s="199">
        <v>512</v>
      </c>
      <c r="K48" s="199">
        <v>427</v>
      </c>
      <c r="L48" s="11"/>
      <c r="M48" s="11"/>
      <c r="N48" s="11"/>
      <c r="O48" s="11"/>
      <c r="P48" s="11"/>
      <c r="Q48" s="11"/>
      <c r="R48" s="11"/>
      <c r="S48" s="11"/>
      <c r="T48" s="9"/>
      <c r="U48" s="9"/>
      <c r="V48" s="9"/>
      <c r="W48" s="9"/>
      <c r="X48" s="9"/>
      <c r="Y48" s="9"/>
      <c r="Z48" s="9"/>
      <c r="AA48" s="9"/>
      <c r="AB48" s="9"/>
      <c r="AC48" s="9"/>
      <c r="AD48" s="9"/>
      <c r="AE48" s="9"/>
    </row>
    <row r="49" spans="1:31" ht="13.5" customHeight="1" x14ac:dyDescent="0.25">
      <c r="A49" s="237" t="s">
        <v>2413</v>
      </c>
      <c r="B49" s="149" t="s">
        <v>2414</v>
      </c>
      <c r="C49" s="190" t="s">
        <v>1542</v>
      </c>
      <c r="D49" s="190" t="s">
        <v>1542</v>
      </c>
      <c r="E49" s="190" t="s">
        <v>1542</v>
      </c>
      <c r="F49" s="190" t="s">
        <v>1542</v>
      </c>
      <c r="G49" s="190" t="s">
        <v>1542</v>
      </c>
      <c r="H49" s="199">
        <v>10</v>
      </c>
      <c r="I49" s="190" t="s">
        <v>1542</v>
      </c>
      <c r="J49" s="190" t="s">
        <v>1542</v>
      </c>
      <c r="K49" s="199">
        <v>11</v>
      </c>
      <c r="L49" s="11"/>
      <c r="M49" s="11"/>
      <c r="N49" s="11"/>
      <c r="O49" s="11"/>
      <c r="P49" s="11"/>
      <c r="Q49" s="11"/>
      <c r="R49" s="11"/>
      <c r="S49" s="11"/>
      <c r="T49" s="9"/>
      <c r="U49" s="9"/>
      <c r="V49" s="9"/>
      <c r="W49" s="9"/>
      <c r="X49" s="9"/>
      <c r="Y49" s="9"/>
      <c r="Z49" s="9"/>
      <c r="AA49" s="9"/>
      <c r="AB49" s="9"/>
      <c r="AC49" s="9"/>
      <c r="AD49" s="9"/>
      <c r="AE49" s="9"/>
    </row>
    <row r="50" spans="1:31" ht="13.5" customHeight="1" x14ac:dyDescent="0.25">
      <c r="A50" s="237" t="s">
        <v>2415</v>
      </c>
      <c r="B50" s="237" t="s">
        <v>2416</v>
      </c>
      <c r="C50" s="157">
        <v>3660</v>
      </c>
      <c r="D50" s="157">
        <v>3646</v>
      </c>
      <c r="E50" s="158">
        <v>3671</v>
      </c>
      <c r="F50" s="159">
        <v>3283</v>
      </c>
      <c r="G50" s="199">
        <v>6516</v>
      </c>
      <c r="H50" s="199">
        <v>6801</v>
      </c>
      <c r="I50" s="199">
        <v>6746</v>
      </c>
      <c r="J50" s="199">
        <v>6986</v>
      </c>
      <c r="K50" s="199">
        <v>7002</v>
      </c>
      <c r="L50" s="11"/>
      <c r="M50" s="11"/>
      <c r="N50" s="11"/>
      <c r="O50" s="11"/>
      <c r="P50" s="11"/>
      <c r="Q50" s="11"/>
      <c r="R50" s="11"/>
      <c r="S50" s="11"/>
      <c r="T50" s="9"/>
      <c r="U50" s="9"/>
      <c r="V50" s="9"/>
      <c r="W50" s="9"/>
      <c r="X50" s="9"/>
      <c r="Y50" s="9"/>
      <c r="Z50" s="9"/>
      <c r="AA50" s="9"/>
      <c r="AB50" s="9"/>
      <c r="AC50" s="9"/>
      <c r="AD50" s="9"/>
      <c r="AE50" s="9"/>
    </row>
    <row r="51" spans="1:31" ht="13.5" customHeight="1" x14ac:dyDescent="0.25">
      <c r="A51" s="237" t="s">
        <v>2417</v>
      </c>
      <c r="B51" s="149" t="s">
        <v>2418</v>
      </c>
      <c r="C51" s="157">
        <v>3090</v>
      </c>
      <c r="D51" s="157">
        <v>3045</v>
      </c>
      <c r="E51" s="158">
        <v>3221</v>
      </c>
      <c r="F51" s="159">
        <v>3421</v>
      </c>
      <c r="G51" s="199">
        <v>5432</v>
      </c>
      <c r="H51" s="199">
        <v>6006</v>
      </c>
      <c r="I51" s="199">
        <v>6420</v>
      </c>
      <c r="J51" s="199">
        <v>9322</v>
      </c>
      <c r="K51" s="199">
        <v>10766</v>
      </c>
      <c r="L51" s="11"/>
      <c r="M51" s="11"/>
      <c r="N51" s="11"/>
      <c r="O51" s="11"/>
      <c r="P51" s="11"/>
      <c r="Q51" s="11"/>
      <c r="R51" s="11"/>
      <c r="S51" s="11"/>
      <c r="T51" s="9"/>
      <c r="U51" s="9"/>
      <c r="V51" s="9"/>
      <c r="W51" s="9"/>
      <c r="X51" s="9"/>
      <c r="Y51" s="9"/>
      <c r="Z51" s="9"/>
      <c r="AA51" s="9"/>
      <c r="AB51" s="9"/>
      <c r="AC51" s="9"/>
      <c r="AD51" s="9"/>
      <c r="AE51" s="9"/>
    </row>
    <row r="52" spans="1:31" ht="13.5" customHeight="1" x14ac:dyDescent="0.25">
      <c r="A52" s="237" t="s">
        <v>2419</v>
      </c>
      <c r="B52" s="149" t="s">
        <v>2420</v>
      </c>
      <c r="C52" s="157">
        <v>9361</v>
      </c>
      <c r="D52" s="157">
        <v>9674</v>
      </c>
      <c r="E52" s="158">
        <v>9540</v>
      </c>
      <c r="F52" s="159">
        <v>10263</v>
      </c>
      <c r="G52" s="199">
        <v>21576</v>
      </c>
      <c r="H52" s="199">
        <v>23234</v>
      </c>
      <c r="I52" s="199">
        <v>24103</v>
      </c>
      <c r="J52" s="199">
        <v>25583</v>
      </c>
      <c r="K52" s="199">
        <v>26793</v>
      </c>
      <c r="L52" s="11"/>
      <c r="M52" s="11"/>
      <c r="N52" s="11"/>
      <c r="O52" s="11"/>
      <c r="P52" s="11"/>
      <c r="Q52" s="11"/>
      <c r="R52" s="11"/>
      <c r="S52" s="11"/>
      <c r="T52" s="9"/>
      <c r="U52" s="9"/>
      <c r="V52" s="9"/>
      <c r="W52" s="9"/>
      <c r="X52" s="9"/>
      <c r="Y52" s="9"/>
      <c r="Z52" s="9"/>
      <c r="AA52" s="9"/>
      <c r="AB52" s="9"/>
      <c r="AC52" s="9"/>
      <c r="AD52" s="9"/>
      <c r="AE52" s="9"/>
    </row>
    <row r="53" spans="1:31" ht="13.5" customHeight="1" x14ac:dyDescent="0.25">
      <c r="A53" s="237" t="s">
        <v>2421</v>
      </c>
      <c r="B53" s="149" t="s">
        <v>2422</v>
      </c>
      <c r="C53" s="157">
        <v>244</v>
      </c>
      <c r="D53" s="157">
        <v>264</v>
      </c>
      <c r="E53" s="158">
        <v>282</v>
      </c>
      <c r="F53" s="159">
        <v>289</v>
      </c>
      <c r="G53" s="199">
        <v>222</v>
      </c>
      <c r="H53" s="199">
        <v>262</v>
      </c>
      <c r="I53" s="199">
        <v>248</v>
      </c>
      <c r="J53" s="199">
        <v>193</v>
      </c>
      <c r="K53" s="199">
        <v>208</v>
      </c>
      <c r="L53" s="11"/>
      <c r="M53" s="11"/>
      <c r="N53" s="11"/>
      <c r="O53" s="11"/>
      <c r="P53" s="11"/>
      <c r="Q53" s="11"/>
      <c r="R53" s="11"/>
      <c r="S53" s="11"/>
      <c r="T53" s="9"/>
      <c r="U53" s="9"/>
      <c r="V53" s="9"/>
      <c r="W53" s="9"/>
      <c r="X53" s="9"/>
      <c r="Y53" s="9"/>
      <c r="Z53" s="9"/>
      <c r="AA53" s="9"/>
      <c r="AB53" s="9"/>
      <c r="AC53" s="9"/>
      <c r="AD53" s="9"/>
      <c r="AE53" s="9"/>
    </row>
    <row r="54" spans="1:31" ht="13.5" customHeight="1" x14ac:dyDescent="0.25">
      <c r="A54" s="237" t="s">
        <v>2423</v>
      </c>
      <c r="B54" s="149" t="s">
        <v>2424</v>
      </c>
      <c r="C54" s="157">
        <v>478</v>
      </c>
      <c r="D54" s="157">
        <v>447</v>
      </c>
      <c r="E54" s="158">
        <v>450</v>
      </c>
      <c r="F54" s="159">
        <v>471</v>
      </c>
      <c r="G54" s="199">
        <v>395</v>
      </c>
      <c r="H54" s="199">
        <v>399</v>
      </c>
      <c r="I54" s="199">
        <v>398</v>
      </c>
      <c r="J54" s="199">
        <v>368</v>
      </c>
      <c r="K54" s="199">
        <v>391</v>
      </c>
      <c r="L54" s="11"/>
      <c r="M54" s="11"/>
      <c r="N54" s="11"/>
      <c r="O54" s="11"/>
      <c r="P54" s="11"/>
      <c r="Q54" s="11"/>
      <c r="R54" s="11"/>
      <c r="S54" s="11"/>
      <c r="T54" s="9"/>
      <c r="U54" s="9"/>
      <c r="V54" s="9"/>
      <c r="W54" s="9"/>
      <c r="X54" s="9"/>
      <c r="Y54" s="9"/>
      <c r="Z54" s="9"/>
      <c r="AA54" s="9"/>
      <c r="AB54" s="9"/>
      <c r="AC54" s="9"/>
      <c r="AD54" s="9"/>
      <c r="AE54" s="9"/>
    </row>
    <row r="55" spans="1:31" ht="13.5" customHeight="1" x14ac:dyDescent="0.25">
      <c r="A55" s="237" t="s">
        <v>2425</v>
      </c>
      <c r="B55" s="149" t="s">
        <v>2420</v>
      </c>
      <c r="C55" s="157">
        <v>2497</v>
      </c>
      <c r="D55" s="157">
        <v>2555</v>
      </c>
      <c r="E55" s="158">
        <v>2648</v>
      </c>
      <c r="F55" s="159">
        <v>2724</v>
      </c>
      <c r="G55" s="199">
        <v>4894</v>
      </c>
      <c r="H55" s="199">
        <v>5093</v>
      </c>
      <c r="I55" s="199">
        <v>4823</v>
      </c>
      <c r="J55" s="199">
        <v>4711</v>
      </c>
      <c r="K55" s="199">
        <v>4253</v>
      </c>
      <c r="L55" s="11"/>
      <c r="M55" s="11"/>
      <c r="N55" s="11"/>
      <c r="O55" s="11"/>
      <c r="P55" s="11"/>
      <c r="Q55" s="11"/>
      <c r="R55" s="11"/>
      <c r="S55" s="11"/>
      <c r="T55" s="9"/>
      <c r="U55" s="9"/>
      <c r="V55" s="9"/>
      <c r="W55" s="9"/>
      <c r="X55" s="9"/>
      <c r="Y55" s="9"/>
      <c r="Z55" s="9"/>
      <c r="AA55" s="9"/>
      <c r="AB55" s="9"/>
      <c r="AC55" s="9"/>
      <c r="AD55" s="9"/>
      <c r="AE55" s="9"/>
    </row>
    <row r="56" spans="1:31" ht="13.5" customHeight="1" x14ac:dyDescent="0.25">
      <c r="A56" s="237" t="s">
        <v>2426</v>
      </c>
      <c r="B56" s="149" t="s">
        <v>2424</v>
      </c>
      <c r="C56" s="157">
        <v>17</v>
      </c>
      <c r="D56" s="157">
        <v>51</v>
      </c>
      <c r="E56" s="158">
        <v>53</v>
      </c>
      <c r="F56" s="159">
        <v>45</v>
      </c>
      <c r="G56" s="199">
        <v>58</v>
      </c>
      <c r="H56" s="199">
        <v>42</v>
      </c>
      <c r="I56" s="199">
        <v>25</v>
      </c>
      <c r="J56" s="199">
        <v>35</v>
      </c>
      <c r="K56" s="199">
        <v>26</v>
      </c>
      <c r="L56" s="11"/>
      <c r="M56" s="11"/>
      <c r="N56" s="11"/>
      <c r="O56" s="11"/>
      <c r="P56" s="11"/>
      <c r="Q56" s="11"/>
      <c r="R56" s="11"/>
      <c r="S56" s="11"/>
      <c r="T56" s="9"/>
      <c r="U56" s="9"/>
      <c r="V56" s="9"/>
      <c r="W56" s="9"/>
      <c r="X56" s="9"/>
      <c r="Y56" s="9"/>
      <c r="Z56" s="9"/>
      <c r="AA56" s="9"/>
      <c r="AB56" s="9"/>
      <c r="AC56" s="9"/>
      <c r="AD56" s="9"/>
      <c r="AE56" s="9"/>
    </row>
    <row r="57" spans="1:31" ht="13.5" customHeight="1" x14ac:dyDescent="0.25">
      <c r="A57" s="237" t="s">
        <v>2427</v>
      </c>
      <c r="B57" s="149" t="s">
        <v>2424</v>
      </c>
      <c r="C57" s="157">
        <v>25</v>
      </c>
      <c r="D57" s="157">
        <v>22</v>
      </c>
      <c r="E57" s="158">
        <v>30</v>
      </c>
      <c r="F57" s="159">
        <v>28</v>
      </c>
      <c r="G57" s="199">
        <v>18</v>
      </c>
      <c r="H57" s="199">
        <v>20</v>
      </c>
      <c r="I57" s="199">
        <v>14</v>
      </c>
      <c r="J57" s="199">
        <v>18</v>
      </c>
      <c r="K57" s="190" t="s">
        <v>1542</v>
      </c>
      <c r="L57" s="11"/>
      <c r="M57" s="11"/>
      <c r="N57" s="11"/>
      <c r="O57" s="11"/>
      <c r="P57" s="11"/>
      <c r="Q57" s="11"/>
      <c r="R57" s="11"/>
      <c r="S57" s="11"/>
      <c r="T57" s="9"/>
      <c r="U57" s="9"/>
      <c r="V57" s="9"/>
      <c r="W57" s="9"/>
      <c r="X57" s="9"/>
      <c r="Y57" s="9"/>
      <c r="Z57" s="9"/>
      <c r="AA57" s="9"/>
      <c r="AB57" s="9"/>
      <c r="AC57" s="9"/>
      <c r="AD57" s="9"/>
      <c r="AE57" s="9"/>
    </row>
    <row r="58" spans="1:31" ht="13.5" customHeight="1" x14ac:dyDescent="0.25">
      <c r="A58" s="237" t="s">
        <v>2428</v>
      </c>
      <c r="B58" s="237" t="s">
        <v>2266</v>
      </c>
      <c r="C58" s="775" t="s">
        <v>10807</v>
      </c>
      <c r="D58" s="775"/>
      <c r="E58" s="775"/>
      <c r="F58" s="775"/>
      <c r="G58" s="775"/>
      <c r="H58" s="775"/>
      <c r="I58" s="775"/>
      <c r="J58" s="775"/>
      <c r="K58" s="775"/>
      <c r="L58" s="11"/>
      <c r="M58" s="11"/>
      <c r="N58" s="11"/>
      <c r="O58" s="11"/>
      <c r="P58" s="11"/>
      <c r="Q58" s="11"/>
      <c r="R58" s="11"/>
      <c r="S58" s="11"/>
      <c r="T58" s="9"/>
      <c r="U58" s="9"/>
      <c r="V58" s="9"/>
      <c r="W58" s="9"/>
      <c r="X58" s="9"/>
      <c r="Y58" s="9"/>
      <c r="Z58" s="9"/>
      <c r="AA58" s="9"/>
      <c r="AB58" s="9"/>
      <c r="AC58" s="9"/>
      <c r="AD58" s="9"/>
      <c r="AE58" s="9"/>
    </row>
    <row r="59" spans="1:31" ht="13.5" customHeight="1" x14ac:dyDescent="0.25">
      <c r="A59" s="237" t="s">
        <v>2429</v>
      </c>
      <c r="B59" s="149" t="s">
        <v>2404</v>
      </c>
      <c r="C59" s="157">
        <v>72</v>
      </c>
      <c r="D59" s="157">
        <v>79</v>
      </c>
      <c r="E59" s="158">
        <v>148</v>
      </c>
      <c r="F59" s="159">
        <v>125</v>
      </c>
      <c r="G59" s="199">
        <v>122</v>
      </c>
      <c r="H59" s="199">
        <v>139</v>
      </c>
      <c r="I59" s="199">
        <v>147</v>
      </c>
      <c r="J59" s="199">
        <v>172</v>
      </c>
      <c r="K59" s="199">
        <v>169</v>
      </c>
      <c r="L59" s="11"/>
      <c r="M59" s="11"/>
      <c r="N59" s="11"/>
      <c r="O59" s="11"/>
      <c r="P59" s="11"/>
      <c r="Q59" s="11"/>
      <c r="R59" s="11"/>
      <c r="S59" s="11"/>
      <c r="T59" s="9"/>
      <c r="U59" s="9"/>
      <c r="V59" s="9"/>
      <c r="W59" s="9"/>
      <c r="X59" s="9"/>
      <c r="Y59" s="9"/>
      <c r="Z59" s="9"/>
      <c r="AA59" s="9"/>
      <c r="AB59" s="9"/>
      <c r="AC59" s="9"/>
      <c r="AD59" s="9"/>
      <c r="AE59" s="9"/>
    </row>
    <row r="60" spans="1:31" ht="13.5" customHeight="1" x14ac:dyDescent="0.25">
      <c r="A60" s="237" t="s">
        <v>2238</v>
      </c>
      <c r="B60" s="237" t="s">
        <v>2239</v>
      </c>
      <c r="C60" s="157">
        <v>22</v>
      </c>
      <c r="D60" s="157">
        <v>27</v>
      </c>
      <c r="E60" s="158">
        <v>18</v>
      </c>
      <c r="F60" s="159">
        <v>20</v>
      </c>
      <c r="G60" s="199">
        <v>11</v>
      </c>
      <c r="H60" s="199">
        <v>15</v>
      </c>
      <c r="I60" s="199">
        <v>23</v>
      </c>
      <c r="J60" s="199">
        <v>14</v>
      </c>
      <c r="K60" s="199">
        <v>23</v>
      </c>
      <c r="L60" s="11"/>
      <c r="M60" s="11"/>
      <c r="N60" s="11"/>
      <c r="O60" s="11"/>
      <c r="P60" s="11"/>
      <c r="Q60" s="11"/>
      <c r="R60" s="11"/>
      <c r="S60" s="11"/>
      <c r="T60" s="9"/>
      <c r="U60" s="9"/>
      <c r="V60" s="9"/>
      <c r="W60" s="9"/>
      <c r="X60" s="9"/>
      <c r="Y60" s="9"/>
      <c r="Z60" s="9"/>
      <c r="AA60" s="9"/>
      <c r="AB60" s="9"/>
      <c r="AC60" s="9"/>
      <c r="AD60" s="9"/>
      <c r="AE60" s="9"/>
    </row>
    <row r="61" spans="1:31" ht="13.5" customHeight="1" x14ac:dyDescent="0.25">
      <c r="A61" s="237" t="s">
        <v>2430</v>
      </c>
      <c r="B61" s="237" t="s">
        <v>2431</v>
      </c>
      <c r="C61" s="157">
        <v>304</v>
      </c>
      <c r="D61" s="157">
        <v>314</v>
      </c>
      <c r="E61" s="158">
        <v>360</v>
      </c>
      <c r="F61" s="159">
        <v>402</v>
      </c>
      <c r="G61" s="199">
        <v>513</v>
      </c>
      <c r="H61" s="199">
        <v>510</v>
      </c>
      <c r="I61" s="199">
        <v>508</v>
      </c>
      <c r="J61" s="199">
        <v>624</v>
      </c>
      <c r="K61" s="199">
        <v>721</v>
      </c>
      <c r="L61" s="11"/>
      <c r="M61" s="11"/>
      <c r="N61" s="11"/>
      <c r="O61" s="11"/>
      <c r="P61" s="11"/>
      <c r="Q61" s="11"/>
      <c r="R61" s="11"/>
      <c r="S61" s="11"/>
      <c r="T61" s="9"/>
      <c r="U61" s="9"/>
      <c r="V61" s="9"/>
      <c r="W61" s="9"/>
      <c r="X61" s="9"/>
      <c r="Y61" s="9"/>
      <c r="Z61" s="9"/>
      <c r="AA61" s="9"/>
      <c r="AB61" s="9"/>
      <c r="AC61" s="9"/>
      <c r="AD61" s="9"/>
      <c r="AE61" s="9"/>
    </row>
    <row r="62" spans="1:31" ht="13.5" customHeight="1" x14ac:dyDescent="0.25">
      <c r="A62" s="237" t="s">
        <v>2432</v>
      </c>
      <c r="B62" s="149" t="s">
        <v>2433</v>
      </c>
      <c r="C62" s="157">
        <v>56</v>
      </c>
      <c r="D62" s="157">
        <v>35</v>
      </c>
      <c r="E62" s="158">
        <v>46</v>
      </c>
      <c r="F62" s="159">
        <v>55</v>
      </c>
      <c r="G62" s="199">
        <v>44</v>
      </c>
      <c r="H62" s="199">
        <v>46</v>
      </c>
      <c r="I62" s="199">
        <v>53</v>
      </c>
      <c r="J62" s="199">
        <v>51</v>
      </c>
      <c r="K62" s="199">
        <v>40</v>
      </c>
      <c r="L62" s="11"/>
      <c r="M62" s="11"/>
      <c r="N62" s="11"/>
      <c r="O62" s="11"/>
      <c r="P62" s="11"/>
      <c r="Q62" s="11"/>
      <c r="R62" s="11"/>
      <c r="S62" s="11"/>
      <c r="T62" s="9"/>
      <c r="U62" s="9"/>
      <c r="V62" s="9"/>
      <c r="W62" s="9"/>
      <c r="X62" s="9"/>
      <c r="Y62" s="9"/>
      <c r="Z62" s="9"/>
      <c r="AA62" s="9"/>
      <c r="AB62" s="9"/>
      <c r="AC62" s="9"/>
      <c r="AD62" s="9"/>
      <c r="AE62" s="9"/>
    </row>
    <row r="63" spans="1:31" ht="13.5" customHeight="1" x14ac:dyDescent="0.25">
      <c r="A63" s="237" t="s">
        <v>2244</v>
      </c>
      <c r="B63" s="237" t="s">
        <v>1673</v>
      </c>
      <c r="C63" s="775" t="s">
        <v>10807</v>
      </c>
      <c r="D63" s="775"/>
      <c r="E63" s="775"/>
      <c r="F63" s="775"/>
      <c r="G63" s="775"/>
      <c r="H63" s="775"/>
      <c r="I63" s="775"/>
      <c r="J63" s="775"/>
      <c r="K63" s="775"/>
      <c r="L63" s="11"/>
      <c r="M63" s="11"/>
      <c r="N63" s="11"/>
      <c r="O63" s="11"/>
      <c r="P63" s="11"/>
      <c r="Q63" s="11"/>
      <c r="R63" s="11"/>
      <c r="S63" s="11"/>
      <c r="T63" s="9"/>
      <c r="U63" s="9"/>
      <c r="V63" s="9"/>
      <c r="W63" s="9"/>
      <c r="X63" s="9"/>
      <c r="Y63" s="9"/>
      <c r="Z63" s="9"/>
      <c r="AA63" s="9"/>
      <c r="AB63" s="9"/>
      <c r="AC63" s="9"/>
      <c r="AD63" s="9"/>
      <c r="AE63" s="9"/>
    </row>
    <row r="64" spans="1:31" ht="13.5" customHeight="1" x14ac:dyDescent="0.25">
      <c r="A64" s="237" t="s">
        <v>2434</v>
      </c>
      <c r="B64" s="149" t="s">
        <v>2435</v>
      </c>
      <c r="C64" s="157">
        <v>173</v>
      </c>
      <c r="D64" s="157">
        <v>213</v>
      </c>
      <c r="E64" s="158">
        <v>280</v>
      </c>
      <c r="F64" s="159">
        <v>296</v>
      </c>
      <c r="G64" s="199">
        <v>543</v>
      </c>
      <c r="H64" s="199">
        <v>733</v>
      </c>
      <c r="I64" s="199">
        <v>939</v>
      </c>
      <c r="J64" s="199">
        <v>1132</v>
      </c>
      <c r="K64" s="199">
        <v>1198</v>
      </c>
      <c r="L64" s="11"/>
      <c r="M64" s="11"/>
      <c r="N64" s="11"/>
      <c r="O64" s="11"/>
      <c r="P64" s="11"/>
      <c r="Q64" s="11"/>
      <c r="R64" s="11"/>
      <c r="S64" s="11"/>
      <c r="T64" s="9"/>
      <c r="U64" s="9"/>
      <c r="V64" s="9"/>
      <c r="W64" s="9"/>
      <c r="X64" s="9"/>
      <c r="Y64" s="9"/>
      <c r="Z64" s="9"/>
      <c r="AA64" s="9"/>
      <c r="AB64" s="9"/>
      <c r="AC64" s="9"/>
      <c r="AD64" s="9"/>
      <c r="AE64" s="9"/>
    </row>
    <row r="65" spans="1:31" s="19" customFormat="1" ht="13.5" customHeight="1" x14ac:dyDescent="0.25">
      <c r="A65" s="19" t="s">
        <v>53</v>
      </c>
      <c r="C65" s="160">
        <v>28225</v>
      </c>
      <c r="D65" s="160">
        <v>29350</v>
      </c>
      <c r="E65" s="161">
        <v>30812</v>
      </c>
      <c r="F65" s="162">
        <v>31870</v>
      </c>
      <c r="G65" s="20">
        <v>46085</v>
      </c>
      <c r="H65" s="20">
        <v>49044</v>
      </c>
      <c r="I65" s="20">
        <v>50698</v>
      </c>
      <c r="J65" s="20">
        <v>56587</v>
      </c>
      <c r="K65" s="20">
        <v>58490</v>
      </c>
      <c r="L65" s="11"/>
      <c r="M65" s="11"/>
      <c r="N65" s="11"/>
      <c r="O65" s="11"/>
      <c r="P65" s="11"/>
      <c r="Q65" s="11"/>
      <c r="R65" s="20"/>
      <c r="S65" s="20"/>
      <c r="T65" s="21"/>
      <c r="U65" s="21"/>
      <c r="V65" s="21"/>
      <c r="W65" s="21"/>
      <c r="X65" s="21"/>
      <c r="Y65" s="21"/>
      <c r="Z65" s="21"/>
      <c r="AA65" s="21"/>
      <c r="AB65" s="21"/>
      <c r="AC65" s="21"/>
      <c r="AD65" s="21"/>
      <c r="AE65" s="21"/>
    </row>
    <row r="66" spans="1:31" x14ac:dyDescent="0.25">
      <c r="C66" s="178"/>
      <c r="D66" s="178"/>
      <c r="E66" s="178"/>
      <c r="F66" s="178"/>
      <c r="G66" s="178"/>
      <c r="H66" s="178"/>
      <c r="I66" s="178"/>
      <c r="J66" s="178"/>
      <c r="L66" s="11"/>
      <c r="M66" s="11"/>
      <c r="N66" s="11"/>
      <c r="O66" s="11"/>
      <c r="P66" s="11"/>
      <c r="Q66" s="11"/>
    </row>
    <row r="67" spans="1:31" x14ac:dyDescent="0.25">
      <c r="L67" s="11"/>
      <c r="M67" s="11"/>
      <c r="N67" s="11"/>
      <c r="O67" s="11"/>
      <c r="P67" s="11"/>
      <c r="Q67" s="11"/>
    </row>
    <row r="68" spans="1:31" x14ac:dyDescent="0.25">
      <c r="L68" s="20"/>
      <c r="M68" s="20"/>
      <c r="N68" s="20"/>
      <c r="O68" s="20"/>
      <c r="P68" s="20"/>
      <c r="Q68" s="20"/>
    </row>
  </sheetData>
  <mergeCells count="23">
    <mergeCell ref="C63:K63"/>
    <mergeCell ref="C58:K58"/>
    <mergeCell ref="B15:K15"/>
    <mergeCell ref="B14:K14"/>
    <mergeCell ref="B3:K3"/>
    <mergeCell ref="B4:K4"/>
    <mergeCell ref="B5:K5"/>
    <mergeCell ref="B6:K6"/>
    <mergeCell ref="B7:K7"/>
    <mergeCell ref="B8:K8"/>
    <mergeCell ref="B9:K9"/>
    <mergeCell ref="B10:K10"/>
    <mergeCell ref="B11:K11"/>
    <mergeCell ref="B12:K12"/>
    <mergeCell ref="B13:K13"/>
    <mergeCell ref="B16:K16"/>
    <mergeCell ref="C35:K35"/>
    <mergeCell ref="C42:K42"/>
    <mergeCell ref="B17:K17"/>
    <mergeCell ref="B18:K18"/>
    <mergeCell ref="C27:K27"/>
    <mergeCell ref="C32:K32"/>
    <mergeCell ref="C34:K34"/>
  </mergeCells>
  <dataValidations count="3">
    <dataValidation type="list" allowBlank="1" showInputMessage="1" showErrorMessage="1" sqref="B12:G12" xr:uid="{00000000-0002-0000-E101-000000000000}">
      <formula1>$AA$12:$AA$14</formula1>
    </dataValidation>
    <dataValidation type="list" allowBlank="1" showInputMessage="1" showErrorMessage="1" sqref="B10:G10" xr:uid="{00000000-0002-0000-E101-000001000000}">
      <formula1>$AA$10:$AA$11</formula1>
    </dataValidation>
    <dataValidation type="list" allowBlank="1" showInputMessage="1" showErrorMessage="1" sqref="B5:G5" xr:uid="{00000000-0002-0000-E101-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sheetPr>
    <tabColor rgb="FFFFFF0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2436</v>
      </c>
      <c r="C3" s="702"/>
      <c r="D3" s="702"/>
      <c r="E3" s="702"/>
      <c r="F3" s="702"/>
      <c r="G3" s="702"/>
      <c r="H3" s="672"/>
      <c r="I3" s="672"/>
      <c r="J3" s="672"/>
      <c r="K3" s="672"/>
    </row>
    <row r="4" spans="1:27" s="182" customFormat="1" ht="32.25" customHeight="1" x14ac:dyDescent="0.25">
      <c r="A4" s="180" t="s">
        <v>2</v>
      </c>
      <c r="B4" s="788" t="s">
        <v>2437</v>
      </c>
      <c r="C4" s="788"/>
      <c r="D4" s="788"/>
      <c r="E4" s="788"/>
      <c r="F4" s="788"/>
      <c r="G4" s="788"/>
      <c r="H4" s="718"/>
      <c r="I4" s="718"/>
      <c r="J4" s="718"/>
      <c r="K4" s="718"/>
    </row>
    <row r="5" spans="1:27" x14ac:dyDescent="0.25">
      <c r="A5" s="6" t="s">
        <v>5</v>
      </c>
      <c r="B5" s="699" t="s">
        <v>16</v>
      </c>
      <c r="C5" s="699"/>
      <c r="D5" s="699"/>
      <c r="E5" s="699"/>
      <c r="F5" s="699"/>
      <c r="G5" s="699"/>
      <c r="H5" s="669"/>
      <c r="I5" s="669"/>
      <c r="J5" s="669"/>
      <c r="K5" s="669"/>
    </row>
    <row r="6" spans="1:27" ht="14.25" customHeight="1" x14ac:dyDescent="0.25">
      <c r="A6" s="6" t="s">
        <v>8</v>
      </c>
      <c r="B6" s="699" t="s">
        <v>2438</v>
      </c>
      <c r="C6" s="699"/>
      <c r="D6" s="699"/>
      <c r="E6" s="699"/>
      <c r="F6" s="699"/>
      <c r="G6" s="699"/>
      <c r="H6" s="669"/>
      <c r="I6" s="669"/>
      <c r="J6" s="669"/>
      <c r="K6" s="669"/>
      <c r="Z6" s="2" t="s">
        <v>3</v>
      </c>
      <c r="AA6" s="2" t="s">
        <v>4</v>
      </c>
    </row>
    <row r="7" spans="1:27" ht="14.25" customHeight="1" x14ac:dyDescent="0.25">
      <c r="A7" s="6" t="s">
        <v>11</v>
      </c>
      <c r="B7" s="679" t="s">
        <v>9</v>
      </c>
      <c r="C7" s="679"/>
      <c r="D7" s="679"/>
      <c r="E7" s="679"/>
      <c r="F7" s="679"/>
      <c r="G7" s="679"/>
      <c r="H7" s="669"/>
      <c r="I7" s="669"/>
      <c r="J7" s="669"/>
      <c r="K7" s="669"/>
      <c r="Z7" s="39"/>
      <c r="AA7" s="2" t="s">
        <v>7</v>
      </c>
    </row>
    <row r="8" spans="1:27" ht="14.25" customHeight="1" x14ac:dyDescent="0.25">
      <c r="A8" s="6" t="s">
        <v>13</v>
      </c>
      <c r="B8" s="693" t="s">
        <v>9</v>
      </c>
      <c r="C8" s="693"/>
      <c r="D8" s="693"/>
      <c r="E8" s="693"/>
      <c r="F8" s="693"/>
      <c r="G8" s="693"/>
      <c r="H8" s="718"/>
      <c r="I8" s="718"/>
      <c r="J8" s="718"/>
      <c r="K8" s="718"/>
      <c r="Z8" s="39"/>
      <c r="AA8" s="2" t="s">
        <v>10</v>
      </c>
    </row>
    <row r="9" spans="1:27" ht="14.25" customHeight="1" x14ac:dyDescent="0.25">
      <c r="A9" s="6" t="s">
        <v>15</v>
      </c>
      <c r="B9" s="699" t="s">
        <v>69</v>
      </c>
      <c r="C9" s="699"/>
      <c r="D9" s="699"/>
      <c r="E9" s="699"/>
      <c r="F9" s="699"/>
      <c r="G9" s="699"/>
      <c r="H9" s="669"/>
      <c r="I9" s="669"/>
      <c r="J9" s="669"/>
      <c r="K9" s="669"/>
      <c r="Z9" s="39"/>
      <c r="AA9" s="2" t="s">
        <v>16</v>
      </c>
    </row>
    <row r="10" spans="1:27" ht="14.25" customHeight="1" x14ac:dyDescent="0.25">
      <c r="A10" s="6" t="s">
        <v>17</v>
      </c>
      <c r="B10" s="699" t="s">
        <v>18</v>
      </c>
      <c r="C10" s="699"/>
      <c r="D10" s="699"/>
      <c r="E10" s="699"/>
      <c r="F10" s="699"/>
      <c r="G10" s="699"/>
      <c r="H10" s="669"/>
      <c r="I10" s="669"/>
      <c r="J10" s="669"/>
      <c r="K10" s="669"/>
      <c r="Z10" s="39"/>
      <c r="AA10" s="2" t="s">
        <v>6</v>
      </c>
    </row>
    <row r="11" spans="1:27" ht="14.25" customHeight="1" x14ac:dyDescent="0.25">
      <c r="A11" s="6" t="s">
        <v>19</v>
      </c>
      <c r="B11" s="699" t="s">
        <v>2439</v>
      </c>
      <c r="C11" s="699"/>
      <c r="D11" s="699"/>
      <c r="E11" s="699"/>
      <c r="F11" s="699"/>
      <c r="G11" s="699"/>
      <c r="H11" s="669"/>
      <c r="I11" s="669"/>
      <c r="J11" s="669"/>
      <c r="K11" s="669"/>
      <c r="Z11" s="39"/>
      <c r="AA11" s="2" t="s">
        <v>21</v>
      </c>
    </row>
    <row r="12" spans="1:27" ht="14.25" customHeight="1" x14ac:dyDescent="0.25">
      <c r="A12" s="6" t="s">
        <v>22</v>
      </c>
      <c r="B12" s="688" t="s">
        <v>34</v>
      </c>
      <c r="C12" s="688"/>
      <c r="D12" s="688"/>
      <c r="E12" s="688"/>
      <c r="F12" s="688"/>
      <c r="G12" s="688"/>
      <c r="H12" s="669"/>
      <c r="I12" s="669"/>
      <c r="J12" s="669"/>
      <c r="K12" s="669"/>
      <c r="Z12" s="2" t="s">
        <v>24</v>
      </c>
      <c r="AA12" s="2" t="s">
        <v>25</v>
      </c>
    </row>
    <row r="13" spans="1:27" ht="14.25" customHeight="1" x14ac:dyDescent="0.25">
      <c r="A13" s="6" t="s">
        <v>26</v>
      </c>
      <c r="B13" s="699" t="s">
        <v>9</v>
      </c>
      <c r="C13" s="699"/>
      <c r="D13" s="699"/>
      <c r="E13" s="699"/>
      <c r="F13" s="699"/>
      <c r="G13" s="699"/>
      <c r="H13" s="669"/>
      <c r="I13" s="669"/>
      <c r="J13" s="669"/>
      <c r="K13" s="669"/>
      <c r="Z13" s="39"/>
      <c r="AA13" s="2" t="s">
        <v>18</v>
      </c>
    </row>
    <row r="14" spans="1:27" ht="14.25" customHeight="1" x14ac:dyDescent="0.25">
      <c r="A14" s="6" t="s">
        <v>28</v>
      </c>
      <c r="B14" s="688" t="s">
        <v>2439</v>
      </c>
      <c r="C14" s="688"/>
      <c r="D14" s="688"/>
      <c r="E14" s="688"/>
      <c r="F14" s="688"/>
      <c r="G14" s="688"/>
      <c r="H14" s="669"/>
      <c r="I14" s="669"/>
      <c r="J14" s="669"/>
      <c r="K14" s="669"/>
      <c r="Z14" s="2" t="s">
        <v>29</v>
      </c>
      <c r="AA14" s="2" t="s">
        <v>23</v>
      </c>
    </row>
    <row r="15" spans="1:27" ht="14.25" customHeight="1" x14ac:dyDescent="0.25">
      <c r="A15" s="6" t="s">
        <v>30</v>
      </c>
      <c r="B15" s="688" t="s">
        <v>2439</v>
      </c>
      <c r="C15" s="688"/>
      <c r="D15" s="688"/>
      <c r="E15" s="688"/>
      <c r="F15" s="688"/>
      <c r="G15" s="688"/>
      <c r="H15" s="669"/>
      <c r="I15" s="669"/>
      <c r="J15" s="669"/>
      <c r="K15" s="669"/>
      <c r="Z15" s="39"/>
      <c r="AA15" s="2" t="s">
        <v>31</v>
      </c>
    </row>
    <row r="16" spans="1:27" ht="14.25" customHeight="1" x14ac:dyDescent="0.25">
      <c r="A16" s="6" t="s">
        <v>32</v>
      </c>
      <c r="B16" s="786" t="s">
        <v>887</v>
      </c>
      <c r="C16" s="786"/>
      <c r="D16" s="786"/>
      <c r="E16" s="786"/>
      <c r="F16" s="786"/>
      <c r="G16" s="786"/>
      <c r="H16" s="669"/>
      <c r="I16" s="669"/>
      <c r="J16" s="669"/>
      <c r="K16" s="669"/>
      <c r="Z16" s="3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22543</v>
      </c>
      <c r="D20" s="10">
        <v>23086</v>
      </c>
      <c r="E20" s="155">
        <v>23186</v>
      </c>
      <c r="F20" s="156">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22182</v>
      </c>
      <c r="D21" s="10">
        <f t="shared" si="0"/>
        <v>22715</v>
      </c>
      <c r="E21" s="10">
        <f t="shared" si="0"/>
        <v>22898</v>
      </c>
      <c r="F21" s="10">
        <f t="shared" si="0"/>
        <v>23914</v>
      </c>
      <c r="G21" s="10">
        <f>G20-G25</f>
        <v>24307</v>
      </c>
      <c r="H21" s="10">
        <f t="shared" ref="H21:K21" si="1">H20-H25</f>
        <v>24198</v>
      </c>
      <c r="I21" s="10">
        <f t="shared" si="1"/>
        <v>24073</v>
      </c>
      <c r="J21" s="10">
        <f t="shared" si="1"/>
        <v>24811</v>
      </c>
      <c r="K21" s="10">
        <f t="shared" si="1"/>
        <v>24321</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0.98398615978352477</v>
      </c>
      <c r="D22" s="12">
        <f>IFERROR(+(D21/D20),0)</f>
        <v>0.98392965433596113</v>
      </c>
      <c r="E22" s="12">
        <f>IFERROR(+(E21/E20),0)</f>
        <v>0.98757871129129648</v>
      </c>
      <c r="F22" s="12">
        <f>IFERROR(+(F21/F20),0)</f>
        <v>0.98646976322085633</v>
      </c>
      <c r="G22" s="12">
        <f>G21/G20</f>
        <v>0.98885317928481342</v>
      </c>
      <c r="H22" s="12">
        <f t="shared" ref="H22:K22" si="2">H21/H20</f>
        <v>0.98586270116113262</v>
      </c>
      <c r="I22" s="12">
        <f t="shared" si="2"/>
        <v>0.98393689201340639</v>
      </c>
      <c r="J22" s="12">
        <f t="shared" si="2"/>
        <v>0.98238042445359519</v>
      </c>
      <c r="K22" s="12">
        <f t="shared" si="2"/>
        <v>0.97997421226529136</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22</v>
      </c>
      <c r="D23" s="10">
        <v>29</v>
      </c>
      <c r="E23" s="155">
        <v>26</v>
      </c>
      <c r="F23" s="156">
        <v>34</v>
      </c>
      <c r="G23" s="10">
        <v>41</v>
      </c>
      <c r="H23" s="10">
        <v>27</v>
      </c>
      <c r="I23" s="10">
        <v>37</v>
      </c>
      <c r="J23" s="198">
        <v>32</v>
      </c>
      <c r="K23" s="198">
        <v>24</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9.759127001730027E-4</v>
      </c>
      <c r="D24" s="12">
        <f>IFERROR(+(D23/D20),0)</f>
        <v>1.2561725721216322E-3</v>
      </c>
      <c r="E24" s="12">
        <f>IFERROR(+(E23/E20),0)</f>
        <v>1.1213663417579574E-3</v>
      </c>
      <c r="F24" s="12">
        <f>IFERROR(+(F23/F20),0)</f>
        <v>1.4025245441795231E-3</v>
      </c>
      <c r="G24" s="12">
        <f>G23/G20</f>
        <v>1.66795492453521E-3</v>
      </c>
      <c r="H24" s="12">
        <f t="shared" ref="H24:J24" si="3">H23/H20</f>
        <v>1.1000203707476064E-3</v>
      </c>
      <c r="I24" s="12">
        <f t="shared" si="3"/>
        <v>1.5123027875418949E-3</v>
      </c>
      <c r="J24" s="12">
        <f t="shared" si="3"/>
        <v>1.2670256572695597E-3</v>
      </c>
      <c r="K24" s="12">
        <f>K23/K20</f>
        <v>9.6704005157546944E-4</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361</v>
      </c>
      <c r="D25" s="10">
        <v>371</v>
      </c>
      <c r="E25" s="155">
        <v>288</v>
      </c>
      <c r="F25" s="156">
        <v>328</v>
      </c>
      <c r="G25" s="10">
        <v>274</v>
      </c>
      <c r="H25" s="10">
        <v>347</v>
      </c>
      <c r="I25" s="10">
        <v>393</v>
      </c>
      <c r="J25" s="10">
        <v>445</v>
      </c>
      <c r="K25" s="10">
        <v>497</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1.6013840216475179E-2</v>
      </c>
      <c r="D26" s="12">
        <f>IFERROR(+(D25/D20),0)</f>
        <v>1.607034566403881E-2</v>
      </c>
      <c r="E26" s="12">
        <f>IFERROR(+(E25/E20),0)</f>
        <v>1.2421288708703527E-2</v>
      </c>
      <c r="F26" s="12">
        <f>IFERROR(+(F25/F20),0)</f>
        <v>1.3530236779143634E-2</v>
      </c>
      <c r="G26" s="12">
        <f>G25/G20</f>
        <v>1.1146820715186526E-2</v>
      </c>
      <c r="H26" s="12">
        <f t="shared" ref="H26:J26" si="4">H25/H20</f>
        <v>1.4137298838867387E-2</v>
      </c>
      <c r="I26" s="12">
        <f t="shared" si="4"/>
        <v>1.606310798659364E-2</v>
      </c>
      <c r="J26" s="12">
        <f t="shared" si="4"/>
        <v>1.7619575546404816E-2</v>
      </c>
      <c r="K26" s="12">
        <f>K25/K20</f>
        <v>2.0025787734708679E-2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2440</v>
      </c>
      <c r="C29" s="157">
        <v>22182</v>
      </c>
      <c r="D29" s="157">
        <v>22715</v>
      </c>
      <c r="E29" s="158">
        <v>22898</v>
      </c>
      <c r="F29" s="159">
        <v>23914</v>
      </c>
      <c r="G29" s="10">
        <v>24307</v>
      </c>
      <c r="H29" s="10">
        <v>24198</v>
      </c>
      <c r="I29" s="10">
        <v>24073</v>
      </c>
      <c r="J29" s="11">
        <v>24811</v>
      </c>
      <c r="K29" s="11">
        <v>24321</v>
      </c>
      <c r="L29" s="11"/>
      <c r="M29" s="11"/>
      <c r="N29" s="11"/>
      <c r="O29" s="11"/>
      <c r="P29" s="11"/>
      <c r="Q29" s="11"/>
      <c r="R29" s="11"/>
      <c r="S29" s="11"/>
      <c r="T29" s="9"/>
      <c r="U29" s="9"/>
      <c r="V29" s="9"/>
      <c r="W29" s="9"/>
      <c r="X29" s="9"/>
      <c r="Y29" s="9"/>
      <c r="Z29" s="9"/>
      <c r="AA29" s="9"/>
      <c r="AB29" s="9"/>
      <c r="AC29" s="9"/>
      <c r="AD29" s="9"/>
      <c r="AE29" s="9"/>
    </row>
    <row r="30" spans="1:31" x14ac:dyDescent="0.25">
      <c r="A30" s="19" t="s">
        <v>53</v>
      </c>
      <c r="B30" s="19"/>
      <c r="C30" s="160">
        <v>22182</v>
      </c>
      <c r="D30" s="160">
        <v>22715</v>
      </c>
      <c r="E30" s="161">
        <v>22898</v>
      </c>
      <c r="F30" s="162">
        <v>23914</v>
      </c>
      <c r="G30" s="20">
        <f>SUM(G29)</f>
        <v>24307</v>
      </c>
      <c r="H30" s="20">
        <f t="shared" ref="H30:K30" si="5">SUM(H29)</f>
        <v>24198</v>
      </c>
      <c r="I30" s="20">
        <f t="shared" si="5"/>
        <v>24073</v>
      </c>
      <c r="J30" s="20">
        <f t="shared" si="5"/>
        <v>24811</v>
      </c>
      <c r="K30" s="20">
        <f t="shared" si="5"/>
        <v>24321</v>
      </c>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E201-000000000000}">
      <formula1>$AA$14:$AA$16</formula1>
    </dataValidation>
    <dataValidation type="list" allowBlank="1" showInputMessage="1" showErrorMessage="1" sqref="B10:G10" xr:uid="{00000000-0002-0000-E201-000001000000}">
      <formula1>$AA$12:$AA$13</formula1>
    </dataValidation>
    <dataValidation type="list" allowBlank="1" showInputMessage="1" showErrorMessage="1" sqref="B5:G5" xr:uid="{00000000-0002-0000-E201-000002000000}">
      <formula1>$AA$6:$AA$11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sheetPr>
    <tabColor rgb="FFFFFF0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2441</v>
      </c>
      <c r="C3" s="702"/>
      <c r="D3" s="702"/>
      <c r="E3" s="702"/>
      <c r="F3" s="702"/>
      <c r="G3" s="702"/>
      <c r="H3" s="672"/>
      <c r="I3" s="672"/>
      <c r="J3" s="672"/>
      <c r="K3" s="672"/>
    </row>
    <row r="4" spans="1:27" s="182" customFormat="1" ht="32.25" customHeight="1" x14ac:dyDescent="0.25">
      <c r="A4" s="180" t="s">
        <v>2</v>
      </c>
      <c r="B4" s="788" t="s">
        <v>2442</v>
      </c>
      <c r="C4" s="788"/>
      <c r="D4" s="788"/>
      <c r="E4" s="788"/>
      <c r="F4" s="788"/>
      <c r="G4" s="788"/>
      <c r="H4" s="718"/>
      <c r="I4" s="718"/>
      <c r="J4" s="718"/>
      <c r="K4" s="718"/>
    </row>
    <row r="5" spans="1:27" ht="14.25" customHeight="1" x14ac:dyDescent="0.25">
      <c r="A5" s="6" t="s">
        <v>5</v>
      </c>
      <c r="B5" s="699" t="s">
        <v>2443</v>
      </c>
      <c r="C5" s="699"/>
      <c r="D5" s="699"/>
      <c r="E5" s="699"/>
      <c r="F5" s="699"/>
      <c r="G5" s="699"/>
      <c r="H5" s="669"/>
      <c r="I5" s="669"/>
      <c r="J5" s="669"/>
      <c r="K5" s="669"/>
    </row>
    <row r="6" spans="1:27" ht="14.25" customHeight="1" x14ac:dyDescent="0.25">
      <c r="A6" s="6" t="s">
        <v>8</v>
      </c>
      <c r="B6" s="699" t="s">
        <v>2444</v>
      </c>
      <c r="C6" s="699"/>
      <c r="D6" s="699"/>
      <c r="E6" s="699"/>
      <c r="F6" s="699"/>
      <c r="G6" s="699"/>
      <c r="H6" s="669"/>
      <c r="I6" s="669"/>
      <c r="J6" s="669"/>
      <c r="K6" s="669"/>
    </row>
    <row r="7" spans="1:27" ht="14.25" customHeight="1" x14ac:dyDescent="0.25">
      <c r="A7" s="6" t="s">
        <v>11</v>
      </c>
      <c r="B7" s="679" t="s">
        <v>9</v>
      </c>
      <c r="C7" s="679"/>
      <c r="D7" s="679"/>
      <c r="E7" s="679"/>
      <c r="F7" s="679"/>
      <c r="G7" s="679"/>
      <c r="H7" s="669"/>
      <c r="I7" s="669"/>
      <c r="J7" s="669"/>
      <c r="K7" s="669"/>
      <c r="Z7" s="2" t="s">
        <v>3</v>
      </c>
      <c r="AA7" s="2" t="s">
        <v>4</v>
      </c>
    </row>
    <row r="8" spans="1:27" ht="14.25" customHeight="1" x14ac:dyDescent="0.25">
      <c r="A8" s="6" t="s">
        <v>13</v>
      </c>
      <c r="B8" s="693" t="s">
        <v>9</v>
      </c>
      <c r="C8" s="693"/>
      <c r="D8" s="693"/>
      <c r="E8" s="693"/>
      <c r="F8" s="693"/>
      <c r="G8" s="693"/>
      <c r="H8" s="718"/>
      <c r="I8" s="718"/>
      <c r="J8" s="718"/>
      <c r="K8" s="718"/>
      <c r="Z8" s="39"/>
      <c r="AA8" s="2" t="s">
        <v>7</v>
      </c>
    </row>
    <row r="9" spans="1:27" ht="14.25" customHeight="1" x14ac:dyDescent="0.25">
      <c r="A9" s="6" t="s">
        <v>15</v>
      </c>
      <c r="B9" s="699" t="s">
        <v>69</v>
      </c>
      <c r="C9" s="699"/>
      <c r="D9" s="699"/>
      <c r="E9" s="699"/>
      <c r="F9" s="699"/>
      <c r="G9" s="699"/>
      <c r="H9" s="669"/>
      <c r="I9" s="669"/>
      <c r="J9" s="669"/>
      <c r="K9" s="669"/>
      <c r="Z9" s="39"/>
      <c r="AA9" s="2" t="s">
        <v>10</v>
      </c>
    </row>
    <row r="10" spans="1:27" ht="14.25" customHeight="1" x14ac:dyDescent="0.25">
      <c r="A10" s="6" t="s">
        <v>17</v>
      </c>
      <c r="B10" s="699" t="s">
        <v>18</v>
      </c>
      <c r="C10" s="699"/>
      <c r="D10" s="699"/>
      <c r="E10" s="699"/>
      <c r="F10" s="699"/>
      <c r="G10" s="699"/>
      <c r="H10" s="669"/>
      <c r="I10" s="669"/>
      <c r="J10" s="669"/>
      <c r="K10" s="669"/>
      <c r="Z10" s="39"/>
      <c r="AA10" s="2" t="s">
        <v>16</v>
      </c>
    </row>
    <row r="11" spans="1:27" ht="14.25" customHeight="1" x14ac:dyDescent="0.25">
      <c r="A11" s="6" t="s">
        <v>19</v>
      </c>
      <c r="B11" s="699" t="s">
        <v>2439</v>
      </c>
      <c r="C11" s="699"/>
      <c r="D11" s="699"/>
      <c r="E11" s="699"/>
      <c r="F11" s="699"/>
      <c r="G11" s="699"/>
      <c r="H11" s="669"/>
      <c r="I11" s="669"/>
      <c r="J11" s="669"/>
      <c r="K11" s="669"/>
      <c r="Z11" s="39"/>
      <c r="AA11" s="2" t="s">
        <v>6</v>
      </c>
    </row>
    <row r="12" spans="1:27" ht="14.25" customHeight="1" x14ac:dyDescent="0.25">
      <c r="A12" s="6" t="s">
        <v>22</v>
      </c>
      <c r="B12" s="688" t="s">
        <v>34</v>
      </c>
      <c r="C12" s="688"/>
      <c r="D12" s="688"/>
      <c r="E12" s="688"/>
      <c r="F12" s="688"/>
      <c r="G12" s="688"/>
      <c r="H12" s="669"/>
      <c r="I12" s="669"/>
      <c r="J12" s="669"/>
      <c r="K12" s="669"/>
      <c r="Z12" s="39"/>
      <c r="AA12" s="2" t="s">
        <v>21</v>
      </c>
    </row>
    <row r="13" spans="1:27" ht="14.25" customHeight="1" x14ac:dyDescent="0.25">
      <c r="A13" s="6" t="s">
        <v>26</v>
      </c>
      <c r="B13" s="699" t="s">
        <v>9</v>
      </c>
      <c r="C13" s="699"/>
      <c r="D13" s="699"/>
      <c r="E13" s="699"/>
      <c r="F13" s="699"/>
      <c r="G13" s="699"/>
      <c r="H13" s="669"/>
      <c r="I13" s="669"/>
      <c r="J13" s="669"/>
      <c r="K13" s="669"/>
      <c r="AA13" s="2" t="s">
        <v>2443</v>
      </c>
    </row>
    <row r="14" spans="1:27" ht="14.25" customHeight="1" x14ac:dyDescent="0.25">
      <c r="A14" s="6" t="s">
        <v>28</v>
      </c>
      <c r="B14" s="688" t="s">
        <v>2439</v>
      </c>
      <c r="C14" s="688"/>
      <c r="D14" s="688"/>
      <c r="E14" s="688"/>
      <c r="F14" s="688"/>
      <c r="G14" s="688"/>
      <c r="H14" s="669"/>
      <c r="I14" s="669"/>
      <c r="J14" s="669"/>
      <c r="K14" s="669"/>
      <c r="Z14" s="2" t="s">
        <v>24</v>
      </c>
      <c r="AA14" s="2" t="s">
        <v>25</v>
      </c>
    </row>
    <row r="15" spans="1:27" ht="14.25" customHeight="1" x14ac:dyDescent="0.25">
      <c r="A15" s="6" t="s">
        <v>30</v>
      </c>
      <c r="B15" s="688" t="s">
        <v>2439</v>
      </c>
      <c r="C15" s="688"/>
      <c r="D15" s="688"/>
      <c r="E15" s="688"/>
      <c r="F15" s="688"/>
      <c r="G15" s="688"/>
      <c r="H15" s="669"/>
      <c r="I15" s="669"/>
      <c r="J15" s="669"/>
      <c r="K15" s="669"/>
      <c r="Z15" s="39"/>
      <c r="AA15" s="2" t="s">
        <v>18</v>
      </c>
    </row>
    <row r="16" spans="1:27" ht="14.25" customHeight="1" x14ac:dyDescent="0.25">
      <c r="A16" s="6" t="s">
        <v>32</v>
      </c>
      <c r="B16" s="786" t="s">
        <v>888</v>
      </c>
      <c r="C16" s="786"/>
      <c r="D16" s="786"/>
      <c r="E16" s="786"/>
      <c r="F16" s="786"/>
      <c r="G16" s="786"/>
      <c r="H16" s="669"/>
      <c r="I16" s="669"/>
      <c r="J16" s="669"/>
      <c r="K16" s="669"/>
      <c r="Z16" s="2" t="s">
        <v>29</v>
      </c>
      <c r="AA16" s="2" t="s">
        <v>23</v>
      </c>
    </row>
    <row r="17" spans="1:31" ht="14.25" customHeight="1" x14ac:dyDescent="0.25">
      <c r="A17" s="6" t="s">
        <v>35</v>
      </c>
      <c r="B17" s="688" t="s">
        <v>9</v>
      </c>
      <c r="C17" s="688"/>
      <c r="D17" s="688"/>
      <c r="E17" s="688"/>
      <c r="F17" s="688"/>
      <c r="G17" s="688"/>
      <c r="H17" s="669"/>
      <c r="I17" s="669"/>
      <c r="J17" s="669"/>
      <c r="K17" s="669"/>
      <c r="Z17" s="39"/>
      <c r="AA17" s="2" t="s">
        <v>31</v>
      </c>
    </row>
    <row r="18" spans="1:31" ht="14.25" customHeight="1" x14ac:dyDescent="0.25">
      <c r="A18" s="6" t="s">
        <v>36</v>
      </c>
      <c r="B18" s="688" t="s">
        <v>9</v>
      </c>
      <c r="C18" s="688"/>
      <c r="D18" s="688"/>
      <c r="E18" s="688"/>
      <c r="F18" s="688"/>
      <c r="G18" s="688"/>
      <c r="H18" s="669"/>
      <c r="I18" s="669"/>
      <c r="J18" s="669"/>
      <c r="K18" s="669"/>
      <c r="Z18" s="39"/>
      <c r="AA18" s="2" t="s">
        <v>34</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22543</v>
      </c>
      <c r="D20" s="10">
        <v>23086</v>
      </c>
      <c r="E20" s="155">
        <v>23186</v>
      </c>
      <c r="F20" s="156">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22182</v>
      </c>
      <c r="D21" s="10">
        <f t="shared" si="0"/>
        <v>22715</v>
      </c>
      <c r="E21" s="10">
        <f t="shared" si="0"/>
        <v>22898</v>
      </c>
      <c r="F21" s="10">
        <f t="shared" si="0"/>
        <v>23914</v>
      </c>
      <c r="G21" s="10">
        <f>G20-G25</f>
        <v>24314</v>
      </c>
      <c r="H21" s="10">
        <f>H20-H25</f>
        <v>24206</v>
      </c>
      <c r="I21" s="10">
        <f>I20-I25</f>
        <v>24075</v>
      </c>
      <c r="J21" s="10">
        <f>J20-J25</f>
        <v>24812</v>
      </c>
      <c r="K21" s="10">
        <f>K20-K25</f>
        <v>24326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0.98398615978352477</v>
      </c>
      <c r="D22" s="12">
        <f>IFERROR(+(D21/D20),0)</f>
        <v>0.98392965433596113</v>
      </c>
      <c r="E22" s="12">
        <f>IFERROR(+(E21/E20),0)</f>
        <v>0.98757871129129648</v>
      </c>
      <c r="F22" s="12">
        <f>IFERROR(+(F21/F20),0)</f>
        <v>0.98646976322085633</v>
      </c>
      <c r="G22" s="12">
        <f>G21/G20</f>
        <v>0.98913795207680733</v>
      </c>
      <c r="H22" s="12">
        <f t="shared" ref="H22:K22" si="1">H21/H20</f>
        <v>0.98618863312283556</v>
      </c>
      <c r="I22" s="12">
        <f t="shared" si="1"/>
        <v>0.98401863811003021</v>
      </c>
      <c r="J22" s="12">
        <f t="shared" si="1"/>
        <v>0.98242001900538489</v>
      </c>
      <c r="K22" s="12">
        <f t="shared" si="1"/>
        <v>0.98017567894270285</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28</v>
      </c>
      <c r="D23" s="10">
        <v>35</v>
      </c>
      <c r="E23" s="155">
        <v>30</v>
      </c>
      <c r="F23" s="156">
        <v>43</v>
      </c>
      <c r="G23" s="10">
        <v>41</v>
      </c>
      <c r="H23" s="10">
        <v>27</v>
      </c>
      <c r="I23" s="10">
        <v>37</v>
      </c>
      <c r="J23" s="9">
        <v>32</v>
      </c>
      <c r="K23" s="9">
        <v>24</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1.2420707093110943E-3</v>
      </c>
      <c r="D24" s="12">
        <f>IFERROR(+(D23/D20),0)</f>
        <v>1.5160703456640388E-3</v>
      </c>
      <c r="E24" s="12">
        <f>IFERROR(+(E23/E20),0)</f>
        <v>1.2938842404899508E-3</v>
      </c>
      <c r="F24" s="12">
        <f>IFERROR(+(F23/F20),0)</f>
        <v>1.7737810411682204E-3</v>
      </c>
      <c r="G24" s="12">
        <f>G23/G20</f>
        <v>1.66795492453521E-3</v>
      </c>
      <c r="H24" s="12">
        <f>H23/H20</f>
        <v>1.1000203707476064E-3</v>
      </c>
      <c r="I24" s="12">
        <f>I23/I20</f>
        <v>1.5123027875418949E-3</v>
      </c>
      <c r="J24" s="12">
        <f>J23/J20</f>
        <v>1.2670256572695597E-3</v>
      </c>
      <c r="K24" s="12">
        <f>K23/K20</f>
        <v>9.6704005157546944E-4</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361</v>
      </c>
      <c r="D25" s="10">
        <v>371</v>
      </c>
      <c r="E25" s="155">
        <v>288</v>
      </c>
      <c r="F25" s="156">
        <v>328</v>
      </c>
      <c r="G25" s="10">
        <v>267</v>
      </c>
      <c r="H25" s="10">
        <v>339</v>
      </c>
      <c r="I25" s="10">
        <v>391</v>
      </c>
      <c r="J25" s="10">
        <v>444</v>
      </c>
      <c r="K25" s="10">
        <v>492</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1.6013840216475179E-2</v>
      </c>
      <c r="D26" s="12">
        <f>IFERROR(+(D25/D20),0)</f>
        <v>1.607034566403881E-2</v>
      </c>
      <c r="E26" s="12">
        <f>IFERROR(+(E25/E20),0)</f>
        <v>1.2421288708703527E-2</v>
      </c>
      <c r="F26" s="12">
        <f>IFERROR(+(F25/F20),0)</f>
        <v>1.3530236779143634E-2</v>
      </c>
      <c r="G26" s="12">
        <f>G25/G20</f>
        <v>1.0862047923192709E-2</v>
      </c>
      <c r="H26" s="12">
        <f>H25/H20</f>
        <v>1.3811366877164392E-2</v>
      </c>
      <c r="I26" s="12">
        <f>I25/I20</f>
        <v>1.5981361889969754E-2</v>
      </c>
      <c r="J26" s="12">
        <f>J25/J20</f>
        <v>1.7579980994615142E-2</v>
      </c>
      <c r="K26" s="12">
        <f>K25/K20</f>
        <v>1.9824321057297124E-2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2440</v>
      </c>
      <c r="C29" s="157">
        <v>22182</v>
      </c>
      <c r="D29" s="157">
        <v>22715</v>
      </c>
      <c r="E29" s="158">
        <v>22898</v>
      </c>
      <c r="F29" s="159">
        <v>23914</v>
      </c>
      <c r="G29" s="10">
        <v>24314</v>
      </c>
      <c r="H29" s="10">
        <v>24206</v>
      </c>
      <c r="I29" s="10">
        <v>24075</v>
      </c>
      <c r="J29" s="11">
        <v>24812</v>
      </c>
      <c r="K29" s="11">
        <v>24326</v>
      </c>
      <c r="L29" s="11"/>
      <c r="M29" s="11"/>
      <c r="N29" s="11"/>
      <c r="O29" s="11"/>
      <c r="P29" s="11"/>
      <c r="Q29" s="11"/>
      <c r="R29" s="11"/>
      <c r="S29" s="11"/>
      <c r="T29" s="9"/>
      <c r="U29" s="9"/>
      <c r="V29" s="9"/>
      <c r="W29" s="9"/>
      <c r="X29" s="9"/>
      <c r="Y29" s="9"/>
      <c r="Z29" s="9"/>
      <c r="AA29" s="9"/>
      <c r="AB29" s="9"/>
      <c r="AC29" s="9"/>
      <c r="AD29" s="9"/>
      <c r="AE29" s="9"/>
    </row>
    <row r="30" spans="1:31" x14ac:dyDescent="0.25">
      <c r="A30" s="19" t="s">
        <v>53</v>
      </c>
      <c r="B30" s="19"/>
      <c r="C30" s="160">
        <v>22182</v>
      </c>
      <c r="D30" s="160">
        <v>22715</v>
      </c>
      <c r="E30" s="161">
        <v>22898</v>
      </c>
      <c r="F30" s="162">
        <v>23914</v>
      </c>
      <c r="G30" s="20">
        <f>SUM(G29)</f>
        <v>24314</v>
      </c>
      <c r="H30" s="20">
        <f t="shared" ref="H30:K30" si="2">SUM(H29)</f>
        <v>24206</v>
      </c>
      <c r="I30" s="20">
        <f t="shared" si="2"/>
        <v>24075</v>
      </c>
      <c r="J30" s="20">
        <f t="shared" si="2"/>
        <v>24812</v>
      </c>
      <c r="K30" s="20">
        <f t="shared" si="2"/>
        <v>24326</v>
      </c>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E301-000000000000}">
      <formula1>$AA$7:$AA$13</formula1>
    </dataValidation>
    <dataValidation type="list" allowBlank="1" showInputMessage="1" showErrorMessage="1" sqref="B12:G12" xr:uid="{00000000-0002-0000-E301-000001000000}">
      <formula1>$AA$16:$AA$18</formula1>
    </dataValidation>
    <dataValidation type="list" allowBlank="1" showInputMessage="1" showErrorMessage="1" sqref="B10:G10" xr:uid="{00000000-0002-0000-E301-000002000000}">
      <formula1>$AA$14:$AA$15</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sheetPr>
    <tabColor rgb="FFFFFF00"/>
  </sheetPr>
  <dimension ref="A1:AE41"/>
  <sheetViews>
    <sheetView workbookViewId="0">
      <pane xSplit="1" ySplit="2" topLeftCell="B18"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c r="J1" s="3"/>
      <c r="K1" s="3"/>
      <c r="L1" s="3"/>
    </row>
    <row r="2" spans="1:27" ht="14.25" customHeight="1" x14ac:dyDescent="0.25">
      <c r="B2" s="4"/>
      <c r="C2" s="4"/>
      <c r="D2" s="4"/>
      <c r="E2" s="4"/>
      <c r="F2" s="4"/>
    </row>
    <row r="3" spans="1:27" ht="14.25" customHeight="1" x14ac:dyDescent="0.25">
      <c r="A3" s="5" t="s">
        <v>1</v>
      </c>
      <c r="B3" s="702" t="s">
        <v>2445</v>
      </c>
      <c r="C3" s="702"/>
      <c r="D3" s="702"/>
      <c r="E3" s="702"/>
      <c r="F3" s="702"/>
      <c r="G3" s="702"/>
      <c r="H3" s="672"/>
      <c r="I3" s="672"/>
      <c r="J3" s="672"/>
      <c r="K3" s="672"/>
    </row>
    <row r="4" spans="1:27" ht="14.25" customHeight="1" x14ac:dyDescent="0.25">
      <c r="A4" s="6" t="s">
        <v>2</v>
      </c>
      <c r="B4" s="704" t="s">
        <v>2446</v>
      </c>
      <c r="C4" s="704"/>
      <c r="D4" s="704"/>
      <c r="E4" s="704"/>
      <c r="F4" s="704"/>
      <c r="G4" s="704"/>
      <c r="H4" s="718"/>
      <c r="I4" s="718"/>
      <c r="J4" s="718"/>
      <c r="K4" s="718"/>
      <c r="Z4" s="2" t="s">
        <v>3</v>
      </c>
      <c r="AA4" s="2" t="s">
        <v>4</v>
      </c>
    </row>
    <row r="5" spans="1:27" ht="14.25" customHeight="1" x14ac:dyDescent="0.25">
      <c r="A5" s="6" t="s">
        <v>5</v>
      </c>
      <c r="B5" s="699" t="s">
        <v>14</v>
      </c>
      <c r="C5" s="699"/>
      <c r="D5" s="699"/>
      <c r="E5" s="699"/>
      <c r="F5" s="699"/>
      <c r="G5" s="699"/>
      <c r="H5" s="669"/>
      <c r="I5" s="669"/>
      <c r="J5" s="669"/>
      <c r="K5" s="669"/>
      <c r="Z5" s="39"/>
      <c r="AA5" s="2" t="s">
        <v>7</v>
      </c>
    </row>
    <row r="6" spans="1:27" ht="14.25" customHeight="1" x14ac:dyDescent="0.25">
      <c r="A6" s="6" t="s">
        <v>8</v>
      </c>
      <c r="B6" s="699" t="s">
        <v>9</v>
      </c>
      <c r="C6" s="699"/>
      <c r="D6" s="699"/>
      <c r="E6" s="699"/>
      <c r="F6" s="699"/>
      <c r="G6" s="699"/>
      <c r="H6" s="669"/>
      <c r="I6" s="669"/>
      <c r="J6" s="669"/>
      <c r="K6" s="669"/>
      <c r="Z6" s="39"/>
      <c r="AA6" s="2" t="s">
        <v>10</v>
      </c>
    </row>
    <row r="7" spans="1:27" ht="14.25" customHeight="1" x14ac:dyDescent="0.25">
      <c r="A7" s="6" t="s">
        <v>11</v>
      </c>
      <c r="B7" s="679" t="s">
        <v>9</v>
      </c>
      <c r="C7" s="679"/>
      <c r="D7" s="679"/>
      <c r="E7" s="679"/>
      <c r="F7" s="679"/>
      <c r="G7" s="679"/>
      <c r="H7" s="669"/>
      <c r="I7" s="669"/>
      <c r="J7" s="669"/>
      <c r="K7" s="669"/>
      <c r="Z7" s="39"/>
      <c r="AA7" s="2" t="s">
        <v>16</v>
      </c>
    </row>
    <row r="8" spans="1:27" ht="14.25" customHeight="1" x14ac:dyDescent="0.25">
      <c r="A8" s="6" t="s">
        <v>13</v>
      </c>
      <c r="B8" s="693" t="s">
        <v>9</v>
      </c>
      <c r="C8" s="693"/>
      <c r="D8" s="693"/>
      <c r="E8" s="693"/>
      <c r="F8" s="693"/>
      <c r="G8" s="693"/>
      <c r="H8" s="718"/>
      <c r="I8" s="718"/>
      <c r="J8" s="718"/>
      <c r="K8" s="718"/>
      <c r="Z8" s="39"/>
      <c r="AA8" s="2" t="s">
        <v>6</v>
      </c>
    </row>
    <row r="9" spans="1:27" ht="14.25" customHeight="1" x14ac:dyDescent="0.25">
      <c r="A9" s="6" t="s">
        <v>15</v>
      </c>
      <c r="B9" s="699" t="s">
        <v>63</v>
      </c>
      <c r="C9" s="699"/>
      <c r="D9" s="699"/>
      <c r="E9" s="699"/>
      <c r="F9" s="699"/>
      <c r="G9" s="699"/>
      <c r="H9" s="669"/>
      <c r="I9" s="669"/>
      <c r="J9" s="669"/>
      <c r="K9" s="669"/>
      <c r="Z9" s="3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699" t="s">
        <v>2447</v>
      </c>
      <c r="C11" s="699"/>
      <c r="D11" s="699"/>
      <c r="E11" s="699"/>
      <c r="F11" s="699"/>
      <c r="G11" s="699"/>
      <c r="H11" s="669"/>
      <c r="I11" s="669"/>
      <c r="J11" s="669"/>
      <c r="K11" s="669"/>
      <c r="Z11" s="39"/>
      <c r="AA11" s="2" t="s">
        <v>18</v>
      </c>
    </row>
    <row r="12" spans="1:27" ht="14.25" customHeight="1" x14ac:dyDescent="0.25">
      <c r="A12" s="6" t="s">
        <v>22</v>
      </c>
      <c r="B12" s="688" t="s">
        <v>23</v>
      </c>
      <c r="C12" s="688"/>
      <c r="D12" s="688"/>
      <c r="E12" s="688"/>
      <c r="F12" s="688"/>
      <c r="G12" s="688"/>
      <c r="H12" s="669"/>
      <c r="I12" s="669"/>
      <c r="J12" s="669"/>
      <c r="K12" s="669"/>
      <c r="Z12" s="2" t="s">
        <v>29</v>
      </c>
      <c r="AA12" s="2" t="s">
        <v>23</v>
      </c>
    </row>
    <row r="13" spans="1:27" ht="14.25" customHeight="1" x14ac:dyDescent="0.25">
      <c r="A13" s="6" t="s">
        <v>26</v>
      </c>
      <c r="B13" s="786" t="s">
        <v>891</v>
      </c>
      <c r="C13" s="786"/>
      <c r="D13" s="786"/>
      <c r="E13" s="786"/>
      <c r="F13" s="786"/>
      <c r="G13" s="786"/>
      <c r="H13" s="669"/>
      <c r="I13" s="669"/>
      <c r="J13" s="669"/>
      <c r="K13" s="669"/>
      <c r="Z13" s="39"/>
      <c r="AA13" s="2" t="s">
        <v>31</v>
      </c>
    </row>
    <row r="14" spans="1:27" ht="14.25" customHeight="1" x14ac:dyDescent="0.25">
      <c r="A14" s="6" t="s">
        <v>28</v>
      </c>
      <c r="B14" s="688" t="s">
        <v>2448</v>
      </c>
      <c r="C14" s="688"/>
      <c r="D14" s="688"/>
      <c r="E14" s="688"/>
      <c r="F14" s="688"/>
      <c r="G14" s="688"/>
      <c r="H14" s="669"/>
      <c r="I14" s="669"/>
      <c r="J14" s="669"/>
      <c r="K14" s="669"/>
      <c r="Z14" s="39"/>
      <c r="AA14" s="2" t="s">
        <v>34</v>
      </c>
    </row>
    <row r="15" spans="1:27" ht="14.25" customHeight="1" x14ac:dyDescent="0.25">
      <c r="A15" s="6" t="s">
        <v>30</v>
      </c>
      <c r="B15" s="688" t="s">
        <v>2449</v>
      </c>
      <c r="C15" s="688"/>
      <c r="D15" s="688"/>
      <c r="E15" s="688"/>
      <c r="F15" s="688"/>
      <c r="G15" s="688"/>
      <c r="H15" s="669"/>
      <c r="I15" s="669"/>
      <c r="J15" s="669"/>
      <c r="K15" s="669"/>
    </row>
    <row r="16" spans="1:27" ht="14.25" customHeight="1" x14ac:dyDescent="0.25">
      <c r="A16" s="6" t="s">
        <v>32</v>
      </c>
      <c r="B16" s="786" t="s">
        <v>889</v>
      </c>
      <c r="C16" s="786"/>
      <c r="D16" s="786"/>
      <c r="E16" s="786"/>
      <c r="F16" s="786"/>
      <c r="G16" s="786"/>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52678</v>
      </c>
      <c r="D20" s="10">
        <v>57275</v>
      </c>
      <c r="E20" s="10">
        <v>61199</v>
      </c>
      <c r="F20" s="10">
        <v>66664</v>
      </c>
      <c r="G20" s="235">
        <v>63957</v>
      </c>
      <c r="H20" s="235">
        <v>66343</v>
      </c>
      <c r="I20" s="235">
        <v>68440</v>
      </c>
      <c r="J20" s="235">
        <v>68331</v>
      </c>
      <c r="K20" s="235">
        <v>65310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52415</v>
      </c>
      <c r="D21" s="10">
        <f t="shared" si="0"/>
        <v>56963</v>
      </c>
      <c r="E21" s="10">
        <f t="shared" si="0"/>
        <v>60937</v>
      </c>
      <c r="F21" s="10">
        <f t="shared" si="0"/>
        <v>66311</v>
      </c>
      <c r="G21" s="10">
        <f>G20-G25</f>
        <v>63526</v>
      </c>
      <c r="H21" s="10">
        <f t="shared" ref="H21:K21" si="1">H20-H25</f>
        <v>65898</v>
      </c>
      <c r="I21" s="10">
        <f t="shared" si="1"/>
        <v>67509</v>
      </c>
      <c r="J21" s="10">
        <f t="shared" si="1"/>
        <v>67169</v>
      </c>
      <c r="K21" s="10">
        <f t="shared" si="1"/>
        <v>64367</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0.99500740347013938</v>
      </c>
      <c r="D22" s="12">
        <f>IFERROR(+(D21/D20),0)</f>
        <v>0.99455259711916189</v>
      </c>
      <c r="E22" s="12">
        <f>IFERROR(+(E21/E20),0)</f>
        <v>0.99571888429549504</v>
      </c>
      <c r="F22" s="12">
        <f>IFERROR(+(F21/F20),0)</f>
        <v>0.99470478819152763</v>
      </c>
      <c r="G22" s="12">
        <f>G21/G20</f>
        <v>0.99326109729974832</v>
      </c>
      <c r="H22" s="12">
        <f t="shared" ref="H22:K22" si="2">H21/H20</f>
        <v>0.9932924347708123</v>
      </c>
      <c r="I22" s="12">
        <f t="shared" si="2"/>
        <v>0.98639684395090588</v>
      </c>
      <c r="J22" s="12">
        <f t="shared" si="2"/>
        <v>0.98299454127701924</v>
      </c>
      <c r="K22" s="12">
        <f t="shared" si="2"/>
        <v>0.98556116980554276</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3</v>
      </c>
      <c r="K23" s="9">
        <v>1</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4.3903938183255038E-5</v>
      </c>
      <c r="K24" s="12">
        <f>K23/K20</f>
        <v>1.531159087429184E-5</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263</v>
      </c>
      <c r="D25" s="10">
        <v>312</v>
      </c>
      <c r="E25" s="155">
        <v>262</v>
      </c>
      <c r="F25" s="156">
        <v>353</v>
      </c>
      <c r="G25" s="235">
        <v>431</v>
      </c>
      <c r="H25" s="235">
        <v>445</v>
      </c>
      <c r="I25" s="235">
        <v>931</v>
      </c>
      <c r="J25" s="235">
        <v>1162</v>
      </c>
      <c r="K25" s="235">
        <v>943</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4.9925965298606625E-3</v>
      </c>
      <c r="D26" s="12">
        <f>IFERROR(+(D25/D20),0)</f>
        <v>5.4474028808380618E-3</v>
      </c>
      <c r="E26" s="12">
        <f>IFERROR(+(E25/E20),0)</f>
        <v>4.2811157045049755E-3</v>
      </c>
      <c r="F26" s="12">
        <f>IFERROR(+(F25/F20),0)</f>
        <v>5.2952118084723387E-3</v>
      </c>
      <c r="G26" s="12">
        <f>G25/G20</f>
        <v>6.7389027002517313E-3</v>
      </c>
      <c r="H26" s="12">
        <f t="shared" ref="H26:J26" si="4">H25/H20</f>
        <v>6.7075652291877065E-3</v>
      </c>
      <c r="I26" s="12">
        <f t="shared" si="4"/>
        <v>1.3603156049094097E-2</v>
      </c>
      <c r="J26" s="12">
        <f t="shared" si="4"/>
        <v>1.7005458722980784E-2</v>
      </c>
      <c r="K26" s="12">
        <f>K25/K20</f>
        <v>1.4438830194457204E-2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2" t="s">
        <v>2022</v>
      </c>
      <c r="C29" s="157">
        <v>52415</v>
      </c>
      <c r="D29" s="157">
        <v>56963</v>
      </c>
      <c r="E29" s="158">
        <v>60937</v>
      </c>
      <c r="F29" s="159">
        <v>66311</v>
      </c>
      <c r="G29" s="240">
        <v>63526</v>
      </c>
      <c r="H29" s="240">
        <v>65898</v>
      </c>
      <c r="I29" s="240">
        <v>67509</v>
      </c>
      <c r="J29" s="240">
        <v>67169</v>
      </c>
      <c r="K29" s="240">
        <v>64367</v>
      </c>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52415</v>
      </c>
      <c r="D30" s="160">
        <v>56963</v>
      </c>
      <c r="E30" s="161">
        <v>60937</v>
      </c>
      <c r="F30" s="162">
        <v>66311</v>
      </c>
      <c r="G30" s="20">
        <f>SUM(G29:G29)</f>
        <v>63526</v>
      </c>
      <c r="H30" s="20">
        <f>SUM(H29:H29)</f>
        <v>65898</v>
      </c>
      <c r="I30" s="20">
        <f>SUM(I29:I29)</f>
        <v>67509</v>
      </c>
      <c r="J30" s="20">
        <f>SUM(J29:J29)</f>
        <v>67169</v>
      </c>
      <c r="K30" s="20">
        <f>SUM(K29:K29)</f>
        <v>64367</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s="164"/>
      <c r="D33" s="164"/>
      <c r="E33" s="164"/>
      <c r="F33" s="164"/>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E401-000000000000}">
      <formula1>$AA$4:$AA$9</formula1>
    </dataValidation>
    <dataValidation type="list" allowBlank="1" showInputMessage="1" showErrorMessage="1" sqref="B10:G10" xr:uid="{00000000-0002-0000-E401-000001000000}">
      <formula1>$AA$10:$AA$11</formula1>
    </dataValidation>
    <dataValidation type="list" allowBlank="1" showInputMessage="1" showErrorMessage="1" sqref="B12:G12" xr:uid="{00000000-0002-0000-E401-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sheetPr>
    <tabColor rgb="FF00B0F0"/>
  </sheetPr>
  <dimension ref="A1:AE76"/>
  <sheetViews>
    <sheetView zoomScaleNormal="100" workbookViewId="0">
      <pane xSplit="1" ySplit="2" topLeftCell="B48" activePane="bottomRight" state="frozen"/>
      <selection activeCell="B21" sqref="B21"/>
      <selection pane="topRight" activeCell="B21" sqref="B21"/>
      <selection pane="bottomLeft" activeCell="B21" sqref="B21"/>
      <selection pane="bottomRight" activeCell="C55" sqref="C55:K55"/>
    </sheetView>
  </sheetViews>
  <sheetFormatPr defaultColWidth="9.140625" defaultRowHeight="15" x14ac:dyDescent="0.25"/>
  <cols>
    <col min="1" max="1" width="36.7109375" style="2" customWidth="1"/>
    <col min="2" max="2" width="3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c r="H1" s="80" t="s">
        <v>2450</v>
      </c>
      <c r="J1" s="3"/>
      <c r="K1" s="3"/>
      <c r="L1" s="3"/>
    </row>
    <row r="2" spans="1:27" ht="9" customHeight="1" x14ac:dyDescent="0.25">
      <c r="B2" s="4"/>
      <c r="C2" s="4"/>
      <c r="D2" s="4"/>
      <c r="E2" s="4"/>
      <c r="F2" s="4"/>
    </row>
    <row r="3" spans="1:27" ht="13.5" customHeight="1" x14ac:dyDescent="0.25">
      <c r="A3" s="5" t="s">
        <v>1</v>
      </c>
      <c r="B3" s="702" t="s">
        <v>2451</v>
      </c>
      <c r="C3" s="702"/>
      <c r="D3" s="702"/>
      <c r="E3" s="702"/>
      <c r="F3" s="702"/>
      <c r="G3" s="702"/>
      <c r="H3" s="672"/>
      <c r="I3" s="672"/>
      <c r="J3" s="672"/>
      <c r="K3" s="672"/>
    </row>
    <row r="4" spans="1:27" ht="13.5" customHeight="1" x14ac:dyDescent="0.25">
      <c r="A4" s="6" t="s">
        <v>2</v>
      </c>
      <c r="B4" s="704" t="s">
        <v>2452</v>
      </c>
      <c r="C4" s="704"/>
      <c r="D4" s="704"/>
      <c r="E4" s="704"/>
      <c r="F4" s="704"/>
      <c r="G4" s="704"/>
      <c r="H4" s="718"/>
      <c r="I4" s="718"/>
      <c r="J4" s="718"/>
      <c r="K4" s="718"/>
      <c r="Z4" s="2" t="s">
        <v>3</v>
      </c>
      <c r="AA4" s="2" t="s">
        <v>4</v>
      </c>
    </row>
    <row r="5" spans="1:27" ht="13.5" customHeight="1" x14ac:dyDescent="0.25">
      <c r="A5" s="6" t="s">
        <v>5</v>
      </c>
      <c r="B5" s="699" t="s">
        <v>6</v>
      </c>
      <c r="C5" s="699"/>
      <c r="D5" s="699"/>
      <c r="E5" s="699"/>
      <c r="F5" s="699"/>
      <c r="G5" s="699"/>
      <c r="H5" s="669"/>
      <c r="I5" s="669"/>
      <c r="J5" s="669"/>
      <c r="K5" s="669"/>
      <c r="Z5"/>
      <c r="AA5" s="2" t="s">
        <v>7</v>
      </c>
    </row>
    <row r="6" spans="1:27" ht="13.5" customHeight="1" x14ac:dyDescent="0.25">
      <c r="A6" s="6" t="s">
        <v>8</v>
      </c>
      <c r="B6" s="699" t="s">
        <v>9</v>
      </c>
      <c r="C6" s="699"/>
      <c r="D6" s="699"/>
      <c r="E6" s="699"/>
      <c r="F6" s="699"/>
      <c r="G6" s="699"/>
      <c r="H6" s="669"/>
      <c r="I6" s="669"/>
      <c r="J6" s="669"/>
      <c r="K6" s="669"/>
      <c r="Z6"/>
      <c r="AA6" s="2" t="s">
        <v>10</v>
      </c>
    </row>
    <row r="7" spans="1:27" ht="13.5" customHeight="1" x14ac:dyDescent="0.25">
      <c r="A7" s="6" t="s">
        <v>11</v>
      </c>
      <c r="B7" s="679" t="s">
        <v>9</v>
      </c>
      <c r="C7" s="679"/>
      <c r="D7" s="679"/>
      <c r="E7" s="679"/>
      <c r="F7" s="679"/>
      <c r="G7" s="679"/>
      <c r="H7" s="669"/>
      <c r="I7" s="669"/>
      <c r="J7" s="669"/>
      <c r="K7" s="669"/>
      <c r="Z7"/>
      <c r="AA7" s="2" t="s">
        <v>16</v>
      </c>
    </row>
    <row r="8" spans="1:27" ht="13.5" customHeight="1" x14ac:dyDescent="0.25">
      <c r="A8" s="6" t="s">
        <v>13</v>
      </c>
      <c r="B8" s="693" t="s">
        <v>9</v>
      </c>
      <c r="C8" s="693"/>
      <c r="D8" s="693"/>
      <c r="E8" s="693"/>
      <c r="F8" s="693"/>
      <c r="G8" s="693"/>
      <c r="H8" s="718"/>
      <c r="I8" s="718"/>
      <c r="J8" s="718"/>
      <c r="K8" s="718"/>
      <c r="Z8"/>
      <c r="AA8" s="2" t="s">
        <v>6</v>
      </c>
    </row>
    <row r="9" spans="1:27" ht="13.5" customHeight="1" x14ac:dyDescent="0.25">
      <c r="A9" s="6" t="s">
        <v>15</v>
      </c>
      <c r="B9" s="699" t="s">
        <v>69</v>
      </c>
      <c r="C9" s="699"/>
      <c r="D9" s="699"/>
      <c r="E9" s="699"/>
      <c r="F9" s="699"/>
      <c r="G9" s="699"/>
      <c r="H9" s="669"/>
      <c r="I9" s="669"/>
      <c r="J9" s="669"/>
      <c r="K9" s="669"/>
      <c r="Z9"/>
      <c r="AA9" s="2" t="s">
        <v>21</v>
      </c>
    </row>
    <row r="10" spans="1:27" ht="13.5" customHeight="1" x14ac:dyDescent="0.25">
      <c r="A10" s="6" t="s">
        <v>17</v>
      </c>
      <c r="B10" s="699" t="s">
        <v>18</v>
      </c>
      <c r="C10" s="699"/>
      <c r="D10" s="699"/>
      <c r="E10" s="699"/>
      <c r="F10" s="699"/>
      <c r="G10" s="699"/>
      <c r="H10" s="669"/>
      <c r="I10" s="669"/>
      <c r="J10" s="669"/>
      <c r="K10" s="669"/>
      <c r="Z10" s="2" t="s">
        <v>24</v>
      </c>
      <c r="AA10" s="2" t="s">
        <v>25</v>
      </c>
    </row>
    <row r="11" spans="1:27" ht="13.5" customHeight="1" x14ac:dyDescent="0.25">
      <c r="A11" s="6" t="s">
        <v>19</v>
      </c>
      <c r="B11" s="699" t="s">
        <v>2447</v>
      </c>
      <c r="C11" s="699"/>
      <c r="D11" s="699"/>
      <c r="E11" s="699"/>
      <c r="F11" s="699"/>
      <c r="G11" s="699"/>
      <c r="H11" s="669"/>
      <c r="I11" s="669"/>
      <c r="J11" s="669"/>
      <c r="K11" s="669"/>
      <c r="Z11"/>
      <c r="AA11" s="2" t="s">
        <v>18</v>
      </c>
    </row>
    <row r="12" spans="1:27" ht="13.5" customHeight="1" x14ac:dyDescent="0.25">
      <c r="A12" s="236" t="s">
        <v>22</v>
      </c>
      <c r="B12" s="688" t="s">
        <v>23</v>
      </c>
      <c r="C12" s="688"/>
      <c r="D12" s="688"/>
      <c r="E12" s="688"/>
      <c r="F12" s="688"/>
      <c r="G12" s="688"/>
      <c r="H12" s="669"/>
      <c r="I12" s="669"/>
      <c r="J12" s="669"/>
      <c r="K12" s="669"/>
      <c r="Z12" s="2" t="s">
        <v>29</v>
      </c>
      <c r="AA12" s="2" t="s">
        <v>23</v>
      </c>
    </row>
    <row r="13" spans="1:27" ht="13.5" customHeight="1" x14ac:dyDescent="0.25">
      <c r="A13" s="6" t="s">
        <v>26</v>
      </c>
      <c r="B13" s="699" t="s">
        <v>9</v>
      </c>
      <c r="C13" s="699"/>
      <c r="D13" s="699"/>
      <c r="E13" s="699"/>
      <c r="F13" s="699"/>
      <c r="G13" s="699"/>
      <c r="H13" s="669"/>
      <c r="I13" s="669"/>
      <c r="J13" s="669"/>
      <c r="K13" s="669"/>
      <c r="Z13"/>
      <c r="AA13" s="2" t="s">
        <v>31</v>
      </c>
    </row>
    <row r="14" spans="1:27" ht="13.5" customHeight="1" x14ac:dyDescent="0.25">
      <c r="A14" s="6" t="s">
        <v>28</v>
      </c>
      <c r="B14" s="688" t="s">
        <v>2453</v>
      </c>
      <c r="C14" s="688"/>
      <c r="D14" s="688"/>
      <c r="E14" s="688"/>
      <c r="F14" s="688"/>
      <c r="G14" s="688"/>
      <c r="H14" s="669"/>
      <c r="I14" s="669"/>
      <c r="J14" s="669"/>
      <c r="K14" s="669"/>
      <c r="Z14"/>
      <c r="AA14" s="2" t="s">
        <v>34</v>
      </c>
    </row>
    <row r="15" spans="1:27" ht="13.5" customHeight="1" x14ac:dyDescent="0.25">
      <c r="A15" s="6" t="s">
        <v>30</v>
      </c>
      <c r="B15" s="688" t="s">
        <v>2449</v>
      </c>
      <c r="C15" s="688"/>
      <c r="D15" s="688"/>
      <c r="E15" s="688"/>
      <c r="F15" s="688"/>
      <c r="G15" s="688"/>
      <c r="H15" s="669"/>
      <c r="I15" s="669"/>
      <c r="J15" s="669"/>
      <c r="K15" s="669"/>
    </row>
    <row r="16" spans="1:27" ht="13.5" customHeight="1" x14ac:dyDescent="0.25">
      <c r="A16" s="6" t="s">
        <v>32</v>
      </c>
      <c r="B16" s="786" t="s">
        <v>890</v>
      </c>
      <c r="C16" s="786"/>
      <c r="D16" s="786"/>
      <c r="E16" s="786"/>
      <c r="F16" s="786"/>
      <c r="G16" s="786"/>
      <c r="H16" s="669"/>
      <c r="I16" s="669"/>
      <c r="J16" s="669"/>
      <c r="K16" s="669"/>
    </row>
    <row r="17" spans="1:31" ht="13.5" customHeight="1" x14ac:dyDescent="0.25">
      <c r="A17" s="6" t="s">
        <v>35</v>
      </c>
      <c r="B17" s="688" t="s">
        <v>9</v>
      </c>
      <c r="C17" s="688"/>
      <c r="D17" s="688"/>
      <c r="E17" s="688"/>
      <c r="F17" s="688"/>
      <c r="G17" s="688"/>
      <c r="H17" s="669"/>
      <c r="I17" s="669"/>
      <c r="J17" s="669"/>
      <c r="K17" s="669"/>
    </row>
    <row r="18" spans="1:31" ht="13.5" customHeight="1" x14ac:dyDescent="0.25">
      <c r="A18" s="6" t="s">
        <v>36</v>
      </c>
      <c r="B18" s="688" t="s">
        <v>9</v>
      </c>
      <c r="C18" s="688"/>
      <c r="D18" s="688"/>
      <c r="E18" s="688"/>
      <c r="F18" s="688"/>
      <c r="G18" s="688"/>
      <c r="H18" s="669"/>
      <c r="I18" s="669"/>
      <c r="J18" s="669"/>
      <c r="K18" s="669"/>
    </row>
    <row r="19" spans="1:31" ht="13.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3.5" customHeight="1" x14ac:dyDescent="0.25">
      <c r="A20" s="6" t="s">
        <v>43</v>
      </c>
      <c r="C20" s="10">
        <v>52678</v>
      </c>
      <c r="D20" s="10">
        <v>57275</v>
      </c>
      <c r="E20" s="155">
        <v>61199</v>
      </c>
      <c r="F20" s="156">
        <v>66664</v>
      </c>
      <c r="G20" s="13">
        <v>63957</v>
      </c>
      <c r="H20" s="13">
        <v>66343</v>
      </c>
      <c r="I20" s="13">
        <v>68440</v>
      </c>
      <c r="J20" s="13">
        <v>68331</v>
      </c>
      <c r="K20" s="13">
        <v>65310</v>
      </c>
      <c r="L20" s="11"/>
      <c r="M20" s="11"/>
      <c r="N20" s="11"/>
      <c r="O20" s="11"/>
      <c r="P20" s="11"/>
      <c r="Q20" s="11"/>
      <c r="R20" s="11"/>
      <c r="S20" s="11"/>
      <c r="T20" s="9"/>
      <c r="U20" s="9"/>
      <c r="V20" s="9"/>
      <c r="W20" s="9"/>
      <c r="X20" s="9"/>
      <c r="Y20" s="9"/>
      <c r="Z20" s="9"/>
      <c r="AA20" s="9"/>
      <c r="AB20" s="9"/>
      <c r="AC20" s="9"/>
      <c r="AD20" s="9"/>
      <c r="AE20" s="9"/>
    </row>
    <row r="21" spans="1:31" ht="13.5" customHeight="1" x14ac:dyDescent="0.25">
      <c r="A21" s="6" t="s">
        <v>44</v>
      </c>
      <c r="C21" s="10">
        <f t="shared" ref="C21:F21" si="0">C20-C25</f>
        <v>52372</v>
      </c>
      <c r="D21" s="10">
        <f t="shared" si="0"/>
        <v>56913</v>
      </c>
      <c r="E21" s="10">
        <f t="shared" si="0"/>
        <v>60881</v>
      </c>
      <c r="F21" s="10">
        <f t="shared" si="0"/>
        <v>66251</v>
      </c>
      <c r="G21" s="10">
        <f>G20-G25</f>
        <v>63199</v>
      </c>
      <c r="H21" s="10">
        <f t="shared" ref="H21:K21" si="1">H20-H25</f>
        <v>65545</v>
      </c>
      <c r="I21" s="10">
        <f t="shared" si="1"/>
        <v>67493</v>
      </c>
      <c r="J21" s="10">
        <f t="shared" si="1"/>
        <v>67413</v>
      </c>
      <c r="K21" s="10">
        <f t="shared" si="1"/>
        <v>64243</v>
      </c>
      <c r="L21" s="10"/>
      <c r="M21" s="10"/>
      <c r="N21" s="10"/>
      <c r="O21" s="10"/>
      <c r="P21" s="10"/>
      <c r="Q21" s="10"/>
      <c r="R21" s="10"/>
      <c r="S21" s="10"/>
      <c r="T21" s="9"/>
      <c r="U21" s="9"/>
      <c r="V21" s="9"/>
      <c r="W21" s="9"/>
      <c r="X21" s="9"/>
      <c r="Y21" s="9"/>
      <c r="Z21" s="9"/>
      <c r="AA21" s="9"/>
      <c r="AB21" s="9"/>
      <c r="AC21" s="9"/>
      <c r="AD21" s="9"/>
      <c r="AE21" s="9"/>
    </row>
    <row r="22" spans="1:31" ht="13.5" customHeight="1" x14ac:dyDescent="0.25">
      <c r="A22" s="6" t="s">
        <v>45</v>
      </c>
      <c r="C22" s="12">
        <f>IFERROR(+(C21/C20),0)</f>
        <v>0.99419112342913551</v>
      </c>
      <c r="D22" s="12">
        <f>IFERROR(+(D21/D20),0)</f>
        <v>0.99367961588825837</v>
      </c>
      <c r="E22" s="12">
        <f>IFERROR(+(E21/E20),0)</f>
        <v>0.99480383666399774</v>
      </c>
      <c r="F22" s="12">
        <f>IFERROR(+(F21/F20),0)</f>
        <v>0.99380475219008757</v>
      </c>
      <c r="G22" s="12">
        <f>G21/G20</f>
        <v>0.9881482871304158</v>
      </c>
      <c r="H22" s="12">
        <f t="shared" ref="H22:K22" si="2">H21/H20</f>
        <v>0.98797160212833302</v>
      </c>
      <c r="I22" s="12">
        <f t="shared" si="2"/>
        <v>0.9861630625365283</v>
      </c>
      <c r="J22" s="12">
        <f t="shared" si="2"/>
        <v>0.98656539491592399</v>
      </c>
      <c r="K22" s="12">
        <f t="shared" si="2"/>
        <v>0.98366253253713065</v>
      </c>
      <c r="L22" s="12"/>
      <c r="M22" s="12"/>
      <c r="N22" s="12"/>
      <c r="O22" s="12"/>
      <c r="P22" s="12"/>
      <c r="Q22" s="12"/>
      <c r="R22" s="12"/>
      <c r="S22" s="12"/>
      <c r="T22" s="9"/>
      <c r="U22" s="9"/>
      <c r="V22" s="9"/>
      <c r="W22" s="9"/>
      <c r="X22" s="9"/>
      <c r="Y22" s="9"/>
      <c r="Z22" s="9"/>
      <c r="AA22" s="9"/>
      <c r="AB22" s="9"/>
      <c r="AC22" s="9"/>
      <c r="AD22" s="9"/>
      <c r="AE22" s="9"/>
    </row>
    <row r="23" spans="1:31" ht="13.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3.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3.5" customHeight="1" x14ac:dyDescent="0.25">
      <c r="A25" s="6" t="s">
        <v>48</v>
      </c>
      <c r="C25" s="10">
        <v>306</v>
      </c>
      <c r="D25" s="10">
        <v>362</v>
      </c>
      <c r="E25" s="155">
        <v>318</v>
      </c>
      <c r="F25" s="156">
        <v>413</v>
      </c>
      <c r="G25" s="164">
        <v>758</v>
      </c>
      <c r="H25" s="164">
        <v>798</v>
      </c>
      <c r="I25" s="164">
        <v>947</v>
      </c>
      <c r="J25" s="164">
        <v>918</v>
      </c>
      <c r="K25" s="164">
        <v>1067</v>
      </c>
      <c r="L25" s="9"/>
      <c r="M25" s="9"/>
      <c r="N25" s="9"/>
      <c r="O25" s="9"/>
      <c r="P25" s="9"/>
      <c r="Q25" s="9"/>
      <c r="R25" s="9"/>
      <c r="S25" s="9"/>
      <c r="T25" s="9"/>
      <c r="U25" s="9"/>
      <c r="V25" s="9"/>
      <c r="W25" s="9"/>
      <c r="X25" s="9"/>
      <c r="Y25" s="9"/>
      <c r="Z25" s="9"/>
      <c r="AA25" s="9"/>
      <c r="AB25" s="9"/>
      <c r="AC25" s="9"/>
      <c r="AD25" s="9"/>
      <c r="AE25" s="9"/>
    </row>
    <row r="26" spans="1:31" ht="13.5" customHeight="1" x14ac:dyDescent="0.25">
      <c r="A26" s="6" t="s">
        <v>49</v>
      </c>
      <c r="C26" s="12">
        <f>IFERROR(+(C25/C20),0)</f>
        <v>5.8088765708644973E-3</v>
      </c>
      <c r="D26" s="12">
        <f>IFERROR(+(D25/D20),0)</f>
        <v>6.3203841117415978E-3</v>
      </c>
      <c r="E26" s="12">
        <f>IFERROR(+(E25/E20),0)</f>
        <v>5.1961633360022219E-3</v>
      </c>
      <c r="F26" s="12">
        <f>IFERROR(+(F25/F20),0)</f>
        <v>6.1952478099123968E-3</v>
      </c>
      <c r="G26" s="12">
        <f>G25/G20</f>
        <v>1.1851712869584252E-2</v>
      </c>
      <c r="H26" s="12">
        <f t="shared" ref="H26:J26" si="4">H25/H20</f>
        <v>1.2028397871666943E-2</v>
      </c>
      <c r="I26" s="12">
        <f t="shared" si="4"/>
        <v>1.3836937463471654E-2</v>
      </c>
      <c r="J26" s="12">
        <f t="shared" si="4"/>
        <v>1.3434605084076042E-2</v>
      </c>
      <c r="K26" s="12">
        <f>K25/K20</f>
        <v>1.6337467462869393E-2</v>
      </c>
      <c r="L26" s="12"/>
      <c r="M26" s="12"/>
      <c r="N26" s="12"/>
      <c r="O26" s="12"/>
      <c r="P26" s="12"/>
      <c r="Q26" s="12"/>
      <c r="R26" s="12"/>
      <c r="S26" s="12"/>
      <c r="T26" s="9"/>
      <c r="U26" s="9"/>
      <c r="V26" s="9"/>
      <c r="W26" s="9"/>
      <c r="X26" s="9"/>
      <c r="Y26" s="9"/>
      <c r="Z26" s="9"/>
      <c r="AA26" s="9"/>
      <c r="AB26" s="9"/>
      <c r="AC26" s="9"/>
      <c r="AD26" s="9"/>
      <c r="AE26" s="9"/>
    </row>
    <row r="27" spans="1:31" ht="13.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2"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2" customHeight="1" x14ac:dyDescent="0.25">
      <c r="A29" s="2" t="s">
        <v>1434</v>
      </c>
      <c r="B29" s="17" t="s">
        <v>2454</v>
      </c>
      <c r="C29" s="190" t="s">
        <v>1542</v>
      </c>
      <c r="D29" s="190" t="s">
        <v>1542</v>
      </c>
      <c r="E29" s="158">
        <v>10</v>
      </c>
      <c r="F29" s="159">
        <v>12</v>
      </c>
      <c r="G29" s="197">
        <v>80</v>
      </c>
      <c r="H29" s="197">
        <v>112</v>
      </c>
      <c r="I29" s="197">
        <v>111</v>
      </c>
      <c r="J29" s="197">
        <v>73</v>
      </c>
      <c r="K29" s="197">
        <v>255</v>
      </c>
      <c r="L29" s="8"/>
      <c r="M29" s="8"/>
      <c r="N29" s="8"/>
      <c r="O29" s="8"/>
      <c r="P29" s="8"/>
      <c r="Q29" s="8"/>
      <c r="R29" s="8"/>
      <c r="S29" s="8"/>
      <c r="T29" s="9"/>
      <c r="U29" s="9"/>
      <c r="V29" s="9"/>
      <c r="W29" s="9"/>
      <c r="X29" s="9"/>
      <c r="Y29" s="9"/>
      <c r="Z29" s="9"/>
      <c r="AA29" s="9"/>
      <c r="AB29" s="9"/>
      <c r="AC29" s="9"/>
      <c r="AD29" s="9"/>
      <c r="AE29" s="9"/>
    </row>
    <row r="30" spans="1:31" ht="12" customHeight="1" x14ac:dyDescent="0.25">
      <c r="A30" s="2" t="s">
        <v>2455</v>
      </c>
      <c r="B30" s="17" t="s">
        <v>2456</v>
      </c>
      <c r="C30" s="775" t="s">
        <v>10807</v>
      </c>
      <c r="D30" s="775"/>
      <c r="E30" s="775"/>
      <c r="F30" s="775"/>
      <c r="G30" s="775"/>
      <c r="H30" s="775"/>
      <c r="I30" s="775"/>
      <c r="J30" s="775"/>
      <c r="K30" s="775"/>
      <c r="L30" s="8"/>
      <c r="M30" s="8"/>
      <c r="N30" s="8"/>
      <c r="O30" s="8"/>
      <c r="P30" s="8"/>
      <c r="Q30" s="8"/>
      <c r="R30" s="8"/>
      <c r="S30" s="8"/>
      <c r="T30" s="9"/>
      <c r="U30" s="9"/>
      <c r="V30" s="9"/>
      <c r="W30" s="9"/>
      <c r="X30" s="9"/>
      <c r="Y30" s="9"/>
      <c r="Z30" s="9"/>
      <c r="AA30" s="9"/>
      <c r="AB30" s="9"/>
      <c r="AC30" s="9"/>
      <c r="AD30" s="9"/>
      <c r="AE30" s="9"/>
    </row>
    <row r="31" spans="1:31" ht="12" customHeight="1" x14ac:dyDescent="0.25">
      <c r="A31" s="207" t="s">
        <v>1607</v>
      </c>
      <c r="B31" s="149" t="s">
        <v>2457</v>
      </c>
      <c r="C31" s="157">
        <v>27</v>
      </c>
      <c r="D31" s="157">
        <v>22</v>
      </c>
      <c r="E31" s="158">
        <v>25</v>
      </c>
      <c r="F31" s="159">
        <v>43</v>
      </c>
      <c r="G31" s="197">
        <v>85</v>
      </c>
      <c r="H31" s="197">
        <v>92</v>
      </c>
      <c r="I31" s="197">
        <v>74</v>
      </c>
      <c r="J31" s="197">
        <v>56</v>
      </c>
      <c r="K31" s="197">
        <v>48</v>
      </c>
      <c r="L31" s="8"/>
      <c r="M31" s="8"/>
      <c r="N31" s="8"/>
      <c r="O31" s="8"/>
      <c r="P31" s="8"/>
      <c r="Q31" s="8"/>
      <c r="R31" s="8"/>
      <c r="S31" s="8"/>
      <c r="T31" s="9"/>
      <c r="U31" s="9"/>
      <c r="V31" s="9"/>
      <c r="W31" s="9"/>
      <c r="X31" s="9"/>
      <c r="Y31" s="9"/>
      <c r="Z31" s="9"/>
      <c r="AA31" s="9"/>
      <c r="AB31" s="9"/>
      <c r="AC31" s="9"/>
      <c r="AD31" s="9"/>
      <c r="AE31" s="9"/>
    </row>
    <row r="32" spans="1:31" ht="12" customHeight="1" x14ac:dyDescent="0.25">
      <c r="A32" s="207" t="s">
        <v>2458</v>
      </c>
      <c r="B32" s="146" t="s">
        <v>2459</v>
      </c>
      <c r="C32" s="190" t="s">
        <v>1542</v>
      </c>
      <c r="D32" s="190" t="s">
        <v>1542</v>
      </c>
      <c r="E32" s="190" t="s">
        <v>1542</v>
      </c>
      <c r="F32" s="190" t="s">
        <v>1542</v>
      </c>
      <c r="G32" s="190" t="s">
        <v>1542</v>
      </c>
      <c r="H32" s="190" t="s">
        <v>1542</v>
      </c>
      <c r="I32" s="190" t="s">
        <v>1542</v>
      </c>
      <c r="J32" s="197">
        <v>26</v>
      </c>
      <c r="K32" s="190" t="s">
        <v>1542</v>
      </c>
      <c r="L32" s="8"/>
      <c r="M32" s="8"/>
      <c r="N32" s="8"/>
      <c r="O32" s="8"/>
      <c r="P32" s="8"/>
      <c r="Q32" s="8"/>
      <c r="R32" s="8"/>
      <c r="S32" s="8"/>
      <c r="T32" s="9"/>
      <c r="U32" s="9"/>
      <c r="V32" s="9"/>
      <c r="W32" s="9"/>
      <c r="X32" s="9"/>
      <c r="Y32" s="9"/>
      <c r="Z32" s="9"/>
      <c r="AA32" s="9"/>
      <c r="AB32" s="9"/>
      <c r="AC32" s="9"/>
      <c r="AD32" s="9"/>
      <c r="AE32" s="9"/>
    </row>
    <row r="33" spans="1:31" ht="12" customHeight="1" x14ac:dyDescent="0.25">
      <c r="A33" s="207" t="s">
        <v>2345</v>
      </c>
      <c r="B33" s="149" t="s">
        <v>2460</v>
      </c>
      <c r="C33" s="190" t="s">
        <v>1542</v>
      </c>
      <c r="D33" s="190" t="s">
        <v>1542</v>
      </c>
      <c r="E33" s="190" t="s">
        <v>1542</v>
      </c>
      <c r="F33" s="190" t="s">
        <v>1542</v>
      </c>
      <c r="G33" s="190" t="s">
        <v>1542</v>
      </c>
      <c r="H33" s="197">
        <v>10</v>
      </c>
      <c r="I33" s="190" t="s">
        <v>1542</v>
      </c>
      <c r="J33" s="190" t="s">
        <v>1542</v>
      </c>
      <c r="K33" s="190" t="s">
        <v>1542</v>
      </c>
      <c r="L33" s="8"/>
      <c r="M33" s="8"/>
      <c r="N33" s="8"/>
      <c r="O33" s="8"/>
      <c r="P33" s="8"/>
      <c r="Q33" s="8"/>
      <c r="R33" s="8"/>
      <c r="S33" s="8"/>
      <c r="T33" s="9"/>
      <c r="U33" s="9"/>
      <c r="V33" s="9"/>
      <c r="W33" s="9"/>
      <c r="X33" s="9"/>
      <c r="Y33" s="9"/>
      <c r="Z33" s="9"/>
      <c r="AA33" s="9"/>
      <c r="AB33" s="9"/>
      <c r="AC33" s="9"/>
      <c r="AD33" s="9"/>
      <c r="AE33" s="9"/>
    </row>
    <row r="34" spans="1:31" ht="12" customHeight="1" x14ac:dyDescent="0.25">
      <c r="A34" s="2" t="s">
        <v>1622</v>
      </c>
      <c r="B34" s="17" t="s">
        <v>2461</v>
      </c>
      <c r="C34" s="157">
        <v>9003</v>
      </c>
      <c r="D34" s="157">
        <v>10764</v>
      </c>
      <c r="E34" s="158">
        <v>12190</v>
      </c>
      <c r="F34" s="159">
        <v>16319</v>
      </c>
      <c r="G34" s="199">
        <v>3232</v>
      </c>
      <c r="H34" s="199">
        <v>3911</v>
      </c>
      <c r="I34" s="199">
        <v>4354</v>
      </c>
      <c r="J34" s="199">
        <v>22491</v>
      </c>
      <c r="K34" s="199">
        <v>30463</v>
      </c>
      <c r="L34" s="11"/>
      <c r="M34" s="241"/>
      <c r="N34" s="242"/>
      <c r="O34" s="242"/>
      <c r="P34" s="242"/>
      <c r="Q34" s="11"/>
      <c r="R34" s="11"/>
      <c r="S34" s="11"/>
      <c r="T34" s="9"/>
      <c r="U34" s="9"/>
      <c r="V34" s="9"/>
      <c r="W34" s="9"/>
      <c r="X34" s="9"/>
      <c r="Y34" s="9"/>
      <c r="Z34" s="9"/>
      <c r="AA34" s="9"/>
      <c r="AB34" s="9"/>
      <c r="AC34" s="9"/>
      <c r="AD34" s="9"/>
      <c r="AE34" s="9"/>
    </row>
    <row r="35" spans="1:31" ht="12" customHeight="1" x14ac:dyDescent="0.25">
      <c r="A35" s="2" t="s">
        <v>2462</v>
      </c>
      <c r="B35" s="2" t="s">
        <v>2463</v>
      </c>
      <c r="C35" s="157">
        <v>19</v>
      </c>
      <c r="D35" s="157">
        <v>17</v>
      </c>
      <c r="E35" s="158">
        <v>19</v>
      </c>
      <c r="F35" s="159">
        <v>11</v>
      </c>
      <c r="G35" s="199">
        <v>2366</v>
      </c>
      <c r="H35" s="199">
        <v>2194</v>
      </c>
      <c r="I35" s="199">
        <v>2403</v>
      </c>
      <c r="J35" s="199">
        <v>924</v>
      </c>
      <c r="K35" s="199">
        <v>108</v>
      </c>
      <c r="L35" s="11"/>
      <c r="M35" s="11"/>
      <c r="N35" s="11"/>
      <c r="O35" s="11"/>
      <c r="P35" s="11"/>
      <c r="Q35" s="11"/>
      <c r="R35" s="11"/>
      <c r="S35" s="11"/>
      <c r="T35" s="9"/>
      <c r="U35" s="9"/>
      <c r="V35" s="9"/>
      <c r="W35" s="9"/>
      <c r="X35" s="9"/>
      <c r="Y35" s="9"/>
      <c r="Z35" s="9"/>
      <c r="AA35" s="9"/>
      <c r="AB35" s="9"/>
      <c r="AC35" s="9"/>
      <c r="AD35" s="9"/>
      <c r="AE35" s="9"/>
    </row>
    <row r="36" spans="1:31" ht="12" customHeight="1" x14ac:dyDescent="0.25">
      <c r="A36" s="2" t="s">
        <v>2464</v>
      </c>
      <c r="B36" s="149" t="s">
        <v>2465</v>
      </c>
      <c r="C36" s="775" t="s">
        <v>10807</v>
      </c>
      <c r="D36" s="775"/>
      <c r="E36" s="775"/>
      <c r="F36" s="775"/>
      <c r="G36" s="775"/>
      <c r="H36" s="775"/>
      <c r="I36" s="775"/>
      <c r="J36" s="775"/>
      <c r="K36" s="775"/>
      <c r="L36" s="11"/>
      <c r="M36" s="11"/>
      <c r="N36" s="11"/>
      <c r="O36" s="11"/>
      <c r="P36" s="11"/>
      <c r="Q36" s="11"/>
      <c r="R36" s="11"/>
      <c r="S36" s="11"/>
      <c r="T36" s="9"/>
      <c r="U36" s="9"/>
      <c r="V36" s="9"/>
      <c r="W36" s="9"/>
      <c r="X36" s="9"/>
      <c r="Y36" s="9"/>
      <c r="Z36" s="9"/>
      <c r="AA36" s="9"/>
      <c r="AB36" s="9"/>
      <c r="AC36" s="9"/>
      <c r="AD36" s="9"/>
      <c r="AE36" s="9"/>
    </row>
    <row r="37" spans="1:31" ht="12" customHeight="1" x14ac:dyDescent="0.25">
      <c r="A37" s="2" t="s">
        <v>2348</v>
      </c>
      <c r="B37" s="146" t="s">
        <v>2466</v>
      </c>
      <c r="C37" s="157">
        <v>41304</v>
      </c>
      <c r="D37" s="157">
        <v>44121</v>
      </c>
      <c r="E37" s="158">
        <v>46749</v>
      </c>
      <c r="F37" s="159">
        <v>47916</v>
      </c>
      <c r="G37" s="199">
        <v>8541</v>
      </c>
      <c r="H37" s="199">
        <v>7670</v>
      </c>
      <c r="I37" s="199">
        <v>7924</v>
      </c>
      <c r="J37" s="199">
        <v>25605</v>
      </c>
      <c r="K37" s="199">
        <v>32011</v>
      </c>
      <c r="L37" s="11"/>
      <c r="M37" s="11"/>
      <c r="N37" s="11"/>
      <c r="O37" s="11"/>
      <c r="P37" s="11"/>
      <c r="Q37" s="11"/>
      <c r="R37" s="11"/>
      <c r="S37" s="11"/>
      <c r="T37" s="9"/>
      <c r="U37" s="9"/>
      <c r="V37" s="9"/>
      <c r="W37" s="9"/>
      <c r="X37" s="9"/>
      <c r="Y37" s="9"/>
      <c r="Z37" s="9"/>
      <c r="AA37" s="9"/>
      <c r="AB37" s="9"/>
      <c r="AC37" s="9"/>
      <c r="AD37" s="9"/>
      <c r="AE37" s="9"/>
    </row>
    <row r="38" spans="1:31" ht="12" customHeight="1" x14ac:dyDescent="0.25">
      <c r="A38" s="2" t="s">
        <v>2350</v>
      </c>
      <c r="B38" s="149" t="s">
        <v>2351</v>
      </c>
      <c r="C38" s="775" t="s">
        <v>10807</v>
      </c>
      <c r="D38" s="775"/>
      <c r="E38" s="775"/>
      <c r="F38" s="775"/>
      <c r="G38" s="775"/>
      <c r="H38" s="775"/>
      <c r="I38" s="775"/>
      <c r="J38" s="775"/>
      <c r="K38" s="775"/>
      <c r="L38" s="11"/>
      <c r="M38" s="11"/>
      <c r="N38" s="11"/>
      <c r="O38" s="11"/>
      <c r="P38" s="11"/>
      <c r="Q38" s="11"/>
      <c r="R38" s="11"/>
      <c r="S38" s="11"/>
      <c r="T38" s="9"/>
      <c r="U38" s="9"/>
      <c r="V38" s="9"/>
      <c r="W38" s="9"/>
      <c r="X38" s="9"/>
      <c r="Y38" s="9"/>
      <c r="Z38" s="9"/>
      <c r="AA38" s="9"/>
      <c r="AB38" s="9"/>
      <c r="AC38" s="9"/>
      <c r="AD38" s="9"/>
      <c r="AE38" s="9"/>
    </row>
    <row r="39" spans="1:31" ht="12" customHeight="1" x14ac:dyDescent="0.25">
      <c r="A39" s="2" t="s">
        <v>2467</v>
      </c>
      <c r="B39" s="149" t="s">
        <v>2351</v>
      </c>
      <c r="C39" s="190" t="s">
        <v>1542</v>
      </c>
      <c r="D39" s="190" t="s">
        <v>1542</v>
      </c>
      <c r="E39" s="190" t="s">
        <v>1542</v>
      </c>
      <c r="F39" s="190" t="s">
        <v>1542</v>
      </c>
      <c r="G39" s="190" t="s">
        <v>1542</v>
      </c>
      <c r="H39" s="190" t="s">
        <v>1542</v>
      </c>
      <c r="I39" s="199">
        <v>11</v>
      </c>
      <c r="J39" s="190" t="s">
        <v>1542</v>
      </c>
      <c r="K39" s="199">
        <v>10</v>
      </c>
      <c r="L39" s="11"/>
      <c r="M39" s="11"/>
      <c r="N39" s="11"/>
      <c r="O39" s="11"/>
      <c r="P39" s="11"/>
      <c r="Q39" s="11"/>
      <c r="R39" s="11"/>
      <c r="S39" s="11"/>
      <c r="T39" s="9"/>
      <c r="U39" s="9"/>
      <c r="V39" s="9"/>
      <c r="W39" s="9"/>
      <c r="X39" s="9"/>
      <c r="Y39" s="9"/>
      <c r="Z39" s="9"/>
      <c r="AA39" s="9"/>
      <c r="AB39" s="9"/>
      <c r="AC39" s="9"/>
      <c r="AD39" s="9"/>
      <c r="AE39" s="9"/>
    </row>
    <row r="40" spans="1:31" ht="12" customHeight="1" x14ac:dyDescent="0.25">
      <c r="A40" s="2" t="s">
        <v>2468</v>
      </c>
      <c r="B40" s="17" t="s">
        <v>2469</v>
      </c>
      <c r="C40" s="157">
        <v>392</v>
      </c>
      <c r="D40" s="157">
        <v>331</v>
      </c>
      <c r="E40" s="158">
        <v>290</v>
      </c>
      <c r="F40" s="159">
        <v>249</v>
      </c>
      <c r="G40" s="199">
        <v>47352</v>
      </c>
      <c r="H40" s="199">
        <v>49952</v>
      </c>
      <c r="I40" s="199">
        <v>50978</v>
      </c>
      <c r="J40" s="199">
        <v>16741</v>
      </c>
      <c r="K40" s="199">
        <v>229</v>
      </c>
      <c r="L40" s="11"/>
      <c r="M40" s="11"/>
      <c r="N40" s="11"/>
      <c r="O40" s="11"/>
      <c r="P40" s="11"/>
      <c r="Q40" s="11"/>
      <c r="R40" s="11"/>
      <c r="S40" s="11"/>
      <c r="T40" s="9"/>
      <c r="U40" s="9"/>
      <c r="V40" s="9"/>
      <c r="W40" s="9"/>
      <c r="X40" s="9"/>
      <c r="Y40" s="9"/>
      <c r="Z40" s="9"/>
      <c r="AA40" s="9"/>
      <c r="AB40" s="9"/>
      <c r="AC40" s="9"/>
      <c r="AD40" s="9"/>
      <c r="AE40" s="9"/>
    </row>
    <row r="41" spans="1:31" ht="12" customHeight="1" x14ac:dyDescent="0.25">
      <c r="A41" s="2" t="s">
        <v>2352</v>
      </c>
      <c r="B41" s="146" t="s">
        <v>2470</v>
      </c>
      <c r="C41" s="775" t="s">
        <v>10807</v>
      </c>
      <c r="D41" s="775"/>
      <c r="E41" s="775"/>
      <c r="F41" s="775"/>
      <c r="G41" s="775"/>
      <c r="H41" s="775"/>
      <c r="I41" s="775"/>
      <c r="J41" s="775"/>
      <c r="K41" s="775"/>
      <c r="L41" s="11"/>
      <c r="M41" s="11"/>
      <c r="N41" s="11"/>
      <c r="O41" s="11"/>
      <c r="P41" s="11"/>
      <c r="Q41" s="11"/>
      <c r="R41" s="11"/>
      <c r="S41" s="11"/>
      <c r="T41" s="9"/>
      <c r="U41" s="9"/>
      <c r="V41" s="9"/>
      <c r="W41" s="9"/>
      <c r="X41" s="9"/>
      <c r="Y41" s="9"/>
      <c r="Z41" s="9"/>
      <c r="AA41" s="9"/>
      <c r="AB41" s="9"/>
      <c r="AC41" s="9"/>
      <c r="AD41" s="9"/>
      <c r="AE41" s="9"/>
    </row>
    <row r="42" spans="1:31" ht="12" customHeight="1" x14ac:dyDescent="0.25">
      <c r="A42" s="2" t="s">
        <v>2353</v>
      </c>
      <c r="B42" s="17" t="s">
        <v>2471</v>
      </c>
      <c r="C42" s="157">
        <v>38</v>
      </c>
      <c r="D42" s="157">
        <v>34</v>
      </c>
      <c r="E42" s="158">
        <v>34</v>
      </c>
      <c r="F42" s="159">
        <v>37</v>
      </c>
      <c r="G42" s="199">
        <v>18</v>
      </c>
      <c r="H42" s="199">
        <v>40</v>
      </c>
      <c r="I42" s="199">
        <v>16</v>
      </c>
      <c r="J42" s="199">
        <v>40</v>
      </c>
      <c r="K42" s="199">
        <v>15</v>
      </c>
      <c r="L42" s="11"/>
      <c r="M42" s="11"/>
      <c r="N42" s="11"/>
      <c r="O42" s="11"/>
      <c r="P42" s="11"/>
      <c r="Q42" s="11"/>
      <c r="R42" s="11"/>
      <c r="S42" s="11"/>
      <c r="T42" s="9"/>
      <c r="U42" s="9"/>
      <c r="V42" s="9"/>
      <c r="W42" s="9"/>
      <c r="X42" s="9"/>
      <c r="Y42" s="9"/>
      <c r="Z42" s="9"/>
      <c r="AA42" s="9"/>
      <c r="AB42" s="9"/>
      <c r="AC42" s="9"/>
      <c r="AD42" s="9"/>
      <c r="AE42" s="9"/>
    </row>
    <row r="43" spans="1:31" ht="12" customHeight="1" x14ac:dyDescent="0.25">
      <c r="A43" s="2" t="s">
        <v>2355</v>
      </c>
      <c r="B43" s="17" t="s">
        <v>2472</v>
      </c>
      <c r="C43" s="157">
        <v>16</v>
      </c>
      <c r="D43" s="190" t="s">
        <v>1542</v>
      </c>
      <c r="E43" s="190" t="s">
        <v>1542</v>
      </c>
      <c r="F43" s="159">
        <v>10</v>
      </c>
      <c r="G43" s="190" t="s">
        <v>1542</v>
      </c>
      <c r="H43" s="190" t="s">
        <v>1542</v>
      </c>
      <c r="I43" s="190" t="s">
        <v>1542</v>
      </c>
      <c r="J43" s="199">
        <v>10</v>
      </c>
      <c r="K43" s="190" t="s">
        <v>1542</v>
      </c>
      <c r="L43" s="11"/>
      <c r="M43" s="11"/>
      <c r="N43" s="11"/>
      <c r="O43" s="11"/>
      <c r="P43" s="11"/>
      <c r="Q43" s="11"/>
      <c r="R43" s="11"/>
      <c r="S43" s="11"/>
      <c r="T43" s="9"/>
      <c r="U43" s="9"/>
      <c r="V43" s="9"/>
      <c r="W43" s="9"/>
      <c r="X43" s="9"/>
      <c r="Y43" s="9"/>
      <c r="Z43" s="9"/>
      <c r="AA43" s="9"/>
      <c r="AB43" s="9"/>
      <c r="AC43" s="9"/>
      <c r="AD43" s="9"/>
      <c r="AE43" s="9"/>
    </row>
    <row r="44" spans="1:31" ht="12" customHeight="1" x14ac:dyDescent="0.25">
      <c r="A44" s="2" t="s">
        <v>2356</v>
      </c>
      <c r="B44" s="17" t="s">
        <v>2473</v>
      </c>
      <c r="C44" s="775" t="s">
        <v>10807</v>
      </c>
      <c r="D44" s="775"/>
      <c r="E44" s="775"/>
      <c r="F44" s="775"/>
      <c r="G44" s="775"/>
      <c r="H44" s="775"/>
      <c r="I44" s="775"/>
      <c r="J44" s="775"/>
      <c r="K44" s="775"/>
      <c r="L44" s="11"/>
      <c r="M44" s="11"/>
      <c r="N44" s="11"/>
      <c r="O44" s="11"/>
      <c r="P44" s="11"/>
      <c r="Q44" s="11"/>
      <c r="R44" s="11"/>
      <c r="S44" s="11"/>
      <c r="T44" s="9"/>
      <c r="U44" s="9"/>
      <c r="V44" s="9"/>
      <c r="W44" s="9"/>
      <c r="X44" s="9"/>
      <c r="Y44" s="9"/>
      <c r="Z44" s="9"/>
      <c r="AA44" s="9"/>
      <c r="AB44" s="9"/>
      <c r="AC44" s="9"/>
      <c r="AD44" s="9"/>
      <c r="AE44" s="9"/>
    </row>
    <row r="45" spans="1:31" ht="12" customHeight="1" x14ac:dyDescent="0.25">
      <c r="A45" t="s">
        <v>2474</v>
      </c>
      <c r="B45" s="243"/>
      <c r="C45" s="775" t="s">
        <v>10807</v>
      </c>
      <c r="D45" s="775"/>
      <c r="E45" s="775"/>
      <c r="F45" s="775"/>
      <c r="G45" s="775"/>
      <c r="H45" s="775"/>
      <c r="I45" s="775"/>
      <c r="J45" s="775"/>
      <c r="K45" s="775"/>
      <c r="L45" s="11"/>
      <c r="M45" s="11"/>
      <c r="N45" s="11"/>
      <c r="O45" s="11"/>
      <c r="P45" s="11"/>
      <c r="Q45" s="11"/>
      <c r="R45" s="11"/>
      <c r="S45" s="11"/>
      <c r="T45" s="9"/>
      <c r="U45" s="9"/>
      <c r="V45" s="9"/>
      <c r="W45" s="9"/>
      <c r="X45" s="9"/>
      <c r="Y45" s="9"/>
      <c r="Z45" s="9"/>
      <c r="AA45" s="9"/>
      <c r="AB45" s="9"/>
      <c r="AC45" s="9"/>
      <c r="AD45" s="9"/>
      <c r="AE45" s="9"/>
    </row>
    <row r="46" spans="1:31" ht="12" customHeight="1" x14ac:dyDescent="0.25">
      <c r="A46" s="2" t="s">
        <v>2359</v>
      </c>
      <c r="B46" s="17" t="s">
        <v>2301</v>
      </c>
      <c r="C46" s="190" t="s">
        <v>1542</v>
      </c>
      <c r="D46" s="190" t="s">
        <v>1542</v>
      </c>
      <c r="E46" s="190" t="s">
        <v>1542</v>
      </c>
      <c r="F46" s="190" t="s">
        <v>1542</v>
      </c>
      <c r="G46" s="190" t="s">
        <v>1542</v>
      </c>
      <c r="H46" s="190" t="s">
        <v>1542</v>
      </c>
      <c r="I46" s="190" t="s">
        <v>1542</v>
      </c>
      <c r="J46" s="199">
        <v>17</v>
      </c>
      <c r="K46" s="190" t="s">
        <v>1542</v>
      </c>
      <c r="L46" s="11"/>
      <c r="M46" s="11"/>
      <c r="N46" s="11"/>
      <c r="O46" s="11"/>
      <c r="P46" s="11"/>
      <c r="Q46" s="11"/>
      <c r="R46" s="11"/>
      <c r="S46" s="11"/>
      <c r="T46" s="9"/>
      <c r="U46" s="9"/>
      <c r="V46" s="9"/>
      <c r="W46" s="9"/>
      <c r="X46" s="9"/>
      <c r="Y46" s="9"/>
      <c r="Z46" s="9"/>
      <c r="AA46" s="9"/>
      <c r="AB46" s="9"/>
      <c r="AC46" s="9"/>
      <c r="AD46" s="9"/>
      <c r="AE46" s="9"/>
    </row>
    <row r="47" spans="1:31" ht="12" customHeight="1" x14ac:dyDescent="0.25">
      <c r="A47" s="2" t="s">
        <v>1641</v>
      </c>
      <c r="B47" s="146" t="s">
        <v>2360</v>
      </c>
      <c r="C47" s="157">
        <v>43</v>
      </c>
      <c r="D47" s="157">
        <v>52</v>
      </c>
      <c r="E47" s="158">
        <v>51</v>
      </c>
      <c r="F47" s="159">
        <v>71</v>
      </c>
      <c r="G47" s="190" t="s">
        <v>1542</v>
      </c>
      <c r="H47" s="190" t="s">
        <v>1542</v>
      </c>
      <c r="I47" s="199">
        <v>147</v>
      </c>
      <c r="J47" s="199">
        <v>78</v>
      </c>
      <c r="K47" s="190" t="s">
        <v>1542</v>
      </c>
      <c r="L47" s="11"/>
      <c r="M47" s="11"/>
      <c r="N47" s="11"/>
      <c r="O47" s="11"/>
      <c r="P47" s="11"/>
      <c r="Q47" s="11"/>
      <c r="R47" s="11"/>
      <c r="S47" s="11"/>
      <c r="T47" s="9"/>
      <c r="U47" s="9"/>
      <c r="V47" s="9"/>
      <c r="W47" s="9"/>
      <c r="X47" s="9"/>
      <c r="Y47" s="9"/>
      <c r="Z47" s="9"/>
      <c r="AA47" s="9"/>
      <c r="AB47" s="9"/>
      <c r="AC47" s="9"/>
      <c r="AD47" s="9"/>
      <c r="AE47" s="9"/>
    </row>
    <row r="48" spans="1:31" ht="12" customHeight="1" x14ac:dyDescent="0.25">
      <c r="A48" s="2" t="s">
        <v>2361</v>
      </c>
      <c r="B48" s="17" t="s">
        <v>2290</v>
      </c>
      <c r="C48" s="157">
        <v>46</v>
      </c>
      <c r="D48" s="157">
        <v>41</v>
      </c>
      <c r="E48" s="158">
        <v>31</v>
      </c>
      <c r="F48" s="159">
        <v>41</v>
      </c>
      <c r="G48" s="199">
        <v>181</v>
      </c>
      <c r="H48" s="199">
        <v>178</v>
      </c>
      <c r="I48" s="199">
        <v>215</v>
      </c>
      <c r="J48" s="199">
        <v>258</v>
      </c>
      <c r="K48" s="199">
        <v>248</v>
      </c>
      <c r="L48" s="11"/>
      <c r="M48" s="11"/>
      <c r="N48" s="11"/>
      <c r="O48" s="11"/>
      <c r="P48" s="11"/>
      <c r="Q48" s="11"/>
      <c r="R48" s="11"/>
      <c r="S48" s="11"/>
      <c r="T48" s="9"/>
      <c r="U48" s="9"/>
      <c r="V48" s="9"/>
      <c r="W48" s="9"/>
      <c r="X48" s="9"/>
      <c r="Y48" s="9"/>
      <c r="Z48" s="9"/>
      <c r="AA48" s="9"/>
      <c r="AB48" s="9"/>
      <c r="AC48" s="9"/>
      <c r="AD48" s="9"/>
      <c r="AE48" s="9"/>
    </row>
    <row r="49" spans="1:31" ht="12" customHeight="1" x14ac:dyDescent="0.25">
      <c r="A49" s="2" t="s">
        <v>2475</v>
      </c>
      <c r="B49" s="17" t="s">
        <v>2476</v>
      </c>
      <c r="C49" s="157">
        <v>20</v>
      </c>
      <c r="D49" s="157">
        <v>19</v>
      </c>
      <c r="E49" s="158">
        <v>11</v>
      </c>
      <c r="F49" s="159">
        <v>14</v>
      </c>
      <c r="G49" s="199">
        <v>253</v>
      </c>
      <c r="H49" s="199">
        <v>270</v>
      </c>
      <c r="I49" s="199">
        <v>268</v>
      </c>
      <c r="J49" s="199">
        <v>140</v>
      </c>
      <c r="K49" s="190" t="s">
        <v>1542</v>
      </c>
      <c r="L49" s="11"/>
      <c r="M49" s="11"/>
      <c r="N49" s="11"/>
      <c r="O49" s="11"/>
      <c r="P49" s="11"/>
      <c r="Q49" s="11"/>
      <c r="R49" s="11"/>
      <c r="S49" s="11"/>
      <c r="T49" s="9"/>
      <c r="U49" s="9"/>
      <c r="V49" s="9"/>
      <c r="W49" s="9"/>
      <c r="X49" s="9"/>
      <c r="Y49" s="9"/>
      <c r="Z49" s="9"/>
      <c r="AA49" s="9"/>
      <c r="AB49" s="9"/>
      <c r="AC49" s="9"/>
      <c r="AD49" s="9"/>
      <c r="AE49" s="9"/>
    </row>
    <row r="50" spans="1:31" ht="12" customHeight="1" x14ac:dyDescent="0.25">
      <c r="A50" s="2" t="s">
        <v>2477</v>
      </c>
      <c r="B50" s="17" t="s">
        <v>2478</v>
      </c>
      <c r="C50" s="190" t="s">
        <v>1542</v>
      </c>
      <c r="D50" s="157">
        <v>14</v>
      </c>
      <c r="E50" s="190" t="s">
        <v>1542</v>
      </c>
      <c r="F50" s="159">
        <v>13</v>
      </c>
      <c r="G50" s="199">
        <v>206</v>
      </c>
      <c r="H50" s="199">
        <v>234</v>
      </c>
      <c r="I50" s="199">
        <v>211</v>
      </c>
      <c r="J50" s="199">
        <v>61</v>
      </c>
      <c r="K50" s="199">
        <v>15</v>
      </c>
      <c r="L50" s="11"/>
      <c r="M50" s="11"/>
      <c r="N50" s="11"/>
      <c r="O50" s="11"/>
      <c r="P50" s="11"/>
      <c r="Q50" s="11"/>
      <c r="R50" s="11"/>
      <c r="S50" s="11"/>
      <c r="T50" s="9"/>
      <c r="U50" s="9"/>
      <c r="V50" s="9"/>
      <c r="W50" s="9"/>
      <c r="X50" s="9"/>
      <c r="Y50" s="9"/>
      <c r="Z50" s="9"/>
      <c r="AA50" s="9"/>
      <c r="AB50" s="9"/>
      <c r="AC50" s="9"/>
      <c r="AD50" s="9"/>
      <c r="AE50" s="9"/>
    </row>
    <row r="51" spans="1:31" ht="12" customHeight="1" x14ac:dyDescent="0.25">
      <c r="A51" s="2" t="s">
        <v>1785</v>
      </c>
      <c r="B51" s="17" t="s">
        <v>2479</v>
      </c>
      <c r="C51" s="157">
        <v>291</v>
      </c>
      <c r="D51" s="157">
        <v>285</v>
      </c>
      <c r="E51" s="158">
        <v>259</v>
      </c>
      <c r="F51" s="159">
        <v>285</v>
      </c>
      <c r="G51" s="199">
        <v>297</v>
      </c>
      <c r="H51" s="199">
        <v>222</v>
      </c>
      <c r="I51" s="199">
        <v>279</v>
      </c>
      <c r="J51" s="199">
        <v>639</v>
      </c>
      <c r="K51" s="199">
        <v>632</v>
      </c>
      <c r="L51" s="11"/>
      <c r="M51" s="11"/>
      <c r="N51" s="11"/>
      <c r="O51" s="11"/>
      <c r="P51" s="11"/>
      <c r="Q51" s="11"/>
      <c r="R51" s="11"/>
      <c r="S51" s="11"/>
      <c r="T51" s="9"/>
      <c r="U51" s="9"/>
      <c r="V51" s="9"/>
      <c r="W51" s="9"/>
      <c r="X51" s="9"/>
      <c r="Y51" s="9"/>
      <c r="Z51" s="9"/>
      <c r="AA51" s="9"/>
      <c r="AB51" s="9"/>
      <c r="AC51" s="9"/>
      <c r="AD51" s="9"/>
      <c r="AE51" s="9"/>
    </row>
    <row r="52" spans="1:31" ht="12" customHeight="1" x14ac:dyDescent="0.25">
      <c r="A52" s="2" t="s">
        <v>1649</v>
      </c>
      <c r="B52" s="17" t="s">
        <v>2480</v>
      </c>
      <c r="C52" s="190" t="s">
        <v>1542</v>
      </c>
      <c r="D52" s="190" t="s">
        <v>1542</v>
      </c>
      <c r="E52" s="190" t="s">
        <v>1542</v>
      </c>
      <c r="F52" s="190" t="s">
        <v>1542</v>
      </c>
      <c r="G52" s="199">
        <v>17</v>
      </c>
      <c r="H52" s="190" t="s">
        <v>1542</v>
      </c>
      <c r="I52" s="190" t="s">
        <v>1542</v>
      </c>
      <c r="J52" s="190" t="s">
        <v>1542</v>
      </c>
      <c r="K52" s="199">
        <v>17</v>
      </c>
      <c r="L52" s="11"/>
      <c r="M52" s="11"/>
      <c r="N52" s="11"/>
      <c r="O52" s="11"/>
      <c r="P52" s="11"/>
      <c r="Q52" s="11"/>
      <c r="R52" s="11"/>
      <c r="S52" s="11"/>
      <c r="T52" s="9"/>
      <c r="U52" s="9"/>
      <c r="V52" s="9"/>
      <c r="W52" s="9"/>
      <c r="X52" s="9"/>
      <c r="Y52" s="9"/>
      <c r="Z52" s="9"/>
      <c r="AA52" s="9"/>
      <c r="AB52" s="9"/>
      <c r="AC52" s="9"/>
      <c r="AD52" s="9"/>
      <c r="AE52" s="9"/>
    </row>
    <row r="53" spans="1:31" ht="12" customHeight="1" x14ac:dyDescent="0.25">
      <c r="A53" s="2" t="s">
        <v>1651</v>
      </c>
      <c r="B53" s="149" t="s">
        <v>2481</v>
      </c>
      <c r="C53" s="157">
        <v>869</v>
      </c>
      <c r="D53" s="157">
        <v>854</v>
      </c>
      <c r="E53" s="158">
        <v>870</v>
      </c>
      <c r="F53" s="159">
        <v>891</v>
      </c>
      <c r="G53" s="199">
        <v>340</v>
      </c>
      <c r="H53" s="199">
        <v>483</v>
      </c>
      <c r="I53" s="199">
        <v>185</v>
      </c>
      <c r="J53" s="199">
        <v>57</v>
      </c>
      <c r="K53" s="199">
        <v>10</v>
      </c>
      <c r="L53" s="11"/>
      <c r="M53" s="11"/>
      <c r="N53" s="11"/>
      <c r="O53" s="11"/>
      <c r="P53" s="11"/>
      <c r="Q53" s="11"/>
      <c r="R53" s="11"/>
      <c r="S53" s="11"/>
      <c r="T53" s="9"/>
      <c r="U53" s="9"/>
      <c r="V53" s="9"/>
      <c r="W53" s="9"/>
      <c r="X53" s="9"/>
      <c r="Y53" s="9"/>
      <c r="Z53" s="9"/>
      <c r="AA53" s="9"/>
      <c r="AB53" s="9"/>
      <c r="AC53" s="9"/>
      <c r="AD53" s="9"/>
      <c r="AE53" s="9"/>
    </row>
    <row r="54" spans="1:31" ht="12" customHeight="1" x14ac:dyDescent="0.25">
      <c r="A54" s="2" t="s">
        <v>1654</v>
      </c>
      <c r="B54" s="146" t="s">
        <v>2470</v>
      </c>
      <c r="C54" s="775" t="s">
        <v>10807</v>
      </c>
      <c r="D54" s="775"/>
      <c r="E54" s="775"/>
      <c r="F54" s="775"/>
      <c r="G54" s="775"/>
      <c r="H54" s="775"/>
      <c r="I54" s="775"/>
      <c r="J54" s="775"/>
      <c r="K54" s="775"/>
      <c r="L54" s="11"/>
      <c r="M54" s="11"/>
      <c r="N54" s="11"/>
      <c r="O54" s="11"/>
      <c r="P54" s="11"/>
      <c r="Q54" s="11"/>
      <c r="R54" s="11"/>
      <c r="S54" s="11"/>
      <c r="T54" s="9"/>
      <c r="U54" s="9"/>
      <c r="V54" s="9"/>
      <c r="W54" s="9"/>
      <c r="X54" s="9"/>
      <c r="Y54" s="9"/>
      <c r="Z54" s="9"/>
      <c r="AA54" s="9"/>
      <c r="AB54" s="9"/>
      <c r="AC54" s="9"/>
      <c r="AD54" s="9"/>
      <c r="AE54" s="9"/>
    </row>
    <row r="55" spans="1:31" ht="12" customHeight="1" x14ac:dyDescent="0.25">
      <c r="A55" s="2" t="s">
        <v>2363</v>
      </c>
      <c r="B55" s="146" t="s">
        <v>2470</v>
      </c>
      <c r="C55" s="775" t="s">
        <v>10807</v>
      </c>
      <c r="D55" s="775"/>
      <c r="E55" s="775"/>
      <c r="F55" s="775"/>
      <c r="G55" s="775"/>
      <c r="H55" s="775"/>
      <c r="I55" s="775"/>
      <c r="J55" s="775"/>
      <c r="K55" s="775"/>
      <c r="L55" s="11"/>
      <c r="M55" s="11"/>
      <c r="N55" s="11"/>
      <c r="O55" s="11"/>
      <c r="P55" s="11"/>
      <c r="Q55" s="11"/>
      <c r="R55" s="11"/>
      <c r="S55" s="11"/>
      <c r="T55" s="9"/>
      <c r="U55" s="9"/>
      <c r="V55" s="9"/>
      <c r="W55" s="9"/>
      <c r="X55" s="9"/>
      <c r="Y55" s="9"/>
      <c r="Z55" s="9"/>
      <c r="AA55" s="9"/>
      <c r="AB55" s="9"/>
      <c r="AC55" s="9"/>
      <c r="AD55" s="9"/>
      <c r="AE55" s="9"/>
    </row>
    <row r="56" spans="1:31" ht="12" customHeight="1" x14ac:dyDescent="0.25">
      <c r="A56" s="2" t="s">
        <v>2364</v>
      </c>
      <c r="B56" s="17" t="s">
        <v>2315</v>
      </c>
      <c r="C56" s="775" t="s">
        <v>10807</v>
      </c>
      <c r="D56" s="775"/>
      <c r="E56" s="775"/>
      <c r="F56" s="775"/>
      <c r="G56" s="775"/>
      <c r="H56" s="775"/>
      <c r="I56" s="775"/>
      <c r="J56" s="775"/>
      <c r="K56" s="775"/>
      <c r="L56" s="11"/>
      <c r="M56" s="11"/>
      <c r="N56" s="11"/>
      <c r="O56" s="11"/>
      <c r="P56" s="11"/>
      <c r="Q56" s="11"/>
      <c r="R56" s="11"/>
      <c r="S56" s="11"/>
      <c r="T56" s="9"/>
      <c r="U56" s="9"/>
      <c r="V56" s="9"/>
      <c r="W56" s="9"/>
      <c r="X56" s="9"/>
      <c r="Y56" s="9"/>
      <c r="Z56" s="9"/>
      <c r="AA56" s="9"/>
      <c r="AB56" s="9"/>
      <c r="AC56" s="9"/>
      <c r="AD56" s="9"/>
      <c r="AE56" s="9"/>
    </row>
    <row r="57" spans="1:31" ht="12" customHeight="1" x14ac:dyDescent="0.25">
      <c r="A57" s="2" t="s">
        <v>2365</v>
      </c>
      <c r="B57" s="17" t="s">
        <v>2303</v>
      </c>
      <c r="C57" s="775" t="s">
        <v>10807</v>
      </c>
      <c r="D57" s="775"/>
      <c r="E57" s="775"/>
      <c r="F57" s="775"/>
      <c r="G57" s="775"/>
      <c r="H57" s="775"/>
      <c r="I57" s="775"/>
      <c r="J57" s="775"/>
      <c r="K57" s="775"/>
      <c r="L57" s="11"/>
      <c r="M57" s="11"/>
      <c r="N57" s="11"/>
      <c r="O57" s="11"/>
      <c r="P57" s="11"/>
      <c r="Q57" s="11"/>
      <c r="R57" s="11"/>
      <c r="S57" s="11"/>
      <c r="T57" s="9"/>
      <c r="U57" s="9"/>
      <c r="V57" s="9"/>
      <c r="W57" s="9"/>
      <c r="X57" s="9"/>
      <c r="Y57" s="9"/>
      <c r="Z57" s="9"/>
      <c r="AA57" s="9"/>
      <c r="AB57" s="9"/>
      <c r="AC57" s="9"/>
      <c r="AD57" s="9"/>
      <c r="AE57" s="9"/>
    </row>
    <row r="58" spans="1:31" ht="12" customHeight="1" x14ac:dyDescent="0.25">
      <c r="A58" s="2" t="s">
        <v>1660</v>
      </c>
      <c r="B58" s="17" t="s">
        <v>2482</v>
      </c>
      <c r="C58" s="157">
        <v>224</v>
      </c>
      <c r="D58" s="157">
        <v>254</v>
      </c>
      <c r="E58" s="158">
        <v>249</v>
      </c>
      <c r="F58" s="159">
        <v>255</v>
      </c>
      <c r="G58" s="199">
        <v>90</v>
      </c>
      <c r="H58" s="199">
        <v>74</v>
      </c>
      <c r="I58" s="199">
        <v>159</v>
      </c>
      <c r="J58" s="199">
        <v>37</v>
      </c>
      <c r="K58" s="190" t="s">
        <v>1542</v>
      </c>
      <c r="L58" s="11"/>
      <c r="M58" s="11"/>
      <c r="N58" s="11"/>
      <c r="O58" s="11"/>
      <c r="P58" s="11"/>
      <c r="Q58" s="11"/>
      <c r="R58" s="11"/>
      <c r="S58" s="11"/>
      <c r="T58" s="9"/>
      <c r="U58" s="9"/>
      <c r="V58" s="9"/>
      <c r="W58" s="9"/>
      <c r="X58" s="9"/>
      <c r="Y58" s="9"/>
      <c r="Z58" s="9"/>
      <c r="AA58" s="9"/>
      <c r="AB58" s="9"/>
      <c r="AC58" s="9"/>
      <c r="AD58" s="9"/>
      <c r="AE58" s="9"/>
    </row>
    <row r="59" spans="1:31" ht="12" customHeight="1" x14ac:dyDescent="0.25">
      <c r="A59" s="2" t="s">
        <v>2483</v>
      </c>
      <c r="B59" s="146" t="s">
        <v>2484</v>
      </c>
      <c r="C59" s="775" t="s">
        <v>10807</v>
      </c>
      <c r="D59" s="775"/>
      <c r="E59" s="775"/>
      <c r="F59" s="775"/>
      <c r="G59" s="775"/>
      <c r="H59" s="775"/>
      <c r="I59" s="775"/>
      <c r="J59" s="775"/>
      <c r="K59" s="775"/>
      <c r="L59" s="11"/>
      <c r="M59" s="11"/>
      <c r="N59" s="11"/>
      <c r="O59" s="11"/>
      <c r="P59" s="11"/>
      <c r="Q59" s="11"/>
      <c r="R59" s="11"/>
      <c r="S59" s="11"/>
      <c r="T59" s="9"/>
      <c r="U59" s="9"/>
      <c r="V59" s="9"/>
      <c r="W59" s="9"/>
      <c r="X59" s="9"/>
      <c r="Y59" s="9"/>
      <c r="Z59" s="9"/>
      <c r="AA59" s="9"/>
      <c r="AB59" s="9"/>
      <c r="AC59" s="9"/>
      <c r="AD59" s="9"/>
      <c r="AE59" s="9"/>
    </row>
    <row r="60" spans="1:31" ht="12" customHeight="1" x14ac:dyDescent="0.25">
      <c r="A60" s="2" t="s">
        <v>1661</v>
      </c>
      <c r="B60" s="149" t="s">
        <v>2485</v>
      </c>
      <c r="C60" s="775" t="s">
        <v>10807</v>
      </c>
      <c r="D60" s="775"/>
      <c r="E60" s="775"/>
      <c r="F60" s="775"/>
      <c r="G60" s="775"/>
      <c r="H60" s="775"/>
      <c r="I60" s="775"/>
      <c r="J60" s="775"/>
      <c r="K60" s="775"/>
      <c r="L60" s="11"/>
      <c r="M60" s="11"/>
      <c r="N60" s="11"/>
      <c r="O60" s="11"/>
      <c r="P60" s="11"/>
      <c r="Q60" s="11"/>
      <c r="R60" s="11"/>
      <c r="S60" s="11"/>
      <c r="T60" s="9"/>
      <c r="U60" s="9"/>
      <c r="V60" s="9"/>
      <c r="W60" s="9"/>
      <c r="X60" s="9"/>
      <c r="Y60" s="9"/>
      <c r="Z60" s="9"/>
      <c r="AA60" s="9"/>
      <c r="AB60" s="9"/>
      <c r="AC60" s="9"/>
      <c r="AD60" s="9"/>
      <c r="AE60" s="9"/>
    </row>
    <row r="61" spans="1:31" ht="12" customHeight="1" x14ac:dyDescent="0.25">
      <c r="A61" s="2" t="s">
        <v>2486</v>
      </c>
      <c r="B61" s="149" t="s">
        <v>2487</v>
      </c>
      <c r="C61" s="190" t="s">
        <v>1542</v>
      </c>
      <c r="D61" s="190" t="s">
        <v>1542</v>
      </c>
      <c r="E61" s="190" t="s">
        <v>1542</v>
      </c>
      <c r="F61" s="190" t="s">
        <v>1542</v>
      </c>
      <c r="G61" s="199">
        <v>11</v>
      </c>
      <c r="H61" s="190" t="s">
        <v>1542</v>
      </c>
      <c r="I61" s="190" t="s">
        <v>1542</v>
      </c>
      <c r="J61" s="190" t="s">
        <v>1542</v>
      </c>
      <c r="K61" s="199">
        <v>13</v>
      </c>
      <c r="L61" s="11"/>
      <c r="M61" s="11"/>
      <c r="N61" s="11"/>
      <c r="O61" s="11"/>
      <c r="P61" s="11"/>
      <c r="Q61" s="11"/>
      <c r="R61" s="11"/>
      <c r="S61" s="11"/>
      <c r="T61" s="9"/>
      <c r="U61" s="9"/>
      <c r="V61" s="9"/>
      <c r="W61" s="9"/>
      <c r="X61" s="9"/>
      <c r="Y61" s="9"/>
      <c r="Z61" s="9"/>
      <c r="AA61" s="9"/>
      <c r="AB61" s="9"/>
      <c r="AC61" s="9"/>
      <c r="AD61" s="9"/>
      <c r="AE61" s="9"/>
    </row>
    <row r="62" spans="1:31" ht="12" customHeight="1" x14ac:dyDescent="0.25">
      <c r="A62" s="2" t="s">
        <v>2488</v>
      </c>
      <c r="B62" s="244"/>
      <c r="C62" s="775" t="s">
        <v>10807</v>
      </c>
      <c r="D62" s="775"/>
      <c r="E62" s="775"/>
      <c r="F62" s="775"/>
      <c r="G62" s="775"/>
      <c r="H62" s="775"/>
      <c r="I62" s="775"/>
      <c r="J62" s="775"/>
      <c r="K62" s="775"/>
      <c r="L62" s="11"/>
      <c r="M62" s="11"/>
      <c r="N62" s="11"/>
      <c r="O62" s="11"/>
      <c r="P62" s="11"/>
      <c r="Q62" s="11"/>
      <c r="R62" s="11"/>
      <c r="S62" s="11"/>
      <c r="T62" s="9"/>
      <c r="U62" s="9"/>
      <c r="V62" s="9"/>
      <c r="W62" s="9"/>
      <c r="X62" s="9"/>
      <c r="Y62" s="9"/>
      <c r="Z62" s="9"/>
      <c r="AA62" s="9"/>
      <c r="AB62" s="9"/>
      <c r="AC62" s="9"/>
      <c r="AD62" s="9"/>
      <c r="AE62" s="9"/>
    </row>
    <row r="63" spans="1:31" ht="12" customHeight="1" x14ac:dyDescent="0.25">
      <c r="A63" s="2" t="s">
        <v>2367</v>
      </c>
      <c r="B63" s="146" t="s">
        <v>2366</v>
      </c>
      <c r="C63" s="190" t="s">
        <v>1542</v>
      </c>
      <c r="D63" s="190" t="s">
        <v>1542</v>
      </c>
      <c r="E63" s="190" t="s">
        <v>1542</v>
      </c>
      <c r="F63" s="190" t="s">
        <v>1542</v>
      </c>
      <c r="G63" s="199">
        <v>26</v>
      </c>
      <c r="H63" s="199">
        <v>22</v>
      </c>
      <c r="I63" s="199">
        <v>42</v>
      </c>
      <c r="J63" s="199">
        <v>51</v>
      </c>
      <c r="K63" s="199">
        <v>56</v>
      </c>
      <c r="L63" s="11"/>
      <c r="M63" s="11"/>
      <c r="N63" s="11"/>
      <c r="O63" s="11"/>
      <c r="P63" s="11"/>
      <c r="Q63" s="11"/>
      <c r="R63" s="11"/>
      <c r="S63" s="11"/>
      <c r="T63" s="9"/>
      <c r="U63" s="9"/>
      <c r="V63" s="9"/>
      <c r="W63" s="9"/>
      <c r="X63" s="9"/>
      <c r="Y63" s="9"/>
      <c r="Z63" s="9"/>
      <c r="AA63" s="9"/>
      <c r="AB63" s="9"/>
      <c r="AC63" s="9"/>
      <c r="AD63" s="9"/>
      <c r="AE63" s="9"/>
    </row>
    <row r="64" spans="1:31" ht="12" customHeight="1" x14ac:dyDescent="0.25">
      <c r="A64" s="2" t="s">
        <v>2368</v>
      </c>
      <c r="B64" s="148" t="s">
        <v>2489</v>
      </c>
      <c r="C64" s="775" t="s">
        <v>10807</v>
      </c>
      <c r="D64" s="775"/>
      <c r="E64" s="775"/>
      <c r="F64" s="775"/>
      <c r="G64" s="775"/>
      <c r="H64" s="775"/>
      <c r="I64" s="775"/>
      <c r="J64" s="775"/>
      <c r="K64" s="775"/>
      <c r="L64" s="11"/>
      <c r="M64" s="11"/>
      <c r="N64" s="11"/>
      <c r="O64" s="11"/>
      <c r="P64" s="11"/>
      <c r="Q64" s="11"/>
      <c r="R64" s="11"/>
      <c r="S64" s="11"/>
      <c r="T64" s="9"/>
      <c r="U64" s="9"/>
      <c r="V64" s="9"/>
      <c r="W64" s="9"/>
      <c r="X64" s="9"/>
      <c r="Y64" s="9"/>
      <c r="Z64" s="9"/>
      <c r="AA64" s="9"/>
      <c r="AB64" s="9"/>
      <c r="AC64" s="9"/>
      <c r="AD64" s="9"/>
      <c r="AE64" s="9"/>
    </row>
    <row r="65" spans="1:31" ht="12" customHeight="1" x14ac:dyDescent="0.25">
      <c r="A65" s="2" t="s">
        <v>2490</v>
      </c>
      <c r="B65" s="146" t="s">
        <v>2491</v>
      </c>
      <c r="C65" s="775" t="s">
        <v>10807</v>
      </c>
      <c r="D65" s="775"/>
      <c r="E65" s="775"/>
      <c r="F65" s="775"/>
      <c r="G65" s="775"/>
      <c r="H65" s="775"/>
      <c r="I65" s="775"/>
      <c r="J65" s="775"/>
      <c r="K65" s="775"/>
      <c r="L65" s="11"/>
      <c r="M65" s="11"/>
      <c r="N65" s="11"/>
      <c r="O65" s="11"/>
      <c r="P65" s="11"/>
      <c r="Q65" s="11"/>
      <c r="R65" s="11"/>
      <c r="S65" s="11"/>
      <c r="T65" s="9"/>
      <c r="U65" s="9"/>
      <c r="V65" s="9"/>
      <c r="W65" s="9"/>
      <c r="X65" s="9"/>
      <c r="Y65" s="9"/>
      <c r="Z65" s="9"/>
      <c r="AA65" s="9"/>
      <c r="AB65" s="9"/>
      <c r="AC65" s="9"/>
      <c r="AD65" s="9"/>
      <c r="AE65" s="9"/>
    </row>
    <row r="66" spans="1:31" ht="12" customHeight="1" x14ac:dyDescent="0.25">
      <c r="A66" s="2" t="s">
        <v>1806</v>
      </c>
      <c r="B66" s="17" t="s">
        <v>2492</v>
      </c>
      <c r="C66" s="190" t="s">
        <v>1542</v>
      </c>
      <c r="D66" s="190" t="s">
        <v>1542</v>
      </c>
      <c r="E66" s="190" t="s">
        <v>1542</v>
      </c>
      <c r="F66" s="190" t="s">
        <v>1542</v>
      </c>
      <c r="G66" s="199">
        <v>28</v>
      </c>
      <c r="H66" s="199">
        <v>54</v>
      </c>
      <c r="I66" s="199">
        <v>71</v>
      </c>
      <c r="J66" s="199">
        <v>38</v>
      </c>
      <c r="K66" s="199">
        <v>15</v>
      </c>
      <c r="L66" s="11"/>
      <c r="M66" s="11"/>
      <c r="N66" s="11"/>
      <c r="O66" s="11"/>
      <c r="P66" s="11"/>
      <c r="Q66" s="11"/>
      <c r="R66" s="11"/>
      <c r="S66" s="11"/>
      <c r="T66" s="9"/>
      <c r="U66" s="9"/>
      <c r="V66" s="9"/>
      <c r="W66" s="9"/>
      <c r="X66" s="9"/>
      <c r="Y66" s="9"/>
      <c r="Z66" s="9"/>
      <c r="AA66" s="9"/>
      <c r="AB66" s="9"/>
      <c r="AC66" s="9"/>
      <c r="AD66" s="9"/>
      <c r="AE66" s="9"/>
    </row>
    <row r="67" spans="1:31" ht="12" customHeight="1" x14ac:dyDescent="0.25">
      <c r="A67" s="2" t="s">
        <v>2493</v>
      </c>
      <c r="B67" s="146" t="s">
        <v>2494</v>
      </c>
      <c r="C67" s="775" t="s">
        <v>10807</v>
      </c>
      <c r="D67" s="775"/>
      <c r="E67" s="775"/>
      <c r="F67" s="775"/>
      <c r="G67" s="775"/>
      <c r="H67" s="775"/>
      <c r="I67" s="775"/>
      <c r="J67" s="775"/>
      <c r="K67" s="775"/>
      <c r="L67" s="11"/>
      <c r="M67" s="11"/>
      <c r="N67" s="11"/>
      <c r="O67" s="11"/>
      <c r="P67" s="11"/>
      <c r="Q67" s="11"/>
      <c r="R67" s="11"/>
      <c r="S67" s="11"/>
      <c r="T67" s="9"/>
      <c r="U67" s="9"/>
      <c r="V67" s="9"/>
      <c r="W67" s="9"/>
      <c r="X67" s="9"/>
      <c r="Y67" s="9"/>
      <c r="Z67" s="9"/>
      <c r="AA67" s="9"/>
      <c r="AB67" s="9"/>
      <c r="AC67" s="9"/>
      <c r="AD67" s="9"/>
      <c r="AE67" s="9"/>
    </row>
    <row r="68" spans="1:31" ht="12" customHeight="1" x14ac:dyDescent="0.25">
      <c r="A68" s="2" t="s">
        <v>2270</v>
      </c>
      <c r="B68" s="17" t="s">
        <v>2495</v>
      </c>
      <c r="C68" s="775" t="s">
        <v>10807</v>
      </c>
      <c r="D68" s="775"/>
      <c r="E68" s="775"/>
      <c r="F68" s="775"/>
      <c r="G68" s="775"/>
      <c r="H68" s="775"/>
      <c r="I68" s="775"/>
      <c r="J68" s="775"/>
      <c r="K68" s="775"/>
      <c r="L68" s="11"/>
      <c r="M68" s="11"/>
      <c r="N68" s="11"/>
      <c r="O68" s="11"/>
      <c r="P68" s="11"/>
      <c r="Q68" s="11"/>
      <c r="R68" s="11"/>
      <c r="S68" s="11"/>
      <c r="T68" s="9"/>
      <c r="U68" s="9"/>
      <c r="V68" s="9"/>
      <c r="W68" s="9"/>
      <c r="X68" s="9"/>
      <c r="Y68" s="9"/>
      <c r="Z68" s="9"/>
      <c r="AA68" s="9"/>
      <c r="AB68" s="9"/>
      <c r="AC68" s="9"/>
      <c r="AD68" s="9"/>
      <c r="AE68" s="9"/>
    </row>
    <row r="69" spans="1:31" ht="12" customHeight="1" x14ac:dyDescent="0.25">
      <c r="A69" s="2" t="s">
        <v>2496</v>
      </c>
      <c r="B69" s="17" t="s">
        <v>2495</v>
      </c>
      <c r="C69" s="157">
        <v>36</v>
      </c>
      <c r="D69" s="157">
        <v>39</v>
      </c>
      <c r="E69" s="158">
        <v>33</v>
      </c>
      <c r="F69" s="190" t="s">
        <v>1542</v>
      </c>
      <c r="G69" s="190" t="s">
        <v>1542</v>
      </c>
      <c r="H69" s="190" t="s">
        <v>1542</v>
      </c>
      <c r="I69" s="190" t="s">
        <v>1542</v>
      </c>
      <c r="J69" s="190" t="s">
        <v>1542</v>
      </c>
      <c r="K69" s="190" t="s">
        <v>1542</v>
      </c>
      <c r="L69" s="11"/>
      <c r="M69" s="11"/>
      <c r="N69" s="11"/>
      <c r="O69" s="11"/>
      <c r="P69" s="11"/>
      <c r="Q69" s="11"/>
      <c r="R69" s="11"/>
      <c r="S69" s="11"/>
      <c r="T69" s="9"/>
      <c r="U69" s="9"/>
      <c r="V69" s="9"/>
      <c r="W69" s="9"/>
      <c r="X69" s="9"/>
      <c r="Y69" s="9"/>
      <c r="Z69" s="9"/>
      <c r="AA69" s="9"/>
      <c r="AB69" s="9"/>
      <c r="AC69" s="9"/>
      <c r="AD69" s="9"/>
      <c r="AE69" s="9"/>
    </row>
    <row r="70" spans="1:31" ht="12" customHeight="1" x14ac:dyDescent="0.25">
      <c r="A70" s="2" t="s">
        <v>2369</v>
      </c>
      <c r="B70" s="17" t="s">
        <v>2497</v>
      </c>
      <c r="C70" s="157">
        <v>15</v>
      </c>
      <c r="D70" s="157">
        <v>15</v>
      </c>
      <c r="E70" s="158">
        <v>20</v>
      </c>
      <c r="F70" s="159">
        <v>42</v>
      </c>
      <c r="G70" s="199">
        <v>49</v>
      </c>
      <c r="H70" s="199">
        <v>22</v>
      </c>
      <c r="I70" s="199">
        <v>10</v>
      </c>
      <c r="J70" s="199">
        <v>22</v>
      </c>
      <c r="K70" s="199">
        <v>23</v>
      </c>
      <c r="L70" s="11"/>
      <c r="M70" s="11"/>
      <c r="N70" s="11"/>
      <c r="O70" s="11"/>
      <c r="P70" s="11"/>
      <c r="Q70" s="11"/>
      <c r="R70" s="11"/>
      <c r="S70" s="11"/>
      <c r="T70" s="9"/>
      <c r="U70" s="9"/>
      <c r="V70" s="9"/>
      <c r="W70" s="9"/>
      <c r="X70" s="9"/>
      <c r="Y70" s="9"/>
      <c r="Z70" s="9"/>
      <c r="AA70" s="9"/>
      <c r="AB70" s="9"/>
      <c r="AC70" s="9"/>
      <c r="AD70" s="9"/>
      <c r="AE70" s="9"/>
    </row>
    <row r="71" spans="1:31" ht="12" customHeight="1" x14ac:dyDescent="0.25">
      <c r="A71" s="2" t="s">
        <v>2498</v>
      </c>
      <c r="B71" s="149" t="s">
        <v>2499</v>
      </c>
      <c r="C71" s="775" t="s">
        <v>10807</v>
      </c>
      <c r="D71" s="775"/>
      <c r="E71" s="775"/>
      <c r="F71" s="775"/>
      <c r="G71" s="775"/>
      <c r="H71" s="775"/>
      <c r="I71" s="775"/>
      <c r="J71" s="775"/>
      <c r="K71" s="775"/>
      <c r="L71" s="11"/>
      <c r="M71" s="11"/>
      <c r="N71" s="11"/>
      <c r="O71" s="11"/>
      <c r="P71" s="11"/>
      <c r="Q71" s="11"/>
      <c r="R71" s="11"/>
      <c r="S71" s="11"/>
      <c r="T71" s="9"/>
      <c r="U71" s="9"/>
      <c r="V71" s="9"/>
      <c r="W71" s="9"/>
      <c r="X71" s="9"/>
      <c r="Y71" s="9"/>
      <c r="Z71" s="9"/>
      <c r="AA71" s="9"/>
      <c r="AB71" s="9"/>
      <c r="AC71" s="9"/>
      <c r="AD71" s="9"/>
      <c r="AE71" s="9"/>
    </row>
    <row r="72" spans="1:31" s="19" customFormat="1" ht="12" customHeight="1" x14ac:dyDescent="0.25">
      <c r="A72" s="2" t="s">
        <v>2370</v>
      </c>
      <c r="B72" s="149" t="s">
        <v>1673</v>
      </c>
      <c r="C72" s="775" t="s">
        <v>10807</v>
      </c>
      <c r="D72" s="775"/>
      <c r="E72" s="775"/>
      <c r="F72" s="775"/>
      <c r="G72" s="775"/>
      <c r="H72" s="775"/>
      <c r="I72" s="775"/>
      <c r="J72" s="775"/>
      <c r="K72" s="775"/>
      <c r="L72" s="20"/>
      <c r="M72" s="20"/>
      <c r="N72" s="21"/>
      <c r="O72" s="21"/>
      <c r="P72" s="21"/>
      <c r="Q72" s="21"/>
      <c r="R72" s="21"/>
      <c r="S72" s="21"/>
      <c r="T72" s="21"/>
      <c r="U72" s="21"/>
      <c r="V72" s="21"/>
      <c r="W72" s="21"/>
      <c r="X72" s="21"/>
      <c r="Y72" s="21"/>
    </row>
    <row r="73" spans="1:31" x14ac:dyDescent="0.25">
      <c r="A73" s="2" t="s">
        <v>2272</v>
      </c>
      <c r="B73" s="149" t="s">
        <v>1673</v>
      </c>
      <c r="C73" s="190" t="s">
        <v>1542</v>
      </c>
      <c r="D73" s="190" t="s">
        <v>1542</v>
      </c>
      <c r="E73" s="190" t="s">
        <v>1542</v>
      </c>
      <c r="F73" s="190" t="s">
        <v>1542</v>
      </c>
      <c r="G73" s="190" t="s">
        <v>1542</v>
      </c>
      <c r="H73" s="190" t="s">
        <v>1542</v>
      </c>
      <c r="I73" s="190" t="s">
        <v>1542</v>
      </c>
      <c r="J73" s="199">
        <v>13</v>
      </c>
      <c r="K73" s="190" t="s">
        <v>1542</v>
      </c>
    </row>
    <row r="74" spans="1:31" x14ac:dyDescent="0.25">
      <c r="A74" s="19" t="s">
        <v>53</v>
      </c>
      <c r="B74" s="19"/>
      <c r="C74" s="160">
        <v>52372</v>
      </c>
      <c r="D74" s="160">
        <v>56913</v>
      </c>
      <c r="E74" s="161">
        <v>60881</v>
      </c>
      <c r="F74" s="162">
        <v>66251</v>
      </c>
      <c r="G74" s="20">
        <v>63199</v>
      </c>
      <c r="H74" s="20">
        <v>65545</v>
      </c>
      <c r="I74" s="20">
        <v>67493</v>
      </c>
      <c r="J74" s="20">
        <v>67413</v>
      </c>
      <c r="K74" s="20">
        <v>64243</v>
      </c>
    </row>
    <row r="75" spans="1:31" x14ac:dyDescent="0.25">
      <c r="C75" s="178"/>
      <c r="D75" s="178"/>
      <c r="E75" s="178"/>
      <c r="F75" s="178"/>
    </row>
    <row r="76" spans="1:31" x14ac:dyDescent="0.25">
      <c r="L76" s="20"/>
      <c r="M76" s="20"/>
      <c r="N76" s="20"/>
      <c r="O76" s="20"/>
      <c r="P76" s="20"/>
      <c r="Q76" s="20"/>
    </row>
  </sheetData>
  <mergeCells count="36">
    <mergeCell ref="B13:K13"/>
    <mergeCell ref="B15:K15"/>
    <mergeCell ref="B16:K16"/>
    <mergeCell ref="B17:K17"/>
    <mergeCell ref="B18:K18"/>
    <mergeCell ref="B8:K8"/>
    <mergeCell ref="B9:K9"/>
    <mergeCell ref="B10:K10"/>
    <mergeCell ref="B11:K11"/>
    <mergeCell ref="B12:K12"/>
    <mergeCell ref="B3:K3"/>
    <mergeCell ref="B4:K4"/>
    <mergeCell ref="B5:K5"/>
    <mergeCell ref="B6:K6"/>
    <mergeCell ref="B7:K7"/>
    <mergeCell ref="C57:K57"/>
    <mergeCell ref="C59:K59"/>
    <mergeCell ref="C60:K60"/>
    <mergeCell ref="C62:K62"/>
    <mergeCell ref="B14:K14"/>
    <mergeCell ref="C27:K27"/>
    <mergeCell ref="C30:K30"/>
    <mergeCell ref="C38:K38"/>
    <mergeCell ref="C54:K54"/>
    <mergeCell ref="C55:K55"/>
    <mergeCell ref="C56:K56"/>
    <mergeCell ref="C44:K44"/>
    <mergeCell ref="C36:K36"/>
    <mergeCell ref="C41:K41"/>
    <mergeCell ref="C45:K45"/>
    <mergeCell ref="C64:K64"/>
    <mergeCell ref="C65:K65"/>
    <mergeCell ref="C67:K67"/>
    <mergeCell ref="C68:K68"/>
    <mergeCell ref="C72:K72"/>
    <mergeCell ref="C71:K71"/>
  </mergeCells>
  <dataValidations disablePrompts="1" count="3">
    <dataValidation type="list" allowBlank="1" showInputMessage="1" showErrorMessage="1" sqref="B12:G12" xr:uid="{00000000-0002-0000-E501-000000000000}">
      <formula1>$AA$12:$AA$14</formula1>
    </dataValidation>
    <dataValidation type="list" allowBlank="1" showInputMessage="1" showErrorMessage="1" sqref="B5:G5" xr:uid="{00000000-0002-0000-E501-000001000000}">
      <formula1>$AA$4:$AA$9</formula1>
    </dataValidation>
    <dataValidation type="list" allowBlank="1" showInputMessage="1" showErrorMessage="1" sqref="B10:G10" xr:uid="{00000000-0002-0000-E501-000002000000}">
      <formula1>$AA$10:$AA$11</formula1>
    </dataValidation>
  </dataValidations>
  <pageMargins left="0.31496062992125984" right="0.31496062992125984" top="0.35433070866141736" bottom="0.15748031496062992" header="0.31496062992125984" footer="0.31496062992125984"/>
  <pageSetup paperSize="9" orientation="landscape" r:id="rId1"/>
  <drawing r:id="rId2"/>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sheetPr>
    <tabColor rgb="FFFFFF0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H39" sqref="H39"/>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c r="J1" s="3"/>
      <c r="K1" s="3"/>
      <c r="L1" s="3"/>
    </row>
    <row r="2" spans="1:27" ht="14.25" customHeight="1" x14ac:dyDescent="0.25">
      <c r="B2" s="4"/>
      <c r="C2" s="4"/>
      <c r="D2" s="4"/>
      <c r="E2" s="4"/>
      <c r="F2" s="4"/>
    </row>
    <row r="3" spans="1:27" ht="14.25" customHeight="1" x14ac:dyDescent="0.25">
      <c r="A3" s="5" t="s">
        <v>1</v>
      </c>
      <c r="B3" s="702" t="s">
        <v>2500</v>
      </c>
      <c r="C3" s="702"/>
      <c r="D3" s="702"/>
      <c r="E3" s="702"/>
      <c r="F3" s="702"/>
      <c r="G3" s="702"/>
      <c r="H3" s="672"/>
      <c r="I3" s="672"/>
      <c r="J3" s="672"/>
      <c r="K3" s="672"/>
    </row>
    <row r="4" spans="1:27" ht="14.25" customHeight="1" x14ac:dyDescent="0.25">
      <c r="A4" s="6" t="s">
        <v>2</v>
      </c>
      <c r="B4" s="704" t="s">
        <v>2501</v>
      </c>
      <c r="C4" s="704"/>
      <c r="D4" s="704"/>
      <c r="E4" s="704"/>
      <c r="F4" s="704"/>
      <c r="G4" s="704"/>
      <c r="H4" s="718"/>
      <c r="I4" s="718"/>
      <c r="J4" s="718"/>
      <c r="K4" s="718"/>
      <c r="Z4" s="2" t="s">
        <v>3</v>
      </c>
      <c r="AA4" s="2" t="s">
        <v>4</v>
      </c>
    </row>
    <row r="5" spans="1:27" ht="14.25" customHeight="1" x14ac:dyDescent="0.25">
      <c r="A5" s="6" t="s">
        <v>5</v>
      </c>
      <c r="B5" s="699" t="s">
        <v>2373</v>
      </c>
      <c r="C5" s="699"/>
      <c r="D5" s="699"/>
      <c r="E5" s="699"/>
      <c r="F5" s="699"/>
      <c r="G5" s="699"/>
      <c r="H5" s="669"/>
      <c r="I5" s="669"/>
      <c r="J5" s="669"/>
      <c r="K5" s="669"/>
      <c r="Z5" s="39"/>
      <c r="AA5" s="2" t="s">
        <v>7</v>
      </c>
    </row>
    <row r="6" spans="1:27" ht="14.25" customHeight="1" x14ac:dyDescent="0.25">
      <c r="A6" s="6" t="s">
        <v>8</v>
      </c>
      <c r="B6" s="699" t="s">
        <v>2374</v>
      </c>
      <c r="C6" s="699"/>
      <c r="D6" s="699"/>
      <c r="E6" s="699"/>
      <c r="F6" s="699"/>
      <c r="G6" s="699"/>
      <c r="H6" s="669"/>
      <c r="I6" s="669"/>
      <c r="J6" s="669"/>
      <c r="K6" s="669"/>
      <c r="Z6" s="39"/>
      <c r="AA6" s="2" t="s">
        <v>10</v>
      </c>
    </row>
    <row r="7" spans="1:27" ht="14.25" customHeight="1" x14ac:dyDescent="0.25">
      <c r="A7" s="6" t="s">
        <v>11</v>
      </c>
      <c r="B7" s="679" t="s">
        <v>9</v>
      </c>
      <c r="C7" s="679"/>
      <c r="D7" s="679"/>
      <c r="E7" s="679"/>
      <c r="F7" s="679"/>
      <c r="G7" s="679"/>
      <c r="H7" s="669"/>
      <c r="I7" s="669"/>
      <c r="J7" s="669"/>
      <c r="K7" s="669"/>
      <c r="Z7" s="39"/>
      <c r="AA7" s="2" t="s">
        <v>16</v>
      </c>
    </row>
    <row r="8" spans="1:27" ht="14.25" customHeight="1" x14ac:dyDescent="0.25">
      <c r="A8" s="6" t="s">
        <v>13</v>
      </c>
      <c r="B8" s="693" t="s">
        <v>9</v>
      </c>
      <c r="C8" s="693"/>
      <c r="D8" s="693"/>
      <c r="E8" s="693"/>
      <c r="F8" s="693"/>
      <c r="G8" s="693"/>
      <c r="H8" s="718"/>
      <c r="I8" s="718"/>
      <c r="J8" s="718"/>
      <c r="K8" s="718"/>
      <c r="Z8" s="39"/>
      <c r="AA8" s="2" t="s">
        <v>6</v>
      </c>
    </row>
    <row r="9" spans="1:27" ht="14.25" customHeight="1" x14ac:dyDescent="0.25">
      <c r="A9" s="6" t="s">
        <v>15</v>
      </c>
      <c r="B9" s="699" t="s">
        <v>63</v>
      </c>
      <c r="C9" s="699"/>
      <c r="D9" s="699"/>
      <c r="E9" s="699"/>
      <c r="F9" s="699"/>
      <c r="G9" s="699"/>
      <c r="H9" s="669"/>
      <c r="I9" s="669"/>
      <c r="J9" s="669"/>
      <c r="K9" s="669"/>
      <c r="Z9" s="3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699" t="s">
        <v>2447</v>
      </c>
      <c r="C11" s="699"/>
      <c r="D11" s="699"/>
      <c r="E11" s="699"/>
      <c r="F11" s="699"/>
      <c r="G11" s="699"/>
      <c r="H11" s="669"/>
      <c r="I11" s="669"/>
      <c r="J11" s="669"/>
      <c r="K11" s="669"/>
      <c r="Z11" s="39"/>
      <c r="AA11" s="2" t="s">
        <v>18</v>
      </c>
    </row>
    <row r="12" spans="1:27" ht="14.25" customHeight="1" x14ac:dyDescent="0.25">
      <c r="A12" s="6" t="s">
        <v>22</v>
      </c>
      <c r="B12" s="688" t="s">
        <v>23</v>
      </c>
      <c r="C12" s="688"/>
      <c r="D12" s="688"/>
      <c r="E12" s="688"/>
      <c r="F12" s="688"/>
      <c r="G12" s="688"/>
      <c r="H12" s="669"/>
      <c r="I12" s="669"/>
      <c r="J12" s="669"/>
      <c r="K12" s="669"/>
      <c r="Z12" s="2" t="s">
        <v>29</v>
      </c>
      <c r="AA12" s="2" t="s">
        <v>23</v>
      </c>
    </row>
    <row r="13" spans="1:27" ht="14.25" customHeight="1" x14ac:dyDescent="0.25">
      <c r="A13" s="6" t="s">
        <v>26</v>
      </c>
      <c r="B13" s="786" t="s">
        <v>889</v>
      </c>
      <c r="C13" s="786"/>
      <c r="D13" s="786"/>
      <c r="E13" s="786"/>
      <c r="F13" s="786"/>
      <c r="G13" s="786"/>
      <c r="H13" s="669"/>
      <c r="I13" s="669"/>
      <c r="J13" s="669"/>
      <c r="K13" s="669"/>
      <c r="Z13" s="39"/>
      <c r="AA13" s="2" t="s">
        <v>31</v>
      </c>
    </row>
    <row r="14" spans="1:27" ht="14.25" customHeight="1" x14ac:dyDescent="0.25">
      <c r="A14" s="6" t="s">
        <v>28</v>
      </c>
      <c r="B14" s="688" t="s">
        <v>2502</v>
      </c>
      <c r="C14" s="688"/>
      <c r="D14" s="688"/>
      <c r="E14" s="688"/>
      <c r="F14" s="688"/>
      <c r="G14" s="688"/>
      <c r="H14" s="669"/>
      <c r="I14" s="669"/>
      <c r="J14" s="669"/>
      <c r="K14" s="669"/>
      <c r="Z14" s="39"/>
      <c r="AA14" s="2" t="s">
        <v>34</v>
      </c>
    </row>
    <row r="15" spans="1:27" ht="14.25" customHeight="1" x14ac:dyDescent="0.25">
      <c r="A15" s="6" t="s">
        <v>30</v>
      </c>
      <c r="B15" s="688" t="s">
        <v>2449</v>
      </c>
      <c r="C15" s="688"/>
      <c r="D15" s="688"/>
      <c r="E15" s="688"/>
      <c r="F15" s="688"/>
      <c r="G15" s="688"/>
      <c r="H15" s="669"/>
      <c r="I15" s="669"/>
      <c r="J15" s="669"/>
      <c r="K15" s="669"/>
    </row>
    <row r="16" spans="1:27" ht="14.25" customHeight="1" x14ac:dyDescent="0.25">
      <c r="A16" s="6" t="s">
        <v>32</v>
      </c>
      <c r="B16" s="786" t="s">
        <v>891</v>
      </c>
      <c r="C16" s="786"/>
      <c r="D16" s="786"/>
      <c r="E16" s="786"/>
      <c r="F16" s="786"/>
      <c r="G16" s="786"/>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52678</v>
      </c>
      <c r="D20" s="10">
        <v>57275</v>
      </c>
      <c r="E20" s="155">
        <v>61199</v>
      </c>
      <c r="F20" s="156">
        <v>66664</v>
      </c>
      <c r="G20" s="235">
        <v>63957</v>
      </c>
      <c r="H20" s="235">
        <v>66343</v>
      </c>
      <c r="I20" s="235">
        <v>68440</v>
      </c>
      <c r="J20" s="235">
        <v>68331</v>
      </c>
      <c r="K20" s="235">
        <v>65310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52415</v>
      </c>
      <c r="D21" s="10">
        <f t="shared" si="0"/>
        <v>56963</v>
      </c>
      <c r="E21" s="10">
        <f t="shared" si="0"/>
        <v>60938</v>
      </c>
      <c r="F21" s="10">
        <f t="shared" si="0"/>
        <v>66313</v>
      </c>
      <c r="G21" s="10">
        <f>G20-G25</f>
        <v>63526</v>
      </c>
      <c r="H21" s="10">
        <f t="shared" ref="H21:K21" si="1">H20-H25</f>
        <v>65899</v>
      </c>
      <c r="I21" s="10">
        <f t="shared" si="1"/>
        <v>67512</v>
      </c>
      <c r="J21" s="10">
        <f t="shared" si="1"/>
        <v>67171</v>
      </c>
      <c r="K21" s="10">
        <f t="shared" si="1"/>
        <v>64370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0.99500740347013938</v>
      </c>
      <c r="D22" s="12">
        <f>IFERROR(+(D21/D20),0)</f>
        <v>0.99455259711916189</v>
      </c>
      <c r="E22" s="12">
        <f>IFERROR(+(E21/E20),0)</f>
        <v>0.99573522443177176</v>
      </c>
      <c r="F22" s="12">
        <f>IFERROR(+(F21/F20),0)</f>
        <v>0.99473478939157567</v>
      </c>
      <c r="G22" s="12">
        <f>G21/G20</f>
        <v>0.99326109729974832</v>
      </c>
      <c r="H22" s="12">
        <f t="shared" ref="H22:K22" si="2">H21/H20</f>
        <v>0.99330750795110256</v>
      </c>
      <c r="I22" s="12">
        <f t="shared" si="2"/>
        <v>0.98644067796610169</v>
      </c>
      <c r="J22" s="12">
        <f t="shared" si="2"/>
        <v>0.98302381056914134</v>
      </c>
      <c r="K22" s="12">
        <f t="shared" si="2"/>
        <v>0.98560710457816569</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263</v>
      </c>
      <c r="D25" s="10">
        <v>312</v>
      </c>
      <c r="E25" s="155">
        <v>261</v>
      </c>
      <c r="F25" s="156">
        <v>351</v>
      </c>
      <c r="G25" s="235">
        <v>431</v>
      </c>
      <c r="H25" s="235">
        <v>444</v>
      </c>
      <c r="I25" s="235">
        <v>928</v>
      </c>
      <c r="J25" s="235">
        <v>1160</v>
      </c>
      <c r="K25" s="235">
        <v>940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4.9925965298606625E-3</v>
      </c>
      <c r="D26" s="12">
        <f>IFERROR(+(D25/D20),0)</f>
        <v>5.4474028808380618E-3</v>
      </c>
      <c r="E26" s="12">
        <f>IFERROR(+(E25/E20),0)</f>
        <v>4.2647755682282389E-3</v>
      </c>
      <c r="F26" s="12">
        <f>IFERROR(+(F25/F20),0)</f>
        <v>5.2652106084243372E-3</v>
      </c>
      <c r="G26" s="12">
        <f>G25/G20</f>
        <v>6.7389027002517313E-3</v>
      </c>
      <c r="H26" s="12">
        <f t="shared" ref="H26:J26" si="4">H25/H20</f>
        <v>6.692492048897397E-3</v>
      </c>
      <c r="I26" s="12">
        <f t="shared" si="4"/>
        <v>1.3559322033898305E-2</v>
      </c>
      <c r="J26" s="12">
        <f t="shared" si="4"/>
        <v>1.6976189430858615E-2</v>
      </c>
      <c r="K26" s="12">
        <f>K25/K20</f>
        <v>1.4392895421834329E-2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2375</v>
      </c>
      <c r="C29" s="157">
        <v>52415</v>
      </c>
      <c r="D29" s="157">
        <v>56963</v>
      </c>
      <c r="E29" s="158">
        <v>60938</v>
      </c>
      <c r="F29" s="159">
        <v>66313</v>
      </c>
      <c r="G29" s="18">
        <v>63526</v>
      </c>
      <c r="H29" s="11">
        <v>65899</v>
      </c>
      <c r="I29" s="11">
        <v>67512</v>
      </c>
      <c r="J29" s="11">
        <v>67171</v>
      </c>
      <c r="K29" s="11">
        <v>64370</v>
      </c>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52415</v>
      </c>
      <c r="D30" s="160">
        <v>56963</v>
      </c>
      <c r="E30" s="161">
        <v>60938</v>
      </c>
      <c r="F30" s="162">
        <v>66313</v>
      </c>
      <c r="G30" s="20">
        <f>SUM(G29:G29)</f>
        <v>63526</v>
      </c>
      <c r="H30" s="20">
        <f>SUM(H29:H29)</f>
        <v>65899</v>
      </c>
      <c r="I30" s="20">
        <f>SUM(I29:I29)</f>
        <v>67512</v>
      </c>
      <c r="J30" s="20">
        <f>SUM(J29:J29)</f>
        <v>67171</v>
      </c>
      <c r="K30" s="20">
        <f>SUM(K29:K29)</f>
        <v>64370</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E601-000000000000}">
      <formula1>$AA$4:$AA$9</formula1>
    </dataValidation>
    <dataValidation type="list" allowBlank="1" showInputMessage="1" showErrorMessage="1" sqref="B10:G10" xr:uid="{00000000-0002-0000-E601-000001000000}">
      <formula1>$AA$10:$AA$11</formula1>
    </dataValidation>
    <dataValidation type="list" allowBlank="1" showInputMessage="1" showErrorMessage="1" sqref="B12:G12" xr:uid="{00000000-0002-0000-E601-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sheetPr>
    <tabColor rgb="FF00B0F0"/>
  </sheetPr>
  <dimension ref="A1:AE54"/>
  <sheetViews>
    <sheetView workbookViewId="0">
      <pane xSplit="1" ySplit="2" topLeftCell="B21" activePane="bottomRight" state="frozen"/>
      <selection activeCell="B21" sqref="B21"/>
      <selection pane="topRight" activeCell="B21" sqref="B21"/>
      <selection pane="bottomLeft" activeCell="B21" sqref="B21"/>
      <selection pane="bottomRight" activeCell="Q39" sqref="Q39"/>
    </sheetView>
  </sheetViews>
  <sheetFormatPr defaultColWidth="9.140625" defaultRowHeight="15" x14ac:dyDescent="0.25"/>
  <cols>
    <col min="1" max="1" width="36.7109375" style="2" customWidth="1"/>
    <col min="2" max="2" width="35.140625" style="2" customWidth="1"/>
    <col min="3" max="11" width="8" style="2" customWidth="1"/>
    <col min="12" max="12" width="27.140625" style="2" customWidth="1"/>
    <col min="13" max="23" width="8.140625" style="2" customWidth="1"/>
    <col min="24" max="25" width="9.140625" style="2"/>
    <col min="26" max="26" width="24" style="2" bestFit="1" customWidth="1"/>
    <col min="27" max="16384" width="9.140625" style="2"/>
  </cols>
  <sheetData>
    <row r="1" spans="1:27" ht="18.75" x14ac:dyDescent="0.25">
      <c r="A1" s="1" t="s">
        <v>0</v>
      </c>
      <c r="E1" s="3"/>
      <c r="F1" s="3"/>
      <c r="J1" s="3"/>
      <c r="K1" s="3"/>
      <c r="L1" s="3"/>
      <c r="M1" s="3"/>
    </row>
    <row r="2" spans="1:27" ht="14.25" customHeight="1" x14ac:dyDescent="0.25">
      <c r="B2" s="4"/>
      <c r="C2" s="4"/>
      <c r="D2" s="4"/>
      <c r="E2" s="4"/>
      <c r="F2" s="4"/>
    </row>
    <row r="3" spans="1:27" ht="14.25" customHeight="1" x14ac:dyDescent="0.25">
      <c r="A3" s="5" t="s">
        <v>1</v>
      </c>
      <c r="B3" s="702" t="s">
        <v>2503</v>
      </c>
      <c r="C3" s="702"/>
      <c r="D3" s="702"/>
      <c r="E3" s="702"/>
      <c r="F3" s="702"/>
      <c r="G3" s="702"/>
      <c r="H3" s="672"/>
      <c r="I3" s="672"/>
      <c r="J3" s="672"/>
      <c r="K3" s="672"/>
    </row>
    <row r="4" spans="1:27" ht="14.25" customHeight="1" x14ac:dyDescent="0.25">
      <c r="A4" s="6" t="s">
        <v>2</v>
      </c>
      <c r="B4" s="704" t="s">
        <v>2504</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Z5"/>
      <c r="AA5" s="2" t="s">
        <v>7</v>
      </c>
    </row>
    <row r="6" spans="1:27" ht="14.25" customHeight="1" x14ac:dyDescent="0.25">
      <c r="A6" s="6" t="s">
        <v>8</v>
      </c>
      <c r="B6" s="699" t="s">
        <v>9</v>
      </c>
      <c r="C6" s="699"/>
      <c r="D6" s="699"/>
      <c r="E6" s="699"/>
      <c r="F6" s="699"/>
      <c r="G6" s="699"/>
      <c r="H6" s="669"/>
      <c r="I6" s="669"/>
      <c r="J6" s="669"/>
      <c r="K6" s="669"/>
      <c r="Z6"/>
      <c r="AA6" s="2" t="s">
        <v>10</v>
      </c>
    </row>
    <row r="7" spans="1:27" ht="14.25" customHeight="1" x14ac:dyDescent="0.25">
      <c r="A7" s="6" t="s">
        <v>11</v>
      </c>
      <c r="B7" s="679" t="s">
        <v>9</v>
      </c>
      <c r="C7" s="679"/>
      <c r="D7" s="679"/>
      <c r="E7" s="679"/>
      <c r="F7" s="679"/>
      <c r="G7" s="679"/>
      <c r="H7" s="669"/>
      <c r="I7" s="669"/>
      <c r="J7" s="669"/>
      <c r="K7" s="669"/>
      <c r="Z7"/>
      <c r="AA7" s="2" t="s">
        <v>16</v>
      </c>
    </row>
    <row r="8" spans="1:27" ht="14.25" customHeight="1" x14ac:dyDescent="0.25">
      <c r="A8" s="6" t="s">
        <v>13</v>
      </c>
      <c r="B8" s="693" t="s">
        <v>9</v>
      </c>
      <c r="C8" s="693"/>
      <c r="D8" s="693"/>
      <c r="E8" s="693"/>
      <c r="F8" s="693"/>
      <c r="G8" s="693"/>
      <c r="H8" s="718"/>
      <c r="I8" s="718"/>
      <c r="J8" s="718"/>
      <c r="K8" s="718"/>
      <c r="Z8"/>
      <c r="AA8" s="2" t="s">
        <v>6</v>
      </c>
    </row>
    <row r="9" spans="1:27" ht="14.25" customHeight="1" x14ac:dyDescent="0.25">
      <c r="A9" s="6" t="s">
        <v>15</v>
      </c>
      <c r="B9" s="699" t="s">
        <v>69</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699" t="s">
        <v>2447</v>
      </c>
      <c r="C11" s="699"/>
      <c r="D11" s="699"/>
      <c r="E11" s="699"/>
      <c r="F11" s="699"/>
      <c r="G11" s="699"/>
      <c r="H11" s="669"/>
      <c r="I11" s="669"/>
      <c r="J11" s="669"/>
      <c r="K11" s="669"/>
      <c r="Z11"/>
      <c r="AA11" s="2" t="s">
        <v>18</v>
      </c>
    </row>
    <row r="12" spans="1:27" ht="14.25" customHeight="1" x14ac:dyDescent="0.25">
      <c r="A12" s="236" t="s">
        <v>22</v>
      </c>
      <c r="B12" s="688" t="s">
        <v>23</v>
      </c>
      <c r="C12" s="688"/>
      <c r="D12" s="688"/>
      <c r="E12" s="688"/>
      <c r="F12" s="688"/>
      <c r="G12" s="688"/>
      <c r="H12" s="669"/>
      <c r="I12" s="669"/>
      <c r="J12" s="669"/>
      <c r="K12" s="669"/>
      <c r="Z12" s="2" t="s">
        <v>29</v>
      </c>
      <c r="AA12" s="2" t="s">
        <v>23</v>
      </c>
    </row>
    <row r="13" spans="1:27" ht="14.25" customHeight="1" x14ac:dyDescent="0.25">
      <c r="A13" s="6" t="s">
        <v>26</v>
      </c>
      <c r="B13" s="786" t="s">
        <v>893</v>
      </c>
      <c r="C13" s="786"/>
      <c r="D13" s="786"/>
      <c r="E13" s="786"/>
      <c r="F13" s="786"/>
      <c r="G13" s="786"/>
      <c r="H13" s="669"/>
      <c r="I13" s="669"/>
      <c r="J13" s="669"/>
      <c r="K13" s="669"/>
      <c r="Z13"/>
      <c r="AA13" s="2" t="s">
        <v>31</v>
      </c>
    </row>
    <row r="14" spans="1:27" ht="14.25" customHeight="1" x14ac:dyDescent="0.25">
      <c r="A14" s="6" t="s">
        <v>28</v>
      </c>
      <c r="B14" s="688" t="s">
        <v>2505</v>
      </c>
      <c r="C14" s="688"/>
      <c r="D14" s="688"/>
      <c r="E14" s="688"/>
      <c r="F14" s="688"/>
      <c r="G14" s="688"/>
      <c r="H14" s="669"/>
      <c r="I14" s="669"/>
      <c r="J14" s="669"/>
      <c r="K14" s="669"/>
      <c r="Z14"/>
      <c r="AA14" s="2" t="s">
        <v>34</v>
      </c>
    </row>
    <row r="15" spans="1:27" ht="14.25" customHeight="1" x14ac:dyDescent="0.25">
      <c r="A15" s="6" t="s">
        <v>30</v>
      </c>
      <c r="B15" s="714" t="s">
        <v>2506</v>
      </c>
      <c r="C15" s="714"/>
      <c r="D15" s="714"/>
      <c r="E15" s="714"/>
      <c r="F15" s="714"/>
      <c r="G15" s="714"/>
      <c r="H15" s="669"/>
      <c r="I15" s="669"/>
      <c r="J15" s="669"/>
      <c r="K15" s="669"/>
    </row>
    <row r="16" spans="1:27" ht="14.25" customHeight="1" x14ac:dyDescent="0.25">
      <c r="A16" s="6" t="s">
        <v>32</v>
      </c>
      <c r="B16" s="786" t="s">
        <v>892</v>
      </c>
      <c r="C16" s="786"/>
      <c r="D16" s="786"/>
      <c r="E16" s="786"/>
      <c r="F16" s="786"/>
      <c r="G16" s="786"/>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52678</v>
      </c>
      <c r="D20" s="10">
        <v>57275</v>
      </c>
      <c r="E20" s="155">
        <v>61199</v>
      </c>
      <c r="F20" s="156">
        <v>66664</v>
      </c>
      <c r="G20" s="13">
        <v>63957</v>
      </c>
      <c r="H20" s="13">
        <v>66343</v>
      </c>
      <c r="I20" s="13">
        <v>68440</v>
      </c>
      <c r="J20" s="13">
        <v>68331</v>
      </c>
      <c r="K20" s="13">
        <v>65310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52018</v>
      </c>
      <c r="D21" s="10">
        <f t="shared" si="0"/>
        <v>56521</v>
      </c>
      <c r="E21" s="10">
        <f t="shared" si="0"/>
        <v>60422</v>
      </c>
      <c r="F21" s="10">
        <f t="shared" si="0"/>
        <v>65728</v>
      </c>
      <c r="G21" s="10">
        <f>G20-G25</f>
        <v>61537</v>
      </c>
      <c r="H21" s="10">
        <f t="shared" ref="H21:K21" si="1">H20-H25</f>
        <v>63672</v>
      </c>
      <c r="I21" s="10">
        <f t="shared" si="1"/>
        <v>65164</v>
      </c>
      <c r="J21" s="10">
        <f t="shared" si="1"/>
        <v>63649</v>
      </c>
      <c r="K21" s="10">
        <f t="shared" si="1"/>
        <v>60291</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0.98747105053342954</v>
      </c>
      <c r="D22" s="12">
        <f>IFERROR(+(D21/D20),0)</f>
        <v>0.98683544303797466</v>
      </c>
      <c r="E22" s="12">
        <f>IFERROR(+(E21/E20),0)</f>
        <v>0.98730371411297568</v>
      </c>
      <c r="F22" s="12">
        <f>IFERROR(+(F21/F20),0)</f>
        <v>0.98595943837753508</v>
      </c>
      <c r="G22" s="12">
        <f>G21/G20</f>
        <v>0.96216207764591832</v>
      </c>
      <c r="H22" s="12">
        <f t="shared" ref="H22:K22" si="2">H21/H20</f>
        <v>0.95973953544458346</v>
      </c>
      <c r="I22" s="12">
        <f t="shared" si="2"/>
        <v>0.9521332554061952</v>
      </c>
      <c r="J22" s="12">
        <f t="shared" si="2"/>
        <v>0.93148058714199999</v>
      </c>
      <c r="K22" s="12">
        <f t="shared" si="2"/>
        <v>0.92315112540192923</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660</v>
      </c>
      <c r="D25" s="164">
        <v>754</v>
      </c>
      <c r="E25" s="164">
        <v>777</v>
      </c>
      <c r="F25" s="164">
        <v>936</v>
      </c>
      <c r="G25" s="164">
        <v>2420</v>
      </c>
      <c r="H25" s="164">
        <v>2671</v>
      </c>
      <c r="I25" s="164">
        <v>3276</v>
      </c>
      <c r="J25" s="164">
        <v>4682</v>
      </c>
      <c r="K25" s="164">
        <v>5019</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1.2528949466570485E-2</v>
      </c>
      <c r="D26" s="12">
        <f>IFERROR(+(D25/D20),0)</f>
        <v>1.3164556962025316E-2</v>
      </c>
      <c r="E26" s="12">
        <f>IFERROR(+(E25/E20),0)</f>
        <v>1.2696285887024298E-2</v>
      </c>
      <c r="F26" s="12">
        <f>IFERROR(+(F25/F20),0)</f>
        <v>1.4040561622464899E-2</v>
      </c>
      <c r="G26" s="12">
        <f>G25/G20</f>
        <v>3.7837922354081649E-2</v>
      </c>
      <c r="H26" s="12">
        <f t="shared" ref="H26:J26" si="4">H25/H20</f>
        <v>4.0260464555416549E-2</v>
      </c>
      <c r="I26" s="12">
        <f t="shared" si="4"/>
        <v>4.7866744593804793E-2</v>
      </c>
      <c r="J26" s="12">
        <f t="shared" si="4"/>
        <v>6.8519412858000034E-2</v>
      </c>
      <c r="K26" s="12">
        <f>K25/K20</f>
        <v>7.6848874598070743E-2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37" t="s">
        <v>2507</v>
      </c>
      <c r="B29" s="17" t="s">
        <v>2508</v>
      </c>
      <c r="C29" s="789" t="s">
        <v>10807</v>
      </c>
      <c r="D29" s="705"/>
      <c r="E29" s="705"/>
      <c r="F29" s="705"/>
      <c r="G29" s="705"/>
      <c r="H29" s="705"/>
      <c r="I29" s="705"/>
      <c r="J29" s="705"/>
      <c r="K29" s="705"/>
      <c r="L29" s="8"/>
      <c r="M29" s="8"/>
      <c r="N29" s="8"/>
      <c r="O29" s="8"/>
      <c r="P29" s="8"/>
      <c r="Q29" s="8"/>
      <c r="R29" s="8"/>
      <c r="S29" s="8"/>
      <c r="T29" s="9"/>
      <c r="U29" s="9"/>
      <c r="V29" s="9"/>
      <c r="W29" s="9"/>
      <c r="X29" s="9"/>
      <c r="Y29" s="9"/>
      <c r="Z29" s="9"/>
      <c r="AA29" s="9"/>
      <c r="AB29" s="9"/>
      <c r="AC29" s="9"/>
      <c r="AD29" s="9"/>
      <c r="AE29" s="9"/>
    </row>
    <row r="30" spans="1:31" ht="13.5" customHeight="1" x14ac:dyDescent="0.25">
      <c r="A30" s="237" t="s">
        <v>2509</v>
      </c>
      <c r="B30" s="17" t="s">
        <v>2510</v>
      </c>
      <c r="C30" s="789" t="s">
        <v>10807</v>
      </c>
      <c r="D30" s="705"/>
      <c r="E30" s="705"/>
      <c r="F30" s="705"/>
      <c r="G30" s="705"/>
      <c r="H30" s="705"/>
      <c r="I30" s="705"/>
      <c r="J30" s="705"/>
      <c r="K30" s="705"/>
      <c r="L30" s="8"/>
      <c r="M30" s="8"/>
      <c r="N30" s="8"/>
      <c r="O30" s="8"/>
      <c r="P30" s="8"/>
      <c r="Q30" s="8"/>
      <c r="R30" s="8"/>
      <c r="S30" s="8"/>
      <c r="T30" s="9"/>
      <c r="U30" s="9"/>
      <c r="V30" s="9"/>
      <c r="W30" s="9"/>
      <c r="X30" s="9"/>
      <c r="Y30" s="9"/>
      <c r="Z30" s="9"/>
      <c r="AA30" s="9"/>
      <c r="AB30" s="9"/>
      <c r="AC30" s="9"/>
      <c r="AD30" s="9"/>
      <c r="AE30" s="9"/>
    </row>
    <row r="31" spans="1:31" ht="13.5" customHeight="1" x14ac:dyDescent="0.25">
      <c r="A31" s="237" t="s">
        <v>2511</v>
      </c>
      <c r="B31" s="17" t="s">
        <v>2508</v>
      </c>
      <c r="C31" s="789" t="s">
        <v>10807</v>
      </c>
      <c r="D31" s="705"/>
      <c r="E31" s="705"/>
      <c r="F31" s="705"/>
      <c r="G31" s="705"/>
      <c r="H31" s="705"/>
      <c r="I31" s="705"/>
      <c r="J31" s="705"/>
      <c r="K31" s="705"/>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37" t="s">
        <v>2512</v>
      </c>
      <c r="B32" s="17" t="s">
        <v>2510</v>
      </c>
      <c r="C32" s="789" t="s">
        <v>10807</v>
      </c>
      <c r="D32" s="705"/>
      <c r="E32" s="705"/>
      <c r="F32" s="705"/>
      <c r="G32" s="705"/>
      <c r="H32" s="705"/>
      <c r="I32" s="705"/>
      <c r="J32" s="705"/>
      <c r="K32" s="705"/>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37" t="s">
        <v>2513</v>
      </c>
      <c r="B33" s="17" t="s">
        <v>2514</v>
      </c>
      <c r="C33" s="789" t="s">
        <v>10807</v>
      </c>
      <c r="D33" s="705"/>
      <c r="E33" s="705"/>
      <c r="F33" s="705"/>
      <c r="G33" s="705"/>
      <c r="H33" s="705"/>
      <c r="I33" s="705"/>
      <c r="J33" s="705"/>
      <c r="K33" s="705"/>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237" t="s">
        <v>2515</v>
      </c>
      <c r="B34" s="149" t="s">
        <v>2516</v>
      </c>
      <c r="C34" s="789" t="s">
        <v>10807</v>
      </c>
      <c r="D34" s="705"/>
      <c r="E34" s="705"/>
      <c r="F34" s="705"/>
      <c r="G34" s="705"/>
      <c r="H34" s="705"/>
      <c r="I34" s="705"/>
      <c r="J34" s="705"/>
      <c r="K34" s="705"/>
      <c r="L34" s="11"/>
      <c r="M34" s="11"/>
      <c r="N34" s="11"/>
      <c r="O34" s="11"/>
      <c r="P34" s="11"/>
      <c r="Q34" s="11"/>
      <c r="R34" s="11"/>
      <c r="S34" s="11"/>
      <c r="T34" s="9"/>
      <c r="U34" s="9"/>
      <c r="V34" s="9"/>
      <c r="W34" s="9"/>
      <c r="X34" s="9"/>
      <c r="Y34" s="9"/>
      <c r="Z34" s="9"/>
      <c r="AA34" s="9"/>
      <c r="AB34" s="9"/>
      <c r="AC34" s="9"/>
      <c r="AD34" s="9"/>
      <c r="AE34" s="9"/>
    </row>
    <row r="35" spans="1:31" ht="13.5" customHeight="1" x14ac:dyDescent="0.25">
      <c r="A35" s="237" t="s">
        <v>2517</v>
      </c>
      <c r="B35" s="167" t="s">
        <v>2518</v>
      </c>
      <c r="C35" s="157">
        <v>12347</v>
      </c>
      <c r="D35" s="157">
        <v>13220</v>
      </c>
      <c r="E35" s="158">
        <v>14949</v>
      </c>
      <c r="F35" s="159">
        <v>16799</v>
      </c>
      <c r="G35" s="247">
        <v>14202</v>
      </c>
      <c r="H35" s="247">
        <v>15227</v>
      </c>
      <c r="I35" s="247">
        <v>15537</v>
      </c>
      <c r="J35" s="247">
        <v>16853</v>
      </c>
      <c r="K35" s="247">
        <v>17471</v>
      </c>
      <c r="L35" s="11"/>
      <c r="M35" s="11"/>
      <c r="N35" s="11"/>
      <c r="O35" s="11"/>
      <c r="P35" s="11"/>
      <c r="Q35" s="11"/>
      <c r="R35" s="11"/>
      <c r="S35" s="11"/>
      <c r="T35" s="9"/>
      <c r="U35" s="9"/>
      <c r="V35" s="9"/>
      <c r="W35" s="9"/>
      <c r="X35" s="9"/>
      <c r="Y35" s="9"/>
      <c r="Z35" s="9"/>
      <c r="AA35" s="9"/>
      <c r="AB35" s="9"/>
      <c r="AC35" s="9"/>
      <c r="AD35" s="9"/>
      <c r="AE35" s="9"/>
    </row>
    <row r="36" spans="1:31" ht="13.5" customHeight="1" x14ac:dyDescent="0.25">
      <c r="A36" s="237" t="s">
        <v>2519</v>
      </c>
      <c r="B36" s="149" t="s">
        <v>2520</v>
      </c>
      <c r="C36" s="157">
        <v>42</v>
      </c>
      <c r="D36" s="157">
        <v>39</v>
      </c>
      <c r="E36" s="158">
        <v>47</v>
      </c>
      <c r="F36" s="159">
        <v>46</v>
      </c>
      <c r="G36" s="247">
        <v>44</v>
      </c>
      <c r="H36" s="247">
        <v>48</v>
      </c>
      <c r="I36" s="247">
        <v>47</v>
      </c>
      <c r="J36" s="247">
        <v>54</v>
      </c>
      <c r="K36" s="247">
        <v>51</v>
      </c>
      <c r="L36" s="11"/>
      <c r="M36" s="248"/>
      <c r="N36" s="11"/>
      <c r="O36" s="11"/>
      <c r="P36" s="11"/>
      <c r="Q36" s="11"/>
      <c r="R36" s="11"/>
      <c r="S36" s="11"/>
      <c r="T36" s="9"/>
      <c r="U36" s="9"/>
      <c r="V36" s="9"/>
      <c r="W36" s="9"/>
      <c r="X36" s="9"/>
      <c r="Y36" s="9"/>
      <c r="Z36" s="9"/>
      <c r="AA36" s="9"/>
      <c r="AB36" s="9"/>
      <c r="AC36" s="9"/>
      <c r="AD36" s="9"/>
      <c r="AE36" s="9"/>
    </row>
    <row r="37" spans="1:31" ht="13.5" customHeight="1" x14ac:dyDescent="0.25">
      <c r="A37" s="237" t="s">
        <v>2521</v>
      </c>
      <c r="B37" s="149" t="s">
        <v>2522</v>
      </c>
      <c r="C37" s="789" t="s">
        <v>10807</v>
      </c>
      <c r="D37" s="705"/>
      <c r="E37" s="705"/>
      <c r="F37" s="705"/>
      <c r="G37" s="705"/>
      <c r="H37" s="705"/>
      <c r="I37" s="705"/>
      <c r="J37" s="705"/>
      <c r="K37" s="705"/>
      <c r="L37" s="11"/>
      <c r="M37" s="248"/>
      <c r="N37" s="11"/>
      <c r="O37" s="11"/>
      <c r="P37" s="11"/>
      <c r="Q37" s="11"/>
      <c r="R37" s="11"/>
      <c r="S37" s="11"/>
      <c r="T37" s="9"/>
      <c r="U37" s="9"/>
      <c r="V37" s="9"/>
      <c r="W37" s="9"/>
      <c r="X37" s="9"/>
      <c r="Y37" s="9"/>
      <c r="Z37" s="9"/>
      <c r="AA37" s="9"/>
      <c r="AB37" s="9"/>
      <c r="AC37" s="9"/>
      <c r="AD37" s="9"/>
      <c r="AE37" s="9"/>
    </row>
    <row r="38" spans="1:31" ht="13.5" customHeight="1" x14ac:dyDescent="0.25">
      <c r="A38" s="237" t="s">
        <v>2523</v>
      </c>
      <c r="B38" s="167" t="s">
        <v>2518</v>
      </c>
      <c r="C38" s="157">
        <v>32133</v>
      </c>
      <c r="D38" s="157">
        <v>35321</v>
      </c>
      <c r="E38" s="158">
        <v>37175</v>
      </c>
      <c r="F38" s="159">
        <v>39803</v>
      </c>
      <c r="G38" s="247">
        <v>39224</v>
      </c>
      <c r="H38" s="247">
        <v>40341</v>
      </c>
      <c r="I38" s="247">
        <v>41904</v>
      </c>
      <c r="J38" s="247">
        <v>39070</v>
      </c>
      <c r="K38" s="247">
        <v>35307</v>
      </c>
      <c r="L38" s="11"/>
      <c r="M38" s="248"/>
      <c r="N38" s="11"/>
      <c r="O38" s="11"/>
      <c r="P38" s="11"/>
      <c r="Q38" s="11"/>
      <c r="R38" s="11"/>
      <c r="S38" s="11"/>
      <c r="T38" s="9"/>
      <c r="U38" s="9"/>
      <c r="V38" s="9"/>
      <c r="W38" s="9"/>
      <c r="X38" s="9"/>
      <c r="Y38" s="9"/>
      <c r="Z38" s="9"/>
      <c r="AA38" s="9"/>
      <c r="AB38" s="9"/>
      <c r="AC38" s="9"/>
      <c r="AD38" s="9"/>
      <c r="AE38" s="9"/>
    </row>
    <row r="39" spans="1:31" ht="13.5" customHeight="1" x14ac:dyDescent="0.25">
      <c r="A39" s="237" t="s">
        <v>2524</v>
      </c>
      <c r="B39" s="167" t="s">
        <v>2518</v>
      </c>
      <c r="C39" s="157">
        <v>7291</v>
      </c>
      <c r="D39" s="157">
        <v>7692</v>
      </c>
      <c r="E39" s="158">
        <v>8029</v>
      </c>
      <c r="F39" s="159">
        <v>8842</v>
      </c>
      <c r="G39" s="247">
        <v>7776</v>
      </c>
      <c r="H39" s="247">
        <v>7803</v>
      </c>
      <c r="I39" s="247">
        <v>7411</v>
      </c>
      <c r="J39" s="247">
        <v>7379</v>
      </c>
      <c r="K39" s="247">
        <v>7221</v>
      </c>
      <c r="L39" s="11"/>
      <c r="M39" s="230"/>
      <c r="N39" s="11"/>
      <c r="O39" s="11"/>
      <c r="P39" s="11"/>
      <c r="Q39" s="11"/>
      <c r="R39" s="11"/>
      <c r="S39" s="11"/>
      <c r="T39" s="9"/>
      <c r="U39" s="9"/>
      <c r="V39" s="9"/>
      <c r="W39" s="9"/>
      <c r="X39" s="9"/>
      <c r="Y39" s="9"/>
      <c r="Z39" s="9"/>
      <c r="AA39" s="9"/>
      <c r="AB39" s="9"/>
      <c r="AC39" s="9"/>
      <c r="AD39" s="9"/>
      <c r="AE39" s="9"/>
    </row>
    <row r="40" spans="1:31" ht="13.5" customHeight="1" x14ac:dyDescent="0.25">
      <c r="A40" t="s">
        <v>2525</v>
      </c>
      <c r="B40" s="167"/>
      <c r="C40" s="789" t="s">
        <v>10807</v>
      </c>
      <c r="D40" s="705"/>
      <c r="E40" s="705"/>
      <c r="F40" s="705"/>
      <c r="G40" s="705"/>
      <c r="H40" s="705"/>
      <c r="I40" s="705"/>
      <c r="J40" s="705"/>
      <c r="K40" s="705"/>
      <c r="L40" s="11"/>
      <c r="N40" s="11"/>
      <c r="O40" s="11"/>
      <c r="P40" s="11"/>
      <c r="Q40" s="11"/>
      <c r="R40" s="11"/>
      <c r="S40" s="11"/>
      <c r="T40" s="9"/>
      <c r="U40" s="9"/>
      <c r="V40" s="9"/>
      <c r="W40" s="9"/>
      <c r="X40" s="9"/>
      <c r="Y40" s="9"/>
      <c r="Z40" s="9"/>
      <c r="AA40" s="9"/>
      <c r="AB40" s="9"/>
      <c r="AC40" s="9"/>
      <c r="AD40" s="9"/>
      <c r="AE40" s="9"/>
    </row>
    <row r="41" spans="1:31" ht="13.5" customHeight="1" x14ac:dyDescent="0.25">
      <c r="A41" s="237" t="s">
        <v>2526</v>
      </c>
      <c r="B41" s="149" t="s">
        <v>2520</v>
      </c>
      <c r="C41" s="245" t="s">
        <v>1542</v>
      </c>
      <c r="D41" s="157">
        <v>10</v>
      </c>
      <c r="E41" s="245" t="s">
        <v>1542</v>
      </c>
      <c r="F41" s="159">
        <v>11</v>
      </c>
      <c r="G41" s="245" t="s">
        <v>1542</v>
      </c>
      <c r="H41" s="247">
        <v>10</v>
      </c>
      <c r="I41" s="245" t="s">
        <v>1542</v>
      </c>
      <c r="J41" s="247">
        <v>10</v>
      </c>
      <c r="K41" s="247">
        <v>11</v>
      </c>
      <c r="L41" s="11"/>
      <c r="N41" s="11"/>
      <c r="O41" s="11"/>
      <c r="P41" s="11"/>
      <c r="Q41" s="11"/>
      <c r="R41" s="11"/>
      <c r="S41" s="11"/>
      <c r="T41" s="9"/>
      <c r="U41" s="9"/>
      <c r="V41" s="9"/>
      <c r="W41" s="9"/>
      <c r="X41" s="9"/>
      <c r="Y41" s="9"/>
      <c r="Z41" s="9"/>
      <c r="AA41" s="9"/>
      <c r="AB41" s="9"/>
      <c r="AC41" s="9"/>
      <c r="AD41" s="9"/>
      <c r="AE41" s="9"/>
    </row>
    <row r="42" spans="1:31" ht="13.5" customHeight="1" x14ac:dyDescent="0.25">
      <c r="A42" s="237" t="s">
        <v>2527</v>
      </c>
      <c r="B42" s="17" t="s">
        <v>2492</v>
      </c>
      <c r="C42" s="789" t="s">
        <v>10807</v>
      </c>
      <c r="D42" s="705"/>
      <c r="E42" s="705"/>
      <c r="F42" s="705"/>
      <c r="G42" s="705"/>
      <c r="H42" s="705"/>
      <c r="I42" s="705"/>
      <c r="J42" s="705"/>
      <c r="K42" s="705"/>
      <c r="L42" s="11"/>
      <c r="N42" s="11"/>
      <c r="O42" s="11"/>
      <c r="P42" s="11"/>
      <c r="Q42" s="11"/>
      <c r="R42" s="11"/>
      <c r="S42" s="11"/>
      <c r="T42" s="9"/>
      <c r="U42" s="9"/>
      <c r="V42" s="9"/>
      <c r="W42" s="9"/>
      <c r="X42" s="9"/>
      <c r="Y42" s="9"/>
      <c r="Z42" s="9"/>
      <c r="AA42" s="9"/>
      <c r="AB42" s="9"/>
      <c r="AC42" s="9"/>
      <c r="AD42" s="9"/>
      <c r="AE42" s="9"/>
    </row>
    <row r="43" spans="1:31" ht="13.5" customHeight="1" x14ac:dyDescent="0.25">
      <c r="A43" s="237" t="s">
        <v>2528</v>
      </c>
      <c r="B43" s="17" t="s">
        <v>2492</v>
      </c>
      <c r="C43" s="789" t="s">
        <v>10807</v>
      </c>
      <c r="D43" s="705"/>
      <c r="E43" s="705"/>
      <c r="F43" s="705"/>
      <c r="G43" s="705"/>
      <c r="H43" s="705"/>
      <c r="I43" s="705"/>
      <c r="J43" s="705"/>
      <c r="K43" s="705"/>
      <c r="L43" s="11"/>
      <c r="N43" s="11"/>
      <c r="O43" s="11"/>
      <c r="P43" s="11"/>
      <c r="Q43" s="11"/>
      <c r="R43" s="11"/>
      <c r="S43" s="11"/>
      <c r="T43" s="9"/>
      <c r="U43" s="9"/>
      <c r="V43" s="9"/>
      <c r="W43" s="9"/>
      <c r="X43" s="9"/>
      <c r="Y43" s="9"/>
      <c r="Z43" s="9"/>
      <c r="AA43" s="9"/>
      <c r="AB43" s="9"/>
      <c r="AC43" s="9"/>
      <c r="AD43" s="9"/>
      <c r="AE43" s="9"/>
    </row>
    <row r="44" spans="1:31" ht="13.5" customHeight="1" x14ac:dyDescent="0.25">
      <c r="A44" s="237" t="s">
        <v>2529</v>
      </c>
      <c r="B44" s="17" t="s">
        <v>2497</v>
      </c>
      <c r="C44" s="157">
        <v>159</v>
      </c>
      <c r="D44" s="157">
        <v>174</v>
      </c>
      <c r="E44" s="158">
        <v>156</v>
      </c>
      <c r="F44" s="159">
        <v>167</v>
      </c>
      <c r="G44" s="247">
        <v>231</v>
      </c>
      <c r="H44" s="247">
        <v>211</v>
      </c>
      <c r="I44" s="247">
        <v>195</v>
      </c>
      <c r="J44" s="247">
        <v>235</v>
      </c>
      <c r="K44" s="247">
        <v>193</v>
      </c>
      <c r="L44" s="11"/>
      <c r="N44" s="11"/>
      <c r="O44" s="11"/>
      <c r="P44" s="11"/>
      <c r="Q44" s="11"/>
      <c r="R44" s="11"/>
      <c r="S44" s="11"/>
      <c r="T44" s="9"/>
      <c r="U44" s="9"/>
      <c r="V44" s="9"/>
      <c r="W44" s="9"/>
      <c r="X44" s="9"/>
      <c r="Y44" s="9"/>
      <c r="Z44" s="9"/>
      <c r="AA44" s="9"/>
      <c r="AB44" s="9"/>
      <c r="AC44" s="9"/>
      <c r="AD44" s="9"/>
      <c r="AE44" s="9"/>
    </row>
    <row r="45" spans="1:31" s="19" customFormat="1" ht="13.5" customHeight="1" x14ac:dyDescent="0.25">
      <c r="A45" s="237" t="s">
        <v>2530</v>
      </c>
      <c r="B45" s="17" t="s">
        <v>2497</v>
      </c>
      <c r="C45" s="157">
        <v>34</v>
      </c>
      <c r="D45" s="157">
        <v>40</v>
      </c>
      <c r="E45" s="158">
        <v>42</v>
      </c>
      <c r="F45" s="159">
        <v>50</v>
      </c>
      <c r="G45" s="247">
        <v>46</v>
      </c>
      <c r="H45" s="247">
        <v>22</v>
      </c>
      <c r="I45" s="247">
        <v>48</v>
      </c>
      <c r="J45" s="247">
        <v>31</v>
      </c>
      <c r="K45" s="247">
        <v>29</v>
      </c>
      <c r="L45" s="20"/>
      <c r="M45" s="248"/>
      <c r="N45" s="20"/>
      <c r="O45" s="20"/>
      <c r="P45" s="20"/>
      <c r="Q45" s="20"/>
      <c r="R45" s="20"/>
      <c r="S45" s="20"/>
      <c r="T45" s="21"/>
      <c r="U45" s="21"/>
      <c r="V45" s="21"/>
      <c r="W45" s="21"/>
      <c r="X45" s="21"/>
      <c r="Y45" s="21"/>
      <c r="Z45" s="21"/>
      <c r="AA45" s="21"/>
      <c r="AB45" s="21"/>
      <c r="AC45" s="21"/>
      <c r="AD45" s="21"/>
      <c r="AE45" s="21"/>
    </row>
    <row r="46" spans="1:31" x14ac:dyDescent="0.25">
      <c r="A46" s="19" t="s">
        <v>53</v>
      </c>
      <c r="B46" s="19"/>
      <c r="C46" s="160">
        <v>52018</v>
      </c>
      <c r="D46" s="160">
        <v>56521</v>
      </c>
      <c r="E46" s="161">
        <v>60422</v>
      </c>
      <c r="F46" s="162">
        <v>65728</v>
      </c>
      <c r="G46" s="20">
        <v>61537</v>
      </c>
      <c r="H46" s="20">
        <v>63672</v>
      </c>
      <c r="I46" s="20">
        <v>65164</v>
      </c>
      <c r="J46" s="20">
        <v>63649</v>
      </c>
      <c r="K46" s="20">
        <v>60291</v>
      </c>
    </row>
    <row r="47" spans="1:31" x14ac:dyDescent="0.25">
      <c r="C47" s="178"/>
      <c r="D47" s="178"/>
      <c r="E47" s="178"/>
      <c r="F47" s="178"/>
      <c r="I47" s="17"/>
    </row>
    <row r="48" spans="1:31" x14ac:dyDescent="0.25">
      <c r="I48" s="248"/>
    </row>
    <row r="49" spans="9:9" x14ac:dyDescent="0.25">
      <c r="I49" s="248"/>
    </row>
    <row r="50" spans="9:9" x14ac:dyDescent="0.25">
      <c r="I50" s="248"/>
    </row>
    <row r="51" spans="9:9" x14ac:dyDescent="0.25">
      <c r="I51" s="248"/>
    </row>
    <row r="53" spans="9:9" x14ac:dyDescent="0.25">
      <c r="I53" s="248"/>
    </row>
    <row r="54" spans="9:9" x14ac:dyDescent="0.25">
      <c r="I54" s="230"/>
    </row>
  </sheetData>
  <mergeCells count="27">
    <mergeCell ref="C32:K32"/>
    <mergeCell ref="C34:K3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4:K14"/>
    <mergeCell ref="C27:K27"/>
    <mergeCell ref="C31:K31"/>
    <mergeCell ref="C29:K29"/>
    <mergeCell ref="C30:K30"/>
    <mergeCell ref="B18:K18"/>
    <mergeCell ref="C37:K37"/>
    <mergeCell ref="C40:K40"/>
    <mergeCell ref="C42:K42"/>
    <mergeCell ref="C43:K43"/>
    <mergeCell ref="C33:K33"/>
  </mergeCells>
  <dataValidations count="3">
    <dataValidation type="list" allowBlank="1" showInputMessage="1" showErrorMessage="1" sqref="B5:G5" xr:uid="{00000000-0002-0000-E701-000000000000}">
      <formula1>$AA$4:$AA$9</formula1>
    </dataValidation>
    <dataValidation type="list" allowBlank="1" showInputMessage="1" showErrorMessage="1" sqref="B10:G10" xr:uid="{00000000-0002-0000-E701-000001000000}">
      <formula1>$AA$10:$AA$11</formula1>
    </dataValidation>
    <dataValidation type="list" allowBlank="1" showInputMessage="1" showErrorMessage="1" sqref="B12:G12" xr:uid="{00000000-0002-0000-E701-000002000000}">
      <formula1>$AA$12:$AA$14</formula1>
    </dataValidation>
  </dataValidations>
  <pageMargins left="0.31496062992125984" right="0.31496062992125984" top="0.35433070866141736" bottom="0.15748031496062992" header="0.31496062992125984" footer="0.31496062992125984"/>
  <pageSetup paperSize="9" orientation="landscape" r:id="rId1"/>
  <drawing r:id="rId2"/>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sheetPr>
    <tabColor rgb="FF00B0F0"/>
  </sheetPr>
  <dimension ref="A1:AH56"/>
  <sheetViews>
    <sheetView workbookViewId="0">
      <pane xSplit="1" ySplit="2" topLeftCell="B27" activePane="bottomRight" state="frozen"/>
      <selection activeCell="B21" sqref="B21"/>
      <selection pane="topRight" activeCell="B21" sqref="B21"/>
      <selection pane="bottomLeft" activeCell="B21" sqref="B21"/>
      <selection pane="bottomRight" activeCell="N51" sqref="N51"/>
    </sheetView>
  </sheetViews>
  <sheetFormatPr defaultColWidth="9.140625" defaultRowHeight="15" x14ac:dyDescent="0.25"/>
  <cols>
    <col min="1" max="1" width="36.7109375" style="2" customWidth="1"/>
    <col min="2" max="2" width="60.7109375" style="2" customWidth="1"/>
    <col min="3" max="12" width="8" style="2" customWidth="1"/>
    <col min="13" max="21" width="8.140625" style="2" customWidth="1"/>
    <col min="22" max="23" width="9.140625" style="2"/>
    <col min="24" max="24" width="24" style="2" bestFit="1" customWidth="1"/>
    <col min="25" max="16384" width="9.140625" style="2"/>
  </cols>
  <sheetData>
    <row r="1" spans="1:25" ht="18.75" x14ac:dyDescent="0.25">
      <c r="A1" s="1" t="s">
        <v>0</v>
      </c>
      <c r="E1" s="3"/>
      <c r="F1" s="3"/>
      <c r="J1" s="3"/>
      <c r="K1" s="3"/>
      <c r="L1" s="3"/>
    </row>
    <row r="2" spans="1:25" ht="14.25" customHeight="1" x14ac:dyDescent="0.25">
      <c r="B2" s="4"/>
      <c r="C2" s="4"/>
      <c r="D2" s="4"/>
      <c r="E2" s="4"/>
      <c r="F2" s="4"/>
    </row>
    <row r="3" spans="1:25" ht="14.25" customHeight="1" x14ac:dyDescent="0.25">
      <c r="A3" s="5" t="s">
        <v>1</v>
      </c>
      <c r="B3" s="702" t="s">
        <v>2531</v>
      </c>
      <c r="C3" s="702"/>
      <c r="D3" s="702"/>
      <c r="E3" s="702"/>
      <c r="F3" s="702"/>
      <c r="G3" s="702"/>
      <c r="H3" s="672"/>
      <c r="I3" s="672"/>
      <c r="J3" s="672"/>
      <c r="K3" s="672"/>
      <c r="L3" s="145"/>
    </row>
    <row r="4" spans="1:25" ht="14.25" customHeight="1" x14ac:dyDescent="0.25">
      <c r="A4" s="6" t="s">
        <v>2</v>
      </c>
      <c r="B4" s="704" t="s">
        <v>2532</v>
      </c>
      <c r="C4" s="704"/>
      <c r="D4" s="704"/>
      <c r="E4" s="704"/>
      <c r="F4" s="704"/>
      <c r="G4" s="704"/>
      <c r="H4" s="718"/>
      <c r="I4" s="718"/>
      <c r="J4" s="718"/>
      <c r="K4" s="718"/>
      <c r="L4" s="249"/>
      <c r="X4" s="2" t="s">
        <v>3</v>
      </c>
      <c r="Y4" s="2" t="s">
        <v>4</v>
      </c>
    </row>
    <row r="5" spans="1:25" ht="14.25" customHeight="1" x14ac:dyDescent="0.25">
      <c r="A5" s="6" t="s">
        <v>5</v>
      </c>
      <c r="B5" s="699" t="s">
        <v>6</v>
      </c>
      <c r="C5" s="699"/>
      <c r="D5" s="699"/>
      <c r="E5" s="699"/>
      <c r="F5" s="699"/>
      <c r="G5" s="699"/>
      <c r="H5" s="669"/>
      <c r="I5" s="669"/>
      <c r="J5" s="669"/>
      <c r="K5" s="669"/>
      <c r="L5" s="144"/>
      <c r="X5"/>
      <c r="Y5" s="2" t="s">
        <v>7</v>
      </c>
    </row>
    <row r="6" spans="1:25" ht="14.25" customHeight="1" x14ac:dyDescent="0.25">
      <c r="A6" s="6" t="s">
        <v>8</v>
      </c>
      <c r="B6" s="699" t="s">
        <v>9</v>
      </c>
      <c r="C6" s="699"/>
      <c r="D6" s="699"/>
      <c r="E6" s="699"/>
      <c r="F6" s="699"/>
      <c r="G6" s="699"/>
      <c r="H6" s="669"/>
      <c r="I6" s="669"/>
      <c r="J6" s="669"/>
      <c r="K6" s="669"/>
      <c r="L6" s="144"/>
      <c r="X6"/>
      <c r="Y6" s="2" t="s">
        <v>10</v>
      </c>
    </row>
    <row r="7" spans="1:25" ht="14.25" customHeight="1" x14ac:dyDescent="0.25">
      <c r="A7" s="6" t="s">
        <v>11</v>
      </c>
      <c r="B7" s="679" t="s">
        <v>9</v>
      </c>
      <c r="C7" s="679"/>
      <c r="D7" s="679"/>
      <c r="E7" s="679"/>
      <c r="F7" s="679"/>
      <c r="G7" s="679"/>
      <c r="H7" s="669"/>
      <c r="I7" s="669"/>
      <c r="J7" s="669"/>
      <c r="K7" s="669"/>
      <c r="L7" s="144"/>
      <c r="X7"/>
      <c r="Y7" s="2" t="s">
        <v>16</v>
      </c>
    </row>
    <row r="8" spans="1:25" ht="14.25" customHeight="1" x14ac:dyDescent="0.25">
      <c r="A8" s="6" t="s">
        <v>13</v>
      </c>
      <c r="B8" s="693" t="s">
        <v>9</v>
      </c>
      <c r="C8" s="693"/>
      <c r="D8" s="693"/>
      <c r="E8" s="693"/>
      <c r="F8" s="693"/>
      <c r="G8" s="693"/>
      <c r="H8" s="718"/>
      <c r="I8" s="718"/>
      <c r="J8" s="718"/>
      <c r="K8" s="718"/>
      <c r="L8" s="249"/>
      <c r="X8"/>
      <c r="Y8" s="2" t="s">
        <v>6</v>
      </c>
    </row>
    <row r="9" spans="1:25" ht="14.25" customHeight="1" x14ac:dyDescent="0.25">
      <c r="A9" s="6" t="s">
        <v>15</v>
      </c>
      <c r="B9" s="699" t="s">
        <v>63</v>
      </c>
      <c r="C9" s="699"/>
      <c r="D9" s="699"/>
      <c r="E9" s="699"/>
      <c r="F9" s="699"/>
      <c r="G9" s="699"/>
      <c r="H9" s="669"/>
      <c r="I9" s="669"/>
      <c r="J9" s="669"/>
      <c r="K9" s="669"/>
      <c r="L9" s="144"/>
      <c r="X9"/>
      <c r="Y9" s="2" t="s">
        <v>21</v>
      </c>
    </row>
    <row r="10" spans="1:25" ht="14.25" customHeight="1" x14ac:dyDescent="0.25">
      <c r="A10" s="6" t="s">
        <v>17</v>
      </c>
      <c r="B10" s="699" t="s">
        <v>18</v>
      </c>
      <c r="C10" s="699"/>
      <c r="D10" s="699"/>
      <c r="E10" s="699"/>
      <c r="F10" s="699"/>
      <c r="G10" s="699"/>
      <c r="H10" s="669"/>
      <c r="I10" s="669"/>
      <c r="J10" s="669"/>
      <c r="K10" s="669"/>
      <c r="L10" s="144"/>
      <c r="X10" s="2" t="s">
        <v>24</v>
      </c>
      <c r="Y10" s="2" t="s">
        <v>25</v>
      </c>
    </row>
    <row r="11" spans="1:25" ht="14.25" customHeight="1" x14ac:dyDescent="0.25">
      <c r="A11" s="6" t="s">
        <v>19</v>
      </c>
      <c r="B11" s="699" t="s">
        <v>2447</v>
      </c>
      <c r="C11" s="699"/>
      <c r="D11" s="699"/>
      <c r="E11" s="699"/>
      <c r="F11" s="699"/>
      <c r="G11" s="699"/>
      <c r="H11" s="669"/>
      <c r="I11" s="669"/>
      <c r="J11" s="669"/>
      <c r="K11" s="669"/>
      <c r="L11" s="144"/>
      <c r="X11"/>
      <c r="Y11" s="2" t="s">
        <v>18</v>
      </c>
    </row>
    <row r="12" spans="1:25" ht="14.25" customHeight="1" x14ac:dyDescent="0.25">
      <c r="A12" s="236" t="s">
        <v>22</v>
      </c>
      <c r="B12" s="688" t="s">
        <v>23</v>
      </c>
      <c r="C12" s="688"/>
      <c r="D12" s="688"/>
      <c r="E12" s="688"/>
      <c r="F12" s="688"/>
      <c r="G12" s="688"/>
      <c r="H12" s="669"/>
      <c r="I12" s="669"/>
      <c r="J12" s="669"/>
      <c r="K12" s="669"/>
      <c r="L12" s="144"/>
      <c r="X12" s="2" t="s">
        <v>29</v>
      </c>
      <c r="Y12" s="2" t="s">
        <v>23</v>
      </c>
    </row>
    <row r="13" spans="1:25" ht="14.25" customHeight="1" x14ac:dyDescent="0.25">
      <c r="A13" s="6" t="s">
        <v>26</v>
      </c>
      <c r="B13" s="786" t="s">
        <v>892</v>
      </c>
      <c r="C13" s="786"/>
      <c r="D13" s="786"/>
      <c r="E13" s="786"/>
      <c r="F13" s="786"/>
      <c r="G13" s="786"/>
      <c r="H13" s="669"/>
      <c r="I13" s="669"/>
      <c r="J13" s="669"/>
      <c r="K13" s="669"/>
      <c r="L13" s="144"/>
      <c r="X13"/>
      <c r="Y13" s="2" t="s">
        <v>31</v>
      </c>
    </row>
    <row r="14" spans="1:25" ht="14.25" customHeight="1" x14ac:dyDescent="0.25">
      <c r="A14" s="6" t="s">
        <v>28</v>
      </c>
      <c r="B14" s="688" t="s">
        <v>9</v>
      </c>
      <c r="C14" s="688"/>
      <c r="D14" s="688"/>
      <c r="E14" s="688"/>
      <c r="F14" s="688"/>
      <c r="G14" s="688"/>
      <c r="H14" s="669"/>
      <c r="I14" s="669"/>
      <c r="J14" s="669"/>
      <c r="K14" s="669"/>
      <c r="L14" s="144"/>
      <c r="X14"/>
      <c r="Y14" s="2" t="s">
        <v>34</v>
      </c>
    </row>
    <row r="15" spans="1:25" ht="14.25" customHeight="1" x14ac:dyDescent="0.25">
      <c r="A15" s="6" t="s">
        <v>30</v>
      </c>
      <c r="B15" s="714" t="s">
        <v>2533</v>
      </c>
      <c r="C15" s="714"/>
      <c r="D15" s="714"/>
      <c r="E15" s="714"/>
      <c r="F15" s="714"/>
      <c r="G15" s="714"/>
      <c r="H15" s="669"/>
      <c r="I15" s="669"/>
      <c r="J15" s="669"/>
      <c r="K15" s="669"/>
      <c r="L15" s="144"/>
    </row>
    <row r="16" spans="1:25" ht="14.25" customHeight="1" x14ac:dyDescent="0.25">
      <c r="A16" s="6" t="s">
        <v>32</v>
      </c>
      <c r="B16" s="786" t="s">
        <v>893</v>
      </c>
      <c r="C16" s="786"/>
      <c r="D16" s="786"/>
      <c r="E16" s="786"/>
      <c r="F16" s="786"/>
      <c r="G16" s="786"/>
      <c r="H16" s="669"/>
      <c r="I16" s="669"/>
      <c r="J16" s="669"/>
      <c r="K16" s="669"/>
      <c r="L16" s="144"/>
    </row>
    <row r="17" spans="1:34" ht="14.25" customHeight="1" x14ac:dyDescent="0.25">
      <c r="A17" s="6" t="s">
        <v>35</v>
      </c>
      <c r="B17" s="688" t="s">
        <v>9</v>
      </c>
      <c r="C17" s="688"/>
      <c r="D17" s="688"/>
      <c r="E17" s="688"/>
      <c r="F17" s="688"/>
      <c r="G17" s="688"/>
      <c r="H17" s="669"/>
      <c r="I17" s="669"/>
      <c r="J17" s="669"/>
      <c r="K17" s="669"/>
      <c r="L17" s="144"/>
    </row>
    <row r="18" spans="1:34" ht="14.25" customHeight="1" x14ac:dyDescent="0.25">
      <c r="A18" s="6" t="s">
        <v>36</v>
      </c>
      <c r="B18" s="688" t="s">
        <v>9</v>
      </c>
      <c r="C18" s="688"/>
      <c r="D18" s="688"/>
      <c r="E18" s="688"/>
      <c r="F18" s="688"/>
      <c r="G18" s="688"/>
      <c r="H18" s="669"/>
      <c r="I18" s="669"/>
      <c r="J18" s="669"/>
      <c r="K18" s="669"/>
      <c r="L18" s="144"/>
    </row>
    <row r="19" spans="1:34"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9"/>
      <c r="S19" s="9"/>
      <c r="T19" s="9"/>
      <c r="U19" s="9"/>
      <c r="V19" s="9"/>
      <c r="W19" s="9"/>
      <c r="X19" s="9"/>
      <c r="Y19" s="9"/>
      <c r="Z19" s="9"/>
      <c r="AA19" s="9"/>
      <c r="AB19" s="9"/>
      <c r="AC19" s="9"/>
    </row>
    <row r="20" spans="1:34" ht="14.25" customHeight="1" x14ac:dyDescent="0.25">
      <c r="A20" s="6" t="s">
        <v>43</v>
      </c>
      <c r="C20" s="10">
        <v>52678</v>
      </c>
      <c r="D20" s="10">
        <v>57275</v>
      </c>
      <c r="E20" s="155">
        <v>61199</v>
      </c>
      <c r="F20" s="156">
        <v>66664</v>
      </c>
      <c r="G20" s="13">
        <v>63957</v>
      </c>
      <c r="H20" s="13">
        <v>66343</v>
      </c>
      <c r="I20" s="13">
        <v>68440</v>
      </c>
      <c r="J20" s="13">
        <v>68331</v>
      </c>
      <c r="K20" s="13">
        <v>65310</v>
      </c>
      <c r="L20" s="13"/>
      <c r="M20" s="11"/>
      <c r="N20" s="11"/>
      <c r="O20" s="11"/>
      <c r="P20" s="11"/>
      <c r="Q20" s="11"/>
      <c r="R20" s="9"/>
      <c r="S20" s="9"/>
      <c r="T20" s="9"/>
      <c r="U20" s="9"/>
      <c r="V20" s="9"/>
      <c r="W20" s="9"/>
      <c r="X20" s="9"/>
      <c r="Y20" s="9"/>
      <c r="Z20" s="9"/>
      <c r="AA20" s="9"/>
      <c r="AB20" s="9"/>
      <c r="AC20" s="9"/>
    </row>
    <row r="21" spans="1:34" ht="14.25" customHeight="1" x14ac:dyDescent="0.25">
      <c r="A21" s="6" t="s">
        <v>44</v>
      </c>
      <c r="C21" s="10">
        <f t="shared" ref="C21:F21" si="0">C20-C25</f>
        <v>52415</v>
      </c>
      <c r="D21" s="10">
        <f t="shared" si="0"/>
        <v>56963</v>
      </c>
      <c r="E21" s="10">
        <f t="shared" si="0"/>
        <v>60936</v>
      </c>
      <c r="F21" s="10">
        <f t="shared" si="0"/>
        <v>66312</v>
      </c>
      <c r="G21" s="10">
        <f>G20-G25</f>
        <v>63694</v>
      </c>
      <c r="H21" s="10">
        <f t="shared" ref="H21:K21" si="1">H20-H25</f>
        <v>66031</v>
      </c>
      <c r="I21" s="10">
        <f t="shared" si="1"/>
        <v>68177</v>
      </c>
      <c r="J21" s="10">
        <f t="shared" si="1"/>
        <v>67167</v>
      </c>
      <c r="K21" s="10">
        <f t="shared" si="1"/>
        <v>64364</v>
      </c>
      <c r="L21" s="10"/>
      <c r="M21" s="10"/>
      <c r="N21" s="10"/>
      <c r="O21" s="10"/>
      <c r="P21" s="10"/>
      <c r="Q21" s="10"/>
      <c r="R21" s="9"/>
      <c r="S21" s="9"/>
      <c r="T21" s="9"/>
      <c r="U21" s="9"/>
      <c r="V21" s="9"/>
      <c r="W21" s="9"/>
      <c r="X21" s="9"/>
      <c r="Y21" s="9"/>
      <c r="Z21" s="9"/>
      <c r="AA21" s="9"/>
      <c r="AB21" s="9"/>
      <c r="AC21" s="9"/>
    </row>
    <row r="22" spans="1:34" ht="14.25" customHeight="1" x14ac:dyDescent="0.25">
      <c r="A22" s="6" t="s">
        <v>45</v>
      </c>
      <c r="C22" s="12">
        <f>IFERROR(+(C21/C20),0)</f>
        <v>0.99500740347013938</v>
      </c>
      <c r="D22" s="12">
        <f>IFERROR(+(D21/D20),0)</f>
        <v>0.99455259711916189</v>
      </c>
      <c r="E22" s="12">
        <f>IFERROR(+(E21/E20),0)</f>
        <v>0.99570254415921833</v>
      </c>
      <c r="F22" s="12">
        <f>IFERROR(+(F21/F20),0)</f>
        <v>0.99471978879155165</v>
      </c>
      <c r="G22" s="12">
        <f>G21/G20</f>
        <v>0.995887862157387</v>
      </c>
      <c r="H22" s="12">
        <f t="shared" ref="H22:K22" si="2">H21/H20</f>
        <v>0.99529716774942345</v>
      </c>
      <c r="I22" s="12">
        <f t="shared" si="2"/>
        <v>0.99615721800116885</v>
      </c>
      <c r="J22" s="12">
        <f t="shared" si="2"/>
        <v>0.98296527198489703</v>
      </c>
      <c r="K22" s="12">
        <f t="shared" si="2"/>
        <v>0.98551523503291993</v>
      </c>
      <c r="L22" s="12"/>
      <c r="M22" s="12"/>
      <c r="N22" s="12"/>
      <c r="O22" s="12"/>
      <c r="P22" s="12"/>
      <c r="Q22" s="12"/>
      <c r="R22" s="9"/>
      <c r="S22" s="9"/>
      <c r="T22" s="9"/>
      <c r="U22" s="9"/>
      <c r="V22" s="9"/>
      <c r="W22" s="9"/>
      <c r="X22" s="9"/>
      <c r="Y22" s="9"/>
      <c r="Z22" s="9"/>
      <c r="AA22" s="9"/>
      <c r="AB22" s="9"/>
      <c r="AC22" s="9"/>
    </row>
    <row r="23" spans="1:34"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row>
    <row r="24" spans="1:34"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9"/>
      <c r="S24" s="9"/>
      <c r="T24" s="9"/>
      <c r="U24" s="9"/>
      <c r="V24" s="9"/>
      <c r="W24" s="9"/>
      <c r="X24" s="9"/>
      <c r="Y24" s="9"/>
      <c r="Z24" s="9"/>
      <c r="AA24" s="9"/>
      <c r="AB24" s="9"/>
      <c r="AC24" s="9"/>
    </row>
    <row r="25" spans="1:34" ht="14.25" customHeight="1" x14ac:dyDescent="0.25">
      <c r="A25" s="6" t="s">
        <v>48</v>
      </c>
      <c r="C25" s="10">
        <v>263</v>
      </c>
      <c r="D25" s="10">
        <v>312</v>
      </c>
      <c r="E25" s="155">
        <v>263</v>
      </c>
      <c r="F25" s="156">
        <v>352</v>
      </c>
      <c r="G25" s="13">
        <v>263</v>
      </c>
      <c r="H25" s="13">
        <v>312</v>
      </c>
      <c r="I25" s="13">
        <v>263</v>
      </c>
      <c r="J25" s="13">
        <v>1164</v>
      </c>
      <c r="K25" s="13">
        <v>946</v>
      </c>
      <c r="L25" s="13"/>
      <c r="M25" s="9"/>
      <c r="N25" s="9"/>
      <c r="O25" s="9"/>
      <c r="P25" s="9"/>
      <c r="Q25" s="9"/>
      <c r="R25" s="9"/>
      <c r="S25" s="9"/>
      <c r="T25" s="9"/>
      <c r="U25" s="9"/>
      <c r="V25" s="9"/>
      <c r="W25" s="9"/>
      <c r="X25" s="9"/>
      <c r="Y25" s="9"/>
      <c r="Z25" s="9"/>
      <c r="AA25" s="9"/>
      <c r="AB25" s="9"/>
      <c r="AC25" s="9"/>
    </row>
    <row r="26" spans="1:34" ht="14.25" customHeight="1" x14ac:dyDescent="0.25">
      <c r="A26" s="6" t="s">
        <v>49</v>
      </c>
      <c r="C26" s="12">
        <f>IFERROR(+(C25/C20),0)</f>
        <v>4.9925965298606625E-3</v>
      </c>
      <c r="D26" s="12">
        <f>IFERROR(+(D25/D20),0)</f>
        <v>5.4474028808380618E-3</v>
      </c>
      <c r="E26" s="12">
        <f>IFERROR(+(E25/E20),0)</f>
        <v>4.297455840781712E-3</v>
      </c>
      <c r="F26" s="12">
        <f>IFERROR(+(F25/F20),0)</f>
        <v>5.2802112084483375E-3</v>
      </c>
      <c r="G26" s="12">
        <f>G25/G20</f>
        <v>4.1121378426130055E-3</v>
      </c>
      <c r="H26" s="12">
        <f t="shared" ref="H26:J26" si="4">H25/H20</f>
        <v>4.7028322505765488E-3</v>
      </c>
      <c r="I26" s="12">
        <f t="shared" si="4"/>
        <v>3.8427819988310929E-3</v>
      </c>
      <c r="J26" s="12">
        <f t="shared" si="4"/>
        <v>1.7034728015102956E-2</v>
      </c>
      <c r="K26" s="12">
        <f>K25/K20</f>
        <v>1.448476496708008E-2</v>
      </c>
      <c r="L26" s="12"/>
      <c r="M26" s="12"/>
      <c r="N26" s="12"/>
      <c r="O26" s="12"/>
      <c r="P26" s="12"/>
      <c r="Q26" s="12"/>
      <c r="R26" s="9"/>
      <c r="S26" s="9"/>
      <c r="T26" s="9"/>
      <c r="U26" s="9"/>
      <c r="V26" s="9"/>
      <c r="W26" s="9"/>
      <c r="X26" s="9"/>
      <c r="Y26" s="9"/>
      <c r="Z26" s="9"/>
      <c r="AA26" s="9"/>
      <c r="AB26" s="9"/>
      <c r="AC26" s="9"/>
    </row>
    <row r="27" spans="1:34" ht="14.25" customHeight="1" x14ac:dyDescent="0.25">
      <c r="A27" s="7" t="s">
        <v>50</v>
      </c>
      <c r="C27" s="677" t="s">
        <v>51</v>
      </c>
      <c r="D27" s="677"/>
      <c r="E27" s="677"/>
      <c r="F27" s="677"/>
      <c r="G27" s="677"/>
      <c r="H27" s="669"/>
      <c r="I27" s="669"/>
      <c r="J27" s="669"/>
      <c r="K27" s="669"/>
      <c r="L27" s="144"/>
      <c r="M27" s="9"/>
      <c r="N27" s="9"/>
      <c r="O27" s="9"/>
      <c r="P27" s="9"/>
      <c r="Q27" s="9"/>
      <c r="R27" s="9"/>
      <c r="S27" s="9"/>
      <c r="T27" s="9"/>
      <c r="U27" s="9"/>
      <c r="V27" s="9"/>
      <c r="W27" s="9"/>
      <c r="X27" s="9"/>
      <c r="Y27" s="9"/>
    </row>
    <row r="28" spans="1:34"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9"/>
      <c r="S28" s="9"/>
      <c r="T28" s="9"/>
      <c r="U28" s="9"/>
      <c r="V28" s="9"/>
      <c r="W28" s="9"/>
      <c r="X28" s="9"/>
      <c r="Y28" s="9"/>
      <c r="Z28" s="9"/>
      <c r="AA28" s="9"/>
      <c r="AB28" s="9"/>
      <c r="AC28" s="9"/>
    </row>
    <row r="29" spans="1:34" ht="13.5" customHeight="1" x14ac:dyDescent="0.25">
      <c r="A29" s="237" t="s">
        <v>2534</v>
      </c>
      <c r="B29" s="17" t="s">
        <v>2535</v>
      </c>
      <c r="C29" s="190" t="s">
        <v>1542</v>
      </c>
      <c r="D29" s="157">
        <v>12</v>
      </c>
      <c r="E29" s="158">
        <v>17</v>
      </c>
      <c r="F29" s="159">
        <v>21</v>
      </c>
      <c r="G29" s="197">
        <v>19</v>
      </c>
      <c r="H29" s="197">
        <v>17</v>
      </c>
      <c r="I29" s="197">
        <v>24</v>
      </c>
      <c r="J29" s="197">
        <v>14</v>
      </c>
      <c r="K29" s="197">
        <v>15</v>
      </c>
      <c r="L29" s="197"/>
      <c r="M29" s="164"/>
      <c r="N29" s="164"/>
      <c r="O29" s="11"/>
      <c r="P29" s="11"/>
      <c r="Q29" s="11"/>
      <c r="R29" s="11"/>
      <c r="S29" s="11"/>
      <c r="T29" s="11"/>
      <c r="U29" s="11"/>
      <c r="V29" s="11"/>
      <c r="W29" s="9"/>
      <c r="X29" s="9"/>
      <c r="Y29" s="9"/>
      <c r="Z29" s="9"/>
      <c r="AA29" s="9"/>
      <c r="AB29" s="9"/>
      <c r="AC29" s="9"/>
      <c r="AD29" s="9"/>
      <c r="AE29" s="9"/>
      <c r="AF29" s="9"/>
      <c r="AG29" s="9"/>
      <c r="AH29" s="9"/>
    </row>
    <row r="30" spans="1:34" ht="13.5" customHeight="1" x14ac:dyDescent="0.25">
      <c r="A30" s="237" t="s">
        <v>2455</v>
      </c>
      <c r="B30" s="149" t="s">
        <v>2536</v>
      </c>
      <c r="C30" s="775" t="s">
        <v>10807</v>
      </c>
      <c r="D30" s="705"/>
      <c r="E30" s="705"/>
      <c r="F30" s="705"/>
      <c r="G30" s="705"/>
      <c r="H30" s="705"/>
      <c r="I30" s="705"/>
      <c r="J30" s="705"/>
      <c r="K30" s="705"/>
      <c r="L30" s="197"/>
      <c r="M30" s="164"/>
      <c r="N30" s="164"/>
      <c r="O30" s="11"/>
      <c r="P30" s="11"/>
      <c r="Q30" s="11"/>
      <c r="R30" s="11"/>
      <c r="S30" s="11"/>
      <c r="T30" s="11"/>
      <c r="U30" s="11"/>
      <c r="V30" s="11"/>
      <c r="W30" s="9"/>
      <c r="X30" s="9"/>
      <c r="Y30" s="9"/>
      <c r="Z30" s="9"/>
      <c r="AA30" s="9"/>
      <c r="AB30" s="9"/>
      <c r="AC30" s="9"/>
      <c r="AD30" s="9"/>
      <c r="AE30" s="9"/>
      <c r="AF30" s="9"/>
      <c r="AG30" s="9"/>
      <c r="AH30" s="9"/>
    </row>
    <row r="31" spans="1:34" ht="13.5" customHeight="1" x14ac:dyDescent="0.25">
      <c r="A31" s="237" t="s">
        <v>2537</v>
      </c>
      <c r="B31" s="149" t="s">
        <v>2516</v>
      </c>
      <c r="C31" s="775" t="s">
        <v>10807</v>
      </c>
      <c r="D31" s="705"/>
      <c r="E31" s="705"/>
      <c r="F31" s="705"/>
      <c r="G31" s="705"/>
      <c r="H31" s="705"/>
      <c r="I31" s="705"/>
      <c r="J31" s="705"/>
      <c r="K31" s="705"/>
      <c r="L31" s="190"/>
      <c r="M31" s="164"/>
      <c r="N31" s="164"/>
      <c r="O31" s="11"/>
      <c r="P31" s="11"/>
      <c r="Q31" s="11"/>
      <c r="R31" s="11"/>
      <c r="S31" s="11"/>
      <c r="T31" s="11"/>
      <c r="U31" s="11"/>
      <c r="V31" s="11"/>
      <c r="W31" s="9"/>
      <c r="X31" s="9"/>
      <c r="Y31" s="9"/>
      <c r="Z31" s="9"/>
      <c r="AA31" s="9"/>
      <c r="AB31" s="9"/>
      <c r="AC31" s="9"/>
      <c r="AD31" s="9"/>
      <c r="AE31" s="9"/>
      <c r="AF31" s="9"/>
      <c r="AG31" s="9"/>
      <c r="AH31" s="9"/>
    </row>
    <row r="32" spans="1:34" ht="13.5" customHeight="1" x14ac:dyDescent="0.25">
      <c r="A32" s="237" t="s">
        <v>2538</v>
      </c>
      <c r="B32" s="17" t="s">
        <v>2514</v>
      </c>
      <c r="C32" s="775" t="s">
        <v>10807</v>
      </c>
      <c r="D32" s="705"/>
      <c r="E32" s="705"/>
      <c r="F32" s="705"/>
      <c r="G32" s="705"/>
      <c r="H32" s="705"/>
      <c r="I32" s="705"/>
      <c r="J32" s="705"/>
      <c r="K32" s="705"/>
      <c r="L32" s="190"/>
      <c r="M32" s="164"/>
      <c r="N32" s="164"/>
      <c r="O32" s="11"/>
      <c r="P32" s="11"/>
      <c r="Q32" s="11"/>
      <c r="R32" s="11"/>
      <c r="S32" s="11"/>
      <c r="T32" s="11"/>
      <c r="U32" s="11"/>
      <c r="V32" s="11"/>
      <c r="W32" s="9"/>
      <c r="X32" s="9"/>
      <c r="Y32" s="9"/>
      <c r="Z32" s="9"/>
      <c r="AA32" s="9"/>
      <c r="AB32" s="9"/>
      <c r="AC32" s="9"/>
      <c r="AD32" s="9"/>
      <c r="AE32" s="9"/>
      <c r="AF32" s="9"/>
      <c r="AG32" s="9"/>
      <c r="AH32" s="9"/>
    </row>
    <row r="33" spans="1:34" ht="13.5" customHeight="1" x14ac:dyDescent="0.25">
      <c r="A33" s="237" t="s">
        <v>2539</v>
      </c>
      <c r="B33" s="17" t="s">
        <v>2508</v>
      </c>
      <c r="C33" s="775" t="s">
        <v>10807</v>
      </c>
      <c r="D33" s="705"/>
      <c r="E33" s="705"/>
      <c r="F33" s="705"/>
      <c r="G33" s="705"/>
      <c r="H33" s="705"/>
      <c r="I33" s="705"/>
      <c r="J33" s="705"/>
      <c r="K33" s="705"/>
      <c r="L33" s="190"/>
      <c r="M33" s="164"/>
      <c r="N33" s="164"/>
      <c r="O33" s="11"/>
      <c r="P33" s="11"/>
      <c r="Q33" s="11"/>
      <c r="R33" s="11"/>
      <c r="S33" s="11"/>
      <c r="T33" s="11"/>
      <c r="U33" s="11"/>
      <c r="V33" s="11"/>
      <c r="W33" s="9"/>
      <c r="X33" s="9"/>
      <c r="Y33" s="9"/>
      <c r="Z33" s="9"/>
      <c r="AA33" s="9"/>
      <c r="AB33" s="9"/>
      <c r="AC33" s="9"/>
      <c r="AD33" s="9"/>
      <c r="AE33" s="9"/>
      <c r="AF33" s="9"/>
      <c r="AG33" s="9"/>
      <c r="AH33" s="9"/>
    </row>
    <row r="34" spans="1:34" ht="13.5" customHeight="1" x14ac:dyDescent="0.25">
      <c r="A34" s="237" t="s">
        <v>1604</v>
      </c>
      <c r="B34" s="17" t="s">
        <v>2510</v>
      </c>
      <c r="C34" s="775" t="s">
        <v>10807</v>
      </c>
      <c r="D34" s="705"/>
      <c r="E34" s="705"/>
      <c r="F34" s="705"/>
      <c r="G34" s="705"/>
      <c r="H34" s="705"/>
      <c r="I34" s="705"/>
      <c r="J34" s="705"/>
      <c r="K34" s="705"/>
      <c r="L34" s="190"/>
      <c r="M34" s="164"/>
      <c r="N34" s="164"/>
      <c r="O34" s="11"/>
      <c r="P34" s="11"/>
      <c r="Q34" s="11"/>
      <c r="R34" s="11"/>
      <c r="S34" s="11"/>
      <c r="T34" s="11"/>
      <c r="U34" s="11"/>
      <c r="V34" s="11"/>
      <c r="W34" s="9"/>
      <c r="X34" s="9"/>
      <c r="Y34" s="9"/>
      <c r="Z34" s="9"/>
      <c r="AA34" s="9"/>
      <c r="AB34" s="9"/>
      <c r="AC34" s="9"/>
      <c r="AD34" s="9"/>
      <c r="AE34" s="9"/>
      <c r="AF34" s="9"/>
      <c r="AG34" s="9"/>
      <c r="AH34" s="9"/>
    </row>
    <row r="35" spans="1:34" ht="13.5" customHeight="1" x14ac:dyDescent="0.25">
      <c r="A35" s="237" t="s">
        <v>2540</v>
      </c>
      <c r="B35" s="149" t="s">
        <v>2520</v>
      </c>
      <c r="C35" s="157">
        <v>42</v>
      </c>
      <c r="D35" s="157">
        <v>39</v>
      </c>
      <c r="E35" s="158">
        <v>47</v>
      </c>
      <c r="F35" s="159">
        <v>46</v>
      </c>
      <c r="G35" s="199">
        <v>44</v>
      </c>
      <c r="H35" s="199">
        <v>48</v>
      </c>
      <c r="I35" s="199">
        <v>47</v>
      </c>
      <c r="J35" s="199">
        <v>54</v>
      </c>
      <c r="K35" s="199">
        <v>51</v>
      </c>
      <c r="L35" s="199"/>
      <c r="M35" s="164"/>
      <c r="N35" s="164"/>
      <c r="O35" s="11"/>
      <c r="P35" s="11"/>
      <c r="Q35" s="11"/>
      <c r="R35" s="11"/>
      <c r="S35" s="11"/>
      <c r="T35" s="11"/>
      <c r="U35" s="11"/>
      <c r="V35" s="11"/>
      <c r="W35" s="9"/>
      <c r="X35" s="9"/>
      <c r="Y35" s="9"/>
      <c r="Z35" s="9"/>
      <c r="AA35" s="9"/>
      <c r="AB35" s="9"/>
      <c r="AC35" s="9"/>
      <c r="AD35" s="9"/>
      <c r="AE35" s="9"/>
      <c r="AF35" s="9"/>
      <c r="AG35" s="9"/>
      <c r="AH35" s="9"/>
    </row>
    <row r="36" spans="1:34" ht="13.5" customHeight="1" x14ac:dyDescent="0.25">
      <c r="A36" s="237" t="s">
        <v>2348</v>
      </c>
      <c r="B36" s="167" t="s">
        <v>2518</v>
      </c>
      <c r="C36" s="157">
        <v>7291</v>
      </c>
      <c r="D36" s="157">
        <v>7692</v>
      </c>
      <c r="E36" s="158">
        <v>8029</v>
      </c>
      <c r="F36" s="159">
        <v>8842</v>
      </c>
      <c r="G36" s="199">
        <v>8996</v>
      </c>
      <c r="H36" s="199">
        <v>9141</v>
      </c>
      <c r="I36" s="199">
        <v>8760</v>
      </c>
      <c r="J36" s="199">
        <v>9653</v>
      </c>
      <c r="K36" s="199">
        <v>9755</v>
      </c>
      <c r="L36" s="199"/>
      <c r="M36" s="164"/>
      <c r="N36" s="164"/>
      <c r="O36" s="11"/>
      <c r="P36" s="11"/>
      <c r="Q36" s="11"/>
      <c r="R36" s="11"/>
      <c r="S36" s="11"/>
      <c r="T36" s="11"/>
      <c r="U36" s="11"/>
      <c r="V36" s="11"/>
      <c r="W36" s="9"/>
      <c r="X36" s="9"/>
      <c r="Y36" s="9"/>
      <c r="Z36" s="9"/>
      <c r="AA36" s="9"/>
      <c r="AB36" s="9"/>
      <c r="AC36" s="9"/>
      <c r="AD36" s="9"/>
      <c r="AE36" s="9"/>
      <c r="AF36" s="9"/>
      <c r="AG36" s="9"/>
      <c r="AH36" s="9"/>
    </row>
    <row r="37" spans="1:34" ht="13.5" customHeight="1" x14ac:dyDescent="0.25">
      <c r="A37" s="237" t="s">
        <v>2541</v>
      </c>
      <c r="B37" s="17" t="s">
        <v>2542</v>
      </c>
      <c r="C37" s="157">
        <v>91</v>
      </c>
      <c r="D37" s="157">
        <v>71</v>
      </c>
      <c r="E37" s="158">
        <v>56</v>
      </c>
      <c r="F37" s="159">
        <v>56</v>
      </c>
      <c r="G37" s="199">
        <v>79</v>
      </c>
      <c r="H37" s="199">
        <v>154</v>
      </c>
      <c r="I37" s="199">
        <v>103</v>
      </c>
      <c r="J37" s="199">
        <v>127</v>
      </c>
      <c r="K37" s="199">
        <v>105</v>
      </c>
      <c r="L37" s="199"/>
      <c r="M37" s="164"/>
      <c r="N37" s="164"/>
      <c r="O37" s="11"/>
      <c r="P37" s="11"/>
      <c r="Q37" s="11"/>
      <c r="R37" s="11"/>
      <c r="S37" s="11"/>
      <c r="T37" s="11"/>
      <c r="U37" s="11"/>
      <c r="V37" s="11"/>
      <c r="W37" s="9"/>
      <c r="X37" s="9"/>
      <c r="Y37" s="9"/>
      <c r="Z37" s="9"/>
      <c r="AA37" s="9"/>
      <c r="AB37" s="9"/>
      <c r="AC37" s="9"/>
      <c r="AD37" s="9"/>
      <c r="AE37" s="9"/>
      <c r="AF37" s="9"/>
      <c r="AG37" s="9"/>
      <c r="AH37" s="9"/>
    </row>
    <row r="38" spans="1:34" ht="13.5" customHeight="1" x14ac:dyDescent="0.25">
      <c r="A38" s="237" t="s">
        <v>2543</v>
      </c>
      <c r="B38" s="149" t="s">
        <v>2544</v>
      </c>
      <c r="C38" s="775" t="s">
        <v>10807</v>
      </c>
      <c r="D38" s="705"/>
      <c r="E38" s="705"/>
      <c r="F38" s="705"/>
      <c r="G38" s="705"/>
      <c r="H38" s="705"/>
      <c r="I38" s="705"/>
      <c r="J38" s="705"/>
      <c r="K38" s="705"/>
      <c r="L38" s="198"/>
      <c r="M38" s="164"/>
      <c r="N38" s="164"/>
      <c r="O38" s="11"/>
      <c r="P38" s="11"/>
      <c r="Q38" s="11"/>
      <c r="R38" s="11"/>
      <c r="S38" s="11"/>
      <c r="T38" s="11"/>
      <c r="U38" s="11"/>
      <c r="V38" s="11"/>
      <c r="W38" s="9"/>
      <c r="X38" s="9"/>
      <c r="Y38" s="9"/>
      <c r="Z38" s="9"/>
      <c r="AA38" s="9"/>
      <c r="AB38" s="9"/>
      <c r="AC38" s="9"/>
      <c r="AD38" s="9"/>
      <c r="AE38" s="9"/>
      <c r="AF38" s="9"/>
      <c r="AG38" s="9"/>
      <c r="AH38" s="9"/>
    </row>
    <row r="39" spans="1:34" ht="13.5" customHeight="1" x14ac:dyDescent="0.25">
      <c r="A39" s="237" t="s">
        <v>2356</v>
      </c>
      <c r="B39" s="149" t="s">
        <v>2522</v>
      </c>
      <c r="C39" s="775" t="s">
        <v>10807</v>
      </c>
      <c r="D39" s="705"/>
      <c r="E39" s="705"/>
      <c r="F39" s="705"/>
      <c r="G39" s="705"/>
      <c r="H39" s="705"/>
      <c r="I39" s="705"/>
      <c r="J39" s="705"/>
      <c r="K39" s="705"/>
      <c r="L39" s="198"/>
      <c r="M39" s="164"/>
      <c r="N39" s="164"/>
      <c r="O39" s="11"/>
      <c r="P39" s="11"/>
      <c r="Q39" s="11"/>
      <c r="R39" s="11"/>
      <c r="S39" s="11"/>
      <c r="T39" s="11"/>
      <c r="U39" s="11"/>
      <c r="V39" s="11"/>
      <c r="W39" s="9"/>
      <c r="X39" s="9"/>
      <c r="Y39" s="9"/>
      <c r="Z39" s="9"/>
      <c r="AA39" s="9"/>
      <c r="AB39" s="9"/>
      <c r="AC39" s="9"/>
      <c r="AD39" s="9"/>
      <c r="AE39" s="9"/>
      <c r="AF39" s="9"/>
      <c r="AG39" s="9"/>
      <c r="AH39" s="9"/>
    </row>
    <row r="40" spans="1:34" ht="13.5" customHeight="1" x14ac:dyDescent="0.25">
      <c r="A40" s="237" t="s">
        <v>2545</v>
      </c>
      <c r="B40" s="17" t="s">
        <v>2546</v>
      </c>
      <c r="C40" s="157">
        <v>41</v>
      </c>
      <c r="D40" s="157">
        <v>35</v>
      </c>
      <c r="E40" s="158">
        <v>70</v>
      </c>
      <c r="F40" s="159">
        <v>83</v>
      </c>
      <c r="G40" s="199">
        <v>111</v>
      </c>
      <c r="H40" s="199">
        <v>130</v>
      </c>
      <c r="I40" s="199">
        <v>153</v>
      </c>
      <c r="J40" s="199">
        <v>115</v>
      </c>
      <c r="K40" s="199">
        <v>122</v>
      </c>
      <c r="L40" s="199"/>
      <c r="M40" s="164"/>
      <c r="N40" s="164"/>
      <c r="O40" s="11"/>
      <c r="P40" s="11"/>
      <c r="Q40" s="11"/>
      <c r="R40" s="11"/>
      <c r="S40" s="11"/>
      <c r="T40" s="11"/>
      <c r="U40" s="11"/>
      <c r="V40" s="11"/>
      <c r="W40" s="9"/>
      <c r="X40" s="9"/>
      <c r="Y40" s="9"/>
      <c r="Z40" s="9"/>
      <c r="AA40" s="9"/>
      <c r="AB40" s="9"/>
      <c r="AC40" s="9"/>
      <c r="AD40" s="9"/>
      <c r="AE40" s="9"/>
      <c r="AF40" s="9"/>
      <c r="AG40" s="9"/>
      <c r="AH40" s="9"/>
    </row>
    <row r="41" spans="1:34" ht="13.5" customHeight="1" x14ac:dyDescent="0.25">
      <c r="A41" s="237" t="s">
        <v>2547</v>
      </c>
      <c r="B41" s="17" t="s">
        <v>2548</v>
      </c>
      <c r="C41" s="157">
        <v>16</v>
      </c>
      <c r="D41" s="157">
        <v>14</v>
      </c>
      <c r="E41" s="158">
        <v>20</v>
      </c>
      <c r="F41" s="159">
        <v>28</v>
      </c>
      <c r="G41" s="199">
        <v>43</v>
      </c>
      <c r="H41" s="199">
        <v>15</v>
      </c>
      <c r="I41" s="199">
        <v>18</v>
      </c>
      <c r="J41" s="199">
        <v>12</v>
      </c>
      <c r="K41" s="199">
        <v>23</v>
      </c>
      <c r="L41" s="199"/>
      <c r="M41" s="164"/>
      <c r="N41" s="164"/>
      <c r="O41" s="11"/>
      <c r="P41" s="11"/>
      <c r="Q41" s="11"/>
      <c r="R41" s="11"/>
      <c r="S41" s="11"/>
      <c r="T41" s="11"/>
      <c r="U41" s="11"/>
      <c r="V41" s="11"/>
      <c r="W41" s="9"/>
      <c r="X41" s="9"/>
      <c r="Y41" s="9"/>
      <c r="Z41" s="9"/>
      <c r="AA41" s="9"/>
      <c r="AB41" s="9"/>
      <c r="AC41" s="9"/>
      <c r="AD41" s="9"/>
      <c r="AE41" s="9"/>
      <c r="AF41" s="9"/>
      <c r="AG41" s="9"/>
      <c r="AH41" s="9"/>
    </row>
    <row r="42" spans="1:34" ht="13.5" customHeight="1" x14ac:dyDescent="0.25">
      <c r="A42" s="237" t="s">
        <v>2549</v>
      </c>
      <c r="B42" s="17" t="s">
        <v>2550</v>
      </c>
      <c r="C42" s="157">
        <v>145</v>
      </c>
      <c r="D42" s="157">
        <v>216</v>
      </c>
      <c r="E42" s="158">
        <v>280</v>
      </c>
      <c r="F42" s="159">
        <v>333</v>
      </c>
      <c r="G42" s="199">
        <v>435</v>
      </c>
      <c r="H42" s="199">
        <v>547</v>
      </c>
      <c r="I42" s="199">
        <v>659</v>
      </c>
      <c r="J42" s="199">
        <v>946</v>
      </c>
      <c r="K42" s="199">
        <v>1237</v>
      </c>
      <c r="L42" s="199"/>
      <c r="M42" s="164"/>
      <c r="N42" s="164"/>
      <c r="O42" s="11"/>
      <c r="P42" s="11"/>
      <c r="Q42" s="11"/>
      <c r="R42" s="11"/>
      <c r="S42" s="11"/>
      <c r="T42" s="11"/>
      <c r="U42" s="11"/>
      <c r="V42" s="11"/>
      <c r="W42" s="9"/>
      <c r="X42" s="9"/>
      <c r="Y42" s="9"/>
      <c r="Z42" s="9"/>
      <c r="AA42" s="9"/>
      <c r="AB42" s="9"/>
      <c r="AC42" s="9"/>
      <c r="AD42" s="9"/>
      <c r="AE42" s="9"/>
      <c r="AF42" s="9"/>
      <c r="AG42" s="9"/>
      <c r="AH42" s="9"/>
    </row>
    <row r="43" spans="1:34" ht="13.5" customHeight="1" x14ac:dyDescent="0.25">
      <c r="A43" s="237" t="s">
        <v>1380</v>
      </c>
      <c r="B43" s="167" t="s">
        <v>2518</v>
      </c>
      <c r="C43" s="157">
        <v>44480</v>
      </c>
      <c r="D43" s="157">
        <v>48541</v>
      </c>
      <c r="E43" s="158">
        <v>52124</v>
      </c>
      <c r="F43" s="159">
        <v>56602</v>
      </c>
      <c r="G43" s="199">
        <v>53426</v>
      </c>
      <c r="H43" s="199">
        <v>55568</v>
      </c>
      <c r="I43" s="199">
        <v>57441</v>
      </c>
      <c r="J43" s="199">
        <v>55923</v>
      </c>
      <c r="K43" s="199">
        <v>52778</v>
      </c>
      <c r="L43" s="199"/>
      <c r="M43" s="164"/>
      <c r="N43" s="164"/>
      <c r="O43" s="11"/>
      <c r="P43" s="11"/>
      <c r="Q43" s="11"/>
      <c r="R43" s="11"/>
      <c r="S43" s="11"/>
      <c r="T43" s="11"/>
      <c r="U43" s="11"/>
      <c r="V43" s="11"/>
      <c r="W43" s="9"/>
      <c r="X43" s="9"/>
      <c r="Y43" s="9"/>
      <c r="Z43" s="9"/>
      <c r="AA43" s="9"/>
      <c r="AB43" s="9"/>
      <c r="AC43" s="9"/>
      <c r="AD43" s="9"/>
      <c r="AE43" s="9"/>
      <c r="AF43" s="9"/>
      <c r="AG43" s="9"/>
      <c r="AH43" s="9"/>
    </row>
    <row r="44" spans="1:34" ht="13.5" customHeight="1" x14ac:dyDescent="0.25">
      <c r="A44" s="237" t="s">
        <v>2357</v>
      </c>
      <c r="B44" s="17" t="s">
        <v>2508</v>
      </c>
      <c r="C44" s="775" t="s">
        <v>10807</v>
      </c>
      <c r="D44" s="705"/>
      <c r="E44" s="705"/>
      <c r="F44" s="705"/>
      <c r="G44" s="705"/>
      <c r="H44" s="705"/>
      <c r="I44" s="705"/>
      <c r="J44" s="705"/>
      <c r="K44" s="705"/>
      <c r="L44" s="198"/>
      <c r="M44" s="164"/>
      <c r="N44" s="164"/>
      <c r="O44" s="11"/>
      <c r="P44" s="11"/>
      <c r="Q44" s="11"/>
      <c r="R44" s="11"/>
      <c r="S44" s="11"/>
      <c r="T44" s="11"/>
      <c r="U44" s="11"/>
      <c r="V44" s="11"/>
      <c r="W44" s="9"/>
      <c r="X44" s="9"/>
      <c r="Y44" s="9"/>
      <c r="Z44" s="9"/>
      <c r="AA44" s="9"/>
      <c r="AB44" s="9"/>
      <c r="AC44" s="9"/>
      <c r="AD44" s="9"/>
      <c r="AE44" s="9"/>
      <c r="AF44" s="9"/>
      <c r="AG44" s="9"/>
      <c r="AH44" s="9"/>
    </row>
    <row r="45" spans="1:34" ht="13.5" customHeight="1" x14ac:dyDescent="0.25">
      <c r="A45" s="237" t="s">
        <v>2358</v>
      </c>
      <c r="B45" s="17" t="s">
        <v>2551</v>
      </c>
      <c r="C45" s="190" t="s">
        <v>1542</v>
      </c>
      <c r="D45" s="157">
        <v>11</v>
      </c>
      <c r="E45" s="190" t="s">
        <v>1542</v>
      </c>
      <c r="F45" s="190" t="s">
        <v>1542</v>
      </c>
      <c r="G45" s="199">
        <v>17</v>
      </c>
      <c r="H45" s="190" t="s">
        <v>1542</v>
      </c>
      <c r="I45" s="199">
        <v>14</v>
      </c>
      <c r="J45" s="190" t="s">
        <v>1542</v>
      </c>
      <c r="K45" s="190" t="s">
        <v>1542</v>
      </c>
      <c r="L45" s="199"/>
      <c r="M45" s="164"/>
      <c r="N45" s="164"/>
      <c r="O45" s="11"/>
      <c r="P45" s="11"/>
      <c r="Q45" s="11"/>
      <c r="R45" s="11"/>
      <c r="S45" s="11"/>
      <c r="T45" s="11"/>
      <c r="U45" s="11"/>
      <c r="V45" s="11"/>
      <c r="W45" s="9"/>
      <c r="X45" s="9"/>
      <c r="Y45" s="9"/>
      <c r="Z45" s="9"/>
      <c r="AA45" s="9"/>
      <c r="AB45" s="9"/>
      <c r="AC45" s="9"/>
      <c r="AD45" s="9"/>
      <c r="AE45" s="9"/>
      <c r="AF45" s="9"/>
      <c r="AG45" s="9"/>
      <c r="AH45" s="9"/>
    </row>
    <row r="46" spans="1:34" ht="13.5" customHeight="1" x14ac:dyDescent="0.25">
      <c r="A46" s="237" t="s">
        <v>2552</v>
      </c>
      <c r="B46" s="17" t="s">
        <v>2510</v>
      </c>
      <c r="C46" s="775" t="s">
        <v>10807</v>
      </c>
      <c r="D46" s="705"/>
      <c r="E46" s="705"/>
      <c r="F46" s="705"/>
      <c r="G46" s="705"/>
      <c r="H46" s="705"/>
      <c r="I46" s="705"/>
      <c r="J46" s="705"/>
      <c r="K46" s="705"/>
      <c r="L46" s="198"/>
      <c r="M46" s="164"/>
      <c r="N46" s="164"/>
      <c r="O46" s="11"/>
      <c r="P46" s="11"/>
      <c r="Q46" s="9"/>
      <c r="R46" s="9"/>
      <c r="S46" s="9"/>
      <c r="T46" s="9"/>
      <c r="U46" s="9"/>
      <c r="V46" s="9"/>
      <c r="W46" s="9"/>
      <c r="X46" s="9"/>
      <c r="Y46" s="9"/>
      <c r="Z46" s="9"/>
      <c r="AA46" s="9"/>
      <c r="AB46" s="9"/>
    </row>
    <row r="47" spans="1:34" ht="13.5" customHeight="1" x14ac:dyDescent="0.25">
      <c r="A47" s="237" t="s">
        <v>2553</v>
      </c>
      <c r="B47" s="17" t="s">
        <v>2554</v>
      </c>
      <c r="C47" s="775" t="s">
        <v>10807</v>
      </c>
      <c r="D47" s="705"/>
      <c r="E47" s="705"/>
      <c r="F47" s="705"/>
      <c r="G47" s="705"/>
      <c r="H47" s="705"/>
      <c r="I47" s="705"/>
      <c r="J47" s="705"/>
      <c r="K47" s="705"/>
      <c r="L47" s="198"/>
      <c r="M47" s="164"/>
      <c r="N47" s="164"/>
      <c r="O47" s="11"/>
      <c r="P47" s="11"/>
      <c r="Q47" s="9"/>
      <c r="R47" s="9"/>
      <c r="S47" s="9"/>
      <c r="T47" s="9"/>
      <c r="U47" s="9"/>
      <c r="V47" s="9"/>
      <c r="W47" s="9"/>
      <c r="X47" s="9"/>
      <c r="Y47" s="9"/>
      <c r="Z47" s="9"/>
      <c r="AA47" s="9"/>
      <c r="AB47" s="9"/>
    </row>
    <row r="48" spans="1:34" ht="13.5" customHeight="1" x14ac:dyDescent="0.25">
      <c r="A48" s="237" t="s">
        <v>1806</v>
      </c>
      <c r="B48" s="17" t="s">
        <v>2492</v>
      </c>
      <c r="C48" s="775" t="s">
        <v>10807</v>
      </c>
      <c r="D48" s="705"/>
      <c r="E48" s="705"/>
      <c r="F48" s="705"/>
      <c r="G48" s="705"/>
      <c r="H48" s="705"/>
      <c r="I48" s="705"/>
      <c r="J48" s="705"/>
      <c r="K48" s="705"/>
      <c r="L48" s="199"/>
      <c r="M48" s="164"/>
      <c r="N48" s="164"/>
      <c r="O48" s="11"/>
      <c r="P48" s="11"/>
      <c r="Q48" s="9"/>
      <c r="R48" s="9"/>
      <c r="S48" s="9"/>
      <c r="T48" s="9"/>
      <c r="U48" s="9"/>
      <c r="V48" s="9"/>
      <c r="W48" s="9"/>
      <c r="X48" s="9"/>
      <c r="Y48" s="9"/>
      <c r="Z48" s="9"/>
      <c r="AA48" s="9"/>
      <c r="AB48" s="9"/>
    </row>
    <row r="49" spans="1:29" ht="13.5" customHeight="1" x14ac:dyDescent="0.25">
      <c r="A49" s="237" t="s">
        <v>2493</v>
      </c>
      <c r="B49" s="149" t="s">
        <v>2520</v>
      </c>
      <c r="C49" s="190" t="s">
        <v>1542</v>
      </c>
      <c r="D49" s="157">
        <v>10</v>
      </c>
      <c r="E49" s="190" t="s">
        <v>1542</v>
      </c>
      <c r="F49" s="159">
        <v>11</v>
      </c>
      <c r="G49" s="190" t="s">
        <v>1542</v>
      </c>
      <c r="H49" s="199">
        <v>14</v>
      </c>
      <c r="I49" s="190" t="s">
        <v>1542</v>
      </c>
      <c r="J49" s="199">
        <v>11</v>
      </c>
      <c r="K49" s="199">
        <v>12</v>
      </c>
      <c r="L49" s="199"/>
      <c r="M49" s="164"/>
      <c r="N49" s="164"/>
      <c r="O49" s="11"/>
      <c r="P49" s="11"/>
      <c r="Q49" s="9"/>
      <c r="R49" s="9"/>
      <c r="S49" s="9"/>
      <c r="T49" s="9"/>
      <c r="U49" s="9"/>
      <c r="V49" s="9"/>
      <c r="W49" s="9"/>
      <c r="X49" s="9"/>
      <c r="Y49" s="9"/>
      <c r="Z49" s="9"/>
      <c r="AA49" s="9"/>
      <c r="AB49" s="9"/>
    </row>
    <row r="50" spans="1:29" ht="13.5" customHeight="1" x14ac:dyDescent="0.25">
      <c r="A50" s="237" t="s">
        <v>2369</v>
      </c>
      <c r="B50" s="17" t="s">
        <v>2497</v>
      </c>
      <c r="C50" s="157">
        <v>281</v>
      </c>
      <c r="D50" s="157">
        <v>297</v>
      </c>
      <c r="E50" s="158">
        <v>258</v>
      </c>
      <c r="F50" s="159">
        <v>272</v>
      </c>
      <c r="G50" s="199">
        <v>333</v>
      </c>
      <c r="H50" s="199">
        <v>244</v>
      </c>
      <c r="I50" s="199">
        <v>258</v>
      </c>
      <c r="J50" s="199">
        <v>286</v>
      </c>
      <c r="K50" s="199">
        <v>252</v>
      </c>
      <c r="L50" s="199"/>
      <c r="M50" s="164"/>
      <c r="N50" s="164"/>
      <c r="O50" s="11"/>
      <c r="P50" s="11"/>
      <c r="Q50" s="9"/>
      <c r="R50" s="9"/>
      <c r="S50" s="9"/>
      <c r="T50" s="9"/>
      <c r="U50" s="9"/>
      <c r="V50" s="9"/>
      <c r="W50" s="9"/>
      <c r="X50" s="9"/>
      <c r="Y50" s="9"/>
      <c r="Z50" s="9"/>
      <c r="AA50" s="9"/>
      <c r="AB50" s="9"/>
    </row>
    <row r="51" spans="1:29" s="19" customFormat="1" ht="13.5" customHeight="1" x14ac:dyDescent="0.25">
      <c r="A51" s="19" t="s">
        <v>53</v>
      </c>
      <c r="C51" s="160">
        <v>52415</v>
      </c>
      <c r="D51" s="160">
        <v>56963</v>
      </c>
      <c r="E51" s="161">
        <v>60936</v>
      </c>
      <c r="F51" s="162">
        <v>66312</v>
      </c>
      <c r="G51" s="20">
        <v>63519</v>
      </c>
      <c r="H51" s="20">
        <v>65896</v>
      </c>
      <c r="I51" s="20">
        <v>67499</v>
      </c>
      <c r="J51" s="20">
        <v>67167</v>
      </c>
      <c r="K51" s="20">
        <v>64364</v>
      </c>
      <c r="L51" s="20"/>
      <c r="M51" s="11"/>
      <c r="N51" s="11"/>
      <c r="O51" s="11"/>
      <c r="P51" s="20"/>
      <c r="Q51" s="20"/>
      <c r="R51" s="21"/>
      <c r="S51" s="21"/>
      <c r="T51" s="21"/>
      <c r="U51" s="21"/>
      <c r="V51" s="21"/>
      <c r="W51" s="21"/>
      <c r="X51" s="21"/>
      <c r="Y51" s="21"/>
      <c r="Z51" s="21"/>
      <c r="AA51" s="21"/>
      <c r="AB51" s="21"/>
      <c r="AC51" s="21"/>
    </row>
    <row r="52" spans="1:29" x14ac:dyDescent="0.25">
      <c r="C52" s="178"/>
      <c r="D52" s="178"/>
      <c r="E52" s="178"/>
      <c r="F52" s="178"/>
      <c r="M52" s="11"/>
      <c r="N52" s="11"/>
      <c r="O52" s="11"/>
    </row>
    <row r="53" spans="1:29" x14ac:dyDescent="0.25">
      <c r="M53" s="11"/>
      <c r="N53" s="11"/>
      <c r="O53" s="11"/>
    </row>
    <row r="54" spans="1:29" x14ac:dyDescent="0.25">
      <c r="M54" s="11"/>
      <c r="N54" s="11"/>
      <c r="O54" s="11"/>
    </row>
    <row r="55" spans="1:29" x14ac:dyDescent="0.25">
      <c r="M55" s="11"/>
      <c r="N55" s="11"/>
      <c r="O55" s="11"/>
    </row>
    <row r="56" spans="1:29" x14ac:dyDescent="0.25">
      <c r="M56" s="20"/>
      <c r="N56" s="20"/>
      <c r="O56" s="20"/>
    </row>
  </sheetData>
  <mergeCells count="28">
    <mergeCell ref="C47:K47"/>
    <mergeCell ref="C48:K48"/>
    <mergeCell ref="C34:K34"/>
    <mergeCell ref="C38:K38"/>
    <mergeCell ref="C39:K39"/>
    <mergeCell ref="C44:K44"/>
    <mergeCell ref="C46:K46"/>
    <mergeCell ref="B13:K13"/>
    <mergeCell ref="B15:K15"/>
    <mergeCell ref="B16:K16"/>
    <mergeCell ref="B17:K17"/>
    <mergeCell ref="B18:K18"/>
    <mergeCell ref="B8:K8"/>
    <mergeCell ref="B9:K9"/>
    <mergeCell ref="B10:K10"/>
    <mergeCell ref="B11:K11"/>
    <mergeCell ref="B12:K12"/>
    <mergeCell ref="B3:K3"/>
    <mergeCell ref="B4:K4"/>
    <mergeCell ref="B5:K5"/>
    <mergeCell ref="B6:K6"/>
    <mergeCell ref="B7:K7"/>
    <mergeCell ref="C33:K33"/>
    <mergeCell ref="C32:K32"/>
    <mergeCell ref="B14:K14"/>
    <mergeCell ref="C27:K27"/>
    <mergeCell ref="C30:K30"/>
    <mergeCell ref="C31:K31"/>
  </mergeCells>
  <dataValidations count="3">
    <dataValidation type="list" allowBlank="1" showInputMessage="1" showErrorMessage="1" sqref="B5:G5" xr:uid="{00000000-0002-0000-E801-000000000000}">
      <formula1>$Y$4:$Y$9</formula1>
    </dataValidation>
    <dataValidation type="list" allowBlank="1" showInputMessage="1" showErrorMessage="1" sqref="B10:G10" xr:uid="{00000000-0002-0000-E801-000001000000}">
      <formula1>$Y$10:$Y$11</formula1>
    </dataValidation>
    <dataValidation type="list" allowBlank="1" showInputMessage="1" showErrorMessage="1" sqref="B12:G12" xr:uid="{00000000-0002-0000-E801-000002000000}">
      <formula1>$Y$12:$Y$14</formula1>
    </dataValidation>
  </dataValidations>
  <pageMargins left="0.31496062992125984" right="0.31496062992125984" top="0.35433070866141736" bottom="0.15748031496062992" header="0.31496062992125984" footer="0.31496062992125984"/>
  <pageSetup paperSize="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K57"/>
  <sheetViews>
    <sheetView topLeftCell="A36" workbookViewId="0">
      <selection activeCell="N34" sqref="N34"/>
    </sheetView>
  </sheetViews>
  <sheetFormatPr defaultRowHeight="15" x14ac:dyDescent="0.25"/>
  <cols>
    <col min="1" max="1" width="37.140625" customWidth="1"/>
    <col min="2" max="2" width="71.7109375" customWidth="1"/>
    <col min="3" max="7" width="12.7109375" customWidth="1"/>
  </cols>
  <sheetData>
    <row r="1" spans="1:7" ht="18.75" x14ac:dyDescent="0.25">
      <c r="A1" s="200" t="s">
        <v>0</v>
      </c>
    </row>
    <row r="3" spans="1:7" x14ac:dyDescent="0.25">
      <c r="A3" s="201" t="s">
        <v>1</v>
      </c>
      <c r="B3" s="678" t="s">
        <v>7660</v>
      </c>
      <c r="C3" s="678"/>
      <c r="D3" s="678"/>
      <c r="E3" s="678"/>
      <c r="F3" s="678"/>
      <c r="G3" s="678"/>
    </row>
    <row r="4" spans="1:7" x14ac:dyDescent="0.25">
      <c r="A4" s="6" t="s">
        <v>2</v>
      </c>
      <c r="B4" s="682" t="s">
        <v>7661</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7662</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366</v>
      </c>
      <c r="C16" s="674"/>
      <c r="D16" s="674"/>
      <c r="E16" s="674"/>
      <c r="F16" s="674"/>
      <c r="G16" s="674"/>
    </row>
    <row r="17" spans="1:11" x14ac:dyDescent="0.25">
      <c r="A17" s="6" t="s">
        <v>35</v>
      </c>
      <c r="B17" s="675" t="s">
        <v>9</v>
      </c>
      <c r="C17" s="674"/>
      <c r="D17" s="674"/>
      <c r="E17" s="674"/>
      <c r="F17" s="674"/>
      <c r="G17" s="674"/>
    </row>
    <row r="18" spans="1:11" ht="35.25" customHeight="1" x14ac:dyDescent="0.25">
      <c r="A18" s="113" t="s">
        <v>36</v>
      </c>
      <c r="B18" s="682" t="s">
        <v>7474</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3">
        <v>22180</v>
      </c>
      <c r="D21" s="13">
        <v>22887</v>
      </c>
      <c r="E21" s="13">
        <v>23049</v>
      </c>
      <c r="F21" s="13">
        <v>24087</v>
      </c>
      <c r="G21" s="10">
        <f>+(G20-G25)</f>
        <v>24408</v>
      </c>
      <c r="H21" s="10">
        <f t="shared" ref="H21:K21" si="0">+(H20-H25)</f>
        <v>24324</v>
      </c>
      <c r="I21" s="10">
        <f t="shared" si="0"/>
        <v>24208</v>
      </c>
      <c r="J21" s="10">
        <f t="shared" si="0"/>
        <v>24940</v>
      </c>
      <c r="K21" s="10">
        <f t="shared" si="0"/>
        <v>24346</v>
      </c>
    </row>
    <row r="22" spans="1:11" x14ac:dyDescent="0.25">
      <c r="A22" s="6" t="s">
        <v>45</v>
      </c>
      <c r="B22" s="202"/>
      <c r="C22" s="12">
        <f>+(C21/C20)</f>
        <v>0.98389744044714544</v>
      </c>
      <c r="D22" s="12">
        <f>+(D21/D20)</f>
        <v>0.99138005717751021</v>
      </c>
      <c r="E22" s="12">
        <f>+(E21/E20)</f>
        <v>0.99409126196842923</v>
      </c>
      <c r="F22" s="12">
        <f>+(F21/F20)</f>
        <v>0.99360613810741683</v>
      </c>
      <c r="G22" s="12">
        <f t="shared" ref="G22:H22" si="1">+(G21/G20)</f>
        <v>0.99296204385500997</v>
      </c>
      <c r="H22" s="12">
        <f t="shared" si="1"/>
        <v>0.9909961295579548</v>
      </c>
      <c r="I22" s="12">
        <f>+(I21/I20)</f>
        <v>0.98945475353551871</v>
      </c>
      <c r="J22" s="12">
        <f>+(J21/J20)</f>
        <v>0.98748812163446309</v>
      </c>
      <c r="K22" s="12">
        <f>+(K21/K20)</f>
        <v>0.98098154565234907</v>
      </c>
    </row>
    <row r="23" spans="1:11" x14ac:dyDescent="0.25">
      <c r="A23" s="6" t="s">
        <v>46</v>
      </c>
      <c r="B23" s="202"/>
      <c r="C23" s="10">
        <v>27</v>
      </c>
      <c r="D23" s="10">
        <v>8</v>
      </c>
      <c r="E23" s="10">
        <v>2</v>
      </c>
      <c r="F23" s="155">
        <v>3</v>
      </c>
      <c r="G23" s="338">
        <v>5</v>
      </c>
      <c r="H23" s="338">
        <v>4</v>
      </c>
      <c r="I23" s="338">
        <v>9</v>
      </c>
      <c r="J23" s="338">
        <v>8</v>
      </c>
      <c r="K23" s="217">
        <v>7</v>
      </c>
    </row>
    <row r="24" spans="1:11" x14ac:dyDescent="0.25">
      <c r="A24" s="6" t="s">
        <v>47</v>
      </c>
      <c r="B24" s="202"/>
      <c r="C24" s="12">
        <v>0</v>
      </c>
      <c r="D24" s="12">
        <v>0</v>
      </c>
      <c r="E24" s="12">
        <v>0</v>
      </c>
      <c r="F24" s="12">
        <v>0</v>
      </c>
      <c r="G24" s="12">
        <f>+(G23/G20)</f>
        <v>2.0340913713844027E-4</v>
      </c>
      <c r="H24" s="12">
        <f t="shared" ref="H24:K24" si="2">+(H23/H20)</f>
        <v>1.6296598085149724E-4</v>
      </c>
      <c r="I24" s="12">
        <f t="shared" si="2"/>
        <v>3.6785743480748795E-4</v>
      </c>
      <c r="J24" s="12">
        <f t="shared" si="2"/>
        <v>3.1675641431738993E-4</v>
      </c>
      <c r="K24" s="12">
        <f t="shared" si="2"/>
        <v>2.8205334837617859E-4</v>
      </c>
    </row>
    <row r="25" spans="1:11" x14ac:dyDescent="0.25">
      <c r="A25" s="6" t="s">
        <v>48</v>
      </c>
      <c r="B25" s="202"/>
      <c r="C25">
        <v>363</v>
      </c>
      <c r="D25">
        <v>199</v>
      </c>
      <c r="E25">
        <v>137</v>
      </c>
      <c r="F25">
        <v>155</v>
      </c>
      <c r="G25" s="338">
        <v>173</v>
      </c>
      <c r="H25" s="338">
        <v>221</v>
      </c>
      <c r="I25" s="338">
        <v>258</v>
      </c>
      <c r="J25" s="338">
        <v>316</v>
      </c>
      <c r="K25" s="217">
        <v>472</v>
      </c>
    </row>
    <row r="26" spans="1:11" x14ac:dyDescent="0.25">
      <c r="A26" s="6" t="s">
        <v>49</v>
      </c>
      <c r="B26" s="202"/>
      <c r="C26" s="12">
        <f>+(C25/C20)</f>
        <v>1.6102559552854546E-2</v>
      </c>
      <c r="D26" s="12">
        <f>+(D25/D20)</f>
        <v>8.6199428224898213E-3</v>
      </c>
      <c r="E26" s="12">
        <f>+(E25/E20)</f>
        <v>5.9087380315707757E-3</v>
      </c>
      <c r="F26" s="12">
        <f>+(F25/F20)</f>
        <v>6.3938618925831201E-3</v>
      </c>
      <c r="G26" s="12">
        <f t="shared" ref="G26:H26" si="3">+(G25/G20)</f>
        <v>7.0379561449900327E-3</v>
      </c>
      <c r="H26" s="12">
        <f t="shared" si="3"/>
        <v>9.0038704420452222E-3</v>
      </c>
      <c r="I26" s="12">
        <f>+(I25/I20)</f>
        <v>1.0545246464481321E-2</v>
      </c>
      <c r="J26" s="12">
        <f>+(J25/J20)</f>
        <v>1.2511878365536902E-2</v>
      </c>
      <c r="K26" s="12">
        <f>+(K25/K20)</f>
        <v>1.9018454347650898E-2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167">
        <v>0</v>
      </c>
      <c r="B29" t="s">
        <v>1530</v>
      </c>
      <c r="C29" s="13">
        <v>27</v>
      </c>
      <c r="D29" s="13">
        <v>8</v>
      </c>
      <c r="E29" s="13">
        <v>2</v>
      </c>
      <c r="F29" s="13">
        <v>3</v>
      </c>
      <c r="G29" s="13">
        <v>5</v>
      </c>
      <c r="H29" s="13">
        <v>4</v>
      </c>
      <c r="I29" s="13">
        <v>9</v>
      </c>
      <c r="J29" s="13">
        <v>8</v>
      </c>
      <c r="K29" s="13">
        <v>7</v>
      </c>
    </row>
    <row r="30" spans="1:11" x14ac:dyDescent="0.25">
      <c r="A30" s="214" t="s">
        <v>7500</v>
      </c>
      <c r="B30" s="207" t="s">
        <v>7475</v>
      </c>
      <c r="C30" s="13">
        <v>635</v>
      </c>
      <c r="D30" s="13">
        <v>638</v>
      </c>
      <c r="E30" s="13">
        <v>660</v>
      </c>
      <c r="F30" s="13">
        <v>671</v>
      </c>
      <c r="G30" s="13">
        <v>718</v>
      </c>
      <c r="H30" s="13">
        <v>703</v>
      </c>
      <c r="I30" s="13">
        <v>698</v>
      </c>
      <c r="J30" s="13">
        <v>729</v>
      </c>
      <c r="K30" s="13">
        <v>755</v>
      </c>
    </row>
    <row r="31" spans="1:11" x14ac:dyDescent="0.25">
      <c r="A31" s="214" t="s">
        <v>7502</v>
      </c>
      <c r="B31" s="409" t="s">
        <v>7476</v>
      </c>
      <c r="C31" s="13">
        <v>785</v>
      </c>
      <c r="D31" s="13">
        <v>769</v>
      </c>
      <c r="E31" s="13">
        <v>706</v>
      </c>
      <c r="F31" s="13">
        <v>794</v>
      </c>
      <c r="G31" s="13">
        <v>886</v>
      </c>
      <c r="H31" s="13">
        <v>851</v>
      </c>
      <c r="I31" s="13">
        <v>853</v>
      </c>
      <c r="J31" s="13">
        <v>889</v>
      </c>
      <c r="K31" s="13">
        <v>927</v>
      </c>
    </row>
    <row r="32" spans="1:11" x14ac:dyDescent="0.25">
      <c r="A32" s="214" t="s">
        <v>7504</v>
      </c>
      <c r="B32" s="409" t="s">
        <v>7477</v>
      </c>
      <c r="C32" s="13">
        <v>816</v>
      </c>
      <c r="D32" s="13">
        <v>855</v>
      </c>
      <c r="E32" s="13">
        <v>877</v>
      </c>
      <c r="F32" s="13">
        <v>906</v>
      </c>
      <c r="G32" s="13">
        <v>935</v>
      </c>
      <c r="H32" s="13">
        <v>908</v>
      </c>
      <c r="I32" s="13">
        <v>824</v>
      </c>
      <c r="J32" s="13">
        <v>931</v>
      </c>
      <c r="K32" s="13">
        <v>928</v>
      </c>
    </row>
    <row r="33" spans="1:11" x14ac:dyDescent="0.25">
      <c r="A33" s="214" t="s">
        <v>7506</v>
      </c>
      <c r="B33" s="214" t="s">
        <v>7478</v>
      </c>
      <c r="C33" s="13">
        <v>722</v>
      </c>
      <c r="D33" s="13">
        <v>758</v>
      </c>
      <c r="E33" s="13">
        <v>783</v>
      </c>
      <c r="F33" s="13">
        <v>856</v>
      </c>
      <c r="G33" s="13">
        <v>796</v>
      </c>
      <c r="H33" s="13">
        <v>820</v>
      </c>
      <c r="I33" s="13">
        <v>749</v>
      </c>
      <c r="J33" s="13">
        <v>791</v>
      </c>
      <c r="K33" s="13">
        <v>804</v>
      </c>
    </row>
    <row r="34" spans="1:11" x14ac:dyDescent="0.25">
      <c r="A34" s="214" t="s">
        <v>7508</v>
      </c>
      <c r="B34" s="214" t="s">
        <v>7479</v>
      </c>
      <c r="C34" s="13">
        <v>362</v>
      </c>
      <c r="D34" s="13">
        <v>357</v>
      </c>
      <c r="E34" s="13">
        <v>383</v>
      </c>
      <c r="F34" s="13">
        <v>393</v>
      </c>
      <c r="G34" s="13">
        <v>385</v>
      </c>
      <c r="H34" s="13">
        <v>409</v>
      </c>
      <c r="I34" s="13">
        <v>406</v>
      </c>
      <c r="J34" s="13">
        <v>442</v>
      </c>
      <c r="K34" s="13">
        <v>389</v>
      </c>
    </row>
    <row r="35" spans="1:11" x14ac:dyDescent="0.25">
      <c r="A35" s="214" t="s">
        <v>7510</v>
      </c>
      <c r="B35" s="214" t="s">
        <v>7480</v>
      </c>
      <c r="C35" s="13">
        <v>580</v>
      </c>
      <c r="D35" s="13">
        <v>577</v>
      </c>
      <c r="E35" s="13">
        <v>630</v>
      </c>
      <c r="F35" s="13">
        <v>630</v>
      </c>
      <c r="G35" s="13">
        <v>628</v>
      </c>
      <c r="H35" s="13">
        <v>654</v>
      </c>
      <c r="I35" s="13">
        <v>663</v>
      </c>
      <c r="J35" s="13">
        <v>673</v>
      </c>
      <c r="K35" s="13">
        <v>696</v>
      </c>
    </row>
    <row r="36" spans="1:11" x14ac:dyDescent="0.25">
      <c r="A36" s="214" t="s">
        <v>5933</v>
      </c>
      <c r="B36" s="214" t="s">
        <v>5915</v>
      </c>
      <c r="C36" s="13">
        <v>3474</v>
      </c>
      <c r="D36" s="13">
        <v>3593</v>
      </c>
      <c r="E36" s="13">
        <v>3506</v>
      </c>
      <c r="F36" s="13">
        <v>3882</v>
      </c>
      <c r="G36" s="13">
        <v>3844</v>
      </c>
      <c r="H36" s="13">
        <v>3956</v>
      </c>
      <c r="I36" s="13">
        <v>3905</v>
      </c>
      <c r="J36" s="13">
        <v>4068</v>
      </c>
      <c r="K36" s="13">
        <v>4135</v>
      </c>
    </row>
    <row r="37" spans="1:11" x14ac:dyDescent="0.25">
      <c r="A37" s="214" t="s">
        <v>7513</v>
      </c>
      <c r="B37" s="214" t="s">
        <v>7481</v>
      </c>
      <c r="C37" s="13">
        <v>381</v>
      </c>
      <c r="D37" s="13">
        <v>361</v>
      </c>
      <c r="E37" s="13">
        <v>423</v>
      </c>
      <c r="F37" s="13">
        <v>398</v>
      </c>
      <c r="G37" s="13">
        <v>413</v>
      </c>
      <c r="H37" s="13">
        <v>403</v>
      </c>
      <c r="I37" s="13">
        <v>413</v>
      </c>
      <c r="J37" s="13">
        <v>402</v>
      </c>
      <c r="K37" s="13">
        <v>484</v>
      </c>
    </row>
    <row r="38" spans="1:11" x14ac:dyDescent="0.25">
      <c r="A38" s="214" t="s">
        <v>5934</v>
      </c>
      <c r="B38" s="214" t="s">
        <v>5926</v>
      </c>
      <c r="C38" s="13">
        <v>825</v>
      </c>
      <c r="D38" s="13">
        <v>833</v>
      </c>
      <c r="E38" s="13">
        <v>851</v>
      </c>
      <c r="F38" s="13">
        <v>839</v>
      </c>
      <c r="G38" s="13">
        <v>804</v>
      </c>
      <c r="H38" s="13">
        <v>783</v>
      </c>
      <c r="I38" s="13">
        <v>839</v>
      </c>
      <c r="J38" s="13">
        <v>803</v>
      </c>
      <c r="K38" s="13">
        <v>809</v>
      </c>
    </row>
    <row r="39" spans="1:11" x14ac:dyDescent="0.25">
      <c r="A39" s="214" t="s">
        <v>7516</v>
      </c>
      <c r="B39" s="214" t="s">
        <v>7482</v>
      </c>
      <c r="C39" s="13">
        <v>540</v>
      </c>
      <c r="D39" s="13">
        <v>614</v>
      </c>
      <c r="E39" s="13">
        <v>587</v>
      </c>
      <c r="F39" s="13">
        <v>652</v>
      </c>
      <c r="G39" s="13">
        <v>659</v>
      </c>
      <c r="H39" s="13">
        <v>696</v>
      </c>
      <c r="I39" s="13">
        <v>701</v>
      </c>
      <c r="J39" s="13">
        <v>689</v>
      </c>
      <c r="K39" s="13">
        <v>680</v>
      </c>
    </row>
    <row r="40" spans="1:11" x14ac:dyDescent="0.25">
      <c r="A40" s="214" t="s">
        <v>7518</v>
      </c>
      <c r="B40" s="214" t="s">
        <v>7483</v>
      </c>
      <c r="C40" s="13">
        <v>496</v>
      </c>
      <c r="D40" s="13">
        <v>540</v>
      </c>
      <c r="E40" s="13">
        <v>525</v>
      </c>
      <c r="F40" s="13">
        <v>559</v>
      </c>
      <c r="G40" s="13">
        <v>566</v>
      </c>
      <c r="H40" s="13">
        <v>560</v>
      </c>
      <c r="I40" s="13">
        <v>576</v>
      </c>
      <c r="J40" s="13">
        <v>552</v>
      </c>
      <c r="K40" s="13">
        <v>541</v>
      </c>
    </row>
    <row r="41" spans="1:11" x14ac:dyDescent="0.25">
      <c r="A41" s="214" t="s">
        <v>7520</v>
      </c>
      <c r="B41" s="214" t="s">
        <v>7484</v>
      </c>
      <c r="C41" s="13">
        <v>1323</v>
      </c>
      <c r="D41" s="13">
        <v>1394</v>
      </c>
      <c r="E41" s="13">
        <v>1380</v>
      </c>
      <c r="F41" s="13">
        <v>1384</v>
      </c>
      <c r="G41" s="13">
        <v>1447</v>
      </c>
      <c r="H41" s="13">
        <v>1411</v>
      </c>
      <c r="I41" s="13">
        <v>1424</v>
      </c>
      <c r="J41" s="13">
        <v>1518</v>
      </c>
      <c r="K41" s="13">
        <v>1413</v>
      </c>
    </row>
    <row r="42" spans="1:11" x14ac:dyDescent="0.25">
      <c r="A42" s="214" t="s">
        <v>7522</v>
      </c>
      <c r="B42" s="214" t="s">
        <v>7485</v>
      </c>
      <c r="C42" s="13">
        <v>1352</v>
      </c>
      <c r="D42" s="13">
        <v>1418</v>
      </c>
      <c r="E42" s="13">
        <v>1420</v>
      </c>
      <c r="F42" s="13">
        <v>1503</v>
      </c>
      <c r="G42" s="13">
        <v>1557</v>
      </c>
      <c r="H42" s="13">
        <v>1570</v>
      </c>
      <c r="I42" s="13">
        <v>1570</v>
      </c>
      <c r="J42" s="13">
        <v>1580</v>
      </c>
      <c r="K42" s="13">
        <v>1377</v>
      </c>
    </row>
    <row r="43" spans="1:11" x14ac:dyDescent="0.25">
      <c r="A43" s="214" t="s">
        <v>7524</v>
      </c>
      <c r="B43" s="214" t="s">
        <v>7486</v>
      </c>
      <c r="C43" s="13">
        <v>770</v>
      </c>
      <c r="D43" s="13">
        <v>867</v>
      </c>
      <c r="E43" s="13">
        <v>858</v>
      </c>
      <c r="F43" s="13">
        <v>896</v>
      </c>
      <c r="G43" s="13">
        <v>925</v>
      </c>
      <c r="H43" s="13">
        <v>882</v>
      </c>
      <c r="I43" s="13">
        <v>942</v>
      </c>
      <c r="J43" s="13">
        <v>943</v>
      </c>
      <c r="K43" s="13">
        <v>990</v>
      </c>
    </row>
    <row r="44" spans="1:11" x14ac:dyDescent="0.25">
      <c r="A44" s="214" t="s">
        <v>7526</v>
      </c>
      <c r="B44" s="214" t="s">
        <v>7487</v>
      </c>
      <c r="C44" s="13">
        <v>941</v>
      </c>
      <c r="D44" s="13">
        <v>974</v>
      </c>
      <c r="E44" s="13">
        <v>971</v>
      </c>
      <c r="F44" s="13">
        <v>977</v>
      </c>
      <c r="G44" s="13">
        <v>988</v>
      </c>
      <c r="H44" s="13">
        <v>934</v>
      </c>
      <c r="I44" s="13">
        <v>928</v>
      </c>
      <c r="J44" s="13">
        <v>998</v>
      </c>
      <c r="K44" s="13">
        <v>890</v>
      </c>
    </row>
    <row r="45" spans="1:11" x14ac:dyDescent="0.25">
      <c r="A45" s="214" t="s">
        <v>7528</v>
      </c>
      <c r="B45" s="214" t="s">
        <v>7488</v>
      </c>
      <c r="C45" s="13">
        <v>747</v>
      </c>
      <c r="D45" s="13">
        <v>836</v>
      </c>
      <c r="E45" s="13">
        <v>782</v>
      </c>
      <c r="F45" s="13">
        <v>831</v>
      </c>
      <c r="G45" s="13">
        <v>826</v>
      </c>
      <c r="H45" s="13">
        <v>786</v>
      </c>
      <c r="I45" s="13">
        <v>799</v>
      </c>
      <c r="J45" s="13">
        <v>847</v>
      </c>
      <c r="K45" s="13">
        <v>503</v>
      </c>
    </row>
    <row r="46" spans="1:11" x14ac:dyDescent="0.25">
      <c r="A46" s="214" t="s">
        <v>7530</v>
      </c>
      <c r="B46" s="214" t="s">
        <v>7489</v>
      </c>
      <c r="C46" s="13">
        <v>315</v>
      </c>
      <c r="D46" s="13">
        <v>346</v>
      </c>
      <c r="E46" s="13">
        <v>300</v>
      </c>
      <c r="F46" s="13">
        <v>326</v>
      </c>
      <c r="G46" s="13">
        <v>346</v>
      </c>
      <c r="H46" s="13">
        <v>353</v>
      </c>
      <c r="I46" s="13">
        <v>382</v>
      </c>
      <c r="J46" s="13">
        <v>355</v>
      </c>
      <c r="K46" s="13">
        <v>337</v>
      </c>
    </row>
    <row r="47" spans="1:11" x14ac:dyDescent="0.25">
      <c r="A47" s="214" t="s">
        <v>7532</v>
      </c>
      <c r="B47" s="214" t="s">
        <v>7490</v>
      </c>
      <c r="C47" s="13">
        <v>384</v>
      </c>
      <c r="D47" s="13">
        <v>418</v>
      </c>
      <c r="E47" s="13">
        <v>447</v>
      </c>
      <c r="F47" s="13">
        <v>428</v>
      </c>
      <c r="G47" s="13">
        <v>457</v>
      </c>
      <c r="H47" s="13">
        <v>463</v>
      </c>
      <c r="I47" s="13">
        <v>412</v>
      </c>
      <c r="J47" s="13">
        <v>443</v>
      </c>
      <c r="K47" s="13">
        <v>421</v>
      </c>
    </row>
    <row r="48" spans="1:11" x14ac:dyDescent="0.25">
      <c r="A48" s="214" t="s">
        <v>5935</v>
      </c>
      <c r="B48" s="214" t="s">
        <v>5928</v>
      </c>
      <c r="C48" s="13">
        <v>1573</v>
      </c>
      <c r="D48" s="13">
        <v>1665</v>
      </c>
      <c r="E48" s="13">
        <v>1587</v>
      </c>
      <c r="F48" s="13">
        <v>1675</v>
      </c>
      <c r="G48" s="13">
        <v>1658</v>
      </c>
      <c r="H48" s="13">
        <v>1678</v>
      </c>
      <c r="I48" s="13">
        <v>1629</v>
      </c>
      <c r="J48" s="13">
        <v>1698</v>
      </c>
      <c r="K48" s="13">
        <v>1813</v>
      </c>
    </row>
    <row r="49" spans="1:11" x14ac:dyDescent="0.25">
      <c r="A49" s="214" t="s">
        <v>7535</v>
      </c>
      <c r="B49" s="214" t="s">
        <v>7491</v>
      </c>
      <c r="C49" s="13">
        <v>621</v>
      </c>
      <c r="D49" s="13">
        <v>603</v>
      </c>
      <c r="E49" s="13">
        <v>624</v>
      </c>
      <c r="F49" s="13">
        <v>650</v>
      </c>
      <c r="G49" s="13">
        <v>634</v>
      </c>
      <c r="H49" s="13">
        <v>657</v>
      </c>
      <c r="I49" s="13">
        <v>648</v>
      </c>
      <c r="J49" s="13">
        <v>671</v>
      </c>
      <c r="K49" s="13">
        <v>633</v>
      </c>
    </row>
    <row r="50" spans="1:11" x14ac:dyDescent="0.25">
      <c r="A50" s="214" t="s">
        <v>7537</v>
      </c>
      <c r="B50" s="214" t="s">
        <v>7492</v>
      </c>
      <c r="C50" s="13">
        <v>177</v>
      </c>
      <c r="D50" s="13">
        <v>169</v>
      </c>
      <c r="E50" s="13">
        <v>169</v>
      </c>
      <c r="F50" s="13">
        <v>202</v>
      </c>
      <c r="G50" s="13">
        <v>176</v>
      </c>
      <c r="H50" s="13">
        <v>186</v>
      </c>
      <c r="I50" s="13">
        <v>200</v>
      </c>
      <c r="J50" s="13">
        <v>198</v>
      </c>
      <c r="K50" s="13">
        <v>191</v>
      </c>
    </row>
    <row r="51" spans="1:11" x14ac:dyDescent="0.25">
      <c r="A51" s="214" t="s">
        <v>7539</v>
      </c>
      <c r="B51" s="214" t="s">
        <v>7493</v>
      </c>
      <c r="C51" s="13">
        <v>1486</v>
      </c>
      <c r="D51" s="13">
        <v>1457</v>
      </c>
      <c r="E51" s="13">
        <v>1551</v>
      </c>
      <c r="F51" s="13">
        <v>1529</v>
      </c>
      <c r="G51" s="13">
        <v>1578</v>
      </c>
      <c r="H51" s="13">
        <v>1587</v>
      </c>
      <c r="I51" s="13">
        <v>1582</v>
      </c>
      <c r="J51" s="13">
        <v>1546</v>
      </c>
      <c r="K51" s="13">
        <v>1545</v>
      </c>
    </row>
    <row r="52" spans="1:11" x14ac:dyDescent="0.25">
      <c r="A52" s="214" t="s">
        <v>7541</v>
      </c>
      <c r="B52" s="214" t="s">
        <v>7494</v>
      </c>
      <c r="C52" s="13">
        <v>995</v>
      </c>
      <c r="D52" s="13">
        <v>972</v>
      </c>
      <c r="E52" s="13">
        <v>991</v>
      </c>
      <c r="F52" s="13">
        <v>1057</v>
      </c>
      <c r="G52" s="13">
        <v>1069</v>
      </c>
      <c r="H52" s="13">
        <v>1026</v>
      </c>
      <c r="I52" s="13">
        <v>1035</v>
      </c>
      <c r="J52" s="13">
        <v>1103</v>
      </c>
      <c r="K52" s="13">
        <v>1130</v>
      </c>
    </row>
    <row r="53" spans="1:11" x14ac:dyDescent="0.25">
      <c r="A53" s="214" t="s">
        <v>7543</v>
      </c>
      <c r="B53" s="214" t="s">
        <v>7495</v>
      </c>
      <c r="C53" s="13">
        <v>713</v>
      </c>
      <c r="D53" s="13">
        <v>729</v>
      </c>
      <c r="E53" s="13">
        <v>785</v>
      </c>
      <c r="F53" s="13">
        <v>877</v>
      </c>
      <c r="G53" s="13">
        <v>872</v>
      </c>
      <c r="H53" s="13">
        <v>878</v>
      </c>
      <c r="I53" s="13">
        <v>885</v>
      </c>
      <c r="J53" s="13">
        <v>897</v>
      </c>
      <c r="K53" s="13">
        <v>941</v>
      </c>
    </row>
    <row r="54" spans="1:11" x14ac:dyDescent="0.25">
      <c r="A54" s="214" t="s">
        <v>7545</v>
      </c>
      <c r="B54" s="214" t="s">
        <v>7496</v>
      </c>
      <c r="C54" s="13">
        <v>643</v>
      </c>
      <c r="D54" s="13">
        <v>660</v>
      </c>
      <c r="E54" s="13">
        <v>710</v>
      </c>
      <c r="F54" s="13">
        <v>680</v>
      </c>
      <c r="G54" s="13">
        <v>668</v>
      </c>
      <c r="H54" s="13">
        <v>682</v>
      </c>
      <c r="I54" s="13">
        <v>628</v>
      </c>
      <c r="J54" s="13">
        <v>653</v>
      </c>
      <c r="K54" s="13">
        <v>546</v>
      </c>
    </row>
    <row r="55" spans="1:11" x14ac:dyDescent="0.25">
      <c r="A55" s="214" t="s">
        <v>7547</v>
      </c>
      <c r="B55" s="214" t="s">
        <v>7497</v>
      </c>
      <c r="C55" s="13">
        <v>497</v>
      </c>
      <c r="D55" s="13">
        <v>476</v>
      </c>
      <c r="E55" s="13">
        <v>541</v>
      </c>
      <c r="F55" s="13">
        <v>489</v>
      </c>
      <c r="G55" s="13">
        <v>568</v>
      </c>
      <c r="H55" s="13">
        <v>484</v>
      </c>
      <c r="I55" s="13">
        <v>508</v>
      </c>
      <c r="J55" s="13">
        <v>513</v>
      </c>
      <c r="K55" s="13">
        <v>461</v>
      </c>
    </row>
    <row r="56" spans="1:11" x14ac:dyDescent="0.25">
      <c r="A56" s="224" t="s">
        <v>1439</v>
      </c>
      <c r="B56" s="224" t="s">
        <v>1439</v>
      </c>
      <c r="C56" s="13">
        <v>363</v>
      </c>
      <c r="D56" s="13">
        <v>199</v>
      </c>
      <c r="E56" s="13">
        <v>137</v>
      </c>
      <c r="F56" s="13">
        <v>155</v>
      </c>
      <c r="G56" s="13">
        <v>173</v>
      </c>
      <c r="H56" s="13">
        <v>221</v>
      </c>
      <c r="I56" s="13">
        <v>258</v>
      </c>
      <c r="J56" s="13">
        <v>316</v>
      </c>
      <c r="K56" s="13">
        <v>472</v>
      </c>
    </row>
    <row r="57" spans="1:11" x14ac:dyDescent="0.25">
      <c r="A57" s="225" t="s">
        <v>53</v>
      </c>
      <c r="B57" s="132"/>
      <c r="C57" s="166">
        <v>22543</v>
      </c>
      <c r="D57" s="166">
        <v>23086</v>
      </c>
      <c r="E57" s="166">
        <v>23186</v>
      </c>
      <c r="F57" s="166">
        <v>24242</v>
      </c>
      <c r="G57" s="166">
        <v>24581</v>
      </c>
      <c r="H57" s="166">
        <v>24545</v>
      </c>
      <c r="I57" s="166">
        <v>24466</v>
      </c>
      <c r="J57" s="166">
        <v>25256</v>
      </c>
      <c r="K57" s="166">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76" fitToHeight="0" orientation="landscape" r:id="rId1"/>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sheetPr>
    <tabColor rgb="FFFFFF00"/>
  </sheetPr>
  <dimension ref="A1:AE42"/>
  <sheetViews>
    <sheetView workbookViewId="0">
      <pane xSplit="1" ySplit="2" topLeftCell="B12" activePane="bottomRight" state="frozen"/>
      <selection activeCell="B21" sqref="B21"/>
      <selection pane="topRight" activeCell="B21" sqref="B21"/>
      <selection pane="bottomLeft" activeCell="B21" sqref="B21"/>
      <selection pane="bottomRight" activeCell="P29" sqref="P29"/>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D1" s="3"/>
      <c r="E1" s="3"/>
      <c r="F1" s="3"/>
    </row>
    <row r="2" spans="1:27" ht="14.25" customHeight="1" x14ac:dyDescent="0.25">
      <c r="B2" s="4"/>
      <c r="C2" s="4"/>
      <c r="D2" s="4"/>
      <c r="E2" s="4"/>
      <c r="F2" s="4"/>
    </row>
    <row r="3" spans="1:27" ht="14.25" customHeight="1" x14ac:dyDescent="0.25">
      <c r="A3" s="5" t="s">
        <v>1</v>
      </c>
      <c r="B3" s="702" t="s">
        <v>2555</v>
      </c>
      <c r="C3" s="702"/>
      <c r="D3" s="702"/>
      <c r="E3" s="702"/>
      <c r="F3" s="702"/>
      <c r="G3" s="702"/>
      <c r="H3" s="672"/>
      <c r="I3" s="672"/>
      <c r="J3" s="672"/>
      <c r="K3" s="672"/>
    </row>
    <row r="4" spans="1:27" ht="14.25" customHeight="1" x14ac:dyDescent="0.25">
      <c r="A4" s="6" t="s">
        <v>2</v>
      </c>
      <c r="B4" s="704" t="s">
        <v>2556</v>
      </c>
      <c r="C4" s="704"/>
      <c r="D4" s="704"/>
      <c r="E4" s="704"/>
      <c r="F4" s="704"/>
      <c r="G4" s="704"/>
      <c r="H4" s="718"/>
      <c r="I4" s="718"/>
      <c r="J4" s="718"/>
      <c r="K4" s="718"/>
      <c r="Z4" s="2" t="s">
        <v>3</v>
      </c>
      <c r="AA4" s="2" t="s">
        <v>4</v>
      </c>
    </row>
    <row r="5" spans="1:27" ht="14.25" customHeight="1" x14ac:dyDescent="0.25">
      <c r="A5" s="6" t="s">
        <v>5</v>
      </c>
      <c r="B5" s="699" t="s">
        <v>16</v>
      </c>
      <c r="C5" s="699"/>
      <c r="D5" s="699"/>
      <c r="E5" s="699"/>
      <c r="F5" s="699"/>
      <c r="G5" s="699"/>
      <c r="H5" s="669"/>
      <c r="I5" s="669"/>
      <c r="J5" s="669"/>
      <c r="K5" s="669"/>
      <c r="Z5"/>
      <c r="AA5" s="2" t="s">
        <v>7</v>
      </c>
    </row>
    <row r="6" spans="1:27" ht="14.25" customHeight="1" x14ac:dyDescent="0.25">
      <c r="A6" s="6" t="s">
        <v>8</v>
      </c>
      <c r="B6" s="699" t="s">
        <v>2438</v>
      </c>
      <c r="C6" s="699"/>
      <c r="D6" s="699"/>
      <c r="E6" s="699"/>
      <c r="F6" s="699"/>
      <c r="G6" s="699"/>
      <c r="H6" s="669"/>
      <c r="I6" s="669"/>
      <c r="J6" s="669"/>
      <c r="K6" s="669"/>
      <c r="Z6"/>
      <c r="AA6" s="2" t="s">
        <v>10</v>
      </c>
    </row>
    <row r="7" spans="1:27" ht="14.25" customHeight="1" x14ac:dyDescent="0.25">
      <c r="A7" s="6" t="s">
        <v>11</v>
      </c>
      <c r="B7" s="679" t="s">
        <v>9</v>
      </c>
      <c r="C7" s="679"/>
      <c r="D7" s="679"/>
      <c r="E7" s="679"/>
      <c r="F7" s="679"/>
      <c r="G7" s="679"/>
      <c r="H7" s="669"/>
      <c r="I7" s="669"/>
      <c r="J7" s="669"/>
      <c r="K7" s="669"/>
      <c r="Z7"/>
      <c r="AA7" s="2" t="s">
        <v>16</v>
      </c>
    </row>
    <row r="8" spans="1:27" ht="14.25" customHeight="1" x14ac:dyDescent="0.25">
      <c r="A8" s="6" t="s">
        <v>13</v>
      </c>
      <c r="B8" s="693" t="s">
        <v>9</v>
      </c>
      <c r="C8" s="693"/>
      <c r="D8" s="693"/>
      <c r="E8" s="693"/>
      <c r="F8" s="693"/>
      <c r="G8" s="693"/>
      <c r="H8" s="718"/>
      <c r="I8" s="718"/>
      <c r="J8" s="718"/>
      <c r="K8" s="718"/>
      <c r="Z8"/>
      <c r="AA8" s="2" t="s">
        <v>6</v>
      </c>
    </row>
    <row r="9" spans="1:27" ht="14.25" customHeight="1" x14ac:dyDescent="0.25">
      <c r="A9" s="6" t="s">
        <v>15</v>
      </c>
      <c r="B9" s="699" t="s">
        <v>54</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c r="AA11" s="2" t="s">
        <v>18</v>
      </c>
    </row>
    <row r="12" spans="1:27" ht="14.25" customHeight="1" x14ac:dyDescent="0.25">
      <c r="A12" s="236" t="s">
        <v>22</v>
      </c>
      <c r="B12" s="688" t="s">
        <v>31</v>
      </c>
      <c r="C12" s="688"/>
      <c r="D12" s="688"/>
      <c r="E12" s="688"/>
      <c r="F12" s="688"/>
      <c r="G12" s="688"/>
      <c r="H12" s="669"/>
      <c r="I12" s="669"/>
      <c r="J12" s="669"/>
      <c r="K12" s="669"/>
      <c r="Z12" s="2" t="s">
        <v>29</v>
      </c>
      <c r="AA12" s="2" t="s">
        <v>23</v>
      </c>
    </row>
    <row r="13" spans="1:27" ht="14.25" customHeight="1" x14ac:dyDescent="0.25">
      <c r="A13" s="6" t="s">
        <v>26</v>
      </c>
      <c r="B13" s="699" t="s">
        <v>9</v>
      </c>
      <c r="C13" s="699"/>
      <c r="D13" s="699"/>
      <c r="E13" s="699"/>
      <c r="F13" s="699"/>
      <c r="G13" s="699"/>
      <c r="H13" s="669"/>
      <c r="I13" s="669"/>
      <c r="J13" s="669"/>
      <c r="K13" s="669"/>
      <c r="Z13"/>
      <c r="AA13" s="2" t="s">
        <v>31</v>
      </c>
    </row>
    <row r="14" spans="1:27" ht="14.25" customHeight="1" x14ac:dyDescent="0.25">
      <c r="A14" s="6" t="s">
        <v>28</v>
      </c>
      <c r="B14" s="688" t="s">
        <v>2557</v>
      </c>
      <c r="C14" s="688"/>
      <c r="D14" s="688"/>
      <c r="E14" s="688"/>
      <c r="F14" s="688"/>
      <c r="G14" s="688"/>
      <c r="H14" s="669"/>
      <c r="I14" s="669"/>
      <c r="J14" s="669"/>
      <c r="K14" s="669"/>
      <c r="Z14"/>
      <c r="AA14" s="2" t="s">
        <v>34</v>
      </c>
    </row>
    <row r="15" spans="1:27" ht="14.25" customHeight="1" x14ac:dyDescent="0.25">
      <c r="A15" s="6" t="s">
        <v>30</v>
      </c>
      <c r="B15" s="699" t="s">
        <v>9</v>
      </c>
      <c r="C15" s="699"/>
      <c r="D15" s="699"/>
      <c r="E15" s="699"/>
      <c r="F15" s="699"/>
      <c r="G15" s="699"/>
      <c r="H15" s="669"/>
      <c r="I15" s="669"/>
      <c r="J15" s="669"/>
      <c r="K15" s="669"/>
    </row>
    <row r="16" spans="1:27" ht="14.25" customHeight="1" x14ac:dyDescent="0.25">
      <c r="A16" s="6" t="s">
        <v>32</v>
      </c>
      <c r="B16" s="786" t="s">
        <v>894</v>
      </c>
      <c r="C16" s="786"/>
      <c r="D16" s="786"/>
      <c r="E16" s="786"/>
      <c r="F16" s="786"/>
      <c r="G16" s="786"/>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52678</v>
      </c>
      <c r="D20" s="10">
        <v>57275</v>
      </c>
      <c r="E20" s="155">
        <v>61199</v>
      </c>
      <c r="F20" s="156">
        <v>66664</v>
      </c>
      <c r="G20" s="13">
        <v>63957</v>
      </c>
      <c r="H20" s="13">
        <v>66343</v>
      </c>
      <c r="I20" s="13">
        <v>68440</v>
      </c>
      <c r="J20" s="13">
        <v>68331</v>
      </c>
      <c r="K20" s="13">
        <v>65310</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2372</v>
      </c>
      <c r="D21" s="10">
        <f t="shared" si="0"/>
        <v>2996</v>
      </c>
      <c r="E21" s="10">
        <f t="shared" si="0"/>
        <v>3653</v>
      </c>
      <c r="F21" s="10">
        <f t="shared" si="0"/>
        <v>7152</v>
      </c>
      <c r="G21" s="10">
        <f>G20-G25</f>
        <v>9792</v>
      </c>
      <c r="H21" s="10">
        <f t="shared" ref="H21:K21" si="1">H20-H25</f>
        <v>9513</v>
      </c>
      <c r="I21" s="10">
        <f t="shared" si="1"/>
        <v>9230</v>
      </c>
      <c r="J21" s="10">
        <f t="shared" si="1"/>
        <v>8502</v>
      </c>
      <c r="K21" s="10">
        <f t="shared" si="1"/>
        <v>8132</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4.5028285052583619E-2</v>
      </c>
      <c r="D22" s="12">
        <f>IFERROR(+(D21/D20),0)</f>
        <v>5.2309035355739851E-2</v>
      </c>
      <c r="E22" s="12">
        <f>IFERROR(+(E21/E20),0)</f>
        <v>5.9690517818918612E-2</v>
      </c>
      <c r="F22" s="12">
        <f>IFERROR(+(F21/F20),0)</f>
        <v>0.10728429137165486</v>
      </c>
      <c r="G22" s="12">
        <f>G21/G20</f>
        <v>0.15310286598808576</v>
      </c>
      <c r="H22" s="12">
        <f t="shared" ref="H22:K22" si="2">H21/H20</f>
        <v>0.14339116410171382</v>
      </c>
      <c r="I22" s="12">
        <f t="shared" si="2"/>
        <v>0.13486265341905318</v>
      </c>
      <c r="J22" s="12">
        <f t="shared" si="2"/>
        <v>0.12442376081134478</v>
      </c>
      <c r="K22" s="12">
        <f t="shared" si="2"/>
        <v>0.12451385698974124</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1">
        <v>50306</v>
      </c>
      <c r="D25" s="11">
        <v>54279</v>
      </c>
      <c r="E25" s="11">
        <v>57546</v>
      </c>
      <c r="F25" s="11">
        <v>59512</v>
      </c>
      <c r="G25" s="13">
        <v>54165</v>
      </c>
      <c r="H25" s="13">
        <v>56830</v>
      </c>
      <c r="I25" s="13">
        <v>59210</v>
      </c>
      <c r="J25" s="13">
        <v>59829</v>
      </c>
      <c r="K25" s="13">
        <v>57178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0.95497171494741639</v>
      </c>
      <c r="D26" s="12">
        <f>IFERROR(+(D25/D20),0)</f>
        <v>0.94769096464426017</v>
      </c>
      <c r="E26" s="12">
        <f>IFERROR(+(E25/E20),0)</f>
        <v>0.94030948218108135</v>
      </c>
      <c r="F26" s="12">
        <f>IFERROR(+(F25/F20),0)</f>
        <v>0.89271570862834515</v>
      </c>
      <c r="G26" s="12">
        <f>G25/G20</f>
        <v>0.84689713401191424</v>
      </c>
      <c r="H26" s="12">
        <f t="shared" ref="H26:J26" si="4">H25/H20</f>
        <v>0.85660883589828618</v>
      </c>
      <c r="I26" s="12">
        <f t="shared" si="4"/>
        <v>0.86513734658094676</v>
      </c>
      <c r="J26" s="12">
        <f t="shared" si="4"/>
        <v>0.87557623918865524</v>
      </c>
      <c r="K26" s="12">
        <f>K25/K20</f>
        <v>0.87548614301025873</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167">
        <v>0</v>
      </c>
      <c r="B29" s="17" t="s">
        <v>2558</v>
      </c>
      <c r="C29" s="157">
        <v>2349</v>
      </c>
      <c r="D29" s="11">
        <v>2968</v>
      </c>
      <c r="E29" s="11">
        <v>3601</v>
      </c>
      <c r="F29" s="11">
        <v>7113</v>
      </c>
      <c r="G29" s="246">
        <v>9741</v>
      </c>
      <c r="H29" s="246">
        <v>9408</v>
      </c>
      <c r="I29" s="246">
        <v>9071</v>
      </c>
      <c r="J29" s="246">
        <v>8413</v>
      </c>
      <c r="K29" s="246">
        <v>8084</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167">
        <v>1</v>
      </c>
      <c r="B30" s="17" t="s">
        <v>2559</v>
      </c>
      <c r="C30" s="245" t="s">
        <v>1542</v>
      </c>
      <c r="D30" s="11">
        <v>13</v>
      </c>
      <c r="E30" s="11">
        <v>19</v>
      </c>
      <c r="F30" s="11">
        <v>23</v>
      </c>
      <c r="G30" s="246">
        <v>44</v>
      </c>
      <c r="H30" s="246">
        <v>98</v>
      </c>
      <c r="I30" s="246">
        <v>139</v>
      </c>
      <c r="J30" s="246">
        <v>77</v>
      </c>
      <c r="K30" s="246">
        <v>35</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167">
        <v>2</v>
      </c>
      <c r="B31" s="2" t="s">
        <v>2560</v>
      </c>
      <c r="C31" s="789" t="s">
        <v>10807</v>
      </c>
      <c r="D31" s="705"/>
      <c r="E31" s="705"/>
      <c r="F31" s="705"/>
      <c r="G31" s="705"/>
      <c r="H31" s="705"/>
      <c r="I31" s="705"/>
      <c r="J31" s="705"/>
      <c r="K31" s="705"/>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167">
        <v>3</v>
      </c>
      <c r="B32" s="17" t="s">
        <v>2561</v>
      </c>
      <c r="C32" s="789" t="s">
        <v>10807</v>
      </c>
      <c r="D32" s="705"/>
      <c r="E32" s="705"/>
      <c r="F32" s="705"/>
      <c r="G32" s="705"/>
      <c r="H32" s="705"/>
      <c r="I32" s="705"/>
      <c r="J32" s="705"/>
      <c r="K32" s="705"/>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167">
        <v>4</v>
      </c>
      <c r="B33" s="17" t="s">
        <v>2562</v>
      </c>
      <c r="C33" s="789" t="s">
        <v>10807</v>
      </c>
      <c r="D33" s="705"/>
      <c r="E33" s="705"/>
      <c r="F33" s="705"/>
      <c r="G33" s="705"/>
      <c r="H33" s="705"/>
      <c r="I33" s="705"/>
      <c r="J33" s="705"/>
      <c r="K33" s="705"/>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167">
        <v>5</v>
      </c>
      <c r="B34" s="17" t="s">
        <v>2563</v>
      </c>
      <c r="C34" s="789" t="s">
        <v>10807</v>
      </c>
      <c r="D34" s="705"/>
      <c r="E34" s="705"/>
      <c r="F34" s="705"/>
      <c r="G34" s="705"/>
      <c r="H34" s="705"/>
      <c r="I34" s="705"/>
      <c r="J34" s="705"/>
      <c r="K34" s="705"/>
      <c r="L34" s="11"/>
      <c r="M34" s="11"/>
      <c r="N34" s="11"/>
      <c r="O34" s="11"/>
      <c r="P34" s="11"/>
      <c r="Q34" s="11"/>
      <c r="R34" s="11"/>
      <c r="S34" s="11"/>
      <c r="T34" s="9"/>
      <c r="U34" s="9"/>
      <c r="V34" s="9"/>
      <c r="W34" s="9"/>
      <c r="X34" s="9"/>
      <c r="Y34" s="9"/>
      <c r="Z34" s="9"/>
      <c r="AA34" s="9"/>
      <c r="AB34" s="9"/>
      <c r="AC34" s="9"/>
      <c r="AD34" s="9"/>
      <c r="AE34" s="9"/>
    </row>
    <row r="35" spans="1:31" ht="13.5" customHeight="1" x14ac:dyDescent="0.25">
      <c r="A35" s="167">
        <v>8</v>
      </c>
      <c r="B35" s="17" t="s">
        <v>2564</v>
      </c>
      <c r="C35" s="245" t="s">
        <v>1542</v>
      </c>
      <c r="D35" s="11">
        <v>10</v>
      </c>
      <c r="E35" s="11">
        <v>21</v>
      </c>
      <c r="F35" s="11">
        <v>12</v>
      </c>
      <c r="G35" s="245" t="s">
        <v>1542</v>
      </c>
      <c r="H35" s="245" t="s">
        <v>1542</v>
      </c>
      <c r="I35" s="245" t="s">
        <v>1542</v>
      </c>
      <c r="J35" s="245" t="s">
        <v>1542</v>
      </c>
      <c r="K35" s="245" t="s">
        <v>1542</v>
      </c>
      <c r="L35" s="11"/>
      <c r="M35" s="11"/>
      <c r="N35" s="11"/>
      <c r="O35" s="11"/>
      <c r="P35" s="11"/>
      <c r="Q35" s="11"/>
      <c r="R35" s="11"/>
      <c r="S35" s="11"/>
      <c r="T35" s="9"/>
      <c r="U35" s="9"/>
      <c r="V35" s="9"/>
      <c r="W35" s="9"/>
      <c r="X35" s="9"/>
      <c r="Y35" s="9"/>
      <c r="Z35" s="9"/>
      <c r="AA35" s="9"/>
      <c r="AB35" s="9"/>
      <c r="AC35" s="9"/>
      <c r="AD35" s="9"/>
      <c r="AE35" s="9"/>
    </row>
    <row r="36" spans="1:31" ht="13.5" customHeight="1" x14ac:dyDescent="0.25">
      <c r="A36" s="167">
        <v>9</v>
      </c>
      <c r="B36" s="17" t="s">
        <v>2565</v>
      </c>
      <c r="C36" s="789" t="s">
        <v>10807</v>
      </c>
      <c r="D36" s="705"/>
      <c r="E36" s="705"/>
      <c r="F36" s="705"/>
      <c r="G36" s="705"/>
      <c r="H36" s="705"/>
      <c r="I36" s="705"/>
      <c r="J36" s="705"/>
      <c r="K36" s="705"/>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167">
        <v>14</v>
      </c>
      <c r="B37" s="17" t="s">
        <v>2566</v>
      </c>
      <c r="C37" s="789" t="s">
        <v>10807</v>
      </c>
      <c r="D37" s="705"/>
      <c r="E37" s="705"/>
      <c r="F37" s="705"/>
      <c r="G37" s="705"/>
      <c r="H37" s="705"/>
      <c r="I37" s="705"/>
      <c r="J37" s="705"/>
      <c r="K37" s="705"/>
      <c r="L37" s="11"/>
      <c r="M37" s="11"/>
      <c r="N37" s="11"/>
      <c r="O37" s="11"/>
      <c r="P37" s="11"/>
      <c r="Q37" s="11"/>
      <c r="R37" s="11"/>
      <c r="S37" s="11"/>
      <c r="T37" s="9"/>
      <c r="U37" s="9"/>
      <c r="V37" s="9"/>
      <c r="W37" s="9"/>
      <c r="X37" s="9"/>
      <c r="Y37" s="9"/>
      <c r="Z37" s="9"/>
      <c r="AA37" s="9"/>
      <c r="AB37" s="9"/>
      <c r="AC37" s="9"/>
      <c r="AD37" s="9"/>
      <c r="AE37" s="9"/>
    </row>
    <row r="38" spans="1:31" s="19" customFormat="1" ht="13.5" customHeight="1" x14ac:dyDescent="0.25">
      <c r="A38" s="167">
        <v>45</v>
      </c>
      <c r="B38" s="17" t="s">
        <v>2567</v>
      </c>
      <c r="C38" s="789" t="s">
        <v>10807</v>
      </c>
      <c r="D38" s="705"/>
      <c r="E38" s="705"/>
      <c r="F38" s="705"/>
      <c r="G38" s="705"/>
      <c r="H38" s="705"/>
      <c r="I38" s="705"/>
      <c r="J38" s="705"/>
      <c r="K38" s="705"/>
      <c r="L38" s="11"/>
      <c r="M38" s="11"/>
      <c r="N38" s="11"/>
      <c r="O38" s="11"/>
      <c r="P38" s="11"/>
      <c r="Q38" s="11"/>
      <c r="R38" s="20"/>
      <c r="S38" s="20"/>
      <c r="T38" s="21"/>
      <c r="U38" s="21"/>
      <c r="V38" s="21"/>
      <c r="W38" s="21"/>
      <c r="X38" s="21"/>
      <c r="Y38" s="21"/>
      <c r="Z38" s="21"/>
      <c r="AA38" s="21"/>
      <c r="AB38" s="21"/>
      <c r="AC38" s="21"/>
      <c r="AD38" s="21"/>
      <c r="AE38" s="21"/>
    </row>
    <row r="39" spans="1:31" x14ac:dyDescent="0.25">
      <c r="A39" s="19" t="s">
        <v>53</v>
      </c>
      <c r="B39" s="19"/>
      <c r="C39" s="160">
        <v>2372</v>
      </c>
      <c r="D39" s="160">
        <v>2996</v>
      </c>
      <c r="E39" s="161">
        <v>3653</v>
      </c>
      <c r="F39" s="162">
        <v>7152</v>
      </c>
      <c r="G39" s="20">
        <v>9792</v>
      </c>
      <c r="H39" s="20">
        <v>9513</v>
      </c>
      <c r="I39" s="20">
        <v>9230</v>
      </c>
      <c r="J39" s="20">
        <v>8502</v>
      </c>
      <c r="K39" s="20">
        <v>8132</v>
      </c>
      <c r="L39" s="20"/>
      <c r="M39" s="20"/>
      <c r="N39" s="20"/>
      <c r="O39" s="20"/>
      <c r="P39" s="20"/>
      <c r="Q39" s="20"/>
    </row>
    <row r="40" spans="1:31" x14ac:dyDescent="0.25">
      <c r="C40" s="13"/>
      <c r="D40" s="13"/>
      <c r="E40" s="13"/>
      <c r="F40" s="13"/>
    </row>
    <row r="41" spans="1:31" x14ac:dyDescent="0.25">
      <c r="C41"/>
      <c r="D41"/>
      <c r="E41"/>
      <c r="F41"/>
    </row>
    <row r="42" spans="1:31" x14ac:dyDescent="0.25">
      <c r="C42"/>
      <c r="D42"/>
      <c r="E42"/>
      <c r="F42"/>
    </row>
  </sheetData>
  <mergeCells count="24">
    <mergeCell ref="C36:K36"/>
    <mergeCell ref="C37:K37"/>
    <mergeCell ref="C38:K38"/>
    <mergeCell ref="B18:K18"/>
    <mergeCell ref="C27:K27"/>
    <mergeCell ref="C31:K31"/>
    <mergeCell ref="C32:K32"/>
    <mergeCell ref="C33:K33"/>
    <mergeCell ref="C34:K34"/>
    <mergeCell ref="B15:K15"/>
    <mergeCell ref="B16:K16"/>
    <mergeCell ref="B17:K1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E901-000000000000}">
      <formula1>$AA$12:$AA$14</formula1>
    </dataValidation>
    <dataValidation type="list" allowBlank="1" showInputMessage="1" showErrorMessage="1" sqref="B10:G10" xr:uid="{00000000-0002-0000-E901-000001000000}">
      <formula1>$AA$10:$AA$11</formula1>
    </dataValidation>
    <dataValidation type="list" allowBlank="1" showInputMessage="1" showErrorMessage="1" sqref="B5:G5" xr:uid="{00000000-0002-0000-E901-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9" sqref="B29"/>
    </sheetView>
  </sheetViews>
  <sheetFormatPr defaultColWidth="9.140625" defaultRowHeight="15" x14ac:dyDescent="0.25"/>
  <cols>
    <col min="1" max="1" width="36.85546875" style="2" customWidth="1"/>
    <col min="2" max="2" width="63.425781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2568</v>
      </c>
      <c r="C3" s="702"/>
      <c r="D3" s="702"/>
      <c r="E3" s="702"/>
      <c r="F3" s="702"/>
      <c r="G3" s="702"/>
      <c r="H3" s="672"/>
      <c r="I3" s="672"/>
      <c r="J3" s="672"/>
      <c r="K3" s="672"/>
    </row>
    <row r="4" spans="1:27" ht="14.25" customHeight="1" x14ac:dyDescent="0.25">
      <c r="A4" s="6" t="s">
        <v>2</v>
      </c>
      <c r="B4" s="704" t="s">
        <v>2569</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79" t="s">
        <v>9</v>
      </c>
      <c r="C7" s="679"/>
      <c r="D7" s="679"/>
      <c r="E7" s="679"/>
      <c r="F7" s="679"/>
      <c r="G7" s="679"/>
      <c r="H7" s="669"/>
      <c r="I7" s="669"/>
      <c r="J7" s="669"/>
      <c r="K7" s="669"/>
      <c r="AA7" s="2" t="s">
        <v>12</v>
      </c>
    </row>
    <row r="8" spans="1:27" ht="14.25" customHeight="1" x14ac:dyDescent="0.25">
      <c r="A8" s="6" t="s">
        <v>13</v>
      </c>
      <c r="B8" s="704" t="s">
        <v>9</v>
      </c>
      <c r="C8" s="704"/>
      <c r="D8" s="704"/>
      <c r="E8" s="704"/>
      <c r="F8" s="704"/>
      <c r="G8" s="704"/>
      <c r="H8" s="718"/>
      <c r="I8" s="718"/>
      <c r="J8" s="718"/>
      <c r="K8" s="718"/>
      <c r="AA8" s="2" t="s">
        <v>14</v>
      </c>
    </row>
    <row r="9" spans="1:27" ht="14.25" customHeight="1" x14ac:dyDescent="0.25">
      <c r="A9" s="6" t="s">
        <v>15</v>
      </c>
      <c r="B9" s="699" t="s">
        <v>1873</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699" t="s">
        <v>9</v>
      </c>
      <c r="C13" s="699"/>
      <c r="D13" s="699"/>
      <c r="E13" s="699"/>
      <c r="F13" s="699"/>
      <c r="G13" s="699"/>
      <c r="H13" s="669"/>
      <c r="I13" s="669"/>
      <c r="J13" s="669"/>
      <c r="K13" s="669"/>
      <c r="AA13" s="2" t="s">
        <v>18</v>
      </c>
    </row>
    <row r="14" spans="1:27" ht="14.25" customHeight="1" x14ac:dyDescent="0.25">
      <c r="A14" s="6" t="s">
        <v>28</v>
      </c>
      <c r="B14" s="688" t="s">
        <v>2570</v>
      </c>
      <c r="C14" s="688"/>
      <c r="D14" s="688"/>
      <c r="E14" s="688"/>
      <c r="F14" s="688"/>
      <c r="G14" s="688"/>
      <c r="H14" s="669"/>
      <c r="I14" s="669"/>
      <c r="J14" s="669"/>
      <c r="K14" s="669"/>
      <c r="Z14" s="2" t="s">
        <v>29</v>
      </c>
      <c r="AA14" s="2" t="s">
        <v>23</v>
      </c>
    </row>
    <row r="15" spans="1:27" ht="14.25" customHeight="1" x14ac:dyDescent="0.25">
      <c r="A15" s="6" t="s">
        <v>30</v>
      </c>
      <c r="B15" s="688" t="s">
        <v>2201</v>
      </c>
      <c r="C15" s="688"/>
      <c r="D15" s="688"/>
      <c r="E15" s="688"/>
      <c r="F15" s="688"/>
      <c r="G15" s="688"/>
      <c r="H15" s="668"/>
      <c r="I15" s="668"/>
      <c r="J15" s="668"/>
      <c r="K15" s="668"/>
      <c r="AA15" s="2" t="s">
        <v>31</v>
      </c>
    </row>
    <row r="16" spans="1:27" ht="14.25" customHeight="1" x14ac:dyDescent="0.25">
      <c r="A16" s="6" t="s">
        <v>32</v>
      </c>
      <c r="B16" s="699" t="s">
        <v>895</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23648</v>
      </c>
      <c r="D20" s="10">
        <v>24357</v>
      </c>
      <c r="E20" s="155">
        <v>25387</v>
      </c>
      <c r="F20" s="156">
        <v>26497</v>
      </c>
      <c r="G20" s="10">
        <v>24677</v>
      </c>
      <c r="H20" s="10">
        <v>24959</v>
      </c>
      <c r="I20" s="10">
        <v>24361</v>
      </c>
      <c r="J20" s="11">
        <v>24955</v>
      </c>
      <c r="K20" s="11">
        <v>23901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363</v>
      </c>
      <c r="D21" s="10">
        <f t="shared" si="0"/>
        <v>392</v>
      </c>
      <c r="E21" s="10">
        <f t="shared" si="0"/>
        <v>372</v>
      </c>
      <c r="F21" s="10">
        <f t="shared" si="0"/>
        <v>390</v>
      </c>
      <c r="G21" s="10">
        <f>G20-G25</f>
        <v>251</v>
      </c>
      <c r="H21" s="10">
        <f t="shared" ref="H21:K21" si="1">H20-H25</f>
        <v>266</v>
      </c>
      <c r="I21" s="10">
        <f t="shared" si="1"/>
        <v>257</v>
      </c>
      <c r="J21" s="10">
        <f t="shared" si="1"/>
        <v>214</v>
      </c>
      <c r="K21" s="10">
        <f t="shared" si="1"/>
        <v>219</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1.5350135317997294E-2</v>
      </c>
      <c r="D22" s="12">
        <f>IFERROR(+(D21/D20),0)</f>
        <v>1.6093936034815452E-2</v>
      </c>
      <c r="E22" s="12">
        <f>IFERROR(+(E21/E20),0)</f>
        <v>1.4653168944735494E-2</v>
      </c>
      <c r="F22" s="12">
        <f>IFERROR(+(F21/F20),0)</f>
        <v>1.4718647394044609E-2</v>
      </c>
      <c r="G22" s="12">
        <f>G21/G20</f>
        <v>1.0171414677635045E-2</v>
      </c>
      <c r="H22" s="12">
        <f t="shared" ref="H22:K22" si="2">H21/H20</f>
        <v>1.0657478264353541E-2</v>
      </c>
      <c r="I22" s="12">
        <f t="shared" si="2"/>
        <v>1.0549649029185993E-2</v>
      </c>
      <c r="J22" s="12">
        <f t="shared" si="2"/>
        <v>8.575435784411941E-3</v>
      </c>
      <c r="K22" s="12">
        <f t="shared" si="2"/>
        <v>9.1627965357098037E-3</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2</v>
      </c>
      <c r="H23" s="10">
        <v>1</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8.1047128905458531E-5</v>
      </c>
      <c r="H24" s="12">
        <f t="shared" ref="H24:J24" si="3">H23/H20</f>
        <v>4.0065707760727592E-5</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23285</v>
      </c>
      <c r="D25" s="10">
        <v>23965</v>
      </c>
      <c r="E25" s="155">
        <v>25015</v>
      </c>
      <c r="F25" s="156">
        <v>26107</v>
      </c>
      <c r="G25" s="13">
        <v>24426</v>
      </c>
      <c r="H25" s="13">
        <v>24693</v>
      </c>
      <c r="I25" s="13">
        <v>24104</v>
      </c>
      <c r="J25" s="13">
        <v>24741</v>
      </c>
      <c r="K25" s="13">
        <v>23682</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0.98464986468200266</v>
      </c>
      <c r="D26" s="12">
        <f>IFERROR(+(D25/D20),0)</f>
        <v>0.98390606396518454</v>
      </c>
      <c r="E26" s="12">
        <f>IFERROR(+(E25/E20),0)</f>
        <v>0.98534683105526455</v>
      </c>
      <c r="F26" s="12">
        <f>IFERROR(+(F25/F20),0)</f>
        <v>0.9852813526059554</v>
      </c>
      <c r="G26" s="12">
        <f>G25/G20</f>
        <v>0.98982858532236495</v>
      </c>
      <c r="H26" s="12">
        <f t="shared" ref="H26:J26" si="4">H25/H20</f>
        <v>0.98934252173564641</v>
      </c>
      <c r="I26" s="12">
        <f t="shared" si="4"/>
        <v>0.98945035097081402</v>
      </c>
      <c r="J26" s="12">
        <f t="shared" si="4"/>
        <v>0.99142456421558811</v>
      </c>
      <c r="K26" s="12">
        <f>K25/K20</f>
        <v>0.99083720346429016</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363</v>
      </c>
      <c r="D30" s="160">
        <v>392</v>
      </c>
      <c r="E30" s="161">
        <v>372</v>
      </c>
      <c r="F30" s="162">
        <v>390</v>
      </c>
      <c r="G30" s="20">
        <v>251</v>
      </c>
      <c r="H30" s="20">
        <v>266</v>
      </c>
      <c r="I30" s="20">
        <v>257</v>
      </c>
      <c r="J30" s="20">
        <v>214</v>
      </c>
      <c r="K30" s="20">
        <v>219</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EA01-000000000000}">
      <formula1>$AA$14:$AA$16</formula1>
    </dataValidation>
    <dataValidation type="list" allowBlank="1" showInputMessage="1" showErrorMessage="1" sqref="B10:G10" xr:uid="{00000000-0002-0000-EA01-000001000000}">
      <formula1>$AA$12:$AA$13</formula1>
    </dataValidation>
    <dataValidation type="list" allowBlank="1" showInputMessage="1" showErrorMessage="1" sqref="B5:G5" xr:uid="{00000000-0002-0000-EA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sheetPr>
    <tabColor rgb="FF00B0F0"/>
  </sheetPr>
  <dimension ref="A1:AE50"/>
  <sheetViews>
    <sheetView workbookViewId="0">
      <pane xSplit="1" ySplit="2" topLeftCell="B27" activePane="bottomRight" state="frozen"/>
      <selection activeCell="B21" sqref="B21"/>
      <selection pane="topRight" activeCell="B21" sqref="B21"/>
      <selection pane="bottomLeft" activeCell="B21" sqref="B21"/>
      <selection pane="bottomRight" activeCell="G45" sqref="G45:K45"/>
    </sheetView>
  </sheetViews>
  <sheetFormatPr defaultColWidth="9.140625" defaultRowHeight="15" x14ac:dyDescent="0.25"/>
  <cols>
    <col min="1" max="1" width="36.85546875" style="2" customWidth="1"/>
    <col min="2" max="2" width="61.855468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B1" s="232" t="s">
        <v>2571</v>
      </c>
      <c r="E1" s="3"/>
      <c r="F1" s="3"/>
    </row>
    <row r="2" spans="1:27" ht="14.25" customHeight="1" x14ac:dyDescent="0.25">
      <c r="B2" s="4"/>
      <c r="C2" s="4"/>
      <c r="D2" s="4"/>
      <c r="E2" s="4"/>
      <c r="F2" s="4"/>
    </row>
    <row r="3" spans="1:27" ht="14.25" customHeight="1" x14ac:dyDescent="0.25">
      <c r="A3" s="5" t="s">
        <v>1</v>
      </c>
      <c r="B3" s="702" t="s">
        <v>2572</v>
      </c>
      <c r="C3" s="702"/>
      <c r="D3" s="702"/>
      <c r="E3" s="702"/>
      <c r="F3" s="702"/>
      <c r="G3" s="702"/>
      <c r="H3" s="672"/>
      <c r="I3" s="672"/>
      <c r="J3" s="672"/>
      <c r="K3" s="672"/>
    </row>
    <row r="4" spans="1:27" ht="14.25" customHeight="1" x14ac:dyDescent="0.25">
      <c r="A4" s="6" t="s">
        <v>2</v>
      </c>
      <c r="B4" s="704" t="s">
        <v>2573</v>
      </c>
      <c r="C4" s="704"/>
      <c r="D4" s="704"/>
      <c r="E4" s="704"/>
      <c r="F4" s="704"/>
      <c r="G4" s="704"/>
      <c r="H4" s="718"/>
      <c r="I4" s="718"/>
      <c r="J4" s="718"/>
      <c r="K4" s="718"/>
      <c r="Z4" s="2" t="s">
        <v>3</v>
      </c>
      <c r="AA4" s="2" t="s">
        <v>4</v>
      </c>
    </row>
    <row r="5" spans="1:27" ht="14.25" customHeight="1" x14ac:dyDescent="0.25">
      <c r="A5" s="6" t="s">
        <v>5</v>
      </c>
      <c r="B5" s="699" t="s">
        <v>16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704" t="s">
        <v>9</v>
      </c>
      <c r="C8" s="704"/>
      <c r="D8" s="704"/>
      <c r="E8" s="704"/>
      <c r="F8" s="704"/>
      <c r="G8" s="704"/>
      <c r="H8" s="718"/>
      <c r="I8" s="718"/>
      <c r="J8" s="718"/>
      <c r="K8" s="718"/>
      <c r="AA8" s="2" t="s">
        <v>14</v>
      </c>
    </row>
    <row r="9" spans="1:27" ht="14.25" customHeight="1" x14ac:dyDescent="0.25">
      <c r="A9" s="6" t="s">
        <v>15</v>
      </c>
      <c r="B9" s="699" t="s">
        <v>1873</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2574</v>
      </c>
      <c r="C12" s="688"/>
      <c r="D12" s="688"/>
      <c r="E12" s="688"/>
      <c r="F12" s="688"/>
      <c r="G12" s="688"/>
      <c r="H12" s="669"/>
      <c r="I12" s="669"/>
      <c r="J12" s="669"/>
      <c r="K12" s="669"/>
      <c r="Z12" s="2" t="s">
        <v>24</v>
      </c>
      <c r="AA12" s="2" t="s">
        <v>25</v>
      </c>
    </row>
    <row r="13" spans="1:27" ht="14.25" customHeight="1" x14ac:dyDescent="0.25">
      <c r="A13" s="6" t="s">
        <v>26</v>
      </c>
      <c r="B13" s="699" t="s">
        <v>9</v>
      </c>
      <c r="C13" s="699"/>
      <c r="D13" s="699"/>
      <c r="E13" s="699"/>
      <c r="F13" s="699"/>
      <c r="G13" s="699"/>
      <c r="H13" s="669"/>
      <c r="I13" s="669"/>
      <c r="J13" s="669"/>
      <c r="K13" s="669"/>
      <c r="AA13" s="2" t="s">
        <v>18</v>
      </c>
    </row>
    <row r="14" spans="1:27" ht="14.25" customHeight="1" x14ac:dyDescent="0.25">
      <c r="A14" s="6" t="s">
        <v>28</v>
      </c>
      <c r="B14" s="688" t="s">
        <v>2575</v>
      </c>
      <c r="C14" s="688"/>
      <c r="D14" s="688"/>
      <c r="E14" s="688"/>
      <c r="F14" s="688"/>
      <c r="G14" s="688"/>
      <c r="H14" s="669"/>
      <c r="I14" s="669"/>
      <c r="J14" s="669"/>
      <c r="K14" s="669"/>
      <c r="Z14" s="2" t="s">
        <v>29</v>
      </c>
      <c r="AA14" s="2" t="s">
        <v>23</v>
      </c>
    </row>
    <row r="15" spans="1:27" ht="14.25" customHeight="1" x14ac:dyDescent="0.25">
      <c r="A15" s="6" t="s">
        <v>30</v>
      </c>
      <c r="B15" s="714" t="s">
        <v>2576</v>
      </c>
      <c r="C15" s="714"/>
      <c r="D15" s="714"/>
      <c r="E15" s="714"/>
      <c r="F15" s="714"/>
      <c r="G15" s="714"/>
      <c r="H15" s="669"/>
      <c r="I15" s="669"/>
      <c r="J15" s="669"/>
      <c r="K15" s="669"/>
      <c r="AA15" s="2" t="s">
        <v>31</v>
      </c>
    </row>
    <row r="16" spans="1:27" ht="14.25" customHeight="1" x14ac:dyDescent="0.25">
      <c r="A16" s="6" t="s">
        <v>32</v>
      </c>
      <c r="B16" s="699" t="s">
        <v>896</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0</v>
      </c>
      <c r="D20" s="10">
        <v>0</v>
      </c>
      <c r="E20" s="155">
        <v>0</v>
      </c>
      <c r="F20" s="156">
        <v>0</v>
      </c>
      <c r="G20" s="10">
        <v>24677</v>
      </c>
      <c r="H20" s="10">
        <v>24959</v>
      </c>
      <c r="I20" s="10">
        <v>24361</v>
      </c>
      <c r="J20" s="11">
        <v>24955</v>
      </c>
      <c r="K20" s="11">
        <v>23901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0</v>
      </c>
      <c r="D21" s="10">
        <f t="shared" si="0"/>
        <v>0</v>
      </c>
      <c r="E21" s="10">
        <f t="shared" si="0"/>
        <v>0</v>
      </c>
      <c r="F21" s="10">
        <f t="shared" si="0"/>
        <v>0</v>
      </c>
      <c r="G21" s="10">
        <f>G20-G25</f>
        <v>215</v>
      </c>
      <c r="H21" s="10">
        <f t="shared" ref="H21:K21" si="1">H20-H25</f>
        <v>156</v>
      </c>
      <c r="I21" s="10">
        <f t="shared" si="1"/>
        <v>189</v>
      </c>
      <c r="J21" s="10">
        <f t="shared" si="1"/>
        <v>248</v>
      </c>
      <c r="K21" s="10">
        <f t="shared" si="1"/>
        <v>237</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v>
      </c>
      <c r="D22" s="12">
        <f>IFERROR(+(D21/D20),0)</f>
        <v>0</v>
      </c>
      <c r="E22" s="12">
        <f>IFERROR(+(E21/E20),0)</f>
        <v>0</v>
      </c>
      <c r="F22" s="12">
        <f>IFERROR(+(F21/F20),0)</f>
        <v>0</v>
      </c>
      <c r="G22" s="12">
        <f>G21/G20</f>
        <v>8.7125663573367918E-3</v>
      </c>
      <c r="H22" s="12">
        <f t="shared" ref="H22:K22" si="2">H21/H20</f>
        <v>6.2502504106735045E-3</v>
      </c>
      <c r="I22" s="12">
        <f t="shared" si="2"/>
        <v>7.7583022043430077E-3</v>
      </c>
      <c r="J22" s="12">
        <f t="shared" si="2"/>
        <v>9.9378881987577643E-3</v>
      </c>
      <c r="K22" s="12">
        <f t="shared" si="2"/>
        <v>9.9159031002886908E-3</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0</v>
      </c>
      <c r="D25" s="10">
        <v>0</v>
      </c>
      <c r="E25" s="155">
        <v>0</v>
      </c>
      <c r="F25" s="156">
        <v>0</v>
      </c>
      <c r="G25" s="13">
        <v>24462</v>
      </c>
      <c r="H25" s="13">
        <v>24803</v>
      </c>
      <c r="I25" s="13">
        <v>24172</v>
      </c>
      <c r="J25" s="13">
        <v>24707</v>
      </c>
      <c r="K25" s="13">
        <v>23664</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v>
      </c>
      <c r="D26" s="12">
        <f>IFERROR(+(D25/D20),0)</f>
        <v>0</v>
      </c>
      <c r="E26" s="12">
        <f>IFERROR(+(E25/E20),0)</f>
        <v>0</v>
      </c>
      <c r="F26" s="12">
        <f>IFERROR(+(F25/F20),0)</f>
        <v>0</v>
      </c>
      <c r="G26" s="12">
        <f>G25/G20</f>
        <v>0.99128743364266325</v>
      </c>
      <c r="H26" s="12">
        <f t="shared" ref="H26:J26" si="4">H25/H20</f>
        <v>0.99374974958932649</v>
      </c>
      <c r="I26" s="12">
        <f t="shared" si="4"/>
        <v>0.99224169779565696</v>
      </c>
      <c r="J26" s="12">
        <f t="shared" si="4"/>
        <v>0.99006211180124226</v>
      </c>
      <c r="K26" s="12">
        <f>K25/K20</f>
        <v>0.99008409689971133</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167">
        <v>2020</v>
      </c>
      <c r="B29" s="146" t="s">
        <v>2577</v>
      </c>
      <c r="C29" s="157">
        <v>0</v>
      </c>
      <c r="D29" s="157">
        <v>0</v>
      </c>
      <c r="E29" s="158">
        <v>0</v>
      </c>
      <c r="F29" s="159">
        <v>0</v>
      </c>
      <c r="G29" s="789" t="s">
        <v>10807</v>
      </c>
      <c r="H29" s="705"/>
      <c r="I29" s="705"/>
      <c r="J29" s="705"/>
      <c r="K29" s="705"/>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167">
        <v>2043</v>
      </c>
      <c r="B30" s="146" t="s">
        <v>289</v>
      </c>
      <c r="C30" s="157">
        <v>0</v>
      </c>
      <c r="D30" s="157">
        <v>0</v>
      </c>
      <c r="E30" s="158">
        <v>0</v>
      </c>
      <c r="F30" s="159">
        <v>0</v>
      </c>
      <c r="G30" s="789" t="s">
        <v>10807</v>
      </c>
      <c r="H30" s="705"/>
      <c r="I30" s="705"/>
      <c r="J30" s="705"/>
      <c r="K30" s="705"/>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167">
        <v>3021</v>
      </c>
      <c r="B31" s="146" t="s">
        <v>2578</v>
      </c>
      <c r="C31" s="157">
        <v>0</v>
      </c>
      <c r="D31" s="157">
        <v>0</v>
      </c>
      <c r="E31" s="158">
        <v>0</v>
      </c>
      <c r="F31" s="159">
        <v>0</v>
      </c>
      <c r="G31" s="789" t="s">
        <v>10807</v>
      </c>
      <c r="H31" s="705"/>
      <c r="I31" s="705"/>
      <c r="J31" s="705"/>
      <c r="K31" s="705"/>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167">
        <v>7021</v>
      </c>
      <c r="B32" s="146" t="s">
        <v>292</v>
      </c>
      <c r="C32" s="157">
        <v>0</v>
      </c>
      <c r="D32" s="157">
        <v>0</v>
      </c>
      <c r="E32" s="158">
        <v>0</v>
      </c>
      <c r="F32" s="159">
        <v>0</v>
      </c>
      <c r="G32" s="246">
        <v>10</v>
      </c>
      <c r="H32" s="246">
        <v>10</v>
      </c>
      <c r="I32" s="245" t="s">
        <v>1542</v>
      </c>
      <c r="J32" s="246">
        <v>18</v>
      </c>
      <c r="K32" s="246">
        <v>16</v>
      </c>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167">
        <v>11021</v>
      </c>
      <c r="B33" s="146" t="s">
        <v>2579</v>
      </c>
      <c r="C33" s="157">
        <v>0</v>
      </c>
      <c r="D33" s="157">
        <v>0</v>
      </c>
      <c r="E33" s="158">
        <v>0</v>
      </c>
      <c r="F33" s="159">
        <v>0</v>
      </c>
      <c r="G33" s="246">
        <v>18</v>
      </c>
      <c r="H33" s="246">
        <v>27</v>
      </c>
      <c r="I33" s="246">
        <v>31</v>
      </c>
      <c r="J33" s="246">
        <v>37</v>
      </c>
      <c r="K33" s="246">
        <v>30</v>
      </c>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167">
        <v>11022</v>
      </c>
      <c r="B34" s="146" t="s">
        <v>2580</v>
      </c>
      <c r="C34" s="157">
        <v>0</v>
      </c>
      <c r="D34" s="157">
        <v>0</v>
      </c>
      <c r="E34" s="158">
        <v>0</v>
      </c>
      <c r="F34" s="159">
        <v>0</v>
      </c>
      <c r="G34" s="247">
        <v>74</v>
      </c>
      <c r="H34" s="247">
        <v>25</v>
      </c>
      <c r="I34" s="247">
        <v>41</v>
      </c>
      <c r="J34" s="247">
        <v>84</v>
      </c>
      <c r="K34" s="247">
        <v>80</v>
      </c>
      <c r="L34" s="11"/>
      <c r="M34" s="11"/>
      <c r="N34" s="11"/>
      <c r="O34" s="11"/>
      <c r="P34" s="11"/>
      <c r="Q34" s="11"/>
      <c r="R34" s="11"/>
      <c r="S34" s="11"/>
      <c r="T34" s="9"/>
      <c r="U34" s="9"/>
      <c r="V34" s="9"/>
      <c r="W34" s="9"/>
      <c r="X34" s="9"/>
      <c r="Y34" s="9"/>
      <c r="Z34" s="9"/>
      <c r="AA34" s="9"/>
      <c r="AB34" s="9"/>
      <c r="AC34" s="9"/>
      <c r="AD34" s="9"/>
      <c r="AE34" s="9"/>
    </row>
    <row r="35" spans="1:31" ht="13.5" customHeight="1" x14ac:dyDescent="0.25">
      <c r="A35" s="167">
        <v>11023</v>
      </c>
      <c r="B35" s="146" t="s">
        <v>2581</v>
      </c>
      <c r="C35" s="157">
        <v>0</v>
      </c>
      <c r="D35" s="157">
        <v>0</v>
      </c>
      <c r="E35" s="158">
        <v>0</v>
      </c>
      <c r="F35" s="159">
        <v>0</v>
      </c>
      <c r="G35" s="789" t="s">
        <v>10807</v>
      </c>
      <c r="H35" s="705"/>
      <c r="I35" s="705"/>
      <c r="J35" s="705"/>
      <c r="K35" s="705"/>
      <c r="L35" s="11"/>
      <c r="M35" s="11"/>
      <c r="N35" s="11"/>
      <c r="O35" s="11"/>
      <c r="P35" s="11"/>
      <c r="Q35" s="11"/>
      <c r="R35" s="11"/>
      <c r="S35" s="11"/>
      <c r="T35" s="9"/>
      <c r="U35" s="9"/>
      <c r="V35" s="9"/>
      <c r="W35" s="9"/>
      <c r="X35" s="9"/>
      <c r="Y35" s="9"/>
      <c r="Z35" s="9"/>
      <c r="AA35" s="9"/>
      <c r="AB35" s="9"/>
      <c r="AC35" s="9"/>
      <c r="AD35" s="9"/>
      <c r="AE35" s="9"/>
    </row>
    <row r="36" spans="1:31" ht="13.5" customHeight="1" x14ac:dyDescent="0.25">
      <c r="A36" s="167">
        <v>12036</v>
      </c>
      <c r="B36" s="146" t="s">
        <v>2582</v>
      </c>
      <c r="C36" s="157">
        <v>0</v>
      </c>
      <c r="D36" s="157">
        <v>0</v>
      </c>
      <c r="E36" s="158">
        <v>0</v>
      </c>
      <c r="F36" s="159">
        <v>0</v>
      </c>
      <c r="G36" s="789" t="s">
        <v>10807</v>
      </c>
      <c r="H36" s="705"/>
      <c r="I36" s="705"/>
      <c r="J36" s="705"/>
      <c r="K36" s="705"/>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167">
        <v>14029</v>
      </c>
      <c r="B37" s="146" t="s">
        <v>284</v>
      </c>
      <c r="C37" s="157">
        <v>0</v>
      </c>
      <c r="D37" s="157">
        <v>0</v>
      </c>
      <c r="E37" s="158">
        <v>0</v>
      </c>
      <c r="F37" s="159">
        <v>0</v>
      </c>
      <c r="G37" s="789" t="s">
        <v>10807</v>
      </c>
      <c r="H37" s="705"/>
      <c r="I37" s="705"/>
      <c r="J37" s="705"/>
      <c r="K37" s="705"/>
      <c r="L37" s="11"/>
      <c r="M37" s="11"/>
      <c r="N37" s="11"/>
      <c r="O37" s="11"/>
      <c r="P37" s="11"/>
      <c r="Q37" s="11"/>
      <c r="R37" s="11"/>
      <c r="S37" s="11"/>
      <c r="T37" s="9"/>
      <c r="U37" s="9"/>
      <c r="V37" s="9"/>
      <c r="W37" s="9"/>
      <c r="X37" s="9"/>
      <c r="Y37" s="9"/>
      <c r="Z37" s="9"/>
      <c r="AA37" s="9"/>
      <c r="AB37" s="9"/>
      <c r="AC37" s="9"/>
      <c r="AD37" s="9"/>
      <c r="AE37" s="9"/>
    </row>
    <row r="38" spans="1:31" ht="13.5" customHeight="1" x14ac:dyDescent="0.25">
      <c r="A38" s="167">
        <v>21020</v>
      </c>
      <c r="B38" s="146" t="s">
        <v>2583</v>
      </c>
      <c r="C38" s="157">
        <v>0</v>
      </c>
      <c r="D38" s="157">
        <v>0</v>
      </c>
      <c r="E38" s="158">
        <v>0</v>
      </c>
      <c r="F38" s="159">
        <v>0</v>
      </c>
      <c r="G38" s="789" t="s">
        <v>10807</v>
      </c>
      <c r="H38" s="705"/>
      <c r="I38" s="705"/>
      <c r="J38" s="705"/>
      <c r="K38" s="705"/>
      <c r="L38" s="11"/>
      <c r="M38" s="11"/>
      <c r="N38" s="11"/>
      <c r="O38" s="11"/>
      <c r="P38" s="11"/>
      <c r="Q38" s="11"/>
      <c r="R38" s="11"/>
      <c r="S38" s="11"/>
      <c r="T38" s="9"/>
      <c r="U38" s="9"/>
      <c r="V38" s="9"/>
      <c r="W38" s="9"/>
      <c r="X38" s="9"/>
      <c r="Y38" s="9"/>
      <c r="Z38" s="9"/>
      <c r="AA38" s="9"/>
      <c r="AB38" s="9"/>
      <c r="AC38" s="9"/>
      <c r="AD38" s="9"/>
      <c r="AE38" s="9"/>
    </row>
    <row r="39" spans="1:31" ht="13.5" customHeight="1" x14ac:dyDescent="0.25">
      <c r="A39" s="167">
        <v>21028</v>
      </c>
      <c r="B39" s="146" t="s">
        <v>279</v>
      </c>
      <c r="C39" s="157">
        <v>0</v>
      </c>
      <c r="D39" s="157">
        <v>0</v>
      </c>
      <c r="E39" s="158">
        <v>0</v>
      </c>
      <c r="F39" s="159">
        <v>0</v>
      </c>
      <c r="G39" s="789" t="s">
        <v>10807</v>
      </c>
      <c r="H39" s="705"/>
      <c r="I39" s="705"/>
      <c r="J39" s="705"/>
      <c r="K39" s="705"/>
      <c r="L39" s="11"/>
      <c r="M39" s="11"/>
      <c r="N39" s="11"/>
      <c r="O39" s="11"/>
      <c r="P39" s="11"/>
      <c r="Q39" s="11"/>
      <c r="R39" s="11"/>
      <c r="S39" s="11"/>
      <c r="T39" s="9"/>
      <c r="U39" s="9"/>
      <c r="V39" s="9"/>
      <c r="W39" s="9"/>
      <c r="X39" s="9"/>
      <c r="Y39" s="9"/>
      <c r="Z39" s="9"/>
      <c r="AA39" s="9"/>
      <c r="AB39" s="9"/>
      <c r="AC39" s="9"/>
      <c r="AD39" s="9"/>
      <c r="AE39" s="9"/>
    </row>
    <row r="40" spans="1:31" ht="13.5" customHeight="1" x14ac:dyDescent="0.25">
      <c r="A40" s="167">
        <v>23022</v>
      </c>
      <c r="B40" s="146" t="s">
        <v>2584</v>
      </c>
      <c r="C40" s="157">
        <v>0</v>
      </c>
      <c r="D40" s="157">
        <v>0</v>
      </c>
      <c r="E40" s="158">
        <v>0</v>
      </c>
      <c r="F40" s="159">
        <v>0</v>
      </c>
      <c r="G40" s="789" t="s">
        <v>10807</v>
      </c>
      <c r="H40" s="705"/>
      <c r="I40" s="705"/>
      <c r="J40" s="705"/>
      <c r="K40" s="705"/>
      <c r="L40" s="11"/>
      <c r="M40" s="11"/>
      <c r="N40" s="11"/>
      <c r="O40" s="11"/>
      <c r="P40" s="11"/>
      <c r="Q40" s="11"/>
      <c r="R40" s="11"/>
      <c r="S40" s="11"/>
      <c r="T40" s="9"/>
      <c r="U40" s="9"/>
      <c r="V40" s="9"/>
      <c r="W40" s="9"/>
      <c r="X40" s="9"/>
      <c r="Y40" s="9"/>
      <c r="Z40" s="9"/>
      <c r="AA40" s="9"/>
      <c r="AB40" s="9"/>
      <c r="AC40" s="9"/>
      <c r="AD40" s="9"/>
      <c r="AE40" s="9"/>
    </row>
    <row r="41" spans="1:31" ht="13.5" customHeight="1" x14ac:dyDescent="0.25">
      <c r="A41" s="167">
        <v>24027</v>
      </c>
      <c r="B41" s="146" t="s">
        <v>278</v>
      </c>
      <c r="C41" s="157">
        <v>0</v>
      </c>
      <c r="D41" s="157">
        <v>0</v>
      </c>
      <c r="E41" s="158">
        <v>0</v>
      </c>
      <c r="F41" s="159">
        <v>0</v>
      </c>
      <c r="G41" s="247">
        <v>38</v>
      </c>
      <c r="H41" s="247">
        <v>34</v>
      </c>
      <c r="I41" s="247">
        <v>38</v>
      </c>
      <c r="J41" s="247">
        <v>52</v>
      </c>
      <c r="K41" s="247">
        <v>57</v>
      </c>
      <c r="L41" s="11"/>
      <c r="M41" s="11"/>
      <c r="N41" s="11"/>
      <c r="O41" s="11"/>
      <c r="P41" s="11"/>
      <c r="Q41" s="11"/>
      <c r="R41" s="11"/>
      <c r="S41" s="11"/>
      <c r="T41" s="9"/>
      <c r="U41" s="9"/>
      <c r="V41" s="9"/>
      <c r="W41" s="9"/>
      <c r="X41" s="9"/>
      <c r="Y41" s="9"/>
      <c r="Z41" s="9"/>
      <c r="AA41" s="9"/>
      <c r="AB41" s="9"/>
      <c r="AC41" s="9"/>
      <c r="AD41" s="9"/>
      <c r="AE41" s="9"/>
    </row>
    <row r="42" spans="1:31" ht="13.5" customHeight="1" x14ac:dyDescent="0.25">
      <c r="A42" s="167">
        <v>32024</v>
      </c>
      <c r="B42" s="146" t="s">
        <v>281</v>
      </c>
      <c r="C42" s="157">
        <v>0</v>
      </c>
      <c r="D42" s="157">
        <v>0</v>
      </c>
      <c r="E42" s="158">
        <v>0</v>
      </c>
      <c r="F42" s="159">
        <v>0</v>
      </c>
      <c r="G42" s="247">
        <v>23</v>
      </c>
      <c r="H42" s="247">
        <v>25</v>
      </c>
      <c r="I42" s="247">
        <v>28</v>
      </c>
      <c r="J42" s="247">
        <v>19</v>
      </c>
      <c r="K42" s="247">
        <v>15</v>
      </c>
      <c r="L42" s="11"/>
      <c r="M42" s="11"/>
      <c r="N42" s="11"/>
      <c r="O42" s="11"/>
      <c r="P42" s="11"/>
      <c r="Q42" s="11"/>
      <c r="R42" s="11"/>
      <c r="S42" s="11"/>
      <c r="T42" s="9"/>
      <c r="U42" s="9"/>
      <c r="V42" s="9"/>
      <c r="W42" s="9"/>
      <c r="X42" s="9"/>
      <c r="Y42" s="9"/>
      <c r="Z42" s="9"/>
      <c r="AA42" s="9"/>
      <c r="AB42" s="9"/>
      <c r="AC42" s="9"/>
      <c r="AD42" s="9"/>
      <c r="AE42" s="9"/>
    </row>
    <row r="43" spans="1:31" ht="13.5" customHeight="1" x14ac:dyDescent="0.25">
      <c r="A43" s="167">
        <v>33020</v>
      </c>
      <c r="B43" s="146" t="s">
        <v>282</v>
      </c>
      <c r="C43" s="157">
        <v>0</v>
      </c>
      <c r="D43" s="157">
        <v>0</v>
      </c>
      <c r="E43" s="158">
        <v>0</v>
      </c>
      <c r="F43" s="159">
        <v>0</v>
      </c>
      <c r="G43" s="789" t="s">
        <v>10807</v>
      </c>
      <c r="H43" s="705"/>
      <c r="I43" s="705"/>
      <c r="J43" s="705"/>
      <c r="K43" s="705"/>
      <c r="L43" s="11"/>
      <c r="M43" s="11"/>
      <c r="N43" s="11"/>
      <c r="O43" s="11"/>
      <c r="P43" s="11"/>
      <c r="Q43" s="11"/>
      <c r="R43" s="11"/>
      <c r="S43" s="11"/>
      <c r="T43" s="9"/>
      <c r="U43" s="9"/>
      <c r="V43" s="9"/>
      <c r="W43" s="9"/>
      <c r="X43" s="9"/>
      <c r="Y43" s="9"/>
      <c r="Z43" s="9"/>
      <c r="AA43" s="9"/>
      <c r="AB43" s="9"/>
      <c r="AC43" s="9"/>
      <c r="AD43" s="9"/>
      <c r="AE43" s="9"/>
    </row>
    <row r="44" spans="1:31" ht="13.5" customHeight="1" x14ac:dyDescent="0.25">
      <c r="A44" s="167">
        <v>45020</v>
      </c>
      <c r="B44" s="146" t="s">
        <v>2585</v>
      </c>
      <c r="C44" s="157">
        <v>0</v>
      </c>
      <c r="D44" s="157">
        <v>0</v>
      </c>
      <c r="E44" s="158">
        <v>0</v>
      </c>
      <c r="F44" s="159">
        <v>0</v>
      </c>
      <c r="G44" s="247">
        <v>40</v>
      </c>
      <c r="H44" s="247">
        <v>30</v>
      </c>
      <c r="I44" s="247">
        <v>35</v>
      </c>
      <c r="J44" s="247">
        <v>29</v>
      </c>
      <c r="K44" s="247">
        <v>33</v>
      </c>
      <c r="L44" s="11"/>
      <c r="M44" s="11"/>
      <c r="N44" s="11"/>
      <c r="O44" s="11"/>
      <c r="P44" s="11"/>
      <c r="Q44" s="11"/>
      <c r="R44" s="11"/>
      <c r="S44" s="11"/>
      <c r="T44" s="9"/>
      <c r="U44" s="9"/>
      <c r="V44" s="9"/>
      <c r="W44" s="9"/>
      <c r="X44" s="9"/>
      <c r="Y44" s="9"/>
      <c r="Z44" s="9"/>
      <c r="AA44" s="9"/>
      <c r="AB44" s="9"/>
      <c r="AC44" s="9"/>
      <c r="AD44" s="9"/>
      <c r="AE44" s="9"/>
    </row>
    <row r="45" spans="1:31" ht="13.5" customHeight="1" x14ac:dyDescent="0.25">
      <c r="A45" s="167">
        <v>46025</v>
      </c>
      <c r="B45" s="146" t="s">
        <v>2586</v>
      </c>
      <c r="C45" s="157">
        <v>0</v>
      </c>
      <c r="D45" s="157">
        <v>0</v>
      </c>
      <c r="E45" s="158">
        <v>0</v>
      </c>
      <c r="F45" s="159">
        <v>0</v>
      </c>
      <c r="G45" s="789" t="s">
        <v>10807</v>
      </c>
      <c r="H45" s="705"/>
      <c r="I45" s="705"/>
      <c r="J45" s="705"/>
      <c r="K45" s="705"/>
      <c r="L45" s="11"/>
      <c r="M45" s="11"/>
      <c r="N45" s="11"/>
      <c r="O45" s="11"/>
      <c r="P45" s="11"/>
      <c r="Q45" s="11"/>
      <c r="R45" s="11"/>
      <c r="S45" s="11"/>
      <c r="T45" s="9"/>
      <c r="U45" s="9"/>
      <c r="V45" s="9"/>
      <c r="W45" s="9"/>
      <c r="X45" s="9"/>
      <c r="Y45" s="9"/>
      <c r="Z45" s="9"/>
      <c r="AA45" s="9"/>
      <c r="AB45" s="9"/>
      <c r="AC45" s="9"/>
      <c r="AD45" s="9"/>
      <c r="AE45" s="9"/>
    </row>
    <row r="46" spans="1:31" ht="13.5" customHeight="1" x14ac:dyDescent="0.25">
      <c r="A46" s="167">
        <v>48020</v>
      </c>
      <c r="B46" s="146" t="s">
        <v>2587</v>
      </c>
      <c r="C46" s="157">
        <v>0</v>
      </c>
      <c r="D46" s="157">
        <v>0</v>
      </c>
      <c r="E46" s="158">
        <v>0</v>
      </c>
      <c r="F46" s="159">
        <v>0</v>
      </c>
      <c r="G46" s="789" t="s">
        <v>10807</v>
      </c>
      <c r="H46" s="705"/>
      <c r="I46" s="705"/>
      <c r="J46" s="705"/>
      <c r="K46" s="705"/>
      <c r="L46" s="11"/>
      <c r="M46" s="11"/>
      <c r="N46" s="11"/>
      <c r="O46" s="11"/>
      <c r="P46" s="11"/>
      <c r="Q46" s="11"/>
      <c r="R46" s="11"/>
      <c r="S46" s="11"/>
      <c r="T46" s="9"/>
      <c r="U46" s="9"/>
      <c r="V46" s="9"/>
      <c r="W46" s="9"/>
      <c r="X46" s="9"/>
      <c r="Y46" s="9"/>
      <c r="Z46" s="9"/>
      <c r="AA46" s="9"/>
      <c r="AB46" s="9"/>
      <c r="AC46" s="9"/>
      <c r="AD46" s="9"/>
      <c r="AE46" s="9"/>
    </row>
    <row r="47" spans="1:31" ht="13.5" customHeight="1" x14ac:dyDescent="0.25">
      <c r="A47" s="167">
        <v>48023</v>
      </c>
      <c r="B47" s="146" t="s">
        <v>2588</v>
      </c>
      <c r="C47" s="157">
        <v>0</v>
      </c>
      <c r="D47" s="157">
        <v>0</v>
      </c>
      <c r="E47" s="158">
        <v>0</v>
      </c>
      <c r="F47" s="159">
        <v>0</v>
      </c>
      <c r="G47" s="789" t="s">
        <v>10807</v>
      </c>
      <c r="H47" s="705"/>
      <c r="I47" s="705"/>
      <c r="J47" s="705"/>
      <c r="K47" s="705"/>
      <c r="L47" s="11"/>
      <c r="M47" s="11"/>
      <c r="N47" s="11"/>
      <c r="O47" s="11"/>
      <c r="P47" s="11"/>
      <c r="Q47" s="11"/>
      <c r="R47" s="11"/>
      <c r="S47" s="11"/>
      <c r="T47" s="9"/>
      <c r="U47" s="9"/>
      <c r="V47" s="9"/>
      <c r="W47" s="9"/>
      <c r="X47" s="9"/>
      <c r="Y47" s="9"/>
      <c r="Z47" s="9"/>
      <c r="AA47" s="9"/>
      <c r="AB47" s="9"/>
      <c r="AC47" s="9"/>
      <c r="AD47" s="9"/>
      <c r="AE47" s="9"/>
    </row>
    <row r="48" spans="1:31" ht="13.5" customHeight="1" x14ac:dyDescent="0.25">
      <c r="A48" s="167">
        <v>48029</v>
      </c>
      <c r="B48" s="146" t="s">
        <v>2589</v>
      </c>
      <c r="C48" s="157">
        <v>0</v>
      </c>
      <c r="D48" s="157">
        <v>0</v>
      </c>
      <c r="E48" s="158">
        <v>0</v>
      </c>
      <c r="F48" s="159">
        <v>0</v>
      </c>
      <c r="G48" s="789" t="s">
        <v>10807</v>
      </c>
      <c r="H48" s="705"/>
      <c r="I48" s="705"/>
      <c r="J48" s="705"/>
      <c r="K48" s="705"/>
      <c r="L48" s="11"/>
      <c r="M48" s="11"/>
      <c r="N48" s="11"/>
      <c r="O48" s="11"/>
      <c r="P48" s="11"/>
      <c r="Q48" s="11"/>
      <c r="R48" s="11"/>
      <c r="S48" s="11"/>
      <c r="T48" s="9"/>
      <c r="U48" s="9"/>
      <c r="V48" s="9"/>
      <c r="W48" s="9"/>
      <c r="X48" s="9"/>
      <c r="Y48" s="9"/>
      <c r="Z48" s="9"/>
      <c r="AA48" s="9"/>
      <c r="AB48" s="9"/>
      <c r="AC48" s="9"/>
      <c r="AD48" s="9"/>
      <c r="AE48" s="9"/>
    </row>
    <row r="49" spans="1:31" ht="13.5" customHeight="1" x14ac:dyDescent="0.25">
      <c r="A49" s="167">
        <v>88888</v>
      </c>
      <c r="B49" s="146" t="s">
        <v>2590</v>
      </c>
      <c r="C49" s="157">
        <v>0</v>
      </c>
      <c r="D49" s="157">
        <v>0</v>
      </c>
      <c r="E49" s="158">
        <v>0</v>
      </c>
      <c r="F49" s="159">
        <v>0</v>
      </c>
      <c r="G49" s="789" t="s">
        <v>10807</v>
      </c>
      <c r="H49" s="705"/>
      <c r="I49" s="705"/>
      <c r="J49" s="705"/>
      <c r="K49" s="705"/>
      <c r="L49" s="11"/>
      <c r="M49" s="11"/>
      <c r="N49" s="11"/>
      <c r="O49" s="11"/>
      <c r="P49" s="11"/>
      <c r="Q49" s="11"/>
      <c r="R49" s="11"/>
      <c r="S49" s="11"/>
      <c r="T49" s="9"/>
      <c r="U49" s="9"/>
      <c r="V49" s="9"/>
      <c r="W49" s="9"/>
      <c r="X49" s="9"/>
      <c r="Y49" s="9"/>
      <c r="Z49" s="9"/>
      <c r="AA49" s="9"/>
      <c r="AB49" s="9"/>
      <c r="AC49" s="9"/>
      <c r="AD49" s="9"/>
      <c r="AE49" s="9"/>
    </row>
    <row r="50" spans="1:31" s="19" customFormat="1" ht="13.5" customHeight="1" x14ac:dyDescent="0.25">
      <c r="A50" s="19" t="s">
        <v>53</v>
      </c>
      <c r="C50" s="160">
        <v>0</v>
      </c>
      <c r="D50" s="160">
        <v>0</v>
      </c>
      <c r="E50" s="161">
        <v>0</v>
      </c>
      <c r="F50" s="162">
        <v>0</v>
      </c>
      <c r="G50" s="20">
        <v>215</v>
      </c>
      <c r="H50" s="20">
        <v>156</v>
      </c>
      <c r="I50" s="20">
        <v>189</v>
      </c>
      <c r="J50" s="20">
        <v>248</v>
      </c>
      <c r="K50" s="20">
        <v>237</v>
      </c>
      <c r="L50" s="20"/>
      <c r="M50" s="20"/>
      <c r="N50" s="20"/>
      <c r="O50" s="20"/>
      <c r="P50" s="20"/>
      <c r="Q50" s="20"/>
      <c r="R50" s="20"/>
      <c r="S50" s="20"/>
      <c r="T50" s="21"/>
      <c r="U50" s="21"/>
      <c r="V50" s="21"/>
      <c r="W50" s="21"/>
      <c r="X50" s="21"/>
      <c r="Y50" s="21"/>
      <c r="Z50" s="21"/>
      <c r="AA50" s="21"/>
      <c r="AB50" s="21"/>
      <c r="AC50" s="21"/>
      <c r="AD50" s="21"/>
      <c r="AE50" s="21"/>
    </row>
  </sheetData>
  <mergeCells count="32">
    <mergeCell ref="G47:K47"/>
    <mergeCell ref="G48:K48"/>
    <mergeCell ref="G49:K49"/>
    <mergeCell ref="G39:K39"/>
    <mergeCell ref="G40:K40"/>
    <mergeCell ref="G43:K43"/>
    <mergeCell ref="G45:K45"/>
    <mergeCell ref="G46:K46"/>
    <mergeCell ref="G31:K31"/>
    <mergeCell ref="G35:K35"/>
    <mergeCell ref="G36:K36"/>
    <mergeCell ref="G37:K37"/>
    <mergeCell ref="G38:K38"/>
    <mergeCell ref="B17:K17"/>
    <mergeCell ref="B18:K18"/>
    <mergeCell ref="C27:K27"/>
    <mergeCell ref="G29:K29"/>
    <mergeCell ref="G30:K30"/>
    <mergeCell ref="B15:K15"/>
    <mergeCell ref="B16:K16"/>
    <mergeCell ref="B14:K14"/>
    <mergeCell ref="B3:K3"/>
    <mergeCell ref="B4:K4"/>
    <mergeCell ref="B5:K5"/>
    <mergeCell ref="B6:K6"/>
    <mergeCell ref="B7:K7"/>
    <mergeCell ref="B8:K8"/>
    <mergeCell ref="B9:K9"/>
    <mergeCell ref="B10:K10"/>
    <mergeCell ref="B11:K11"/>
    <mergeCell ref="B12:K12"/>
    <mergeCell ref="B13:K13"/>
  </mergeCells>
  <dataValidations count="2">
    <dataValidation type="list" allowBlank="1" showInputMessage="1" showErrorMessage="1" sqref="B10:G10" xr:uid="{00000000-0002-0000-EB01-000000000000}">
      <formula1>$AA$12:$AA$13</formula1>
    </dataValidation>
    <dataValidation type="list" allowBlank="1" showInputMessage="1" showErrorMessage="1" sqref="B5:G5" xr:uid="{00000000-0002-0000-EB01-000001000000}">
      <formula1>$AA$4:$AA$11</formula1>
    </dataValidation>
  </dataValidations>
  <pageMargins left="0.31496062992125984" right="0.31496062992125984" top="0.35433070866141736" bottom="0.15748031496062992" header="0.31496062992125984" footer="0.31496062992125984"/>
  <pageSetup paperSize="9" orientation="landscape" r:id="rId1"/>
  <drawing r:id="rId2"/>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sheetPr>
    <tabColor rgb="FF00B0F0"/>
  </sheetPr>
  <dimension ref="A1:AE46"/>
  <sheetViews>
    <sheetView workbookViewId="0">
      <pane xSplit="1" ySplit="2" topLeftCell="B12" activePane="bottomRight" state="frozen"/>
      <selection activeCell="B21" sqref="B21"/>
      <selection pane="topRight" activeCell="B21" sqref="B21"/>
      <selection pane="bottomLeft" activeCell="B21" sqref="B21"/>
      <selection pane="bottomRight" activeCell="D29" sqref="D29:D32"/>
    </sheetView>
  </sheetViews>
  <sheetFormatPr defaultColWidth="9.140625" defaultRowHeight="15" x14ac:dyDescent="0.25"/>
  <cols>
    <col min="1" max="1" width="36.85546875" style="2" customWidth="1"/>
    <col min="2" max="2" width="62.2851562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2591</v>
      </c>
      <c r="C3" s="702"/>
      <c r="D3" s="702"/>
      <c r="E3" s="702"/>
      <c r="F3" s="702"/>
      <c r="G3" s="702"/>
      <c r="H3" s="672"/>
      <c r="I3" s="672"/>
      <c r="J3" s="672"/>
      <c r="K3" s="672"/>
    </row>
    <row r="4" spans="1:27" s="182" customFormat="1" ht="42.75" customHeight="1" x14ac:dyDescent="0.25">
      <c r="A4" s="180" t="s">
        <v>2</v>
      </c>
      <c r="B4" s="706" t="s">
        <v>2592</v>
      </c>
      <c r="C4" s="706"/>
      <c r="D4" s="706"/>
      <c r="E4" s="706"/>
      <c r="F4" s="706"/>
      <c r="G4" s="706"/>
      <c r="H4" s="718"/>
      <c r="I4" s="718"/>
      <c r="J4" s="718"/>
      <c r="K4" s="718"/>
    </row>
    <row r="5" spans="1:27" ht="14.25" customHeight="1" x14ac:dyDescent="0.25">
      <c r="A5" s="6" t="s">
        <v>5</v>
      </c>
      <c r="B5" s="699" t="s">
        <v>6</v>
      </c>
      <c r="C5" s="699"/>
      <c r="D5" s="699"/>
      <c r="E5" s="699"/>
      <c r="F5" s="699"/>
      <c r="G5" s="699"/>
      <c r="H5" s="669"/>
      <c r="I5" s="669"/>
      <c r="J5" s="669"/>
      <c r="K5" s="669"/>
    </row>
    <row r="6" spans="1:27" ht="14.25" customHeight="1" x14ac:dyDescent="0.25">
      <c r="A6" s="6" t="s">
        <v>8</v>
      </c>
      <c r="B6" s="688" t="s">
        <v>9</v>
      </c>
      <c r="C6" s="688"/>
      <c r="D6" s="688"/>
      <c r="E6" s="688"/>
      <c r="F6" s="688"/>
      <c r="G6" s="688"/>
      <c r="H6" s="669"/>
      <c r="I6" s="669"/>
      <c r="J6" s="669"/>
      <c r="K6" s="669"/>
    </row>
    <row r="7" spans="1:27" ht="14.25" customHeight="1" x14ac:dyDescent="0.25">
      <c r="A7" s="6" t="s">
        <v>11</v>
      </c>
      <c r="B7" s="688" t="s">
        <v>2250</v>
      </c>
      <c r="C7" s="688"/>
      <c r="D7" s="688"/>
      <c r="E7" s="688"/>
      <c r="F7" s="688"/>
      <c r="G7" s="688"/>
      <c r="H7" s="669"/>
      <c r="I7" s="669"/>
      <c r="J7" s="669"/>
      <c r="K7" s="669"/>
      <c r="Z7" s="2" t="s">
        <v>3</v>
      </c>
      <c r="AA7" s="2" t="s">
        <v>4</v>
      </c>
    </row>
    <row r="8" spans="1:27" ht="14.25" customHeight="1" x14ac:dyDescent="0.25">
      <c r="A8" s="6" t="s">
        <v>13</v>
      </c>
      <c r="B8" s="704" t="s">
        <v>9</v>
      </c>
      <c r="C8" s="704"/>
      <c r="D8" s="704"/>
      <c r="E8" s="704"/>
      <c r="F8" s="704"/>
      <c r="G8" s="704"/>
      <c r="H8" s="718"/>
      <c r="I8" s="718"/>
      <c r="J8" s="718"/>
      <c r="K8" s="718"/>
      <c r="AA8" s="2" t="s">
        <v>7</v>
      </c>
    </row>
    <row r="9" spans="1:27" ht="14.25" customHeight="1" x14ac:dyDescent="0.25">
      <c r="A9" s="6" t="s">
        <v>15</v>
      </c>
      <c r="B9" s="699" t="s">
        <v>63</v>
      </c>
      <c r="C9" s="699"/>
      <c r="D9" s="699"/>
      <c r="E9" s="699"/>
      <c r="F9" s="699"/>
      <c r="G9" s="699"/>
      <c r="H9" s="669"/>
      <c r="I9" s="669"/>
      <c r="J9" s="669"/>
      <c r="K9" s="669"/>
      <c r="AA9" s="2" t="s">
        <v>10</v>
      </c>
    </row>
    <row r="10" spans="1:27" ht="14.25" customHeight="1" x14ac:dyDescent="0.25">
      <c r="A10" s="6" t="s">
        <v>17</v>
      </c>
      <c r="B10" s="699" t="s">
        <v>18</v>
      </c>
      <c r="C10" s="699"/>
      <c r="D10" s="699"/>
      <c r="E10" s="699"/>
      <c r="F10" s="699"/>
      <c r="G10" s="699"/>
      <c r="H10" s="669"/>
      <c r="I10" s="669"/>
      <c r="J10" s="669"/>
      <c r="K10" s="669"/>
      <c r="AA10" s="2" t="s">
        <v>12</v>
      </c>
    </row>
    <row r="11" spans="1:27" ht="14.25" customHeight="1" x14ac:dyDescent="0.25">
      <c r="A11" s="6" t="s">
        <v>19</v>
      </c>
      <c r="B11" s="782" t="s">
        <v>2169</v>
      </c>
      <c r="C11" s="782"/>
      <c r="D11" s="782"/>
      <c r="E11" s="782"/>
      <c r="F11" s="782"/>
      <c r="G11" s="782"/>
      <c r="H11" s="669"/>
      <c r="I11" s="669"/>
      <c r="J11" s="669"/>
      <c r="K11" s="669"/>
      <c r="AA11" s="2" t="s">
        <v>14</v>
      </c>
    </row>
    <row r="12" spans="1:27" ht="14.25" customHeight="1" x14ac:dyDescent="0.25">
      <c r="A12" s="6" t="s">
        <v>22</v>
      </c>
      <c r="B12" s="690" t="s">
        <v>9</v>
      </c>
      <c r="C12" s="690"/>
      <c r="D12" s="690"/>
      <c r="E12" s="690"/>
      <c r="F12" s="690"/>
      <c r="G12" s="690"/>
      <c r="H12" s="669"/>
      <c r="I12" s="669"/>
      <c r="J12" s="669"/>
      <c r="K12" s="669"/>
      <c r="AA12" s="2" t="s">
        <v>16</v>
      </c>
    </row>
    <row r="13" spans="1:27" ht="14.25" customHeight="1" x14ac:dyDescent="0.25">
      <c r="A13" s="6" t="s">
        <v>26</v>
      </c>
      <c r="B13" s="699" t="s">
        <v>9</v>
      </c>
      <c r="C13" s="699"/>
      <c r="D13" s="699"/>
      <c r="E13" s="699"/>
      <c r="F13" s="699"/>
      <c r="G13" s="699"/>
      <c r="H13" s="669"/>
      <c r="I13" s="669"/>
      <c r="J13" s="669"/>
      <c r="K13" s="669"/>
      <c r="AA13" s="2" t="s">
        <v>6</v>
      </c>
    </row>
    <row r="14" spans="1:27" ht="14.25" customHeight="1" x14ac:dyDescent="0.25">
      <c r="A14" s="6" t="s">
        <v>28</v>
      </c>
      <c r="B14" s="688" t="s">
        <v>2593</v>
      </c>
      <c r="C14" s="688"/>
      <c r="D14" s="688"/>
      <c r="E14" s="688"/>
      <c r="F14" s="688"/>
      <c r="G14" s="688"/>
      <c r="H14" s="669"/>
      <c r="I14" s="669"/>
      <c r="J14" s="669"/>
      <c r="K14" s="669"/>
      <c r="AA14" s="2" t="s">
        <v>21</v>
      </c>
    </row>
    <row r="15" spans="1:27" ht="14.25" customHeight="1" x14ac:dyDescent="0.25">
      <c r="A15" s="6" t="s">
        <v>30</v>
      </c>
      <c r="B15" s="688" t="s">
        <v>2201</v>
      </c>
      <c r="C15" s="688"/>
      <c r="D15" s="688"/>
      <c r="E15" s="688"/>
      <c r="F15" s="688"/>
      <c r="G15" s="688"/>
      <c r="H15" s="669"/>
      <c r="I15" s="669"/>
      <c r="J15" s="669"/>
      <c r="K15" s="669"/>
      <c r="Z15" s="2" t="s">
        <v>24</v>
      </c>
      <c r="AA15" s="2" t="s">
        <v>25</v>
      </c>
    </row>
    <row r="16" spans="1:27" ht="14.25" customHeight="1" x14ac:dyDescent="0.25">
      <c r="A16" s="6" t="s">
        <v>32</v>
      </c>
      <c r="B16" s="699" t="s">
        <v>897</v>
      </c>
      <c r="C16" s="699"/>
      <c r="D16" s="699"/>
      <c r="E16" s="699"/>
      <c r="F16" s="699"/>
      <c r="G16" s="699"/>
      <c r="H16" s="669"/>
      <c r="I16" s="669"/>
      <c r="J16" s="669"/>
      <c r="K16" s="669"/>
      <c r="AA16" s="2" t="s">
        <v>18</v>
      </c>
    </row>
    <row r="17" spans="1:31" ht="14.25" customHeight="1" x14ac:dyDescent="0.25">
      <c r="A17" s="6" t="s">
        <v>35</v>
      </c>
      <c r="B17" s="688" t="s">
        <v>9</v>
      </c>
      <c r="C17" s="688"/>
      <c r="D17" s="688"/>
      <c r="E17" s="688"/>
      <c r="F17" s="688"/>
      <c r="G17" s="688"/>
      <c r="H17" s="669"/>
      <c r="I17" s="669"/>
      <c r="J17" s="669"/>
      <c r="K17" s="669"/>
      <c r="Z17" s="2" t="s">
        <v>29</v>
      </c>
      <c r="AA17" s="2" t="s">
        <v>23</v>
      </c>
    </row>
    <row r="18" spans="1:31" ht="14.25" customHeight="1" x14ac:dyDescent="0.25">
      <c r="A18" s="6" t="s">
        <v>36</v>
      </c>
      <c r="B18" s="699" t="s">
        <v>9</v>
      </c>
      <c r="C18" s="699"/>
      <c r="D18" s="699"/>
      <c r="E18" s="699"/>
      <c r="F18" s="699"/>
      <c r="G18" s="699"/>
      <c r="H18" s="669"/>
      <c r="I18" s="669"/>
      <c r="J18" s="669"/>
      <c r="K18" s="669"/>
      <c r="AA18" s="2" t="s">
        <v>31</v>
      </c>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E19" s="2" t="s">
        <v>34</v>
      </c>
    </row>
    <row r="20" spans="1:31" ht="14.25" customHeight="1" x14ac:dyDescent="0.25">
      <c r="A20" s="6" t="s">
        <v>43</v>
      </c>
      <c r="C20" s="10">
        <v>23648</v>
      </c>
      <c r="D20" s="10">
        <v>24357</v>
      </c>
      <c r="E20" s="155">
        <v>25387</v>
      </c>
      <c r="F20" s="156">
        <v>26497</v>
      </c>
      <c r="G20" s="10">
        <v>24677</v>
      </c>
      <c r="H20" s="10">
        <v>24959</v>
      </c>
      <c r="I20" s="10">
        <v>24361</v>
      </c>
      <c r="J20" s="11">
        <v>24955</v>
      </c>
      <c r="K20" s="11">
        <v>23901</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23617</v>
      </c>
      <c r="D21" s="10">
        <f t="shared" si="0"/>
        <v>24339</v>
      </c>
      <c r="E21" s="10">
        <f t="shared" si="0"/>
        <v>25337</v>
      </c>
      <c r="F21" s="10">
        <f t="shared" si="0"/>
        <v>26442</v>
      </c>
      <c r="G21" s="10">
        <f>G20-G25</f>
        <v>24671</v>
      </c>
      <c r="H21" s="10">
        <f t="shared" ref="H21:K21" si="1">H20-H25</f>
        <v>24954</v>
      </c>
      <c r="I21" s="10">
        <f t="shared" si="1"/>
        <v>24352</v>
      </c>
      <c r="J21" s="10">
        <f t="shared" si="1"/>
        <v>24943</v>
      </c>
      <c r="K21" s="10">
        <f t="shared" si="1"/>
        <v>23893</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0.99868910690121782</v>
      </c>
      <c r="D22" s="12">
        <f>IFERROR(+(D21/D20),0)</f>
        <v>0.99926099273309521</v>
      </c>
      <c r="E22" s="12">
        <f>IFERROR(+(E21/E20),0)</f>
        <v>0.99803048804506245</v>
      </c>
      <c r="F22" s="12">
        <f>IFERROR(+(F21/F20),0)</f>
        <v>0.99792429331622445</v>
      </c>
      <c r="G22" s="12">
        <f>G21/G20</f>
        <v>0.99975685861328367</v>
      </c>
      <c r="H22" s="12">
        <f t="shared" ref="H22:K22" si="2">H21/H20</f>
        <v>0.99979967146119642</v>
      </c>
      <c r="I22" s="12">
        <f t="shared" si="2"/>
        <v>0.99963055703788839</v>
      </c>
      <c r="J22" s="12">
        <f t="shared" si="2"/>
        <v>0.99951913444199558</v>
      </c>
      <c r="K22" s="12">
        <f t="shared" si="2"/>
        <v>0.99966528597129822</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31</v>
      </c>
      <c r="D25" s="10">
        <v>18</v>
      </c>
      <c r="E25" s="155">
        <v>50</v>
      </c>
      <c r="F25" s="156">
        <v>55</v>
      </c>
      <c r="G25" s="164">
        <v>6</v>
      </c>
      <c r="H25" s="164">
        <v>5</v>
      </c>
      <c r="I25" s="164">
        <v>9</v>
      </c>
      <c r="J25" s="164">
        <v>12</v>
      </c>
      <c r="K25" s="164">
        <v>8</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1.3108930987821381E-3</v>
      </c>
      <c r="D26" s="12">
        <f>IFERROR(+(D25/D20),0)</f>
        <v>7.390072669047912E-4</v>
      </c>
      <c r="E26" s="12">
        <f>IFERROR(+(E25/E20),0)</f>
        <v>1.9695119549375663E-3</v>
      </c>
      <c r="F26" s="12">
        <f>IFERROR(+(F25/F20),0)</f>
        <v>2.075706683775522E-3</v>
      </c>
      <c r="G26" s="12">
        <f>G25/G20</f>
        <v>2.4314138671637558E-4</v>
      </c>
      <c r="H26" s="12">
        <f t="shared" ref="H26:J26" si="4">H25/H20</f>
        <v>2.0032853880363796E-4</v>
      </c>
      <c r="I26" s="12">
        <f t="shared" si="4"/>
        <v>3.6944296211157177E-4</v>
      </c>
      <c r="J26" s="12">
        <f t="shared" si="4"/>
        <v>4.8086555800440795E-4</v>
      </c>
      <c r="K26" s="12">
        <f>K25/K20</f>
        <v>3.3471402870172796E-4</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 t="s">
        <v>1563</v>
      </c>
      <c r="B29" s="250" t="s">
        <v>2266</v>
      </c>
      <c r="C29" s="157">
        <v>10</v>
      </c>
      <c r="D29" s="157">
        <v>18</v>
      </c>
      <c r="E29" s="245" t="s">
        <v>1542</v>
      </c>
      <c r="F29" s="245" t="s">
        <v>1542</v>
      </c>
      <c r="G29" s="251"/>
      <c r="H29" s="251"/>
      <c r="I29" s="251"/>
      <c r="J29" s="251"/>
      <c r="K29" s="251"/>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 t="s">
        <v>1434</v>
      </c>
      <c r="B30" s="146" t="s">
        <v>2594</v>
      </c>
      <c r="C30" s="157">
        <v>844</v>
      </c>
      <c r="D30" s="157">
        <v>961</v>
      </c>
      <c r="E30" s="158">
        <v>1918</v>
      </c>
      <c r="F30" s="159">
        <v>1966</v>
      </c>
      <c r="G30" s="251"/>
      <c r="H30" s="251"/>
      <c r="I30" s="251"/>
      <c r="J30" s="251"/>
      <c r="K30" s="251"/>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 t="s">
        <v>1535</v>
      </c>
      <c r="B31" s="146" t="s">
        <v>2595</v>
      </c>
      <c r="C31" s="157">
        <v>3890</v>
      </c>
      <c r="D31" s="157">
        <v>3836</v>
      </c>
      <c r="E31" s="158">
        <v>3881</v>
      </c>
      <c r="F31" s="159">
        <v>4090</v>
      </c>
      <c r="G31" s="251"/>
      <c r="H31" s="251"/>
      <c r="I31" s="251"/>
      <c r="J31" s="251"/>
      <c r="K31" s="251"/>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 t="s">
        <v>67</v>
      </c>
      <c r="B32" s="146" t="s">
        <v>2596</v>
      </c>
      <c r="C32" s="157">
        <v>18869</v>
      </c>
      <c r="D32" s="157">
        <v>19507</v>
      </c>
      <c r="E32" s="158">
        <v>19516</v>
      </c>
      <c r="F32" s="159">
        <v>20367</v>
      </c>
      <c r="G32" s="251"/>
      <c r="H32" s="251"/>
      <c r="I32" s="251"/>
      <c r="J32" s="251"/>
      <c r="K32" s="251"/>
      <c r="L32" s="11"/>
      <c r="M32" s="11"/>
      <c r="N32" s="11"/>
      <c r="O32" s="11"/>
      <c r="P32" s="11"/>
      <c r="Q32" s="11"/>
      <c r="R32" s="11"/>
      <c r="S32" s="11"/>
      <c r="T32" s="9"/>
      <c r="U32" s="9"/>
      <c r="V32" s="9"/>
      <c r="W32" s="9"/>
      <c r="X32" s="9"/>
      <c r="Y32" s="9"/>
      <c r="Z32" s="9"/>
      <c r="AA32" s="9"/>
      <c r="AB32" s="9"/>
      <c r="AC32" s="9"/>
      <c r="AD32" s="9"/>
      <c r="AE32" s="9"/>
    </row>
    <row r="33" spans="1:31" s="19" customFormat="1" ht="13.5" customHeight="1" x14ac:dyDescent="0.25">
      <c r="A33" s="2" t="s">
        <v>1654</v>
      </c>
      <c r="B33" s="146"/>
      <c r="C33" s="789" t="s">
        <v>10807</v>
      </c>
      <c r="D33" s="705"/>
      <c r="E33" s="705"/>
      <c r="F33" s="705"/>
      <c r="G33" s="251"/>
      <c r="H33" s="251"/>
      <c r="I33" s="251"/>
      <c r="J33" s="251"/>
      <c r="K33" s="251"/>
      <c r="L33" s="20"/>
      <c r="M33" s="20"/>
      <c r="N33" s="20"/>
      <c r="O33" s="20"/>
      <c r="P33" s="20"/>
      <c r="Q33" s="20"/>
      <c r="R33" s="20"/>
      <c r="S33" s="20"/>
      <c r="T33" s="21"/>
      <c r="U33" s="21"/>
      <c r="V33" s="21"/>
      <c r="W33" s="21"/>
      <c r="X33" s="21"/>
      <c r="Y33" s="21"/>
      <c r="Z33" s="21"/>
      <c r="AA33" s="21"/>
      <c r="AB33" s="21"/>
      <c r="AC33" s="21"/>
      <c r="AD33" s="21"/>
      <c r="AE33" s="21"/>
    </row>
    <row r="34" spans="1:31" x14ac:dyDescent="0.25">
      <c r="A34" s="2" t="s">
        <v>2597</v>
      </c>
      <c r="B34" s="146"/>
      <c r="C34" s="789" t="s">
        <v>10807</v>
      </c>
      <c r="D34" s="705"/>
      <c r="E34" s="705"/>
      <c r="F34" s="705"/>
      <c r="G34" s="251"/>
      <c r="H34" s="251"/>
      <c r="I34" s="251"/>
      <c r="J34" s="251"/>
      <c r="K34" s="251"/>
    </row>
    <row r="35" spans="1:31" x14ac:dyDescent="0.25">
      <c r="A35" s="2" t="s">
        <v>1660</v>
      </c>
      <c r="B35" s="146"/>
      <c r="C35" s="789" t="s">
        <v>10807</v>
      </c>
      <c r="D35" s="705"/>
      <c r="E35" s="705"/>
      <c r="F35" s="705"/>
      <c r="G35" s="251"/>
      <c r="H35" s="251"/>
      <c r="I35" s="251"/>
      <c r="J35" s="251"/>
      <c r="K35" s="251"/>
    </row>
    <row r="36" spans="1:31" x14ac:dyDescent="0.25">
      <c r="A36" s="2" t="s">
        <v>1664</v>
      </c>
      <c r="B36" s="146"/>
      <c r="C36" s="789" t="s">
        <v>10807</v>
      </c>
      <c r="D36" s="705"/>
      <c r="E36" s="705"/>
      <c r="F36" s="705"/>
      <c r="G36" s="251"/>
      <c r="H36" s="251"/>
      <c r="I36" s="251"/>
      <c r="J36" s="251"/>
      <c r="K36" s="251"/>
    </row>
    <row r="37" spans="1:31" x14ac:dyDescent="0.25">
      <c r="A37" s="2" t="s">
        <v>66</v>
      </c>
      <c r="B37" s="146"/>
      <c r="C37" s="789" t="s">
        <v>10807</v>
      </c>
      <c r="D37" s="705"/>
      <c r="E37" s="705"/>
      <c r="F37" s="705"/>
      <c r="G37" s="251"/>
      <c r="H37" s="251"/>
      <c r="I37" s="251"/>
      <c r="J37" s="251"/>
      <c r="K37" s="251"/>
    </row>
    <row r="38" spans="1:31" x14ac:dyDescent="0.25">
      <c r="A38" s="19" t="s">
        <v>53</v>
      </c>
      <c r="B38" s="19"/>
      <c r="C38" s="160">
        <v>23617</v>
      </c>
      <c r="D38" s="160">
        <v>24339</v>
      </c>
      <c r="E38" s="161">
        <v>25337</v>
      </c>
      <c r="F38" s="162">
        <v>26442</v>
      </c>
      <c r="G38" s="20">
        <v>24671</v>
      </c>
      <c r="H38" s="20">
        <v>24954</v>
      </c>
      <c r="I38" s="20">
        <v>24352</v>
      </c>
      <c r="J38" s="20">
        <v>24943</v>
      </c>
      <c r="K38" s="20">
        <v>23893</v>
      </c>
    </row>
    <row r="39" spans="1:31" x14ac:dyDescent="0.25">
      <c r="C39" s="13"/>
      <c r="D39" s="13"/>
      <c r="E39" s="13"/>
      <c r="F39" s="13"/>
    </row>
    <row r="40" spans="1:31" x14ac:dyDescent="0.25">
      <c r="C40"/>
      <c r="D40"/>
      <c r="E40"/>
      <c r="F40"/>
    </row>
    <row r="41" spans="1:31" x14ac:dyDescent="0.25">
      <c r="C41"/>
      <c r="D41"/>
      <c r="E41"/>
      <c r="F41"/>
    </row>
    <row r="42" spans="1:31" x14ac:dyDescent="0.25">
      <c r="C42"/>
      <c r="D42"/>
      <c r="E42"/>
      <c r="F42"/>
    </row>
    <row r="43" spans="1:31" x14ac:dyDescent="0.25">
      <c r="C43"/>
      <c r="D43"/>
      <c r="E43"/>
      <c r="F43"/>
    </row>
    <row r="44" spans="1:31" x14ac:dyDescent="0.25">
      <c r="C44"/>
      <c r="D44"/>
      <c r="E44"/>
      <c r="F44"/>
    </row>
    <row r="45" spans="1:31" x14ac:dyDescent="0.25">
      <c r="C45"/>
      <c r="D45"/>
      <c r="E45"/>
      <c r="F45"/>
    </row>
    <row r="46" spans="1:31" x14ac:dyDescent="0.25">
      <c r="C46"/>
      <c r="D46"/>
      <c r="E46"/>
      <c r="F46"/>
    </row>
  </sheetData>
  <mergeCells count="22">
    <mergeCell ref="B17:K17"/>
    <mergeCell ref="B18:K18"/>
    <mergeCell ref="C27:K27"/>
    <mergeCell ref="C36:F36"/>
    <mergeCell ref="C37:F37"/>
    <mergeCell ref="C33:F33"/>
    <mergeCell ref="C34:F34"/>
    <mergeCell ref="C35:F35"/>
    <mergeCell ref="B15:K15"/>
    <mergeCell ref="B16:K16"/>
    <mergeCell ref="B14:K14"/>
    <mergeCell ref="B3:K3"/>
    <mergeCell ref="B4:K4"/>
    <mergeCell ref="B5:K5"/>
    <mergeCell ref="B6:K6"/>
    <mergeCell ref="B7:K7"/>
    <mergeCell ref="B8:K8"/>
    <mergeCell ref="B9:K9"/>
    <mergeCell ref="B10:K10"/>
    <mergeCell ref="B11:K11"/>
    <mergeCell ref="B12:K12"/>
    <mergeCell ref="B13:K13"/>
  </mergeCells>
  <dataValidations count="2">
    <dataValidation type="list" allowBlank="1" showInputMessage="1" showErrorMessage="1" sqref="B5:G5" xr:uid="{00000000-0002-0000-EC01-000000000000}">
      <formula1>$AA$7:$AA$14</formula1>
    </dataValidation>
    <dataValidation type="list" allowBlank="1" showInputMessage="1" showErrorMessage="1" sqref="B10:G10" xr:uid="{00000000-0002-0000-EC01-000001000000}">
      <formula1>$AA$15:$AA$16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sheetPr>
    <tabColor rgb="FF00B0F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2598</v>
      </c>
      <c r="C3" s="702"/>
      <c r="D3" s="702"/>
      <c r="E3" s="702"/>
      <c r="F3" s="702"/>
      <c r="G3" s="702"/>
      <c r="H3" s="672"/>
      <c r="I3" s="672"/>
      <c r="J3" s="672"/>
      <c r="K3" s="672"/>
    </row>
    <row r="4" spans="1:27" ht="14.25" customHeight="1" x14ac:dyDescent="0.25">
      <c r="A4" s="6" t="s">
        <v>2</v>
      </c>
      <c r="B4" s="704" t="s">
        <v>2599</v>
      </c>
      <c r="C4" s="704"/>
      <c r="D4" s="704"/>
      <c r="E4" s="704"/>
      <c r="F4" s="704"/>
      <c r="G4" s="704"/>
      <c r="H4" s="718"/>
      <c r="I4" s="718"/>
      <c r="J4" s="718"/>
      <c r="K4" s="718"/>
      <c r="Z4" s="2" t="s">
        <v>3</v>
      </c>
      <c r="AA4" s="2" t="s">
        <v>4</v>
      </c>
    </row>
    <row r="5" spans="1:27" ht="14.25" customHeight="1" x14ac:dyDescent="0.25">
      <c r="A5" s="6" t="s">
        <v>5</v>
      </c>
      <c r="B5" s="699" t="s">
        <v>16</v>
      </c>
      <c r="C5" s="699"/>
      <c r="D5" s="699"/>
      <c r="E5" s="699"/>
      <c r="F5" s="699"/>
      <c r="G5" s="699"/>
      <c r="H5" s="669"/>
      <c r="I5" s="669"/>
      <c r="J5" s="669"/>
      <c r="K5" s="669"/>
      <c r="Z5" s="39"/>
      <c r="AA5" s="2" t="s">
        <v>7</v>
      </c>
    </row>
    <row r="6" spans="1:27" ht="14.25" customHeight="1" x14ac:dyDescent="0.25">
      <c r="A6" s="6" t="s">
        <v>8</v>
      </c>
      <c r="B6" s="699" t="s">
        <v>2438</v>
      </c>
      <c r="C6" s="699"/>
      <c r="D6" s="699"/>
      <c r="E6" s="699"/>
      <c r="F6" s="699"/>
      <c r="G6" s="699"/>
      <c r="H6" s="669"/>
      <c r="I6" s="669"/>
      <c r="J6" s="669"/>
      <c r="K6" s="669"/>
      <c r="Z6" s="39"/>
      <c r="AA6" s="2" t="s">
        <v>10</v>
      </c>
    </row>
    <row r="7" spans="1:27" ht="14.25" customHeight="1" x14ac:dyDescent="0.25">
      <c r="A7" s="6" t="s">
        <v>11</v>
      </c>
      <c r="B7" s="679" t="s">
        <v>9</v>
      </c>
      <c r="C7" s="679"/>
      <c r="D7" s="679"/>
      <c r="E7" s="679"/>
      <c r="F7" s="679"/>
      <c r="G7" s="679"/>
      <c r="H7" s="669"/>
      <c r="I7" s="669"/>
      <c r="J7" s="669"/>
      <c r="K7" s="669"/>
      <c r="Z7" s="39"/>
      <c r="AA7" s="2" t="s">
        <v>16</v>
      </c>
    </row>
    <row r="8" spans="1:27" ht="14.25" customHeight="1" x14ac:dyDescent="0.25">
      <c r="A8" s="6" t="s">
        <v>13</v>
      </c>
      <c r="B8" s="693" t="s">
        <v>9</v>
      </c>
      <c r="C8" s="693"/>
      <c r="D8" s="693"/>
      <c r="E8" s="693"/>
      <c r="F8" s="693"/>
      <c r="G8" s="693"/>
      <c r="H8" s="718"/>
      <c r="I8" s="718"/>
      <c r="J8" s="718"/>
      <c r="K8" s="718"/>
      <c r="Z8" s="39"/>
      <c r="AA8" s="2" t="s">
        <v>6</v>
      </c>
    </row>
    <row r="9" spans="1:27" ht="14.25" customHeight="1" x14ac:dyDescent="0.25">
      <c r="A9" s="6" t="s">
        <v>15</v>
      </c>
      <c r="B9" s="699" t="s">
        <v>69</v>
      </c>
      <c r="C9" s="699"/>
      <c r="D9" s="699"/>
      <c r="E9" s="699"/>
      <c r="F9" s="699"/>
      <c r="G9" s="699"/>
      <c r="H9" s="669"/>
      <c r="I9" s="669"/>
      <c r="J9" s="669"/>
      <c r="K9" s="669"/>
      <c r="Z9" s="3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699" t="s">
        <v>2439</v>
      </c>
      <c r="C11" s="699"/>
      <c r="D11" s="699"/>
      <c r="E11" s="699"/>
      <c r="F11" s="699"/>
      <c r="G11" s="699"/>
      <c r="H11" s="669"/>
      <c r="I11" s="669"/>
      <c r="J11" s="669"/>
      <c r="K11" s="669"/>
      <c r="Z11" s="39"/>
      <c r="AA11" s="2" t="s">
        <v>18</v>
      </c>
    </row>
    <row r="12" spans="1:27" ht="14.25" customHeight="1" x14ac:dyDescent="0.25">
      <c r="A12" s="6" t="s">
        <v>22</v>
      </c>
      <c r="B12" s="688" t="s">
        <v>34</v>
      </c>
      <c r="C12" s="688"/>
      <c r="D12" s="688"/>
      <c r="E12" s="688"/>
      <c r="F12" s="688"/>
      <c r="G12" s="688"/>
      <c r="H12" s="669"/>
      <c r="I12" s="669"/>
      <c r="J12" s="669"/>
      <c r="K12" s="669"/>
      <c r="Z12" s="2" t="s">
        <v>29</v>
      </c>
      <c r="AA12" s="2" t="s">
        <v>23</v>
      </c>
    </row>
    <row r="13" spans="1:27" ht="14.25" customHeight="1" x14ac:dyDescent="0.25">
      <c r="A13" s="6" t="s">
        <v>26</v>
      </c>
      <c r="B13" s="699" t="s">
        <v>9</v>
      </c>
      <c r="C13" s="699"/>
      <c r="D13" s="699"/>
      <c r="E13" s="699"/>
      <c r="F13" s="699"/>
      <c r="G13" s="699"/>
      <c r="H13" s="669"/>
      <c r="I13" s="669"/>
      <c r="J13" s="669"/>
      <c r="K13" s="669"/>
      <c r="Z13" s="39"/>
      <c r="AA13" s="2" t="s">
        <v>31</v>
      </c>
    </row>
    <row r="14" spans="1:27" ht="14.25" customHeight="1" x14ac:dyDescent="0.25">
      <c r="A14" s="6" t="s">
        <v>28</v>
      </c>
      <c r="B14" s="688" t="s">
        <v>2439</v>
      </c>
      <c r="C14" s="688"/>
      <c r="D14" s="688"/>
      <c r="E14" s="688"/>
      <c r="F14" s="688"/>
      <c r="G14" s="688"/>
      <c r="H14" s="669"/>
      <c r="I14" s="669"/>
      <c r="J14" s="669"/>
      <c r="K14" s="669"/>
      <c r="Z14" s="39"/>
      <c r="AA14" s="2" t="s">
        <v>34</v>
      </c>
    </row>
    <row r="15" spans="1:27" ht="14.25" customHeight="1" x14ac:dyDescent="0.25">
      <c r="A15" s="6" t="s">
        <v>30</v>
      </c>
      <c r="B15" s="688" t="s">
        <v>2439</v>
      </c>
      <c r="C15" s="688"/>
      <c r="D15" s="688"/>
      <c r="E15" s="688"/>
      <c r="F15" s="688"/>
      <c r="G15" s="688"/>
      <c r="H15" s="669"/>
      <c r="I15" s="669"/>
      <c r="J15" s="669"/>
      <c r="K15" s="669"/>
    </row>
    <row r="16" spans="1:27" ht="14.25" customHeight="1" x14ac:dyDescent="0.25">
      <c r="A16" s="6" t="s">
        <v>32</v>
      </c>
      <c r="B16" s="786" t="s">
        <v>898</v>
      </c>
      <c r="C16" s="786"/>
      <c r="D16" s="786"/>
      <c r="E16" s="786"/>
      <c r="F16" s="786"/>
      <c r="G16" s="786"/>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22543</v>
      </c>
      <c r="D20" s="10">
        <v>23086</v>
      </c>
      <c r="E20" s="155">
        <v>23186</v>
      </c>
      <c r="F20" s="156">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22182</v>
      </c>
      <c r="D21" s="10">
        <f t="shared" si="0"/>
        <v>22715</v>
      </c>
      <c r="E21" s="10">
        <f t="shared" si="0"/>
        <v>22898</v>
      </c>
      <c r="F21" s="10">
        <f t="shared" si="0"/>
        <v>23914</v>
      </c>
      <c r="G21" s="10">
        <f>G20-G25</f>
        <v>24307</v>
      </c>
      <c r="H21" s="10">
        <f t="shared" ref="H21:K21" si="1">H20-H25</f>
        <v>24198</v>
      </c>
      <c r="I21" s="10">
        <f t="shared" si="1"/>
        <v>24073</v>
      </c>
      <c r="J21" s="10">
        <f t="shared" si="1"/>
        <v>24811</v>
      </c>
      <c r="K21" s="10">
        <f t="shared" si="1"/>
        <v>24321</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0.98398615978352477</v>
      </c>
      <c r="D22" s="12">
        <f>IFERROR(+(D21/D20),0)</f>
        <v>0.98392965433596113</v>
      </c>
      <c r="E22" s="12">
        <f>IFERROR(+(E21/E20),0)</f>
        <v>0.98757871129129648</v>
      </c>
      <c r="F22" s="12">
        <f>IFERROR(+(F21/F20),0)</f>
        <v>0.98646976322085633</v>
      </c>
      <c r="G22" s="12">
        <f>G21/G20</f>
        <v>0.98885317928481342</v>
      </c>
      <c r="H22" s="12">
        <f t="shared" ref="H22:K22" si="2">H21/H20</f>
        <v>0.98586270116113262</v>
      </c>
      <c r="I22" s="12">
        <f t="shared" si="2"/>
        <v>0.98393689201340639</v>
      </c>
      <c r="J22" s="12">
        <f t="shared" si="2"/>
        <v>0.98238042445359519</v>
      </c>
      <c r="K22" s="12">
        <f t="shared" si="2"/>
        <v>0.97997421226529136</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93">
        <v>0</v>
      </c>
      <c r="D23" s="193">
        <v>0</v>
      </c>
      <c r="E23" s="194">
        <v>0</v>
      </c>
      <c r="F23" s="195">
        <v>0</v>
      </c>
      <c r="G23" s="10">
        <v>34</v>
      </c>
      <c r="H23" s="10">
        <v>56</v>
      </c>
      <c r="I23" s="10">
        <v>64</v>
      </c>
      <c r="J23" s="9">
        <v>61</v>
      </c>
      <c r="K23" s="9">
        <v>96</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1.3831821325413938E-3</v>
      </c>
      <c r="H24" s="12">
        <f t="shared" ref="H24:J24" si="3">H23/H20</f>
        <v>2.2815237319209615E-3</v>
      </c>
      <c r="I24" s="12">
        <f t="shared" si="3"/>
        <v>2.6158750919643586E-3</v>
      </c>
      <c r="J24" s="12">
        <f t="shared" si="3"/>
        <v>2.4152676591700983E-3</v>
      </c>
      <c r="K24" s="12">
        <f>K23/K20</f>
        <v>3.8681602063018778E-3</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361</v>
      </c>
      <c r="D25" s="10">
        <v>371</v>
      </c>
      <c r="E25" s="155">
        <v>288</v>
      </c>
      <c r="F25" s="156">
        <v>328</v>
      </c>
      <c r="G25" s="10">
        <v>274</v>
      </c>
      <c r="H25" s="10">
        <v>347</v>
      </c>
      <c r="I25" s="10">
        <v>393</v>
      </c>
      <c r="J25" s="10">
        <v>445</v>
      </c>
      <c r="K25" s="10">
        <v>497</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1.6013840216475179E-2</v>
      </c>
      <c r="D26" s="12">
        <f>IFERROR(+(D25/D20),0)</f>
        <v>1.607034566403881E-2</v>
      </c>
      <c r="E26" s="12">
        <f>IFERROR(+(E25/E20),0)</f>
        <v>1.2421288708703527E-2</v>
      </c>
      <c r="F26" s="12">
        <f>IFERROR(+(F25/F20),0)</f>
        <v>1.3530236779143634E-2</v>
      </c>
      <c r="G26" s="12">
        <f>G25/G20</f>
        <v>1.1146820715186526E-2</v>
      </c>
      <c r="H26" s="12">
        <f t="shared" ref="H26:J26" si="4">H25/H20</f>
        <v>1.4137298838867387E-2</v>
      </c>
      <c r="I26" s="12">
        <f t="shared" si="4"/>
        <v>1.606310798659364E-2</v>
      </c>
      <c r="J26" s="12">
        <f t="shared" si="4"/>
        <v>1.7619575546404816E-2</v>
      </c>
      <c r="K26" s="12">
        <f>K25/K20</f>
        <v>2.0025787734708679E-2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2440</v>
      </c>
      <c r="C29" s="157">
        <v>22182</v>
      </c>
      <c r="D29" s="157">
        <v>22715</v>
      </c>
      <c r="E29" s="158">
        <v>22898</v>
      </c>
      <c r="F29" s="159">
        <v>23914</v>
      </c>
      <c r="G29" s="10">
        <v>24307</v>
      </c>
      <c r="H29" s="10">
        <v>24198</v>
      </c>
      <c r="I29" s="10">
        <v>24073</v>
      </c>
      <c r="J29" s="11">
        <v>24811</v>
      </c>
      <c r="K29" s="11">
        <v>24321</v>
      </c>
      <c r="L29" s="11"/>
      <c r="M29" s="11"/>
      <c r="N29" s="11"/>
      <c r="O29" s="11"/>
      <c r="P29" s="11"/>
      <c r="Q29" s="11"/>
      <c r="R29" s="11"/>
      <c r="S29" s="11"/>
      <c r="T29" s="9"/>
      <c r="U29" s="9"/>
      <c r="V29" s="9"/>
      <c r="W29" s="9"/>
      <c r="X29" s="9"/>
      <c r="Y29" s="9"/>
      <c r="Z29" s="9"/>
      <c r="AA29" s="9"/>
      <c r="AB29" s="9"/>
      <c r="AC29" s="9"/>
      <c r="AD29" s="9"/>
      <c r="AE29" s="9"/>
    </row>
    <row r="30" spans="1:31" x14ac:dyDescent="0.25">
      <c r="A30" s="19" t="s">
        <v>53</v>
      </c>
      <c r="B30" s="19"/>
      <c r="C30" s="160">
        <v>22182</v>
      </c>
      <c r="D30" s="160">
        <v>22715</v>
      </c>
      <c r="E30" s="161">
        <v>22898</v>
      </c>
      <c r="F30" s="162">
        <v>23914</v>
      </c>
      <c r="G30" s="20">
        <f>SUM(G29)</f>
        <v>24307</v>
      </c>
      <c r="H30" s="20">
        <f t="shared" ref="H30:K30" si="5">SUM(H29)</f>
        <v>24198</v>
      </c>
      <c r="I30" s="20">
        <f t="shared" si="5"/>
        <v>24073</v>
      </c>
      <c r="J30" s="20">
        <f t="shared" si="5"/>
        <v>24811</v>
      </c>
      <c r="K30" s="20">
        <f t="shared" si="5"/>
        <v>24321</v>
      </c>
    </row>
    <row r="31" spans="1:31" x14ac:dyDescent="0.25">
      <c r="C31"/>
      <c r="D31"/>
      <c r="E31"/>
      <c r="F31"/>
    </row>
    <row r="32" spans="1:31" x14ac:dyDescent="0.2">
      <c r="C32" s="196" t="s">
        <v>2600</v>
      </c>
      <c r="D32" s="196"/>
      <c r="E32" s="196"/>
      <c r="F32" s="196"/>
      <c r="G32" s="25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ED01-000000000000}">
      <formula1>$AA$4:$AA$9</formula1>
    </dataValidation>
    <dataValidation type="list" allowBlank="1" showInputMessage="1" showErrorMessage="1" sqref="B10:G10" xr:uid="{00000000-0002-0000-ED01-000001000000}">
      <formula1>$AA$10:$AA$11</formula1>
    </dataValidation>
    <dataValidation type="list" allowBlank="1" showInputMessage="1" showErrorMessage="1" sqref="B12:G12" xr:uid="{00000000-0002-0000-ED01-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sheetPr>
    <tabColor rgb="FF00B0F0"/>
  </sheetPr>
  <dimension ref="A1:AE41"/>
  <sheetViews>
    <sheetView workbookViewId="0">
      <pane xSplit="1" ySplit="2" topLeftCell="B3"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2601</v>
      </c>
      <c r="C3" s="702"/>
      <c r="D3" s="702"/>
      <c r="E3" s="702"/>
      <c r="F3" s="702"/>
      <c r="G3" s="702"/>
      <c r="H3" s="672"/>
      <c r="I3" s="672"/>
      <c r="J3" s="672"/>
      <c r="K3" s="672"/>
    </row>
    <row r="4" spans="1:27" ht="14.25" customHeight="1" x14ac:dyDescent="0.25">
      <c r="A4" s="6" t="s">
        <v>2</v>
      </c>
      <c r="B4" s="704" t="s">
        <v>2602</v>
      </c>
      <c r="C4" s="704"/>
      <c r="D4" s="704"/>
      <c r="E4" s="704"/>
      <c r="F4" s="704"/>
      <c r="G4" s="704"/>
      <c r="H4" s="718"/>
      <c r="I4" s="718"/>
      <c r="J4" s="718"/>
      <c r="K4" s="718"/>
      <c r="Z4" s="2" t="s">
        <v>3</v>
      </c>
      <c r="AA4" s="2" t="s">
        <v>4</v>
      </c>
    </row>
    <row r="5" spans="1:27" ht="14.25" customHeight="1" x14ac:dyDescent="0.25">
      <c r="A5" s="6" t="s">
        <v>5</v>
      </c>
      <c r="B5" s="699" t="s">
        <v>2443</v>
      </c>
      <c r="C5" s="699"/>
      <c r="D5" s="699"/>
      <c r="E5" s="699"/>
      <c r="F5" s="699"/>
      <c r="G5" s="699"/>
      <c r="H5" s="669"/>
      <c r="I5" s="669"/>
      <c r="J5" s="669"/>
      <c r="K5" s="669"/>
      <c r="Z5" s="39"/>
      <c r="AA5" s="2" t="s">
        <v>7</v>
      </c>
    </row>
    <row r="6" spans="1:27" ht="14.25" customHeight="1" x14ac:dyDescent="0.25">
      <c r="A6" s="6" t="s">
        <v>8</v>
      </c>
      <c r="B6" s="699" t="s">
        <v>2444</v>
      </c>
      <c r="C6" s="699"/>
      <c r="D6" s="699"/>
      <c r="E6" s="699"/>
      <c r="F6" s="699"/>
      <c r="G6" s="699"/>
      <c r="H6" s="669"/>
      <c r="I6" s="669"/>
      <c r="J6" s="669"/>
      <c r="K6" s="669"/>
      <c r="Z6" s="39"/>
      <c r="AA6" s="2" t="s">
        <v>10</v>
      </c>
    </row>
    <row r="7" spans="1:27" ht="14.25" customHeight="1" x14ac:dyDescent="0.25">
      <c r="A7" s="6" t="s">
        <v>11</v>
      </c>
      <c r="B7" s="679" t="s">
        <v>9</v>
      </c>
      <c r="C7" s="679"/>
      <c r="D7" s="679"/>
      <c r="E7" s="679"/>
      <c r="F7" s="679"/>
      <c r="G7" s="679"/>
      <c r="H7" s="669"/>
      <c r="I7" s="669"/>
      <c r="J7" s="669"/>
      <c r="K7" s="669"/>
      <c r="Z7" s="39"/>
      <c r="AA7" s="2" t="s">
        <v>16</v>
      </c>
    </row>
    <row r="8" spans="1:27" ht="14.25" customHeight="1" x14ac:dyDescent="0.25">
      <c r="A8" s="6" t="s">
        <v>13</v>
      </c>
      <c r="B8" s="693" t="s">
        <v>9</v>
      </c>
      <c r="C8" s="693"/>
      <c r="D8" s="693"/>
      <c r="E8" s="693"/>
      <c r="F8" s="693"/>
      <c r="G8" s="693"/>
      <c r="H8" s="718"/>
      <c r="I8" s="718"/>
      <c r="J8" s="718"/>
      <c r="K8" s="718"/>
      <c r="Z8" s="39"/>
      <c r="AA8" s="2" t="s">
        <v>6</v>
      </c>
    </row>
    <row r="9" spans="1:27" ht="14.25" customHeight="1" x14ac:dyDescent="0.25">
      <c r="A9" s="6" t="s">
        <v>15</v>
      </c>
      <c r="B9" s="699" t="s">
        <v>69</v>
      </c>
      <c r="C9" s="699"/>
      <c r="D9" s="699"/>
      <c r="E9" s="699"/>
      <c r="F9" s="699"/>
      <c r="G9" s="699"/>
      <c r="H9" s="669"/>
      <c r="I9" s="669"/>
      <c r="J9" s="669"/>
      <c r="K9" s="669"/>
      <c r="Z9" s="39"/>
      <c r="AA9" s="2" t="s">
        <v>21</v>
      </c>
    </row>
    <row r="10" spans="1:27" ht="14.25" customHeight="1" x14ac:dyDescent="0.25">
      <c r="A10" s="6" t="s">
        <v>17</v>
      </c>
      <c r="B10" s="699" t="s">
        <v>18</v>
      </c>
      <c r="C10" s="699"/>
      <c r="D10" s="699"/>
      <c r="E10" s="699"/>
      <c r="F10" s="699"/>
      <c r="G10" s="699"/>
      <c r="H10" s="669"/>
      <c r="I10" s="669"/>
      <c r="J10" s="669"/>
      <c r="K10" s="669"/>
      <c r="AA10" s="2" t="s">
        <v>2443</v>
      </c>
    </row>
    <row r="11" spans="1:27" ht="14.25" customHeight="1" x14ac:dyDescent="0.25">
      <c r="A11" s="6" t="s">
        <v>19</v>
      </c>
      <c r="B11" s="699" t="s">
        <v>2439</v>
      </c>
      <c r="C11" s="699"/>
      <c r="D11" s="699"/>
      <c r="E11" s="699"/>
      <c r="F11" s="699"/>
      <c r="G11" s="699"/>
      <c r="H11" s="669"/>
      <c r="I11" s="669"/>
      <c r="J11" s="669"/>
      <c r="K11" s="669"/>
      <c r="Z11" s="2" t="s">
        <v>24</v>
      </c>
      <c r="AA11" s="2" t="s">
        <v>25</v>
      </c>
    </row>
    <row r="12" spans="1:27" ht="14.25" customHeight="1" x14ac:dyDescent="0.25">
      <c r="A12" s="6" t="s">
        <v>22</v>
      </c>
      <c r="B12" s="688" t="s">
        <v>34</v>
      </c>
      <c r="C12" s="688"/>
      <c r="D12" s="688"/>
      <c r="E12" s="688"/>
      <c r="F12" s="688"/>
      <c r="G12" s="688"/>
      <c r="H12" s="669"/>
      <c r="I12" s="669"/>
      <c r="J12" s="669"/>
      <c r="K12" s="669"/>
      <c r="Z12" s="39"/>
      <c r="AA12" s="2" t="s">
        <v>18</v>
      </c>
    </row>
    <row r="13" spans="1:27" ht="14.25" customHeight="1" x14ac:dyDescent="0.25">
      <c r="A13" s="6" t="s">
        <v>26</v>
      </c>
      <c r="B13" s="699" t="s">
        <v>9</v>
      </c>
      <c r="C13" s="699"/>
      <c r="D13" s="699"/>
      <c r="E13" s="699"/>
      <c r="F13" s="699"/>
      <c r="G13" s="699"/>
      <c r="H13" s="669"/>
      <c r="I13" s="669"/>
      <c r="J13" s="669"/>
      <c r="K13" s="669"/>
      <c r="Z13" s="2" t="s">
        <v>29</v>
      </c>
      <c r="AA13" s="2" t="s">
        <v>23</v>
      </c>
    </row>
    <row r="14" spans="1:27" ht="14.25" customHeight="1" x14ac:dyDescent="0.25">
      <c r="A14" s="6" t="s">
        <v>28</v>
      </c>
      <c r="B14" s="688" t="s">
        <v>2439</v>
      </c>
      <c r="C14" s="688"/>
      <c r="D14" s="688"/>
      <c r="E14" s="688"/>
      <c r="F14" s="688"/>
      <c r="G14" s="688"/>
      <c r="H14" s="669"/>
      <c r="I14" s="669"/>
      <c r="J14" s="669"/>
      <c r="K14" s="669"/>
      <c r="Z14" s="39"/>
      <c r="AA14" s="2" t="s">
        <v>31</v>
      </c>
    </row>
    <row r="15" spans="1:27" ht="14.25" customHeight="1" x14ac:dyDescent="0.25">
      <c r="A15" s="6" t="s">
        <v>30</v>
      </c>
      <c r="B15" s="688" t="s">
        <v>2439</v>
      </c>
      <c r="C15" s="688"/>
      <c r="D15" s="688"/>
      <c r="E15" s="688"/>
      <c r="F15" s="688"/>
      <c r="G15" s="688"/>
      <c r="H15" s="669"/>
      <c r="I15" s="669"/>
      <c r="J15" s="669"/>
      <c r="K15" s="669"/>
      <c r="Z15" s="39"/>
      <c r="AA15" s="2" t="s">
        <v>34</v>
      </c>
    </row>
    <row r="16" spans="1:27" ht="14.25" customHeight="1" x14ac:dyDescent="0.25">
      <c r="A16" s="6" t="s">
        <v>32</v>
      </c>
      <c r="B16" s="786" t="s">
        <v>899</v>
      </c>
      <c r="C16" s="786"/>
      <c r="D16" s="786"/>
      <c r="E16" s="786"/>
      <c r="F16" s="786"/>
      <c r="G16" s="786"/>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row>
    <row r="20" spans="1:31" ht="14.25" customHeight="1" x14ac:dyDescent="0.25">
      <c r="A20" s="6" t="s">
        <v>43</v>
      </c>
      <c r="C20" s="10">
        <v>22543</v>
      </c>
      <c r="D20" s="10">
        <v>23086</v>
      </c>
      <c r="E20" s="155">
        <v>23186</v>
      </c>
      <c r="F20" s="156">
        <v>24242</v>
      </c>
      <c r="G20" s="10">
        <v>24581</v>
      </c>
      <c r="H20" s="10">
        <v>24545</v>
      </c>
      <c r="I20" s="10">
        <v>24466</v>
      </c>
      <c r="J20" s="11">
        <v>25256</v>
      </c>
      <c r="K20" s="11">
        <v>24818</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22182</v>
      </c>
      <c r="D21" s="10">
        <f t="shared" si="0"/>
        <v>22715</v>
      </c>
      <c r="E21" s="10">
        <f t="shared" si="0"/>
        <v>22898</v>
      </c>
      <c r="F21" s="10">
        <f t="shared" si="0"/>
        <v>23914</v>
      </c>
      <c r="G21" s="10">
        <f>G20-G25</f>
        <v>24314</v>
      </c>
      <c r="H21" s="10">
        <f t="shared" ref="H21:K21" si="1">H20-H25</f>
        <v>24206</v>
      </c>
      <c r="I21" s="10">
        <f t="shared" si="1"/>
        <v>24075</v>
      </c>
      <c r="J21" s="10">
        <f t="shared" si="1"/>
        <v>24812</v>
      </c>
      <c r="K21" s="10">
        <f t="shared" si="1"/>
        <v>24326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0.98398615978352477</v>
      </c>
      <c r="D22" s="12">
        <f>IFERROR(+(D21/D20),0)</f>
        <v>0.98392965433596113</v>
      </c>
      <c r="E22" s="12">
        <f>IFERROR(+(E21/E20),0)</f>
        <v>0.98757871129129648</v>
      </c>
      <c r="F22" s="12">
        <f>IFERROR(+(F21/F20),0)</f>
        <v>0.98646976322085633</v>
      </c>
      <c r="G22" s="12">
        <f>G21/G20</f>
        <v>0.98913795207680733</v>
      </c>
      <c r="H22" s="12">
        <f t="shared" ref="H22:K22" si="2">H21/H20</f>
        <v>0.98618863312283556</v>
      </c>
      <c r="I22" s="12">
        <f t="shared" si="2"/>
        <v>0.98401863811003021</v>
      </c>
      <c r="J22" s="12">
        <f t="shared" si="2"/>
        <v>0.98242001900538489</v>
      </c>
      <c r="K22" s="12">
        <f t="shared" si="2"/>
        <v>0.98017567894270285</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93">
        <v>0</v>
      </c>
      <c r="D23" s="193">
        <v>0</v>
      </c>
      <c r="E23" s="194">
        <v>0</v>
      </c>
      <c r="F23" s="195">
        <v>0</v>
      </c>
      <c r="G23" s="10">
        <v>3</v>
      </c>
      <c r="H23" s="10">
        <v>30</v>
      </c>
      <c r="I23" s="10">
        <v>50</v>
      </c>
      <c r="J23" s="9">
        <v>49</v>
      </c>
      <c r="K23" s="9">
        <v>85</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1.2204548228306415E-4</v>
      </c>
      <c r="H24" s="12">
        <f t="shared" ref="H24:J24" si="3">H23/H20</f>
        <v>1.2222448563862294E-3</v>
      </c>
      <c r="I24" s="12">
        <f t="shared" si="3"/>
        <v>2.0436524155971552E-3</v>
      </c>
      <c r="J24" s="12">
        <f t="shared" si="3"/>
        <v>1.9401330376940134E-3</v>
      </c>
      <c r="K24" s="12">
        <f>K23/K20</f>
        <v>3.4249335159964541E-3</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361</v>
      </c>
      <c r="D25" s="10">
        <v>371</v>
      </c>
      <c r="E25" s="155">
        <v>288</v>
      </c>
      <c r="F25" s="156">
        <v>328</v>
      </c>
      <c r="G25" s="10">
        <v>267</v>
      </c>
      <c r="H25" s="10">
        <v>339</v>
      </c>
      <c r="I25" s="10">
        <v>391</v>
      </c>
      <c r="J25" s="10">
        <v>444</v>
      </c>
      <c r="K25" s="10">
        <v>492</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1.6013840216475179E-2</v>
      </c>
      <c r="D26" s="12">
        <f>IFERROR(+(D25/D20),0)</f>
        <v>1.607034566403881E-2</v>
      </c>
      <c r="E26" s="12">
        <f>IFERROR(+(E25/E20),0)</f>
        <v>1.2421288708703527E-2</v>
      </c>
      <c r="F26" s="12">
        <f>IFERROR(+(F25/F20),0)</f>
        <v>1.3530236779143634E-2</v>
      </c>
      <c r="G26" s="12">
        <f>G25/G20</f>
        <v>1.0862047923192709E-2</v>
      </c>
      <c r="H26" s="12">
        <f t="shared" ref="H26:J26" si="4">H25/H20</f>
        <v>1.3811366877164392E-2</v>
      </c>
      <c r="I26" s="12">
        <f t="shared" si="4"/>
        <v>1.5981361889969754E-2</v>
      </c>
      <c r="J26" s="12">
        <f t="shared" si="4"/>
        <v>1.7579980994615142E-2</v>
      </c>
      <c r="K26" s="12">
        <f>K25/K20</f>
        <v>1.9824321057297124E-2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2440</v>
      </c>
      <c r="C29" s="157">
        <v>22182</v>
      </c>
      <c r="D29" s="157">
        <v>22715</v>
      </c>
      <c r="E29" s="158">
        <v>22898</v>
      </c>
      <c r="F29" s="159">
        <v>23914</v>
      </c>
      <c r="G29" s="10">
        <v>24314</v>
      </c>
      <c r="H29" s="10">
        <v>24206</v>
      </c>
      <c r="I29" s="10">
        <v>24075</v>
      </c>
      <c r="J29" s="11">
        <v>24812</v>
      </c>
      <c r="K29" s="11">
        <v>24326</v>
      </c>
      <c r="L29" s="11"/>
      <c r="M29" s="11"/>
      <c r="N29" s="11"/>
      <c r="O29" s="11"/>
      <c r="P29" s="11"/>
      <c r="Q29" s="11"/>
      <c r="R29" s="11"/>
      <c r="S29" s="11"/>
      <c r="T29" s="9"/>
      <c r="U29" s="9"/>
      <c r="V29" s="9"/>
      <c r="W29" s="9"/>
      <c r="X29" s="9"/>
      <c r="Y29" s="9"/>
      <c r="Z29" s="9"/>
      <c r="AA29" s="9"/>
      <c r="AB29" s="9"/>
      <c r="AC29" s="9"/>
      <c r="AD29" s="9"/>
      <c r="AE29" s="9"/>
    </row>
    <row r="30" spans="1:31" x14ac:dyDescent="0.25">
      <c r="A30" s="19" t="s">
        <v>53</v>
      </c>
      <c r="B30" s="19"/>
      <c r="C30" s="160">
        <v>22182</v>
      </c>
      <c r="D30" s="160">
        <v>22715</v>
      </c>
      <c r="E30" s="161">
        <v>22898</v>
      </c>
      <c r="F30" s="162">
        <v>23914</v>
      </c>
      <c r="G30" s="20">
        <f>SUM(G29)</f>
        <v>24314</v>
      </c>
      <c r="H30" s="20">
        <f t="shared" ref="H30:K30" si="5">SUM(H29)</f>
        <v>24206</v>
      </c>
      <c r="I30" s="20">
        <f t="shared" si="5"/>
        <v>24075</v>
      </c>
      <c r="J30" s="20">
        <f t="shared" si="5"/>
        <v>24812</v>
      </c>
      <c r="K30" s="20">
        <f t="shared" si="5"/>
        <v>24326</v>
      </c>
    </row>
    <row r="31" spans="1:31" x14ac:dyDescent="0.25">
      <c r="C31"/>
      <c r="D31"/>
      <c r="E31"/>
      <c r="F31"/>
    </row>
    <row r="32" spans="1:31" x14ac:dyDescent="0.25">
      <c r="C32" s="196" t="s">
        <v>2600</v>
      </c>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5:G5" xr:uid="{00000000-0002-0000-EE01-000000000000}">
      <formula1>$AA$4:$AA$10</formula1>
    </dataValidation>
    <dataValidation type="list" allowBlank="1" showInputMessage="1" showErrorMessage="1" sqref="B12:G12" xr:uid="{00000000-0002-0000-EE01-000001000000}">
      <formula1>$AA$13:$AA$15</formula1>
    </dataValidation>
    <dataValidation type="list" allowBlank="1" showInputMessage="1" showErrorMessage="1" sqref="B10:G10" xr:uid="{00000000-0002-0000-EE01-000002000000}">
      <formula1>$AA$11:$AA$12</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sheetPr>
    <tabColor rgb="FFFFFF00"/>
  </sheetPr>
  <dimension ref="A1:AF93"/>
  <sheetViews>
    <sheetView workbookViewId="0">
      <pane xSplit="1" ySplit="2" topLeftCell="B27" activePane="bottomRight" state="frozen"/>
      <selection activeCell="B21" sqref="B21"/>
      <selection pane="topRight" activeCell="B21" sqref="B21"/>
      <selection pane="bottomLeft" activeCell="B21" sqref="B21"/>
      <selection pane="bottomRight" activeCell="C63" sqref="C63:K63"/>
    </sheetView>
  </sheetViews>
  <sheetFormatPr defaultColWidth="9.140625" defaultRowHeight="15" x14ac:dyDescent="0.25"/>
  <cols>
    <col min="1" max="1" width="36.85546875" style="2" customWidth="1"/>
    <col min="2" max="2" width="62.7109375" style="2" customWidth="1"/>
    <col min="3" max="11" width="8" style="2" customWidth="1"/>
    <col min="12" max="12" width="23.85546875" style="2" customWidth="1"/>
    <col min="13" max="23" width="8.140625" style="2" customWidth="1"/>
    <col min="24" max="25" width="9.140625" style="2"/>
    <col min="26" max="26" width="24" style="2" bestFit="1" customWidth="1"/>
    <col min="27" max="16384" width="9.140625" style="2"/>
  </cols>
  <sheetData>
    <row r="1" spans="1:27" ht="18.75" x14ac:dyDescent="0.25">
      <c r="A1" s="1" t="s">
        <v>0</v>
      </c>
      <c r="D1" s="3"/>
      <c r="E1" s="3"/>
      <c r="F1" s="3"/>
    </row>
    <row r="2" spans="1:27" ht="14.25" customHeight="1" x14ac:dyDescent="0.25">
      <c r="B2" s="4"/>
      <c r="C2" s="4"/>
      <c r="D2" s="4"/>
      <c r="E2" s="4"/>
      <c r="F2" s="4"/>
    </row>
    <row r="3" spans="1:27" ht="14.25" customHeight="1" x14ac:dyDescent="0.25">
      <c r="A3" s="5" t="s">
        <v>1</v>
      </c>
      <c r="B3" s="702" t="s">
        <v>2603</v>
      </c>
      <c r="C3" s="702"/>
      <c r="D3" s="702"/>
      <c r="E3" s="702"/>
      <c r="F3" s="702"/>
      <c r="G3" s="702"/>
      <c r="H3" s="672"/>
      <c r="I3" s="672"/>
      <c r="J3" s="672"/>
      <c r="K3" s="672"/>
    </row>
    <row r="4" spans="1:27" ht="14.25" customHeight="1" x14ac:dyDescent="0.25">
      <c r="A4" s="6" t="s">
        <v>2</v>
      </c>
      <c r="B4" s="704" t="s">
        <v>2604</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88" t="s">
        <v>2250</v>
      </c>
      <c r="C7" s="688"/>
      <c r="D7" s="688"/>
      <c r="E7" s="688"/>
      <c r="F7" s="688"/>
      <c r="G7" s="688"/>
      <c r="H7" s="669"/>
      <c r="I7" s="669"/>
      <c r="J7" s="669"/>
      <c r="K7" s="669"/>
      <c r="AA7" s="2" t="s">
        <v>12</v>
      </c>
    </row>
    <row r="8" spans="1:27" ht="14.25" customHeight="1" x14ac:dyDescent="0.25">
      <c r="A8" s="6" t="s">
        <v>13</v>
      </c>
      <c r="B8" s="704" t="s">
        <v>9</v>
      </c>
      <c r="C8" s="704"/>
      <c r="D8" s="704"/>
      <c r="E8" s="704"/>
      <c r="F8" s="704"/>
      <c r="G8" s="704"/>
      <c r="H8" s="718"/>
      <c r="I8" s="718"/>
      <c r="J8" s="718"/>
      <c r="K8" s="718"/>
      <c r="AA8" s="2" t="s">
        <v>14</v>
      </c>
    </row>
    <row r="9" spans="1:27" ht="14.25" customHeight="1" x14ac:dyDescent="0.25">
      <c r="A9" s="6" t="s">
        <v>15</v>
      </c>
      <c r="B9" s="699" t="s">
        <v>63</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90" t="s">
        <v>9</v>
      </c>
      <c r="C12" s="690"/>
      <c r="D12" s="690"/>
      <c r="E12" s="690"/>
      <c r="F12" s="690"/>
      <c r="G12" s="690"/>
      <c r="H12" s="669"/>
      <c r="I12" s="669"/>
      <c r="J12" s="669"/>
      <c r="K12" s="669"/>
      <c r="Z12" s="2" t="s">
        <v>24</v>
      </c>
      <c r="AA12" s="2" t="s">
        <v>25</v>
      </c>
    </row>
    <row r="13" spans="1:27" ht="14.25" customHeight="1" x14ac:dyDescent="0.25">
      <c r="A13" s="6" t="s">
        <v>26</v>
      </c>
      <c r="B13" s="699" t="s">
        <v>901</v>
      </c>
      <c r="C13" s="699"/>
      <c r="D13" s="699"/>
      <c r="E13" s="699"/>
      <c r="F13" s="699"/>
      <c r="G13" s="699"/>
      <c r="H13" s="669"/>
      <c r="I13" s="669"/>
      <c r="J13" s="669"/>
      <c r="K13" s="669"/>
      <c r="AA13" s="2" t="s">
        <v>18</v>
      </c>
    </row>
    <row r="14" spans="1:27" ht="14.25" customHeight="1" x14ac:dyDescent="0.25">
      <c r="A14" s="6" t="s">
        <v>28</v>
      </c>
      <c r="B14" s="690" t="s">
        <v>9</v>
      </c>
      <c r="C14" s="690"/>
      <c r="D14" s="690"/>
      <c r="E14" s="690"/>
      <c r="F14" s="690"/>
      <c r="G14" s="690"/>
      <c r="H14" s="669"/>
      <c r="I14" s="669"/>
      <c r="J14" s="669"/>
      <c r="K14" s="669"/>
      <c r="Z14" s="2" t="s">
        <v>29</v>
      </c>
      <c r="AA14" s="2" t="s">
        <v>23</v>
      </c>
    </row>
    <row r="15" spans="1:27" ht="14.25" customHeight="1" x14ac:dyDescent="0.25">
      <c r="A15" s="6" t="s">
        <v>30</v>
      </c>
      <c r="B15" s="688" t="s">
        <v>2201</v>
      </c>
      <c r="C15" s="688"/>
      <c r="D15" s="688"/>
      <c r="E15" s="688"/>
      <c r="F15" s="688"/>
      <c r="G15" s="688"/>
      <c r="H15" s="669"/>
      <c r="I15" s="669"/>
      <c r="J15" s="669"/>
      <c r="K15" s="669"/>
      <c r="AA15" s="2" t="s">
        <v>31</v>
      </c>
    </row>
    <row r="16" spans="1:27" ht="14.25" customHeight="1" x14ac:dyDescent="0.25">
      <c r="A16" s="6" t="s">
        <v>32</v>
      </c>
      <c r="B16" s="699" t="s">
        <v>900</v>
      </c>
      <c r="C16" s="699"/>
      <c r="D16" s="699"/>
      <c r="E16" s="699"/>
      <c r="F16" s="699"/>
      <c r="G16" s="699"/>
      <c r="H16" s="669"/>
      <c r="I16" s="669"/>
      <c r="J16" s="669"/>
      <c r="K16" s="669"/>
      <c r="AA16" s="2" t="s">
        <v>34</v>
      </c>
    </row>
    <row r="17" spans="1:32" ht="14.25" customHeight="1" x14ac:dyDescent="0.25">
      <c r="A17" s="6" t="s">
        <v>35</v>
      </c>
      <c r="B17" s="688" t="s">
        <v>9</v>
      </c>
      <c r="C17" s="688"/>
      <c r="D17" s="688"/>
      <c r="E17" s="688"/>
      <c r="F17" s="688"/>
      <c r="G17" s="688"/>
      <c r="H17" s="669"/>
      <c r="I17" s="669"/>
      <c r="J17" s="669"/>
      <c r="K17" s="669"/>
    </row>
    <row r="18" spans="1:32" ht="14.25" customHeight="1" x14ac:dyDescent="0.25">
      <c r="A18" s="6" t="s">
        <v>36</v>
      </c>
      <c r="B18" s="699" t="s">
        <v>9</v>
      </c>
      <c r="C18" s="699"/>
      <c r="D18" s="699"/>
      <c r="E18" s="699"/>
      <c r="F18" s="699"/>
      <c r="G18" s="699"/>
      <c r="H18" s="669"/>
      <c r="I18" s="669"/>
      <c r="J18" s="669"/>
      <c r="K18" s="669"/>
    </row>
    <row r="19" spans="1:32"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2" ht="14.25" customHeight="1" x14ac:dyDescent="0.25">
      <c r="A20" s="6" t="s">
        <v>43</v>
      </c>
      <c r="C20" s="10">
        <v>25306</v>
      </c>
      <c r="D20" s="10">
        <v>27592</v>
      </c>
      <c r="E20" s="155">
        <v>29038</v>
      </c>
      <c r="F20" s="156">
        <v>30406</v>
      </c>
      <c r="G20" s="10">
        <v>24677</v>
      </c>
      <c r="H20" s="10">
        <v>24959</v>
      </c>
      <c r="I20" s="10">
        <v>24361</v>
      </c>
      <c r="J20" s="11">
        <v>24955</v>
      </c>
      <c r="K20" s="11">
        <v>23901</v>
      </c>
      <c r="L20" s="11"/>
      <c r="M20" s="11"/>
      <c r="N20" s="11"/>
      <c r="O20" s="11"/>
      <c r="P20" s="11"/>
      <c r="Q20" s="11"/>
      <c r="R20" s="11"/>
      <c r="S20" s="11"/>
      <c r="T20" s="9"/>
      <c r="U20" s="9"/>
      <c r="V20" s="9"/>
      <c r="W20" s="9"/>
      <c r="X20" s="9"/>
      <c r="Y20" s="9"/>
      <c r="Z20" s="9"/>
      <c r="AA20" s="9"/>
      <c r="AB20" s="9"/>
      <c r="AC20" s="9"/>
      <c r="AD20" s="9"/>
      <c r="AE20" s="9"/>
    </row>
    <row r="21" spans="1:32" ht="14.25" customHeight="1" x14ac:dyDescent="0.25">
      <c r="A21" s="6" t="s">
        <v>44</v>
      </c>
      <c r="C21" s="10">
        <f t="shared" ref="C21:F21" si="0">C20-C25</f>
        <v>25306</v>
      </c>
      <c r="D21" s="10">
        <f t="shared" si="0"/>
        <v>27592</v>
      </c>
      <c r="E21" s="10">
        <f t="shared" si="0"/>
        <v>29038</v>
      </c>
      <c r="F21" s="10">
        <f t="shared" si="0"/>
        <v>30406</v>
      </c>
      <c r="G21" s="10">
        <f>G20-G25</f>
        <v>24677</v>
      </c>
      <c r="H21" s="10">
        <f t="shared" ref="H21:K21" si="1">H20-H25</f>
        <v>24959</v>
      </c>
      <c r="I21" s="10">
        <f t="shared" si="1"/>
        <v>24361</v>
      </c>
      <c r="J21" s="10">
        <f t="shared" si="1"/>
        <v>24955</v>
      </c>
      <c r="K21" s="10">
        <f t="shared" si="1"/>
        <v>23901</v>
      </c>
      <c r="L21" s="10"/>
      <c r="M21" s="10"/>
      <c r="N21" s="10"/>
      <c r="O21" s="10"/>
      <c r="P21" s="10"/>
      <c r="Q21" s="10"/>
      <c r="R21" s="10"/>
      <c r="S21" s="10"/>
      <c r="T21" s="9"/>
      <c r="U21" s="9"/>
      <c r="V21" s="9"/>
      <c r="W21" s="9"/>
      <c r="X21" s="9"/>
      <c r="Y21" s="9"/>
      <c r="Z21" s="9"/>
      <c r="AA21" s="9"/>
      <c r="AB21" s="9"/>
      <c r="AC21" s="9"/>
      <c r="AD21" s="9"/>
      <c r="AE21" s="9"/>
    </row>
    <row r="22" spans="1:32"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2"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2"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2"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2"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2"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2"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11"/>
      <c r="M28" s="11"/>
      <c r="N28" s="11"/>
      <c r="O28" s="11"/>
      <c r="P28" s="11"/>
      <c r="Q28" s="11"/>
      <c r="R28" s="11"/>
      <c r="S28" s="8"/>
      <c r="T28" s="8"/>
      <c r="U28" s="9"/>
      <c r="V28" s="9"/>
      <c r="W28" s="9"/>
      <c r="X28" s="9"/>
      <c r="Y28" s="9"/>
      <c r="Z28" s="9"/>
      <c r="AA28" s="9"/>
      <c r="AB28" s="9"/>
      <c r="AC28" s="9"/>
      <c r="AD28" s="9"/>
      <c r="AE28" s="9"/>
      <c r="AF28" s="9"/>
    </row>
    <row r="29" spans="1:32" ht="13.5" customHeight="1" x14ac:dyDescent="0.25">
      <c r="A29" t="s">
        <v>2605</v>
      </c>
      <c r="B29" s="39" t="s">
        <v>2605</v>
      </c>
      <c r="C29" s="157">
        <v>147</v>
      </c>
      <c r="D29" s="157">
        <v>189</v>
      </c>
      <c r="E29" s="158">
        <v>255</v>
      </c>
      <c r="F29" s="159">
        <v>349</v>
      </c>
      <c r="G29" s="197">
        <v>377</v>
      </c>
      <c r="H29" s="197">
        <v>377</v>
      </c>
      <c r="I29" s="197">
        <v>351</v>
      </c>
      <c r="J29" s="197">
        <v>349</v>
      </c>
      <c r="K29" s="197">
        <v>300</v>
      </c>
      <c r="L29" s="11"/>
      <c r="M29" s="11"/>
      <c r="N29" s="11"/>
      <c r="O29" s="11"/>
      <c r="P29" s="11"/>
      <c r="Q29" s="11"/>
      <c r="R29" s="11"/>
      <c r="S29" s="11"/>
      <c r="T29" s="11"/>
      <c r="U29" s="9"/>
      <c r="V29" s="9"/>
      <c r="W29" s="9"/>
      <c r="X29" s="9"/>
      <c r="Y29" s="9"/>
      <c r="Z29" s="9"/>
      <c r="AA29" s="9"/>
      <c r="AB29" s="9"/>
      <c r="AC29" s="9"/>
      <c r="AD29" s="9"/>
      <c r="AE29" s="9"/>
      <c r="AF29" s="9"/>
    </row>
    <row r="30" spans="1:32" ht="13.5" customHeight="1" x14ac:dyDescent="0.25">
      <c r="A30" t="s">
        <v>2606</v>
      </c>
      <c r="B30" s="39" t="s">
        <v>2606</v>
      </c>
      <c r="C30" s="157">
        <v>12</v>
      </c>
      <c r="D30" s="190" t="s">
        <v>1542</v>
      </c>
      <c r="E30" s="158">
        <v>15</v>
      </c>
      <c r="F30" s="159">
        <v>33</v>
      </c>
      <c r="G30" s="197">
        <v>51</v>
      </c>
      <c r="H30" s="197">
        <v>63</v>
      </c>
      <c r="I30" s="197">
        <v>87</v>
      </c>
      <c r="J30" s="197">
        <v>125</v>
      </c>
      <c r="K30" s="197">
        <v>147</v>
      </c>
      <c r="L30" s="11"/>
      <c r="M30" s="11"/>
      <c r="N30" s="11"/>
      <c r="O30" s="11"/>
      <c r="P30" s="11"/>
      <c r="Q30" s="11"/>
      <c r="R30" s="11"/>
      <c r="S30" s="11"/>
      <c r="T30" s="11"/>
      <c r="U30" s="9"/>
      <c r="V30" s="9"/>
      <c r="W30" s="9"/>
      <c r="X30" s="9"/>
      <c r="Y30" s="9"/>
      <c r="Z30" s="9"/>
      <c r="AA30" s="9"/>
      <c r="AB30" s="9"/>
      <c r="AC30" s="9"/>
      <c r="AD30" s="9"/>
      <c r="AE30" s="9"/>
      <c r="AF30" s="9"/>
    </row>
    <row r="31" spans="1:32" ht="13.5" customHeight="1" x14ac:dyDescent="0.25">
      <c r="A31" t="s">
        <v>2607</v>
      </c>
      <c r="B31" s="39" t="s">
        <v>2607</v>
      </c>
      <c r="C31" s="775" t="s">
        <v>10807</v>
      </c>
      <c r="D31" s="705"/>
      <c r="E31" s="705"/>
      <c r="F31" s="705"/>
      <c r="G31" s="705"/>
      <c r="H31" s="705"/>
      <c r="I31" s="705"/>
      <c r="J31" s="705"/>
      <c r="K31" s="705"/>
      <c r="L31" s="11"/>
      <c r="M31" s="11"/>
      <c r="N31" s="11"/>
      <c r="O31" s="11"/>
      <c r="P31" s="11"/>
      <c r="Q31" s="11"/>
      <c r="R31" s="11"/>
      <c r="S31" s="11"/>
      <c r="T31" s="11"/>
      <c r="U31" s="9"/>
      <c r="V31" s="9"/>
      <c r="W31" s="9"/>
      <c r="X31" s="9"/>
      <c r="Y31" s="9"/>
      <c r="Z31" s="9"/>
      <c r="AA31" s="9"/>
      <c r="AB31" s="9"/>
      <c r="AC31" s="9"/>
      <c r="AD31" s="9"/>
      <c r="AE31" s="9"/>
      <c r="AF31" s="9"/>
    </row>
    <row r="32" spans="1:32" ht="13.5" customHeight="1" x14ac:dyDescent="0.25">
      <c r="A32" t="s">
        <v>2608</v>
      </c>
      <c r="B32" s="39" t="s">
        <v>2609</v>
      </c>
      <c r="C32" s="157">
        <v>2468</v>
      </c>
      <c r="D32" s="157">
        <v>2533</v>
      </c>
      <c r="E32" s="158">
        <v>2620</v>
      </c>
      <c r="F32" s="159">
        <v>2681</v>
      </c>
      <c r="G32" s="197">
        <v>2726</v>
      </c>
      <c r="H32" s="197">
        <v>2717</v>
      </c>
      <c r="I32" s="197">
        <v>2604</v>
      </c>
      <c r="J32" s="197">
        <v>2620</v>
      </c>
      <c r="K32" s="197">
        <v>2345</v>
      </c>
      <c r="L32" s="11"/>
      <c r="M32" s="11"/>
      <c r="N32" s="11"/>
      <c r="O32" s="11"/>
      <c r="P32" s="11"/>
      <c r="Q32" s="11"/>
      <c r="R32" s="11"/>
      <c r="S32" s="11"/>
      <c r="T32" s="11"/>
      <c r="U32" s="9"/>
      <c r="V32" s="9"/>
      <c r="W32" s="9"/>
      <c r="X32" s="9"/>
      <c r="Y32" s="9"/>
      <c r="Z32" s="9"/>
      <c r="AA32" s="9"/>
      <c r="AB32" s="9"/>
      <c r="AC32" s="9"/>
      <c r="AD32" s="9"/>
      <c r="AE32" s="9"/>
      <c r="AF32" s="9"/>
    </row>
    <row r="33" spans="1:32" ht="13.5" customHeight="1" x14ac:dyDescent="0.25">
      <c r="A33" t="s">
        <v>2610</v>
      </c>
      <c r="B33" s="39" t="s">
        <v>2611</v>
      </c>
      <c r="C33" s="157">
        <v>105</v>
      </c>
      <c r="D33" s="157">
        <v>101</v>
      </c>
      <c r="E33" s="158">
        <v>103</v>
      </c>
      <c r="F33" s="159">
        <v>81</v>
      </c>
      <c r="G33" s="197">
        <v>58</v>
      </c>
      <c r="H33" s="197">
        <v>76</v>
      </c>
      <c r="I33" s="197">
        <v>58</v>
      </c>
      <c r="J33" s="197">
        <v>64</v>
      </c>
      <c r="K33" s="197">
        <v>51</v>
      </c>
      <c r="L33" s="11"/>
      <c r="M33" s="11"/>
      <c r="N33" s="11"/>
      <c r="O33" s="11"/>
      <c r="P33" s="11"/>
      <c r="Q33" s="11"/>
      <c r="R33" s="11"/>
      <c r="S33" s="11"/>
      <c r="T33" s="11"/>
      <c r="U33" s="9"/>
      <c r="V33" s="9"/>
      <c r="W33" s="9"/>
      <c r="X33" s="9"/>
      <c r="Y33" s="9"/>
      <c r="Z33" s="9"/>
      <c r="AA33" s="9"/>
      <c r="AB33" s="9"/>
      <c r="AC33" s="9"/>
      <c r="AD33" s="9"/>
      <c r="AE33" s="9"/>
      <c r="AF33" s="9"/>
    </row>
    <row r="34" spans="1:32" ht="13.5" customHeight="1" x14ac:dyDescent="0.25">
      <c r="A34" t="s">
        <v>2612</v>
      </c>
      <c r="B34" s="39" t="s">
        <v>2613</v>
      </c>
      <c r="C34" s="157">
        <v>254</v>
      </c>
      <c r="D34" s="157">
        <v>242</v>
      </c>
      <c r="E34" s="158">
        <v>285</v>
      </c>
      <c r="F34" s="159">
        <v>329</v>
      </c>
      <c r="G34" s="199">
        <v>289</v>
      </c>
      <c r="H34" s="199">
        <v>357</v>
      </c>
      <c r="I34" s="199">
        <v>354</v>
      </c>
      <c r="J34" s="199">
        <v>377</v>
      </c>
      <c r="K34" s="199">
        <v>351</v>
      </c>
      <c r="L34" s="11"/>
      <c r="M34" s="11"/>
      <c r="N34" s="11"/>
      <c r="O34" s="11"/>
      <c r="P34" s="11"/>
      <c r="Q34" s="11"/>
      <c r="R34" s="11"/>
      <c r="S34" s="11"/>
      <c r="T34" s="11"/>
      <c r="U34" s="9"/>
      <c r="V34" s="9"/>
      <c r="W34" s="9"/>
      <c r="X34" s="9"/>
      <c r="Y34" s="9"/>
      <c r="Z34" s="9"/>
      <c r="AA34" s="9"/>
      <c r="AB34" s="9"/>
      <c r="AC34" s="9"/>
      <c r="AD34" s="9"/>
      <c r="AE34" s="9"/>
      <c r="AF34" s="9"/>
    </row>
    <row r="35" spans="1:32" ht="13.5" customHeight="1" x14ac:dyDescent="0.25">
      <c r="A35" t="s">
        <v>2614</v>
      </c>
      <c r="B35" s="39" t="s">
        <v>2615</v>
      </c>
      <c r="C35" s="157">
        <v>2143</v>
      </c>
      <c r="D35" s="157">
        <v>2276</v>
      </c>
      <c r="E35" s="158">
        <v>2272</v>
      </c>
      <c r="F35" s="159">
        <v>2533</v>
      </c>
      <c r="G35" s="199">
        <v>2339</v>
      </c>
      <c r="H35" s="199">
        <v>2584</v>
      </c>
      <c r="I35" s="199">
        <v>2622</v>
      </c>
      <c r="J35" s="199">
        <v>2524</v>
      </c>
      <c r="K35" s="199">
        <v>2792</v>
      </c>
      <c r="L35" s="11"/>
      <c r="M35" s="11"/>
      <c r="N35" s="11"/>
      <c r="O35" s="11"/>
      <c r="P35" s="11"/>
      <c r="Q35" s="11"/>
      <c r="R35" s="11"/>
      <c r="S35" s="11"/>
      <c r="T35" s="11"/>
      <c r="U35" s="9"/>
      <c r="V35" s="9"/>
      <c r="W35" s="9"/>
      <c r="X35" s="9"/>
      <c r="Y35" s="9"/>
      <c r="Z35" s="9"/>
      <c r="AA35" s="9"/>
      <c r="AB35" s="9"/>
      <c r="AC35" s="9"/>
      <c r="AD35" s="9"/>
      <c r="AE35" s="9"/>
      <c r="AF35" s="9"/>
    </row>
    <row r="36" spans="1:32" ht="13.5" customHeight="1" x14ac:dyDescent="0.25">
      <c r="A36" t="s">
        <v>2616</v>
      </c>
      <c r="B36" s="39" t="s">
        <v>2617</v>
      </c>
      <c r="C36" s="775" t="s">
        <v>10807</v>
      </c>
      <c r="D36" s="775"/>
      <c r="E36" s="775"/>
      <c r="F36" s="775"/>
      <c r="G36" s="775"/>
      <c r="H36" s="775"/>
      <c r="I36" s="775"/>
      <c r="J36" s="775"/>
      <c r="K36" s="775"/>
      <c r="L36" s="11"/>
      <c r="M36" s="11"/>
      <c r="N36" s="11"/>
      <c r="O36" s="11"/>
      <c r="P36" s="11"/>
      <c r="Q36" s="11"/>
      <c r="R36" s="11"/>
      <c r="S36" s="11"/>
      <c r="T36" s="11"/>
      <c r="U36" s="9"/>
      <c r="V36" s="9"/>
      <c r="W36" s="9"/>
      <c r="X36" s="9"/>
      <c r="Y36" s="9"/>
      <c r="Z36" s="9"/>
      <c r="AA36" s="9"/>
      <c r="AB36" s="9"/>
      <c r="AC36" s="9"/>
      <c r="AD36" s="9"/>
      <c r="AE36" s="9"/>
      <c r="AF36" s="9"/>
    </row>
    <row r="37" spans="1:32" ht="13.5" customHeight="1" x14ac:dyDescent="0.25">
      <c r="A37" t="s">
        <v>2618</v>
      </c>
      <c r="B37" s="39" t="s">
        <v>2618</v>
      </c>
      <c r="C37" s="775" t="s">
        <v>10807</v>
      </c>
      <c r="D37" s="775"/>
      <c r="E37" s="775"/>
      <c r="F37" s="775"/>
      <c r="G37" s="775"/>
      <c r="H37" s="775"/>
      <c r="I37" s="775"/>
      <c r="J37" s="775"/>
      <c r="K37" s="775"/>
      <c r="L37" s="11"/>
      <c r="M37" s="11"/>
      <c r="N37" s="11"/>
      <c r="O37" s="11"/>
      <c r="P37" s="11"/>
      <c r="Q37" s="11"/>
      <c r="R37" s="11"/>
      <c r="S37" s="11"/>
      <c r="T37" s="11"/>
      <c r="U37" s="9"/>
      <c r="V37" s="9"/>
      <c r="W37" s="9"/>
      <c r="X37" s="9"/>
      <c r="Y37" s="9"/>
      <c r="Z37" s="9"/>
      <c r="AA37" s="9"/>
      <c r="AB37" s="9"/>
      <c r="AC37" s="9"/>
      <c r="AD37" s="9"/>
      <c r="AE37" s="9"/>
      <c r="AF37" s="9"/>
    </row>
    <row r="38" spans="1:32" ht="13.5" customHeight="1" x14ac:dyDescent="0.25">
      <c r="A38" t="s">
        <v>2619</v>
      </c>
      <c r="B38" s="39" t="s">
        <v>2620</v>
      </c>
      <c r="C38" s="157">
        <v>10</v>
      </c>
      <c r="D38" s="157">
        <v>14</v>
      </c>
      <c r="E38" s="158">
        <v>33</v>
      </c>
      <c r="F38" s="159">
        <v>27</v>
      </c>
      <c r="G38" s="199">
        <v>23</v>
      </c>
      <c r="H38" s="199">
        <v>43</v>
      </c>
      <c r="I38" s="199">
        <v>41</v>
      </c>
      <c r="J38" s="199">
        <v>51</v>
      </c>
      <c r="K38" s="199">
        <v>75</v>
      </c>
      <c r="L38" s="11"/>
      <c r="M38" s="11"/>
      <c r="N38" s="11"/>
      <c r="O38" s="11"/>
      <c r="P38" s="11"/>
      <c r="Q38" s="11"/>
      <c r="R38" s="11"/>
      <c r="S38" s="11"/>
      <c r="T38" s="11"/>
      <c r="U38" s="9"/>
      <c r="V38" s="9"/>
      <c r="W38" s="9"/>
      <c r="X38" s="9"/>
      <c r="Y38" s="9"/>
      <c r="Z38" s="9"/>
      <c r="AA38" s="9"/>
      <c r="AB38" s="9"/>
      <c r="AC38" s="9"/>
      <c r="AD38" s="9"/>
      <c r="AE38" s="9"/>
      <c r="AF38" s="9"/>
    </row>
    <row r="39" spans="1:32" ht="13.5" customHeight="1" x14ac:dyDescent="0.25">
      <c r="A39" t="s">
        <v>2621</v>
      </c>
      <c r="B39" t="s">
        <v>2621</v>
      </c>
      <c r="C39" s="157">
        <v>1663</v>
      </c>
      <c r="D39" s="157">
        <v>1751</v>
      </c>
      <c r="E39" s="158">
        <v>1867</v>
      </c>
      <c r="F39" s="159">
        <v>2313</v>
      </c>
      <c r="G39" s="199">
        <v>2492</v>
      </c>
      <c r="H39" s="199">
        <v>2561</v>
      </c>
      <c r="I39" s="199">
        <v>2511</v>
      </c>
      <c r="J39" s="199">
        <v>2310</v>
      </c>
      <c r="K39" s="199">
        <v>2571</v>
      </c>
      <c r="L39" s="11"/>
      <c r="M39" s="11"/>
      <c r="N39" s="11"/>
      <c r="O39" s="11"/>
      <c r="P39" s="11"/>
      <c r="Q39" s="11"/>
      <c r="R39" s="11"/>
      <c r="S39" s="11"/>
      <c r="T39" s="11"/>
      <c r="U39" s="9"/>
      <c r="V39" s="9"/>
      <c r="W39" s="9"/>
      <c r="X39" s="9"/>
      <c r="Y39" s="9"/>
      <c r="Z39" s="9"/>
      <c r="AA39" s="9"/>
      <c r="AB39" s="9"/>
      <c r="AC39" s="9"/>
      <c r="AD39" s="9"/>
      <c r="AE39" s="9"/>
      <c r="AF39" s="9"/>
    </row>
    <row r="40" spans="1:32" ht="13.5" customHeight="1" x14ac:dyDescent="0.25">
      <c r="A40" t="s">
        <v>2622</v>
      </c>
      <c r="B40" s="39" t="s">
        <v>2622</v>
      </c>
      <c r="C40" s="157">
        <v>61</v>
      </c>
      <c r="D40" s="157">
        <v>53</v>
      </c>
      <c r="E40" s="158">
        <v>46</v>
      </c>
      <c r="F40" s="159">
        <v>34</v>
      </c>
      <c r="G40" s="199">
        <v>33</v>
      </c>
      <c r="H40" s="199">
        <v>14</v>
      </c>
      <c r="I40" s="199">
        <v>12</v>
      </c>
      <c r="J40" s="190" t="s">
        <v>1542</v>
      </c>
      <c r="K40" s="190" t="s">
        <v>1542</v>
      </c>
      <c r="L40" s="11"/>
      <c r="M40" s="11"/>
      <c r="N40" s="11"/>
      <c r="O40" s="11"/>
      <c r="P40" s="11"/>
      <c r="Q40" s="11"/>
      <c r="R40" s="11"/>
      <c r="S40" s="11"/>
      <c r="T40" s="11"/>
      <c r="U40" s="9"/>
      <c r="V40" s="9"/>
      <c r="W40" s="9"/>
      <c r="X40" s="9"/>
      <c r="Y40" s="9"/>
      <c r="Z40" s="9"/>
      <c r="AA40" s="9"/>
      <c r="AB40" s="9"/>
      <c r="AC40" s="9"/>
      <c r="AD40" s="9"/>
      <c r="AE40" s="9"/>
      <c r="AF40" s="9"/>
    </row>
    <row r="41" spans="1:32" ht="13.5" customHeight="1" x14ac:dyDescent="0.25">
      <c r="A41" t="s">
        <v>2623</v>
      </c>
      <c r="B41" t="s">
        <v>2624</v>
      </c>
      <c r="C41" s="775" t="s">
        <v>10807</v>
      </c>
      <c r="D41" s="775"/>
      <c r="E41" s="775"/>
      <c r="F41" s="775"/>
      <c r="G41" s="775"/>
      <c r="H41" s="775"/>
      <c r="I41" s="775"/>
      <c r="J41" s="775"/>
      <c r="K41" s="775"/>
      <c r="L41" s="11"/>
      <c r="M41" s="11"/>
      <c r="N41" s="11"/>
      <c r="O41" s="11"/>
      <c r="P41" s="11"/>
      <c r="Q41" s="11"/>
      <c r="R41" s="11"/>
      <c r="S41" s="11"/>
      <c r="T41" s="11"/>
      <c r="U41" s="9"/>
      <c r="V41" s="9"/>
      <c r="W41" s="9"/>
      <c r="X41" s="9"/>
      <c r="Y41" s="9"/>
      <c r="Z41" s="9"/>
      <c r="AA41" s="9"/>
      <c r="AB41" s="9"/>
      <c r="AC41" s="9"/>
      <c r="AD41" s="9"/>
      <c r="AE41" s="9"/>
      <c r="AF41" s="9"/>
    </row>
    <row r="42" spans="1:32" ht="13.5" customHeight="1" x14ac:dyDescent="0.25">
      <c r="A42" t="s">
        <v>2625</v>
      </c>
      <c r="B42" s="39" t="s">
        <v>2626</v>
      </c>
      <c r="C42" s="157">
        <v>11</v>
      </c>
      <c r="D42" s="157">
        <v>16</v>
      </c>
      <c r="E42" s="158">
        <v>18</v>
      </c>
      <c r="F42" s="159">
        <v>19</v>
      </c>
      <c r="G42" s="199">
        <v>25</v>
      </c>
      <c r="H42" s="199">
        <v>33</v>
      </c>
      <c r="I42" s="199">
        <v>47</v>
      </c>
      <c r="J42" s="199">
        <v>58</v>
      </c>
      <c r="K42" s="199">
        <v>81</v>
      </c>
      <c r="L42" s="11"/>
      <c r="M42" s="11"/>
      <c r="N42" s="11"/>
      <c r="O42" s="11"/>
      <c r="P42" s="11"/>
      <c r="Q42" s="11"/>
      <c r="R42" s="11"/>
      <c r="S42" s="11"/>
      <c r="T42" s="11"/>
      <c r="U42" s="9"/>
      <c r="V42" s="9"/>
      <c r="W42" s="9"/>
      <c r="X42" s="9"/>
      <c r="Y42" s="9"/>
      <c r="Z42" s="9"/>
      <c r="AA42" s="9"/>
      <c r="AB42" s="9"/>
      <c r="AC42" s="9"/>
      <c r="AD42" s="9"/>
      <c r="AE42" s="9"/>
      <c r="AF42" s="9"/>
    </row>
    <row r="43" spans="1:32" ht="13.5" customHeight="1" x14ac:dyDescent="0.25">
      <c r="A43" t="s">
        <v>2627</v>
      </c>
      <c r="B43" s="39" t="s">
        <v>2627</v>
      </c>
      <c r="C43" s="190" t="s">
        <v>1542</v>
      </c>
      <c r="D43" s="190" t="s">
        <v>1542</v>
      </c>
      <c r="E43" s="158">
        <v>11</v>
      </c>
      <c r="F43" s="190" t="s">
        <v>1542</v>
      </c>
      <c r="G43" s="190" t="s">
        <v>1542</v>
      </c>
      <c r="H43" s="199">
        <v>10</v>
      </c>
      <c r="I43" s="199">
        <v>13</v>
      </c>
      <c r="J43" s="199">
        <v>14</v>
      </c>
      <c r="K43" s="199">
        <v>25</v>
      </c>
      <c r="L43" s="11"/>
      <c r="M43" s="11"/>
      <c r="N43" s="11"/>
      <c r="O43" s="11"/>
      <c r="P43" s="11"/>
      <c r="Q43" s="11"/>
      <c r="R43" s="11"/>
      <c r="S43" s="11"/>
      <c r="T43" s="11"/>
      <c r="U43" s="9"/>
      <c r="V43" s="9"/>
      <c r="W43" s="9"/>
      <c r="X43" s="9"/>
      <c r="Y43" s="9"/>
      <c r="Z43" s="9"/>
      <c r="AA43" s="9"/>
      <c r="AB43" s="9"/>
      <c r="AC43" s="9"/>
      <c r="AD43" s="9"/>
      <c r="AE43" s="9"/>
      <c r="AF43" s="9"/>
    </row>
    <row r="44" spans="1:32" ht="13.5" customHeight="1" x14ac:dyDescent="0.25">
      <c r="A44" t="s">
        <v>2628</v>
      </c>
      <c r="B44" s="39" t="s">
        <v>2629</v>
      </c>
      <c r="C44" s="775" t="s">
        <v>10807</v>
      </c>
      <c r="D44" s="775"/>
      <c r="E44" s="775"/>
      <c r="F44" s="775"/>
      <c r="G44" s="775"/>
      <c r="H44" s="775"/>
      <c r="I44" s="775"/>
      <c r="J44" s="775"/>
      <c r="K44" s="775"/>
      <c r="L44" s="11"/>
      <c r="M44" s="11"/>
      <c r="N44" s="11"/>
      <c r="O44" s="11"/>
      <c r="P44" s="11"/>
      <c r="Q44" s="11"/>
      <c r="R44" s="11"/>
      <c r="S44" s="11"/>
      <c r="T44" s="11"/>
      <c r="U44" s="9"/>
      <c r="V44" s="9"/>
      <c r="W44" s="9"/>
      <c r="X44" s="9"/>
      <c r="Y44" s="9"/>
      <c r="Z44" s="9"/>
      <c r="AA44" s="9"/>
      <c r="AB44" s="9"/>
      <c r="AC44" s="9"/>
      <c r="AD44" s="9"/>
      <c r="AE44" s="9"/>
      <c r="AF44" s="9"/>
    </row>
    <row r="45" spans="1:32" ht="13.5" customHeight="1" x14ac:dyDescent="0.25">
      <c r="A45" t="s">
        <v>2630</v>
      </c>
      <c r="B45" s="39" t="s">
        <v>2630</v>
      </c>
      <c r="C45" s="190" t="s">
        <v>1542</v>
      </c>
      <c r="D45" s="190" t="s">
        <v>1542</v>
      </c>
      <c r="E45" s="190" t="s">
        <v>1542</v>
      </c>
      <c r="F45" s="190" t="s">
        <v>1542</v>
      </c>
      <c r="G45" s="190" t="s">
        <v>1542</v>
      </c>
      <c r="H45" s="190" t="s">
        <v>1542</v>
      </c>
      <c r="I45" s="190" t="s">
        <v>1542</v>
      </c>
      <c r="J45" s="190" t="s">
        <v>1542</v>
      </c>
      <c r="K45" s="199">
        <v>12</v>
      </c>
      <c r="L45" s="11"/>
      <c r="M45" s="11"/>
      <c r="N45" s="11"/>
      <c r="O45" s="11"/>
      <c r="P45" s="11"/>
      <c r="Q45" s="11"/>
      <c r="R45" s="11"/>
      <c r="S45" s="11"/>
      <c r="T45" s="11"/>
      <c r="U45" s="9"/>
      <c r="V45" s="9"/>
      <c r="W45" s="9"/>
      <c r="X45" s="9"/>
      <c r="Y45" s="9"/>
      <c r="Z45" s="9"/>
      <c r="AA45" s="9"/>
      <c r="AB45" s="9"/>
      <c r="AC45" s="9"/>
      <c r="AD45" s="9"/>
      <c r="AE45" s="9"/>
      <c r="AF45" s="9"/>
    </row>
    <row r="46" spans="1:32" ht="13.5" customHeight="1" x14ac:dyDescent="0.25">
      <c r="A46" t="s">
        <v>2631</v>
      </c>
      <c r="B46" s="39" t="s">
        <v>2631</v>
      </c>
      <c r="C46" s="157">
        <v>473</v>
      </c>
      <c r="D46" s="157">
        <v>526</v>
      </c>
      <c r="E46" s="158">
        <v>1438</v>
      </c>
      <c r="F46" s="159">
        <v>1481</v>
      </c>
      <c r="G46" s="199">
        <v>1203</v>
      </c>
      <c r="H46" s="199">
        <v>1047</v>
      </c>
      <c r="I46" s="199">
        <v>1146</v>
      </c>
      <c r="J46" s="199">
        <v>1339</v>
      </c>
      <c r="K46" s="199">
        <v>1171</v>
      </c>
      <c r="L46" s="11"/>
      <c r="M46" s="11"/>
      <c r="N46" s="11"/>
      <c r="O46" s="11"/>
      <c r="P46" s="11"/>
      <c r="Q46" s="11"/>
      <c r="R46" s="11"/>
      <c r="S46" s="11"/>
      <c r="T46" s="11"/>
      <c r="U46" s="9"/>
      <c r="V46" s="9"/>
      <c r="W46" s="9"/>
      <c r="X46" s="9"/>
      <c r="Y46" s="9"/>
      <c r="Z46" s="9"/>
      <c r="AA46" s="9"/>
      <c r="AB46" s="9"/>
      <c r="AC46" s="9"/>
      <c r="AD46" s="9"/>
      <c r="AE46" s="9"/>
      <c r="AF46" s="9"/>
    </row>
    <row r="47" spans="1:32" ht="13.5" customHeight="1" x14ac:dyDescent="0.25">
      <c r="A47" t="s">
        <v>2632</v>
      </c>
      <c r="B47" s="39" t="s">
        <v>2632</v>
      </c>
      <c r="C47" s="157">
        <v>3166</v>
      </c>
      <c r="D47" s="157">
        <v>4486</v>
      </c>
      <c r="E47" s="158">
        <v>4654</v>
      </c>
      <c r="F47" s="159">
        <v>5157</v>
      </c>
      <c r="G47" s="199">
        <v>5306</v>
      </c>
      <c r="H47" s="199">
        <v>5457</v>
      </c>
      <c r="I47" s="199">
        <v>5652</v>
      </c>
      <c r="J47" s="199">
        <v>5121</v>
      </c>
      <c r="K47" s="199">
        <v>4956</v>
      </c>
      <c r="L47" s="11"/>
      <c r="M47" s="11"/>
      <c r="N47" s="11"/>
      <c r="O47" s="11"/>
      <c r="P47" s="11"/>
      <c r="Q47" s="11"/>
      <c r="R47" s="11"/>
      <c r="S47" s="11"/>
      <c r="T47" s="11"/>
      <c r="U47" s="9"/>
      <c r="V47" s="9"/>
      <c r="W47" s="9"/>
      <c r="X47" s="9"/>
      <c r="Y47" s="9"/>
      <c r="Z47" s="9"/>
      <c r="AA47" s="9"/>
      <c r="AB47" s="9"/>
      <c r="AC47" s="9"/>
      <c r="AD47" s="9"/>
      <c r="AE47" s="9"/>
      <c r="AF47" s="9"/>
    </row>
    <row r="48" spans="1:32" ht="13.5" customHeight="1" x14ac:dyDescent="0.25">
      <c r="A48" t="s">
        <v>2633</v>
      </c>
      <c r="B48" s="39" t="s">
        <v>2633</v>
      </c>
      <c r="C48" s="157">
        <v>150</v>
      </c>
      <c r="D48" s="157">
        <v>116</v>
      </c>
      <c r="E48" s="158">
        <v>85</v>
      </c>
      <c r="F48" s="159">
        <v>91</v>
      </c>
      <c r="G48" s="199">
        <v>56</v>
      </c>
      <c r="H48" s="199">
        <v>52</v>
      </c>
      <c r="I48" s="199">
        <v>41</v>
      </c>
      <c r="J48" s="199">
        <v>21</v>
      </c>
      <c r="K48" s="199">
        <v>17</v>
      </c>
      <c r="L48" s="11"/>
      <c r="M48" s="11"/>
      <c r="N48" s="11"/>
      <c r="O48" s="11"/>
      <c r="P48" s="11"/>
      <c r="Q48" s="11"/>
      <c r="R48" s="11"/>
      <c r="S48" s="11"/>
      <c r="T48" s="11"/>
      <c r="U48" s="9"/>
      <c r="V48" s="9"/>
      <c r="W48" s="9"/>
      <c r="X48" s="9"/>
      <c r="Y48" s="9"/>
      <c r="Z48" s="9"/>
      <c r="AA48" s="9"/>
      <c r="AB48" s="9"/>
      <c r="AC48" s="9"/>
      <c r="AD48" s="9"/>
      <c r="AE48" s="9"/>
      <c r="AF48" s="9"/>
    </row>
    <row r="49" spans="1:32" ht="13.5" customHeight="1" x14ac:dyDescent="0.25">
      <c r="A49" t="s">
        <v>2634</v>
      </c>
      <c r="B49" s="39" t="s">
        <v>2635</v>
      </c>
      <c r="C49" s="157">
        <v>141</v>
      </c>
      <c r="D49" s="157">
        <v>128</v>
      </c>
      <c r="E49" s="158">
        <v>192</v>
      </c>
      <c r="F49" s="159">
        <v>246</v>
      </c>
      <c r="G49" s="199">
        <v>246</v>
      </c>
      <c r="H49" s="199">
        <v>290</v>
      </c>
      <c r="I49" s="199">
        <v>325</v>
      </c>
      <c r="J49" s="199">
        <v>347</v>
      </c>
      <c r="K49" s="199">
        <v>550</v>
      </c>
      <c r="L49" s="11"/>
      <c r="M49" s="11"/>
      <c r="N49" s="11"/>
      <c r="O49" s="11"/>
      <c r="P49" s="11"/>
      <c r="Q49" s="11"/>
      <c r="R49" s="11"/>
      <c r="S49" s="11"/>
      <c r="T49" s="11"/>
      <c r="U49" s="9"/>
      <c r="V49" s="9"/>
      <c r="W49" s="9"/>
      <c r="X49" s="9"/>
      <c r="Y49" s="9"/>
      <c r="Z49" s="9"/>
      <c r="AA49" s="9"/>
      <c r="AB49" s="9"/>
      <c r="AC49" s="9"/>
      <c r="AD49" s="9"/>
      <c r="AE49" s="9"/>
      <c r="AF49" s="9"/>
    </row>
    <row r="50" spans="1:32" ht="13.5" customHeight="1" x14ac:dyDescent="0.25">
      <c r="A50" t="s">
        <v>2636</v>
      </c>
      <c r="B50" t="s">
        <v>2637</v>
      </c>
      <c r="C50" s="190" t="s">
        <v>1542</v>
      </c>
      <c r="D50" s="157">
        <v>16</v>
      </c>
      <c r="E50" s="158">
        <v>16</v>
      </c>
      <c r="F50" s="159">
        <v>24</v>
      </c>
      <c r="G50" s="199">
        <v>19</v>
      </c>
      <c r="H50" s="199">
        <v>29</v>
      </c>
      <c r="I50" s="199">
        <v>26</v>
      </c>
      <c r="J50" s="199">
        <v>14</v>
      </c>
      <c r="K50" s="199">
        <v>18</v>
      </c>
      <c r="L50" s="11"/>
      <c r="M50" s="11"/>
      <c r="N50" s="11"/>
      <c r="O50" s="11"/>
      <c r="P50" s="11"/>
      <c r="Q50" s="11"/>
      <c r="R50" s="11"/>
      <c r="S50" s="11"/>
      <c r="T50" s="11"/>
      <c r="U50" s="9"/>
      <c r="V50" s="9"/>
      <c r="W50" s="9"/>
      <c r="X50" s="9"/>
      <c r="Y50" s="9"/>
      <c r="Z50" s="9"/>
      <c r="AA50" s="9"/>
      <c r="AB50" s="9"/>
      <c r="AC50" s="9"/>
      <c r="AD50" s="9"/>
      <c r="AE50" s="9"/>
      <c r="AF50" s="9"/>
    </row>
    <row r="51" spans="1:32" ht="13.5" customHeight="1" x14ac:dyDescent="0.25">
      <c r="A51" t="s">
        <v>2638</v>
      </c>
      <c r="B51" s="39" t="s">
        <v>2639</v>
      </c>
      <c r="C51" s="157">
        <v>43</v>
      </c>
      <c r="D51" s="157">
        <v>50</v>
      </c>
      <c r="E51" s="158">
        <v>46</v>
      </c>
      <c r="F51" s="159">
        <v>74</v>
      </c>
      <c r="G51" s="199">
        <v>88</v>
      </c>
      <c r="H51" s="199">
        <v>126</v>
      </c>
      <c r="I51" s="199">
        <v>148</v>
      </c>
      <c r="J51" s="199">
        <v>190</v>
      </c>
      <c r="K51" s="199">
        <v>243</v>
      </c>
      <c r="L51" s="11"/>
      <c r="M51" s="11"/>
      <c r="N51" s="11"/>
      <c r="O51" s="11"/>
      <c r="P51" s="11"/>
      <c r="Q51" s="11"/>
      <c r="R51" s="11"/>
      <c r="S51" s="11"/>
      <c r="T51" s="11"/>
      <c r="U51" s="9"/>
      <c r="V51" s="9"/>
      <c r="W51" s="9"/>
      <c r="X51" s="9"/>
      <c r="Y51" s="9"/>
      <c r="Z51" s="9"/>
      <c r="AA51" s="9"/>
      <c r="AB51" s="9"/>
      <c r="AC51" s="9"/>
      <c r="AD51" s="9"/>
      <c r="AE51" s="9"/>
      <c r="AF51" s="9"/>
    </row>
    <row r="52" spans="1:32" ht="13.5" customHeight="1" x14ac:dyDescent="0.25">
      <c r="A52" t="s">
        <v>2640</v>
      </c>
      <c r="B52" s="39" t="s">
        <v>2641</v>
      </c>
      <c r="C52" s="190" t="s">
        <v>1542</v>
      </c>
      <c r="D52" s="190" t="s">
        <v>1542</v>
      </c>
      <c r="E52" s="190" t="s">
        <v>1542</v>
      </c>
      <c r="F52" s="190" t="s">
        <v>1542</v>
      </c>
      <c r="G52" s="190" t="s">
        <v>1542</v>
      </c>
      <c r="H52" s="190" t="s">
        <v>1542</v>
      </c>
      <c r="I52" s="190" t="s">
        <v>1542</v>
      </c>
      <c r="J52" s="199">
        <v>13</v>
      </c>
      <c r="K52" s="199">
        <v>17</v>
      </c>
      <c r="L52" s="11"/>
      <c r="M52" s="11"/>
      <c r="N52" s="11"/>
      <c r="O52" s="11"/>
      <c r="P52" s="11"/>
      <c r="Q52" s="11"/>
      <c r="R52" s="11"/>
      <c r="S52" s="11"/>
      <c r="T52" s="11"/>
      <c r="U52" s="9"/>
      <c r="V52" s="9"/>
      <c r="W52" s="9"/>
      <c r="X52" s="9"/>
      <c r="Y52" s="9"/>
      <c r="Z52" s="9"/>
      <c r="AA52" s="9"/>
      <c r="AB52" s="9"/>
      <c r="AC52" s="9"/>
      <c r="AD52" s="9"/>
      <c r="AE52" s="9"/>
      <c r="AF52" s="9"/>
    </row>
    <row r="53" spans="1:32" ht="13.5" customHeight="1" x14ac:dyDescent="0.25">
      <c r="A53" t="s">
        <v>2642</v>
      </c>
      <c r="B53" s="39" t="s">
        <v>2642</v>
      </c>
      <c r="C53" s="775" t="s">
        <v>10807</v>
      </c>
      <c r="D53" s="775"/>
      <c r="E53" s="775"/>
      <c r="F53" s="775"/>
      <c r="G53" s="775"/>
      <c r="H53" s="775"/>
      <c r="I53" s="775"/>
      <c r="J53" s="775"/>
      <c r="K53" s="775"/>
      <c r="L53" s="11"/>
      <c r="M53" s="11"/>
      <c r="N53" s="11"/>
      <c r="O53" s="11"/>
      <c r="P53" s="11"/>
      <c r="Q53" s="11"/>
      <c r="R53" s="11"/>
      <c r="S53" s="11"/>
      <c r="T53" s="11"/>
      <c r="U53" s="9"/>
      <c r="V53" s="9"/>
      <c r="W53" s="9"/>
      <c r="X53" s="9"/>
      <c r="Y53" s="9"/>
      <c r="Z53" s="9"/>
      <c r="AA53" s="9"/>
      <c r="AB53" s="9"/>
      <c r="AC53" s="9"/>
      <c r="AD53" s="9"/>
      <c r="AE53" s="9"/>
      <c r="AF53" s="9"/>
    </row>
    <row r="54" spans="1:32" ht="13.5" customHeight="1" x14ac:dyDescent="0.25">
      <c r="A54" t="s">
        <v>2643</v>
      </c>
      <c r="B54" t="s">
        <v>2643</v>
      </c>
      <c r="C54" s="157">
        <v>1498</v>
      </c>
      <c r="D54" s="157">
        <v>1643</v>
      </c>
      <c r="E54" s="158">
        <v>1737</v>
      </c>
      <c r="F54" s="159">
        <v>1935</v>
      </c>
      <c r="G54" s="199">
        <v>1602</v>
      </c>
      <c r="H54" s="199">
        <v>1327</v>
      </c>
      <c r="I54" s="199">
        <v>1080</v>
      </c>
      <c r="J54" s="199">
        <v>1032</v>
      </c>
      <c r="K54" s="199">
        <v>493</v>
      </c>
      <c r="L54" s="11"/>
      <c r="M54" s="11"/>
      <c r="N54" s="11"/>
      <c r="O54" s="11"/>
      <c r="P54" s="11"/>
      <c r="Q54" s="11"/>
      <c r="R54" s="11"/>
      <c r="S54" s="11"/>
      <c r="T54" s="11"/>
      <c r="U54" s="9"/>
      <c r="V54" s="9"/>
      <c r="W54" s="9"/>
      <c r="X54" s="9"/>
      <c r="Y54" s="9"/>
      <c r="Z54" s="9"/>
      <c r="AA54" s="9"/>
      <c r="AB54" s="9"/>
      <c r="AC54" s="9"/>
      <c r="AD54" s="9"/>
      <c r="AE54" s="9"/>
      <c r="AF54" s="9"/>
    </row>
    <row r="55" spans="1:32" ht="13.5" customHeight="1" x14ac:dyDescent="0.25">
      <c r="A55" t="s">
        <v>2644</v>
      </c>
      <c r="B55" s="39" t="s">
        <v>2644</v>
      </c>
      <c r="C55" s="157">
        <v>1771</v>
      </c>
      <c r="D55" s="157">
        <v>1789</v>
      </c>
      <c r="E55" s="158">
        <v>1693</v>
      </c>
      <c r="F55" s="159">
        <v>1755</v>
      </c>
      <c r="G55" s="199">
        <v>1484</v>
      </c>
      <c r="H55" s="199">
        <v>1514</v>
      </c>
      <c r="I55" s="199">
        <v>614</v>
      </c>
      <c r="J55" s="199">
        <v>392</v>
      </c>
      <c r="K55" s="199">
        <v>366</v>
      </c>
      <c r="L55" s="11"/>
      <c r="M55" s="11"/>
      <c r="N55" s="11"/>
      <c r="O55" s="11"/>
      <c r="P55" s="11"/>
      <c r="Q55" s="11"/>
      <c r="R55" s="11"/>
      <c r="S55" s="11"/>
      <c r="T55" s="11"/>
      <c r="U55" s="9"/>
      <c r="V55" s="9"/>
      <c r="W55" s="9"/>
      <c r="X55" s="9"/>
      <c r="Y55" s="9"/>
      <c r="Z55" s="9"/>
      <c r="AA55" s="9"/>
      <c r="AB55" s="9"/>
      <c r="AC55" s="9"/>
      <c r="AD55" s="9"/>
      <c r="AE55" s="9"/>
      <c r="AF55" s="9"/>
    </row>
    <row r="56" spans="1:32" ht="13.5" customHeight="1" x14ac:dyDescent="0.25">
      <c r="A56" t="s">
        <v>2645</v>
      </c>
      <c r="B56" s="39" t="s">
        <v>2646</v>
      </c>
      <c r="C56" s="157">
        <v>239</v>
      </c>
      <c r="D56" s="157">
        <v>260</v>
      </c>
      <c r="E56" s="158">
        <v>219</v>
      </c>
      <c r="F56" s="159">
        <v>279</v>
      </c>
      <c r="G56" s="199">
        <v>223</v>
      </c>
      <c r="H56" s="199">
        <v>261</v>
      </c>
      <c r="I56" s="199">
        <v>285</v>
      </c>
      <c r="J56" s="199">
        <v>262</v>
      </c>
      <c r="K56" s="199">
        <v>348</v>
      </c>
      <c r="L56" s="11"/>
      <c r="M56" s="11"/>
      <c r="N56" s="11"/>
      <c r="O56" s="11"/>
      <c r="P56" s="11"/>
      <c r="Q56" s="11"/>
      <c r="R56" s="11"/>
      <c r="S56" s="11"/>
      <c r="T56" s="11"/>
      <c r="U56" s="9"/>
      <c r="V56" s="9"/>
      <c r="W56" s="9"/>
      <c r="X56" s="9"/>
      <c r="Y56" s="9"/>
      <c r="Z56" s="9"/>
      <c r="AA56" s="9"/>
      <c r="AB56" s="9"/>
      <c r="AC56" s="9"/>
      <c r="AD56" s="9"/>
      <c r="AE56" s="9"/>
      <c r="AF56" s="9"/>
    </row>
    <row r="57" spans="1:32" ht="13.5" customHeight="1" x14ac:dyDescent="0.25">
      <c r="A57" t="s">
        <v>2647</v>
      </c>
      <c r="B57" s="39" t="s">
        <v>2648</v>
      </c>
      <c r="C57" s="157">
        <v>1754</v>
      </c>
      <c r="D57" s="157">
        <v>1985</v>
      </c>
      <c r="E57" s="158">
        <v>1926</v>
      </c>
      <c r="F57" s="159">
        <v>2073</v>
      </c>
      <c r="G57" s="199">
        <v>2310</v>
      </c>
      <c r="H57" s="199">
        <v>2339</v>
      </c>
      <c r="I57" s="199">
        <v>2405</v>
      </c>
      <c r="J57" s="199">
        <v>2522</v>
      </c>
      <c r="K57" s="199">
        <v>2549</v>
      </c>
      <c r="L57" s="11"/>
      <c r="M57" s="11"/>
      <c r="N57" s="11"/>
      <c r="O57" s="11"/>
      <c r="P57" s="11"/>
      <c r="Q57" s="11"/>
      <c r="R57" s="11"/>
      <c r="S57" s="11"/>
      <c r="T57" s="11"/>
      <c r="U57" s="9"/>
      <c r="V57" s="9"/>
      <c r="W57" s="9"/>
      <c r="X57" s="9"/>
      <c r="Y57" s="9"/>
      <c r="Z57" s="9"/>
      <c r="AA57" s="9"/>
      <c r="AB57" s="9"/>
      <c r="AC57" s="9"/>
      <c r="AD57" s="9"/>
      <c r="AE57" s="9"/>
      <c r="AF57" s="9"/>
    </row>
    <row r="58" spans="1:32" ht="13.5" customHeight="1" x14ac:dyDescent="0.25">
      <c r="A58" t="s">
        <v>2649</v>
      </c>
      <c r="B58" t="s">
        <v>2650</v>
      </c>
      <c r="C58" s="157">
        <v>82</v>
      </c>
      <c r="D58" s="157">
        <v>72</v>
      </c>
      <c r="E58" s="158">
        <v>36</v>
      </c>
      <c r="F58" s="159">
        <v>37</v>
      </c>
      <c r="G58" s="199">
        <v>26</v>
      </c>
      <c r="H58" s="199">
        <v>21</v>
      </c>
      <c r="I58" s="190" t="s">
        <v>1542</v>
      </c>
      <c r="J58" s="190" t="s">
        <v>1542</v>
      </c>
      <c r="K58" s="190" t="s">
        <v>1542</v>
      </c>
      <c r="L58" s="11"/>
      <c r="M58" s="11"/>
      <c r="N58" s="11"/>
      <c r="O58" s="11"/>
      <c r="P58" s="11"/>
      <c r="Q58" s="11"/>
      <c r="R58" s="11"/>
      <c r="S58" s="11"/>
      <c r="T58" s="11"/>
      <c r="U58" s="9"/>
      <c r="V58" s="9"/>
      <c r="W58" s="9"/>
      <c r="X58" s="9"/>
      <c r="Y58" s="9"/>
      <c r="Z58" s="9"/>
      <c r="AA58" s="9"/>
      <c r="AB58" s="9"/>
      <c r="AC58" s="9"/>
      <c r="AD58" s="9"/>
      <c r="AE58" s="9"/>
      <c r="AF58" s="9"/>
    </row>
    <row r="59" spans="1:32" ht="13.5" customHeight="1" x14ac:dyDescent="0.25">
      <c r="A59" t="s">
        <v>2651</v>
      </c>
      <c r="B59" s="39" t="s">
        <v>2652</v>
      </c>
      <c r="C59" s="157">
        <v>57</v>
      </c>
      <c r="D59" s="157">
        <v>84</v>
      </c>
      <c r="E59" s="158">
        <v>96</v>
      </c>
      <c r="F59" s="159">
        <v>113</v>
      </c>
      <c r="G59" s="199">
        <v>168</v>
      </c>
      <c r="H59" s="199">
        <v>199</v>
      </c>
      <c r="I59" s="199">
        <v>239</v>
      </c>
      <c r="J59" s="199">
        <v>328</v>
      </c>
      <c r="K59" s="199">
        <v>402</v>
      </c>
      <c r="L59" s="11"/>
      <c r="M59" s="11"/>
      <c r="N59" s="11"/>
      <c r="O59" s="11"/>
      <c r="P59" s="11"/>
      <c r="Q59" s="11"/>
      <c r="R59" s="11"/>
      <c r="S59" s="11"/>
      <c r="T59" s="11"/>
      <c r="U59" s="9"/>
      <c r="V59" s="9"/>
      <c r="W59" s="9"/>
      <c r="X59" s="9"/>
      <c r="Y59" s="9"/>
      <c r="Z59" s="9"/>
      <c r="AA59" s="9"/>
      <c r="AB59" s="9"/>
      <c r="AC59" s="9"/>
      <c r="AD59" s="9"/>
      <c r="AE59" s="9"/>
      <c r="AF59" s="9"/>
    </row>
    <row r="60" spans="1:32" ht="13.5" customHeight="1" x14ac:dyDescent="0.25">
      <c r="A60" t="s">
        <v>2653</v>
      </c>
      <c r="B60" t="s">
        <v>2654</v>
      </c>
      <c r="C60" s="157">
        <v>911</v>
      </c>
      <c r="D60" s="157">
        <v>910</v>
      </c>
      <c r="E60" s="158">
        <v>935</v>
      </c>
      <c r="F60" s="159">
        <v>1027</v>
      </c>
      <c r="G60" s="199">
        <v>1196</v>
      </c>
      <c r="H60" s="199">
        <v>1253</v>
      </c>
      <c r="I60" s="199">
        <v>1365</v>
      </c>
      <c r="J60" s="199">
        <v>1512</v>
      </c>
      <c r="K60" s="199">
        <v>1513</v>
      </c>
      <c r="L60" s="11"/>
      <c r="M60" s="11"/>
      <c r="N60" s="11"/>
      <c r="O60" s="11"/>
      <c r="P60" s="11"/>
      <c r="Q60" s="11"/>
      <c r="R60" s="11"/>
      <c r="S60" s="11"/>
      <c r="T60" s="11"/>
      <c r="U60" s="9"/>
      <c r="V60" s="9"/>
      <c r="W60" s="9"/>
      <c r="X60" s="9"/>
      <c r="Y60" s="9"/>
      <c r="Z60" s="9"/>
      <c r="AA60" s="9"/>
      <c r="AB60" s="9"/>
      <c r="AC60" s="9"/>
      <c r="AD60" s="9"/>
      <c r="AE60" s="9"/>
      <c r="AF60" s="9"/>
    </row>
    <row r="61" spans="1:32" ht="13.5" customHeight="1" x14ac:dyDescent="0.25">
      <c r="A61" t="s">
        <v>2655</v>
      </c>
      <c r="B61" s="39" t="s">
        <v>2656</v>
      </c>
      <c r="C61" s="157">
        <v>14</v>
      </c>
      <c r="D61" s="190" t="s">
        <v>1542</v>
      </c>
      <c r="E61" s="190" t="s">
        <v>1542</v>
      </c>
      <c r="F61" s="159">
        <v>10</v>
      </c>
      <c r="G61" s="199">
        <v>12</v>
      </c>
      <c r="H61" s="190" t="s">
        <v>1542</v>
      </c>
      <c r="I61" s="190" t="s">
        <v>1542</v>
      </c>
      <c r="J61" s="190" t="s">
        <v>1542</v>
      </c>
      <c r="K61" s="199">
        <v>0</v>
      </c>
      <c r="L61" s="11"/>
      <c r="M61" s="11"/>
      <c r="N61" s="11"/>
      <c r="O61" s="11"/>
      <c r="P61" s="11"/>
      <c r="Q61" s="11"/>
      <c r="R61" s="11"/>
      <c r="S61" s="11"/>
      <c r="T61" s="11"/>
      <c r="U61" s="9"/>
      <c r="V61" s="9"/>
      <c r="W61" s="9"/>
      <c r="X61" s="9"/>
      <c r="Y61" s="9"/>
      <c r="Z61" s="9"/>
      <c r="AA61" s="9"/>
      <c r="AB61" s="9"/>
      <c r="AC61" s="9"/>
      <c r="AD61" s="9"/>
      <c r="AE61" s="9"/>
      <c r="AF61" s="9"/>
    </row>
    <row r="62" spans="1:32" ht="13.5" customHeight="1" x14ac:dyDescent="0.25">
      <c r="A62" t="s">
        <v>2657</v>
      </c>
      <c r="B62" t="s">
        <v>2657</v>
      </c>
      <c r="C62" s="190" t="s">
        <v>1542</v>
      </c>
      <c r="D62" s="190" t="s">
        <v>1542</v>
      </c>
      <c r="E62" s="190" t="s">
        <v>1542</v>
      </c>
      <c r="F62" s="190" t="s">
        <v>1542</v>
      </c>
      <c r="G62" s="190" t="s">
        <v>1542</v>
      </c>
      <c r="H62" s="190" t="s">
        <v>1542</v>
      </c>
      <c r="I62" s="199">
        <v>63</v>
      </c>
      <c r="J62" s="199">
        <v>1187</v>
      </c>
      <c r="K62" s="199">
        <v>1309</v>
      </c>
      <c r="L62" s="11"/>
      <c r="M62" s="11"/>
      <c r="N62" s="11"/>
      <c r="O62" s="11"/>
      <c r="P62" s="11"/>
      <c r="Q62" s="11"/>
      <c r="R62" s="11"/>
      <c r="S62" s="11"/>
      <c r="T62" s="11"/>
      <c r="U62" s="9"/>
      <c r="V62" s="9"/>
      <c r="W62" s="9"/>
      <c r="X62" s="9"/>
      <c r="Y62" s="9"/>
      <c r="Z62" s="9"/>
      <c r="AA62" s="9"/>
      <c r="AB62" s="9"/>
      <c r="AC62" s="9"/>
      <c r="AD62" s="9"/>
      <c r="AE62" s="9"/>
      <c r="AF62" s="9"/>
    </row>
    <row r="63" spans="1:32" ht="13.5" customHeight="1" x14ac:dyDescent="0.25">
      <c r="A63" t="s">
        <v>2658</v>
      </c>
      <c r="B63" t="s">
        <v>2658</v>
      </c>
      <c r="C63" s="775" t="s">
        <v>10807</v>
      </c>
      <c r="D63" s="775"/>
      <c r="E63" s="775"/>
      <c r="F63" s="775"/>
      <c r="G63" s="775"/>
      <c r="H63" s="775"/>
      <c r="I63" s="775"/>
      <c r="J63" s="775"/>
      <c r="K63" s="775"/>
      <c r="L63" s="11"/>
      <c r="M63" s="11"/>
      <c r="N63" s="11"/>
      <c r="O63" s="11"/>
      <c r="P63" s="11"/>
      <c r="Q63" s="11"/>
      <c r="R63" s="11"/>
      <c r="S63" s="11"/>
      <c r="T63" s="11"/>
      <c r="U63" s="9"/>
      <c r="V63" s="9"/>
      <c r="W63" s="9"/>
      <c r="X63" s="9"/>
      <c r="Y63" s="9"/>
      <c r="Z63" s="9"/>
      <c r="AA63" s="9"/>
      <c r="AB63" s="9"/>
      <c r="AC63" s="9"/>
      <c r="AD63" s="9"/>
      <c r="AE63" s="9"/>
      <c r="AF63" s="9"/>
    </row>
    <row r="64" spans="1:32" ht="13.5" customHeight="1" x14ac:dyDescent="0.25">
      <c r="A64" t="s">
        <v>2659</v>
      </c>
      <c r="B64" s="39" t="s">
        <v>2659</v>
      </c>
      <c r="C64" s="775" t="s">
        <v>10807</v>
      </c>
      <c r="D64" s="775"/>
      <c r="E64" s="775"/>
      <c r="F64" s="775"/>
      <c r="G64" s="775"/>
      <c r="H64" s="775"/>
      <c r="I64" s="775"/>
      <c r="J64" s="775"/>
      <c r="K64" s="775"/>
      <c r="L64" s="11"/>
      <c r="M64" s="11"/>
      <c r="N64" s="11"/>
      <c r="O64" s="11"/>
      <c r="P64" s="11"/>
      <c r="Q64" s="11"/>
      <c r="R64" s="11"/>
      <c r="S64" s="11"/>
      <c r="T64" s="11"/>
      <c r="U64" s="9"/>
      <c r="V64" s="9"/>
      <c r="W64" s="9"/>
      <c r="X64" s="9"/>
      <c r="Y64" s="9"/>
      <c r="Z64" s="9"/>
      <c r="AA64" s="9"/>
      <c r="AB64" s="9"/>
      <c r="AC64" s="9"/>
      <c r="AD64" s="9"/>
      <c r="AE64" s="9"/>
      <c r="AF64" s="9"/>
    </row>
    <row r="65" spans="1:32" ht="13.5" customHeight="1" x14ac:dyDescent="0.25">
      <c r="A65" t="s">
        <v>2660</v>
      </c>
      <c r="B65" t="s">
        <v>2661</v>
      </c>
      <c r="C65" s="157">
        <v>88</v>
      </c>
      <c r="D65" s="157">
        <v>108</v>
      </c>
      <c r="E65" s="158">
        <v>131</v>
      </c>
      <c r="F65" s="159">
        <v>230</v>
      </c>
      <c r="G65" s="199">
        <v>296</v>
      </c>
      <c r="H65" s="199">
        <v>254</v>
      </c>
      <c r="I65" s="199">
        <v>351</v>
      </c>
      <c r="J65" s="199">
        <v>314</v>
      </c>
      <c r="K65" s="199">
        <v>299</v>
      </c>
      <c r="L65" s="20"/>
      <c r="M65" s="11"/>
      <c r="N65" s="20"/>
      <c r="O65" s="20"/>
      <c r="P65" s="20"/>
      <c r="Q65" s="20"/>
      <c r="R65" s="20"/>
      <c r="S65" s="11"/>
      <c r="T65" s="11"/>
      <c r="U65" s="9"/>
      <c r="V65" s="9"/>
      <c r="W65" s="9"/>
      <c r="X65" s="9"/>
      <c r="Y65" s="9"/>
      <c r="Z65" s="9"/>
      <c r="AA65" s="9"/>
      <c r="AB65" s="9"/>
      <c r="AC65" s="9"/>
      <c r="AD65" s="9"/>
      <c r="AE65" s="9"/>
      <c r="AF65" s="9"/>
    </row>
    <row r="66" spans="1:32" ht="13.5" customHeight="1" x14ac:dyDescent="0.25">
      <c r="A66" t="s">
        <v>2662</v>
      </c>
      <c r="B66" s="39" t="s">
        <v>2662</v>
      </c>
      <c r="C66" s="775" t="s">
        <v>10807</v>
      </c>
      <c r="D66" s="775"/>
      <c r="E66" s="775"/>
      <c r="F66" s="775"/>
      <c r="G66" s="775"/>
      <c r="H66" s="775"/>
      <c r="I66" s="775"/>
      <c r="J66" s="775"/>
      <c r="K66" s="775"/>
      <c r="M66" s="11"/>
      <c r="S66" s="11"/>
      <c r="T66" s="11"/>
      <c r="U66" s="9"/>
      <c r="V66" s="9"/>
      <c r="W66" s="9"/>
      <c r="X66" s="9"/>
      <c r="Y66" s="9"/>
      <c r="Z66" s="9"/>
      <c r="AA66" s="9"/>
      <c r="AB66" s="9"/>
      <c r="AC66" s="9"/>
      <c r="AD66" s="9"/>
      <c r="AE66" s="9"/>
      <c r="AF66" s="9"/>
    </row>
    <row r="67" spans="1:32" ht="13.5" customHeight="1" x14ac:dyDescent="0.25">
      <c r="A67" t="s">
        <v>2663</v>
      </c>
      <c r="B67" s="39" t="s">
        <v>2663</v>
      </c>
      <c r="C67" s="775" t="s">
        <v>10807</v>
      </c>
      <c r="D67" s="775"/>
      <c r="E67" s="775"/>
      <c r="F67" s="775"/>
      <c r="G67" s="775"/>
      <c r="H67" s="775"/>
      <c r="I67" s="775"/>
      <c r="J67" s="775"/>
      <c r="K67" s="775"/>
      <c r="M67" s="11"/>
      <c r="S67" s="11"/>
      <c r="T67" s="11"/>
      <c r="U67" s="9"/>
      <c r="V67" s="9"/>
      <c r="W67" s="9"/>
      <c r="X67" s="9"/>
      <c r="Y67" s="9"/>
      <c r="Z67" s="9"/>
      <c r="AA67" s="9"/>
      <c r="AB67" s="9"/>
      <c r="AC67" s="9"/>
      <c r="AD67" s="9"/>
      <c r="AE67" s="9"/>
      <c r="AF67" s="9"/>
    </row>
    <row r="68" spans="1:32" ht="13.5" customHeight="1" x14ac:dyDescent="0.25">
      <c r="A68" t="s">
        <v>2664</v>
      </c>
      <c r="B68" s="39" t="s">
        <v>2665</v>
      </c>
      <c r="C68" s="157">
        <v>65</v>
      </c>
      <c r="D68" s="157">
        <v>70</v>
      </c>
      <c r="E68" s="158">
        <v>98</v>
      </c>
      <c r="F68" s="159">
        <v>113</v>
      </c>
      <c r="G68" s="199">
        <v>180</v>
      </c>
      <c r="H68" s="199">
        <v>227</v>
      </c>
      <c r="I68" s="199">
        <v>223</v>
      </c>
      <c r="J68" s="199">
        <v>312</v>
      </c>
      <c r="K68" s="199">
        <v>385</v>
      </c>
      <c r="M68" s="11"/>
      <c r="S68" s="11"/>
      <c r="T68" s="11"/>
      <c r="U68" s="9"/>
      <c r="V68" s="9"/>
      <c r="W68" s="9"/>
      <c r="X68" s="9"/>
      <c r="Y68" s="9"/>
      <c r="Z68" s="9"/>
      <c r="AA68" s="9"/>
      <c r="AB68" s="9"/>
      <c r="AC68" s="9"/>
      <c r="AD68" s="9"/>
      <c r="AE68" s="9"/>
      <c r="AF68" s="9"/>
    </row>
    <row r="69" spans="1:32" ht="13.5" customHeight="1" x14ac:dyDescent="0.25">
      <c r="A69" t="s">
        <v>2666</v>
      </c>
      <c r="B69" s="39" t="s">
        <v>2667</v>
      </c>
      <c r="C69" s="157">
        <v>15</v>
      </c>
      <c r="D69" s="157">
        <v>17</v>
      </c>
      <c r="E69" s="190" t="s">
        <v>1542</v>
      </c>
      <c r="F69" s="159">
        <v>13</v>
      </c>
      <c r="G69" s="199">
        <v>15</v>
      </c>
      <c r="H69" s="190" t="s">
        <v>1542</v>
      </c>
      <c r="I69" s="190" t="s">
        <v>1542</v>
      </c>
      <c r="J69" s="190" t="s">
        <v>1542</v>
      </c>
      <c r="K69" s="190" t="s">
        <v>1542</v>
      </c>
      <c r="M69" s="11"/>
      <c r="S69" s="11"/>
      <c r="T69" s="11"/>
      <c r="U69" s="9"/>
      <c r="V69" s="9"/>
      <c r="W69" s="9"/>
      <c r="X69" s="9"/>
      <c r="Y69" s="9"/>
      <c r="Z69" s="9"/>
      <c r="AA69" s="9"/>
      <c r="AB69" s="9"/>
      <c r="AC69" s="9"/>
      <c r="AD69" s="9"/>
      <c r="AE69" s="9"/>
      <c r="AF69" s="9"/>
    </row>
    <row r="70" spans="1:32" ht="13.5" customHeight="1" x14ac:dyDescent="0.25">
      <c r="A70" t="s">
        <v>2668</v>
      </c>
      <c r="B70" s="39" t="s">
        <v>2669</v>
      </c>
      <c r="C70" s="775" t="s">
        <v>10807</v>
      </c>
      <c r="D70" s="775"/>
      <c r="E70" s="775"/>
      <c r="F70" s="775"/>
      <c r="G70" s="775"/>
      <c r="H70" s="775"/>
      <c r="I70" s="775"/>
      <c r="J70" s="775"/>
      <c r="K70" s="775"/>
      <c r="M70" s="11"/>
      <c r="S70" s="11"/>
      <c r="T70" s="11"/>
      <c r="U70" s="9"/>
      <c r="V70" s="9"/>
      <c r="W70" s="9"/>
      <c r="X70" s="9"/>
      <c r="Y70" s="9"/>
      <c r="Z70" s="9"/>
      <c r="AA70" s="9"/>
      <c r="AB70" s="9"/>
      <c r="AC70" s="9"/>
      <c r="AD70" s="9"/>
      <c r="AE70" s="9"/>
      <c r="AF70" s="9"/>
    </row>
    <row r="71" spans="1:32" ht="13.5" customHeight="1" x14ac:dyDescent="0.25">
      <c r="A71" t="s">
        <v>2670</v>
      </c>
      <c r="B71" t="s">
        <v>2670</v>
      </c>
      <c r="C71" s="775" t="s">
        <v>10807</v>
      </c>
      <c r="D71" s="775"/>
      <c r="E71" s="775"/>
      <c r="F71" s="775"/>
      <c r="G71" s="775"/>
      <c r="H71" s="775"/>
      <c r="I71" s="775"/>
      <c r="J71" s="775"/>
      <c r="K71" s="775"/>
      <c r="M71" s="11"/>
      <c r="S71" s="11"/>
      <c r="T71" s="11"/>
      <c r="U71" s="9"/>
      <c r="V71" s="9"/>
      <c r="W71" s="9"/>
      <c r="X71" s="9"/>
      <c r="Y71" s="9"/>
      <c r="Z71" s="9"/>
      <c r="AA71" s="9"/>
      <c r="AB71" s="9"/>
      <c r="AC71" s="9"/>
      <c r="AD71" s="9"/>
      <c r="AE71" s="9"/>
      <c r="AF71" s="9"/>
    </row>
    <row r="72" spans="1:32" ht="13.5" customHeight="1" x14ac:dyDescent="0.25">
      <c r="A72" t="s">
        <v>2671</v>
      </c>
      <c r="B72" t="s">
        <v>2671</v>
      </c>
      <c r="C72" s="775" t="s">
        <v>10807</v>
      </c>
      <c r="D72" s="775"/>
      <c r="E72" s="775"/>
      <c r="F72" s="775"/>
      <c r="G72" s="775"/>
      <c r="H72" s="775"/>
      <c r="I72" s="775"/>
      <c r="J72" s="775"/>
      <c r="K72" s="775"/>
      <c r="M72" s="11"/>
      <c r="S72" s="11"/>
      <c r="T72" s="11"/>
      <c r="U72" s="9"/>
      <c r="V72" s="9"/>
      <c r="W72" s="9"/>
      <c r="X72" s="9"/>
      <c r="Y72" s="9"/>
      <c r="Z72" s="9"/>
      <c r="AA72" s="9"/>
      <c r="AB72" s="9"/>
      <c r="AC72" s="9"/>
      <c r="AD72" s="9"/>
      <c r="AE72" s="9"/>
      <c r="AF72" s="9"/>
    </row>
    <row r="73" spans="1:32" ht="13.5" customHeight="1" x14ac:dyDescent="0.25">
      <c r="A73" t="s">
        <v>2672</v>
      </c>
      <c r="B73" s="39" t="s">
        <v>2673</v>
      </c>
      <c r="C73" s="775" t="s">
        <v>10807</v>
      </c>
      <c r="D73" s="775"/>
      <c r="E73" s="775"/>
      <c r="F73" s="775"/>
      <c r="G73" s="775"/>
      <c r="H73" s="775"/>
      <c r="I73" s="775"/>
      <c r="J73" s="775"/>
      <c r="K73" s="775"/>
      <c r="M73" s="11"/>
      <c r="S73" s="11"/>
      <c r="T73" s="11"/>
      <c r="U73" s="9"/>
      <c r="V73" s="9"/>
      <c r="W73" s="9"/>
      <c r="X73" s="9"/>
      <c r="Y73" s="9"/>
      <c r="Z73" s="9"/>
      <c r="AA73" s="9"/>
      <c r="AB73" s="9"/>
      <c r="AC73" s="9"/>
      <c r="AD73" s="9"/>
      <c r="AE73" s="9"/>
      <c r="AF73" s="9"/>
    </row>
    <row r="74" spans="1:32" ht="13.5" customHeight="1" x14ac:dyDescent="0.25">
      <c r="A74" t="s">
        <v>2674</v>
      </c>
      <c r="B74" s="39" t="s">
        <v>2675</v>
      </c>
      <c r="C74" s="157">
        <v>963</v>
      </c>
      <c r="D74" s="157">
        <v>1056</v>
      </c>
      <c r="E74" s="158">
        <v>1025</v>
      </c>
      <c r="F74" s="159">
        <v>1043</v>
      </c>
      <c r="G74" s="199">
        <v>1100</v>
      </c>
      <c r="H74" s="199">
        <v>1099</v>
      </c>
      <c r="I74" s="199">
        <v>1120</v>
      </c>
      <c r="J74" s="199">
        <v>1099</v>
      </c>
      <c r="K74" s="199">
        <v>330</v>
      </c>
      <c r="L74" s="11"/>
      <c r="M74" s="11"/>
      <c r="N74" s="11"/>
      <c r="O74" s="11"/>
      <c r="P74" s="11"/>
      <c r="Q74" s="11"/>
      <c r="R74" s="11"/>
      <c r="S74" s="11"/>
      <c r="T74" s="11"/>
      <c r="U74" s="9"/>
      <c r="V74" s="9"/>
      <c r="W74" s="9"/>
      <c r="X74" s="9"/>
      <c r="Y74" s="9"/>
      <c r="Z74" s="9"/>
      <c r="AA74" s="9"/>
      <c r="AB74" s="9"/>
      <c r="AC74" s="9"/>
      <c r="AD74" s="9"/>
      <c r="AE74" s="9"/>
      <c r="AF74" s="9"/>
    </row>
    <row r="75" spans="1:32" ht="13.5" customHeight="1" x14ac:dyDescent="0.25">
      <c r="A75" t="s">
        <v>2676</v>
      </c>
      <c r="B75" s="39" t="s">
        <v>2677</v>
      </c>
      <c r="C75" s="157">
        <v>623</v>
      </c>
      <c r="D75" s="157">
        <v>722</v>
      </c>
      <c r="E75" s="158">
        <v>773</v>
      </c>
      <c r="F75" s="159">
        <v>693</v>
      </c>
      <c r="G75" s="199">
        <v>706</v>
      </c>
      <c r="H75" s="199">
        <v>587</v>
      </c>
      <c r="I75" s="199">
        <v>525</v>
      </c>
      <c r="J75" s="199">
        <v>414</v>
      </c>
      <c r="K75" s="199">
        <v>150</v>
      </c>
      <c r="L75" s="11"/>
      <c r="M75" s="11"/>
      <c r="N75" s="11"/>
      <c r="O75" s="11"/>
      <c r="P75" s="11"/>
      <c r="Q75" s="11"/>
      <c r="R75" s="11"/>
      <c r="S75" s="11"/>
      <c r="T75" s="11"/>
      <c r="U75" s="9"/>
      <c r="V75" s="9"/>
      <c r="W75" s="9"/>
      <c r="X75" s="9"/>
      <c r="Y75" s="9"/>
      <c r="Z75" s="9"/>
      <c r="AA75" s="9"/>
      <c r="AB75" s="9"/>
      <c r="AC75" s="9"/>
      <c r="AD75" s="9"/>
      <c r="AE75" s="9"/>
      <c r="AF75" s="9"/>
    </row>
    <row r="76" spans="1:32" ht="13.5" customHeight="1" x14ac:dyDescent="0.25">
      <c r="A76" t="s">
        <v>2678</v>
      </c>
      <c r="B76" t="s">
        <v>2679</v>
      </c>
      <c r="C76" s="775" t="s">
        <v>10807</v>
      </c>
      <c r="D76" s="775"/>
      <c r="E76" s="775"/>
      <c r="F76" s="775"/>
      <c r="G76" s="775"/>
      <c r="H76" s="775"/>
      <c r="I76" s="775"/>
      <c r="J76" s="775"/>
      <c r="K76" s="775"/>
      <c r="L76" s="11"/>
      <c r="M76" s="11"/>
      <c r="N76" s="11"/>
      <c r="O76" s="11"/>
      <c r="P76" s="11"/>
      <c r="Q76" s="11"/>
      <c r="R76" s="11"/>
      <c r="S76" s="11"/>
      <c r="T76" s="11"/>
      <c r="U76" s="9"/>
      <c r="V76" s="9"/>
      <c r="W76" s="9"/>
      <c r="X76" s="9"/>
      <c r="Y76" s="9"/>
      <c r="Z76" s="9"/>
      <c r="AA76" s="9"/>
      <c r="AB76" s="9"/>
      <c r="AC76" s="9"/>
      <c r="AD76" s="9"/>
      <c r="AE76" s="9"/>
      <c r="AF76" s="9"/>
    </row>
    <row r="77" spans="1:32" s="19" customFormat="1" ht="13.5" customHeight="1" x14ac:dyDescent="0.25">
      <c r="A77" t="s">
        <v>2680</v>
      </c>
      <c r="B77" t="s">
        <v>2680</v>
      </c>
      <c r="C77" s="158">
        <v>487</v>
      </c>
      <c r="D77" s="159">
        <v>289</v>
      </c>
      <c r="E77" s="190">
        <v>150</v>
      </c>
      <c r="F77" s="190">
        <v>159</v>
      </c>
      <c r="G77" s="190" t="s">
        <v>1542</v>
      </c>
      <c r="H77" s="190" t="s">
        <v>1542</v>
      </c>
      <c r="I77" s="190" t="s">
        <v>1542</v>
      </c>
      <c r="J77" s="190" t="s">
        <v>1542</v>
      </c>
      <c r="K77" s="190" t="s">
        <v>1542</v>
      </c>
      <c r="L77" s="11"/>
      <c r="M77" s="11"/>
      <c r="N77" s="11"/>
      <c r="O77" s="11"/>
      <c r="P77" s="11"/>
      <c r="Q77" s="11"/>
      <c r="R77" s="11"/>
      <c r="S77" s="20"/>
      <c r="T77" s="20"/>
      <c r="U77" s="21"/>
      <c r="V77" s="21"/>
      <c r="W77" s="21"/>
      <c r="X77" s="21"/>
      <c r="Y77" s="21"/>
      <c r="Z77" s="21"/>
      <c r="AA77" s="21"/>
      <c r="AB77" s="21"/>
      <c r="AC77" s="21"/>
      <c r="AD77" s="21"/>
      <c r="AE77" s="21"/>
      <c r="AF77" s="21"/>
    </row>
    <row r="78" spans="1:32" x14ac:dyDescent="0.25">
      <c r="A78" t="s">
        <v>2681</v>
      </c>
      <c r="B78" t="s">
        <v>2681</v>
      </c>
      <c r="C78" s="775" t="s">
        <v>10807</v>
      </c>
      <c r="D78" s="775"/>
      <c r="E78" s="775"/>
      <c r="F78" s="775"/>
      <c r="G78" s="775"/>
      <c r="H78" s="775"/>
      <c r="I78" s="775"/>
      <c r="J78" s="775"/>
      <c r="K78" s="775"/>
      <c r="L78" s="11"/>
      <c r="M78" s="11"/>
      <c r="N78" s="11"/>
      <c r="O78" s="11"/>
      <c r="P78" s="11"/>
      <c r="Q78" s="11"/>
      <c r="R78" s="11"/>
    </row>
    <row r="79" spans="1:32" x14ac:dyDescent="0.25">
      <c r="A79" t="s">
        <v>2682</v>
      </c>
      <c r="B79" t="s">
        <v>2682</v>
      </c>
      <c r="C79" s="158">
        <v>1289</v>
      </c>
      <c r="D79" s="159">
        <v>1485</v>
      </c>
      <c r="E79" s="190">
        <v>1470</v>
      </c>
      <c r="F79" s="190">
        <v>1226</v>
      </c>
      <c r="G79" s="190" t="s">
        <v>1542</v>
      </c>
      <c r="H79" s="190" t="s">
        <v>1542</v>
      </c>
      <c r="I79" s="190" t="s">
        <v>1542</v>
      </c>
      <c r="J79" s="190" t="s">
        <v>1542</v>
      </c>
      <c r="K79" s="190" t="s">
        <v>1542</v>
      </c>
      <c r="L79" s="11"/>
      <c r="M79" s="11"/>
      <c r="N79" s="11"/>
      <c r="O79" s="11"/>
      <c r="P79" s="11"/>
      <c r="Q79" s="11"/>
      <c r="R79" s="11"/>
    </row>
    <row r="80" spans="1:32" x14ac:dyDescent="0.25">
      <c r="A80" t="s">
        <v>2683</v>
      </c>
      <c r="B80" t="s">
        <v>2683</v>
      </c>
      <c r="C80" s="158">
        <v>1616</v>
      </c>
      <c r="D80" s="159">
        <v>1713</v>
      </c>
      <c r="E80" s="190">
        <v>1734</v>
      </c>
      <c r="F80" s="190">
        <v>1628</v>
      </c>
      <c r="G80" s="190" t="s">
        <v>1542</v>
      </c>
      <c r="H80" s="190" t="s">
        <v>1542</v>
      </c>
      <c r="I80" s="190" t="s">
        <v>1542</v>
      </c>
      <c r="J80" s="190" t="s">
        <v>1542</v>
      </c>
      <c r="K80" s="190" t="s">
        <v>1542</v>
      </c>
      <c r="L80" s="11"/>
      <c r="M80" s="11"/>
      <c r="N80" s="11"/>
      <c r="O80" s="11"/>
      <c r="P80" s="11"/>
      <c r="Q80" s="11"/>
      <c r="R80" s="11"/>
    </row>
    <row r="81" spans="1:18" x14ac:dyDescent="0.25">
      <c r="A81" t="s">
        <v>2684</v>
      </c>
      <c r="B81" t="s">
        <v>2684</v>
      </c>
      <c r="C81" s="158">
        <v>793</v>
      </c>
      <c r="D81" s="159">
        <v>802</v>
      </c>
      <c r="E81" s="190">
        <v>849</v>
      </c>
      <c r="F81" s="190">
        <v>736</v>
      </c>
      <c r="G81" s="190" t="s">
        <v>1542</v>
      </c>
      <c r="H81" s="190" t="s">
        <v>1542</v>
      </c>
      <c r="I81" s="190" t="s">
        <v>1542</v>
      </c>
      <c r="J81" s="190" t="s">
        <v>1542</v>
      </c>
      <c r="K81" s="190" t="s">
        <v>1542</v>
      </c>
      <c r="L81" s="11"/>
      <c r="M81" s="11"/>
      <c r="N81" s="11"/>
      <c r="O81" s="11"/>
      <c r="P81" s="11"/>
      <c r="Q81" s="11"/>
      <c r="R81" s="11"/>
    </row>
    <row r="82" spans="1:18" x14ac:dyDescent="0.25">
      <c r="A82" t="s">
        <v>2685</v>
      </c>
      <c r="B82" t="s">
        <v>2685</v>
      </c>
      <c r="C82" s="775" t="s">
        <v>10807</v>
      </c>
      <c r="D82" s="775"/>
      <c r="E82" s="775"/>
      <c r="F82" s="775"/>
      <c r="G82" s="775"/>
      <c r="H82" s="775"/>
      <c r="I82" s="775"/>
      <c r="J82" s="775"/>
      <c r="K82" s="775"/>
      <c r="L82" s="11"/>
      <c r="M82" s="11"/>
      <c r="N82" s="11"/>
      <c r="O82" s="11"/>
      <c r="P82" s="11"/>
      <c r="Q82" s="11"/>
      <c r="R82" s="11"/>
    </row>
    <row r="83" spans="1:18" x14ac:dyDescent="0.25">
      <c r="A83" t="s">
        <v>2686</v>
      </c>
      <c r="B83" t="s">
        <v>2686</v>
      </c>
      <c r="C83" s="775" t="s">
        <v>10807</v>
      </c>
      <c r="D83" s="775"/>
      <c r="E83" s="775"/>
      <c r="F83" s="775"/>
      <c r="G83" s="775"/>
      <c r="H83" s="775"/>
      <c r="I83" s="775"/>
      <c r="J83" s="775"/>
      <c r="K83" s="775"/>
      <c r="L83" s="11"/>
      <c r="M83" s="11"/>
      <c r="N83" s="11"/>
      <c r="O83" s="11"/>
      <c r="P83" s="11"/>
      <c r="Q83" s="11"/>
      <c r="R83" s="11"/>
    </row>
    <row r="84" spans="1:18" x14ac:dyDescent="0.25">
      <c r="A84" t="s">
        <v>2687</v>
      </c>
      <c r="B84" t="s">
        <v>2687</v>
      </c>
      <c r="C84" s="158">
        <v>376</v>
      </c>
      <c r="D84" s="159">
        <v>188</v>
      </c>
      <c r="E84" s="190">
        <v>205</v>
      </c>
      <c r="F84" s="190">
        <v>159</v>
      </c>
      <c r="G84" s="190" t="s">
        <v>1542</v>
      </c>
      <c r="H84" s="190" t="s">
        <v>1542</v>
      </c>
      <c r="I84" s="190" t="s">
        <v>1542</v>
      </c>
      <c r="J84" s="190" t="s">
        <v>1542</v>
      </c>
      <c r="K84" s="190" t="s">
        <v>1542</v>
      </c>
      <c r="L84" s="11"/>
      <c r="M84" s="11"/>
      <c r="N84" s="11"/>
      <c r="O84" s="11"/>
      <c r="P84" s="11"/>
      <c r="Q84" s="11"/>
      <c r="R84" s="11"/>
    </row>
    <row r="85" spans="1:18" x14ac:dyDescent="0.25">
      <c r="A85" t="s">
        <v>2688</v>
      </c>
      <c r="B85" t="s">
        <v>2688</v>
      </c>
      <c r="C85" s="158">
        <v>1627</v>
      </c>
      <c r="D85" s="159">
        <v>1738</v>
      </c>
      <c r="E85" s="190">
        <v>1863</v>
      </c>
      <c r="F85" s="190">
        <v>1595</v>
      </c>
      <c r="G85" s="190" t="s">
        <v>1542</v>
      </c>
      <c r="H85" s="190" t="s">
        <v>1542</v>
      </c>
      <c r="I85" s="190" t="s">
        <v>1542</v>
      </c>
      <c r="J85" s="190" t="s">
        <v>1542</v>
      </c>
      <c r="K85" s="190" t="s">
        <v>1542</v>
      </c>
    </row>
    <row r="86" spans="1:18" x14ac:dyDescent="0.25">
      <c r="A86" t="s">
        <v>2689</v>
      </c>
      <c r="B86" t="s">
        <v>2689</v>
      </c>
      <c r="C86" s="775" t="s">
        <v>10807</v>
      </c>
      <c r="D86" s="775"/>
      <c r="E86" s="775"/>
      <c r="F86" s="775"/>
      <c r="G86" s="775"/>
      <c r="H86" s="775"/>
      <c r="I86" s="775"/>
      <c r="J86" s="775"/>
      <c r="K86" s="775"/>
    </row>
    <row r="87" spans="1:18" x14ac:dyDescent="0.25">
      <c r="A87" t="s">
        <v>2690</v>
      </c>
      <c r="B87" t="s">
        <v>2690</v>
      </c>
      <c r="C87" s="158">
        <v>152</v>
      </c>
      <c r="D87" s="159">
        <v>106</v>
      </c>
      <c r="E87" s="190">
        <v>91</v>
      </c>
      <c r="F87" s="190">
        <v>76</v>
      </c>
      <c r="G87" s="190" t="s">
        <v>1542</v>
      </c>
      <c r="H87" s="190" t="s">
        <v>1542</v>
      </c>
      <c r="I87" s="190" t="s">
        <v>1542</v>
      </c>
      <c r="J87" s="190" t="s">
        <v>1542</v>
      </c>
      <c r="K87" s="190" t="s">
        <v>1542</v>
      </c>
    </row>
    <row r="88" spans="1:18" x14ac:dyDescent="0.25">
      <c r="A88" s="19" t="s">
        <v>53</v>
      </c>
      <c r="B88"/>
      <c r="C88" s="253">
        <v>25306</v>
      </c>
      <c r="D88" s="254">
        <v>27592</v>
      </c>
      <c r="E88" s="255">
        <v>29038</v>
      </c>
      <c r="F88" s="255">
        <v>30406</v>
      </c>
      <c r="G88" s="256">
        <v>24677</v>
      </c>
      <c r="H88" s="256">
        <v>24959</v>
      </c>
      <c r="I88" s="256">
        <v>24361</v>
      </c>
      <c r="J88" s="256">
        <v>24955</v>
      </c>
      <c r="K88" s="256">
        <v>23901</v>
      </c>
    </row>
    <row r="89" spans="1:18" x14ac:dyDescent="0.25">
      <c r="A89"/>
      <c r="B89"/>
      <c r="C89" s="157"/>
      <c r="D89" s="157"/>
      <c r="E89" s="157"/>
      <c r="F89" s="157"/>
      <c r="G89" s="190"/>
      <c r="H89" s="190"/>
      <c r="I89" s="190"/>
      <c r="J89" s="199"/>
      <c r="K89" s="199"/>
    </row>
    <row r="90" spans="1:18" x14ac:dyDescent="0.25">
      <c r="A90"/>
      <c r="B90"/>
      <c r="C90" s="157"/>
      <c r="D90" s="157"/>
      <c r="E90" s="157"/>
      <c r="F90" s="157"/>
      <c r="G90" s="190"/>
      <c r="H90" s="190"/>
      <c r="I90" s="190"/>
      <c r="J90" s="199"/>
      <c r="K90" s="199"/>
    </row>
    <row r="91" spans="1:18" x14ac:dyDescent="0.25">
      <c r="A91"/>
      <c r="B91"/>
      <c r="C91" s="157"/>
      <c r="D91" s="157"/>
      <c r="E91" s="158"/>
      <c r="F91" s="159"/>
      <c r="G91" s="190"/>
      <c r="H91" s="190"/>
      <c r="I91" s="190"/>
      <c r="J91" s="199"/>
      <c r="K91" s="199"/>
    </row>
    <row r="92" spans="1:18" x14ac:dyDescent="0.25">
      <c r="A92"/>
      <c r="B92"/>
      <c r="C92" s="157"/>
      <c r="D92" s="157"/>
      <c r="E92" s="158"/>
      <c r="F92" s="159"/>
      <c r="G92" s="190"/>
      <c r="H92" s="190"/>
      <c r="I92" s="190"/>
      <c r="J92" s="199"/>
      <c r="K92" s="199"/>
    </row>
    <row r="93" spans="1:18" x14ac:dyDescent="0.25">
      <c r="A93" s="19"/>
      <c r="B93" s="19"/>
      <c r="C93" s="160"/>
      <c r="D93" s="160"/>
      <c r="E93" s="161"/>
      <c r="F93" s="162"/>
    </row>
  </sheetData>
  <mergeCells count="36">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 ref="C86:K86"/>
    <mergeCell ref="C83:K83"/>
    <mergeCell ref="C82:K82"/>
    <mergeCell ref="C70:K70"/>
    <mergeCell ref="C31:K31"/>
    <mergeCell ref="C66:K66"/>
    <mergeCell ref="C53:K53"/>
    <mergeCell ref="C67:K67"/>
    <mergeCell ref="C36:K36"/>
    <mergeCell ref="C37:K37"/>
    <mergeCell ref="C44:K44"/>
    <mergeCell ref="C41:K41"/>
    <mergeCell ref="C64:K64"/>
    <mergeCell ref="C63:K63"/>
    <mergeCell ref="C71:K71"/>
    <mergeCell ref="C72:K72"/>
    <mergeCell ref="C73:K73"/>
    <mergeCell ref="C76:K76"/>
    <mergeCell ref="C78:K78"/>
  </mergeCells>
  <dataValidations count="2">
    <dataValidation type="list" allowBlank="1" showInputMessage="1" showErrorMessage="1" sqref="B5:G5" xr:uid="{00000000-0002-0000-EF01-000000000000}">
      <formula1>$AA$4:$AA$11</formula1>
    </dataValidation>
    <dataValidation type="list" allowBlank="1" showInputMessage="1" showErrorMessage="1" sqref="B10:G10" xr:uid="{00000000-0002-0000-EF01-000001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sheetPr>
    <tabColor rgb="FFFFFF00"/>
  </sheetPr>
  <dimension ref="A1:AF87"/>
  <sheetViews>
    <sheetView workbookViewId="0">
      <pane xSplit="1" ySplit="2" topLeftCell="B44" activePane="bottomRight" state="frozen"/>
      <selection activeCell="B21" sqref="B21"/>
      <selection pane="topRight" activeCell="B21" sqref="B21"/>
      <selection pane="bottomLeft" activeCell="B21" sqref="B21"/>
      <selection pane="bottomRight" activeCell="C31" sqref="C31:K31"/>
    </sheetView>
  </sheetViews>
  <sheetFormatPr defaultColWidth="9.140625" defaultRowHeight="15" x14ac:dyDescent="0.25"/>
  <cols>
    <col min="1" max="1" width="36.85546875" style="2" customWidth="1"/>
    <col min="2" max="2" width="61.855468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3"/>
      <c r="D1" s="3"/>
      <c r="E1" s="3"/>
      <c r="F1" s="3"/>
    </row>
    <row r="2" spans="1:27" ht="14.25" customHeight="1" x14ac:dyDescent="0.25">
      <c r="B2" s="4"/>
      <c r="C2" s="4"/>
      <c r="D2" s="4"/>
      <c r="E2" s="4"/>
      <c r="F2" s="4"/>
    </row>
    <row r="3" spans="1:27" ht="14.25" customHeight="1" x14ac:dyDescent="0.25">
      <c r="A3" s="5" t="s">
        <v>1</v>
      </c>
      <c r="B3" s="702" t="s">
        <v>2691</v>
      </c>
      <c r="C3" s="702"/>
      <c r="D3" s="702"/>
      <c r="E3" s="702"/>
      <c r="F3" s="702"/>
      <c r="G3" s="702"/>
      <c r="H3" s="672"/>
      <c r="I3" s="672"/>
      <c r="J3" s="672"/>
      <c r="K3" s="672"/>
    </row>
    <row r="4" spans="1:27" ht="14.25" customHeight="1" x14ac:dyDescent="0.25">
      <c r="A4" s="6" t="s">
        <v>2</v>
      </c>
      <c r="B4" s="704" t="s">
        <v>2692</v>
      </c>
      <c r="C4" s="704"/>
      <c r="D4" s="704"/>
      <c r="E4" s="704"/>
      <c r="F4" s="704"/>
      <c r="G4" s="704"/>
      <c r="H4" s="718"/>
      <c r="I4" s="718"/>
      <c r="J4" s="718"/>
      <c r="K4" s="718"/>
      <c r="Z4" s="2" t="s">
        <v>3</v>
      </c>
      <c r="AA4" s="2" t="s">
        <v>4</v>
      </c>
    </row>
    <row r="5" spans="1:27" ht="14.25" customHeight="1" x14ac:dyDescent="0.25">
      <c r="A5" s="6" t="s">
        <v>5</v>
      </c>
      <c r="B5" s="699" t="s">
        <v>4</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88" t="s">
        <v>2250</v>
      </c>
      <c r="C7" s="688"/>
      <c r="D7" s="688"/>
      <c r="E7" s="688"/>
      <c r="F7" s="688"/>
      <c r="G7" s="688"/>
      <c r="H7" s="669"/>
      <c r="I7" s="669"/>
      <c r="J7" s="669"/>
      <c r="K7" s="669"/>
      <c r="AA7" s="2" t="s">
        <v>12</v>
      </c>
    </row>
    <row r="8" spans="1:27" ht="14.25" customHeight="1" x14ac:dyDescent="0.25">
      <c r="A8" s="6" t="s">
        <v>13</v>
      </c>
      <c r="B8" s="704" t="s">
        <v>9</v>
      </c>
      <c r="C8" s="704"/>
      <c r="D8" s="704"/>
      <c r="E8" s="704"/>
      <c r="F8" s="704"/>
      <c r="G8" s="704"/>
      <c r="H8" s="718"/>
      <c r="I8" s="718"/>
      <c r="J8" s="718"/>
      <c r="K8" s="718"/>
      <c r="AA8" s="2" t="s">
        <v>14</v>
      </c>
    </row>
    <row r="9" spans="1:27" ht="14.25" customHeight="1" x14ac:dyDescent="0.25">
      <c r="A9" s="6" t="s">
        <v>15</v>
      </c>
      <c r="B9" s="699" t="s">
        <v>63</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90" t="s">
        <v>9</v>
      </c>
      <c r="C12" s="690"/>
      <c r="D12" s="690"/>
      <c r="E12" s="690"/>
      <c r="F12" s="690"/>
      <c r="G12" s="690"/>
      <c r="H12" s="669"/>
      <c r="I12" s="669"/>
      <c r="J12" s="669"/>
      <c r="K12" s="669"/>
      <c r="Z12" s="2" t="s">
        <v>24</v>
      </c>
      <c r="AA12" s="2" t="s">
        <v>25</v>
      </c>
    </row>
    <row r="13" spans="1:27" ht="14.25" customHeight="1" x14ac:dyDescent="0.25">
      <c r="A13" s="6" t="s">
        <v>26</v>
      </c>
      <c r="B13" s="699" t="s">
        <v>900</v>
      </c>
      <c r="C13" s="699"/>
      <c r="D13" s="699"/>
      <c r="E13" s="699"/>
      <c r="F13" s="699"/>
      <c r="G13" s="699"/>
      <c r="H13" s="669"/>
      <c r="I13" s="669"/>
      <c r="J13" s="669"/>
      <c r="K13" s="669"/>
      <c r="AA13" s="2" t="s">
        <v>18</v>
      </c>
    </row>
    <row r="14" spans="1:27" ht="14.25" customHeight="1" x14ac:dyDescent="0.25">
      <c r="A14" s="6" t="s">
        <v>28</v>
      </c>
      <c r="B14" s="688" t="s">
        <v>2693</v>
      </c>
      <c r="C14" s="688"/>
      <c r="D14" s="688"/>
      <c r="E14" s="688"/>
      <c r="F14" s="688"/>
      <c r="G14" s="688"/>
      <c r="H14" s="669"/>
      <c r="I14" s="669"/>
      <c r="J14" s="669"/>
      <c r="K14" s="669"/>
      <c r="Z14" s="2" t="s">
        <v>29</v>
      </c>
      <c r="AA14" s="2" t="s">
        <v>23</v>
      </c>
    </row>
    <row r="15" spans="1:27" ht="14.25" customHeight="1" x14ac:dyDescent="0.25">
      <c r="A15" s="6" t="s">
        <v>30</v>
      </c>
      <c r="B15" s="688" t="s">
        <v>2201</v>
      </c>
      <c r="C15" s="688"/>
      <c r="D15" s="688"/>
      <c r="E15" s="688"/>
      <c r="F15" s="688"/>
      <c r="G15" s="688"/>
      <c r="H15" s="669"/>
      <c r="I15" s="669"/>
      <c r="J15" s="669"/>
      <c r="K15" s="669"/>
      <c r="AA15" s="2" t="s">
        <v>31</v>
      </c>
    </row>
    <row r="16" spans="1:27" ht="14.25" customHeight="1" x14ac:dyDescent="0.25">
      <c r="A16" s="6" t="s">
        <v>32</v>
      </c>
      <c r="B16" s="699" t="s">
        <v>901</v>
      </c>
      <c r="C16" s="699"/>
      <c r="D16" s="699"/>
      <c r="E16" s="699"/>
      <c r="F16" s="699"/>
      <c r="G16" s="699"/>
      <c r="H16" s="669"/>
      <c r="I16" s="669"/>
      <c r="J16" s="669"/>
      <c r="K16" s="669"/>
      <c r="AA16" s="2" t="s">
        <v>34</v>
      </c>
    </row>
    <row r="17" spans="1:32" ht="14.25" customHeight="1" x14ac:dyDescent="0.25">
      <c r="A17" s="6" t="s">
        <v>35</v>
      </c>
      <c r="B17" s="688" t="s">
        <v>9</v>
      </c>
      <c r="C17" s="688"/>
      <c r="D17" s="688"/>
      <c r="E17" s="688"/>
      <c r="F17" s="688"/>
      <c r="G17" s="688"/>
      <c r="H17" s="669"/>
      <c r="I17" s="669"/>
      <c r="J17" s="669"/>
      <c r="K17" s="669"/>
    </row>
    <row r="18" spans="1:32" ht="14.25" customHeight="1" x14ac:dyDescent="0.25">
      <c r="A18" s="6" t="s">
        <v>36</v>
      </c>
      <c r="B18" s="699" t="s">
        <v>9</v>
      </c>
      <c r="C18" s="699"/>
      <c r="D18" s="699"/>
      <c r="E18" s="699"/>
      <c r="F18" s="699"/>
      <c r="G18" s="699"/>
      <c r="H18" s="669"/>
      <c r="I18" s="669"/>
      <c r="J18" s="669"/>
      <c r="K18" s="669"/>
    </row>
    <row r="19" spans="1:32"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2" ht="14.25" customHeight="1" x14ac:dyDescent="0.25">
      <c r="A20" s="6" t="s">
        <v>43</v>
      </c>
      <c r="C20" s="10">
        <v>25306</v>
      </c>
      <c r="D20" s="10">
        <v>27592</v>
      </c>
      <c r="E20" s="155">
        <v>29038</v>
      </c>
      <c r="F20" s="156">
        <v>30406</v>
      </c>
      <c r="G20" s="10">
        <v>24677</v>
      </c>
      <c r="H20" s="10">
        <v>24959</v>
      </c>
      <c r="I20" s="10">
        <v>24361</v>
      </c>
      <c r="J20" s="11">
        <v>24955</v>
      </c>
      <c r="K20" s="11">
        <v>23901</v>
      </c>
      <c r="L20" s="11"/>
      <c r="M20" s="11"/>
      <c r="N20" s="11"/>
      <c r="O20" s="11"/>
      <c r="P20" s="11"/>
      <c r="Q20" s="11"/>
      <c r="R20" s="11"/>
      <c r="S20" s="11"/>
      <c r="T20" s="9"/>
      <c r="U20" s="9"/>
      <c r="V20" s="9"/>
      <c r="W20" s="9"/>
      <c r="X20" s="9"/>
      <c r="Y20" s="9"/>
      <c r="Z20" s="9"/>
      <c r="AA20" s="9"/>
      <c r="AB20" s="9"/>
      <c r="AC20" s="9"/>
      <c r="AD20" s="9"/>
      <c r="AE20" s="9"/>
    </row>
    <row r="21" spans="1:32" ht="14.25" customHeight="1" x14ac:dyDescent="0.25">
      <c r="A21" s="6" t="s">
        <v>44</v>
      </c>
      <c r="C21" s="10">
        <f t="shared" ref="C21:F21" si="0">C20-C25</f>
        <v>25306</v>
      </c>
      <c r="D21" s="10">
        <f t="shared" si="0"/>
        <v>27592</v>
      </c>
      <c r="E21" s="10">
        <f t="shared" si="0"/>
        <v>29038</v>
      </c>
      <c r="F21" s="10">
        <f t="shared" si="0"/>
        <v>30406</v>
      </c>
      <c r="G21" s="10">
        <f>G20-G25</f>
        <v>24677</v>
      </c>
      <c r="H21" s="10">
        <f t="shared" ref="H21:K21" si="1">H20-H25</f>
        <v>24959</v>
      </c>
      <c r="I21" s="10">
        <f t="shared" si="1"/>
        <v>24361</v>
      </c>
      <c r="J21" s="10">
        <f t="shared" si="1"/>
        <v>24955</v>
      </c>
      <c r="K21" s="10">
        <f t="shared" si="1"/>
        <v>23901</v>
      </c>
      <c r="L21" s="10"/>
      <c r="M21" s="10"/>
      <c r="N21" s="10"/>
      <c r="O21" s="10"/>
      <c r="P21" s="10"/>
      <c r="Q21" s="10"/>
      <c r="R21" s="10"/>
      <c r="S21" s="10"/>
      <c r="T21" s="9"/>
      <c r="U21" s="9"/>
      <c r="V21" s="9"/>
      <c r="W21" s="9"/>
      <c r="X21" s="9"/>
      <c r="Y21" s="9"/>
      <c r="Z21" s="9"/>
      <c r="AA21" s="9"/>
      <c r="AB21" s="9"/>
      <c r="AC21" s="9"/>
      <c r="AD21" s="9"/>
      <c r="AE21" s="9"/>
    </row>
    <row r="22" spans="1:32" ht="14.25" customHeight="1" x14ac:dyDescent="0.25">
      <c r="A22" s="6" t="s">
        <v>45</v>
      </c>
      <c r="C22" s="12">
        <f>IFERROR(+(C21/C20),0)</f>
        <v>1</v>
      </c>
      <c r="D22" s="12">
        <f>IFERROR(+(D21/D20),0)</f>
        <v>1</v>
      </c>
      <c r="E22" s="12">
        <f>IFERROR(+(E21/E20),0)</f>
        <v>1</v>
      </c>
      <c r="F22" s="12">
        <f>IFERROR(+(F21/F20),0)</f>
        <v>1</v>
      </c>
      <c r="G22" s="12">
        <f>G21/G20</f>
        <v>1</v>
      </c>
      <c r="H22" s="12">
        <f t="shared" ref="H22:K22" si="2">H21/H20</f>
        <v>1</v>
      </c>
      <c r="I22" s="12">
        <f t="shared" si="2"/>
        <v>1</v>
      </c>
      <c r="J22" s="12">
        <f t="shared" si="2"/>
        <v>1</v>
      </c>
      <c r="K22" s="12">
        <f t="shared" si="2"/>
        <v>1</v>
      </c>
      <c r="L22" s="12"/>
      <c r="M22" s="12"/>
      <c r="N22" s="12"/>
      <c r="O22" s="12"/>
      <c r="P22" s="12"/>
      <c r="Q22" s="12"/>
      <c r="R22" s="12"/>
      <c r="S22" s="12"/>
      <c r="T22" s="9"/>
      <c r="U22" s="9"/>
      <c r="V22" s="9"/>
      <c r="W22" s="9"/>
      <c r="X22" s="9"/>
      <c r="Y22" s="9"/>
      <c r="Z22" s="9"/>
      <c r="AA22" s="9"/>
      <c r="AB22" s="9"/>
      <c r="AC22" s="9"/>
      <c r="AD22" s="9"/>
      <c r="AE22" s="9"/>
    </row>
    <row r="23" spans="1:32"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2"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2" ht="14.25" customHeight="1" x14ac:dyDescent="0.25">
      <c r="A25" s="6" t="s">
        <v>48</v>
      </c>
      <c r="C25" s="10">
        <v>0</v>
      </c>
      <c r="D25" s="10">
        <v>0</v>
      </c>
      <c r="E25" s="155">
        <v>0</v>
      </c>
      <c r="F25" s="156">
        <v>0</v>
      </c>
      <c r="G25" s="10">
        <v>0</v>
      </c>
      <c r="H25" s="10">
        <v>0</v>
      </c>
      <c r="I25" s="10">
        <v>0</v>
      </c>
      <c r="J25" s="9">
        <v>0</v>
      </c>
      <c r="K25" s="9">
        <v>0</v>
      </c>
      <c r="L25" s="9"/>
      <c r="M25" s="9"/>
      <c r="N25" s="9"/>
      <c r="O25" s="9"/>
      <c r="P25" s="9"/>
      <c r="Q25" s="9"/>
      <c r="R25" s="9"/>
      <c r="S25" s="9"/>
      <c r="T25" s="9"/>
      <c r="U25" s="9"/>
      <c r="V25" s="9"/>
      <c r="W25" s="9"/>
      <c r="X25" s="9"/>
      <c r="Y25" s="9"/>
      <c r="Z25" s="9"/>
      <c r="AA25" s="9"/>
      <c r="AB25" s="9"/>
      <c r="AC25" s="9"/>
      <c r="AD25" s="9"/>
      <c r="AE25" s="9"/>
    </row>
    <row r="26" spans="1:32" ht="14.25" customHeight="1" x14ac:dyDescent="0.25">
      <c r="A26" s="6" t="s">
        <v>49</v>
      </c>
      <c r="C26" s="12">
        <f>IFERROR(+(C25/C20),0)</f>
        <v>0</v>
      </c>
      <c r="D26" s="12">
        <f>IFERROR(+(D25/D20),0)</f>
        <v>0</v>
      </c>
      <c r="E26" s="12">
        <f>IFERROR(+(E25/E20),0)</f>
        <v>0</v>
      </c>
      <c r="F26" s="12">
        <f>IFERROR(+(F25/F20),0)</f>
        <v>0</v>
      </c>
      <c r="G26" s="12">
        <f>G25/G20</f>
        <v>0</v>
      </c>
      <c r="H26" s="12">
        <f t="shared" ref="H26:J26" si="4">H25/H20</f>
        <v>0</v>
      </c>
      <c r="I26" s="12">
        <f t="shared" si="4"/>
        <v>0</v>
      </c>
      <c r="J26" s="12">
        <f t="shared" si="4"/>
        <v>0</v>
      </c>
      <c r="K26" s="12">
        <f>K25/K20</f>
        <v>0</v>
      </c>
      <c r="L26" s="12"/>
      <c r="M26" s="12"/>
      <c r="N26" s="12"/>
      <c r="O26" s="12"/>
      <c r="P26" s="12"/>
      <c r="Q26" s="12"/>
      <c r="R26" s="12"/>
      <c r="S26" s="12"/>
      <c r="T26" s="9"/>
      <c r="U26" s="9"/>
      <c r="V26" s="9"/>
      <c r="W26" s="9"/>
      <c r="X26" s="9"/>
      <c r="Y26" s="9"/>
      <c r="Z26" s="9"/>
      <c r="AA26" s="9"/>
      <c r="AB26" s="9"/>
      <c r="AC26" s="9"/>
      <c r="AD26" s="9"/>
      <c r="AE26" s="9"/>
    </row>
    <row r="27" spans="1:32"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2" ht="13.5" customHeight="1" x14ac:dyDescent="0.25">
      <c r="A28" s="15" t="s">
        <v>52</v>
      </c>
      <c r="B28" s="16" t="s">
        <v>2</v>
      </c>
      <c r="C28" s="154" t="s">
        <v>1433</v>
      </c>
      <c r="D28" s="154" t="s">
        <v>137</v>
      </c>
      <c r="E28" s="154" t="s">
        <v>138</v>
      </c>
      <c r="F28" s="154" t="s">
        <v>139</v>
      </c>
      <c r="G28" s="8" t="s">
        <v>38</v>
      </c>
      <c r="H28" s="8" t="s">
        <v>39</v>
      </c>
      <c r="I28" s="8" t="s">
        <v>40</v>
      </c>
      <c r="J28" s="8" t="s">
        <v>41</v>
      </c>
      <c r="K28" s="8" t="s">
        <v>42</v>
      </c>
      <c r="S28" s="8"/>
      <c r="T28" s="8"/>
      <c r="U28" s="9"/>
      <c r="V28" s="9"/>
      <c r="W28" s="9"/>
      <c r="X28" s="9"/>
      <c r="Y28" s="9"/>
      <c r="Z28" s="9"/>
      <c r="AA28" s="9"/>
      <c r="AB28" s="9"/>
      <c r="AC28" s="9"/>
      <c r="AD28" s="9"/>
      <c r="AE28" s="9"/>
      <c r="AF28" s="9"/>
    </row>
    <row r="29" spans="1:32" ht="13.5" customHeight="1" x14ac:dyDescent="0.25">
      <c r="A29" s="167">
        <v>4</v>
      </c>
      <c r="B29" s="39" t="s">
        <v>2605</v>
      </c>
      <c r="C29" s="157">
        <v>147</v>
      </c>
      <c r="D29" s="157">
        <v>189</v>
      </c>
      <c r="E29" s="158">
        <v>255</v>
      </c>
      <c r="F29" s="159">
        <v>349</v>
      </c>
      <c r="G29" s="240">
        <v>377</v>
      </c>
      <c r="H29" s="240">
        <v>377</v>
      </c>
      <c r="I29" s="240">
        <v>351</v>
      </c>
      <c r="J29" s="240">
        <v>349</v>
      </c>
      <c r="K29" s="240">
        <v>300</v>
      </c>
      <c r="S29" s="11"/>
      <c r="T29" s="11"/>
      <c r="U29" s="9"/>
      <c r="V29" s="9"/>
      <c r="W29" s="9"/>
      <c r="X29" s="9"/>
      <c r="Y29" s="9"/>
      <c r="Z29" s="9"/>
      <c r="AA29" s="9"/>
      <c r="AB29" s="9"/>
      <c r="AC29" s="9"/>
      <c r="AD29" s="9"/>
      <c r="AE29" s="9"/>
      <c r="AF29" s="9"/>
    </row>
    <row r="30" spans="1:32" ht="13.5" customHeight="1" x14ac:dyDescent="0.25">
      <c r="A30" s="167">
        <v>10</v>
      </c>
      <c r="B30" s="39" t="s">
        <v>2606</v>
      </c>
      <c r="C30" s="157">
        <v>13</v>
      </c>
      <c r="D30" s="157">
        <v>12</v>
      </c>
      <c r="E30" s="158">
        <v>16</v>
      </c>
      <c r="F30" s="159">
        <v>36</v>
      </c>
      <c r="G30" s="240">
        <v>51</v>
      </c>
      <c r="H30" s="240">
        <v>63</v>
      </c>
      <c r="I30" s="240">
        <v>87</v>
      </c>
      <c r="J30" s="240">
        <v>125</v>
      </c>
      <c r="K30" s="240">
        <v>147</v>
      </c>
      <c r="S30" s="11"/>
      <c r="T30" s="11"/>
      <c r="U30" s="9"/>
      <c r="V30" s="9"/>
      <c r="W30" s="9"/>
      <c r="X30" s="9"/>
      <c r="Y30" s="9"/>
      <c r="Z30" s="9"/>
      <c r="AA30" s="9"/>
      <c r="AB30" s="9"/>
      <c r="AC30" s="9"/>
      <c r="AD30" s="9"/>
      <c r="AE30" s="9"/>
      <c r="AF30" s="9"/>
    </row>
    <row r="31" spans="1:32" ht="13.5" customHeight="1" x14ac:dyDescent="0.25">
      <c r="A31" s="167">
        <v>10</v>
      </c>
      <c r="B31" s="39" t="s">
        <v>2607</v>
      </c>
      <c r="C31" s="771" t="s">
        <v>10807</v>
      </c>
      <c r="D31" s="771"/>
      <c r="E31" s="771"/>
      <c r="F31" s="771"/>
      <c r="G31" s="771"/>
      <c r="H31" s="771"/>
      <c r="I31" s="771"/>
      <c r="J31" s="771"/>
      <c r="K31" s="771"/>
      <c r="S31" s="11"/>
      <c r="T31" s="11"/>
      <c r="U31" s="9"/>
      <c r="V31" s="9"/>
      <c r="W31" s="9"/>
      <c r="X31" s="9"/>
      <c r="Y31" s="9"/>
      <c r="Z31" s="9"/>
      <c r="AA31" s="9"/>
      <c r="AB31" s="9"/>
      <c r="AC31" s="9"/>
      <c r="AD31" s="9"/>
      <c r="AE31" s="9"/>
      <c r="AF31" s="9"/>
    </row>
    <row r="32" spans="1:32" ht="13.5" customHeight="1" x14ac:dyDescent="0.25">
      <c r="A32" s="167">
        <v>45</v>
      </c>
      <c r="B32" s="39" t="s">
        <v>2609</v>
      </c>
      <c r="C32" s="157">
        <v>2468</v>
      </c>
      <c r="D32" s="157">
        <v>2533</v>
      </c>
      <c r="E32" s="158">
        <v>2620</v>
      </c>
      <c r="F32" s="159">
        <v>2681</v>
      </c>
      <c r="G32" s="240">
        <v>2726</v>
      </c>
      <c r="H32" s="240">
        <v>2717</v>
      </c>
      <c r="I32" s="240">
        <v>2604</v>
      </c>
      <c r="J32" s="240">
        <v>2620</v>
      </c>
      <c r="K32" s="240">
        <v>2345</v>
      </c>
      <c r="S32" s="11"/>
      <c r="T32" s="11"/>
      <c r="U32" s="9"/>
      <c r="V32" s="9"/>
      <c r="W32" s="9"/>
      <c r="X32" s="9"/>
      <c r="Y32" s="9"/>
      <c r="Z32" s="9"/>
      <c r="AA32" s="9"/>
      <c r="AB32" s="9"/>
      <c r="AC32" s="9"/>
      <c r="AD32" s="9"/>
      <c r="AE32" s="9"/>
      <c r="AF32" s="9"/>
    </row>
    <row r="33" spans="1:32" ht="13.5" customHeight="1" x14ac:dyDescent="0.25">
      <c r="A33" s="167">
        <v>46</v>
      </c>
      <c r="B33" s="39" t="s">
        <v>2611</v>
      </c>
      <c r="C33" s="157">
        <v>105</v>
      </c>
      <c r="D33" s="157">
        <v>101</v>
      </c>
      <c r="E33" s="158">
        <v>103</v>
      </c>
      <c r="F33" s="159">
        <v>81</v>
      </c>
      <c r="G33" s="240">
        <v>58</v>
      </c>
      <c r="H33" s="240">
        <v>76</v>
      </c>
      <c r="I33" s="240">
        <v>58</v>
      </c>
      <c r="J33" s="240">
        <v>64</v>
      </c>
      <c r="K33" s="240">
        <v>51</v>
      </c>
      <c r="S33" s="11"/>
      <c r="T33" s="11"/>
      <c r="U33" s="9"/>
      <c r="V33" s="9"/>
      <c r="W33" s="9"/>
      <c r="X33" s="9"/>
      <c r="Y33" s="9"/>
      <c r="Z33" s="9"/>
      <c r="AA33" s="9"/>
      <c r="AB33" s="9"/>
      <c r="AC33" s="9"/>
      <c r="AD33" s="9"/>
      <c r="AE33" s="9"/>
      <c r="AF33" s="9"/>
    </row>
    <row r="34" spans="1:32" ht="13.5" customHeight="1" x14ac:dyDescent="0.25">
      <c r="A34" s="167">
        <v>47</v>
      </c>
      <c r="B34" s="39" t="s">
        <v>2613</v>
      </c>
      <c r="C34" s="157">
        <v>254</v>
      </c>
      <c r="D34" s="157">
        <v>242</v>
      </c>
      <c r="E34" s="158">
        <v>285</v>
      </c>
      <c r="F34" s="159">
        <v>329</v>
      </c>
      <c r="G34" s="235">
        <v>289</v>
      </c>
      <c r="H34" s="235">
        <v>357</v>
      </c>
      <c r="I34" s="235">
        <v>354</v>
      </c>
      <c r="J34" s="235">
        <v>377</v>
      </c>
      <c r="K34" s="235">
        <v>351</v>
      </c>
      <c r="S34" s="11"/>
      <c r="T34" s="11"/>
      <c r="U34" s="9"/>
      <c r="V34" s="9"/>
      <c r="W34" s="9"/>
      <c r="X34" s="9"/>
      <c r="Y34" s="9"/>
      <c r="Z34" s="9"/>
      <c r="AA34" s="9"/>
      <c r="AB34" s="9"/>
      <c r="AC34" s="9"/>
      <c r="AD34" s="9"/>
      <c r="AE34" s="9"/>
      <c r="AF34" s="9"/>
    </row>
    <row r="35" spans="1:32" ht="13.5" customHeight="1" x14ac:dyDescent="0.25">
      <c r="A35" t="s">
        <v>1555</v>
      </c>
      <c r="B35" s="39" t="s">
        <v>2615</v>
      </c>
      <c r="C35" s="157">
        <v>2143</v>
      </c>
      <c r="D35" s="157">
        <v>2276</v>
      </c>
      <c r="E35" s="158">
        <v>2272</v>
      </c>
      <c r="F35" s="159">
        <v>2533</v>
      </c>
      <c r="G35" s="235">
        <v>2339</v>
      </c>
      <c r="H35" s="235">
        <v>2584</v>
      </c>
      <c r="I35" s="235">
        <v>2622</v>
      </c>
      <c r="J35" s="235">
        <v>2524</v>
      </c>
      <c r="K35" s="235">
        <v>2792</v>
      </c>
      <c r="S35" s="11"/>
      <c r="T35" s="11"/>
      <c r="U35" s="9"/>
      <c r="V35" s="9"/>
      <c r="W35" s="9"/>
      <c r="X35" s="9"/>
      <c r="Y35" s="9"/>
      <c r="Z35" s="9"/>
      <c r="AA35" s="9"/>
      <c r="AB35" s="9"/>
      <c r="AC35" s="9"/>
      <c r="AD35" s="9"/>
      <c r="AE35" s="9"/>
      <c r="AF35" s="9"/>
    </row>
    <row r="36" spans="1:32" ht="13.5" customHeight="1" x14ac:dyDescent="0.25">
      <c r="A36" t="s">
        <v>2694</v>
      </c>
      <c r="B36" s="39" t="s">
        <v>2617</v>
      </c>
      <c r="C36" s="771" t="s">
        <v>10807</v>
      </c>
      <c r="D36" s="771"/>
      <c r="E36" s="771"/>
      <c r="F36" s="771"/>
      <c r="G36" s="771"/>
      <c r="H36" s="771"/>
      <c r="I36" s="771"/>
      <c r="J36" s="771"/>
      <c r="K36" s="771"/>
      <c r="S36" s="11"/>
      <c r="T36" s="11"/>
      <c r="U36" s="9"/>
      <c r="V36" s="9"/>
      <c r="W36" s="9"/>
      <c r="X36" s="9"/>
      <c r="Y36" s="9"/>
      <c r="Z36" s="9"/>
      <c r="AA36" s="9"/>
      <c r="AB36" s="9"/>
      <c r="AC36" s="9"/>
      <c r="AD36" s="9"/>
      <c r="AE36" s="9"/>
      <c r="AF36" s="9"/>
    </row>
    <row r="37" spans="1:32" ht="13.5" customHeight="1" x14ac:dyDescent="0.25">
      <c r="A37" t="s">
        <v>1697</v>
      </c>
      <c r="B37" s="39" t="s">
        <v>2618</v>
      </c>
      <c r="C37" s="771" t="s">
        <v>10807</v>
      </c>
      <c r="D37" s="771"/>
      <c r="E37" s="771"/>
      <c r="F37" s="771"/>
      <c r="G37" s="771"/>
      <c r="H37" s="771"/>
      <c r="I37" s="771"/>
      <c r="J37" s="771"/>
      <c r="K37" s="771"/>
      <c r="S37" s="11"/>
      <c r="T37" s="11"/>
      <c r="U37" s="9"/>
      <c r="V37" s="9"/>
      <c r="W37" s="9"/>
      <c r="X37" s="9"/>
      <c r="Y37" s="9"/>
      <c r="Z37" s="9"/>
      <c r="AA37" s="9"/>
      <c r="AB37" s="9"/>
      <c r="AC37" s="9"/>
      <c r="AD37" s="9"/>
      <c r="AE37" s="9"/>
      <c r="AF37" s="9"/>
    </row>
    <row r="38" spans="1:32" ht="13.5" customHeight="1" x14ac:dyDescent="0.25">
      <c r="A38" t="s">
        <v>1563</v>
      </c>
      <c r="B38" s="39" t="s">
        <v>2620</v>
      </c>
      <c r="C38" s="157">
        <v>10</v>
      </c>
      <c r="D38" s="157">
        <v>14</v>
      </c>
      <c r="E38" s="158">
        <v>33</v>
      </c>
      <c r="F38" s="159">
        <v>27</v>
      </c>
      <c r="G38" s="235">
        <v>23</v>
      </c>
      <c r="H38" s="235">
        <v>43</v>
      </c>
      <c r="I38" s="235">
        <v>41</v>
      </c>
      <c r="J38" s="235">
        <v>51</v>
      </c>
      <c r="K38" s="235">
        <v>75</v>
      </c>
      <c r="S38" s="11"/>
      <c r="T38" s="11"/>
      <c r="U38" s="9"/>
      <c r="V38" s="9"/>
      <c r="W38" s="9"/>
      <c r="X38" s="9"/>
      <c r="Y38" s="9"/>
      <c r="Z38" s="9"/>
      <c r="AA38" s="9"/>
      <c r="AB38" s="9"/>
      <c r="AC38" s="9"/>
      <c r="AD38" s="9"/>
      <c r="AE38" s="9"/>
      <c r="AF38" s="9"/>
    </row>
    <row r="39" spans="1:32" ht="13.5" customHeight="1" x14ac:dyDescent="0.25">
      <c r="A39" t="s">
        <v>2695</v>
      </c>
      <c r="B39" t="s">
        <v>2621</v>
      </c>
      <c r="C39" s="157">
        <v>1663</v>
      </c>
      <c r="D39" s="157">
        <v>1751</v>
      </c>
      <c r="E39" s="158">
        <v>1867</v>
      </c>
      <c r="F39" s="159">
        <v>2313</v>
      </c>
      <c r="G39" s="235">
        <v>2492</v>
      </c>
      <c r="H39" s="235">
        <v>2561</v>
      </c>
      <c r="I39" s="235">
        <v>2511</v>
      </c>
      <c r="J39" s="235">
        <v>2310</v>
      </c>
      <c r="K39" s="235">
        <v>2571</v>
      </c>
      <c r="S39" s="11"/>
      <c r="T39" s="11"/>
      <c r="U39" s="9"/>
      <c r="V39" s="9"/>
      <c r="W39" s="9"/>
      <c r="X39" s="9"/>
      <c r="Y39" s="9"/>
      <c r="Z39" s="9"/>
      <c r="AA39" s="9"/>
      <c r="AB39" s="9"/>
      <c r="AC39" s="9"/>
      <c r="AD39" s="9"/>
      <c r="AE39" s="9"/>
      <c r="AF39" s="9"/>
    </row>
    <row r="40" spans="1:32" ht="13.5" customHeight="1" x14ac:dyDescent="0.25">
      <c r="A40" t="s">
        <v>2696</v>
      </c>
      <c r="B40" s="39" t="s">
        <v>2622</v>
      </c>
      <c r="C40" s="157">
        <v>61</v>
      </c>
      <c r="D40" s="157">
        <v>53</v>
      </c>
      <c r="E40" s="158">
        <v>46</v>
      </c>
      <c r="F40" s="159">
        <v>34</v>
      </c>
      <c r="G40" s="235">
        <v>33</v>
      </c>
      <c r="H40" s="235">
        <v>14</v>
      </c>
      <c r="I40" s="235">
        <v>12</v>
      </c>
      <c r="J40" s="168" t="s">
        <v>1542</v>
      </c>
      <c r="K40" s="168" t="s">
        <v>1542</v>
      </c>
      <c r="S40" s="11"/>
      <c r="T40" s="11"/>
      <c r="U40" s="9"/>
      <c r="V40" s="9"/>
      <c r="W40" s="9"/>
      <c r="X40" s="9"/>
      <c r="Y40" s="9"/>
      <c r="Z40" s="9"/>
      <c r="AA40" s="9"/>
      <c r="AB40" s="9"/>
      <c r="AC40" s="9"/>
      <c r="AD40" s="9"/>
      <c r="AE40" s="9"/>
      <c r="AF40" s="9"/>
    </row>
    <row r="41" spans="1:32" ht="13.5" customHeight="1" x14ac:dyDescent="0.25">
      <c r="A41" t="s">
        <v>1587</v>
      </c>
      <c r="B41" t="s">
        <v>2624</v>
      </c>
      <c r="C41" s="771" t="s">
        <v>10807</v>
      </c>
      <c r="D41" s="771"/>
      <c r="E41" s="771"/>
      <c r="F41" s="771"/>
      <c r="G41" s="771"/>
      <c r="H41" s="771"/>
      <c r="I41" s="771"/>
      <c r="J41" s="771"/>
      <c r="K41" s="771"/>
      <c r="S41" s="11"/>
      <c r="T41" s="11"/>
      <c r="U41" s="9"/>
      <c r="V41" s="9"/>
      <c r="W41" s="9"/>
      <c r="X41" s="9"/>
      <c r="Y41" s="9"/>
      <c r="Z41" s="9"/>
      <c r="AA41" s="9"/>
      <c r="AB41" s="9"/>
      <c r="AC41" s="9"/>
      <c r="AD41" s="9"/>
      <c r="AE41" s="9"/>
      <c r="AF41" s="9"/>
    </row>
    <row r="42" spans="1:32" ht="13.5" customHeight="1" x14ac:dyDescent="0.25">
      <c r="A42" t="s">
        <v>1434</v>
      </c>
      <c r="B42" s="39" t="s">
        <v>2626</v>
      </c>
      <c r="C42" s="157">
        <v>11</v>
      </c>
      <c r="D42" s="157">
        <v>16</v>
      </c>
      <c r="E42" s="158">
        <v>18</v>
      </c>
      <c r="F42" s="159">
        <v>19</v>
      </c>
      <c r="G42" s="235">
        <v>25</v>
      </c>
      <c r="H42" s="235">
        <v>33</v>
      </c>
      <c r="I42" s="235">
        <v>47</v>
      </c>
      <c r="J42" s="235">
        <v>58</v>
      </c>
      <c r="K42" s="235">
        <v>81</v>
      </c>
      <c r="S42" s="11"/>
      <c r="T42" s="11"/>
      <c r="U42" s="9"/>
      <c r="V42" s="9"/>
      <c r="W42" s="9"/>
      <c r="X42" s="9"/>
      <c r="Y42" s="9"/>
      <c r="Z42" s="9"/>
      <c r="AA42" s="9"/>
      <c r="AB42" s="9"/>
      <c r="AC42" s="9"/>
      <c r="AD42" s="9"/>
      <c r="AE42" s="9"/>
      <c r="AF42" s="9"/>
    </row>
    <row r="43" spans="1:32" ht="13.5" customHeight="1" x14ac:dyDescent="0.25">
      <c r="A43" t="s">
        <v>2697</v>
      </c>
      <c r="B43" s="39" t="s">
        <v>2627</v>
      </c>
      <c r="C43" s="168" t="s">
        <v>1542</v>
      </c>
      <c r="D43" s="168" t="s">
        <v>1542</v>
      </c>
      <c r="E43" s="158">
        <v>11</v>
      </c>
      <c r="F43" s="168" t="s">
        <v>1542</v>
      </c>
      <c r="G43" s="168" t="s">
        <v>1542</v>
      </c>
      <c r="H43" s="235">
        <v>10</v>
      </c>
      <c r="I43" s="235">
        <v>13</v>
      </c>
      <c r="J43" s="235">
        <v>14</v>
      </c>
      <c r="K43" s="235">
        <v>25</v>
      </c>
      <c r="S43" s="11"/>
      <c r="T43" s="11"/>
      <c r="U43" s="9"/>
      <c r="V43" s="9"/>
      <c r="W43" s="9"/>
      <c r="X43" s="9"/>
      <c r="Y43" s="9"/>
      <c r="Z43" s="9"/>
      <c r="AA43" s="9"/>
      <c r="AB43" s="9"/>
      <c r="AC43" s="9"/>
      <c r="AD43" s="9"/>
      <c r="AE43" s="9"/>
      <c r="AF43" s="9"/>
    </row>
    <row r="44" spans="1:32" ht="13.5" customHeight="1" x14ac:dyDescent="0.25">
      <c r="A44" t="s">
        <v>2341</v>
      </c>
      <c r="B44" s="39" t="s">
        <v>2629</v>
      </c>
      <c r="C44" s="771" t="s">
        <v>10807</v>
      </c>
      <c r="D44" s="771"/>
      <c r="E44" s="771"/>
      <c r="F44" s="771"/>
      <c r="G44" s="771"/>
      <c r="H44" s="771"/>
      <c r="I44" s="771"/>
      <c r="J44" s="771"/>
      <c r="K44" s="771"/>
      <c r="S44" s="11"/>
      <c r="T44" s="11"/>
      <c r="U44" s="9"/>
      <c r="V44" s="9"/>
      <c r="W44" s="9"/>
      <c r="X44" s="9"/>
      <c r="Y44" s="9"/>
      <c r="Z44" s="9"/>
      <c r="AA44" s="9"/>
      <c r="AB44" s="9"/>
      <c r="AC44" s="9"/>
      <c r="AD44" s="9"/>
      <c r="AE44" s="9"/>
      <c r="AF44" s="9"/>
    </row>
    <row r="45" spans="1:32" ht="13.5" customHeight="1" x14ac:dyDescent="0.25">
      <c r="A45" t="s">
        <v>2698</v>
      </c>
      <c r="B45" s="39" t="s">
        <v>2630</v>
      </c>
      <c r="C45" s="157">
        <v>1627</v>
      </c>
      <c r="D45" s="157">
        <v>1738</v>
      </c>
      <c r="E45" s="158">
        <v>1863</v>
      </c>
      <c r="F45" s="159">
        <v>1597</v>
      </c>
      <c r="G45" s="168" t="s">
        <v>1542</v>
      </c>
      <c r="H45" s="168" t="s">
        <v>1542</v>
      </c>
      <c r="I45" s="168" t="s">
        <v>1542</v>
      </c>
      <c r="J45" s="168" t="s">
        <v>1542</v>
      </c>
      <c r="K45" s="235">
        <v>12</v>
      </c>
      <c r="S45" s="11"/>
      <c r="T45" s="11"/>
      <c r="U45" s="9"/>
      <c r="V45" s="9"/>
      <c r="W45" s="9"/>
      <c r="X45" s="9"/>
      <c r="Y45" s="9"/>
      <c r="Z45" s="9"/>
      <c r="AA45" s="9"/>
      <c r="AB45" s="9"/>
      <c r="AC45" s="9"/>
      <c r="AD45" s="9"/>
      <c r="AE45" s="9"/>
      <c r="AF45" s="9"/>
    </row>
    <row r="46" spans="1:32" ht="13.5" customHeight="1" x14ac:dyDescent="0.25">
      <c r="A46" t="s">
        <v>2699</v>
      </c>
      <c r="B46" s="39" t="s">
        <v>2631</v>
      </c>
      <c r="C46" s="157">
        <v>473</v>
      </c>
      <c r="D46" s="157">
        <v>526</v>
      </c>
      <c r="E46" s="158">
        <v>1438</v>
      </c>
      <c r="F46" s="159">
        <v>1481</v>
      </c>
      <c r="G46" s="235">
        <v>1203</v>
      </c>
      <c r="H46" s="235">
        <v>1047</v>
      </c>
      <c r="I46" s="235">
        <v>1146</v>
      </c>
      <c r="J46" s="235">
        <v>1339</v>
      </c>
      <c r="K46" s="235">
        <v>1171</v>
      </c>
      <c r="S46" s="11"/>
      <c r="T46" s="11"/>
      <c r="U46" s="9"/>
      <c r="V46" s="9"/>
      <c r="W46" s="9"/>
      <c r="X46" s="9"/>
      <c r="Y46" s="9"/>
      <c r="Z46" s="9"/>
      <c r="AA46" s="9"/>
      <c r="AB46" s="9"/>
      <c r="AC46" s="9"/>
      <c r="AD46" s="9"/>
      <c r="AE46" s="9"/>
      <c r="AF46" s="9"/>
    </row>
    <row r="47" spans="1:32" ht="13.5" customHeight="1" x14ac:dyDescent="0.25">
      <c r="A47" t="s">
        <v>2540</v>
      </c>
      <c r="B47" s="39" t="s">
        <v>2632</v>
      </c>
      <c r="C47" s="157">
        <v>3166</v>
      </c>
      <c r="D47" s="157">
        <v>4486</v>
      </c>
      <c r="E47" s="158">
        <v>4654</v>
      </c>
      <c r="F47" s="159">
        <v>5157</v>
      </c>
      <c r="G47" s="235">
        <v>5306</v>
      </c>
      <c r="H47" s="235">
        <v>5457</v>
      </c>
      <c r="I47" s="235">
        <v>5652</v>
      </c>
      <c r="J47" s="235">
        <v>5121</v>
      </c>
      <c r="K47" s="235">
        <v>4956</v>
      </c>
      <c r="S47" s="11"/>
      <c r="T47" s="11"/>
      <c r="U47" s="9"/>
      <c r="V47" s="9"/>
      <c r="W47" s="9"/>
      <c r="X47" s="9"/>
      <c r="Y47" s="9"/>
      <c r="Z47" s="9"/>
      <c r="AA47" s="9"/>
      <c r="AB47" s="9"/>
      <c r="AC47" s="9"/>
      <c r="AD47" s="9"/>
      <c r="AE47" s="9"/>
      <c r="AF47" s="9"/>
    </row>
    <row r="48" spans="1:32" ht="13.5" customHeight="1" x14ac:dyDescent="0.25">
      <c r="A48" t="s">
        <v>2700</v>
      </c>
      <c r="B48" s="39" t="s">
        <v>2633</v>
      </c>
      <c r="C48" s="157">
        <v>150</v>
      </c>
      <c r="D48" s="157">
        <v>116</v>
      </c>
      <c r="E48" s="158">
        <v>85</v>
      </c>
      <c r="F48" s="159">
        <v>91</v>
      </c>
      <c r="G48" s="235">
        <v>56</v>
      </c>
      <c r="H48" s="235">
        <v>52</v>
      </c>
      <c r="I48" s="235">
        <v>41</v>
      </c>
      <c r="J48" s="235">
        <v>21</v>
      </c>
      <c r="K48" s="235">
        <v>17</v>
      </c>
      <c r="S48" s="11"/>
      <c r="T48" s="11"/>
      <c r="U48" s="9"/>
      <c r="V48" s="9"/>
      <c r="W48" s="9"/>
      <c r="X48" s="9"/>
      <c r="Y48" s="9"/>
      <c r="Z48" s="9"/>
      <c r="AA48" s="9"/>
      <c r="AB48" s="9"/>
      <c r="AC48" s="9"/>
      <c r="AD48" s="9"/>
      <c r="AE48" s="9"/>
      <c r="AF48" s="9"/>
    </row>
    <row r="49" spans="1:32" ht="13.5" customHeight="1" x14ac:dyDescent="0.25">
      <c r="A49" t="s">
        <v>1605</v>
      </c>
      <c r="B49" s="39" t="s">
        <v>2635</v>
      </c>
      <c r="C49" s="157">
        <v>141</v>
      </c>
      <c r="D49" s="157">
        <v>128</v>
      </c>
      <c r="E49" s="158">
        <v>192</v>
      </c>
      <c r="F49" s="159">
        <v>246</v>
      </c>
      <c r="G49" s="235">
        <v>246</v>
      </c>
      <c r="H49" s="235">
        <v>290</v>
      </c>
      <c r="I49" s="235">
        <v>325</v>
      </c>
      <c r="J49" s="235">
        <v>347</v>
      </c>
      <c r="K49" s="235">
        <v>550</v>
      </c>
      <c r="S49" s="11"/>
      <c r="T49" s="11"/>
      <c r="U49" s="9"/>
      <c r="V49" s="9"/>
      <c r="W49" s="9"/>
      <c r="X49" s="9"/>
      <c r="Y49" s="9"/>
      <c r="Z49" s="9"/>
      <c r="AA49" s="9"/>
      <c r="AB49" s="9"/>
      <c r="AC49" s="9"/>
      <c r="AD49" s="9"/>
      <c r="AE49" s="9"/>
      <c r="AF49" s="9"/>
    </row>
    <row r="50" spans="1:32" ht="13.5" customHeight="1" x14ac:dyDescent="0.25">
      <c r="A50" t="s">
        <v>2701</v>
      </c>
      <c r="B50" t="s">
        <v>2637</v>
      </c>
      <c r="C50" s="168" t="s">
        <v>1542</v>
      </c>
      <c r="D50" s="157">
        <v>16</v>
      </c>
      <c r="E50" s="158">
        <v>16</v>
      </c>
      <c r="F50" s="159">
        <v>24</v>
      </c>
      <c r="G50" s="235">
        <v>19</v>
      </c>
      <c r="H50" s="235">
        <v>29</v>
      </c>
      <c r="I50" s="235">
        <v>26</v>
      </c>
      <c r="J50" s="235">
        <v>14</v>
      </c>
      <c r="K50" s="235">
        <v>18</v>
      </c>
      <c r="S50" s="11"/>
      <c r="T50" s="11"/>
      <c r="U50" s="9"/>
      <c r="V50" s="9"/>
      <c r="W50" s="9"/>
      <c r="X50" s="9"/>
      <c r="Y50" s="9"/>
      <c r="Z50" s="9"/>
      <c r="AA50" s="9"/>
      <c r="AB50" s="9"/>
      <c r="AC50" s="9"/>
      <c r="AD50" s="9"/>
      <c r="AE50" s="9"/>
      <c r="AF50" s="9"/>
    </row>
    <row r="51" spans="1:32" ht="13.5" customHeight="1" x14ac:dyDescent="0.25">
      <c r="A51" t="s">
        <v>2702</v>
      </c>
      <c r="B51" s="39" t="s">
        <v>2639</v>
      </c>
      <c r="C51" s="157">
        <v>43</v>
      </c>
      <c r="D51" s="157">
        <v>50</v>
      </c>
      <c r="E51" s="158">
        <v>46</v>
      </c>
      <c r="F51" s="159">
        <v>74</v>
      </c>
      <c r="G51" s="235">
        <v>88</v>
      </c>
      <c r="H51" s="235">
        <v>126</v>
      </c>
      <c r="I51" s="235">
        <v>148</v>
      </c>
      <c r="J51" s="235">
        <v>190</v>
      </c>
      <c r="K51" s="235">
        <v>243</v>
      </c>
      <c r="S51" s="11"/>
      <c r="T51" s="11"/>
      <c r="U51" s="9"/>
      <c r="V51" s="9"/>
      <c r="W51" s="9"/>
      <c r="X51" s="9"/>
      <c r="Y51" s="9"/>
      <c r="Z51" s="9"/>
      <c r="AA51" s="9"/>
      <c r="AB51" s="9"/>
      <c r="AC51" s="9"/>
      <c r="AD51" s="9"/>
      <c r="AE51" s="9"/>
      <c r="AF51" s="9"/>
    </row>
    <row r="52" spans="1:32" ht="13.5" customHeight="1" x14ac:dyDescent="0.25">
      <c r="A52" t="s">
        <v>1607</v>
      </c>
      <c r="B52" s="39" t="s">
        <v>2641</v>
      </c>
      <c r="C52" s="168" t="s">
        <v>1542</v>
      </c>
      <c r="D52" s="168" t="s">
        <v>1542</v>
      </c>
      <c r="E52" s="168" t="s">
        <v>1542</v>
      </c>
      <c r="F52" s="168" t="s">
        <v>1542</v>
      </c>
      <c r="G52" s="168" t="s">
        <v>1542</v>
      </c>
      <c r="H52" s="168" t="s">
        <v>1542</v>
      </c>
      <c r="I52" s="168" t="s">
        <v>1542</v>
      </c>
      <c r="J52" s="235">
        <v>13</v>
      </c>
      <c r="K52" s="235">
        <v>17</v>
      </c>
      <c r="S52" s="11"/>
      <c r="T52" s="11"/>
      <c r="U52" s="9"/>
      <c r="V52" s="9"/>
      <c r="W52" s="9"/>
      <c r="X52" s="9"/>
      <c r="Y52" s="9"/>
      <c r="Z52" s="9"/>
      <c r="AA52" s="9"/>
      <c r="AB52" s="9"/>
      <c r="AC52" s="9"/>
      <c r="AD52" s="9"/>
      <c r="AE52" s="9"/>
      <c r="AF52" s="9"/>
    </row>
    <row r="53" spans="1:32" ht="13.5" customHeight="1" x14ac:dyDescent="0.25">
      <c r="A53" t="s">
        <v>2703</v>
      </c>
      <c r="B53" s="39" t="s">
        <v>2642</v>
      </c>
      <c r="C53" s="771" t="s">
        <v>10807</v>
      </c>
      <c r="D53" s="771"/>
      <c r="E53" s="771"/>
      <c r="F53" s="771"/>
      <c r="G53" s="771"/>
      <c r="H53" s="771"/>
      <c r="I53" s="771"/>
      <c r="J53" s="771"/>
      <c r="K53" s="771"/>
      <c r="S53" s="11"/>
      <c r="T53" s="11"/>
      <c r="U53" s="9"/>
      <c r="V53" s="9"/>
      <c r="W53" s="9"/>
      <c r="X53" s="9"/>
      <c r="Y53" s="9"/>
      <c r="Z53" s="9"/>
      <c r="AA53" s="9"/>
      <c r="AB53" s="9"/>
      <c r="AC53" s="9"/>
      <c r="AD53" s="9"/>
      <c r="AE53" s="9"/>
      <c r="AF53" s="9"/>
    </row>
    <row r="54" spans="1:32" ht="13.5" customHeight="1" x14ac:dyDescent="0.25">
      <c r="A54" t="s">
        <v>2704</v>
      </c>
      <c r="B54" t="s">
        <v>2643</v>
      </c>
      <c r="C54" s="157">
        <v>1498</v>
      </c>
      <c r="D54" s="157">
        <v>1643</v>
      </c>
      <c r="E54" s="158">
        <v>1737</v>
      </c>
      <c r="F54" s="159">
        <v>1935</v>
      </c>
      <c r="G54" s="235">
        <v>1602</v>
      </c>
      <c r="H54" s="235">
        <v>1327</v>
      </c>
      <c r="I54" s="235">
        <v>1080</v>
      </c>
      <c r="J54" s="235">
        <v>1032</v>
      </c>
      <c r="K54" s="235">
        <v>493</v>
      </c>
      <c r="S54" s="11"/>
      <c r="T54" s="11"/>
      <c r="U54" s="9"/>
      <c r="V54" s="9"/>
      <c r="W54" s="9"/>
      <c r="X54" s="9"/>
      <c r="Y54" s="9"/>
      <c r="Z54" s="9"/>
      <c r="AA54" s="9"/>
      <c r="AB54" s="9"/>
      <c r="AC54" s="9"/>
      <c r="AD54" s="9"/>
      <c r="AE54" s="9"/>
      <c r="AF54" s="9"/>
    </row>
    <row r="55" spans="1:32" ht="13.5" customHeight="1" x14ac:dyDescent="0.25">
      <c r="A55" t="s">
        <v>2705</v>
      </c>
      <c r="B55" s="39" t="s">
        <v>2644</v>
      </c>
      <c r="C55" s="157">
        <v>1771</v>
      </c>
      <c r="D55" s="157">
        <v>1789</v>
      </c>
      <c r="E55" s="158">
        <v>1693</v>
      </c>
      <c r="F55" s="159">
        <v>1755</v>
      </c>
      <c r="G55" s="235">
        <v>1484</v>
      </c>
      <c r="H55" s="235">
        <v>1514</v>
      </c>
      <c r="I55" s="235">
        <v>614</v>
      </c>
      <c r="J55" s="235">
        <v>392</v>
      </c>
      <c r="K55" s="235">
        <v>366</v>
      </c>
      <c r="S55" s="11"/>
      <c r="T55" s="11"/>
      <c r="U55" s="9"/>
      <c r="V55" s="9"/>
      <c r="W55" s="9"/>
      <c r="X55" s="9"/>
      <c r="Y55" s="9"/>
      <c r="Z55" s="9"/>
      <c r="AA55" s="9"/>
      <c r="AB55" s="9"/>
      <c r="AC55" s="9"/>
      <c r="AD55" s="9"/>
      <c r="AE55" s="9"/>
      <c r="AF55" s="9"/>
    </row>
    <row r="56" spans="1:32" ht="13.5" customHeight="1" x14ac:dyDescent="0.25">
      <c r="A56" t="s">
        <v>2706</v>
      </c>
      <c r="B56" s="39" t="s">
        <v>2646</v>
      </c>
      <c r="C56" s="157">
        <v>239</v>
      </c>
      <c r="D56" s="157">
        <v>260</v>
      </c>
      <c r="E56" s="158">
        <v>219</v>
      </c>
      <c r="F56" s="159">
        <v>279</v>
      </c>
      <c r="G56" s="235">
        <v>223</v>
      </c>
      <c r="H56" s="235">
        <v>261</v>
      </c>
      <c r="I56" s="235">
        <v>285</v>
      </c>
      <c r="J56" s="235">
        <v>262</v>
      </c>
      <c r="K56" s="235">
        <v>348</v>
      </c>
      <c r="S56" s="11"/>
      <c r="T56" s="11"/>
      <c r="U56" s="9"/>
      <c r="V56" s="9"/>
      <c r="W56" s="9"/>
      <c r="X56" s="9"/>
      <c r="Y56" s="9"/>
      <c r="Z56" s="9"/>
      <c r="AA56" s="9"/>
      <c r="AB56" s="9"/>
      <c r="AC56" s="9"/>
      <c r="AD56" s="9"/>
      <c r="AE56" s="9"/>
      <c r="AF56" s="9"/>
    </row>
    <row r="57" spans="1:32" ht="13.5" customHeight="1" x14ac:dyDescent="0.25">
      <c r="A57" t="s">
        <v>2707</v>
      </c>
      <c r="B57" s="39" t="s">
        <v>2648</v>
      </c>
      <c r="C57" s="157">
        <v>1754</v>
      </c>
      <c r="D57" s="157">
        <v>1985</v>
      </c>
      <c r="E57" s="158">
        <v>1926</v>
      </c>
      <c r="F57" s="159">
        <v>2073</v>
      </c>
      <c r="G57" s="235">
        <v>2310</v>
      </c>
      <c r="H57" s="235">
        <v>2339</v>
      </c>
      <c r="I57" s="235">
        <v>2405</v>
      </c>
      <c r="J57" s="235">
        <v>2522</v>
      </c>
      <c r="K57" s="235">
        <v>2549</v>
      </c>
      <c r="S57" s="11"/>
      <c r="T57" s="11"/>
      <c r="U57" s="9"/>
      <c r="V57" s="9"/>
      <c r="W57" s="9"/>
      <c r="X57" s="9"/>
      <c r="Y57" s="9"/>
      <c r="Z57" s="9"/>
      <c r="AA57" s="9"/>
      <c r="AB57" s="9"/>
      <c r="AC57" s="9"/>
      <c r="AD57" s="9"/>
      <c r="AE57" s="9"/>
      <c r="AF57" s="9"/>
    </row>
    <row r="58" spans="1:32" ht="13.5" customHeight="1" x14ac:dyDescent="0.25">
      <c r="A58" t="s">
        <v>2708</v>
      </c>
      <c r="B58" t="s">
        <v>2650</v>
      </c>
      <c r="C58" s="157">
        <v>82</v>
      </c>
      <c r="D58" s="157">
        <v>72</v>
      </c>
      <c r="E58" s="158">
        <v>36</v>
      </c>
      <c r="F58" s="159">
        <v>37</v>
      </c>
      <c r="G58" s="235">
        <v>26</v>
      </c>
      <c r="H58" s="235">
        <v>21</v>
      </c>
      <c r="I58" s="168" t="s">
        <v>1542</v>
      </c>
      <c r="J58" s="168" t="s">
        <v>1542</v>
      </c>
      <c r="K58" s="168" t="s">
        <v>1542</v>
      </c>
      <c r="S58" s="11"/>
      <c r="T58" s="11"/>
      <c r="U58" s="9"/>
      <c r="V58" s="9"/>
      <c r="W58" s="9"/>
      <c r="X58" s="9"/>
      <c r="Y58" s="9"/>
      <c r="Z58" s="9"/>
      <c r="AA58" s="9"/>
      <c r="AB58" s="9"/>
      <c r="AC58" s="9"/>
      <c r="AD58" s="9"/>
      <c r="AE58" s="9"/>
      <c r="AF58" s="9"/>
    </row>
    <row r="59" spans="1:32" ht="13.5" customHeight="1" x14ac:dyDescent="0.25">
      <c r="A59" t="s">
        <v>2353</v>
      </c>
      <c r="B59" s="39" t="s">
        <v>2652</v>
      </c>
      <c r="C59" s="157">
        <v>57</v>
      </c>
      <c r="D59" s="157">
        <v>84</v>
      </c>
      <c r="E59" s="158">
        <v>96</v>
      </c>
      <c r="F59" s="159">
        <v>113</v>
      </c>
      <c r="G59" s="235">
        <v>168</v>
      </c>
      <c r="H59" s="235">
        <v>199</v>
      </c>
      <c r="I59" s="235">
        <v>239</v>
      </c>
      <c r="J59" s="235">
        <v>328</v>
      </c>
      <c r="K59" s="235">
        <v>402</v>
      </c>
      <c r="S59" s="11"/>
      <c r="T59" s="11"/>
      <c r="U59" s="9"/>
      <c r="V59" s="9"/>
      <c r="W59" s="9"/>
      <c r="X59" s="9"/>
      <c r="Y59" s="9"/>
      <c r="Z59" s="9"/>
      <c r="AA59" s="9"/>
      <c r="AB59" s="9"/>
      <c r="AC59" s="9"/>
      <c r="AD59" s="9"/>
      <c r="AE59" s="9"/>
      <c r="AF59" s="9"/>
    </row>
    <row r="60" spans="1:32" ht="13.5" customHeight="1" x14ac:dyDescent="0.25">
      <c r="A60" t="s">
        <v>2709</v>
      </c>
      <c r="B60" t="s">
        <v>2654</v>
      </c>
      <c r="C60" s="157">
        <v>911</v>
      </c>
      <c r="D60" s="157">
        <v>910</v>
      </c>
      <c r="E60" s="158">
        <v>935</v>
      </c>
      <c r="F60" s="159">
        <v>1027</v>
      </c>
      <c r="G60" s="235">
        <v>1196</v>
      </c>
      <c r="H60" s="235">
        <v>1253</v>
      </c>
      <c r="I60" s="235">
        <v>1365</v>
      </c>
      <c r="J60" s="235">
        <v>1512</v>
      </c>
      <c r="K60" s="235">
        <v>1513</v>
      </c>
      <c r="S60" s="11"/>
      <c r="T60" s="11"/>
      <c r="U60" s="9"/>
      <c r="V60" s="9"/>
      <c r="W60" s="9"/>
      <c r="X60" s="9"/>
      <c r="Y60" s="9"/>
      <c r="Z60" s="9"/>
      <c r="AA60" s="9"/>
      <c r="AB60" s="9"/>
      <c r="AC60" s="9"/>
      <c r="AD60" s="9"/>
      <c r="AE60" s="9"/>
      <c r="AF60" s="9"/>
    </row>
    <row r="61" spans="1:32" ht="13.5" customHeight="1" x14ac:dyDescent="0.25">
      <c r="A61" t="s">
        <v>2710</v>
      </c>
      <c r="B61" s="39" t="s">
        <v>2656</v>
      </c>
      <c r="C61" s="157">
        <v>14</v>
      </c>
      <c r="D61" s="168" t="s">
        <v>1542</v>
      </c>
      <c r="E61" s="168" t="s">
        <v>1542</v>
      </c>
      <c r="F61" s="159">
        <v>10</v>
      </c>
      <c r="G61" s="235">
        <v>12</v>
      </c>
      <c r="H61" s="168" t="s">
        <v>1542</v>
      </c>
      <c r="I61" s="168" t="s">
        <v>1542</v>
      </c>
      <c r="J61" s="168" t="s">
        <v>1542</v>
      </c>
      <c r="K61" s="168" t="s">
        <v>1542</v>
      </c>
      <c r="S61" s="11"/>
      <c r="T61" s="11"/>
      <c r="U61" s="9"/>
      <c r="V61" s="9"/>
      <c r="W61" s="9"/>
      <c r="X61" s="9"/>
      <c r="Y61" s="9"/>
      <c r="Z61" s="9"/>
      <c r="AA61" s="9"/>
      <c r="AB61" s="9"/>
      <c r="AC61" s="9"/>
      <c r="AD61" s="9"/>
      <c r="AE61" s="9"/>
      <c r="AF61" s="9"/>
    </row>
    <row r="62" spans="1:32" ht="13.5" customHeight="1" x14ac:dyDescent="0.25">
      <c r="A62" t="s">
        <v>2711</v>
      </c>
      <c r="B62" t="s">
        <v>2657</v>
      </c>
      <c r="C62" s="168" t="s">
        <v>1542</v>
      </c>
      <c r="D62" s="168" t="s">
        <v>1542</v>
      </c>
      <c r="E62" s="168" t="s">
        <v>1542</v>
      </c>
      <c r="F62" s="168" t="s">
        <v>1542</v>
      </c>
      <c r="G62" s="168" t="s">
        <v>1542</v>
      </c>
      <c r="H62" s="168" t="s">
        <v>1542</v>
      </c>
      <c r="I62" s="235">
        <v>63</v>
      </c>
      <c r="J62" s="235">
        <v>1187</v>
      </c>
      <c r="K62" s="235">
        <v>1309</v>
      </c>
      <c r="S62" s="11"/>
      <c r="T62" s="11"/>
      <c r="U62" s="9"/>
      <c r="V62" s="9"/>
      <c r="W62" s="9"/>
      <c r="X62" s="9"/>
      <c r="Y62" s="9"/>
      <c r="Z62" s="9"/>
      <c r="AA62" s="9"/>
      <c r="AB62" s="9"/>
      <c r="AC62" s="9"/>
      <c r="AD62" s="9"/>
      <c r="AE62" s="9"/>
      <c r="AF62" s="9"/>
    </row>
    <row r="63" spans="1:32" ht="13.5" customHeight="1" x14ac:dyDescent="0.25">
      <c r="A63" t="s">
        <v>2712</v>
      </c>
      <c r="B63" t="s">
        <v>2658</v>
      </c>
      <c r="C63" s="771" t="s">
        <v>10807</v>
      </c>
      <c r="D63" s="771"/>
      <c r="E63" s="771"/>
      <c r="F63" s="771"/>
      <c r="G63" s="771"/>
      <c r="H63" s="771"/>
      <c r="I63" s="771"/>
      <c r="J63" s="771"/>
      <c r="K63" s="771"/>
      <c r="S63" s="11"/>
      <c r="T63" s="11"/>
      <c r="U63" s="9"/>
      <c r="V63" s="9"/>
      <c r="W63" s="9"/>
      <c r="X63" s="9"/>
      <c r="Y63" s="9"/>
      <c r="Z63" s="9"/>
      <c r="AA63" s="9"/>
      <c r="AB63" s="9"/>
      <c r="AC63" s="9"/>
      <c r="AD63" s="9"/>
      <c r="AE63" s="9"/>
      <c r="AF63" s="9"/>
    </row>
    <row r="64" spans="1:32" ht="13.5" customHeight="1" x14ac:dyDescent="0.25">
      <c r="A64" t="s">
        <v>2713</v>
      </c>
      <c r="B64" s="39" t="s">
        <v>2659</v>
      </c>
      <c r="C64" s="771" t="s">
        <v>10807</v>
      </c>
      <c r="D64" s="771"/>
      <c r="E64" s="771"/>
      <c r="F64" s="771"/>
      <c r="G64" s="771"/>
      <c r="H64" s="771"/>
      <c r="I64" s="771"/>
      <c r="J64" s="771"/>
      <c r="K64" s="771"/>
      <c r="S64" s="11"/>
      <c r="T64" s="11"/>
      <c r="U64" s="9"/>
      <c r="V64" s="9"/>
      <c r="W64" s="9"/>
      <c r="X64" s="9"/>
      <c r="Y64" s="9"/>
      <c r="Z64" s="9"/>
      <c r="AA64" s="9"/>
      <c r="AB64" s="9"/>
      <c r="AC64" s="9"/>
      <c r="AD64" s="9"/>
      <c r="AE64" s="9"/>
      <c r="AF64" s="9"/>
    </row>
    <row r="65" spans="1:32" ht="13.5" customHeight="1" x14ac:dyDescent="0.25">
      <c r="A65" t="s">
        <v>2714</v>
      </c>
      <c r="B65" t="s">
        <v>2661</v>
      </c>
      <c r="C65" s="157">
        <v>88</v>
      </c>
      <c r="D65" s="157">
        <v>108</v>
      </c>
      <c r="E65" s="158">
        <v>131</v>
      </c>
      <c r="F65" s="159">
        <v>230</v>
      </c>
      <c r="G65" s="235">
        <v>296</v>
      </c>
      <c r="H65" s="235">
        <v>254</v>
      </c>
      <c r="I65" s="235">
        <v>351</v>
      </c>
      <c r="J65" s="235">
        <v>314</v>
      </c>
      <c r="K65" s="235">
        <v>299</v>
      </c>
      <c r="S65" s="11"/>
      <c r="T65" s="11"/>
      <c r="U65" s="9"/>
      <c r="V65" s="9"/>
      <c r="W65" s="9"/>
      <c r="X65" s="9"/>
      <c r="Y65" s="9"/>
      <c r="Z65" s="9"/>
      <c r="AA65" s="9"/>
      <c r="AB65" s="9"/>
      <c r="AC65" s="9"/>
      <c r="AD65" s="9"/>
      <c r="AE65" s="9"/>
      <c r="AF65" s="9"/>
    </row>
    <row r="66" spans="1:32" ht="13.5" customHeight="1" x14ac:dyDescent="0.25">
      <c r="A66" t="s">
        <v>2364</v>
      </c>
      <c r="B66" s="39" t="s">
        <v>2662</v>
      </c>
      <c r="C66" s="771" t="s">
        <v>10807</v>
      </c>
      <c r="D66" s="771"/>
      <c r="E66" s="771"/>
      <c r="F66" s="771"/>
      <c r="G66" s="771"/>
      <c r="H66" s="771"/>
      <c r="I66" s="771"/>
      <c r="J66" s="771"/>
      <c r="K66" s="771"/>
      <c r="S66" s="11"/>
      <c r="T66" s="11"/>
      <c r="U66" s="9"/>
      <c r="V66" s="9"/>
      <c r="W66" s="9"/>
      <c r="X66" s="9"/>
      <c r="Y66" s="9"/>
      <c r="Z66" s="9"/>
      <c r="AA66" s="9"/>
      <c r="AB66" s="9"/>
      <c r="AC66" s="9"/>
      <c r="AD66" s="9"/>
      <c r="AE66" s="9"/>
      <c r="AF66" s="9"/>
    </row>
    <row r="67" spans="1:32" ht="13.5" customHeight="1" x14ac:dyDescent="0.25">
      <c r="A67" t="s">
        <v>2715</v>
      </c>
      <c r="B67" s="39" t="s">
        <v>2663</v>
      </c>
      <c r="C67" s="771" t="s">
        <v>10807</v>
      </c>
      <c r="D67" s="771"/>
      <c r="E67" s="771"/>
      <c r="F67" s="771"/>
      <c r="G67" s="771"/>
      <c r="H67" s="771"/>
      <c r="I67" s="771"/>
      <c r="J67" s="771"/>
      <c r="K67" s="771"/>
      <c r="S67" s="11"/>
      <c r="T67" s="11"/>
      <c r="U67" s="9"/>
      <c r="V67" s="9"/>
      <c r="W67" s="9"/>
      <c r="X67" s="9"/>
      <c r="Y67" s="9"/>
      <c r="Z67" s="9"/>
      <c r="AA67" s="9"/>
      <c r="AB67" s="9"/>
      <c r="AC67" s="9"/>
      <c r="AD67" s="9"/>
      <c r="AE67" s="9"/>
      <c r="AF67" s="9"/>
    </row>
    <row r="68" spans="1:32" ht="13.5" customHeight="1" x14ac:dyDescent="0.25">
      <c r="A68" t="s">
        <v>1660</v>
      </c>
      <c r="B68" s="39" t="s">
        <v>2665</v>
      </c>
      <c r="C68" s="157">
        <v>65</v>
      </c>
      <c r="D68" s="157">
        <v>70</v>
      </c>
      <c r="E68" s="158">
        <v>98</v>
      </c>
      <c r="F68" s="159">
        <v>113</v>
      </c>
      <c r="G68" s="235">
        <v>180</v>
      </c>
      <c r="H68" s="235">
        <v>227</v>
      </c>
      <c r="I68" s="235">
        <v>223</v>
      </c>
      <c r="J68" s="235">
        <v>312</v>
      </c>
      <c r="K68" s="235">
        <v>385</v>
      </c>
      <c r="S68" s="11"/>
      <c r="T68" s="11"/>
      <c r="U68" s="9"/>
      <c r="V68" s="9"/>
      <c r="W68" s="9"/>
      <c r="X68" s="9"/>
      <c r="Y68" s="9"/>
      <c r="Z68" s="9"/>
      <c r="AA68" s="9"/>
      <c r="AB68" s="9"/>
      <c r="AC68" s="9"/>
      <c r="AD68" s="9"/>
      <c r="AE68" s="9"/>
      <c r="AF68" s="9"/>
    </row>
    <row r="69" spans="1:32" ht="13.5" customHeight="1" x14ac:dyDescent="0.25">
      <c r="A69" t="s">
        <v>1661</v>
      </c>
      <c r="B69" s="39" t="s">
        <v>2667</v>
      </c>
      <c r="C69" s="157">
        <v>15</v>
      </c>
      <c r="D69" s="157">
        <v>17</v>
      </c>
      <c r="E69" s="168" t="s">
        <v>1542</v>
      </c>
      <c r="F69" s="159">
        <v>13</v>
      </c>
      <c r="G69" s="235">
        <v>15</v>
      </c>
      <c r="H69" s="168" t="s">
        <v>1542</v>
      </c>
      <c r="I69" s="168" t="s">
        <v>1542</v>
      </c>
      <c r="J69" s="168" t="s">
        <v>1542</v>
      </c>
      <c r="K69" s="168" t="s">
        <v>1542</v>
      </c>
      <c r="S69" s="11"/>
      <c r="T69" s="11"/>
      <c r="U69" s="9"/>
      <c r="V69" s="9"/>
      <c r="W69" s="9"/>
      <c r="X69" s="9"/>
      <c r="Y69" s="9"/>
      <c r="Z69" s="9"/>
      <c r="AA69" s="9"/>
      <c r="AB69" s="9"/>
      <c r="AC69" s="9"/>
      <c r="AD69" s="9"/>
      <c r="AE69" s="9"/>
      <c r="AF69" s="9"/>
    </row>
    <row r="70" spans="1:32" ht="13.5" customHeight="1" x14ac:dyDescent="0.25">
      <c r="A70" t="s">
        <v>2716</v>
      </c>
      <c r="B70" s="39" t="s">
        <v>2669</v>
      </c>
      <c r="C70" s="157">
        <v>10</v>
      </c>
      <c r="D70" s="168" t="s">
        <v>1542</v>
      </c>
      <c r="E70" s="158">
        <v>10</v>
      </c>
      <c r="F70" s="168" t="s">
        <v>1542</v>
      </c>
      <c r="G70" s="168" t="s">
        <v>1542</v>
      </c>
      <c r="H70" s="168" t="s">
        <v>1542</v>
      </c>
      <c r="I70" s="168" t="s">
        <v>1542</v>
      </c>
      <c r="J70" s="168" t="s">
        <v>1542</v>
      </c>
      <c r="K70" s="168" t="s">
        <v>1542</v>
      </c>
      <c r="S70" s="11"/>
      <c r="T70" s="11"/>
      <c r="U70" s="9"/>
      <c r="V70" s="9"/>
      <c r="W70" s="9"/>
      <c r="X70" s="9"/>
      <c r="Y70" s="9"/>
      <c r="Z70" s="9"/>
      <c r="AA70" s="9"/>
      <c r="AB70" s="9"/>
      <c r="AC70" s="9"/>
      <c r="AD70" s="9"/>
      <c r="AE70" s="9"/>
      <c r="AF70" s="9"/>
    </row>
    <row r="71" spans="1:32" ht="13.5" customHeight="1" x14ac:dyDescent="0.25">
      <c r="A71" t="s">
        <v>1812</v>
      </c>
      <c r="B71" t="s">
        <v>2670</v>
      </c>
      <c r="C71" s="771" t="s">
        <v>10807</v>
      </c>
      <c r="D71" s="771"/>
      <c r="E71" s="771"/>
      <c r="F71" s="771"/>
      <c r="G71" s="771"/>
      <c r="H71" s="771"/>
      <c r="I71" s="771"/>
      <c r="J71" s="771"/>
      <c r="K71" s="771"/>
      <c r="S71" s="11"/>
      <c r="T71" s="11"/>
      <c r="U71" s="9"/>
      <c r="V71" s="9"/>
      <c r="W71" s="9"/>
      <c r="X71" s="9"/>
      <c r="Y71" s="9"/>
      <c r="Z71" s="9"/>
      <c r="AA71" s="9"/>
      <c r="AB71" s="9"/>
      <c r="AC71" s="9"/>
      <c r="AD71" s="9"/>
      <c r="AE71" s="9"/>
      <c r="AF71" s="9"/>
    </row>
    <row r="72" spans="1:32" ht="13.5" customHeight="1" x14ac:dyDescent="0.25">
      <c r="A72" t="s">
        <v>1814</v>
      </c>
      <c r="B72" t="s">
        <v>2671</v>
      </c>
      <c r="C72" s="771" t="s">
        <v>10807</v>
      </c>
      <c r="D72" s="771"/>
      <c r="E72" s="771"/>
      <c r="F72" s="771"/>
      <c r="G72" s="771"/>
      <c r="H72" s="771"/>
      <c r="I72" s="771"/>
      <c r="J72" s="771"/>
      <c r="K72" s="771"/>
      <c r="S72" s="11"/>
      <c r="T72" s="11"/>
      <c r="U72" s="9"/>
      <c r="V72" s="9"/>
      <c r="W72" s="9"/>
      <c r="X72" s="9"/>
      <c r="Y72" s="9"/>
      <c r="Z72" s="9"/>
      <c r="AA72" s="9"/>
      <c r="AB72" s="9"/>
      <c r="AC72" s="9"/>
      <c r="AD72" s="9"/>
      <c r="AE72" s="9"/>
      <c r="AF72" s="9"/>
    </row>
    <row r="73" spans="1:32" ht="13.5" customHeight="1" x14ac:dyDescent="0.25">
      <c r="A73" t="s">
        <v>2717</v>
      </c>
      <c r="B73" s="39" t="s">
        <v>2673</v>
      </c>
      <c r="C73" s="771" t="s">
        <v>10807</v>
      </c>
      <c r="D73" s="771"/>
      <c r="E73" s="771"/>
      <c r="F73" s="771"/>
      <c r="G73" s="771"/>
      <c r="H73" s="771"/>
      <c r="I73" s="771"/>
      <c r="J73" s="771"/>
      <c r="K73" s="771"/>
      <c r="S73" s="11"/>
      <c r="T73" s="11"/>
      <c r="U73" s="9"/>
      <c r="V73" s="9"/>
      <c r="W73" s="9"/>
      <c r="X73" s="9"/>
      <c r="Y73" s="9"/>
      <c r="Z73" s="9"/>
      <c r="AA73" s="9"/>
      <c r="AB73" s="9"/>
      <c r="AC73" s="9"/>
      <c r="AD73" s="9"/>
      <c r="AE73" s="9"/>
      <c r="AF73" s="9"/>
    </row>
    <row r="74" spans="1:32" ht="13.5" customHeight="1" x14ac:dyDescent="0.25">
      <c r="A74" t="s">
        <v>2718</v>
      </c>
      <c r="B74" s="39" t="s">
        <v>2675</v>
      </c>
      <c r="C74" s="157">
        <v>963</v>
      </c>
      <c r="D74" s="157">
        <v>1056</v>
      </c>
      <c r="E74" s="158">
        <v>1025</v>
      </c>
      <c r="F74" s="159">
        <v>1043</v>
      </c>
      <c r="G74" s="235">
        <v>1100</v>
      </c>
      <c r="H74" s="235">
        <v>1099</v>
      </c>
      <c r="I74" s="235">
        <v>1120</v>
      </c>
      <c r="J74" s="235">
        <v>1099</v>
      </c>
      <c r="K74" s="235">
        <v>330</v>
      </c>
      <c r="S74" s="11"/>
      <c r="T74" s="11"/>
      <c r="U74" s="9"/>
      <c r="V74" s="9"/>
      <c r="W74" s="9"/>
      <c r="X74" s="9"/>
      <c r="Y74" s="9"/>
      <c r="Z74" s="9"/>
      <c r="AA74" s="9"/>
      <c r="AB74" s="9"/>
      <c r="AC74" s="9"/>
      <c r="AD74" s="9"/>
      <c r="AE74" s="9"/>
      <c r="AF74" s="9"/>
    </row>
    <row r="75" spans="1:32" ht="13.5" customHeight="1" x14ac:dyDescent="0.25">
      <c r="A75" t="s">
        <v>2719</v>
      </c>
      <c r="B75" s="39" t="s">
        <v>2677</v>
      </c>
      <c r="C75" s="157">
        <v>623</v>
      </c>
      <c r="D75" s="157">
        <v>722</v>
      </c>
      <c r="E75" s="158">
        <v>773</v>
      </c>
      <c r="F75" s="159">
        <v>693</v>
      </c>
      <c r="G75" s="235">
        <v>706</v>
      </c>
      <c r="H75" s="235">
        <v>587</v>
      </c>
      <c r="I75" s="235">
        <v>525</v>
      </c>
      <c r="J75" s="235">
        <v>414</v>
      </c>
      <c r="K75" s="235">
        <v>150</v>
      </c>
      <c r="S75" s="11"/>
      <c r="T75" s="11"/>
      <c r="U75" s="9"/>
      <c r="V75" s="9"/>
      <c r="W75" s="9"/>
      <c r="X75" s="9"/>
      <c r="Y75" s="9"/>
      <c r="Z75" s="9"/>
      <c r="AA75" s="9"/>
      <c r="AB75" s="9"/>
      <c r="AC75" s="9"/>
      <c r="AD75" s="9"/>
      <c r="AE75" s="9"/>
      <c r="AF75" s="9"/>
    </row>
    <row r="76" spans="1:32" ht="13.5" customHeight="1" x14ac:dyDescent="0.25">
      <c r="A76" t="s">
        <v>2720</v>
      </c>
      <c r="B76" t="s">
        <v>2679</v>
      </c>
      <c r="C76" s="771" t="s">
        <v>10807</v>
      </c>
      <c r="D76" s="771"/>
      <c r="E76" s="771"/>
      <c r="F76" s="771"/>
      <c r="G76" s="771"/>
      <c r="H76" s="771"/>
      <c r="I76" s="771"/>
      <c r="J76" s="771"/>
      <c r="K76" s="771"/>
      <c r="S76" s="11"/>
      <c r="T76" s="11"/>
      <c r="U76" s="9"/>
      <c r="V76" s="9"/>
      <c r="W76" s="9"/>
      <c r="X76" s="9"/>
      <c r="Y76" s="9"/>
      <c r="Z76" s="9"/>
      <c r="AA76" s="9"/>
      <c r="AB76" s="9"/>
      <c r="AC76" s="9"/>
      <c r="AD76" s="9"/>
      <c r="AE76" s="9"/>
      <c r="AF76" s="9"/>
    </row>
    <row r="77" spans="1:32" s="19" customFormat="1" ht="13.5" customHeight="1" x14ac:dyDescent="0.25">
      <c r="A77" t="s">
        <v>2721</v>
      </c>
      <c r="B77" t="s">
        <v>2680</v>
      </c>
      <c r="C77" s="157">
        <v>487</v>
      </c>
      <c r="D77" s="157">
        <v>289</v>
      </c>
      <c r="E77" s="158">
        <v>150</v>
      </c>
      <c r="F77" s="159">
        <v>159</v>
      </c>
      <c r="G77" s="168" t="s">
        <v>1542</v>
      </c>
      <c r="H77" s="168" t="s">
        <v>1542</v>
      </c>
      <c r="I77" s="168" t="s">
        <v>1542</v>
      </c>
      <c r="J77" s="168" t="s">
        <v>1542</v>
      </c>
      <c r="K77" s="168" t="s">
        <v>1542</v>
      </c>
      <c r="S77" s="20"/>
      <c r="T77" s="20"/>
      <c r="U77" s="21"/>
      <c r="V77" s="21"/>
      <c r="W77" s="21"/>
      <c r="X77" s="21"/>
      <c r="Y77" s="21"/>
      <c r="Z77" s="21"/>
      <c r="AA77" s="21"/>
      <c r="AB77" s="21"/>
      <c r="AC77" s="21"/>
      <c r="AD77" s="21"/>
      <c r="AE77" s="21"/>
      <c r="AF77" s="21"/>
    </row>
    <row r="78" spans="1:32" x14ac:dyDescent="0.25">
      <c r="A78" t="s">
        <v>2722</v>
      </c>
      <c r="B78" t="s">
        <v>2682</v>
      </c>
      <c r="C78" s="157">
        <v>1289</v>
      </c>
      <c r="D78" s="157">
        <v>1485</v>
      </c>
      <c r="E78" s="158">
        <v>1470</v>
      </c>
      <c r="F78" s="159">
        <v>1226</v>
      </c>
      <c r="G78" s="168" t="s">
        <v>1542</v>
      </c>
      <c r="H78" s="168" t="s">
        <v>1542</v>
      </c>
      <c r="I78" s="168" t="s">
        <v>1542</v>
      </c>
      <c r="J78" s="168" t="s">
        <v>1542</v>
      </c>
      <c r="K78" s="168" t="s">
        <v>1542</v>
      </c>
    </row>
    <row r="79" spans="1:32" x14ac:dyDescent="0.25">
      <c r="A79" t="s">
        <v>2723</v>
      </c>
      <c r="B79" t="s">
        <v>2681</v>
      </c>
      <c r="C79" s="771" t="s">
        <v>10807</v>
      </c>
      <c r="D79" s="771"/>
      <c r="E79" s="771"/>
      <c r="F79" s="771"/>
      <c r="G79" s="771"/>
      <c r="H79" s="771"/>
      <c r="I79" s="771"/>
      <c r="J79" s="771"/>
      <c r="K79" s="771"/>
    </row>
    <row r="80" spans="1:32" x14ac:dyDescent="0.25">
      <c r="A80" t="s">
        <v>2724</v>
      </c>
      <c r="B80" t="s">
        <v>2683</v>
      </c>
      <c r="C80" s="157">
        <v>1616</v>
      </c>
      <c r="D80" s="157">
        <v>1713</v>
      </c>
      <c r="E80" s="158">
        <v>1734</v>
      </c>
      <c r="F80" s="159">
        <v>1628</v>
      </c>
      <c r="G80" s="168" t="s">
        <v>1542</v>
      </c>
      <c r="H80" s="168" t="s">
        <v>1542</v>
      </c>
      <c r="I80" s="168" t="s">
        <v>1542</v>
      </c>
      <c r="J80" s="168" t="s">
        <v>1542</v>
      </c>
      <c r="K80" s="168" t="s">
        <v>1542</v>
      </c>
    </row>
    <row r="81" spans="1:11" x14ac:dyDescent="0.25">
      <c r="A81" t="s">
        <v>2725</v>
      </c>
      <c r="B81" t="s">
        <v>2685</v>
      </c>
      <c r="C81" s="771" t="s">
        <v>10807</v>
      </c>
      <c r="D81" s="771"/>
      <c r="E81" s="771"/>
      <c r="F81" s="771"/>
      <c r="G81" s="771"/>
      <c r="H81" s="771"/>
      <c r="I81" s="771"/>
      <c r="J81" s="771"/>
      <c r="K81" s="771"/>
    </row>
    <row r="82" spans="1:11" x14ac:dyDescent="0.25">
      <c r="A82" t="s">
        <v>2726</v>
      </c>
      <c r="B82" t="s">
        <v>2684</v>
      </c>
      <c r="C82" s="157">
        <v>793</v>
      </c>
      <c r="D82" s="157">
        <v>802</v>
      </c>
      <c r="E82" s="158">
        <v>849</v>
      </c>
      <c r="F82" s="159">
        <v>736</v>
      </c>
      <c r="G82" s="168" t="s">
        <v>1542</v>
      </c>
      <c r="H82" s="168" t="s">
        <v>1542</v>
      </c>
      <c r="I82" s="168" t="s">
        <v>1542</v>
      </c>
      <c r="J82" s="168" t="s">
        <v>1542</v>
      </c>
      <c r="K82" s="168" t="s">
        <v>1542</v>
      </c>
    </row>
    <row r="83" spans="1:11" x14ac:dyDescent="0.25">
      <c r="A83" t="s">
        <v>2727</v>
      </c>
      <c r="B83" t="s">
        <v>2686</v>
      </c>
      <c r="C83" s="771" t="s">
        <v>10807</v>
      </c>
      <c r="D83" s="771"/>
      <c r="E83" s="771"/>
      <c r="F83" s="771"/>
      <c r="G83" s="771"/>
      <c r="H83" s="771"/>
      <c r="I83" s="771"/>
      <c r="J83" s="771"/>
      <c r="K83" s="771"/>
    </row>
    <row r="84" spans="1:11" x14ac:dyDescent="0.25">
      <c r="A84" t="s">
        <v>2728</v>
      </c>
      <c r="B84" t="s">
        <v>2687</v>
      </c>
      <c r="C84" s="157">
        <v>376</v>
      </c>
      <c r="D84" s="157">
        <v>188</v>
      </c>
      <c r="E84" s="158">
        <v>205</v>
      </c>
      <c r="F84" s="159">
        <v>159</v>
      </c>
      <c r="G84" s="168" t="s">
        <v>1542</v>
      </c>
      <c r="H84" s="168" t="s">
        <v>1542</v>
      </c>
      <c r="I84" s="168" t="s">
        <v>1542</v>
      </c>
      <c r="J84" s="168" t="s">
        <v>1542</v>
      </c>
      <c r="K84" s="168" t="s">
        <v>1542</v>
      </c>
    </row>
    <row r="85" spans="1:11" x14ac:dyDescent="0.25">
      <c r="A85" t="s">
        <v>2729</v>
      </c>
      <c r="B85" t="s">
        <v>2690</v>
      </c>
      <c r="C85" s="157">
        <v>152</v>
      </c>
      <c r="D85" s="157">
        <v>106</v>
      </c>
      <c r="E85" s="158">
        <v>91</v>
      </c>
      <c r="F85" s="159">
        <v>76</v>
      </c>
      <c r="G85" s="168" t="s">
        <v>1542</v>
      </c>
      <c r="H85" s="168" t="s">
        <v>1542</v>
      </c>
      <c r="I85" s="168" t="s">
        <v>1542</v>
      </c>
      <c r="J85" s="168" t="s">
        <v>1542</v>
      </c>
      <c r="K85" s="168" t="s">
        <v>1542</v>
      </c>
    </row>
    <row r="86" spans="1:11" x14ac:dyDescent="0.25">
      <c r="A86" t="s">
        <v>2730</v>
      </c>
      <c r="B86" t="s">
        <v>2689</v>
      </c>
      <c r="C86" s="771" t="s">
        <v>10807</v>
      </c>
      <c r="D86" s="771"/>
      <c r="E86" s="771"/>
      <c r="F86" s="771"/>
      <c r="G86" s="771"/>
      <c r="H86" s="771"/>
      <c r="I86" s="771"/>
      <c r="J86" s="771"/>
      <c r="K86" s="771"/>
    </row>
    <row r="87" spans="1:11" x14ac:dyDescent="0.25">
      <c r="A87" s="19" t="s">
        <v>53</v>
      </c>
      <c r="B87" s="19"/>
      <c r="C87" s="160">
        <v>25306</v>
      </c>
      <c r="D87" s="160">
        <v>27592</v>
      </c>
      <c r="E87" s="161">
        <v>29038</v>
      </c>
      <c r="F87" s="162">
        <v>30406</v>
      </c>
      <c r="G87" s="20">
        <v>24677</v>
      </c>
      <c r="H87" s="20">
        <v>24959</v>
      </c>
      <c r="I87" s="20">
        <v>24361</v>
      </c>
      <c r="J87" s="20">
        <v>24955</v>
      </c>
      <c r="K87" s="20">
        <v>23901</v>
      </c>
    </row>
  </sheetData>
  <mergeCells count="35">
    <mergeCell ref="B17:K17"/>
    <mergeCell ref="B18:K18"/>
    <mergeCell ref="C27:K27"/>
    <mergeCell ref="C72:K72"/>
    <mergeCell ref="C71:K71"/>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C53:K53"/>
    <mergeCell ref="C63:K63"/>
    <mergeCell ref="C64:K64"/>
    <mergeCell ref="C66:K66"/>
    <mergeCell ref="C67:K67"/>
    <mergeCell ref="C31:K31"/>
    <mergeCell ref="C36:K36"/>
    <mergeCell ref="C37:K37"/>
    <mergeCell ref="C41:K41"/>
    <mergeCell ref="C44:K44"/>
    <mergeCell ref="C86:K86"/>
    <mergeCell ref="C73:K73"/>
    <mergeCell ref="C76:K76"/>
    <mergeCell ref="C79:K79"/>
    <mergeCell ref="C81:K81"/>
    <mergeCell ref="C83:K83"/>
  </mergeCells>
  <dataValidations count="2">
    <dataValidation type="list" allowBlank="1" showInputMessage="1" showErrorMessage="1" sqref="B5:G5" xr:uid="{00000000-0002-0000-F001-000000000000}">
      <formula1>$AA$4:$AA$11</formula1>
    </dataValidation>
    <dataValidation type="list" allowBlank="1" showInputMessage="1" showErrorMessage="1" sqref="B10:G10" xr:uid="{00000000-0002-0000-F001-000001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4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sheetPr>
    <tabColor rgb="FF00B0F0"/>
  </sheetPr>
  <dimension ref="A1:AE41"/>
  <sheetViews>
    <sheetView workbookViewId="0">
      <pane xSplit="1" ySplit="2" topLeftCell="B15"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85546875" style="2" customWidth="1"/>
    <col min="2" max="2" width="63"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C1" s="257" t="s">
        <v>2731</v>
      </c>
      <c r="E1" s="3"/>
      <c r="F1" s="3"/>
    </row>
    <row r="2" spans="1:27" ht="14.25" customHeight="1" x14ac:dyDescent="0.25">
      <c r="B2" s="4"/>
      <c r="C2" s="4"/>
      <c r="D2" s="4"/>
      <c r="E2" s="4"/>
      <c r="F2" s="4"/>
    </row>
    <row r="3" spans="1:27" ht="14.25" customHeight="1" x14ac:dyDescent="0.25">
      <c r="A3" s="5" t="s">
        <v>1</v>
      </c>
      <c r="B3" s="702" t="s">
        <v>2732</v>
      </c>
      <c r="C3" s="702"/>
      <c r="D3" s="702"/>
      <c r="E3" s="702"/>
      <c r="F3" s="702"/>
      <c r="G3" s="702"/>
      <c r="H3" s="672"/>
      <c r="I3" s="672"/>
      <c r="J3" s="672"/>
      <c r="K3" s="672"/>
    </row>
    <row r="4" spans="1:27" s="259" customFormat="1" ht="34.5" customHeight="1" x14ac:dyDescent="0.25">
      <c r="A4" s="258" t="s">
        <v>2</v>
      </c>
      <c r="B4" s="706" t="s">
        <v>2733</v>
      </c>
      <c r="C4" s="706"/>
      <c r="D4" s="706"/>
      <c r="E4" s="706"/>
      <c r="F4" s="706"/>
      <c r="G4" s="706"/>
      <c r="H4" s="718"/>
      <c r="I4" s="718"/>
      <c r="J4" s="718"/>
      <c r="K4" s="718"/>
      <c r="Z4" s="259" t="s">
        <v>3</v>
      </c>
      <c r="AA4" s="259" t="s">
        <v>4</v>
      </c>
    </row>
    <row r="5" spans="1:27" ht="14.25" customHeight="1" x14ac:dyDescent="0.25">
      <c r="A5" s="6" t="s">
        <v>5</v>
      </c>
      <c r="B5" s="699" t="s">
        <v>16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90" t="s">
        <v>9</v>
      </c>
      <c r="C7" s="690"/>
      <c r="D7" s="690"/>
      <c r="E7" s="690"/>
      <c r="F7" s="690"/>
      <c r="G7" s="690"/>
      <c r="H7" s="669"/>
      <c r="I7" s="669"/>
      <c r="J7" s="669"/>
      <c r="K7" s="669"/>
      <c r="AA7" s="2" t="s">
        <v>12</v>
      </c>
    </row>
    <row r="8" spans="1:27" ht="14.25" customHeight="1" x14ac:dyDescent="0.25">
      <c r="A8" s="6" t="s">
        <v>13</v>
      </c>
      <c r="B8" s="704" t="s">
        <v>9</v>
      </c>
      <c r="C8" s="704"/>
      <c r="D8" s="704"/>
      <c r="E8" s="704"/>
      <c r="F8" s="704"/>
      <c r="G8" s="704"/>
      <c r="H8" s="718"/>
      <c r="I8" s="718"/>
      <c r="J8" s="718"/>
      <c r="K8" s="718"/>
      <c r="AA8" s="2" t="s">
        <v>14</v>
      </c>
    </row>
    <row r="9" spans="1:27" ht="14.25" customHeight="1" x14ac:dyDescent="0.25">
      <c r="A9" s="6" t="s">
        <v>15</v>
      </c>
      <c r="B9" s="699" t="s">
        <v>54</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2734</v>
      </c>
      <c r="C12" s="688"/>
      <c r="D12" s="688"/>
      <c r="E12" s="688"/>
      <c r="F12" s="688"/>
      <c r="G12" s="688"/>
      <c r="H12" s="669"/>
      <c r="I12" s="669"/>
      <c r="J12" s="669"/>
      <c r="K12" s="669"/>
      <c r="Z12" s="2" t="s">
        <v>24</v>
      </c>
      <c r="AA12" s="2" t="s">
        <v>25</v>
      </c>
    </row>
    <row r="13" spans="1:27" ht="14.25" customHeight="1" x14ac:dyDescent="0.25">
      <c r="A13" s="6" t="s">
        <v>26</v>
      </c>
      <c r="B13" s="688" t="s">
        <v>9</v>
      </c>
      <c r="C13" s="688"/>
      <c r="D13" s="688"/>
      <c r="E13" s="688"/>
      <c r="F13" s="688"/>
      <c r="G13" s="688"/>
      <c r="H13" s="669"/>
      <c r="I13" s="669"/>
      <c r="J13" s="669"/>
      <c r="K13" s="669"/>
      <c r="AA13" s="2" t="s">
        <v>18</v>
      </c>
    </row>
    <row r="14" spans="1:27" ht="14.25" customHeight="1" x14ac:dyDescent="0.25">
      <c r="A14" s="6" t="s">
        <v>28</v>
      </c>
      <c r="B14" s="688" t="s">
        <v>2200</v>
      </c>
      <c r="C14" s="688"/>
      <c r="D14" s="688"/>
      <c r="E14" s="688"/>
      <c r="F14" s="688"/>
      <c r="G14" s="688"/>
      <c r="H14" s="669"/>
      <c r="I14" s="669"/>
      <c r="J14" s="669"/>
      <c r="K14" s="669"/>
      <c r="Z14" s="2" t="s">
        <v>29</v>
      </c>
      <c r="AA14" s="2" t="s">
        <v>23</v>
      </c>
    </row>
    <row r="15" spans="1:27" ht="14.25" customHeight="1" x14ac:dyDescent="0.25">
      <c r="A15" s="6" t="s">
        <v>30</v>
      </c>
      <c r="B15" s="714" t="s">
        <v>2201</v>
      </c>
      <c r="C15" s="714"/>
      <c r="D15" s="714"/>
      <c r="E15" s="714"/>
      <c r="F15" s="714"/>
      <c r="G15" s="714"/>
      <c r="H15" s="669"/>
      <c r="I15" s="669"/>
      <c r="J15" s="669"/>
      <c r="K15" s="669"/>
      <c r="AA15" s="2" t="s">
        <v>31</v>
      </c>
    </row>
    <row r="16" spans="1:27" ht="14.25" customHeight="1" x14ac:dyDescent="0.25">
      <c r="A16" s="6" t="s">
        <v>32</v>
      </c>
      <c r="B16" s="699" t="s">
        <v>903</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23390</v>
      </c>
      <c r="D20" s="10">
        <v>24031</v>
      </c>
      <c r="E20" s="155">
        <v>24069</v>
      </c>
      <c r="F20" s="156">
        <v>25690</v>
      </c>
      <c r="G20" s="13">
        <v>19318</v>
      </c>
      <c r="H20" s="13">
        <v>19147</v>
      </c>
      <c r="I20" s="13">
        <v>19017</v>
      </c>
      <c r="J20" s="13">
        <v>18777</v>
      </c>
      <c r="K20" s="13">
        <v>16559</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3998</v>
      </c>
      <c r="D21" s="10">
        <f t="shared" si="0"/>
        <v>5027</v>
      </c>
      <c r="E21" s="10">
        <f t="shared" si="0"/>
        <v>5762</v>
      </c>
      <c r="F21" s="10">
        <f t="shared" si="0"/>
        <v>6805</v>
      </c>
      <c r="G21" s="10">
        <f>G20-G25</f>
        <v>4251</v>
      </c>
      <c r="H21" s="10">
        <f t="shared" ref="H21:K21" si="1">H20-H25</f>
        <v>5039</v>
      </c>
      <c r="I21" s="10">
        <f t="shared" si="1"/>
        <v>5558</v>
      </c>
      <c r="J21" s="10">
        <f t="shared" si="1"/>
        <v>5566</v>
      </c>
      <c r="K21" s="10">
        <f t="shared" si="1"/>
        <v>5175</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0.17092774690038479</v>
      </c>
      <c r="D22" s="12">
        <f>IFERROR(+(D21/D20),0)</f>
        <v>0.20918813199617162</v>
      </c>
      <c r="E22" s="12">
        <f>IFERROR(+(E21/E20),0)</f>
        <v>0.23939507249989614</v>
      </c>
      <c r="F22" s="12">
        <f>IFERROR(+(F21/F20),0)</f>
        <v>0.26488906189178668</v>
      </c>
      <c r="G22" s="12">
        <f>G21/G20</f>
        <v>0.22005383580080753</v>
      </c>
      <c r="H22" s="12">
        <f t="shared" ref="H22:K22" si="2">H21/H20</f>
        <v>0.26317438763252726</v>
      </c>
      <c r="I22" s="12">
        <f t="shared" si="2"/>
        <v>0.29226481569122365</v>
      </c>
      <c r="J22" s="12">
        <f t="shared" si="2"/>
        <v>0.29642647920328064</v>
      </c>
      <c r="K22" s="12">
        <f t="shared" si="2"/>
        <v>0.31251887191255512</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19392</v>
      </c>
      <c r="D25" s="10">
        <v>19004</v>
      </c>
      <c r="E25" s="155">
        <v>18307</v>
      </c>
      <c r="F25" s="156">
        <v>18885</v>
      </c>
      <c r="G25" s="13">
        <v>15067</v>
      </c>
      <c r="H25" s="13">
        <v>14108</v>
      </c>
      <c r="I25" s="13">
        <v>13459</v>
      </c>
      <c r="J25" s="13">
        <v>13211</v>
      </c>
      <c r="K25" s="13">
        <v>11384</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0.82907225309961519</v>
      </c>
      <c r="D26" s="12">
        <f>IFERROR(+(D25/D20),0)</f>
        <v>0.79081186800382841</v>
      </c>
      <c r="E26" s="12">
        <f>IFERROR(+(E25/E20),0)</f>
        <v>0.76060492750010389</v>
      </c>
      <c r="F26" s="12">
        <f>IFERROR(+(F25/F20),0)</f>
        <v>0.73511093810821326</v>
      </c>
      <c r="G26" s="12">
        <f>G25/G20</f>
        <v>0.77994616419919249</v>
      </c>
      <c r="H26" s="12">
        <f t="shared" ref="H26:J26" si="4">H25/H20</f>
        <v>0.73682561236747268</v>
      </c>
      <c r="I26" s="12">
        <f t="shared" si="4"/>
        <v>0.70773518430877635</v>
      </c>
      <c r="J26" s="12">
        <f t="shared" si="4"/>
        <v>0.70357352079671942</v>
      </c>
      <c r="K26" s="12">
        <f>K25/K20</f>
        <v>0.68748112808744488</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4">
        <v>0</v>
      </c>
      <c r="B29" s="146" t="s">
        <v>2735</v>
      </c>
      <c r="C29" s="157">
        <v>3346</v>
      </c>
      <c r="D29" s="157">
        <v>4365</v>
      </c>
      <c r="E29" s="158">
        <v>5065</v>
      </c>
      <c r="F29" s="159">
        <v>5805</v>
      </c>
      <c r="G29" s="169">
        <v>3156</v>
      </c>
      <c r="H29" s="169">
        <v>3826</v>
      </c>
      <c r="I29" s="169">
        <v>4226</v>
      </c>
      <c r="J29" s="169">
        <v>4133</v>
      </c>
      <c r="K29" s="169">
        <v>3748</v>
      </c>
      <c r="L29" s="11"/>
      <c r="M29" s="11"/>
      <c r="N29" s="11"/>
      <c r="O29" s="11"/>
      <c r="P29" s="9"/>
      <c r="Q29" s="9"/>
      <c r="R29" s="9"/>
      <c r="S29" s="9"/>
      <c r="T29" s="9"/>
      <c r="U29" s="9"/>
      <c r="V29" s="9"/>
      <c r="W29" s="9"/>
      <c r="X29" s="9"/>
      <c r="Y29" s="9"/>
      <c r="Z29" s="9"/>
      <c r="AA29" s="9"/>
    </row>
    <row r="30" spans="1:31" ht="13.5" customHeight="1" x14ac:dyDescent="0.25">
      <c r="A30" s="4">
        <v>1</v>
      </c>
      <c r="B30" s="146"/>
      <c r="C30" s="157">
        <v>652</v>
      </c>
      <c r="D30" s="157">
        <v>662</v>
      </c>
      <c r="E30" s="158">
        <v>697</v>
      </c>
      <c r="F30" s="159">
        <v>1000</v>
      </c>
      <c r="G30" s="169">
        <v>1095</v>
      </c>
      <c r="H30" s="169">
        <v>1213</v>
      </c>
      <c r="I30" s="169">
        <v>1332</v>
      </c>
      <c r="J30" s="169">
        <v>1433</v>
      </c>
      <c r="K30" s="169">
        <v>1427</v>
      </c>
      <c r="L30" s="11"/>
      <c r="M30" s="11"/>
      <c r="N30" s="11"/>
      <c r="O30" s="11"/>
      <c r="P30" s="9"/>
      <c r="Q30" s="9"/>
      <c r="R30" s="9"/>
      <c r="S30" s="9"/>
      <c r="T30" s="9"/>
      <c r="U30" s="9"/>
      <c r="V30" s="9"/>
      <c r="W30" s="9"/>
      <c r="X30" s="9"/>
      <c r="Y30" s="9"/>
      <c r="Z30" s="9"/>
      <c r="AA30" s="9"/>
    </row>
    <row r="31" spans="1:31" s="19" customFormat="1" ht="13.5" customHeight="1" x14ac:dyDescent="0.25">
      <c r="A31" s="19" t="s">
        <v>53</v>
      </c>
      <c r="C31" s="160">
        <f>SUM(C29:C30)</f>
        <v>3998</v>
      </c>
      <c r="D31" s="160">
        <f t="shared" ref="D31:F31" si="5">SUM(D29:D30)</f>
        <v>5027</v>
      </c>
      <c r="E31" s="160">
        <f t="shared" si="5"/>
        <v>5762</v>
      </c>
      <c r="F31" s="160">
        <f t="shared" si="5"/>
        <v>6805</v>
      </c>
      <c r="G31" s="20">
        <f>SUM(G29:G30)</f>
        <v>4251</v>
      </c>
      <c r="H31" s="20">
        <f>SUM(H29:H30)</f>
        <v>5039</v>
      </c>
      <c r="I31" s="20">
        <f>SUM(I29:I30)</f>
        <v>5558</v>
      </c>
      <c r="J31" s="20">
        <f>SUM(J29:J30)</f>
        <v>5566</v>
      </c>
      <c r="K31" s="20">
        <f>SUM(K29:K30)</f>
        <v>5175</v>
      </c>
      <c r="L31" s="20"/>
      <c r="M31" s="20"/>
      <c r="N31" s="20"/>
      <c r="O31" s="20"/>
      <c r="P31" s="21"/>
      <c r="Q31" s="21"/>
      <c r="R31" s="21"/>
      <c r="S31" s="21"/>
      <c r="T31" s="21"/>
      <c r="U31" s="21"/>
      <c r="V31" s="21"/>
      <c r="W31" s="21"/>
      <c r="X31" s="21"/>
      <c r="Y31" s="21"/>
      <c r="Z31" s="21"/>
      <c r="AA31" s="2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2">
    <dataValidation type="list" allowBlank="1" showInputMessage="1" showErrorMessage="1" sqref="B5:G5" xr:uid="{00000000-0002-0000-F101-000000000000}">
      <formula1>$AA$4:$AA$11</formula1>
    </dataValidation>
    <dataValidation type="list" allowBlank="1" showInputMessage="1" showErrorMessage="1" sqref="B10:G10" xr:uid="{00000000-0002-0000-F101-000001000000}">
      <formula1>$AA$12:$AA$13</formula1>
    </dataValidation>
  </dataValidations>
  <pageMargins left="0.31496062992125984" right="0.31496062992125984" top="0.35433070866141736" bottom="0.15748031496062992" header="0.31496062992125984" footer="0.31496062992125984"/>
  <pageSetup paperSize="9" orientation="landscape" r:id="rId1"/>
  <legacyDrawing r:id="rId2"/>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sheetPr>
    <tabColor rgb="FFFFFF00"/>
  </sheetPr>
  <dimension ref="A1:AE41"/>
  <sheetViews>
    <sheetView workbookViewId="0">
      <pane xSplit="1" ySplit="2" topLeftCell="B6" activePane="bottomRight" state="frozen"/>
      <selection activeCell="B21" sqref="B21"/>
      <selection pane="topRight" activeCell="B21" sqref="B21"/>
      <selection pane="bottomLeft" activeCell="B21" sqref="B21"/>
      <selection pane="bottomRight" activeCell="C30" sqref="C30"/>
    </sheetView>
  </sheetViews>
  <sheetFormatPr defaultColWidth="9.140625" defaultRowHeight="15" x14ac:dyDescent="0.25"/>
  <cols>
    <col min="1" max="1" width="36.85546875" style="2" customWidth="1"/>
    <col min="2" max="2" width="61.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2736</v>
      </c>
      <c r="C3" s="702"/>
      <c r="D3" s="702"/>
      <c r="E3" s="702"/>
      <c r="F3" s="702"/>
      <c r="G3" s="702"/>
      <c r="H3" s="672"/>
      <c r="I3" s="672"/>
      <c r="J3" s="672"/>
      <c r="K3" s="672"/>
    </row>
    <row r="4" spans="1:27" ht="14.25" customHeight="1" x14ac:dyDescent="0.25">
      <c r="A4" s="6" t="s">
        <v>2</v>
      </c>
      <c r="B4" s="704" t="s">
        <v>2737</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AA5" s="2" t="s">
        <v>7</v>
      </c>
    </row>
    <row r="6" spans="1:27" ht="14.25" customHeight="1" x14ac:dyDescent="0.25">
      <c r="A6" s="6" t="s">
        <v>8</v>
      </c>
      <c r="B6" s="688" t="s">
        <v>9</v>
      </c>
      <c r="C6" s="688"/>
      <c r="D6" s="688"/>
      <c r="E6" s="688"/>
      <c r="F6" s="688"/>
      <c r="G6" s="688"/>
      <c r="H6" s="669"/>
      <c r="I6" s="669"/>
      <c r="J6" s="669"/>
      <c r="K6" s="669"/>
      <c r="AA6" s="2" t="s">
        <v>10</v>
      </c>
    </row>
    <row r="7" spans="1:27" ht="14.25" customHeight="1" x14ac:dyDescent="0.25">
      <c r="A7" s="6" t="s">
        <v>11</v>
      </c>
      <c r="B7" s="679" t="s">
        <v>9</v>
      </c>
      <c r="C7" s="679"/>
      <c r="D7" s="679"/>
      <c r="E7" s="679"/>
      <c r="F7" s="679"/>
      <c r="G7" s="679"/>
      <c r="H7" s="669"/>
      <c r="I7" s="669"/>
      <c r="J7" s="669"/>
      <c r="K7" s="669"/>
      <c r="AA7" s="2" t="s">
        <v>12</v>
      </c>
    </row>
    <row r="8" spans="1:27" ht="14.25" customHeight="1" x14ac:dyDescent="0.25">
      <c r="A8" s="6" t="s">
        <v>13</v>
      </c>
      <c r="B8" s="704" t="s">
        <v>9</v>
      </c>
      <c r="C8" s="704"/>
      <c r="D8" s="704"/>
      <c r="E8" s="704"/>
      <c r="F8" s="704"/>
      <c r="G8" s="704"/>
      <c r="H8" s="718"/>
      <c r="I8" s="718"/>
      <c r="J8" s="718"/>
      <c r="K8" s="718"/>
      <c r="AA8" s="2" t="s">
        <v>14</v>
      </c>
    </row>
    <row r="9" spans="1:27" ht="14.25" customHeight="1" x14ac:dyDescent="0.25">
      <c r="A9" s="6" t="s">
        <v>15</v>
      </c>
      <c r="B9" s="699" t="s">
        <v>54</v>
      </c>
      <c r="C9" s="699"/>
      <c r="D9" s="699"/>
      <c r="E9" s="699"/>
      <c r="F9" s="699"/>
      <c r="G9" s="699"/>
      <c r="H9" s="669"/>
      <c r="I9" s="669"/>
      <c r="J9" s="669"/>
      <c r="K9" s="669"/>
      <c r="AA9" s="2" t="s">
        <v>16</v>
      </c>
    </row>
    <row r="10" spans="1:27" ht="14.25" customHeight="1" x14ac:dyDescent="0.25">
      <c r="A10" s="6" t="s">
        <v>17</v>
      </c>
      <c r="B10" s="699" t="s">
        <v>18</v>
      </c>
      <c r="C10" s="699"/>
      <c r="D10" s="699"/>
      <c r="E10" s="699"/>
      <c r="F10" s="699"/>
      <c r="G10" s="699"/>
      <c r="H10" s="669"/>
      <c r="I10" s="669"/>
      <c r="J10" s="669"/>
      <c r="K10" s="669"/>
      <c r="AA10" s="2" t="s">
        <v>6</v>
      </c>
    </row>
    <row r="11" spans="1:27" ht="14.25" customHeight="1" x14ac:dyDescent="0.25">
      <c r="A11" s="6" t="s">
        <v>19</v>
      </c>
      <c r="B11" s="782" t="s">
        <v>2169</v>
      </c>
      <c r="C11" s="782"/>
      <c r="D11" s="782"/>
      <c r="E11" s="782"/>
      <c r="F11" s="782"/>
      <c r="G11" s="782"/>
      <c r="H11" s="669"/>
      <c r="I11" s="669"/>
      <c r="J11" s="669"/>
      <c r="K11" s="669"/>
      <c r="AA11" s="2" t="s">
        <v>21</v>
      </c>
    </row>
    <row r="12" spans="1:27" ht="14.25" customHeight="1" x14ac:dyDescent="0.25">
      <c r="A12" s="6" t="s">
        <v>22</v>
      </c>
      <c r="B12" s="688" t="s">
        <v>31</v>
      </c>
      <c r="C12" s="688"/>
      <c r="D12" s="688"/>
      <c r="E12" s="688"/>
      <c r="F12" s="688"/>
      <c r="G12" s="688"/>
      <c r="H12" s="669"/>
      <c r="I12" s="669"/>
      <c r="J12" s="669"/>
      <c r="K12" s="669"/>
      <c r="Z12" s="2" t="s">
        <v>24</v>
      </c>
      <c r="AA12" s="2" t="s">
        <v>25</v>
      </c>
    </row>
    <row r="13" spans="1:27" ht="14.25" customHeight="1" x14ac:dyDescent="0.25">
      <c r="A13" s="6" t="s">
        <v>26</v>
      </c>
      <c r="B13" s="699" t="s">
        <v>9</v>
      </c>
      <c r="C13" s="699"/>
      <c r="D13" s="699"/>
      <c r="E13" s="699"/>
      <c r="F13" s="699"/>
      <c r="G13" s="699"/>
      <c r="H13" s="669"/>
      <c r="I13" s="669"/>
      <c r="J13" s="669"/>
      <c r="K13" s="669"/>
      <c r="AA13" s="2" t="s">
        <v>18</v>
      </c>
    </row>
    <row r="14" spans="1:27" ht="14.25" customHeight="1" x14ac:dyDescent="0.25">
      <c r="A14" s="6" t="s">
        <v>28</v>
      </c>
      <c r="B14" s="688" t="s">
        <v>2208</v>
      </c>
      <c r="C14" s="688"/>
      <c r="D14" s="688"/>
      <c r="E14" s="688"/>
      <c r="F14" s="688"/>
      <c r="G14" s="688"/>
      <c r="H14" s="669"/>
      <c r="I14" s="669"/>
      <c r="J14" s="669"/>
      <c r="K14" s="669"/>
      <c r="Z14" s="2" t="s">
        <v>29</v>
      </c>
      <c r="AA14" s="2" t="s">
        <v>23</v>
      </c>
    </row>
    <row r="15" spans="1:27" ht="14.25" customHeight="1" x14ac:dyDescent="0.25">
      <c r="A15" s="6" t="s">
        <v>30</v>
      </c>
      <c r="B15" s="688" t="s">
        <v>2201</v>
      </c>
      <c r="C15" s="688"/>
      <c r="D15" s="688"/>
      <c r="E15" s="688"/>
      <c r="F15" s="688"/>
      <c r="G15" s="688"/>
      <c r="H15" s="668"/>
      <c r="I15" s="668"/>
      <c r="J15" s="668"/>
      <c r="K15" s="668"/>
      <c r="AA15" s="2" t="s">
        <v>31</v>
      </c>
    </row>
    <row r="16" spans="1:27" ht="14.25" customHeight="1" x14ac:dyDescent="0.25">
      <c r="A16" s="6" t="s">
        <v>32</v>
      </c>
      <c r="B16" s="699" t="s">
        <v>904</v>
      </c>
      <c r="C16" s="699"/>
      <c r="D16" s="699"/>
      <c r="E16" s="699"/>
      <c r="F16" s="699"/>
      <c r="G16" s="699"/>
      <c r="H16" s="669"/>
      <c r="I16" s="669"/>
      <c r="J16" s="669"/>
      <c r="K16" s="669"/>
      <c r="AA16" s="2" t="s">
        <v>34</v>
      </c>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99" t="s">
        <v>9</v>
      </c>
      <c r="C18" s="699"/>
      <c r="D18" s="699"/>
      <c r="E18" s="699"/>
      <c r="F18" s="699"/>
      <c r="G18" s="699"/>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23390</v>
      </c>
      <c r="D20" s="10">
        <v>24031</v>
      </c>
      <c r="E20" s="155">
        <v>24069</v>
      </c>
      <c r="F20" s="156">
        <v>25690</v>
      </c>
      <c r="G20" s="13">
        <v>19318</v>
      </c>
      <c r="H20" s="13">
        <v>19147</v>
      </c>
      <c r="I20" s="13">
        <v>19017</v>
      </c>
      <c r="J20" s="13">
        <v>18777</v>
      </c>
      <c r="K20" s="13">
        <v>16559</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929</v>
      </c>
      <c r="D21" s="10">
        <f t="shared" si="0"/>
        <v>1376</v>
      </c>
      <c r="E21" s="10">
        <f t="shared" si="0"/>
        <v>2388</v>
      </c>
      <c r="F21" s="10">
        <f t="shared" si="0"/>
        <v>2981</v>
      </c>
      <c r="G21" s="10">
        <f>G20-G25</f>
        <v>3112</v>
      </c>
      <c r="H21" s="10">
        <f t="shared" ref="H21:K21" si="1">H20-H25</f>
        <v>3183</v>
      </c>
      <c r="I21" s="10">
        <f t="shared" si="1"/>
        <v>3238</v>
      </c>
      <c r="J21" s="10">
        <f t="shared" si="1"/>
        <v>3429</v>
      </c>
      <c r="K21" s="10">
        <f t="shared" si="1"/>
        <v>3255</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3.9717828131680205E-2</v>
      </c>
      <c r="D22" s="12">
        <f>IFERROR(+(D21/D20),0)</f>
        <v>5.725937330947526E-2</v>
      </c>
      <c r="E22" s="12">
        <f>IFERROR(+(E21/E20),0)</f>
        <v>9.9214757571980561E-2</v>
      </c>
      <c r="F22" s="12">
        <f>IFERROR(+(F21/F20),0)</f>
        <v>0.11603736862592448</v>
      </c>
      <c r="G22" s="12">
        <f>G21/G20</f>
        <v>0.16109328087793767</v>
      </c>
      <c r="H22" s="12">
        <f t="shared" ref="H22:K22" si="2">H21/H20</f>
        <v>0.16624014205880816</v>
      </c>
      <c r="I22" s="12">
        <f t="shared" si="2"/>
        <v>0.17026870694641635</v>
      </c>
      <c r="J22" s="12">
        <f t="shared" si="2"/>
        <v>0.18261703147467648</v>
      </c>
      <c r="K22" s="12">
        <f t="shared" si="2"/>
        <v>0.19656984117398393</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4</v>
      </c>
      <c r="D23" s="10">
        <v>8</v>
      </c>
      <c r="E23" s="155">
        <v>5</v>
      </c>
      <c r="F23" s="156">
        <v>12</v>
      </c>
      <c r="G23" s="10">
        <v>12</v>
      </c>
      <c r="H23" s="10">
        <v>5</v>
      </c>
      <c r="I23" s="10">
        <v>9</v>
      </c>
      <c r="J23" s="11">
        <v>10</v>
      </c>
      <c r="K23" s="11">
        <v>9</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1.7101325352714836E-4</v>
      </c>
      <c r="D24" s="12">
        <f>IFERROR(+(D23/D20),0)</f>
        <v>3.3290333319462359E-4</v>
      </c>
      <c r="E24" s="12">
        <f>IFERROR(+(E23/E20),0)</f>
        <v>2.07736092068636E-4</v>
      </c>
      <c r="F24" s="12">
        <f>IFERROR(+(F23/F20),0)</f>
        <v>4.6710782405605291E-4</v>
      </c>
      <c r="G24" s="12">
        <f>G23/G20</f>
        <v>6.2118231701004242E-4</v>
      </c>
      <c r="H24" s="12">
        <f t="shared" ref="H24:J24" si="3">H23/H20</f>
        <v>2.611375150154071E-4</v>
      </c>
      <c r="I24" s="12">
        <f t="shared" si="3"/>
        <v>4.7326076668244201E-4</v>
      </c>
      <c r="J24" s="12">
        <f t="shared" si="3"/>
        <v>5.3256643766309852E-4</v>
      </c>
      <c r="K24" s="12">
        <f>K23/K20</f>
        <v>5.4351108158705232E-4</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22461</v>
      </c>
      <c r="D25" s="10">
        <v>22655</v>
      </c>
      <c r="E25" s="155">
        <v>21681</v>
      </c>
      <c r="F25" s="156">
        <v>22709</v>
      </c>
      <c r="G25" s="13">
        <v>16206</v>
      </c>
      <c r="H25" s="13">
        <v>15964</v>
      </c>
      <c r="I25" s="13">
        <v>15779</v>
      </c>
      <c r="J25" s="13">
        <v>15348</v>
      </c>
      <c r="K25" s="13">
        <v>13304</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0.96028217186831977</v>
      </c>
      <c r="D26" s="12">
        <f>IFERROR(+(D25/D20),0)</f>
        <v>0.94274062669052472</v>
      </c>
      <c r="E26" s="12">
        <f>IFERROR(+(E25/E20),0)</f>
        <v>0.90078524242801949</v>
      </c>
      <c r="F26" s="12">
        <f>IFERROR(+(F25/F20),0)</f>
        <v>0.88396263137407549</v>
      </c>
      <c r="G26" s="12">
        <f>G25/G20</f>
        <v>0.83890671912206227</v>
      </c>
      <c r="H26" s="12">
        <f t="shared" ref="H26:J26" si="4">H25/H20</f>
        <v>0.83375985794119178</v>
      </c>
      <c r="I26" s="12">
        <f t="shared" si="4"/>
        <v>0.82973129305358362</v>
      </c>
      <c r="J26" s="12">
        <f t="shared" si="4"/>
        <v>0.81738296852532355</v>
      </c>
      <c r="K26" s="12">
        <f>K25/K20</f>
        <v>0.80343015882601609</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c r="D29" s="157"/>
      <c r="E29" s="158"/>
      <c r="F29" s="159"/>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929</v>
      </c>
      <c r="D30" s="160">
        <v>1376</v>
      </c>
      <c r="E30" s="161">
        <v>2388</v>
      </c>
      <c r="F30" s="162">
        <v>2981</v>
      </c>
      <c r="G30" s="160">
        <v>3112</v>
      </c>
      <c r="H30" s="160">
        <v>3183</v>
      </c>
      <c r="I30" s="160">
        <v>3238</v>
      </c>
      <c r="J30" s="160">
        <v>3429</v>
      </c>
      <c r="K30" s="160">
        <v>3255</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F201-000000000000}">
      <formula1>$AA$14:$AA$16</formula1>
    </dataValidation>
    <dataValidation type="list" allowBlank="1" showInputMessage="1" showErrorMessage="1" sqref="B10:G10" xr:uid="{00000000-0002-0000-F201-000001000000}">
      <formula1>$AA$12:$AA$13</formula1>
    </dataValidation>
    <dataValidation type="list" allowBlank="1" showInputMessage="1" showErrorMessage="1" sqref="B5:G5" xr:uid="{00000000-0002-0000-F201-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K40"/>
  <sheetViews>
    <sheetView topLeftCell="A18" workbookViewId="0">
      <selection activeCell="E36" sqref="E36"/>
    </sheetView>
  </sheetViews>
  <sheetFormatPr defaultRowHeight="15" x14ac:dyDescent="0.25"/>
  <cols>
    <col min="1" max="1" width="39.140625" customWidth="1"/>
    <col min="2" max="2" width="30.28515625" bestFit="1" customWidth="1"/>
    <col min="3" max="5" width="12" bestFit="1" customWidth="1"/>
    <col min="6" max="6" width="12" style="135" bestFit="1" customWidth="1"/>
    <col min="7" max="11" width="12.7109375" customWidth="1"/>
  </cols>
  <sheetData>
    <row r="1" spans="1:11" ht="18.75" x14ac:dyDescent="0.25">
      <c r="A1" s="200" t="s">
        <v>0</v>
      </c>
      <c r="B1" s="202"/>
      <c r="C1" s="202"/>
      <c r="D1" s="202"/>
      <c r="E1" s="202"/>
      <c r="F1" s="509"/>
      <c r="G1" s="202"/>
      <c r="H1" s="202"/>
      <c r="I1" s="202"/>
      <c r="J1" s="202"/>
      <c r="K1" s="202"/>
    </row>
    <row r="2" spans="1:11" x14ac:dyDescent="0.25">
      <c r="A2" s="202"/>
      <c r="B2" s="202"/>
      <c r="C2" s="202"/>
      <c r="D2" s="202"/>
      <c r="E2" s="202"/>
      <c r="F2" s="509"/>
      <c r="G2" s="202"/>
      <c r="H2" s="202"/>
      <c r="I2" s="202"/>
      <c r="J2" s="202"/>
      <c r="K2" s="202"/>
    </row>
    <row r="3" spans="1:11" x14ac:dyDescent="0.25">
      <c r="A3" s="201" t="s">
        <v>1</v>
      </c>
      <c r="B3" s="678" t="s">
        <v>6784</v>
      </c>
      <c r="C3" s="678"/>
      <c r="D3" s="678"/>
      <c r="E3" s="678"/>
      <c r="F3" s="678"/>
      <c r="G3" s="678"/>
      <c r="H3" s="678"/>
      <c r="I3" s="678"/>
      <c r="J3" s="678"/>
      <c r="K3" s="678"/>
    </row>
    <row r="4" spans="1:11" ht="15.75" customHeight="1" x14ac:dyDescent="0.25">
      <c r="A4" s="6" t="s">
        <v>2</v>
      </c>
      <c r="B4" s="676" t="s">
        <v>6785</v>
      </c>
      <c r="C4" s="676"/>
      <c r="D4" s="676"/>
      <c r="E4" s="676"/>
      <c r="F4" s="676"/>
      <c r="G4" s="676"/>
      <c r="H4" s="676"/>
      <c r="I4" s="676"/>
      <c r="J4" s="676"/>
      <c r="K4" s="676"/>
    </row>
    <row r="5" spans="1:11" x14ac:dyDescent="0.25">
      <c r="A5" s="6" t="s">
        <v>5</v>
      </c>
      <c r="B5" s="674" t="s">
        <v>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4" t="s">
        <v>6433</v>
      </c>
      <c r="C7" s="674"/>
      <c r="D7" s="674"/>
      <c r="E7" s="674"/>
      <c r="F7" s="674"/>
      <c r="G7" s="674"/>
      <c r="H7" s="674"/>
      <c r="I7" s="674"/>
      <c r="J7" s="674"/>
      <c r="K7" s="674"/>
    </row>
    <row r="8" spans="1:11" x14ac:dyDescent="0.25">
      <c r="A8" s="6" t="s">
        <v>13</v>
      </c>
      <c r="B8" s="676" t="s">
        <v>6786</v>
      </c>
      <c r="C8" s="676"/>
      <c r="D8" s="676"/>
      <c r="E8" s="676"/>
      <c r="F8" s="676"/>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6787</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3519</v>
      </c>
      <c r="B12" s="674" t="s">
        <v>23</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28</v>
      </c>
      <c r="B14" s="674" t="s">
        <v>6788</v>
      </c>
      <c r="C14" s="674"/>
      <c r="D14" s="674"/>
      <c r="E14" s="674"/>
      <c r="F14" s="674"/>
      <c r="G14" s="674"/>
      <c r="H14" s="674"/>
      <c r="I14" s="674"/>
      <c r="J14" s="674"/>
      <c r="K14" s="674"/>
    </row>
    <row r="15" spans="1:11" x14ac:dyDescent="0.25">
      <c r="A15" s="6" t="s">
        <v>30</v>
      </c>
      <c r="B15" s="674" t="s">
        <v>6789</v>
      </c>
      <c r="C15" s="674"/>
      <c r="D15" s="674"/>
      <c r="E15" s="674"/>
      <c r="F15" s="674"/>
      <c r="G15" s="674"/>
      <c r="H15" s="674"/>
      <c r="I15" s="674"/>
      <c r="J15" s="674"/>
      <c r="K15" s="674"/>
    </row>
    <row r="16" spans="1:11" x14ac:dyDescent="0.25">
      <c r="A16" s="6" t="s">
        <v>32</v>
      </c>
      <c r="B16" s="674" t="s">
        <v>321</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ht="58.5" customHeight="1" x14ac:dyDescent="0.25">
      <c r="A18" s="113" t="s">
        <v>36</v>
      </c>
      <c r="B18" s="676" t="s">
        <v>6790</v>
      </c>
      <c r="C18" s="676"/>
      <c r="D18" s="676"/>
      <c r="E18" s="676"/>
      <c r="F18" s="676"/>
      <c r="G18" s="676"/>
      <c r="H18" s="676"/>
      <c r="I18" s="676"/>
      <c r="J18" s="676"/>
      <c r="K18" s="676"/>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55">
        <v>22543</v>
      </c>
      <c r="D20" s="155">
        <v>23086</v>
      </c>
      <c r="E20" s="155">
        <v>23186</v>
      </c>
      <c r="F20" s="510">
        <v>24242</v>
      </c>
      <c r="G20" s="10">
        <v>24581</v>
      </c>
      <c r="H20" s="10">
        <v>24545</v>
      </c>
      <c r="I20" s="10">
        <v>24466</v>
      </c>
      <c r="J20" s="155">
        <v>25256</v>
      </c>
      <c r="K20" s="156">
        <v>24818</v>
      </c>
    </row>
    <row r="21" spans="1:11" x14ac:dyDescent="0.25">
      <c r="A21" s="6" t="s">
        <v>44</v>
      </c>
      <c r="B21" s="202"/>
      <c r="C21" s="155">
        <v>22543</v>
      </c>
      <c r="D21" s="155">
        <v>23086</v>
      </c>
      <c r="E21" s="155">
        <v>23185</v>
      </c>
      <c r="F21" s="510">
        <v>24242</v>
      </c>
      <c r="G21" s="10">
        <v>24581</v>
      </c>
      <c r="H21" s="10">
        <v>24545</v>
      </c>
      <c r="I21" s="10">
        <v>24463</v>
      </c>
      <c r="J21" s="10">
        <v>25256</v>
      </c>
      <c r="K21" s="10">
        <v>24813</v>
      </c>
    </row>
    <row r="22" spans="1:11" x14ac:dyDescent="0.25">
      <c r="A22" s="6" t="s">
        <v>45</v>
      </c>
      <c r="B22" s="202"/>
      <c r="C22" s="12">
        <f>+(C21/C20)</f>
        <v>1</v>
      </c>
      <c r="D22" s="12">
        <f t="shared" ref="D22:H22" si="0">+(D21/D20)</f>
        <v>1</v>
      </c>
      <c r="E22" s="12">
        <f>+(E21/E20)</f>
        <v>0.99995687052531701</v>
      </c>
      <c r="F22" s="12">
        <f t="shared" si="0"/>
        <v>1</v>
      </c>
      <c r="G22" s="12">
        <f t="shared" si="0"/>
        <v>1</v>
      </c>
      <c r="H22" s="12">
        <f t="shared" si="0"/>
        <v>1</v>
      </c>
      <c r="I22" s="12">
        <f>+(I21/I20)</f>
        <v>0.99987738085506417</v>
      </c>
      <c r="J22" s="12">
        <f>+(J21/J20)</f>
        <v>1</v>
      </c>
      <c r="K22" s="12">
        <f>+(K21/K20)</f>
        <v>0.99979853332258839</v>
      </c>
    </row>
    <row r="23" spans="1:11" x14ac:dyDescent="0.25">
      <c r="A23" s="6" t="s">
        <v>46</v>
      </c>
      <c r="B23" s="202"/>
      <c r="C23" s="202">
        <v>0</v>
      </c>
      <c r="D23" s="202">
        <v>0</v>
      </c>
      <c r="E23" s="202">
        <v>0</v>
      </c>
      <c r="F23" s="509">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202">
        <v>0</v>
      </c>
      <c r="D25" s="202">
        <v>0</v>
      </c>
      <c r="E25" s="202">
        <v>1</v>
      </c>
      <c r="F25" s="509">
        <v>0</v>
      </c>
      <c r="G25" s="10">
        <v>0</v>
      </c>
      <c r="H25" s="10">
        <v>0</v>
      </c>
      <c r="I25" s="10">
        <v>3</v>
      </c>
      <c r="J25" s="155">
        <v>0</v>
      </c>
      <c r="K25" s="156">
        <v>5</v>
      </c>
    </row>
    <row r="26" spans="1:11" x14ac:dyDescent="0.25">
      <c r="A26" s="6" t="s">
        <v>49</v>
      </c>
      <c r="B26" s="202"/>
      <c r="C26" s="12">
        <f>+(C25/C20)</f>
        <v>0</v>
      </c>
      <c r="D26" s="12">
        <f t="shared" ref="D26:K26" si="1">+(D25/D20)</f>
        <v>0</v>
      </c>
      <c r="E26" s="12">
        <f t="shared" si="1"/>
        <v>4.3129474682998359E-5</v>
      </c>
      <c r="F26" s="12">
        <f t="shared" si="1"/>
        <v>0</v>
      </c>
      <c r="G26" s="12">
        <f t="shared" si="1"/>
        <v>0</v>
      </c>
      <c r="H26" s="12">
        <f t="shared" si="1"/>
        <v>0</v>
      </c>
      <c r="I26" s="12">
        <f t="shared" si="1"/>
        <v>1.2261914493582932E-4</v>
      </c>
      <c r="J26" s="12">
        <f t="shared" si="1"/>
        <v>0</v>
      </c>
      <c r="K26" s="12">
        <f t="shared" si="1"/>
        <v>2.0146667741155613E-4</v>
      </c>
    </row>
    <row r="27" spans="1:11" x14ac:dyDescent="0.25">
      <c r="A27" s="203" t="s">
        <v>50</v>
      </c>
      <c r="B27" s="202"/>
      <c r="C27" s="202"/>
      <c r="D27" s="202"/>
      <c r="E27" s="202"/>
      <c r="F27" s="50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511" t="s">
        <v>6791</v>
      </c>
      <c r="B29" s="207" t="s">
        <v>2585</v>
      </c>
      <c r="C29" s="512">
        <v>2518</v>
      </c>
      <c r="D29" s="512">
        <v>2577</v>
      </c>
      <c r="E29" s="512">
        <v>2660</v>
      </c>
      <c r="F29" s="448">
        <v>2731</v>
      </c>
      <c r="G29" s="13">
        <v>2788</v>
      </c>
      <c r="H29" s="13">
        <v>2838</v>
      </c>
      <c r="I29" s="13">
        <v>2714</v>
      </c>
      <c r="J29" s="13">
        <v>2771</v>
      </c>
      <c r="K29" s="13">
        <v>2485</v>
      </c>
    </row>
    <row r="30" spans="1:11" x14ac:dyDescent="0.25">
      <c r="A30" s="511" t="s">
        <v>6792</v>
      </c>
      <c r="B30" s="207" t="s">
        <v>6793</v>
      </c>
      <c r="C30" s="512">
        <v>2956</v>
      </c>
      <c r="D30" s="512">
        <v>2898</v>
      </c>
      <c r="E30" s="512">
        <v>2911</v>
      </c>
      <c r="F30" s="448">
        <v>3025</v>
      </c>
      <c r="G30" s="13">
        <v>2963</v>
      </c>
      <c r="H30" s="13">
        <v>2888</v>
      </c>
      <c r="I30" s="13">
        <v>2695</v>
      </c>
      <c r="J30" s="13">
        <v>2642</v>
      </c>
      <c r="K30" s="13">
        <v>2617</v>
      </c>
    </row>
    <row r="31" spans="1:11" x14ac:dyDescent="0.25">
      <c r="A31" s="511" t="s">
        <v>6794</v>
      </c>
      <c r="B31" s="409" t="s">
        <v>279</v>
      </c>
      <c r="C31" s="513" t="s">
        <v>10806</v>
      </c>
      <c r="D31" s="513">
        <v>911</v>
      </c>
      <c r="E31" s="513">
        <v>937</v>
      </c>
      <c r="F31" s="134">
        <v>1028</v>
      </c>
      <c r="G31" s="13">
        <v>1084</v>
      </c>
      <c r="H31" s="13">
        <v>1190</v>
      </c>
      <c r="I31" s="13">
        <v>1294</v>
      </c>
      <c r="J31" s="13">
        <v>1431</v>
      </c>
      <c r="K31" s="13">
        <v>1420</v>
      </c>
    </row>
    <row r="32" spans="1:11" x14ac:dyDescent="0.25">
      <c r="A32" s="511" t="s">
        <v>6795</v>
      </c>
      <c r="B32" s="409" t="s">
        <v>282</v>
      </c>
      <c r="C32" s="513">
        <v>5564</v>
      </c>
      <c r="D32" s="513">
        <v>5691</v>
      </c>
      <c r="E32" s="513">
        <v>5828</v>
      </c>
      <c r="F32" s="134">
        <v>5906</v>
      </c>
      <c r="G32" s="13">
        <v>5976</v>
      </c>
      <c r="H32" s="13">
        <v>5888</v>
      </c>
      <c r="I32" s="13">
        <v>5836</v>
      </c>
      <c r="J32" s="13">
        <v>6104</v>
      </c>
      <c r="K32" s="13">
        <v>6022</v>
      </c>
    </row>
    <row r="33" spans="1:11" x14ac:dyDescent="0.25">
      <c r="A33" s="511" t="s">
        <v>6796</v>
      </c>
      <c r="B33" s="215" t="s">
        <v>284</v>
      </c>
      <c r="C33" s="514" t="s">
        <v>1542</v>
      </c>
      <c r="D33" s="514">
        <v>32</v>
      </c>
      <c r="E33" s="514">
        <v>36</v>
      </c>
      <c r="F33" s="439">
        <v>57</v>
      </c>
      <c r="G33" s="13">
        <v>67</v>
      </c>
      <c r="H33" s="13">
        <v>65</v>
      </c>
      <c r="I33" s="13">
        <v>75</v>
      </c>
      <c r="J33" s="13">
        <v>100</v>
      </c>
      <c r="K33" s="13">
        <v>82</v>
      </c>
    </row>
    <row r="34" spans="1:11" x14ac:dyDescent="0.25">
      <c r="A34" s="511" t="s">
        <v>6797</v>
      </c>
      <c r="B34" s="409" t="s">
        <v>286</v>
      </c>
      <c r="C34" s="513">
        <v>112</v>
      </c>
      <c r="D34" s="513">
        <v>84</v>
      </c>
      <c r="E34" s="513">
        <v>103</v>
      </c>
      <c r="F34" s="134">
        <v>165</v>
      </c>
      <c r="G34" s="13">
        <v>194</v>
      </c>
      <c r="H34" s="13">
        <v>184</v>
      </c>
      <c r="I34" s="13">
        <v>205</v>
      </c>
      <c r="J34" s="13">
        <v>204</v>
      </c>
      <c r="K34" s="13">
        <v>226</v>
      </c>
    </row>
    <row r="35" spans="1:11" x14ac:dyDescent="0.25">
      <c r="A35" s="511" t="s">
        <v>6798</v>
      </c>
      <c r="B35" s="394" t="s">
        <v>2582</v>
      </c>
      <c r="C35" s="187">
        <v>0</v>
      </c>
      <c r="D35" s="187">
        <v>0</v>
      </c>
      <c r="E35" s="187">
        <v>0</v>
      </c>
      <c r="F35" s="373">
        <v>0</v>
      </c>
      <c r="G35" s="13">
        <v>0</v>
      </c>
      <c r="H35" s="13">
        <v>0</v>
      </c>
      <c r="I35" s="13">
        <v>57</v>
      </c>
      <c r="J35" s="13">
        <v>1120</v>
      </c>
      <c r="K35" s="13">
        <v>1242</v>
      </c>
    </row>
    <row r="36" spans="1:11" x14ac:dyDescent="0.25">
      <c r="A36" s="511" t="s">
        <v>6799</v>
      </c>
      <c r="B36" s="409" t="s">
        <v>6800</v>
      </c>
      <c r="C36" s="513">
        <v>5157</v>
      </c>
      <c r="D36" s="513">
        <v>5389</v>
      </c>
      <c r="E36" s="513">
        <v>5412</v>
      </c>
      <c r="F36" s="134">
        <v>5891</v>
      </c>
      <c r="G36" s="13">
        <v>5961</v>
      </c>
      <c r="H36" s="13">
        <v>6142</v>
      </c>
      <c r="I36" s="13">
        <v>6262</v>
      </c>
      <c r="J36" s="13">
        <v>5552</v>
      </c>
      <c r="K36" s="13">
        <v>5688</v>
      </c>
    </row>
    <row r="37" spans="1:11" x14ac:dyDescent="0.25">
      <c r="A37" s="511" t="s">
        <v>6801</v>
      </c>
      <c r="B37" s="202" t="s">
        <v>291</v>
      </c>
      <c r="C37" s="515">
        <v>1193</v>
      </c>
      <c r="D37" s="515">
        <v>1286</v>
      </c>
      <c r="E37" s="515">
        <v>1269</v>
      </c>
      <c r="F37" s="509">
        <v>1241</v>
      </c>
      <c r="G37" s="13">
        <v>1313</v>
      </c>
      <c r="H37" s="13">
        <v>1225</v>
      </c>
      <c r="I37" s="13">
        <v>1241</v>
      </c>
      <c r="J37" s="13">
        <v>1263</v>
      </c>
      <c r="K37" s="13">
        <v>799</v>
      </c>
    </row>
    <row r="38" spans="1:11" x14ac:dyDescent="0.25">
      <c r="A38" s="511" t="s">
        <v>6802</v>
      </c>
      <c r="B38" s="394" t="s">
        <v>292</v>
      </c>
      <c r="C38" s="187">
        <v>4127</v>
      </c>
      <c r="D38" s="187">
        <v>4218</v>
      </c>
      <c r="E38" s="187">
        <v>4029</v>
      </c>
      <c r="F38" s="373">
        <v>4198</v>
      </c>
      <c r="G38" s="13">
        <v>4235</v>
      </c>
      <c r="H38" s="13">
        <v>4125</v>
      </c>
      <c r="I38" s="13">
        <v>4084</v>
      </c>
      <c r="J38" s="13">
        <v>4069</v>
      </c>
      <c r="K38" s="13">
        <v>4232</v>
      </c>
    </row>
    <row r="39" spans="1:11" x14ac:dyDescent="0.25">
      <c r="A39" s="516" t="s">
        <v>1439</v>
      </c>
      <c r="B39" s="394" t="s">
        <v>1439</v>
      </c>
      <c r="C39" s="187">
        <v>0</v>
      </c>
      <c r="D39" s="187">
        <v>0</v>
      </c>
      <c r="E39" s="187">
        <v>1</v>
      </c>
      <c r="F39" s="373">
        <v>0</v>
      </c>
      <c r="G39" s="13">
        <v>0</v>
      </c>
      <c r="H39" s="13">
        <v>0</v>
      </c>
      <c r="I39" s="13">
        <v>3</v>
      </c>
      <c r="J39" s="13">
        <v>0</v>
      </c>
      <c r="K39" s="13">
        <v>5</v>
      </c>
    </row>
    <row r="40" spans="1:11" x14ac:dyDescent="0.25">
      <c r="A40" s="225" t="s">
        <v>53</v>
      </c>
      <c r="C40" s="387">
        <v>22543</v>
      </c>
      <c r="D40" s="387">
        <v>23086</v>
      </c>
      <c r="E40" s="160">
        <v>23186</v>
      </c>
      <c r="F40" s="387">
        <v>24242</v>
      </c>
      <c r="G40" s="166">
        <v>24581</v>
      </c>
      <c r="H40" s="166">
        <v>24545</v>
      </c>
      <c r="I40" s="166">
        <v>24466</v>
      </c>
      <c r="J40" s="166">
        <v>25256</v>
      </c>
      <c r="K40"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4"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pageSetUpPr fitToPage="1"/>
  </sheetPr>
  <dimension ref="A1:K42"/>
  <sheetViews>
    <sheetView topLeftCell="A16" workbookViewId="0">
      <selection activeCell="B45" sqref="B45"/>
    </sheetView>
  </sheetViews>
  <sheetFormatPr defaultRowHeight="15" x14ac:dyDescent="0.25"/>
  <cols>
    <col min="1" max="1" width="39.7109375" customWidth="1"/>
    <col min="2" max="2" width="79.5703125" customWidth="1"/>
    <col min="3" max="7" width="12.7109375" customWidth="1"/>
  </cols>
  <sheetData>
    <row r="1" spans="1:7" ht="18.75" x14ac:dyDescent="0.25">
      <c r="A1" s="200" t="s">
        <v>0</v>
      </c>
    </row>
    <row r="3" spans="1:7" x14ac:dyDescent="0.25">
      <c r="A3" s="201" t="s">
        <v>1</v>
      </c>
      <c r="B3" s="678" t="s">
        <v>7663</v>
      </c>
      <c r="C3" s="678"/>
      <c r="D3" s="678"/>
      <c r="E3" s="678"/>
      <c r="F3" s="678"/>
      <c r="G3" s="678"/>
    </row>
    <row r="4" spans="1:7" ht="17.25" customHeight="1" x14ac:dyDescent="0.25">
      <c r="A4" s="6" t="s">
        <v>2</v>
      </c>
      <c r="B4" s="682" t="s">
        <v>7664</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7665</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367</v>
      </c>
      <c r="C16" s="674"/>
      <c r="D16" s="674"/>
      <c r="E16" s="674"/>
      <c r="F16" s="674"/>
      <c r="G16" s="674"/>
    </row>
    <row r="17" spans="1:11" x14ac:dyDescent="0.25">
      <c r="A17" s="6" t="s">
        <v>35</v>
      </c>
      <c r="B17" s="675" t="s">
        <v>9</v>
      </c>
      <c r="C17" s="674"/>
      <c r="D17" s="674"/>
      <c r="E17" s="674"/>
      <c r="F17" s="674"/>
      <c r="G17" s="674"/>
    </row>
    <row r="18" spans="1:11" ht="36" customHeight="1" x14ac:dyDescent="0.25">
      <c r="A18" s="113" t="s">
        <v>36</v>
      </c>
      <c r="B18" s="682" t="s">
        <v>7551</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3">
        <v>22180</v>
      </c>
      <c r="D21" s="13">
        <v>22887</v>
      </c>
      <c r="E21" s="13">
        <v>23049</v>
      </c>
      <c r="F21" s="13">
        <v>24087</v>
      </c>
      <c r="G21" s="10">
        <f>+(G20-G25)</f>
        <v>24408</v>
      </c>
      <c r="H21" s="10">
        <f t="shared" ref="H21:K21" si="0">+(H20-H25)</f>
        <v>24324</v>
      </c>
      <c r="I21" s="10">
        <f t="shared" si="0"/>
        <v>24208</v>
      </c>
      <c r="J21" s="10">
        <f t="shared" si="0"/>
        <v>24940</v>
      </c>
      <c r="K21" s="10">
        <f t="shared" si="0"/>
        <v>24346</v>
      </c>
    </row>
    <row r="22" spans="1:11" x14ac:dyDescent="0.25">
      <c r="A22" s="6" t="s">
        <v>45</v>
      </c>
      <c r="B22" s="202"/>
      <c r="C22" s="12">
        <f>+(C21/C20)</f>
        <v>0.98389744044714544</v>
      </c>
      <c r="D22" s="12">
        <f>+(D21/D20)</f>
        <v>0.99138005717751021</v>
      </c>
      <c r="E22" s="12">
        <f>+(E21/E20)</f>
        <v>0.99409126196842923</v>
      </c>
      <c r="F22" s="12">
        <f>+(F21/F20)</f>
        <v>0.99360613810741683</v>
      </c>
      <c r="G22" s="12">
        <f t="shared" ref="G22:H22" si="1">+(G21/G20)</f>
        <v>0.99296204385500997</v>
      </c>
      <c r="H22" s="12">
        <f t="shared" si="1"/>
        <v>0.9909961295579548</v>
      </c>
      <c r="I22" s="12">
        <f>+(I21/I20)</f>
        <v>0.98945475353551871</v>
      </c>
      <c r="J22" s="12">
        <f>+(J21/J20)</f>
        <v>0.98748812163446309</v>
      </c>
      <c r="K22" s="12">
        <f>+(K21/K20)</f>
        <v>0.98098154565234907</v>
      </c>
    </row>
    <row r="23" spans="1:11" x14ac:dyDescent="0.25">
      <c r="A23" s="6" t="s">
        <v>46</v>
      </c>
      <c r="B23" s="202"/>
      <c r="C23" s="10">
        <v>27</v>
      </c>
      <c r="D23" s="10">
        <v>8</v>
      </c>
      <c r="E23" s="10">
        <v>2</v>
      </c>
      <c r="F23" s="155">
        <v>3</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173</v>
      </c>
      <c r="H25" s="338">
        <v>221</v>
      </c>
      <c r="I25" s="338">
        <v>258</v>
      </c>
      <c r="J25" s="338">
        <v>316</v>
      </c>
      <c r="K25" s="217">
        <v>472</v>
      </c>
    </row>
    <row r="26" spans="1:11" x14ac:dyDescent="0.25">
      <c r="A26" s="6" t="s">
        <v>49</v>
      </c>
      <c r="B26" s="202"/>
      <c r="C26" s="12">
        <f>+(C25/C20)</f>
        <v>1.6102559552854546E-2</v>
      </c>
      <c r="D26" s="12">
        <f>+(D25/D20)</f>
        <v>8.6199428224898213E-3</v>
      </c>
      <c r="E26" s="12">
        <f>+(E25/E20)</f>
        <v>5.9087380315707757E-3</v>
      </c>
      <c r="F26" s="12">
        <f>+(F25/F20)</f>
        <v>6.3938618925831201E-3</v>
      </c>
      <c r="G26" s="12">
        <f t="shared" ref="G26:H26" si="2">+(G25/G20)</f>
        <v>7.0379561449900327E-3</v>
      </c>
      <c r="H26" s="12">
        <f t="shared" si="2"/>
        <v>9.0038704420452222E-3</v>
      </c>
      <c r="I26" s="12">
        <f>+(I25/I20)</f>
        <v>1.0545246464481321E-2</v>
      </c>
      <c r="J26" s="12">
        <f>+(J25/J20)</f>
        <v>1.2511878365536902E-2</v>
      </c>
      <c r="K26" s="12">
        <f>+(K25/K20)</f>
        <v>1.9018454347650898E-2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7552</v>
      </c>
      <c r="B29" s="207"/>
      <c r="C29" s="13">
        <v>2711</v>
      </c>
      <c r="D29" s="13">
        <v>2820</v>
      </c>
      <c r="E29" s="13">
        <v>2877</v>
      </c>
      <c r="F29" s="13">
        <v>2904</v>
      </c>
      <c r="G29" s="13">
        <v>2998</v>
      </c>
      <c r="H29" s="13">
        <v>2945</v>
      </c>
      <c r="I29" s="13">
        <v>2886</v>
      </c>
      <c r="J29" s="13">
        <v>3105</v>
      </c>
      <c r="K29" s="13">
        <v>3003</v>
      </c>
    </row>
    <row r="30" spans="1:11" x14ac:dyDescent="0.25">
      <c r="A30" s="214" t="s">
        <v>7553</v>
      </c>
      <c r="B30" s="207"/>
      <c r="C30" s="13">
        <v>2281</v>
      </c>
      <c r="D30" s="13">
        <v>2345</v>
      </c>
      <c r="E30" s="13">
        <v>2439</v>
      </c>
      <c r="F30" s="13">
        <v>2462</v>
      </c>
      <c r="G30" s="13">
        <v>2534</v>
      </c>
      <c r="H30" s="13">
        <v>2510</v>
      </c>
      <c r="I30" s="13">
        <v>2562</v>
      </c>
      <c r="J30" s="13">
        <v>2519</v>
      </c>
      <c r="K30" s="13">
        <v>2580</v>
      </c>
    </row>
    <row r="31" spans="1:11" x14ac:dyDescent="0.25">
      <c r="A31" s="214" t="s">
        <v>7554</v>
      </c>
      <c r="B31" s="409"/>
      <c r="C31" s="13">
        <v>1642</v>
      </c>
      <c r="D31" s="13">
        <v>1617</v>
      </c>
      <c r="E31" s="13">
        <v>1666</v>
      </c>
      <c r="F31" s="13">
        <v>1735</v>
      </c>
      <c r="G31" s="13">
        <v>1795</v>
      </c>
      <c r="H31" s="13">
        <v>1733</v>
      </c>
      <c r="I31" s="13">
        <v>1740</v>
      </c>
      <c r="J31" s="13">
        <v>1833</v>
      </c>
      <c r="K31" s="13">
        <v>1886</v>
      </c>
    </row>
    <row r="32" spans="1:11" x14ac:dyDescent="0.25">
      <c r="A32" s="214" t="s">
        <v>7555</v>
      </c>
      <c r="B32" s="409"/>
      <c r="C32" s="13">
        <v>1494</v>
      </c>
      <c r="D32" s="13">
        <v>1495</v>
      </c>
      <c r="E32" s="13">
        <v>1489</v>
      </c>
      <c r="F32" s="13">
        <v>1669</v>
      </c>
      <c r="G32" s="13">
        <v>1754</v>
      </c>
      <c r="H32" s="13">
        <v>1723</v>
      </c>
      <c r="I32" s="13">
        <v>1737</v>
      </c>
      <c r="J32" s="13">
        <v>1781</v>
      </c>
      <c r="K32" s="13">
        <v>1867</v>
      </c>
    </row>
    <row r="33" spans="1:11" x14ac:dyDescent="0.25">
      <c r="A33" s="214" t="s">
        <v>7512</v>
      </c>
      <c r="B33" s="215"/>
      <c r="C33" s="13">
        <v>4180</v>
      </c>
      <c r="D33" s="13">
        <v>4283</v>
      </c>
      <c r="E33" s="13">
        <v>4214</v>
      </c>
      <c r="F33" s="13">
        <v>4657</v>
      </c>
      <c r="G33" s="13">
        <v>4578</v>
      </c>
      <c r="H33" s="13">
        <v>4692</v>
      </c>
      <c r="I33" s="13">
        <v>4689</v>
      </c>
      <c r="J33" s="13">
        <v>4865</v>
      </c>
      <c r="K33" s="13">
        <v>4947</v>
      </c>
    </row>
    <row r="34" spans="1:11" x14ac:dyDescent="0.25">
      <c r="A34" s="214" t="s">
        <v>7556</v>
      </c>
      <c r="B34" s="409"/>
      <c r="C34" s="13">
        <v>1463</v>
      </c>
      <c r="D34" s="13">
        <v>1558</v>
      </c>
      <c r="E34" s="13">
        <v>1586</v>
      </c>
      <c r="F34" s="13">
        <v>1675</v>
      </c>
      <c r="G34" s="13">
        <v>1677</v>
      </c>
      <c r="H34" s="13">
        <v>1754</v>
      </c>
      <c r="I34" s="13">
        <v>1719</v>
      </c>
      <c r="J34" s="13">
        <v>1772</v>
      </c>
      <c r="K34" s="13">
        <v>1681</v>
      </c>
    </row>
    <row r="35" spans="1:11" x14ac:dyDescent="0.25">
      <c r="A35" s="214" t="s">
        <v>7557</v>
      </c>
      <c r="B35" s="394"/>
      <c r="C35" s="13">
        <v>1849</v>
      </c>
      <c r="D35" s="13">
        <v>1894</v>
      </c>
      <c r="E35" s="13">
        <v>1961</v>
      </c>
      <c r="F35" s="13">
        <v>1992</v>
      </c>
      <c r="G35" s="13">
        <v>2125</v>
      </c>
      <c r="H35" s="13">
        <v>2054</v>
      </c>
      <c r="I35" s="13">
        <v>2078</v>
      </c>
      <c r="J35" s="13">
        <v>2093</v>
      </c>
      <c r="K35" s="13">
        <v>1838</v>
      </c>
    </row>
    <row r="36" spans="1:11" x14ac:dyDescent="0.25">
      <c r="A36" s="214" t="s">
        <v>7558</v>
      </c>
      <c r="B36" s="286"/>
      <c r="C36" s="13">
        <v>1390</v>
      </c>
      <c r="D36" s="13">
        <v>1495</v>
      </c>
      <c r="E36" s="13">
        <v>1492</v>
      </c>
      <c r="F36" s="13">
        <v>1509</v>
      </c>
      <c r="G36" s="13">
        <v>1493</v>
      </c>
      <c r="H36" s="13">
        <v>1466</v>
      </c>
      <c r="I36" s="13">
        <v>1427</v>
      </c>
      <c r="J36" s="13">
        <v>1493</v>
      </c>
      <c r="K36" s="13">
        <v>1047</v>
      </c>
    </row>
    <row r="37" spans="1:11" x14ac:dyDescent="0.25">
      <c r="A37" s="214" t="s">
        <v>7559</v>
      </c>
      <c r="B37" s="215"/>
      <c r="C37" s="13">
        <v>1696</v>
      </c>
      <c r="D37" s="13">
        <v>1811</v>
      </c>
      <c r="E37" s="13">
        <v>1732</v>
      </c>
      <c r="F37" s="13">
        <v>1741</v>
      </c>
      <c r="G37" s="13">
        <v>1733</v>
      </c>
      <c r="H37" s="13">
        <v>1731</v>
      </c>
      <c r="I37" s="13">
        <v>1686</v>
      </c>
      <c r="J37" s="13">
        <v>1709</v>
      </c>
      <c r="K37" s="13">
        <v>1812</v>
      </c>
    </row>
    <row r="38" spans="1:11" x14ac:dyDescent="0.25">
      <c r="A38" s="214" t="s">
        <v>7560</v>
      </c>
      <c r="B38" s="215"/>
      <c r="C38" s="13">
        <v>1406</v>
      </c>
      <c r="D38" s="13">
        <v>1458</v>
      </c>
      <c r="E38" s="13">
        <v>1491</v>
      </c>
      <c r="F38" s="13">
        <v>1573</v>
      </c>
      <c r="G38" s="13">
        <v>1547</v>
      </c>
      <c r="H38" s="13">
        <v>1572</v>
      </c>
      <c r="I38" s="13">
        <v>1537</v>
      </c>
      <c r="J38" s="13">
        <v>1547</v>
      </c>
      <c r="K38" s="13">
        <v>1624</v>
      </c>
    </row>
    <row r="39" spans="1:11" x14ac:dyDescent="0.25">
      <c r="A39" s="214" t="s">
        <v>7561</v>
      </c>
      <c r="B39" s="215"/>
      <c r="C39" s="13">
        <v>2041</v>
      </c>
      <c r="D39" s="13">
        <v>2103</v>
      </c>
      <c r="E39" s="13">
        <v>2100</v>
      </c>
      <c r="F39" s="13">
        <v>2167</v>
      </c>
      <c r="G39" s="13">
        <v>2168</v>
      </c>
      <c r="H39" s="13">
        <v>2138</v>
      </c>
      <c r="I39" s="13">
        <v>2138</v>
      </c>
      <c r="J39" s="13">
        <v>2207</v>
      </c>
      <c r="K39" s="13">
        <v>2053</v>
      </c>
    </row>
    <row r="40" spans="1:11" x14ac:dyDescent="0.25">
      <c r="A40" s="224" t="s">
        <v>5917</v>
      </c>
      <c r="B40" s="215" t="s">
        <v>5918</v>
      </c>
      <c r="C40" s="13">
        <v>27</v>
      </c>
      <c r="D40" s="13">
        <v>8</v>
      </c>
      <c r="E40" s="13">
        <v>2</v>
      </c>
      <c r="F40" s="13">
        <v>3</v>
      </c>
      <c r="G40" s="13">
        <v>6</v>
      </c>
      <c r="H40" s="13">
        <v>6</v>
      </c>
      <c r="I40" s="13">
        <v>9</v>
      </c>
      <c r="J40" s="13">
        <v>16</v>
      </c>
      <c r="K40" s="13">
        <v>8</v>
      </c>
    </row>
    <row r="41" spans="1:11" x14ac:dyDescent="0.25">
      <c r="A41" t="s">
        <v>1436</v>
      </c>
      <c r="B41" t="s">
        <v>1436</v>
      </c>
      <c r="C41" s="13">
        <v>363</v>
      </c>
      <c r="D41" s="13">
        <v>199</v>
      </c>
      <c r="E41" s="13">
        <v>137</v>
      </c>
      <c r="F41" s="13">
        <v>155</v>
      </c>
      <c r="G41" s="13">
        <v>173</v>
      </c>
      <c r="H41" s="13">
        <v>221</v>
      </c>
      <c r="I41" s="13">
        <v>258</v>
      </c>
      <c r="J41" s="13">
        <v>316</v>
      </c>
      <c r="K41" s="13">
        <v>472</v>
      </c>
    </row>
    <row r="42" spans="1:11" x14ac:dyDescent="0.25">
      <c r="A42" s="225" t="s">
        <v>53</v>
      </c>
      <c r="C42" s="166">
        <v>22543</v>
      </c>
      <c r="D42" s="166">
        <v>23086</v>
      </c>
      <c r="E42" s="166">
        <v>23186</v>
      </c>
      <c r="F42" s="166">
        <v>24242</v>
      </c>
      <c r="G42" s="166">
        <v>24581</v>
      </c>
      <c r="H42" s="166">
        <v>24545</v>
      </c>
      <c r="I42" s="166">
        <v>24466</v>
      </c>
      <c r="J42" s="166">
        <v>25256</v>
      </c>
      <c r="K42" s="166">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71" orientation="landscape" r:id="rId1"/>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sheetPr>
    <tabColor rgb="FF00B0F0"/>
  </sheetPr>
  <dimension ref="A1:AE41"/>
  <sheetViews>
    <sheetView workbookViewId="0">
      <pane xSplit="1" ySplit="2" topLeftCell="B12"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2738</v>
      </c>
      <c r="C3" s="702"/>
      <c r="D3" s="702"/>
      <c r="E3" s="702"/>
      <c r="F3" s="702"/>
      <c r="G3" s="702"/>
      <c r="H3" s="672"/>
      <c r="I3" s="672"/>
      <c r="J3" s="672"/>
      <c r="K3" s="672"/>
    </row>
    <row r="4" spans="1:27" ht="14.25" customHeight="1" x14ac:dyDescent="0.25">
      <c r="A4" s="6" t="s">
        <v>2</v>
      </c>
      <c r="B4" s="704" t="s">
        <v>2739</v>
      </c>
      <c r="C4" s="704"/>
      <c r="D4" s="704"/>
      <c r="E4" s="704"/>
      <c r="F4" s="704"/>
      <c r="G4" s="704"/>
      <c r="H4" s="718"/>
      <c r="I4" s="718"/>
      <c r="J4" s="718"/>
      <c r="K4" s="718"/>
      <c r="Z4" s="2" t="s">
        <v>3</v>
      </c>
      <c r="AA4" s="2" t="s">
        <v>4</v>
      </c>
    </row>
    <row r="5" spans="1:27" ht="14.25" customHeight="1" x14ac:dyDescent="0.25">
      <c r="A5" s="6" t="s">
        <v>5</v>
      </c>
      <c r="B5" s="699" t="s">
        <v>7</v>
      </c>
      <c r="C5" s="699"/>
      <c r="D5" s="699"/>
      <c r="E5" s="699"/>
      <c r="F5" s="699"/>
      <c r="G5" s="699"/>
      <c r="H5" s="669"/>
      <c r="I5" s="669"/>
      <c r="J5" s="669"/>
      <c r="K5" s="669"/>
      <c r="Z5"/>
      <c r="AA5" s="2" t="s">
        <v>7</v>
      </c>
    </row>
    <row r="6" spans="1:27" ht="14.25" customHeight="1" x14ac:dyDescent="0.25">
      <c r="A6" s="6" t="s">
        <v>8</v>
      </c>
      <c r="B6" s="699" t="s">
        <v>9</v>
      </c>
      <c r="C6" s="699"/>
      <c r="D6" s="699"/>
      <c r="E6" s="699"/>
      <c r="F6" s="699"/>
      <c r="G6" s="699"/>
      <c r="H6" s="669"/>
      <c r="I6" s="669"/>
      <c r="J6" s="669"/>
      <c r="K6" s="669"/>
      <c r="Z6"/>
      <c r="AA6" s="2" t="s">
        <v>10</v>
      </c>
    </row>
    <row r="7" spans="1:27" ht="14.25" customHeight="1" x14ac:dyDescent="0.25">
      <c r="A7" s="6" t="s">
        <v>11</v>
      </c>
      <c r="B7" s="679" t="s">
        <v>9</v>
      </c>
      <c r="C7" s="679"/>
      <c r="D7" s="679"/>
      <c r="E7" s="679"/>
      <c r="F7" s="679"/>
      <c r="G7" s="679"/>
      <c r="H7" s="669"/>
      <c r="I7" s="669"/>
      <c r="J7" s="669"/>
      <c r="K7" s="669"/>
      <c r="Z7"/>
      <c r="AA7" s="2" t="s">
        <v>16</v>
      </c>
    </row>
    <row r="8" spans="1:27" ht="14.25" customHeight="1" x14ac:dyDescent="0.25">
      <c r="A8" s="6" t="s">
        <v>13</v>
      </c>
      <c r="B8" s="693" t="s">
        <v>9</v>
      </c>
      <c r="C8" s="693"/>
      <c r="D8" s="693"/>
      <c r="E8" s="693"/>
      <c r="F8" s="693"/>
      <c r="G8" s="693"/>
      <c r="H8" s="718"/>
      <c r="I8" s="718"/>
      <c r="J8" s="718"/>
      <c r="K8" s="718"/>
      <c r="Z8"/>
      <c r="AA8" s="2" t="s">
        <v>6</v>
      </c>
    </row>
    <row r="9" spans="1:27" ht="14.25" customHeight="1" x14ac:dyDescent="0.25">
      <c r="A9" s="6" t="s">
        <v>15</v>
      </c>
      <c r="B9" s="699" t="s">
        <v>63</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c r="AA11" s="2" t="s">
        <v>18</v>
      </c>
    </row>
    <row r="12" spans="1:27" ht="14.25" customHeight="1" x14ac:dyDescent="0.25">
      <c r="A12" s="236" t="s">
        <v>22</v>
      </c>
      <c r="B12" s="699" t="s">
        <v>9</v>
      </c>
      <c r="C12" s="699"/>
      <c r="D12" s="699"/>
      <c r="E12" s="699"/>
      <c r="F12" s="699"/>
      <c r="G12" s="699"/>
      <c r="H12" s="669"/>
      <c r="I12" s="669"/>
      <c r="J12" s="669"/>
      <c r="K12" s="669"/>
      <c r="Z12" s="2" t="s">
        <v>29</v>
      </c>
      <c r="AA12" s="2" t="s">
        <v>23</v>
      </c>
    </row>
    <row r="13" spans="1:27" ht="14.25" customHeight="1" x14ac:dyDescent="0.25">
      <c r="A13" s="6" t="s">
        <v>26</v>
      </c>
      <c r="B13" s="699" t="s">
        <v>911</v>
      </c>
      <c r="C13" s="699"/>
      <c r="D13" s="699"/>
      <c r="E13" s="699"/>
      <c r="F13" s="699"/>
      <c r="G13" s="699"/>
      <c r="H13" s="669"/>
      <c r="I13" s="669"/>
      <c r="J13" s="669"/>
      <c r="K13" s="669"/>
      <c r="Z13"/>
      <c r="AA13" s="2" t="s">
        <v>31</v>
      </c>
    </row>
    <row r="14" spans="1:27" ht="14.25" customHeight="1" x14ac:dyDescent="0.25">
      <c r="A14" s="6" t="s">
        <v>28</v>
      </c>
      <c r="B14" s="790" t="s">
        <v>2213</v>
      </c>
      <c r="C14" s="790"/>
      <c r="D14" s="790"/>
      <c r="E14" s="790"/>
      <c r="F14" s="790"/>
      <c r="G14" s="790"/>
      <c r="H14" s="669"/>
      <c r="I14" s="669"/>
      <c r="J14" s="669"/>
      <c r="K14" s="669"/>
      <c r="Z14"/>
      <c r="AA14" s="2" t="s">
        <v>34</v>
      </c>
    </row>
    <row r="15" spans="1:27" ht="14.25" customHeight="1" x14ac:dyDescent="0.25">
      <c r="A15" s="6" t="s">
        <v>30</v>
      </c>
      <c r="B15" s="714" t="s">
        <v>2740</v>
      </c>
      <c r="C15" s="714"/>
      <c r="D15" s="714"/>
      <c r="E15" s="714"/>
      <c r="F15" s="714"/>
      <c r="G15" s="714"/>
      <c r="H15" s="669"/>
      <c r="I15" s="669"/>
      <c r="J15" s="669"/>
      <c r="K15" s="669"/>
    </row>
    <row r="16" spans="1:27" ht="14.25" customHeight="1" x14ac:dyDescent="0.25">
      <c r="A16" s="6" t="s">
        <v>32</v>
      </c>
      <c r="B16" s="786" t="s">
        <v>905</v>
      </c>
      <c r="C16" s="786"/>
      <c r="D16" s="786"/>
      <c r="E16" s="786"/>
      <c r="F16" s="786"/>
      <c r="G16" s="786"/>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24519</v>
      </c>
      <c r="D20" s="10">
        <v>25418</v>
      </c>
      <c r="E20" s="155">
        <v>25559</v>
      </c>
      <c r="F20" s="156">
        <v>27449</v>
      </c>
      <c r="G20" s="13">
        <v>28820</v>
      </c>
      <c r="H20" s="13">
        <v>28518</v>
      </c>
      <c r="I20" s="13">
        <v>28649</v>
      </c>
      <c r="J20" s="13">
        <v>29772</v>
      </c>
      <c r="K20" s="13">
        <v>30076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24458</v>
      </c>
      <c r="D21" s="10">
        <f t="shared" si="0"/>
        <v>25331</v>
      </c>
      <c r="E21" s="10">
        <f t="shared" si="0"/>
        <v>25473</v>
      </c>
      <c r="F21" s="10">
        <f t="shared" si="0"/>
        <v>27285</v>
      </c>
      <c r="G21" s="10">
        <f>G20-G25</f>
        <v>28686</v>
      </c>
      <c r="H21" s="10">
        <f t="shared" ref="H21:K21" si="1">H20-H25</f>
        <v>28333</v>
      </c>
      <c r="I21" s="10">
        <f t="shared" si="1"/>
        <v>28438</v>
      </c>
      <c r="J21" s="10">
        <f t="shared" si="1"/>
        <v>29582</v>
      </c>
      <c r="K21" s="10">
        <f t="shared" si="1"/>
        <v>29816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0.99751213344753054</v>
      </c>
      <c r="D22" s="12">
        <f>IFERROR(+(D21/D20),0)</f>
        <v>0.99657722873554178</v>
      </c>
      <c r="E22" s="12">
        <f>IFERROR(+(E21/E20),0)</f>
        <v>0.99663523612034899</v>
      </c>
      <c r="F22" s="12">
        <f>IFERROR(+(F21/F20),0)</f>
        <v>0.99402528325257755</v>
      </c>
      <c r="G22" s="12">
        <f>G21/G20</f>
        <v>0.99535045107564191</v>
      </c>
      <c r="H22" s="12">
        <f t="shared" ref="H22:K22" si="2">H21/H20</f>
        <v>0.99351286906515179</v>
      </c>
      <c r="I22" s="12">
        <f t="shared" si="2"/>
        <v>0.99263499598589833</v>
      </c>
      <c r="J22" s="12">
        <f t="shared" si="2"/>
        <v>0.99361816471852749</v>
      </c>
      <c r="K22" s="12">
        <f t="shared" si="2"/>
        <v>0.99135523340869791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v>61</v>
      </c>
      <c r="D25">
        <v>87</v>
      </c>
      <c r="E25">
        <v>86</v>
      </c>
      <c r="F25">
        <v>164</v>
      </c>
      <c r="G25" s="164">
        <v>134</v>
      </c>
      <c r="H25" s="164">
        <v>185</v>
      </c>
      <c r="I25" s="164">
        <v>211</v>
      </c>
      <c r="J25" s="164">
        <v>190</v>
      </c>
      <c r="K25" s="164">
        <v>260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2.4878665524695133E-3</v>
      </c>
      <c r="D26" s="12">
        <f>IFERROR(+(D25/D20),0)</f>
        <v>3.422771264458258E-3</v>
      </c>
      <c r="E26" s="12">
        <f>IFERROR(+(E25/E20),0)</f>
        <v>3.3647638796510037E-3</v>
      </c>
      <c r="F26" s="12">
        <f>IFERROR(+(F25/F20),0)</f>
        <v>5.9747167474224925E-3</v>
      </c>
      <c r="G26" s="12">
        <f>G25/G20</f>
        <v>4.6495489243580847E-3</v>
      </c>
      <c r="H26" s="12">
        <f t="shared" ref="H26:J26" si="4">H25/H20</f>
        <v>6.4871309348481657E-3</v>
      </c>
      <c r="I26" s="12">
        <f t="shared" si="4"/>
        <v>7.3650040141017142E-3</v>
      </c>
      <c r="J26" s="12">
        <f t="shared" si="4"/>
        <v>6.3818352814725247E-3</v>
      </c>
      <c r="K26" s="12">
        <f>K25/K20</f>
        <v>8.644766591302035E-3</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2" t="s">
        <v>2022</v>
      </c>
      <c r="C29" s="157">
        <v>24458</v>
      </c>
      <c r="D29" s="157">
        <v>25331</v>
      </c>
      <c r="E29" s="158">
        <v>25473</v>
      </c>
      <c r="F29" s="159">
        <v>27285</v>
      </c>
      <c r="G29" s="18">
        <v>28686</v>
      </c>
      <c r="H29" s="11">
        <v>28333</v>
      </c>
      <c r="I29" s="11">
        <v>28438</v>
      </c>
      <c r="J29" s="11">
        <v>29582</v>
      </c>
      <c r="K29" s="11">
        <v>29816</v>
      </c>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24458</v>
      </c>
      <c r="D30" s="160">
        <v>25331</v>
      </c>
      <c r="E30" s="161">
        <v>25473</v>
      </c>
      <c r="F30" s="162">
        <v>27285</v>
      </c>
      <c r="G30" s="20">
        <f>SUM(G29:G29)</f>
        <v>28686</v>
      </c>
      <c r="H30" s="20">
        <f>SUM(H29:H29)</f>
        <v>28333</v>
      </c>
      <c r="I30" s="20">
        <f>SUM(I29:I29)</f>
        <v>28438</v>
      </c>
      <c r="J30" s="20">
        <f>SUM(J29:J29)</f>
        <v>29582</v>
      </c>
      <c r="K30" s="20">
        <f>SUM(K29:K29)</f>
        <v>29816</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2">
    <dataValidation type="list" allowBlank="1" showInputMessage="1" showErrorMessage="1" sqref="B5:G5" xr:uid="{00000000-0002-0000-F301-000000000000}">
      <formula1>$AA$4:$AA$9</formula1>
    </dataValidation>
    <dataValidation type="list" allowBlank="1" showInputMessage="1" showErrorMessage="1" sqref="B10:G10" xr:uid="{00000000-0002-0000-F301-000001000000}">
      <formula1>$AA$10:$AA$11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sheetPr>
    <tabColor rgb="FFFFFF00"/>
  </sheetPr>
  <dimension ref="A1:AE41"/>
  <sheetViews>
    <sheetView workbookViewId="0">
      <pane xSplit="1" ySplit="2" topLeftCell="B9" activePane="bottomRight" state="frozen"/>
      <selection activeCell="B21" sqref="B21"/>
      <selection pane="topRight" activeCell="B21" sqref="B21"/>
      <selection pane="bottomLeft" activeCell="B21" sqref="B21"/>
      <selection pane="bottomRight" activeCell="B21" sqref="B21"/>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row>
    <row r="2" spans="1:27" ht="14.25" customHeight="1" x14ac:dyDescent="0.25">
      <c r="B2" s="4"/>
      <c r="C2" s="4"/>
      <c r="D2" s="4"/>
      <c r="E2" s="4"/>
      <c r="F2" s="4"/>
    </row>
    <row r="3" spans="1:27" ht="14.25" customHeight="1" x14ac:dyDescent="0.25">
      <c r="A3" s="5" t="s">
        <v>1</v>
      </c>
      <c r="B3" s="702" t="s">
        <v>2741</v>
      </c>
      <c r="C3" s="702"/>
      <c r="D3" s="702"/>
      <c r="E3" s="702"/>
      <c r="F3" s="702"/>
      <c r="G3" s="702"/>
      <c r="H3" s="672"/>
      <c r="I3" s="672"/>
      <c r="J3" s="672"/>
      <c r="K3" s="672"/>
    </row>
    <row r="4" spans="1:27" ht="14.25" customHeight="1" x14ac:dyDescent="0.25">
      <c r="A4" s="6" t="s">
        <v>2</v>
      </c>
      <c r="B4" s="704" t="s">
        <v>2742</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Z5"/>
      <c r="AA5" s="2" t="s">
        <v>7</v>
      </c>
    </row>
    <row r="6" spans="1:27" ht="14.25" customHeight="1" x14ac:dyDescent="0.25">
      <c r="A6" s="6" t="s">
        <v>8</v>
      </c>
      <c r="B6" s="699" t="s">
        <v>9</v>
      </c>
      <c r="C6" s="699"/>
      <c r="D6" s="699"/>
      <c r="E6" s="699"/>
      <c r="F6" s="699"/>
      <c r="G6" s="699"/>
      <c r="H6" s="669"/>
      <c r="I6" s="669"/>
      <c r="J6" s="669"/>
      <c r="K6" s="669"/>
      <c r="Z6"/>
      <c r="AA6" s="2" t="s">
        <v>10</v>
      </c>
    </row>
    <row r="7" spans="1:27" ht="14.25" customHeight="1" x14ac:dyDescent="0.25">
      <c r="A7" s="6" t="s">
        <v>11</v>
      </c>
      <c r="B7" s="679" t="s">
        <v>9</v>
      </c>
      <c r="C7" s="679"/>
      <c r="D7" s="679"/>
      <c r="E7" s="679"/>
      <c r="F7" s="679"/>
      <c r="G7" s="679"/>
      <c r="H7" s="669"/>
      <c r="I7" s="669"/>
      <c r="J7" s="669"/>
      <c r="K7" s="669"/>
      <c r="Z7"/>
      <c r="AA7" s="2" t="s">
        <v>16</v>
      </c>
    </row>
    <row r="8" spans="1:27" ht="14.25" customHeight="1" x14ac:dyDescent="0.25">
      <c r="A8" s="6" t="s">
        <v>13</v>
      </c>
      <c r="B8" s="693" t="s">
        <v>9</v>
      </c>
      <c r="C8" s="693"/>
      <c r="D8" s="693"/>
      <c r="E8" s="693"/>
      <c r="F8" s="693"/>
      <c r="G8" s="693"/>
      <c r="H8" s="718"/>
      <c r="I8" s="718"/>
      <c r="J8" s="718"/>
      <c r="K8" s="718"/>
      <c r="Z8"/>
      <c r="AA8" s="2" t="s">
        <v>6</v>
      </c>
    </row>
    <row r="9" spans="1:27" ht="14.25" customHeight="1" x14ac:dyDescent="0.25">
      <c r="A9" s="6" t="s">
        <v>15</v>
      </c>
      <c r="B9" s="699" t="s">
        <v>54</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c r="AA11" s="2" t="s">
        <v>18</v>
      </c>
    </row>
    <row r="12" spans="1:27" ht="14.25" customHeight="1" x14ac:dyDescent="0.25">
      <c r="A12" s="236" t="s">
        <v>22</v>
      </c>
      <c r="B12" s="688" t="s">
        <v>31</v>
      </c>
      <c r="C12" s="688"/>
      <c r="D12" s="688"/>
      <c r="E12" s="688"/>
      <c r="F12" s="688"/>
      <c r="G12" s="688"/>
      <c r="H12" s="669"/>
      <c r="I12" s="669"/>
      <c r="J12" s="669"/>
      <c r="K12" s="669"/>
      <c r="Z12" s="2" t="s">
        <v>29</v>
      </c>
      <c r="AA12" s="2" t="s">
        <v>23</v>
      </c>
    </row>
    <row r="13" spans="1:27" ht="14.25" customHeight="1" x14ac:dyDescent="0.25">
      <c r="A13" s="6" t="s">
        <v>26</v>
      </c>
      <c r="B13" s="699" t="s">
        <v>9</v>
      </c>
      <c r="C13" s="699"/>
      <c r="D13" s="699"/>
      <c r="E13" s="699"/>
      <c r="F13" s="699"/>
      <c r="G13" s="699"/>
      <c r="H13" s="669"/>
      <c r="I13" s="669"/>
      <c r="J13" s="669"/>
      <c r="K13" s="669"/>
      <c r="Z13"/>
      <c r="AA13" s="2" t="s">
        <v>31</v>
      </c>
    </row>
    <row r="14" spans="1:27" ht="14.25" customHeight="1" x14ac:dyDescent="0.25">
      <c r="A14" s="6" t="s">
        <v>28</v>
      </c>
      <c r="B14" s="790" t="s">
        <v>2216</v>
      </c>
      <c r="C14" s="790"/>
      <c r="D14" s="790"/>
      <c r="E14" s="790"/>
      <c r="F14" s="790"/>
      <c r="G14" s="790"/>
      <c r="H14" s="669"/>
      <c r="I14" s="669"/>
      <c r="J14" s="669"/>
      <c r="K14" s="669"/>
      <c r="Z14"/>
      <c r="AA14" s="2" t="s">
        <v>34</v>
      </c>
    </row>
    <row r="15" spans="1:27" ht="14.25" customHeight="1" x14ac:dyDescent="0.25">
      <c r="A15" s="6" t="s">
        <v>30</v>
      </c>
      <c r="B15" s="688" t="s">
        <v>9</v>
      </c>
      <c r="C15" s="688"/>
      <c r="D15" s="688"/>
      <c r="E15" s="688"/>
      <c r="F15" s="688"/>
      <c r="G15" s="688"/>
      <c r="H15" s="669"/>
      <c r="I15" s="669"/>
      <c r="J15" s="669"/>
      <c r="K15" s="669"/>
    </row>
    <row r="16" spans="1:27" ht="14.25" customHeight="1" x14ac:dyDescent="0.25">
      <c r="A16" s="6" t="s">
        <v>32</v>
      </c>
      <c r="B16" s="699" t="s">
        <v>906</v>
      </c>
      <c r="C16" s="699"/>
      <c r="D16" s="699"/>
      <c r="E16" s="699"/>
      <c r="F16" s="699"/>
      <c r="G16" s="699"/>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24519</v>
      </c>
      <c r="D20" s="10">
        <v>25418</v>
      </c>
      <c r="E20" s="155">
        <v>25559</v>
      </c>
      <c r="F20" s="156">
        <v>27449</v>
      </c>
      <c r="G20" s="13">
        <v>28820</v>
      </c>
      <c r="H20" s="13">
        <v>28518</v>
      </c>
      <c r="I20" s="13">
        <v>28649</v>
      </c>
      <c r="J20" s="13">
        <v>29772</v>
      </c>
      <c r="K20" s="13">
        <v>30076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12592</v>
      </c>
      <c r="D21" s="10">
        <f t="shared" si="0"/>
        <v>11883</v>
      </c>
      <c r="E21" s="10">
        <f t="shared" si="0"/>
        <v>9408</v>
      </c>
      <c r="F21" s="10">
        <f t="shared" si="0"/>
        <v>5175</v>
      </c>
      <c r="G21" s="10">
        <f>G20-G25</f>
        <v>4459</v>
      </c>
      <c r="H21" s="10">
        <f t="shared" ref="H21:K21" si="1">H20-H25</f>
        <v>4022</v>
      </c>
      <c r="I21" s="10">
        <f t="shared" si="1"/>
        <v>4762</v>
      </c>
      <c r="J21" s="10">
        <f t="shared" si="1"/>
        <v>4993</v>
      </c>
      <c r="K21" s="10">
        <f t="shared" si="1"/>
        <v>5203</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0.51356091194583797</v>
      </c>
      <c r="D22" s="12">
        <f>IFERROR(+(D21/D20),0)</f>
        <v>0.46750334408686756</v>
      </c>
      <c r="E22" s="12">
        <f>IFERROR(+(E21/E20),0)</f>
        <v>0.36808951836926329</v>
      </c>
      <c r="F22" s="12">
        <f>IFERROR(+(F21/F20),0)</f>
        <v>0.18853145834092316</v>
      </c>
      <c r="G22" s="12">
        <f>G21/G20</f>
        <v>0.15471894517696044</v>
      </c>
      <c r="H22" s="12">
        <f t="shared" ref="H22:K22" si="2">H21/H20</f>
        <v>0.1410337330808612</v>
      </c>
      <c r="I22" s="12">
        <f t="shared" si="2"/>
        <v>0.16621871618555623</v>
      </c>
      <c r="J22" s="12">
        <f t="shared" si="2"/>
        <v>0.16770791347574904</v>
      </c>
      <c r="K22" s="12">
        <f t="shared" si="2"/>
        <v>0.17299507913286341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v>733</v>
      </c>
      <c r="D23">
        <v>1057</v>
      </c>
      <c r="E23">
        <v>1062</v>
      </c>
      <c r="F23">
        <v>1280</v>
      </c>
      <c r="G23" s="10">
        <v>1528</v>
      </c>
      <c r="H23" s="10">
        <v>1202</v>
      </c>
      <c r="I23" s="10">
        <v>1428</v>
      </c>
      <c r="J23" s="9">
        <v>1429</v>
      </c>
      <c r="K23" s="9">
        <v>1557</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2.9895183327215628E-2</v>
      </c>
      <c r="D24" s="12">
        <f>IFERROR(+(D23/D20),0)</f>
        <v>4.158470375324573E-2</v>
      </c>
      <c r="E24" s="12">
        <f>IFERROR(+(E23/E20),0)</f>
        <v>4.1550921397550768E-2</v>
      </c>
      <c r="F24" s="12">
        <f>IFERROR(+(F23/F20),0)</f>
        <v>4.6631935589638969E-2</v>
      </c>
      <c r="G24" s="12">
        <f>G23/G20</f>
        <v>5.3018736988202635E-2</v>
      </c>
      <c r="H24" s="12">
        <f t="shared" ref="H24:J24" si="3">H23/H20</f>
        <v>4.2148818290202679E-2</v>
      </c>
      <c r="I24" s="12">
        <f t="shared" si="3"/>
        <v>4.984467171629027E-2</v>
      </c>
      <c r="J24" s="12">
        <f t="shared" si="3"/>
        <v>4.7998119038022299E-2</v>
      </c>
      <c r="K24" s="12">
        <f>K23/K20</f>
        <v>5.1768852240989496E-2</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11927</v>
      </c>
      <c r="D25" s="10">
        <v>13535</v>
      </c>
      <c r="E25" s="155">
        <v>16151</v>
      </c>
      <c r="F25" s="156">
        <v>22274</v>
      </c>
      <c r="G25" s="10">
        <v>24361</v>
      </c>
      <c r="H25" s="10">
        <v>24496</v>
      </c>
      <c r="I25" s="10">
        <v>23887</v>
      </c>
      <c r="J25" s="10">
        <v>24779</v>
      </c>
      <c r="K25" s="10">
        <v>24873</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0.48643908805416208</v>
      </c>
      <c r="D26" s="12">
        <f>IFERROR(+(D25/D20),0)</f>
        <v>0.53249665591313244</v>
      </c>
      <c r="E26" s="12">
        <f>IFERROR(+(E25/E20),0)</f>
        <v>0.63191048163073671</v>
      </c>
      <c r="F26" s="12">
        <f>IFERROR(+(F25/F20),0)</f>
        <v>0.81146854165907678</v>
      </c>
      <c r="G26" s="12">
        <f>G25/G20</f>
        <v>0.8452810548230395</v>
      </c>
      <c r="H26" s="12">
        <f t="shared" ref="H26:J26" si="4">H25/H20</f>
        <v>0.8589662669191388</v>
      </c>
      <c r="I26" s="12">
        <f t="shared" si="4"/>
        <v>0.83378128381444383</v>
      </c>
      <c r="J26" s="12">
        <f t="shared" si="4"/>
        <v>0.83229208652425102</v>
      </c>
      <c r="K26" s="12">
        <f>K25/K20</f>
        <v>0.82700492086713662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B29" s="17" t="s">
        <v>1932</v>
      </c>
      <c r="C29" s="157">
        <v>12592</v>
      </c>
      <c r="D29" s="157">
        <v>11883</v>
      </c>
      <c r="E29" s="158">
        <v>9408</v>
      </c>
      <c r="F29" s="159">
        <v>5175</v>
      </c>
      <c r="G29" s="18">
        <v>4459</v>
      </c>
      <c r="H29" s="11">
        <v>4022</v>
      </c>
      <c r="I29" s="11">
        <v>4762</v>
      </c>
      <c r="J29" s="11">
        <v>4993</v>
      </c>
      <c r="K29" s="11">
        <v>5203</v>
      </c>
      <c r="L29" s="11"/>
      <c r="M29" s="11"/>
      <c r="N29" s="11"/>
      <c r="O29" s="11"/>
      <c r="P29" s="11"/>
      <c r="Q29" s="11"/>
      <c r="R29" s="11"/>
      <c r="S29" s="11"/>
      <c r="T29" s="9"/>
      <c r="U29" s="9"/>
      <c r="V29" s="9"/>
      <c r="W29" s="9"/>
      <c r="X29" s="9"/>
      <c r="Y29" s="9"/>
      <c r="Z29" s="9"/>
      <c r="AA29" s="9"/>
      <c r="AB29" s="9"/>
      <c r="AC29" s="9"/>
      <c r="AD29" s="9"/>
      <c r="AE29" s="9"/>
    </row>
    <row r="30" spans="1:31" s="19" customFormat="1" ht="13.5" customHeight="1" x14ac:dyDescent="0.25">
      <c r="A30" s="19" t="s">
        <v>53</v>
      </c>
      <c r="C30" s="160">
        <v>12592</v>
      </c>
      <c r="D30" s="160">
        <v>11883</v>
      </c>
      <c r="E30" s="161">
        <v>9408</v>
      </c>
      <c r="F30" s="162">
        <v>5175</v>
      </c>
      <c r="G30" s="20">
        <f>SUM(G29:G29)</f>
        <v>4459</v>
      </c>
      <c r="H30" s="20">
        <f>SUM(H29:H29)</f>
        <v>4022</v>
      </c>
      <c r="I30" s="20">
        <f>SUM(I29:I29)</f>
        <v>4762</v>
      </c>
      <c r="J30" s="20">
        <f>SUM(J29:J29)</f>
        <v>4993</v>
      </c>
      <c r="K30" s="20">
        <f>SUM(K29:K29)</f>
        <v>5203</v>
      </c>
      <c r="L30" s="20"/>
      <c r="M30" s="20"/>
      <c r="N30" s="20"/>
      <c r="O30" s="20"/>
      <c r="P30" s="20"/>
      <c r="Q30" s="20"/>
      <c r="R30" s="20"/>
      <c r="S30" s="20"/>
      <c r="T30" s="21"/>
      <c r="U30" s="21"/>
      <c r="V30" s="21"/>
      <c r="W30" s="21"/>
      <c r="X30" s="21"/>
      <c r="Y30" s="21"/>
      <c r="Z30" s="21"/>
      <c r="AA30" s="21"/>
      <c r="AB30" s="21"/>
      <c r="AC30" s="21"/>
      <c r="AD30" s="21"/>
      <c r="AE30" s="21"/>
    </row>
    <row r="31" spans="1:31" x14ac:dyDescent="0.25">
      <c r="C31"/>
      <c r="D31"/>
      <c r="E31"/>
      <c r="F31"/>
    </row>
    <row r="32" spans="1:31" x14ac:dyDescent="0.25">
      <c r="C32"/>
      <c r="D32"/>
      <c r="E32"/>
      <c r="F32"/>
    </row>
    <row r="33" spans="3:6" x14ac:dyDescent="0.25">
      <c r="C33"/>
      <c r="D33"/>
      <c r="E33"/>
      <c r="F33"/>
    </row>
    <row r="34" spans="3:6" x14ac:dyDescent="0.25">
      <c r="C34"/>
      <c r="D34"/>
      <c r="E34"/>
      <c r="F34"/>
    </row>
    <row r="35" spans="3:6" x14ac:dyDescent="0.25">
      <c r="C35"/>
      <c r="D35"/>
      <c r="E35"/>
      <c r="F35"/>
    </row>
    <row r="36" spans="3:6" x14ac:dyDescent="0.25">
      <c r="C36"/>
      <c r="D36"/>
      <c r="E36"/>
      <c r="F36"/>
    </row>
    <row r="37" spans="3:6" x14ac:dyDescent="0.25">
      <c r="C37"/>
      <c r="D37"/>
      <c r="E37"/>
      <c r="F37"/>
    </row>
    <row r="38" spans="3:6" x14ac:dyDescent="0.25">
      <c r="C38"/>
      <c r="D38"/>
      <c r="E38"/>
      <c r="F38"/>
    </row>
    <row r="39" spans="3:6" x14ac:dyDescent="0.25">
      <c r="C39"/>
      <c r="D39"/>
      <c r="E39"/>
      <c r="F39"/>
    </row>
    <row r="40" spans="3:6" x14ac:dyDescent="0.25">
      <c r="C40"/>
      <c r="D40"/>
      <c r="E40"/>
      <c r="F40"/>
    </row>
    <row r="41" spans="3:6" x14ac:dyDescent="0.25">
      <c r="C41"/>
      <c r="D41"/>
      <c r="E41"/>
      <c r="F41"/>
    </row>
  </sheetData>
  <mergeCells count="17">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s>
  <dataValidations count="3">
    <dataValidation type="list" allowBlank="1" showInputMessage="1" showErrorMessage="1" sqref="B12:G12" xr:uid="{00000000-0002-0000-F401-000000000000}">
      <formula1>$AA$12:$AA$14</formula1>
    </dataValidation>
    <dataValidation type="list" allowBlank="1" showInputMessage="1" showErrorMessage="1" sqref="B5:G5" xr:uid="{00000000-0002-0000-F401-000001000000}">
      <formula1>$AA$4:$AA$9</formula1>
    </dataValidation>
    <dataValidation type="list" allowBlank="1" showInputMessage="1" showErrorMessage="1" sqref="B10:G10" xr:uid="{00000000-0002-0000-F401-000002000000}">
      <formula1>$AA$10:$AA$11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sheetPr>
    <tabColor rgb="FFFFFF00"/>
  </sheetPr>
  <dimension ref="A1:AE46"/>
  <sheetViews>
    <sheetView workbookViewId="0">
      <pane xSplit="1" ySplit="2" topLeftCell="B21" activePane="bottomRight" state="frozen"/>
      <selection activeCell="B21" sqref="B21"/>
      <selection pane="topRight" activeCell="B21" sqref="B21"/>
      <selection pane="bottomLeft" activeCell="B21" sqref="B21"/>
      <selection pane="bottomRight" activeCell="C41" sqref="C41:K41"/>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c r="I1" s="3"/>
      <c r="J1" s="3"/>
      <c r="K1" s="3"/>
    </row>
    <row r="2" spans="1:27" ht="14.25" customHeight="1" x14ac:dyDescent="0.25">
      <c r="B2" s="4"/>
      <c r="C2" s="4"/>
      <c r="D2" s="4"/>
      <c r="E2" s="4"/>
      <c r="F2" s="4"/>
    </row>
    <row r="3" spans="1:27" ht="14.25" customHeight="1" x14ac:dyDescent="0.25">
      <c r="A3" s="5" t="s">
        <v>1</v>
      </c>
      <c r="B3" s="702" t="s">
        <v>2743</v>
      </c>
      <c r="C3" s="702"/>
      <c r="D3" s="702"/>
      <c r="E3" s="702"/>
      <c r="F3" s="702"/>
      <c r="G3" s="702"/>
      <c r="H3" s="672"/>
      <c r="I3" s="672"/>
      <c r="J3" s="672"/>
      <c r="K3" s="672"/>
    </row>
    <row r="4" spans="1:27" ht="14.25" customHeight="1" x14ac:dyDescent="0.25">
      <c r="A4" s="6" t="s">
        <v>2</v>
      </c>
      <c r="B4" s="704" t="s">
        <v>2744</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Z5"/>
      <c r="AA5" s="2" t="s">
        <v>7</v>
      </c>
    </row>
    <row r="6" spans="1:27" ht="14.25" customHeight="1" x14ac:dyDescent="0.25">
      <c r="A6" s="6" t="s">
        <v>8</v>
      </c>
      <c r="B6" s="699" t="s">
        <v>9</v>
      </c>
      <c r="C6" s="699"/>
      <c r="D6" s="699"/>
      <c r="E6" s="699"/>
      <c r="F6" s="699"/>
      <c r="G6" s="699"/>
      <c r="H6" s="669"/>
      <c r="I6" s="669"/>
      <c r="J6" s="669"/>
      <c r="K6" s="669"/>
      <c r="Z6"/>
      <c r="AA6" s="2" t="s">
        <v>10</v>
      </c>
    </row>
    <row r="7" spans="1:27" ht="14.25" customHeight="1" x14ac:dyDescent="0.25">
      <c r="A7" s="6" t="s">
        <v>11</v>
      </c>
      <c r="B7" s="679" t="s">
        <v>9</v>
      </c>
      <c r="C7" s="679"/>
      <c r="D7" s="679"/>
      <c r="E7" s="679"/>
      <c r="F7" s="679"/>
      <c r="G7" s="679"/>
      <c r="H7" s="669"/>
      <c r="I7" s="669"/>
      <c r="J7" s="669"/>
      <c r="K7" s="669"/>
      <c r="Z7"/>
      <c r="AA7" s="2" t="s">
        <v>16</v>
      </c>
    </row>
    <row r="8" spans="1:27" ht="14.25" customHeight="1" x14ac:dyDescent="0.25">
      <c r="A8" s="6" t="s">
        <v>13</v>
      </c>
      <c r="B8" s="693" t="s">
        <v>9</v>
      </c>
      <c r="C8" s="693"/>
      <c r="D8" s="693"/>
      <c r="E8" s="693"/>
      <c r="F8" s="693"/>
      <c r="G8" s="693"/>
      <c r="H8" s="718"/>
      <c r="I8" s="718"/>
      <c r="J8" s="718"/>
      <c r="K8" s="718"/>
      <c r="Z8"/>
      <c r="AA8" s="2" t="s">
        <v>6</v>
      </c>
    </row>
    <row r="9" spans="1:27" ht="14.25" customHeight="1" x14ac:dyDescent="0.25">
      <c r="A9" s="6" t="s">
        <v>15</v>
      </c>
      <c r="B9" s="699" t="s">
        <v>54</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c r="AA11" s="2" t="s">
        <v>18</v>
      </c>
    </row>
    <row r="12" spans="1:27" ht="14.25" customHeight="1" x14ac:dyDescent="0.25">
      <c r="A12" s="236" t="s">
        <v>22</v>
      </c>
      <c r="B12" s="688" t="s">
        <v>31</v>
      </c>
      <c r="C12" s="688"/>
      <c r="D12" s="688"/>
      <c r="E12" s="688"/>
      <c r="F12" s="688"/>
      <c r="G12" s="688"/>
      <c r="H12" s="669"/>
      <c r="I12" s="669"/>
      <c r="J12" s="669"/>
      <c r="K12" s="669"/>
      <c r="Z12" s="2" t="s">
        <v>29</v>
      </c>
      <c r="AA12" s="2" t="s">
        <v>23</v>
      </c>
    </row>
    <row r="13" spans="1:27" ht="14.25" customHeight="1" x14ac:dyDescent="0.25">
      <c r="A13" s="6" t="s">
        <v>26</v>
      </c>
      <c r="B13" s="699" t="s">
        <v>908</v>
      </c>
      <c r="C13" s="699"/>
      <c r="D13" s="699"/>
      <c r="E13" s="699"/>
      <c r="F13" s="699"/>
      <c r="G13" s="699"/>
      <c r="H13" s="669"/>
      <c r="I13" s="669"/>
      <c r="J13" s="669"/>
      <c r="K13" s="669"/>
      <c r="Z13"/>
      <c r="AA13" s="2" t="s">
        <v>31</v>
      </c>
    </row>
    <row r="14" spans="1:27" ht="14.25" customHeight="1" x14ac:dyDescent="0.25">
      <c r="A14" s="6" t="s">
        <v>28</v>
      </c>
      <c r="B14" s="790" t="s">
        <v>2219</v>
      </c>
      <c r="C14" s="790"/>
      <c r="D14" s="790"/>
      <c r="E14" s="790"/>
      <c r="F14" s="790"/>
      <c r="G14" s="790"/>
      <c r="H14" s="669"/>
      <c r="I14" s="669"/>
      <c r="J14" s="669"/>
      <c r="K14" s="669"/>
      <c r="Z14"/>
      <c r="AA14" s="2" t="s">
        <v>34</v>
      </c>
    </row>
    <row r="15" spans="1:27" ht="14.25" customHeight="1" x14ac:dyDescent="0.25">
      <c r="A15" s="6" t="s">
        <v>30</v>
      </c>
      <c r="B15" s="690" t="s">
        <v>9</v>
      </c>
      <c r="C15" s="690"/>
      <c r="D15" s="690"/>
      <c r="E15" s="690"/>
      <c r="F15" s="690"/>
      <c r="G15" s="690"/>
      <c r="H15" s="669"/>
      <c r="I15" s="669"/>
      <c r="J15" s="669"/>
      <c r="K15" s="669"/>
    </row>
    <row r="16" spans="1:27" ht="14.25" customHeight="1" x14ac:dyDescent="0.25">
      <c r="A16" s="6" t="s">
        <v>32</v>
      </c>
      <c r="B16" s="699" t="s">
        <v>907</v>
      </c>
      <c r="C16" s="699"/>
      <c r="D16" s="699"/>
      <c r="E16" s="699"/>
      <c r="F16" s="699"/>
      <c r="G16" s="699"/>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24519</v>
      </c>
      <c r="D20" s="10">
        <v>25418</v>
      </c>
      <c r="E20" s="155">
        <v>25559</v>
      </c>
      <c r="F20" s="156">
        <v>27449</v>
      </c>
      <c r="G20" s="13">
        <v>28820</v>
      </c>
      <c r="H20" s="13">
        <v>28518</v>
      </c>
      <c r="I20" s="13">
        <v>28649</v>
      </c>
      <c r="J20" s="13">
        <v>29772</v>
      </c>
      <c r="K20" s="13">
        <v>30076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13488</v>
      </c>
      <c r="D21" s="10">
        <f t="shared" si="0"/>
        <v>13913</v>
      </c>
      <c r="E21" s="10">
        <f t="shared" si="0"/>
        <v>13691</v>
      </c>
      <c r="F21" s="10">
        <f t="shared" si="0"/>
        <v>14504</v>
      </c>
      <c r="G21" s="10">
        <f>G20-G25</f>
        <v>15108</v>
      </c>
      <c r="H21" s="10">
        <f t="shared" ref="H21:K21" si="1">H20-H25</f>
        <v>15208</v>
      </c>
      <c r="I21" s="10">
        <f t="shared" si="1"/>
        <v>15259</v>
      </c>
      <c r="J21" s="10">
        <f t="shared" si="1"/>
        <v>15625</v>
      </c>
      <c r="K21" s="10">
        <f t="shared" si="1"/>
        <v>16392</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0.55010400097883272</v>
      </c>
      <c r="D22" s="12">
        <f>IFERROR(+(D21/D20),0)</f>
        <v>0.54736800692422694</v>
      </c>
      <c r="E22" s="12">
        <f>IFERROR(+(E21/E20),0)</f>
        <v>0.53566258460816152</v>
      </c>
      <c r="F22" s="12">
        <f>IFERROR(+(F21/F20),0)</f>
        <v>0.52839812015009657</v>
      </c>
      <c r="G22" s="12">
        <f>G21/G20</f>
        <v>0.52421929215822349</v>
      </c>
      <c r="H22" s="12">
        <f t="shared" ref="H22:K22" si="2">H21/H20</f>
        <v>0.53327722841714009</v>
      </c>
      <c r="I22" s="12">
        <f t="shared" si="2"/>
        <v>0.53261893957904294</v>
      </c>
      <c r="J22" s="12">
        <f t="shared" si="2"/>
        <v>0.52482198038425365</v>
      </c>
      <c r="K22" s="12">
        <f t="shared" si="2"/>
        <v>0.54501928447931902</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11031</v>
      </c>
      <c r="D25" s="10">
        <v>11505</v>
      </c>
      <c r="E25" s="155">
        <v>11868</v>
      </c>
      <c r="F25" s="156">
        <v>12945</v>
      </c>
      <c r="G25" s="13">
        <v>13712</v>
      </c>
      <c r="H25" s="13">
        <v>13310</v>
      </c>
      <c r="I25" s="13">
        <v>13390</v>
      </c>
      <c r="J25" s="13">
        <v>14147</v>
      </c>
      <c r="K25" s="13">
        <v>13684</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0.44989599902116728</v>
      </c>
      <c r="D26" s="12">
        <f>IFERROR(+(D25/D20),0)</f>
        <v>0.45263199307577306</v>
      </c>
      <c r="E26" s="12">
        <f>IFERROR(+(E25/E20),0)</f>
        <v>0.46433741539183848</v>
      </c>
      <c r="F26" s="12">
        <f>IFERROR(+(F25/F20),0)</f>
        <v>0.47160187984990348</v>
      </c>
      <c r="G26" s="12">
        <f>G25/G20</f>
        <v>0.47578070784177656</v>
      </c>
      <c r="H26" s="12">
        <f t="shared" ref="H26:J26" si="4">H25/H20</f>
        <v>0.46672277158285996</v>
      </c>
      <c r="I26" s="12">
        <f t="shared" si="4"/>
        <v>0.46738106042095712</v>
      </c>
      <c r="J26" s="12">
        <f t="shared" si="4"/>
        <v>0.47517801961574635</v>
      </c>
      <c r="K26" s="12">
        <f>K25/K20</f>
        <v>0.45498071552068092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37" t="s">
        <v>2220</v>
      </c>
      <c r="B29" s="237" t="s">
        <v>2221</v>
      </c>
      <c r="C29" s="157">
        <v>49</v>
      </c>
      <c r="D29" s="157">
        <v>39</v>
      </c>
      <c r="E29" s="158">
        <v>24</v>
      </c>
      <c r="F29" s="159">
        <v>26</v>
      </c>
      <c r="G29" s="169">
        <v>83</v>
      </c>
      <c r="H29" s="169">
        <v>125</v>
      </c>
      <c r="I29" s="169">
        <v>129</v>
      </c>
      <c r="J29" s="169">
        <v>144</v>
      </c>
      <c r="K29" s="169">
        <v>143</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37" t="s">
        <v>2222</v>
      </c>
      <c r="B30" s="167" t="s">
        <v>2223</v>
      </c>
      <c r="C30" s="157">
        <v>86</v>
      </c>
      <c r="D30" s="157">
        <v>74</v>
      </c>
      <c r="E30" s="158">
        <v>63</v>
      </c>
      <c r="F30" s="159">
        <v>797</v>
      </c>
      <c r="G30" s="169">
        <v>2241</v>
      </c>
      <c r="H30" s="169">
        <v>3494</v>
      </c>
      <c r="I30" s="169">
        <v>4296</v>
      </c>
      <c r="J30" s="169">
        <v>4288</v>
      </c>
      <c r="K30" s="169">
        <v>5380</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37" t="s">
        <v>2224</v>
      </c>
      <c r="B31" s="237" t="s">
        <v>2225</v>
      </c>
      <c r="C31" s="775" t="s">
        <v>10807</v>
      </c>
      <c r="D31" s="775"/>
      <c r="E31" s="775"/>
      <c r="F31" s="775"/>
      <c r="G31" s="775"/>
      <c r="H31" s="775"/>
      <c r="I31" s="775"/>
      <c r="J31" s="775"/>
      <c r="K31" s="775"/>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37" t="s">
        <v>2226</v>
      </c>
      <c r="B32" s="149" t="s">
        <v>2227</v>
      </c>
      <c r="C32" s="775" t="s">
        <v>10807</v>
      </c>
      <c r="D32" s="775"/>
      <c r="E32" s="775"/>
      <c r="F32" s="775"/>
      <c r="G32" s="775"/>
      <c r="H32" s="775"/>
      <c r="I32" s="775"/>
      <c r="J32" s="775"/>
      <c r="K32" s="775"/>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37" t="s">
        <v>2745</v>
      </c>
      <c r="B33" s="167" t="s">
        <v>2229</v>
      </c>
      <c r="C33" s="775" t="s">
        <v>10807</v>
      </c>
      <c r="D33" s="775"/>
      <c r="E33" s="775"/>
      <c r="F33" s="775"/>
      <c r="G33" s="775"/>
      <c r="H33" s="775"/>
      <c r="I33" s="775"/>
      <c r="J33" s="775"/>
      <c r="K33" s="775"/>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237" t="s">
        <v>2230</v>
      </c>
      <c r="B34" s="167" t="s">
        <v>2231</v>
      </c>
      <c r="C34" s="775" t="s">
        <v>10807</v>
      </c>
      <c r="D34" s="775"/>
      <c r="E34" s="775"/>
      <c r="F34" s="775"/>
      <c r="G34" s="775"/>
      <c r="H34" s="775"/>
      <c r="I34" s="775"/>
      <c r="J34" s="775"/>
      <c r="K34" s="775"/>
      <c r="L34" s="11"/>
      <c r="M34" s="11"/>
      <c r="N34" s="11"/>
      <c r="O34" s="11"/>
      <c r="P34" s="11"/>
      <c r="Q34" s="11"/>
      <c r="R34" s="11"/>
      <c r="S34" s="11"/>
      <c r="T34" s="9"/>
      <c r="U34" s="9"/>
      <c r="V34" s="9"/>
      <c r="W34" s="9"/>
      <c r="X34" s="9"/>
      <c r="Y34" s="9"/>
      <c r="Z34" s="9"/>
      <c r="AA34" s="9"/>
      <c r="AB34" s="9"/>
      <c r="AC34" s="9"/>
      <c r="AD34" s="9"/>
      <c r="AE34" s="9"/>
    </row>
    <row r="35" spans="1:31" ht="13.5" customHeight="1" x14ac:dyDescent="0.25">
      <c r="A35" s="237" t="s">
        <v>2746</v>
      </c>
      <c r="B35" s="149" t="s">
        <v>2233</v>
      </c>
      <c r="C35" s="775" t="s">
        <v>10807</v>
      </c>
      <c r="D35" s="775"/>
      <c r="E35" s="775"/>
      <c r="F35" s="775"/>
      <c r="G35" s="775"/>
      <c r="H35" s="775"/>
      <c r="I35" s="775"/>
      <c r="J35" s="775"/>
      <c r="K35" s="775"/>
      <c r="L35" s="11"/>
      <c r="M35" s="11"/>
      <c r="N35" s="11"/>
      <c r="O35" s="11"/>
      <c r="P35" s="11"/>
      <c r="Q35" s="11"/>
      <c r="R35" s="11"/>
      <c r="S35" s="11"/>
      <c r="T35" s="9"/>
      <c r="U35" s="9"/>
      <c r="V35" s="9"/>
      <c r="W35" s="9"/>
      <c r="X35" s="9"/>
      <c r="Y35" s="9"/>
      <c r="Z35" s="9"/>
      <c r="AA35" s="9"/>
      <c r="AB35" s="9"/>
      <c r="AC35" s="9"/>
      <c r="AD35" s="9"/>
      <c r="AE35" s="9"/>
    </row>
    <row r="36" spans="1:31" ht="13.5" customHeight="1" x14ac:dyDescent="0.25">
      <c r="A36" s="237" t="s">
        <v>2240</v>
      </c>
      <c r="B36" s="167" t="s">
        <v>117</v>
      </c>
      <c r="C36" s="775" t="s">
        <v>10807</v>
      </c>
      <c r="D36" s="775"/>
      <c r="E36" s="775"/>
      <c r="F36" s="775"/>
      <c r="G36" s="775"/>
      <c r="H36" s="775"/>
      <c r="I36" s="775"/>
      <c r="J36" s="775"/>
      <c r="K36" s="775"/>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237" t="s">
        <v>2236</v>
      </c>
      <c r="B37" s="167" t="s">
        <v>2235</v>
      </c>
      <c r="C37" s="775" t="s">
        <v>10807</v>
      </c>
      <c r="D37" s="775"/>
      <c r="E37" s="775"/>
      <c r="F37" s="775"/>
      <c r="G37" s="775"/>
      <c r="H37" s="775"/>
      <c r="I37" s="775"/>
      <c r="J37" s="775"/>
      <c r="K37" s="775"/>
      <c r="L37" s="11"/>
      <c r="M37" s="11"/>
      <c r="N37" s="11"/>
      <c r="O37" s="11"/>
      <c r="P37" s="11"/>
      <c r="Q37" s="11"/>
      <c r="R37" s="11"/>
      <c r="S37" s="11"/>
      <c r="T37" s="9"/>
      <c r="U37" s="9"/>
      <c r="V37" s="9"/>
      <c r="W37" s="9"/>
      <c r="X37" s="9"/>
      <c r="Y37" s="9"/>
      <c r="Z37" s="9"/>
      <c r="AA37" s="9"/>
      <c r="AB37" s="9"/>
      <c r="AC37" s="9"/>
      <c r="AD37" s="9"/>
      <c r="AE37" s="9"/>
    </row>
    <row r="38" spans="1:31" ht="13.5" customHeight="1" x14ac:dyDescent="0.25">
      <c r="A38" s="237" t="s">
        <v>2236</v>
      </c>
      <c r="B38" s="167" t="s">
        <v>2235</v>
      </c>
      <c r="C38" s="157">
        <v>14</v>
      </c>
      <c r="D38" s="613" t="s">
        <v>1542</v>
      </c>
      <c r="E38" s="613" t="s">
        <v>1542</v>
      </c>
      <c r="F38" s="613" t="s">
        <v>1542</v>
      </c>
      <c r="G38" s="613" t="s">
        <v>1542</v>
      </c>
      <c r="H38" s="613" t="s">
        <v>1542</v>
      </c>
      <c r="I38" s="613" t="s">
        <v>1542</v>
      </c>
      <c r="J38" s="190">
        <v>13</v>
      </c>
      <c r="K38" s="613" t="s">
        <v>1542</v>
      </c>
      <c r="L38" s="11"/>
      <c r="M38" s="11"/>
      <c r="N38" s="11"/>
      <c r="O38" s="11"/>
      <c r="P38" s="11"/>
      <c r="Q38" s="11"/>
      <c r="R38" s="11"/>
      <c r="S38" s="11"/>
      <c r="T38" s="9"/>
      <c r="U38" s="9"/>
      <c r="V38" s="9"/>
      <c r="W38" s="9"/>
      <c r="X38" s="9"/>
      <c r="Y38" s="9"/>
      <c r="Z38" s="9"/>
      <c r="AA38" s="9"/>
      <c r="AB38" s="9"/>
      <c r="AC38" s="9"/>
      <c r="AD38" s="9"/>
      <c r="AE38" s="9"/>
    </row>
    <row r="39" spans="1:31" ht="13.5" customHeight="1" x14ac:dyDescent="0.25">
      <c r="A39" s="237" t="s">
        <v>2237</v>
      </c>
      <c r="B39" s="167" t="s">
        <v>2235</v>
      </c>
      <c r="C39" s="775" t="s">
        <v>10807</v>
      </c>
      <c r="D39" s="775"/>
      <c r="E39" s="775"/>
      <c r="F39" s="775"/>
      <c r="G39" s="775"/>
      <c r="H39" s="775"/>
      <c r="I39" s="775"/>
      <c r="J39" s="775"/>
      <c r="K39" s="775"/>
      <c r="L39" s="11"/>
      <c r="M39" s="11"/>
      <c r="N39" s="11"/>
      <c r="O39" s="11"/>
      <c r="P39" s="11"/>
      <c r="Q39" s="11"/>
      <c r="R39" s="11"/>
      <c r="S39" s="11"/>
      <c r="T39" s="9"/>
      <c r="U39" s="9"/>
      <c r="V39" s="9"/>
      <c r="W39" s="9"/>
      <c r="X39" s="9"/>
      <c r="Y39" s="9"/>
      <c r="Z39" s="9"/>
      <c r="AA39" s="9"/>
      <c r="AB39" s="9"/>
      <c r="AC39" s="9"/>
      <c r="AD39" s="9"/>
      <c r="AE39" s="9"/>
    </row>
    <row r="40" spans="1:31" ht="13.5" customHeight="1" x14ac:dyDescent="0.25">
      <c r="A40" s="237" t="s">
        <v>2238</v>
      </c>
      <c r="B40" s="167" t="s">
        <v>2747</v>
      </c>
      <c r="C40" s="157">
        <v>19</v>
      </c>
      <c r="D40" s="632">
        <v>29</v>
      </c>
      <c r="E40" s="636">
        <v>24</v>
      </c>
      <c r="F40" s="631">
        <v>25</v>
      </c>
      <c r="G40" s="190" t="s">
        <v>10819</v>
      </c>
      <c r="H40" s="199">
        <v>32</v>
      </c>
      <c r="I40" s="190" t="s">
        <v>2748</v>
      </c>
      <c r="J40" s="199">
        <v>11</v>
      </c>
      <c r="K40" s="13">
        <v>11</v>
      </c>
      <c r="L40" s="11"/>
      <c r="M40" s="11"/>
      <c r="N40" s="11"/>
      <c r="O40" s="11"/>
      <c r="P40" s="11"/>
      <c r="Q40" s="11"/>
      <c r="R40" s="11"/>
      <c r="S40" s="11"/>
      <c r="T40" s="9"/>
      <c r="U40" s="9"/>
      <c r="V40" s="9"/>
      <c r="W40" s="9"/>
      <c r="X40" s="9"/>
      <c r="Y40" s="9"/>
      <c r="Z40" s="9"/>
      <c r="AA40" s="9"/>
      <c r="AB40" s="9"/>
      <c r="AC40" s="9"/>
      <c r="AD40" s="9"/>
      <c r="AE40" s="9"/>
    </row>
    <row r="41" spans="1:31" ht="13.5" customHeight="1" x14ac:dyDescent="0.25">
      <c r="A41" s="237" t="s">
        <v>2749</v>
      </c>
      <c r="B41" s="167" t="s">
        <v>2242</v>
      </c>
      <c r="C41" s="775" t="s">
        <v>10807</v>
      </c>
      <c r="D41" s="775"/>
      <c r="E41" s="775"/>
      <c r="F41" s="775"/>
      <c r="G41" s="775"/>
      <c r="H41" s="775"/>
      <c r="I41" s="775"/>
      <c r="J41" s="775"/>
      <c r="K41" s="775"/>
      <c r="L41" s="11"/>
      <c r="M41" s="11"/>
      <c r="N41" s="11"/>
      <c r="O41" s="11"/>
      <c r="P41" s="11"/>
      <c r="Q41" s="11"/>
      <c r="R41" s="11"/>
      <c r="S41" s="11"/>
      <c r="T41" s="9"/>
      <c r="U41" s="9"/>
      <c r="V41" s="9"/>
      <c r="W41" s="9"/>
      <c r="X41" s="9"/>
      <c r="Y41" s="9"/>
      <c r="Z41" s="9"/>
      <c r="AA41" s="9"/>
      <c r="AB41" s="9"/>
      <c r="AC41" s="9"/>
      <c r="AD41" s="9"/>
      <c r="AE41" s="9"/>
    </row>
    <row r="42" spans="1:31" ht="13.5" customHeight="1" x14ac:dyDescent="0.25">
      <c r="A42" s="237" t="s">
        <v>2241</v>
      </c>
      <c r="B42" s="167" t="s">
        <v>2242</v>
      </c>
      <c r="C42" s="157">
        <v>95</v>
      </c>
      <c r="D42" s="157">
        <v>99</v>
      </c>
      <c r="E42" s="158">
        <v>70</v>
      </c>
      <c r="F42" s="159">
        <v>45</v>
      </c>
      <c r="G42" s="13">
        <v>149</v>
      </c>
      <c r="H42" s="13">
        <v>288</v>
      </c>
      <c r="I42" s="13">
        <v>307</v>
      </c>
      <c r="J42" s="13">
        <v>428</v>
      </c>
      <c r="K42" s="13">
        <v>440</v>
      </c>
      <c r="L42" s="11"/>
      <c r="M42" s="11"/>
      <c r="N42" s="11"/>
      <c r="O42" s="11"/>
      <c r="P42" s="11"/>
      <c r="Q42" s="11"/>
      <c r="R42" s="11"/>
      <c r="S42" s="11"/>
      <c r="T42" s="9"/>
      <c r="U42" s="9"/>
      <c r="V42" s="9"/>
      <c r="W42" s="9"/>
      <c r="X42" s="9"/>
      <c r="Y42" s="9"/>
      <c r="Z42" s="9"/>
      <c r="AA42" s="9"/>
      <c r="AB42" s="9"/>
      <c r="AC42" s="9"/>
      <c r="AD42" s="9"/>
      <c r="AE42" s="9"/>
    </row>
    <row r="43" spans="1:31" ht="13.5" customHeight="1" x14ac:dyDescent="0.25">
      <c r="A43" s="237" t="s">
        <v>2244</v>
      </c>
      <c r="B43" s="167" t="s">
        <v>1673</v>
      </c>
      <c r="C43" s="157">
        <v>5193</v>
      </c>
      <c r="D43" s="157">
        <v>5394</v>
      </c>
      <c r="E43" s="158">
        <v>5434</v>
      </c>
      <c r="F43" s="159">
        <v>5170</v>
      </c>
      <c r="G43" s="13">
        <v>3887</v>
      </c>
      <c r="H43" s="13">
        <v>2796</v>
      </c>
      <c r="I43" s="13">
        <v>2252</v>
      </c>
      <c r="J43" s="13">
        <v>2640</v>
      </c>
      <c r="K43" s="13">
        <v>1867</v>
      </c>
      <c r="L43" s="11"/>
      <c r="M43" s="11"/>
      <c r="N43" s="11"/>
      <c r="O43" s="11"/>
      <c r="P43" s="11"/>
      <c r="Q43" s="11"/>
      <c r="R43" s="11"/>
      <c r="S43" s="11"/>
      <c r="T43" s="9"/>
      <c r="U43" s="9"/>
      <c r="V43" s="9"/>
      <c r="W43" s="9"/>
      <c r="X43" s="9"/>
      <c r="Y43" s="9"/>
      <c r="Z43" s="9"/>
      <c r="AA43" s="9"/>
      <c r="AB43" s="9"/>
      <c r="AC43" s="9"/>
      <c r="AD43" s="9"/>
      <c r="AE43" s="9"/>
    </row>
    <row r="44" spans="1:31" ht="13.5" customHeight="1" x14ac:dyDescent="0.25">
      <c r="A44" s="237" t="s">
        <v>2245</v>
      </c>
      <c r="B44" s="167" t="s">
        <v>1673</v>
      </c>
      <c r="C44" s="157">
        <v>5840</v>
      </c>
      <c r="D44" s="157">
        <v>5794</v>
      </c>
      <c r="E44" s="158">
        <v>5763</v>
      </c>
      <c r="F44" s="159">
        <v>5454</v>
      </c>
      <c r="G44" s="13">
        <v>5657</v>
      </c>
      <c r="H44" s="13">
        <v>5319</v>
      </c>
      <c r="I44" s="13">
        <v>5081</v>
      </c>
      <c r="J44" s="13">
        <v>4815</v>
      </c>
      <c r="K44" s="13">
        <v>5408</v>
      </c>
      <c r="L44" s="11"/>
      <c r="M44" s="11"/>
      <c r="N44" s="11"/>
      <c r="O44" s="11"/>
      <c r="P44" s="11"/>
      <c r="Q44" s="11"/>
      <c r="R44" s="11"/>
      <c r="S44" s="11"/>
      <c r="T44" s="9"/>
      <c r="U44" s="9"/>
      <c r="V44" s="9"/>
      <c r="W44" s="9"/>
      <c r="X44" s="9"/>
      <c r="Y44" s="9"/>
      <c r="Z44" s="9"/>
      <c r="AA44" s="9"/>
      <c r="AB44" s="9"/>
      <c r="AC44" s="9"/>
      <c r="AD44" s="9"/>
      <c r="AE44" s="9"/>
    </row>
    <row r="45" spans="1:31" ht="13.5" customHeight="1" x14ac:dyDescent="0.25">
      <c r="A45" s="237" t="s">
        <v>2246</v>
      </c>
      <c r="B45" s="167" t="s">
        <v>1673</v>
      </c>
      <c r="C45" s="157">
        <v>2192</v>
      </c>
      <c r="D45" s="157">
        <v>2475</v>
      </c>
      <c r="E45" s="158">
        <v>2310</v>
      </c>
      <c r="F45" s="159">
        <v>2982</v>
      </c>
      <c r="G45" s="13">
        <v>3045</v>
      </c>
      <c r="H45" s="13">
        <v>3146</v>
      </c>
      <c r="I45" s="13">
        <v>3166</v>
      </c>
      <c r="J45" s="13">
        <v>3286</v>
      </c>
      <c r="K45" s="13">
        <v>3134</v>
      </c>
      <c r="L45" s="11"/>
      <c r="M45" s="11"/>
      <c r="N45" s="11"/>
      <c r="O45" s="11"/>
      <c r="P45" s="11"/>
      <c r="Q45" s="11"/>
      <c r="R45" s="11"/>
      <c r="S45" s="11"/>
      <c r="T45" s="9"/>
      <c r="U45" s="9"/>
      <c r="V45" s="9"/>
      <c r="W45" s="9"/>
      <c r="X45" s="9"/>
      <c r="Y45" s="9"/>
      <c r="Z45" s="9"/>
      <c r="AA45" s="9"/>
      <c r="AB45" s="9"/>
      <c r="AC45" s="9"/>
      <c r="AD45" s="9"/>
      <c r="AE45" s="9"/>
    </row>
    <row r="46" spans="1:31" s="19" customFormat="1" ht="13.5" customHeight="1" x14ac:dyDescent="0.25">
      <c r="A46" s="19" t="s">
        <v>53</v>
      </c>
      <c r="C46" s="20">
        <f t="shared" ref="C46:J46" si="5">SUM(C29:C45)</f>
        <v>13488</v>
      </c>
      <c r="D46" s="20">
        <f t="shared" si="5"/>
        <v>13904</v>
      </c>
      <c r="E46" s="20">
        <f t="shared" si="5"/>
        <v>13688</v>
      </c>
      <c r="F46" s="20">
        <f t="shared" si="5"/>
        <v>14499</v>
      </c>
      <c r="G46" s="20">
        <f t="shared" si="5"/>
        <v>15062</v>
      </c>
      <c r="H46" s="20">
        <f t="shared" si="5"/>
        <v>15200</v>
      </c>
      <c r="I46" s="20">
        <f t="shared" si="5"/>
        <v>15231</v>
      </c>
      <c r="J46" s="20">
        <f t="shared" si="5"/>
        <v>15625</v>
      </c>
      <c r="K46" s="20">
        <f>SUM(K29:K45)</f>
        <v>16383</v>
      </c>
      <c r="L46" s="20"/>
      <c r="M46" s="20"/>
      <c r="N46" s="20"/>
      <c r="O46" s="20"/>
      <c r="P46" s="20"/>
      <c r="Q46" s="20"/>
      <c r="R46" s="20"/>
      <c r="S46" s="20"/>
      <c r="T46" s="21"/>
      <c r="U46" s="21"/>
      <c r="V46" s="21"/>
      <c r="W46" s="21"/>
      <c r="X46" s="21"/>
      <c r="Y46" s="21"/>
      <c r="Z46" s="21"/>
      <c r="AA46" s="21"/>
      <c r="AB46" s="21"/>
      <c r="AC46" s="21"/>
      <c r="AD46" s="21"/>
      <c r="AE46" s="21"/>
    </row>
  </sheetData>
  <mergeCells count="26">
    <mergeCell ref="B15:K15"/>
    <mergeCell ref="B14:K14"/>
    <mergeCell ref="B3:K3"/>
    <mergeCell ref="B4:K4"/>
    <mergeCell ref="B5:K5"/>
    <mergeCell ref="B6:K6"/>
    <mergeCell ref="B7:K7"/>
    <mergeCell ref="B8:K8"/>
    <mergeCell ref="B9:K9"/>
    <mergeCell ref="B10:K10"/>
    <mergeCell ref="B11:K11"/>
    <mergeCell ref="B12:K12"/>
    <mergeCell ref="B13:K13"/>
    <mergeCell ref="C39:K39"/>
    <mergeCell ref="C41:K41"/>
    <mergeCell ref="B16:K16"/>
    <mergeCell ref="B17:K17"/>
    <mergeCell ref="B18:K18"/>
    <mergeCell ref="C27:K27"/>
    <mergeCell ref="C31:K31"/>
    <mergeCell ref="C32:K32"/>
    <mergeCell ref="C33:K33"/>
    <mergeCell ref="C34:K34"/>
    <mergeCell ref="C35:K35"/>
    <mergeCell ref="C36:K36"/>
    <mergeCell ref="C37:K37"/>
  </mergeCells>
  <dataValidations count="3">
    <dataValidation type="list" allowBlank="1" showInputMessage="1" showErrorMessage="1" sqref="B12:G12" xr:uid="{00000000-0002-0000-F501-000000000000}">
      <formula1>$AA$12:$AA$14</formula1>
    </dataValidation>
    <dataValidation type="list" allowBlank="1" showInputMessage="1" showErrorMessage="1" sqref="B10:G10" xr:uid="{00000000-0002-0000-F501-000001000000}">
      <formula1>$AA$10:$AA$11</formula1>
    </dataValidation>
    <dataValidation type="list" allowBlank="1" showInputMessage="1" showErrorMessage="1" sqref="B5:G5" xr:uid="{00000000-0002-0000-F501-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sheetPr>
    <tabColor rgb="FFFFFF00"/>
  </sheetPr>
  <dimension ref="A1:AE57"/>
  <sheetViews>
    <sheetView workbookViewId="0">
      <pane xSplit="1" ySplit="2" topLeftCell="B33" activePane="bottomRight" state="frozen"/>
      <selection activeCell="B21" sqref="B21"/>
      <selection pane="topRight" activeCell="B21" sqref="B21"/>
      <selection pane="bottomLeft" activeCell="B21" sqref="B21"/>
      <selection pane="bottomRight" activeCell="M42" sqref="M42"/>
    </sheetView>
  </sheetViews>
  <sheetFormatPr defaultColWidth="9.140625" defaultRowHeight="15" x14ac:dyDescent="0.25"/>
  <cols>
    <col min="1" max="1" width="36.7109375" style="2" customWidth="1"/>
    <col min="2" max="2" width="60.7109375" style="2" customWidth="1"/>
    <col min="3" max="11" width="8" style="2" customWidth="1"/>
    <col min="12" max="23" width="8.140625" style="2" customWidth="1"/>
    <col min="24" max="25" width="9.140625" style="2"/>
    <col min="26" max="26" width="24" style="2" bestFit="1" customWidth="1"/>
    <col min="27" max="16384" width="9.140625" style="2"/>
  </cols>
  <sheetData>
    <row r="1" spans="1:27" ht="18.75" x14ac:dyDescent="0.25">
      <c r="A1" s="1" t="s">
        <v>0</v>
      </c>
      <c r="E1" s="3"/>
      <c r="F1" s="3"/>
      <c r="I1" s="3"/>
      <c r="J1" s="3"/>
      <c r="K1" s="3"/>
    </row>
    <row r="2" spans="1:27" ht="14.25" customHeight="1" x14ac:dyDescent="0.25">
      <c r="B2" s="4"/>
      <c r="C2" s="4"/>
      <c r="D2" s="4"/>
      <c r="E2" s="4"/>
      <c r="F2" s="4"/>
    </row>
    <row r="3" spans="1:27" ht="14.25" customHeight="1" x14ac:dyDescent="0.25">
      <c r="A3" s="5" t="s">
        <v>1</v>
      </c>
      <c r="B3" s="702" t="s">
        <v>2750</v>
      </c>
      <c r="C3" s="702"/>
      <c r="D3" s="702"/>
      <c r="E3" s="702"/>
      <c r="F3" s="702"/>
      <c r="G3" s="702"/>
      <c r="H3" s="672"/>
      <c r="I3" s="672"/>
      <c r="J3" s="672"/>
      <c r="K3" s="672"/>
    </row>
    <row r="4" spans="1:27" ht="14.25" customHeight="1" x14ac:dyDescent="0.25">
      <c r="A4" s="6" t="s">
        <v>2</v>
      </c>
      <c r="B4" s="704" t="s">
        <v>2751</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Z5"/>
      <c r="AA5" s="2" t="s">
        <v>7</v>
      </c>
    </row>
    <row r="6" spans="1:27" ht="14.25" customHeight="1" x14ac:dyDescent="0.25">
      <c r="A6" s="6" t="s">
        <v>8</v>
      </c>
      <c r="B6" s="699" t="s">
        <v>9</v>
      </c>
      <c r="C6" s="699"/>
      <c r="D6" s="699"/>
      <c r="E6" s="699"/>
      <c r="F6" s="699"/>
      <c r="G6" s="699"/>
      <c r="H6" s="669"/>
      <c r="I6" s="669"/>
      <c r="J6" s="669"/>
      <c r="K6" s="669"/>
      <c r="Z6"/>
      <c r="AA6" s="2" t="s">
        <v>10</v>
      </c>
    </row>
    <row r="7" spans="1:27" ht="14.25" customHeight="1" x14ac:dyDescent="0.25">
      <c r="A7" s="6" t="s">
        <v>11</v>
      </c>
      <c r="B7" s="688" t="s">
        <v>2250</v>
      </c>
      <c r="C7" s="688"/>
      <c r="D7" s="688"/>
      <c r="E7" s="688"/>
      <c r="F7" s="688"/>
      <c r="G7" s="688"/>
      <c r="H7" s="669"/>
      <c r="I7" s="669"/>
      <c r="J7" s="669"/>
      <c r="K7" s="669"/>
      <c r="Z7"/>
      <c r="AA7" s="2" t="s">
        <v>16</v>
      </c>
    </row>
    <row r="8" spans="1:27" ht="14.25" customHeight="1" x14ac:dyDescent="0.25">
      <c r="A8" s="6" t="s">
        <v>13</v>
      </c>
      <c r="B8" s="693" t="s">
        <v>9</v>
      </c>
      <c r="C8" s="693"/>
      <c r="D8" s="693"/>
      <c r="E8" s="693"/>
      <c r="F8" s="693"/>
      <c r="G8" s="693"/>
      <c r="H8" s="718"/>
      <c r="I8" s="718"/>
      <c r="J8" s="718"/>
      <c r="K8" s="718"/>
      <c r="Z8"/>
      <c r="AA8" s="2" t="s">
        <v>6</v>
      </c>
    </row>
    <row r="9" spans="1:27" ht="14.25" customHeight="1" x14ac:dyDescent="0.25">
      <c r="A9" s="6" t="s">
        <v>15</v>
      </c>
      <c r="B9" s="699" t="s">
        <v>63</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c r="AA11" s="2" t="s">
        <v>18</v>
      </c>
    </row>
    <row r="12" spans="1:27" ht="14.25" customHeight="1" x14ac:dyDescent="0.25">
      <c r="A12" s="236" t="s">
        <v>22</v>
      </c>
      <c r="B12" s="688" t="s">
        <v>31</v>
      </c>
      <c r="C12" s="688"/>
      <c r="D12" s="688"/>
      <c r="E12" s="688"/>
      <c r="F12" s="688"/>
      <c r="G12" s="688"/>
      <c r="H12" s="669"/>
      <c r="I12" s="669"/>
      <c r="J12" s="669"/>
      <c r="K12" s="669"/>
      <c r="Z12" s="2" t="s">
        <v>29</v>
      </c>
      <c r="AA12" s="2" t="s">
        <v>23</v>
      </c>
    </row>
    <row r="13" spans="1:27" ht="14.25" customHeight="1" x14ac:dyDescent="0.25">
      <c r="A13" s="6" t="s">
        <v>26</v>
      </c>
      <c r="B13" s="699" t="s">
        <v>907</v>
      </c>
      <c r="C13" s="699"/>
      <c r="D13" s="699"/>
      <c r="E13" s="699"/>
      <c r="F13" s="699"/>
      <c r="G13" s="699"/>
      <c r="H13" s="669"/>
      <c r="I13" s="669"/>
      <c r="J13" s="669"/>
      <c r="K13" s="669"/>
      <c r="Z13"/>
      <c r="AA13" s="2" t="s">
        <v>31</v>
      </c>
    </row>
    <row r="14" spans="1:27" ht="14.25" customHeight="1" x14ac:dyDescent="0.25">
      <c r="A14" s="6" t="s">
        <v>28</v>
      </c>
      <c r="B14" s="790" t="s">
        <v>2251</v>
      </c>
      <c r="C14" s="790"/>
      <c r="D14" s="790"/>
      <c r="E14" s="790"/>
      <c r="F14" s="790"/>
      <c r="G14" s="790"/>
      <c r="H14" s="669"/>
      <c r="I14" s="669"/>
      <c r="J14" s="669"/>
      <c r="K14" s="669"/>
      <c r="Z14"/>
      <c r="AA14" s="2" t="s">
        <v>34</v>
      </c>
    </row>
    <row r="15" spans="1:27" ht="14.25" customHeight="1" x14ac:dyDescent="0.25">
      <c r="A15" s="6" t="s">
        <v>30</v>
      </c>
      <c r="B15" s="688" t="s">
        <v>2201</v>
      </c>
      <c r="C15" s="688"/>
      <c r="D15" s="688"/>
      <c r="E15" s="688"/>
      <c r="F15" s="688"/>
      <c r="G15" s="688"/>
      <c r="H15" s="669"/>
      <c r="I15" s="669"/>
      <c r="J15" s="669"/>
      <c r="K15" s="669"/>
    </row>
    <row r="16" spans="1:27" ht="14.25" customHeight="1" x14ac:dyDescent="0.25">
      <c r="A16" s="6" t="s">
        <v>32</v>
      </c>
      <c r="B16" s="699" t="s">
        <v>908</v>
      </c>
      <c r="C16" s="699"/>
      <c r="D16" s="699"/>
      <c r="E16" s="699"/>
      <c r="F16" s="699"/>
      <c r="G16" s="699"/>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24519</v>
      </c>
      <c r="D20" s="10">
        <v>25418</v>
      </c>
      <c r="E20" s="155">
        <v>25559</v>
      </c>
      <c r="F20" s="156">
        <v>27449</v>
      </c>
      <c r="G20" s="13">
        <v>28820</v>
      </c>
      <c r="H20" s="13">
        <v>28518</v>
      </c>
      <c r="I20" s="13">
        <v>28649</v>
      </c>
      <c r="J20" s="13">
        <v>29772</v>
      </c>
      <c r="K20" s="13">
        <v>30076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24458</v>
      </c>
      <c r="D21" s="10">
        <f t="shared" si="0"/>
        <v>25331</v>
      </c>
      <c r="E21" s="10">
        <f t="shared" si="0"/>
        <v>25473</v>
      </c>
      <c r="F21" s="10">
        <f t="shared" si="0"/>
        <v>27285</v>
      </c>
      <c r="G21" s="10">
        <f>G20-G25</f>
        <v>28686</v>
      </c>
      <c r="H21" s="10">
        <f t="shared" ref="H21:K21" si="1">H20-H25</f>
        <v>28333</v>
      </c>
      <c r="I21" s="10">
        <f t="shared" si="1"/>
        <v>28438</v>
      </c>
      <c r="J21" s="10">
        <f t="shared" si="1"/>
        <v>29582</v>
      </c>
      <c r="K21" s="10">
        <f t="shared" si="1"/>
        <v>29816</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0.99751213344753054</v>
      </c>
      <c r="D22" s="12">
        <f>IFERROR(+(D21/D20),0)</f>
        <v>0.99657722873554178</v>
      </c>
      <c r="E22" s="12">
        <f>IFERROR(+(E21/E20),0)</f>
        <v>0.99663523612034899</v>
      </c>
      <c r="F22" s="12">
        <f>IFERROR(+(F21/F20),0)</f>
        <v>0.99402528325257755</v>
      </c>
      <c r="G22" s="12">
        <f>G21/G20</f>
        <v>0.99535045107564191</v>
      </c>
      <c r="H22" s="12">
        <f t="shared" ref="H22:K22" si="2">H21/H20</f>
        <v>0.99351286906515179</v>
      </c>
      <c r="I22" s="12">
        <f t="shared" si="2"/>
        <v>0.99263499598589833</v>
      </c>
      <c r="J22" s="12">
        <f t="shared" si="2"/>
        <v>0.99361816471852749</v>
      </c>
      <c r="K22" s="12">
        <f t="shared" si="2"/>
        <v>0.99135523340869791</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61</v>
      </c>
      <c r="D25" s="10">
        <v>87</v>
      </c>
      <c r="E25" s="155">
        <v>86</v>
      </c>
      <c r="F25" s="156">
        <v>164</v>
      </c>
      <c r="G25" s="164">
        <v>134</v>
      </c>
      <c r="H25" s="164">
        <v>185</v>
      </c>
      <c r="I25" s="164">
        <v>211</v>
      </c>
      <c r="J25" s="164">
        <v>190</v>
      </c>
      <c r="K25" s="164">
        <v>260</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2.4878665524695133E-3</v>
      </c>
      <c r="D26" s="12">
        <f>IFERROR(+(D25/D20),0)</f>
        <v>3.422771264458258E-3</v>
      </c>
      <c r="E26" s="12">
        <f>IFERROR(+(E25/E20),0)</f>
        <v>3.3647638796510037E-3</v>
      </c>
      <c r="F26" s="12">
        <f>IFERROR(+(F25/F20),0)</f>
        <v>5.9747167474224925E-3</v>
      </c>
      <c r="G26" s="12">
        <f>G25/G20</f>
        <v>4.6495489243580847E-3</v>
      </c>
      <c r="H26" s="12">
        <f t="shared" ref="H26:J26" si="4">H25/H20</f>
        <v>6.4871309348481657E-3</v>
      </c>
      <c r="I26" s="12">
        <f t="shared" si="4"/>
        <v>7.3650040141017142E-3</v>
      </c>
      <c r="J26" s="12">
        <f t="shared" si="4"/>
        <v>6.3818352814725247E-3</v>
      </c>
      <c r="K26" s="12">
        <f>K25/K20</f>
        <v>8.644766591302035E-3</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37" t="s">
        <v>1555</v>
      </c>
      <c r="B29" s="167" t="s">
        <v>2221</v>
      </c>
      <c r="C29" s="157">
        <v>54</v>
      </c>
      <c r="D29" s="157">
        <v>48</v>
      </c>
      <c r="E29" s="158">
        <v>37</v>
      </c>
      <c r="F29" s="159">
        <v>54</v>
      </c>
      <c r="G29" s="197">
        <v>106</v>
      </c>
      <c r="H29" s="197">
        <v>169</v>
      </c>
      <c r="I29" s="197">
        <v>236</v>
      </c>
      <c r="J29" s="197">
        <v>246</v>
      </c>
      <c r="K29" s="197">
        <v>291</v>
      </c>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37" t="s">
        <v>1563</v>
      </c>
      <c r="B30" s="167" t="s">
        <v>2223</v>
      </c>
      <c r="C30" s="157">
        <v>645</v>
      </c>
      <c r="D30" s="157">
        <v>315</v>
      </c>
      <c r="E30" s="158">
        <v>289</v>
      </c>
      <c r="F30" s="159">
        <v>3227</v>
      </c>
      <c r="G30" s="197">
        <v>6121</v>
      </c>
      <c r="H30" s="197">
        <v>9279</v>
      </c>
      <c r="I30" s="197">
        <v>11057</v>
      </c>
      <c r="J30" s="197">
        <v>11127</v>
      </c>
      <c r="K30" s="197">
        <v>12971</v>
      </c>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237" t="s">
        <v>1591</v>
      </c>
      <c r="B31" s="167" t="s">
        <v>2252</v>
      </c>
      <c r="C31" s="775" t="s">
        <v>10807</v>
      </c>
      <c r="D31" s="705"/>
      <c r="E31" s="705"/>
      <c r="F31" s="705"/>
      <c r="G31" s="705"/>
      <c r="H31" s="705"/>
      <c r="I31" s="705"/>
      <c r="J31" s="705"/>
      <c r="K31" s="705"/>
      <c r="L31" s="11"/>
      <c r="M31" s="11"/>
      <c r="N31" s="11"/>
      <c r="O31" s="11"/>
      <c r="P31" s="11"/>
      <c r="Q31" s="11"/>
      <c r="R31" s="11"/>
      <c r="S31" s="11"/>
      <c r="T31" s="9"/>
      <c r="U31" s="9"/>
      <c r="V31" s="9"/>
      <c r="W31" s="9"/>
      <c r="X31" s="9"/>
      <c r="Y31" s="9"/>
      <c r="Z31" s="9"/>
      <c r="AA31" s="9"/>
      <c r="AB31" s="9"/>
      <c r="AC31" s="9"/>
      <c r="AD31" s="9"/>
      <c r="AE31" s="9"/>
    </row>
    <row r="32" spans="1:31" ht="13.5" customHeight="1" x14ac:dyDescent="0.25">
      <c r="A32" s="237" t="s">
        <v>1434</v>
      </c>
      <c r="B32" s="149" t="s">
        <v>2253</v>
      </c>
      <c r="C32" s="190" t="s">
        <v>1542</v>
      </c>
      <c r="D32" s="190" t="s">
        <v>1542</v>
      </c>
      <c r="E32" s="190" t="s">
        <v>1542</v>
      </c>
      <c r="F32" s="190" t="s">
        <v>1542</v>
      </c>
      <c r="G32" s="190" t="s">
        <v>1542</v>
      </c>
      <c r="H32" s="190" t="s">
        <v>1542</v>
      </c>
      <c r="I32" s="197">
        <v>12</v>
      </c>
      <c r="J32" s="197">
        <v>29</v>
      </c>
      <c r="K32" s="197">
        <v>54</v>
      </c>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37" t="s">
        <v>2254</v>
      </c>
      <c r="B33" s="238" t="s">
        <v>2255</v>
      </c>
      <c r="C33" s="775" t="s">
        <v>10807</v>
      </c>
      <c r="D33" s="705"/>
      <c r="E33" s="705"/>
      <c r="F33" s="705"/>
      <c r="G33" s="705"/>
      <c r="H33" s="705"/>
      <c r="I33" s="705"/>
      <c r="J33" s="705"/>
      <c r="K33" s="705"/>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237" t="s">
        <v>1605</v>
      </c>
      <c r="B34" s="167" t="s">
        <v>2256</v>
      </c>
      <c r="C34" s="11">
        <v>41</v>
      </c>
      <c r="D34" s="11">
        <v>42</v>
      </c>
      <c r="E34" s="11">
        <v>36</v>
      </c>
      <c r="F34" s="11">
        <v>64</v>
      </c>
      <c r="G34" s="199">
        <v>77</v>
      </c>
      <c r="H34" s="199">
        <v>76</v>
      </c>
      <c r="I34" s="199">
        <v>55</v>
      </c>
      <c r="J34" s="199">
        <v>38</v>
      </c>
      <c r="K34" s="199">
        <v>25</v>
      </c>
      <c r="L34" s="11"/>
      <c r="M34" s="11"/>
      <c r="N34" s="11"/>
      <c r="O34" s="11"/>
      <c r="P34" s="11"/>
      <c r="Q34" s="11"/>
      <c r="R34" s="11"/>
      <c r="S34" s="11"/>
      <c r="T34" s="9"/>
      <c r="U34" s="9"/>
      <c r="V34" s="9"/>
      <c r="W34" s="9"/>
      <c r="X34" s="9"/>
      <c r="Y34" s="9"/>
      <c r="Z34" s="9"/>
      <c r="AA34" s="9"/>
      <c r="AB34" s="9"/>
      <c r="AC34" s="9"/>
      <c r="AD34" s="9"/>
      <c r="AE34" s="9"/>
    </row>
    <row r="35" spans="1:31" ht="13.5" customHeight="1" x14ac:dyDescent="0.25">
      <c r="A35" s="237" t="s">
        <v>1607</v>
      </c>
      <c r="B35" s="167" t="s">
        <v>2242</v>
      </c>
      <c r="C35" s="11">
        <v>162</v>
      </c>
      <c r="D35" s="11">
        <v>183</v>
      </c>
      <c r="E35" s="11">
        <v>177</v>
      </c>
      <c r="F35" s="11">
        <v>325</v>
      </c>
      <c r="G35" s="199">
        <v>643</v>
      </c>
      <c r="H35" s="199">
        <v>678</v>
      </c>
      <c r="I35" s="199">
        <v>707</v>
      </c>
      <c r="J35" s="199">
        <v>798</v>
      </c>
      <c r="K35" s="199">
        <v>795</v>
      </c>
      <c r="L35" s="11"/>
      <c r="M35" s="11"/>
      <c r="N35" s="11"/>
      <c r="O35" s="11"/>
      <c r="P35" s="11"/>
      <c r="Q35" s="11"/>
      <c r="R35" s="11"/>
      <c r="S35" s="11"/>
      <c r="T35" s="9"/>
      <c r="U35" s="9"/>
      <c r="V35" s="9"/>
      <c r="W35" s="9"/>
      <c r="X35" s="9"/>
      <c r="Y35" s="9"/>
      <c r="Z35" s="9"/>
      <c r="AA35" s="9"/>
      <c r="AB35" s="9"/>
      <c r="AC35" s="9"/>
      <c r="AD35" s="9"/>
      <c r="AE35" s="9"/>
    </row>
    <row r="36" spans="1:31" ht="13.5" customHeight="1" x14ac:dyDescent="0.25">
      <c r="A36" s="237" t="s">
        <v>1611</v>
      </c>
      <c r="B36" s="167" t="s">
        <v>2259</v>
      </c>
      <c r="C36" s="775" t="s">
        <v>10807</v>
      </c>
      <c r="D36" s="705"/>
      <c r="E36" s="705"/>
      <c r="F36" s="705"/>
      <c r="G36" s="705"/>
      <c r="H36" s="705"/>
      <c r="I36" s="705"/>
      <c r="J36" s="705"/>
      <c r="K36" s="705"/>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237" t="s">
        <v>2260</v>
      </c>
      <c r="B37" s="167" t="s">
        <v>2242</v>
      </c>
      <c r="C37" s="775" t="s">
        <v>10807</v>
      </c>
      <c r="D37" s="705"/>
      <c r="E37" s="705"/>
      <c r="F37" s="705"/>
      <c r="G37" s="705"/>
      <c r="H37" s="705"/>
      <c r="I37" s="705"/>
      <c r="J37" s="705"/>
      <c r="K37" s="705"/>
      <c r="L37" s="11"/>
      <c r="M37" s="11"/>
      <c r="N37" s="11"/>
      <c r="O37" s="11"/>
      <c r="P37" s="11"/>
      <c r="Q37" s="11"/>
      <c r="R37" s="11"/>
      <c r="S37" s="11"/>
      <c r="T37" s="9"/>
      <c r="U37" s="9"/>
      <c r="V37" s="9"/>
      <c r="W37" s="9"/>
      <c r="X37" s="9"/>
      <c r="Y37" s="9"/>
      <c r="Z37" s="9"/>
      <c r="AA37" s="9"/>
      <c r="AB37" s="9"/>
      <c r="AC37" s="9"/>
      <c r="AD37" s="9"/>
      <c r="AE37" s="9"/>
    </row>
    <row r="38" spans="1:31" ht="13.5" customHeight="1" x14ac:dyDescent="0.25">
      <c r="A38" s="237" t="s">
        <v>1622</v>
      </c>
      <c r="B38" s="167" t="s">
        <v>2239</v>
      </c>
      <c r="C38" s="157">
        <v>37</v>
      </c>
      <c r="D38" s="157">
        <v>47</v>
      </c>
      <c r="E38" s="158">
        <v>46</v>
      </c>
      <c r="F38" s="159">
        <v>54</v>
      </c>
      <c r="G38" s="199">
        <v>90</v>
      </c>
      <c r="H38" s="199">
        <v>72</v>
      </c>
      <c r="I38" s="199">
        <v>76</v>
      </c>
      <c r="J38" s="199">
        <v>52</v>
      </c>
      <c r="K38" s="199">
        <v>57</v>
      </c>
      <c r="L38" s="11"/>
      <c r="M38" s="11"/>
      <c r="N38" s="11"/>
      <c r="O38" s="11"/>
      <c r="P38" s="11"/>
      <c r="Q38" s="11"/>
      <c r="R38" s="11"/>
      <c r="S38" s="11"/>
      <c r="T38" s="9"/>
      <c r="U38" s="9"/>
      <c r="V38" s="9"/>
      <c r="W38" s="9"/>
      <c r="X38" s="9"/>
      <c r="Y38" s="9"/>
      <c r="Z38" s="9"/>
      <c r="AA38" s="9"/>
      <c r="AB38" s="9"/>
      <c r="AC38" s="9"/>
      <c r="AD38" s="9"/>
      <c r="AE38" s="9"/>
    </row>
    <row r="39" spans="1:31" ht="13.5" customHeight="1" x14ac:dyDescent="0.25">
      <c r="A39" s="237" t="s">
        <v>67</v>
      </c>
      <c r="B39" s="149" t="s">
        <v>2266</v>
      </c>
      <c r="C39" s="775" t="s">
        <v>10807</v>
      </c>
      <c r="D39" s="705"/>
      <c r="E39" s="705"/>
      <c r="F39" s="705"/>
      <c r="G39" s="705"/>
      <c r="H39" s="705"/>
      <c r="I39" s="705"/>
      <c r="J39" s="705"/>
      <c r="K39" s="705"/>
      <c r="L39" s="11"/>
      <c r="M39" s="11"/>
      <c r="N39" s="11"/>
      <c r="O39" s="11"/>
      <c r="P39" s="11"/>
      <c r="Q39" s="11"/>
      <c r="R39" s="11"/>
      <c r="S39" s="11"/>
      <c r="T39" s="9"/>
      <c r="U39" s="9"/>
      <c r="V39" s="9"/>
      <c r="W39" s="9"/>
      <c r="X39" s="9"/>
      <c r="Y39" s="9"/>
      <c r="Z39" s="9"/>
      <c r="AA39" s="9"/>
      <c r="AB39" s="9"/>
      <c r="AC39" s="9"/>
      <c r="AD39" s="9"/>
      <c r="AE39" s="9"/>
    </row>
    <row r="40" spans="1:31" ht="13.5" customHeight="1" x14ac:dyDescent="0.25">
      <c r="A40" s="237" t="s">
        <v>1635</v>
      </c>
      <c r="B40" s="149" t="s">
        <v>2262</v>
      </c>
      <c r="C40" s="775" t="s">
        <v>10807</v>
      </c>
      <c r="D40" s="705"/>
      <c r="E40" s="705"/>
      <c r="F40" s="705"/>
      <c r="G40" s="705"/>
      <c r="H40" s="705"/>
      <c r="I40" s="705"/>
      <c r="J40" s="705"/>
      <c r="K40" s="705"/>
      <c r="L40" s="11"/>
      <c r="M40" s="11"/>
      <c r="N40" s="11"/>
      <c r="O40" s="11"/>
      <c r="P40" s="11"/>
      <c r="Q40" s="11"/>
      <c r="R40" s="11"/>
      <c r="S40" s="11"/>
      <c r="T40" s="9"/>
      <c r="U40" s="9"/>
      <c r="V40" s="9"/>
      <c r="W40" s="9"/>
      <c r="X40" s="9"/>
      <c r="Y40" s="9"/>
      <c r="Z40" s="9"/>
      <c r="AA40" s="9"/>
      <c r="AB40" s="9"/>
      <c r="AC40" s="9"/>
      <c r="AD40" s="9"/>
      <c r="AE40" s="9"/>
    </row>
    <row r="41" spans="1:31" ht="13.5" customHeight="1" x14ac:dyDescent="0.25">
      <c r="A41" s="237" t="s">
        <v>1641</v>
      </c>
      <c r="B41" s="167" t="s">
        <v>2235</v>
      </c>
      <c r="C41" s="11">
        <v>47</v>
      </c>
      <c r="D41" s="11">
        <v>84</v>
      </c>
      <c r="E41" s="11">
        <v>93</v>
      </c>
      <c r="F41" s="11">
        <v>131</v>
      </c>
      <c r="G41" s="199">
        <v>133</v>
      </c>
      <c r="H41" s="199">
        <v>142</v>
      </c>
      <c r="I41" s="199">
        <v>171</v>
      </c>
      <c r="J41" s="199">
        <v>178</v>
      </c>
      <c r="K41" s="199">
        <v>217</v>
      </c>
      <c r="L41" s="11"/>
      <c r="M41" s="11"/>
      <c r="N41" s="11"/>
      <c r="O41" s="11"/>
      <c r="P41" s="11"/>
      <c r="Q41" s="11"/>
      <c r="R41" s="11"/>
      <c r="S41" s="11"/>
      <c r="T41" s="9"/>
      <c r="U41" s="9"/>
      <c r="V41" s="9"/>
      <c r="W41" s="9"/>
      <c r="X41" s="9"/>
      <c r="Y41" s="9"/>
      <c r="Z41" s="9"/>
      <c r="AA41" s="9"/>
      <c r="AB41" s="9"/>
      <c r="AC41" s="9"/>
      <c r="AD41" s="9"/>
      <c r="AE41" s="9"/>
    </row>
    <row r="42" spans="1:31" ht="13.5" customHeight="1" x14ac:dyDescent="0.25">
      <c r="A42" s="237" t="s">
        <v>1650</v>
      </c>
      <c r="B42" s="149" t="s">
        <v>2263</v>
      </c>
      <c r="C42" s="775" t="s">
        <v>10807</v>
      </c>
      <c r="D42" s="705"/>
      <c r="E42" s="705"/>
      <c r="F42" s="705"/>
      <c r="G42" s="705"/>
      <c r="H42" s="705"/>
      <c r="I42" s="705"/>
      <c r="J42" s="705"/>
      <c r="K42" s="705"/>
      <c r="L42" s="11"/>
      <c r="M42" s="11"/>
      <c r="N42" s="11"/>
      <c r="O42" s="11"/>
      <c r="P42" s="11"/>
      <c r="Q42" s="11"/>
      <c r="R42" s="11"/>
      <c r="S42" s="11"/>
      <c r="T42" s="9"/>
      <c r="U42" s="9"/>
      <c r="V42" s="9"/>
      <c r="W42" s="9"/>
      <c r="X42" s="9"/>
      <c r="Y42" s="9"/>
      <c r="Z42" s="9"/>
      <c r="AA42" s="9"/>
      <c r="AB42" s="9"/>
      <c r="AC42" s="9"/>
      <c r="AD42" s="9"/>
      <c r="AE42" s="9"/>
    </row>
    <row r="43" spans="1:31" ht="13.5" customHeight="1" x14ac:dyDescent="0.25">
      <c r="A43" s="237" t="s">
        <v>1651</v>
      </c>
      <c r="B43" s="149" t="s">
        <v>117</v>
      </c>
      <c r="C43" s="775" t="s">
        <v>10807</v>
      </c>
      <c r="D43" s="705"/>
      <c r="E43" s="705"/>
      <c r="F43" s="705"/>
      <c r="G43" s="705"/>
      <c r="H43" s="705"/>
      <c r="I43" s="705"/>
      <c r="J43" s="705"/>
      <c r="K43" s="705"/>
      <c r="L43" s="11"/>
      <c r="M43" s="11"/>
      <c r="N43" s="11"/>
      <c r="O43" s="11"/>
      <c r="P43" s="11"/>
      <c r="Q43" s="11"/>
      <c r="R43" s="11"/>
      <c r="S43" s="11"/>
      <c r="T43" s="9"/>
      <c r="U43" s="9"/>
      <c r="V43" s="9"/>
      <c r="W43" s="9"/>
      <c r="X43" s="9"/>
      <c r="Y43" s="9"/>
      <c r="Z43" s="9"/>
      <c r="AA43" s="9"/>
      <c r="AB43" s="9"/>
      <c r="AC43" s="9"/>
      <c r="AD43" s="9"/>
      <c r="AE43" s="9"/>
    </row>
    <row r="44" spans="1:31" ht="13.5" customHeight="1" x14ac:dyDescent="0.25">
      <c r="A44" s="237" t="s">
        <v>1654</v>
      </c>
      <c r="B44" s="149" t="s">
        <v>2264</v>
      </c>
      <c r="C44" s="190" t="s">
        <v>1542</v>
      </c>
      <c r="D44" s="190" t="s">
        <v>1542</v>
      </c>
      <c r="E44" s="190" t="s">
        <v>1542</v>
      </c>
      <c r="F44" s="190" t="s">
        <v>1542</v>
      </c>
      <c r="G44" s="199">
        <v>18</v>
      </c>
      <c r="H44" s="190" t="s">
        <v>1542</v>
      </c>
      <c r="I44" s="190" t="s">
        <v>1542</v>
      </c>
      <c r="J44" s="190" t="s">
        <v>1542</v>
      </c>
      <c r="K44" s="190" t="s">
        <v>1542</v>
      </c>
      <c r="L44" s="11"/>
      <c r="M44" s="11"/>
      <c r="N44" s="11"/>
      <c r="O44" s="11"/>
      <c r="P44" s="11"/>
      <c r="Q44" s="11"/>
      <c r="R44" s="11"/>
      <c r="S44" s="11"/>
      <c r="T44" s="9"/>
      <c r="U44" s="9"/>
      <c r="V44" s="9"/>
      <c r="W44" s="9"/>
      <c r="X44" s="9"/>
      <c r="Y44" s="9"/>
      <c r="Z44" s="9"/>
      <c r="AA44" s="9"/>
      <c r="AB44" s="9"/>
      <c r="AC44" s="9"/>
      <c r="AD44" s="9"/>
      <c r="AE44" s="9"/>
    </row>
    <row r="45" spans="1:31" ht="13.5" customHeight="1" x14ac:dyDescent="0.25">
      <c r="A45" s="237" t="s">
        <v>2265</v>
      </c>
      <c r="B45" s="149" t="s">
        <v>2266</v>
      </c>
      <c r="C45" s="775" t="s">
        <v>10807</v>
      </c>
      <c r="D45" s="705"/>
      <c r="E45" s="705"/>
      <c r="F45" s="705"/>
      <c r="G45" s="705"/>
      <c r="H45" s="705"/>
      <c r="I45" s="705"/>
      <c r="J45" s="705"/>
      <c r="K45" s="705"/>
      <c r="L45" s="11"/>
      <c r="M45" s="11"/>
      <c r="N45" s="11"/>
      <c r="O45" s="11"/>
      <c r="P45" s="11"/>
      <c r="Q45" s="11"/>
      <c r="R45" s="11"/>
      <c r="S45" s="11"/>
      <c r="T45" s="9"/>
      <c r="U45" s="9"/>
      <c r="V45" s="9"/>
      <c r="W45" s="9"/>
      <c r="X45" s="9"/>
      <c r="Y45" s="9"/>
      <c r="Z45" s="9"/>
      <c r="AA45" s="9"/>
      <c r="AB45" s="9"/>
      <c r="AC45" s="9"/>
      <c r="AD45" s="9"/>
      <c r="AE45" s="9"/>
    </row>
    <row r="46" spans="1:31" ht="13.5" customHeight="1" x14ac:dyDescent="0.25">
      <c r="A46" s="237" t="s">
        <v>1656</v>
      </c>
      <c r="B46" s="149" t="s">
        <v>2267</v>
      </c>
      <c r="C46" s="775" t="s">
        <v>10807</v>
      </c>
      <c r="D46" s="705"/>
      <c r="E46" s="705"/>
      <c r="F46" s="705"/>
      <c r="G46" s="705"/>
      <c r="H46" s="705"/>
      <c r="I46" s="705"/>
      <c r="J46" s="705"/>
      <c r="K46" s="705"/>
      <c r="L46" s="11"/>
      <c r="M46" s="11"/>
      <c r="N46" s="11"/>
      <c r="O46" s="11"/>
      <c r="P46" s="11"/>
      <c r="Q46" s="11"/>
      <c r="R46" s="11"/>
      <c r="S46" s="11"/>
      <c r="T46" s="9"/>
      <c r="U46" s="9"/>
      <c r="V46" s="9"/>
      <c r="W46" s="9"/>
      <c r="X46" s="9"/>
      <c r="Y46" s="9"/>
      <c r="Z46" s="9"/>
      <c r="AA46" s="9"/>
      <c r="AB46" s="9"/>
      <c r="AC46" s="9"/>
      <c r="AD46" s="9"/>
      <c r="AE46" s="9"/>
    </row>
    <row r="47" spans="1:31" ht="13.5" customHeight="1" x14ac:dyDescent="0.25">
      <c r="A47" s="237" t="s">
        <v>1660</v>
      </c>
      <c r="B47" s="149" t="s">
        <v>2268</v>
      </c>
      <c r="C47" s="190" t="s">
        <v>1542</v>
      </c>
      <c r="D47" s="190" t="s">
        <v>1542</v>
      </c>
      <c r="E47" s="190" t="s">
        <v>1542</v>
      </c>
      <c r="F47" s="190" t="s">
        <v>1542</v>
      </c>
      <c r="G47" s="190" t="s">
        <v>1542</v>
      </c>
      <c r="H47" s="190" t="s">
        <v>1542</v>
      </c>
      <c r="I47" s="199">
        <v>17</v>
      </c>
      <c r="J47" s="199">
        <v>41</v>
      </c>
      <c r="K47" s="199">
        <v>48</v>
      </c>
      <c r="L47" s="11"/>
      <c r="M47" s="11"/>
      <c r="N47" s="11"/>
      <c r="O47" s="11"/>
      <c r="P47" s="11"/>
      <c r="Q47" s="11"/>
      <c r="R47" s="11"/>
      <c r="S47" s="11"/>
      <c r="T47" s="9"/>
      <c r="U47" s="9"/>
      <c r="V47" s="9"/>
      <c r="W47" s="9"/>
      <c r="X47" s="9"/>
      <c r="Y47" s="9"/>
      <c r="Z47" s="9"/>
      <c r="AA47" s="9"/>
      <c r="AB47" s="9"/>
      <c r="AC47" s="9"/>
      <c r="AD47" s="9"/>
      <c r="AE47" s="9"/>
    </row>
    <row r="48" spans="1:31" ht="13.5" customHeight="1" x14ac:dyDescent="0.25">
      <c r="A48" s="237" t="s">
        <v>1664</v>
      </c>
      <c r="B48" s="149" t="s">
        <v>2269</v>
      </c>
      <c r="C48" s="11">
        <v>260</v>
      </c>
      <c r="D48" s="11">
        <v>335</v>
      </c>
      <c r="E48" s="11">
        <v>473</v>
      </c>
      <c r="F48" s="11">
        <v>638</v>
      </c>
      <c r="G48" s="199">
        <v>548</v>
      </c>
      <c r="H48" s="199">
        <v>492</v>
      </c>
      <c r="I48" s="199">
        <v>548</v>
      </c>
      <c r="J48" s="199">
        <v>582</v>
      </c>
      <c r="K48" s="199">
        <v>519</v>
      </c>
      <c r="L48" s="11"/>
      <c r="M48" s="11"/>
      <c r="N48" s="11"/>
      <c r="O48" s="11"/>
      <c r="P48" s="11"/>
      <c r="Q48" s="11"/>
      <c r="R48" s="11"/>
      <c r="S48" s="11"/>
      <c r="T48" s="9"/>
      <c r="U48" s="9"/>
      <c r="V48" s="9"/>
      <c r="W48" s="9"/>
      <c r="X48" s="9"/>
      <c r="Y48" s="9"/>
      <c r="Z48" s="9"/>
      <c r="AA48" s="9"/>
      <c r="AB48" s="9"/>
      <c r="AC48" s="9"/>
      <c r="AD48" s="9"/>
      <c r="AE48" s="9"/>
    </row>
    <row r="49" spans="1:31" ht="13.5" customHeight="1" x14ac:dyDescent="0.25">
      <c r="A49" s="237" t="s">
        <v>2270</v>
      </c>
      <c r="B49" s="149" t="s">
        <v>2266</v>
      </c>
      <c r="C49" s="775" t="s">
        <v>10807</v>
      </c>
      <c r="D49" s="705"/>
      <c r="E49" s="705"/>
      <c r="F49" s="705"/>
      <c r="G49" s="705"/>
      <c r="H49" s="705"/>
      <c r="I49" s="705"/>
      <c r="J49" s="705"/>
      <c r="K49" s="705"/>
      <c r="L49" s="11"/>
      <c r="M49" s="11"/>
      <c r="N49" s="11"/>
      <c r="O49" s="11"/>
      <c r="P49" s="11"/>
      <c r="Q49" s="11"/>
      <c r="R49" s="11"/>
      <c r="S49" s="11"/>
      <c r="T49" s="9"/>
      <c r="U49" s="9"/>
      <c r="V49" s="9"/>
      <c r="W49" s="9"/>
      <c r="X49" s="9"/>
      <c r="Y49" s="9"/>
      <c r="Z49" s="9"/>
      <c r="AA49" s="9"/>
      <c r="AB49" s="9"/>
      <c r="AC49" s="9"/>
      <c r="AD49" s="9"/>
      <c r="AE49" s="9"/>
    </row>
    <row r="50" spans="1:31" ht="13.5" customHeight="1" x14ac:dyDescent="0.25">
      <c r="A50" s="237" t="s">
        <v>2271</v>
      </c>
      <c r="B50" s="149" t="s">
        <v>2266</v>
      </c>
      <c r="C50" s="775" t="s">
        <v>10807</v>
      </c>
      <c r="D50" s="705"/>
      <c r="E50" s="705"/>
      <c r="F50" s="705"/>
      <c r="G50" s="705"/>
      <c r="H50" s="705"/>
      <c r="I50" s="705"/>
      <c r="J50" s="705"/>
      <c r="K50" s="705"/>
      <c r="L50" s="11"/>
      <c r="M50" s="11"/>
      <c r="N50" s="11"/>
      <c r="O50" s="11"/>
      <c r="P50" s="11"/>
      <c r="Q50" s="11"/>
      <c r="R50" s="11"/>
      <c r="S50" s="11"/>
      <c r="T50" s="9"/>
      <c r="U50" s="9"/>
      <c r="V50" s="9"/>
      <c r="W50" s="9"/>
      <c r="X50" s="9"/>
      <c r="Y50" s="9"/>
      <c r="Z50" s="9"/>
      <c r="AA50" s="9"/>
      <c r="AB50" s="9"/>
      <c r="AC50" s="9"/>
      <c r="AD50" s="9"/>
      <c r="AE50" s="9"/>
    </row>
    <row r="51" spans="1:31" ht="13.5" customHeight="1" x14ac:dyDescent="0.25">
      <c r="A51" s="237" t="s">
        <v>1672</v>
      </c>
      <c r="B51" s="167" t="s">
        <v>1673</v>
      </c>
      <c r="C51" s="11">
        <v>2196</v>
      </c>
      <c r="D51" s="11">
        <v>2478</v>
      </c>
      <c r="E51" s="11">
        <v>2310</v>
      </c>
      <c r="F51" s="11">
        <v>2991</v>
      </c>
      <c r="G51" s="199">
        <v>3050</v>
      </c>
      <c r="H51" s="199">
        <v>3148</v>
      </c>
      <c r="I51" s="199">
        <v>3167</v>
      </c>
      <c r="J51" s="199">
        <v>3286</v>
      </c>
      <c r="K51" s="199">
        <v>3135</v>
      </c>
      <c r="L51" s="11"/>
      <c r="M51" s="11"/>
      <c r="N51" s="11"/>
      <c r="O51" s="11"/>
      <c r="P51" s="11"/>
      <c r="Q51" s="11"/>
      <c r="R51" s="11"/>
      <c r="S51" s="11"/>
      <c r="T51" s="9"/>
      <c r="U51" s="9"/>
      <c r="V51" s="9"/>
      <c r="W51" s="9"/>
      <c r="X51" s="9"/>
      <c r="Y51" s="9"/>
      <c r="Z51" s="9"/>
      <c r="AA51" s="9"/>
      <c r="AB51" s="9"/>
      <c r="AC51" s="9"/>
      <c r="AD51" s="9"/>
      <c r="AE51" s="9"/>
    </row>
    <row r="52" spans="1:31" ht="13.5" customHeight="1" x14ac:dyDescent="0.25">
      <c r="A52" s="237" t="s">
        <v>2272</v>
      </c>
      <c r="B52" s="167" t="s">
        <v>1673</v>
      </c>
      <c r="C52" s="775" t="s">
        <v>10807</v>
      </c>
      <c r="D52" s="705"/>
      <c r="E52" s="705"/>
      <c r="F52" s="705"/>
      <c r="G52" s="705"/>
      <c r="H52" s="705"/>
      <c r="I52" s="705"/>
      <c r="J52" s="705"/>
      <c r="K52" s="705"/>
      <c r="L52" s="11"/>
      <c r="M52" s="11"/>
      <c r="N52" s="11"/>
      <c r="O52" s="11"/>
      <c r="P52" s="11"/>
      <c r="Q52" s="11"/>
      <c r="R52" s="11"/>
      <c r="S52" s="11"/>
      <c r="T52" s="9"/>
      <c r="U52" s="9"/>
      <c r="V52" s="9"/>
      <c r="W52" s="9"/>
      <c r="X52" s="9"/>
      <c r="Y52" s="9"/>
      <c r="Z52" s="9"/>
      <c r="AA52" s="9"/>
      <c r="AB52" s="9"/>
      <c r="AC52" s="9"/>
      <c r="AD52" s="9"/>
      <c r="AE52" s="9"/>
    </row>
    <row r="53" spans="1:31" ht="13.5" customHeight="1" x14ac:dyDescent="0.25">
      <c r="A53" s="237" t="s">
        <v>1674</v>
      </c>
      <c r="B53" s="167" t="s">
        <v>1673</v>
      </c>
      <c r="C53" s="11">
        <v>20947</v>
      </c>
      <c r="D53" s="11">
        <v>21686</v>
      </c>
      <c r="E53" s="11">
        <v>21919</v>
      </c>
      <c r="F53" s="11">
        <v>19667</v>
      </c>
      <c r="G53" s="199">
        <v>17813</v>
      </c>
      <c r="H53" s="199">
        <v>14161</v>
      </c>
      <c r="I53" s="199">
        <v>12221</v>
      </c>
      <c r="J53" s="199">
        <v>13113</v>
      </c>
      <c r="K53" s="199">
        <v>11598</v>
      </c>
      <c r="L53" s="11"/>
      <c r="M53" s="11"/>
      <c r="N53" s="11"/>
      <c r="O53" s="11"/>
      <c r="P53" s="11"/>
      <c r="Q53" s="11"/>
      <c r="R53" s="11"/>
      <c r="S53" s="11"/>
      <c r="T53" s="9"/>
      <c r="U53" s="9"/>
      <c r="V53" s="9"/>
      <c r="W53" s="9"/>
      <c r="X53" s="9"/>
      <c r="Y53" s="9"/>
      <c r="Z53" s="9"/>
      <c r="AA53" s="9"/>
      <c r="AB53" s="9"/>
      <c r="AC53" s="9"/>
      <c r="AD53" s="9"/>
      <c r="AE53" s="9"/>
    </row>
    <row r="54" spans="1:31" ht="13.5" customHeight="1" x14ac:dyDescent="0.25">
      <c r="A54" s="237" t="s">
        <v>2273</v>
      </c>
      <c r="B54" s="149" t="s">
        <v>2266</v>
      </c>
      <c r="C54" s="775" t="s">
        <v>10807</v>
      </c>
      <c r="D54" s="705"/>
      <c r="E54" s="705"/>
      <c r="F54" s="705"/>
      <c r="G54" s="705"/>
      <c r="H54" s="705"/>
      <c r="I54" s="705"/>
      <c r="J54" s="705"/>
      <c r="K54" s="705"/>
      <c r="L54" s="11"/>
      <c r="M54" s="11"/>
      <c r="N54" s="11"/>
      <c r="O54" s="11"/>
      <c r="P54" s="11"/>
      <c r="Q54" s="11"/>
      <c r="R54" s="11"/>
      <c r="S54" s="11"/>
      <c r="T54" s="9"/>
      <c r="U54" s="9"/>
      <c r="V54" s="9"/>
      <c r="W54" s="9"/>
      <c r="X54" s="9"/>
      <c r="Y54" s="9"/>
      <c r="Z54" s="9"/>
      <c r="AA54" s="9"/>
      <c r="AB54" s="9"/>
      <c r="AC54" s="9"/>
      <c r="AD54" s="9"/>
      <c r="AE54" s="9"/>
    </row>
    <row r="55" spans="1:31" ht="13.5" customHeight="1" x14ac:dyDescent="0.25">
      <c r="A55" s="237" t="s">
        <v>1679</v>
      </c>
      <c r="B55" s="149" t="s">
        <v>117</v>
      </c>
      <c r="C55" s="11">
        <v>64</v>
      </c>
      <c r="D55" s="11">
        <v>103</v>
      </c>
      <c r="E55" s="11">
        <v>87</v>
      </c>
      <c r="F55" s="11">
        <v>121</v>
      </c>
      <c r="G55" s="13">
        <v>79</v>
      </c>
      <c r="H55" s="13">
        <v>87</v>
      </c>
      <c r="I55" s="13">
        <v>160</v>
      </c>
      <c r="J55" s="13">
        <v>82</v>
      </c>
      <c r="K55" s="13">
        <v>96</v>
      </c>
      <c r="L55" s="11"/>
      <c r="M55" s="11"/>
      <c r="N55" s="11"/>
      <c r="O55" s="11"/>
      <c r="P55" s="11"/>
      <c r="Q55" s="11"/>
      <c r="R55" s="11"/>
      <c r="S55" s="11"/>
      <c r="T55" s="9"/>
      <c r="U55" s="9"/>
      <c r="V55" s="9"/>
      <c r="W55" s="9"/>
      <c r="X55" s="9"/>
      <c r="Y55" s="9"/>
      <c r="Z55" s="9"/>
      <c r="AA55" s="9"/>
      <c r="AB55" s="9"/>
      <c r="AC55" s="9"/>
      <c r="AD55" s="9"/>
      <c r="AE55" s="9"/>
    </row>
    <row r="56" spans="1:31" s="19" customFormat="1" ht="13.5" customHeight="1" x14ac:dyDescent="0.25">
      <c r="A56" s="19" t="s">
        <v>53</v>
      </c>
      <c r="C56" s="160">
        <v>24458</v>
      </c>
      <c r="D56" s="160">
        <v>25331</v>
      </c>
      <c r="E56" s="161">
        <v>25473</v>
      </c>
      <c r="F56" s="162">
        <v>27285</v>
      </c>
      <c r="G56" s="20">
        <v>28686</v>
      </c>
      <c r="H56" s="20">
        <v>28333</v>
      </c>
      <c r="I56" s="20">
        <v>28438</v>
      </c>
      <c r="J56" s="20">
        <v>29582</v>
      </c>
      <c r="K56" s="20">
        <v>29816</v>
      </c>
      <c r="L56" s="20"/>
      <c r="M56" s="20"/>
      <c r="N56" s="20"/>
      <c r="O56" s="20"/>
      <c r="P56" s="20"/>
      <c r="Q56" s="20"/>
      <c r="R56" s="20"/>
      <c r="S56" s="20"/>
      <c r="T56" s="21"/>
      <c r="U56" s="21"/>
      <c r="V56" s="21"/>
      <c r="W56" s="21"/>
      <c r="X56" s="21"/>
      <c r="Y56" s="21"/>
      <c r="Z56" s="21"/>
      <c r="AA56" s="21"/>
      <c r="AB56" s="21"/>
      <c r="AC56" s="21"/>
      <c r="AD56" s="21"/>
      <c r="AE56" s="21"/>
    </row>
    <row r="57" spans="1:31" x14ac:dyDescent="0.25">
      <c r="C57" s="178"/>
      <c r="D57" s="178"/>
      <c r="E57" s="178"/>
      <c r="F57" s="178"/>
    </row>
  </sheetData>
  <mergeCells count="31">
    <mergeCell ref="B15:K15"/>
    <mergeCell ref="B16:K16"/>
    <mergeCell ref="B17:K17"/>
    <mergeCell ref="B18:K18"/>
    <mergeCell ref="C27:K27"/>
    <mergeCell ref="B14:K14"/>
    <mergeCell ref="B3:K3"/>
    <mergeCell ref="B4:K4"/>
    <mergeCell ref="B5:K5"/>
    <mergeCell ref="B6:K6"/>
    <mergeCell ref="B7:K7"/>
    <mergeCell ref="B8:K8"/>
    <mergeCell ref="B9:K9"/>
    <mergeCell ref="B10:K10"/>
    <mergeCell ref="B11:K11"/>
    <mergeCell ref="B12:K12"/>
    <mergeCell ref="B13:K13"/>
    <mergeCell ref="C31:K31"/>
    <mergeCell ref="C33:K33"/>
    <mergeCell ref="C36:K36"/>
    <mergeCell ref="C37:K37"/>
    <mergeCell ref="C40:K40"/>
    <mergeCell ref="C39:K39"/>
    <mergeCell ref="C50:K50"/>
    <mergeCell ref="C54:K54"/>
    <mergeCell ref="C52:K52"/>
    <mergeCell ref="C42:K42"/>
    <mergeCell ref="C43:K43"/>
    <mergeCell ref="C45:K45"/>
    <mergeCell ref="C46:K46"/>
    <mergeCell ref="C49:K49"/>
  </mergeCells>
  <dataValidations count="3">
    <dataValidation type="list" allowBlank="1" showInputMessage="1" showErrorMessage="1" sqref="B10:G10" xr:uid="{00000000-0002-0000-F601-000000000000}">
      <formula1>$AA$10:$AA$11</formula1>
    </dataValidation>
    <dataValidation type="list" allowBlank="1" showInputMessage="1" showErrorMessage="1" sqref="B5:G5" xr:uid="{00000000-0002-0000-F601-000001000000}">
      <formula1>$AA$4:$AA$9</formula1>
    </dataValidation>
    <dataValidation type="list" allowBlank="1" showInputMessage="1" showErrorMessage="1" sqref="B12:G12" xr:uid="{00000000-0002-0000-F601-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sheetPr>
    <tabColor rgb="FFFFFF00"/>
  </sheetPr>
  <dimension ref="A1:AE61"/>
  <sheetViews>
    <sheetView workbookViewId="0">
      <pane xSplit="1" ySplit="2" topLeftCell="B33" activePane="bottomRight" state="frozen"/>
      <selection activeCell="B21" sqref="B21"/>
      <selection pane="topRight" activeCell="B21" sqref="B21"/>
      <selection pane="bottomLeft" activeCell="B21" sqref="B21"/>
      <selection pane="bottomRight" activeCell="C29" sqref="C29:K29"/>
    </sheetView>
  </sheetViews>
  <sheetFormatPr defaultColWidth="9.140625" defaultRowHeight="15" x14ac:dyDescent="0.25"/>
  <cols>
    <col min="1" max="1" width="36.7109375" style="2" customWidth="1"/>
    <col min="2" max="2" width="60.7109375" style="2" customWidth="1"/>
    <col min="3" max="11" width="8" style="2" customWidth="1"/>
    <col min="12" max="12" width="24" style="2" customWidth="1"/>
    <col min="13" max="23" width="8.140625" style="2" customWidth="1"/>
    <col min="24" max="25" width="9.140625" style="2"/>
    <col min="26" max="26" width="24" style="2" bestFit="1" customWidth="1"/>
    <col min="27" max="16384" width="9.140625" style="2"/>
  </cols>
  <sheetData>
    <row r="1" spans="1:27" ht="18.75" x14ac:dyDescent="0.25">
      <c r="A1" s="1" t="s">
        <v>0</v>
      </c>
      <c r="E1" s="3"/>
      <c r="F1" s="3"/>
      <c r="I1" s="3"/>
      <c r="J1" s="3"/>
      <c r="K1" s="3"/>
    </row>
    <row r="2" spans="1:27" ht="14.25" customHeight="1" x14ac:dyDescent="0.25">
      <c r="B2" s="4"/>
      <c r="C2" s="4"/>
      <c r="D2" s="4"/>
      <c r="E2" s="4"/>
      <c r="F2" s="4"/>
    </row>
    <row r="3" spans="1:27" ht="14.25" customHeight="1" x14ac:dyDescent="0.25">
      <c r="A3" s="5" t="s">
        <v>1</v>
      </c>
      <c r="B3" s="702" t="s">
        <v>2752</v>
      </c>
      <c r="C3" s="702"/>
      <c r="D3" s="702"/>
      <c r="E3" s="702"/>
      <c r="F3" s="702"/>
      <c r="G3" s="702"/>
      <c r="H3" s="672"/>
      <c r="I3" s="672"/>
      <c r="J3" s="672"/>
      <c r="K3" s="672"/>
    </row>
    <row r="4" spans="1:27" ht="14.25" customHeight="1" x14ac:dyDescent="0.25">
      <c r="A4" s="6" t="s">
        <v>2</v>
      </c>
      <c r="B4" s="704" t="s">
        <v>2753</v>
      </c>
      <c r="C4" s="704"/>
      <c r="D4" s="704"/>
      <c r="E4" s="704"/>
      <c r="F4" s="704"/>
      <c r="G4" s="704"/>
      <c r="H4" s="718"/>
      <c r="I4" s="718"/>
      <c r="J4" s="718"/>
      <c r="K4" s="718"/>
      <c r="Z4" s="2" t="s">
        <v>3</v>
      </c>
      <c r="AA4" s="2" t="s">
        <v>4</v>
      </c>
    </row>
    <row r="5" spans="1:27" ht="14.25" customHeight="1" x14ac:dyDescent="0.25">
      <c r="A5" s="6" t="s">
        <v>5</v>
      </c>
      <c r="B5" s="699" t="s">
        <v>6</v>
      </c>
      <c r="C5" s="699"/>
      <c r="D5" s="699"/>
      <c r="E5" s="699"/>
      <c r="F5" s="699"/>
      <c r="G5" s="699"/>
      <c r="H5" s="669"/>
      <c r="I5" s="669"/>
      <c r="J5" s="669"/>
      <c r="K5" s="669"/>
      <c r="Z5"/>
      <c r="AA5" s="2" t="s">
        <v>7</v>
      </c>
    </row>
    <row r="6" spans="1:27" ht="14.25" customHeight="1" x14ac:dyDescent="0.25">
      <c r="A6" s="6" t="s">
        <v>8</v>
      </c>
      <c r="B6" s="699" t="s">
        <v>9</v>
      </c>
      <c r="C6" s="699"/>
      <c r="D6" s="699"/>
      <c r="E6" s="699"/>
      <c r="F6" s="699"/>
      <c r="G6" s="699"/>
      <c r="H6" s="669"/>
      <c r="I6" s="669"/>
      <c r="J6" s="669"/>
      <c r="K6" s="669"/>
      <c r="Z6"/>
      <c r="AA6" s="2" t="s">
        <v>10</v>
      </c>
    </row>
    <row r="7" spans="1:27" ht="14.25" customHeight="1" x14ac:dyDescent="0.25">
      <c r="A7" s="6" t="s">
        <v>11</v>
      </c>
      <c r="B7" s="679" t="s">
        <v>9</v>
      </c>
      <c r="C7" s="679"/>
      <c r="D7" s="679"/>
      <c r="E7" s="679"/>
      <c r="F7" s="679"/>
      <c r="G7" s="679"/>
      <c r="H7" s="669"/>
      <c r="I7" s="669"/>
      <c r="J7" s="669"/>
      <c r="K7" s="669"/>
      <c r="Z7"/>
      <c r="AA7" s="2" t="s">
        <v>16</v>
      </c>
    </row>
    <row r="8" spans="1:27" ht="14.25" customHeight="1" x14ac:dyDescent="0.25">
      <c r="A8" s="6" t="s">
        <v>13</v>
      </c>
      <c r="B8" s="693" t="s">
        <v>9</v>
      </c>
      <c r="C8" s="693"/>
      <c r="D8" s="693"/>
      <c r="E8" s="693"/>
      <c r="F8" s="693"/>
      <c r="G8" s="693"/>
      <c r="H8" s="718"/>
      <c r="I8" s="718"/>
      <c r="J8" s="718"/>
      <c r="K8" s="718"/>
      <c r="Z8"/>
      <c r="AA8" s="2" t="s">
        <v>6</v>
      </c>
    </row>
    <row r="9" spans="1:27" ht="14.25" customHeight="1" x14ac:dyDescent="0.25">
      <c r="A9" s="6" t="s">
        <v>15</v>
      </c>
      <c r="B9" s="699" t="s">
        <v>69</v>
      </c>
      <c r="C9" s="699"/>
      <c r="D9" s="699"/>
      <c r="E9" s="699"/>
      <c r="F9" s="699"/>
      <c r="G9" s="699"/>
      <c r="H9" s="669"/>
      <c r="I9" s="669"/>
      <c r="J9" s="669"/>
      <c r="K9" s="669"/>
      <c r="Z9"/>
      <c r="AA9" s="2" t="s">
        <v>21</v>
      </c>
    </row>
    <row r="10" spans="1:27" ht="14.25" customHeight="1" x14ac:dyDescent="0.25">
      <c r="A10" s="6" t="s">
        <v>17</v>
      </c>
      <c r="B10" s="699" t="s">
        <v>18</v>
      </c>
      <c r="C10" s="699"/>
      <c r="D10" s="699"/>
      <c r="E10" s="699"/>
      <c r="F10" s="699"/>
      <c r="G10" s="699"/>
      <c r="H10" s="669"/>
      <c r="I10" s="669"/>
      <c r="J10" s="669"/>
      <c r="K10" s="669"/>
      <c r="Z10" s="2" t="s">
        <v>24</v>
      </c>
      <c r="AA10" s="2" t="s">
        <v>25</v>
      </c>
    </row>
    <row r="11" spans="1:27" ht="14.25" customHeight="1" x14ac:dyDescent="0.25">
      <c r="A11" s="6" t="s">
        <v>19</v>
      </c>
      <c r="B11" s="782" t="s">
        <v>2169</v>
      </c>
      <c r="C11" s="782"/>
      <c r="D11" s="782"/>
      <c r="E11" s="782"/>
      <c r="F11" s="782"/>
      <c r="G11" s="782"/>
      <c r="H11" s="669"/>
      <c r="I11" s="669"/>
      <c r="J11" s="669"/>
      <c r="K11" s="669"/>
      <c r="Z11"/>
      <c r="AA11" s="2" t="s">
        <v>18</v>
      </c>
    </row>
    <row r="12" spans="1:27" ht="14.25" customHeight="1" x14ac:dyDescent="0.25">
      <c r="A12" s="236" t="s">
        <v>22</v>
      </c>
      <c r="B12" s="688" t="s">
        <v>31</v>
      </c>
      <c r="C12" s="688"/>
      <c r="D12" s="688"/>
      <c r="E12" s="688"/>
      <c r="F12" s="688"/>
      <c r="G12" s="688"/>
      <c r="H12" s="669"/>
      <c r="I12" s="669"/>
      <c r="J12" s="669"/>
      <c r="K12" s="669"/>
      <c r="Z12" s="2" t="s">
        <v>29</v>
      </c>
      <c r="AA12" s="2" t="s">
        <v>23</v>
      </c>
    </row>
    <row r="13" spans="1:27" ht="14.25" customHeight="1" x14ac:dyDescent="0.25">
      <c r="A13" s="6" t="s">
        <v>26</v>
      </c>
      <c r="B13" s="699" t="s">
        <v>910</v>
      </c>
      <c r="C13" s="699"/>
      <c r="D13" s="699"/>
      <c r="E13" s="699"/>
      <c r="F13" s="699"/>
      <c r="G13" s="699"/>
      <c r="H13" s="669"/>
      <c r="I13" s="669"/>
      <c r="J13" s="669"/>
      <c r="K13" s="669"/>
      <c r="Z13"/>
      <c r="AA13" s="2" t="s">
        <v>31</v>
      </c>
    </row>
    <row r="14" spans="1:27" ht="14.25" customHeight="1" x14ac:dyDescent="0.25">
      <c r="A14" s="6" t="s">
        <v>28</v>
      </c>
      <c r="B14" s="699" t="s">
        <v>9</v>
      </c>
      <c r="C14" s="699"/>
      <c r="D14" s="699"/>
      <c r="E14" s="699"/>
      <c r="F14" s="699"/>
      <c r="G14" s="699"/>
      <c r="H14" s="669"/>
      <c r="I14" s="669"/>
      <c r="J14" s="669"/>
      <c r="K14" s="669"/>
      <c r="Z14"/>
      <c r="AA14" s="2" t="s">
        <v>34</v>
      </c>
    </row>
    <row r="15" spans="1:27" ht="14.25" customHeight="1" x14ac:dyDescent="0.25">
      <c r="A15" s="6" t="s">
        <v>30</v>
      </c>
      <c r="B15" s="699" t="s">
        <v>9</v>
      </c>
      <c r="C15" s="699"/>
      <c r="D15" s="699"/>
      <c r="E15" s="699"/>
      <c r="F15" s="699"/>
      <c r="G15" s="699"/>
      <c r="H15" s="669"/>
      <c r="I15" s="669"/>
      <c r="J15" s="669"/>
      <c r="K15" s="669"/>
    </row>
    <row r="16" spans="1:27" ht="14.25" customHeight="1" x14ac:dyDescent="0.25">
      <c r="A16" s="6" t="s">
        <v>32</v>
      </c>
      <c r="B16" s="699" t="s">
        <v>909</v>
      </c>
      <c r="C16" s="699"/>
      <c r="D16" s="699"/>
      <c r="E16" s="699"/>
      <c r="F16" s="699"/>
      <c r="G16" s="699"/>
      <c r="H16" s="669"/>
      <c r="I16" s="669"/>
      <c r="J16" s="669"/>
      <c r="K16" s="669"/>
    </row>
    <row r="17" spans="1:31" ht="14.25" customHeight="1" x14ac:dyDescent="0.25">
      <c r="A17" s="6" t="s">
        <v>35</v>
      </c>
      <c r="B17" s="688" t="s">
        <v>9</v>
      </c>
      <c r="C17" s="688"/>
      <c r="D17" s="688"/>
      <c r="E17" s="688"/>
      <c r="F17" s="688"/>
      <c r="G17" s="688"/>
      <c r="H17" s="669"/>
      <c r="I17" s="669"/>
      <c r="J17" s="669"/>
      <c r="K17" s="669"/>
    </row>
    <row r="18" spans="1:31" ht="14.25" customHeight="1" x14ac:dyDescent="0.25">
      <c r="A18" s="6" t="s">
        <v>36</v>
      </c>
      <c r="B18" s="688" t="s">
        <v>9</v>
      </c>
      <c r="C18" s="688"/>
      <c r="D18" s="688"/>
      <c r="E18" s="688"/>
      <c r="F18" s="688"/>
      <c r="G18" s="688"/>
      <c r="H18" s="669"/>
      <c r="I18" s="669"/>
      <c r="J18" s="669"/>
      <c r="K18" s="669"/>
    </row>
    <row r="19" spans="1:31" ht="14.25" customHeight="1" x14ac:dyDescent="0.25">
      <c r="A19" s="7" t="s">
        <v>37</v>
      </c>
      <c r="C19" s="154" t="s">
        <v>1433</v>
      </c>
      <c r="D19" s="154" t="s">
        <v>137</v>
      </c>
      <c r="E19" s="154" t="s">
        <v>138</v>
      </c>
      <c r="F19" s="154" t="s">
        <v>139</v>
      </c>
      <c r="G19" s="8" t="s">
        <v>38</v>
      </c>
      <c r="H19" s="8" t="s">
        <v>39</v>
      </c>
      <c r="I19" s="8" t="s">
        <v>40</v>
      </c>
      <c r="J19" s="8" t="s">
        <v>41</v>
      </c>
      <c r="K19" s="8" t="s">
        <v>42</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0">
        <v>24519</v>
      </c>
      <c r="D20" s="10">
        <v>25418</v>
      </c>
      <c r="E20" s="155">
        <v>25559</v>
      </c>
      <c r="F20" s="156">
        <v>27449</v>
      </c>
      <c r="G20" s="13">
        <v>28820</v>
      </c>
      <c r="H20" s="13">
        <v>28518</v>
      </c>
      <c r="I20" s="13">
        <v>28649</v>
      </c>
      <c r="J20" s="13">
        <v>29772</v>
      </c>
      <c r="K20" s="13">
        <v>30076</v>
      </c>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0">
        <f t="shared" ref="C21:F21" si="0">C20-C25</f>
        <v>23863</v>
      </c>
      <c r="D21" s="10">
        <f t="shared" si="0"/>
        <v>24710</v>
      </c>
      <c r="E21" s="10">
        <f t="shared" si="0"/>
        <v>24894</v>
      </c>
      <c r="F21" s="10">
        <f t="shared" si="0"/>
        <v>26716</v>
      </c>
      <c r="G21" s="10">
        <f>G20-G25</f>
        <v>28346</v>
      </c>
      <c r="H21" s="10">
        <f t="shared" ref="H21:K21" si="1">H20-H25</f>
        <v>28033</v>
      </c>
      <c r="I21" s="10">
        <f t="shared" si="1"/>
        <v>28379</v>
      </c>
      <c r="J21" s="10">
        <f t="shared" si="1"/>
        <v>29515</v>
      </c>
      <c r="K21" s="10">
        <f t="shared" si="1"/>
        <v>29720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IFERROR(+(C21/C20),0)</f>
        <v>0.97324523838655741</v>
      </c>
      <c r="D22" s="12">
        <f>IFERROR(+(D21/D20),0)</f>
        <v>0.9721457235030293</v>
      </c>
      <c r="E22" s="12">
        <f>IFERROR(+(E21/E20),0)</f>
        <v>0.97398176767479161</v>
      </c>
      <c r="F22" s="12">
        <f>IFERROR(+(F21/F20),0)</f>
        <v>0.97329593063499587</v>
      </c>
      <c r="G22" s="12">
        <f>G21/G20</f>
        <v>0.98355308813324083</v>
      </c>
      <c r="H22" s="12">
        <f t="shared" ref="H22:K22" si="2">H21/H20</f>
        <v>0.98299319727891155</v>
      </c>
      <c r="I22" s="12">
        <f t="shared" si="2"/>
        <v>0.9905755872805333</v>
      </c>
      <c r="J22" s="12">
        <f t="shared" si="2"/>
        <v>0.99136772806663975</v>
      </c>
      <c r="K22" s="12">
        <f t="shared" si="2"/>
        <v>0.98816331959037107</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10">
        <v>0</v>
      </c>
      <c r="D23" s="10">
        <v>0</v>
      </c>
      <c r="E23" s="155">
        <v>0</v>
      </c>
      <c r="F23" s="156">
        <v>0</v>
      </c>
      <c r="G23" s="10">
        <v>0</v>
      </c>
      <c r="H23" s="10">
        <v>0</v>
      </c>
      <c r="I23" s="10">
        <v>0</v>
      </c>
      <c r="J23" s="9">
        <v>0</v>
      </c>
      <c r="K23" s="9">
        <v>0</v>
      </c>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IFERROR(+(C23/C20),0)</f>
        <v>0</v>
      </c>
      <c r="D24" s="12">
        <f>IFERROR(+(D23/D20),0)</f>
        <v>0</v>
      </c>
      <c r="E24" s="12">
        <f>IFERROR(+(E23/E20),0)</f>
        <v>0</v>
      </c>
      <c r="F24" s="12">
        <f>IFERROR(+(F23/F20),0)</f>
        <v>0</v>
      </c>
      <c r="G24" s="12">
        <f>G23/G20</f>
        <v>0</v>
      </c>
      <c r="H24" s="12">
        <f t="shared" ref="H24:J24" si="3">H23/H20</f>
        <v>0</v>
      </c>
      <c r="I24" s="12">
        <f t="shared" si="3"/>
        <v>0</v>
      </c>
      <c r="J24" s="12">
        <f t="shared" si="3"/>
        <v>0</v>
      </c>
      <c r="K24" s="12">
        <f>K23/K20</f>
        <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10">
        <v>656</v>
      </c>
      <c r="D25" s="10">
        <v>708</v>
      </c>
      <c r="E25" s="155">
        <v>665</v>
      </c>
      <c r="F25" s="156">
        <v>733</v>
      </c>
      <c r="G25" s="164">
        <v>474</v>
      </c>
      <c r="H25" s="164">
        <v>485</v>
      </c>
      <c r="I25" s="164">
        <v>270</v>
      </c>
      <c r="J25" s="164">
        <v>257</v>
      </c>
      <c r="K25" s="164">
        <v>356</v>
      </c>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IFERROR(+(C25/C20),0)</f>
        <v>2.6754761613442635E-2</v>
      </c>
      <c r="D26" s="12">
        <f>IFERROR(+(D25/D20),0)</f>
        <v>2.7854276496970649E-2</v>
      </c>
      <c r="E26" s="12">
        <f>IFERROR(+(E25/E20),0)</f>
        <v>2.6018232325208342E-2</v>
      </c>
      <c r="F26" s="12">
        <f>IFERROR(+(F25/F20),0)</f>
        <v>2.670406936500419E-2</v>
      </c>
      <c r="G26" s="12">
        <f>G25/G20</f>
        <v>1.6446911866759194E-2</v>
      </c>
      <c r="H26" s="12">
        <f t="shared" ref="H26:J26" si="4">H25/H20</f>
        <v>1.7006802721088437E-2</v>
      </c>
      <c r="I26" s="12">
        <f t="shared" si="4"/>
        <v>9.4244127194666478E-3</v>
      </c>
      <c r="J26" s="12">
        <f t="shared" si="4"/>
        <v>8.6322719333602038E-3</v>
      </c>
      <c r="K26" s="12">
        <f>K25/K20</f>
        <v>1.1836680409628941E-2</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C27" s="677" t="s">
        <v>51</v>
      </c>
      <c r="D27" s="677"/>
      <c r="E27" s="677"/>
      <c r="F27" s="677"/>
      <c r="G27" s="677"/>
      <c r="H27" s="669"/>
      <c r="I27" s="669"/>
      <c r="J27" s="669"/>
      <c r="K27" s="669"/>
      <c r="L27" s="14"/>
      <c r="M27" s="9"/>
      <c r="N27" s="9"/>
      <c r="O27" s="9"/>
      <c r="P27" s="9"/>
      <c r="Q27" s="9"/>
      <c r="R27" s="9"/>
      <c r="S27" s="9"/>
      <c r="T27" s="9"/>
      <c r="U27" s="9"/>
      <c r="V27" s="9"/>
      <c r="W27" s="9"/>
      <c r="X27" s="9"/>
      <c r="Y27" s="9"/>
      <c r="Z27" s="9"/>
      <c r="AA27" s="9"/>
    </row>
    <row r="28" spans="1:31" ht="13.5" customHeight="1" x14ac:dyDescent="0.25">
      <c r="A28" s="15" t="s">
        <v>52</v>
      </c>
      <c r="B28" s="16" t="s">
        <v>2</v>
      </c>
      <c r="C28" s="154" t="s">
        <v>1433</v>
      </c>
      <c r="D28" s="154" t="s">
        <v>137</v>
      </c>
      <c r="E28" s="154" t="s">
        <v>138</v>
      </c>
      <c r="F28" s="154" t="s">
        <v>139</v>
      </c>
      <c r="G28" s="8" t="s">
        <v>38</v>
      </c>
      <c r="H28" s="8" t="s">
        <v>39</v>
      </c>
      <c r="I28" s="8" t="s">
        <v>40</v>
      </c>
      <c r="J28" s="8" t="s">
        <v>41</v>
      </c>
      <c r="K28" s="8" t="s">
        <v>42</v>
      </c>
      <c r="L28" s="14"/>
      <c r="M28" s="9"/>
      <c r="N28" s="9"/>
      <c r="O28" s="9"/>
      <c r="P28" s="9"/>
      <c r="Q28" s="9"/>
      <c r="R28" s="8"/>
      <c r="S28" s="8"/>
      <c r="T28" s="9"/>
      <c r="U28" s="9"/>
      <c r="V28" s="9"/>
      <c r="W28" s="9"/>
      <c r="X28" s="9"/>
      <c r="Y28" s="9"/>
      <c r="Z28" s="9"/>
      <c r="AA28" s="9"/>
      <c r="AB28" s="9"/>
      <c r="AC28" s="9"/>
      <c r="AD28" s="9"/>
      <c r="AE28" s="9"/>
    </row>
    <row r="29" spans="1:31" ht="13.5" customHeight="1" x14ac:dyDescent="0.25">
      <c r="A29" s="237" t="s">
        <v>2276</v>
      </c>
      <c r="B29" s="149" t="s">
        <v>2277</v>
      </c>
      <c r="C29" s="775" t="s">
        <v>10807</v>
      </c>
      <c r="D29" s="705"/>
      <c r="E29" s="705"/>
      <c r="F29" s="705"/>
      <c r="G29" s="705"/>
      <c r="H29" s="705"/>
      <c r="I29" s="705"/>
      <c r="J29" s="705"/>
      <c r="K29" s="705"/>
      <c r="L29" s="14"/>
      <c r="M29" s="9"/>
      <c r="N29" s="9"/>
      <c r="O29" s="9"/>
      <c r="P29" s="9"/>
      <c r="Q29" s="9"/>
      <c r="R29" s="8"/>
      <c r="S29" s="8"/>
      <c r="T29" s="9"/>
      <c r="U29" s="9"/>
      <c r="V29" s="9"/>
      <c r="W29" s="9"/>
      <c r="X29" s="9"/>
      <c r="Y29" s="9"/>
      <c r="Z29" s="9"/>
      <c r="AA29" s="9"/>
      <c r="AB29" s="9"/>
      <c r="AC29" s="9"/>
      <c r="AD29" s="9"/>
      <c r="AE29" s="9"/>
    </row>
    <row r="30" spans="1:31" ht="13.5" customHeight="1" x14ac:dyDescent="0.25">
      <c r="A30" s="237" t="s">
        <v>2278</v>
      </c>
      <c r="B30" s="17" t="s">
        <v>2279</v>
      </c>
      <c r="C30" s="157">
        <v>2948</v>
      </c>
      <c r="D30" s="157">
        <v>2883</v>
      </c>
      <c r="E30" s="158">
        <v>2899</v>
      </c>
      <c r="F30" s="159">
        <v>3015</v>
      </c>
      <c r="G30" s="169">
        <v>2955</v>
      </c>
      <c r="H30" s="169">
        <v>2878</v>
      </c>
      <c r="I30" s="169">
        <v>2683</v>
      </c>
      <c r="J30" s="169">
        <v>2637</v>
      </c>
      <c r="K30" s="169">
        <v>2611</v>
      </c>
      <c r="L30" s="8"/>
      <c r="M30" s="8"/>
      <c r="N30" s="8"/>
      <c r="O30" s="8"/>
      <c r="P30" s="8"/>
      <c r="Q30" s="8"/>
      <c r="R30" s="11"/>
      <c r="S30" s="11"/>
      <c r="T30" s="9"/>
      <c r="U30" s="9"/>
      <c r="V30" s="9"/>
      <c r="W30" s="9"/>
      <c r="X30" s="9"/>
      <c r="Y30" s="9"/>
      <c r="Z30" s="9"/>
      <c r="AA30" s="9"/>
      <c r="AB30" s="9"/>
      <c r="AC30" s="9"/>
      <c r="AD30" s="9"/>
      <c r="AE30" s="9"/>
    </row>
    <row r="31" spans="1:31" ht="13.5" customHeight="1" x14ac:dyDescent="0.25">
      <c r="A31" s="237" t="s">
        <v>2280</v>
      </c>
      <c r="B31" s="17" t="s">
        <v>2279</v>
      </c>
      <c r="C31" s="157">
        <v>13867</v>
      </c>
      <c r="D31" s="157">
        <v>14327</v>
      </c>
      <c r="E31" s="158">
        <v>14267</v>
      </c>
      <c r="F31" s="159">
        <v>15012</v>
      </c>
      <c r="G31" s="169">
        <v>15328</v>
      </c>
      <c r="H31" s="169">
        <v>15427</v>
      </c>
      <c r="I31" s="169">
        <v>15815</v>
      </c>
      <c r="J31" s="169">
        <v>16386</v>
      </c>
      <c r="K31" s="169">
        <v>16005</v>
      </c>
      <c r="L31" s="8"/>
      <c r="M31" s="8"/>
      <c r="N31" s="8"/>
      <c r="O31" s="8"/>
      <c r="P31" s="8"/>
      <c r="Q31" s="8"/>
      <c r="R31" s="11"/>
      <c r="S31" s="11"/>
      <c r="T31" s="9"/>
      <c r="U31" s="9"/>
      <c r="V31" s="9"/>
      <c r="W31" s="9"/>
      <c r="X31" s="9"/>
      <c r="Y31" s="9"/>
      <c r="Z31" s="9"/>
      <c r="AA31" s="9"/>
      <c r="AB31" s="9"/>
      <c r="AC31" s="9"/>
      <c r="AD31" s="9"/>
      <c r="AE31" s="9"/>
    </row>
    <row r="32" spans="1:31" ht="13.5" customHeight="1" x14ac:dyDescent="0.25">
      <c r="A32" s="237" t="s">
        <v>2281</v>
      </c>
      <c r="B32" s="149" t="s">
        <v>2282</v>
      </c>
      <c r="C32" s="775" t="s">
        <v>10807</v>
      </c>
      <c r="D32" s="705"/>
      <c r="E32" s="705"/>
      <c r="F32" s="705"/>
      <c r="G32" s="705"/>
      <c r="H32" s="705"/>
      <c r="I32" s="705"/>
      <c r="J32" s="705"/>
      <c r="K32" s="705"/>
      <c r="L32" s="11"/>
      <c r="M32" s="11"/>
      <c r="N32" s="11"/>
      <c r="O32" s="11"/>
      <c r="P32" s="11"/>
      <c r="Q32" s="11"/>
      <c r="R32" s="11"/>
      <c r="S32" s="11"/>
      <c r="T32" s="9"/>
      <c r="U32" s="9"/>
      <c r="V32" s="9"/>
      <c r="W32" s="9"/>
      <c r="X32" s="9"/>
      <c r="Y32" s="9"/>
      <c r="Z32" s="9"/>
      <c r="AA32" s="9"/>
      <c r="AB32" s="9"/>
      <c r="AC32" s="9"/>
      <c r="AD32" s="9"/>
      <c r="AE32" s="9"/>
    </row>
    <row r="33" spans="1:31" ht="13.5" customHeight="1" x14ac:dyDescent="0.25">
      <c r="A33" s="237" t="s">
        <v>2283</v>
      </c>
      <c r="B33" s="237" t="s">
        <v>2284</v>
      </c>
      <c r="C33" s="157">
        <v>628</v>
      </c>
      <c r="D33" s="157">
        <v>789</v>
      </c>
      <c r="E33" s="158">
        <v>750</v>
      </c>
      <c r="F33" s="159">
        <v>762</v>
      </c>
      <c r="G33" s="197">
        <v>603</v>
      </c>
      <c r="H33" s="197">
        <v>383</v>
      </c>
      <c r="I33" s="197">
        <v>276</v>
      </c>
      <c r="J33" s="197">
        <v>191</v>
      </c>
      <c r="K33" s="197">
        <v>205</v>
      </c>
      <c r="L33" s="11"/>
      <c r="M33" s="11"/>
      <c r="N33" s="11"/>
      <c r="O33" s="11"/>
      <c r="P33" s="11"/>
      <c r="Q33" s="11"/>
      <c r="R33" s="11"/>
      <c r="S33" s="11"/>
      <c r="T33" s="9"/>
      <c r="U33" s="9"/>
      <c r="V33" s="9"/>
      <c r="W33" s="9"/>
      <c r="X33" s="9"/>
      <c r="Y33" s="9"/>
      <c r="Z33" s="9"/>
      <c r="AA33" s="9"/>
      <c r="AB33" s="9"/>
      <c r="AC33" s="9"/>
      <c r="AD33" s="9"/>
      <c r="AE33" s="9"/>
    </row>
    <row r="34" spans="1:31" ht="13.5" customHeight="1" x14ac:dyDescent="0.25">
      <c r="A34" s="237" t="s">
        <v>2285</v>
      </c>
      <c r="B34" s="237" t="s">
        <v>2286</v>
      </c>
      <c r="C34" s="157">
        <v>739</v>
      </c>
      <c r="D34" s="157">
        <v>876</v>
      </c>
      <c r="E34" s="158">
        <v>1048</v>
      </c>
      <c r="F34" s="159">
        <v>1860</v>
      </c>
      <c r="G34" s="199">
        <v>2346</v>
      </c>
      <c r="H34" s="199">
        <v>1977</v>
      </c>
      <c r="I34" s="199">
        <v>2037</v>
      </c>
      <c r="J34" s="199">
        <v>2368</v>
      </c>
      <c r="K34" s="199">
        <v>2726</v>
      </c>
      <c r="L34" s="11"/>
      <c r="M34" s="11"/>
      <c r="N34" s="11"/>
      <c r="O34" s="11"/>
      <c r="P34" s="11"/>
      <c r="Q34" s="11"/>
      <c r="R34" s="11"/>
      <c r="S34" s="11"/>
      <c r="T34" s="9"/>
      <c r="U34" s="9"/>
      <c r="V34" s="9"/>
      <c r="W34" s="9"/>
      <c r="X34" s="9"/>
      <c r="Y34" s="9"/>
      <c r="Z34" s="9"/>
      <c r="AA34" s="9"/>
      <c r="AB34" s="9"/>
      <c r="AC34" s="9"/>
      <c r="AD34" s="9"/>
      <c r="AE34" s="9"/>
    </row>
    <row r="35" spans="1:31" ht="13.5" customHeight="1" x14ac:dyDescent="0.25">
      <c r="A35" s="237" t="s">
        <v>2287</v>
      </c>
      <c r="B35" s="17" t="s">
        <v>2288</v>
      </c>
      <c r="C35" s="775" t="s">
        <v>10807</v>
      </c>
      <c r="D35" s="705"/>
      <c r="E35" s="705"/>
      <c r="F35" s="705"/>
      <c r="G35" s="705"/>
      <c r="H35" s="705"/>
      <c r="I35" s="705"/>
      <c r="J35" s="705"/>
      <c r="K35" s="705"/>
      <c r="L35" s="11"/>
      <c r="M35" s="11"/>
      <c r="N35" s="11"/>
      <c r="O35" s="11"/>
      <c r="P35" s="11"/>
      <c r="Q35" s="11"/>
      <c r="R35" s="11"/>
      <c r="S35" s="11"/>
      <c r="T35" s="9"/>
      <c r="U35" s="9"/>
      <c r="V35" s="9"/>
      <c r="W35" s="9"/>
      <c r="X35" s="9"/>
      <c r="Y35" s="9"/>
      <c r="Z35" s="9"/>
      <c r="AA35" s="9"/>
      <c r="AB35" s="9"/>
      <c r="AC35" s="9"/>
      <c r="AD35" s="9"/>
      <c r="AE35" s="9"/>
    </row>
    <row r="36" spans="1:31" ht="13.5" customHeight="1" x14ac:dyDescent="0.25">
      <c r="A36" s="237" t="s">
        <v>2289</v>
      </c>
      <c r="B36" s="149" t="s">
        <v>2343</v>
      </c>
      <c r="C36" s="775" t="s">
        <v>10807</v>
      </c>
      <c r="D36" s="705"/>
      <c r="E36" s="705"/>
      <c r="F36" s="705"/>
      <c r="G36" s="705"/>
      <c r="H36" s="705"/>
      <c r="I36" s="705"/>
      <c r="J36" s="705"/>
      <c r="K36" s="705"/>
      <c r="L36" s="11"/>
      <c r="M36" s="11"/>
      <c r="N36" s="11"/>
      <c r="O36" s="11"/>
      <c r="P36" s="11"/>
      <c r="Q36" s="11"/>
      <c r="R36" s="11"/>
      <c r="S36" s="11"/>
      <c r="T36" s="9"/>
      <c r="U36" s="9"/>
      <c r="V36" s="9"/>
      <c r="W36" s="9"/>
      <c r="X36" s="9"/>
      <c r="Y36" s="9"/>
      <c r="Z36" s="9"/>
      <c r="AA36" s="9"/>
      <c r="AB36" s="9"/>
      <c r="AC36" s="9"/>
      <c r="AD36" s="9"/>
      <c r="AE36" s="9"/>
    </row>
    <row r="37" spans="1:31" ht="13.5" customHeight="1" x14ac:dyDescent="0.25">
      <c r="A37" s="237" t="s">
        <v>2291</v>
      </c>
      <c r="B37" s="149" t="s">
        <v>2343</v>
      </c>
      <c r="C37" s="157">
        <v>15</v>
      </c>
      <c r="D37" s="190" t="s">
        <v>1542</v>
      </c>
      <c r="E37" s="158">
        <v>13</v>
      </c>
      <c r="F37" s="159">
        <v>20</v>
      </c>
      <c r="G37" s="199">
        <v>20</v>
      </c>
      <c r="H37" s="190" t="s">
        <v>1542</v>
      </c>
      <c r="I37" s="190" t="s">
        <v>1542</v>
      </c>
      <c r="J37" s="190" t="s">
        <v>1542</v>
      </c>
      <c r="K37" s="190" t="s">
        <v>1542</v>
      </c>
      <c r="L37" s="11"/>
      <c r="M37" s="11"/>
      <c r="N37" s="11"/>
      <c r="O37" s="11"/>
      <c r="P37" s="11"/>
      <c r="Q37" s="11"/>
      <c r="R37" s="11"/>
      <c r="S37" s="11"/>
      <c r="T37" s="9"/>
      <c r="U37" s="9"/>
      <c r="V37" s="9"/>
      <c r="W37" s="9"/>
      <c r="X37" s="9"/>
      <c r="Y37" s="9"/>
      <c r="Z37" s="9"/>
      <c r="AA37" s="9"/>
      <c r="AB37" s="9"/>
      <c r="AC37" s="9"/>
      <c r="AD37" s="9"/>
      <c r="AE37" s="9"/>
    </row>
    <row r="38" spans="1:31" ht="13.5" customHeight="1" x14ac:dyDescent="0.25">
      <c r="A38" s="237" t="s">
        <v>2292</v>
      </c>
      <c r="B38" s="149" t="s">
        <v>2293</v>
      </c>
      <c r="C38" s="775" t="s">
        <v>10807</v>
      </c>
      <c r="D38" s="705"/>
      <c r="E38" s="705"/>
      <c r="F38" s="705"/>
      <c r="G38" s="705"/>
      <c r="H38" s="705"/>
      <c r="I38" s="705"/>
      <c r="J38" s="705"/>
      <c r="K38" s="705"/>
      <c r="L38" s="11"/>
      <c r="M38" s="11"/>
      <c r="N38" s="11"/>
      <c r="O38" s="11"/>
      <c r="P38" s="11"/>
      <c r="Q38" s="11"/>
      <c r="R38" s="11"/>
      <c r="S38" s="11"/>
      <c r="T38" s="9"/>
      <c r="U38" s="9"/>
      <c r="V38" s="9"/>
      <c r="W38" s="9"/>
      <c r="X38" s="9"/>
      <c r="Y38" s="9"/>
      <c r="Z38" s="9"/>
      <c r="AA38" s="9"/>
      <c r="AB38" s="9"/>
      <c r="AC38" s="9"/>
      <c r="AD38" s="9"/>
      <c r="AE38" s="9"/>
    </row>
    <row r="39" spans="1:31" ht="13.5" customHeight="1" x14ac:dyDescent="0.25">
      <c r="A39" s="237" t="s">
        <v>2294</v>
      </c>
      <c r="B39" s="149" t="s">
        <v>2295</v>
      </c>
      <c r="C39" s="775" t="s">
        <v>10807</v>
      </c>
      <c r="D39" s="705"/>
      <c r="E39" s="705"/>
      <c r="F39" s="705"/>
      <c r="G39" s="705"/>
      <c r="H39" s="705"/>
      <c r="I39" s="705"/>
      <c r="J39" s="705"/>
      <c r="K39" s="705"/>
      <c r="L39" s="11"/>
      <c r="M39" s="11"/>
      <c r="N39" s="11"/>
      <c r="O39" s="11"/>
      <c r="P39" s="11"/>
      <c r="Q39" s="11"/>
      <c r="R39" s="11"/>
      <c r="S39" s="11"/>
      <c r="T39" s="9"/>
      <c r="U39" s="9"/>
      <c r="V39" s="9"/>
      <c r="W39" s="9"/>
      <c r="X39" s="9"/>
      <c r="Y39" s="9"/>
      <c r="Z39" s="9"/>
      <c r="AA39" s="9"/>
      <c r="AB39" s="9"/>
      <c r="AC39" s="9"/>
      <c r="AD39" s="9"/>
      <c r="AE39" s="9"/>
    </row>
    <row r="40" spans="1:31" ht="13.5" customHeight="1" x14ac:dyDescent="0.25">
      <c r="A40" s="237" t="s">
        <v>2296</v>
      </c>
      <c r="B40" s="149" t="s">
        <v>2293</v>
      </c>
      <c r="C40" s="775" t="s">
        <v>10807</v>
      </c>
      <c r="D40" s="705"/>
      <c r="E40" s="705"/>
      <c r="F40" s="705"/>
      <c r="G40" s="705"/>
      <c r="H40" s="705"/>
      <c r="I40" s="705"/>
      <c r="J40" s="705"/>
      <c r="K40" s="705"/>
      <c r="L40" s="11"/>
      <c r="M40" s="11"/>
      <c r="N40" s="11"/>
      <c r="O40" s="11"/>
      <c r="P40" s="11"/>
      <c r="Q40" s="11"/>
      <c r="R40" s="11"/>
      <c r="S40" s="11"/>
      <c r="T40" s="9"/>
      <c r="U40" s="9"/>
      <c r="V40" s="9"/>
      <c r="W40" s="9"/>
      <c r="X40" s="9"/>
      <c r="Y40" s="9"/>
      <c r="Z40" s="9"/>
      <c r="AA40" s="9"/>
      <c r="AB40" s="9"/>
      <c r="AC40" s="9"/>
      <c r="AD40" s="9"/>
      <c r="AE40" s="9"/>
    </row>
    <row r="41" spans="1:31" ht="13.5" customHeight="1" x14ac:dyDescent="0.25">
      <c r="A41" s="237" t="s">
        <v>2297</v>
      </c>
      <c r="B41" s="149" t="s">
        <v>2295</v>
      </c>
      <c r="C41" s="775" t="s">
        <v>10807</v>
      </c>
      <c r="D41" s="705"/>
      <c r="E41" s="705"/>
      <c r="F41" s="705"/>
      <c r="G41" s="705"/>
      <c r="H41" s="705"/>
      <c r="I41" s="705"/>
      <c r="J41" s="705"/>
      <c r="K41" s="705"/>
      <c r="L41" s="11"/>
      <c r="M41" s="11"/>
      <c r="N41" s="11"/>
      <c r="O41" s="11"/>
      <c r="P41" s="11"/>
      <c r="Q41" s="11"/>
      <c r="R41" s="11"/>
      <c r="S41" s="11"/>
      <c r="T41" s="9"/>
      <c r="U41" s="9"/>
      <c r="V41" s="9"/>
      <c r="W41" s="9"/>
      <c r="X41" s="9"/>
      <c r="Y41" s="9"/>
      <c r="Z41" s="9"/>
      <c r="AA41" s="9"/>
      <c r="AB41" s="9"/>
      <c r="AC41" s="9"/>
      <c r="AD41" s="9"/>
      <c r="AE41" s="9"/>
    </row>
    <row r="42" spans="1:31" ht="13.5" customHeight="1" x14ac:dyDescent="0.25">
      <c r="A42" s="237" t="s">
        <v>2302</v>
      </c>
      <c r="B42" s="17" t="s">
        <v>2303</v>
      </c>
      <c r="C42" s="775" t="s">
        <v>10807</v>
      </c>
      <c r="D42" s="705"/>
      <c r="E42" s="705"/>
      <c r="F42" s="705"/>
      <c r="G42" s="705"/>
      <c r="H42" s="705"/>
      <c r="I42" s="705"/>
      <c r="J42" s="705"/>
      <c r="K42" s="705"/>
      <c r="L42" s="11"/>
      <c r="M42" s="11"/>
      <c r="N42" s="11"/>
      <c r="O42" s="11"/>
      <c r="P42" s="11"/>
      <c r="Q42" s="11"/>
      <c r="R42" s="11"/>
      <c r="S42" s="11"/>
      <c r="T42" s="9"/>
      <c r="U42" s="9"/>
      <c r="V42" s="9"/>
      <c r="W42" s="9"/>
      <c r="X42" s="9"/>
      <c r="Y42" s="9"/>
      <c r="Z42" s="9"/>
      <c r="AA42" s="9"/>
      <c r="AB42" s="9"/>
      <c r="AC42" s="9"/>
      <c r="AD42" s="9"/>
      <c r="AE42" s="9"/>
    </row>
    <row r="43" spans="1:31" ht="13.5" customHeight="1" x14ac:dyDescent="0.25">
      <c r="A43" s="237" t="s">
        <v>2300</v>
      </c>
      <c r="B43" s="17" t="s">
        <v>2301</v>
      </c>
      <c r="C43" s="775" t="s">
        <v>10807</v>
      </c>
      <c r="D43" s="705"/>
      <c r="E43" s="705"/>
      <c r="F43" s="705"/>
      <c r="G43" s="705"/>
      <c r="H43" s="705"/>
      <c r="I43" s="705"/>
      <c r="J43" s="705"/>
      <c r="K43" s="705"/>
      <c r="L43" s="11"/>
      <c r="M43" s="11"/>
      <c r="N43" s="11"/>
      <c r="O43" s="11"/>
      <c r="P43" s="11"/>
      <c r="Q43" s="11"/>
      <c r="R43" s="11"/>
      <c r="S43" s="11"/>
      <c r="T43" s="9"/>
      <c r="U43" s="9"/>
      <c r="V43" s="9"/>
      <c r="W43" s="9"/>
      <c r="X43" s="9"/>
      <c r="Y43" s="9"/>
      <c r="Z43" s="9"/>
      <c r="AA43" s="9"/>
      <c r="AB43" s="9"/>
      <c r="AC43" s="9"/>
      <c r="AD43" s="9"/>
      <c r="AE43" s="9"/>
    </row>
    <row r="44" spans="1:31" ht="13.5" customHeight="1" x14ac:dyDescent="0.25">
      <c r="A44" s="237" t="s">
        <v>2298</v>
      </c>
      <c r="B44" s="149" t="s">
        <v>2299</v>
      </c>
      <c r="C44" s="157">
        <v>5497</v>
      </c>
      <c r="D44" s="157">
        <v>5643</v>
      </c>
      <c r="E44" s="158">
        <v>5769</v>
      </c>
      <c r="F44" s="159">
        <v>5760</v>
      </c>
      <c r="G44" s="199">
        <v>5858</v>
      </c>
      <c r="H44" s="199">
        <v>5747</v>
      </c>
      <c r="I44" s="199">
        <v>5676</v>
      </c>
      <c r="J44" s="199">
        <v>5955</v>
      </c>
      <c r="K44" s="199">
        <v>5862</v>
      </c>
      <c r="L44" s="11"/>
      <c r="M44" s="11"/>
      <c r="N44" s="11"/>
      <c r="O44" s="11"/>
      <c r="P44" s="11"/>
      <c r="Q44" s="11"/>
      <c r="R44" s="11"/>
      <c r="S44" s="11"/>
      <c r="T44" s="9"/>
      <c r="U44" s="9"/>
      <c r="V44" s="9"/>
      <c r="W44" s="9"/>
      <c r="X44" s="9"/>
      <c r="Y44" s="9"/>
      <c r="Z44" s="9"/>
      <c r="AA44" s="9"/>
      <c r="AB44" s="9"/>
      <c r="AC44" s="9"/>
      <c r="AD44" s="9"/>
      <c r="AE44" s="9"/>
    </row>
    <row r="45" spans="1:31" ht="13.5" customHeight="1" x14ac:dyDescent="0.25">
      <c r="A45" s="237" t="s">
        <v>2240</v>
      </c>
      <c r="B45" s="17" t="s">
        <v>117</v>
      </c>
      <c r="C45" s="190" t="s">
        <v>1542</v>
      </c>
      <c r="D45" s="190" t="s">
        <v>1542</v>
      </c>
      <c r="E45" s="158">
        <v>13</v>
      </c>
      <c r="F45" s="190" t="s">
        <v>1542</v>
      </c>
      <c r="G45" s="190" t="s">
        <v>1542</v>
      </c>
      <c r="H45" s="190" t="s">
        <v>1542</v>
      </c>
      <c r="I45" s="190" t="s">
        <v>1542</v>
      </c>
      <c r="J45" s="190" t="s">
        <v>1542</v>
      </c>
      <c r="K45" s="190" t="s">
        <v>1542</v>
      </c>
      <c r="L45" s="11"/>
      <c r="M45" s="11"/>
      <c r="N45" s="11"/>
      <c r="O45" s="11"/>
      <c r="P45" s="11"/>
      <c r="Q45" s="11"/>
      <c r="R45" s="11"/>
      <c r="S45" s="11"/>
      <c r="T45" s="9"/>
      <c r="U45" s="9"/>
      <c r="V45" s="9"/>
      <c r="W45" s="9"/>
      <c r="X45" s="9"/>
      <c r="Y45" s="9"/>
      <c r="Z45" s="9"/>
      <c r="AA45" s="9"/>
      <c r="AB45" s="9"/>
      <c r="AC45" s="9"/>
      <c r="AD45" s="9"/>
      <c r="AE45" s="9"/>
    </row>
    <row r="46" spans="1:31" ht="13.5" customHeight="1" x14ac:dyDescent="0.25">
      <c r="A46" s="237" t="s">
        <v>2304</v>
      </c>
      <c r="B46" s="149" t="s">
        <v>2754</v>
      </c>
      <c r="C46" s="157">
        <v>27</v>
      </c>
      <c r="D46" s="157">
        <v>28</v>
      </c>
      <c r="E46" s="158">
        <v>32</v>
      </c>
      <c r="F46" s="159">
        <v>43</v>
      </c>
      <c r="G46" s="199">
        <v>64</v>
      </c>
      <c r="H46" s="199">
        <v>52</v>
      </c>
      <c r="I46" s="199">
        <v>60</v>
      </c>
      <c r="J46" s="199">
        <v>69</v>
      </c>
      <c r="K46" s="199">
        <v>74</v>
      </c>
      <c r="L46" s="11"/>
      <c r="M46" s="11"/>
      <c r="N46" s="11"/>
      <c r="O46" s="11"/>
      <c r="P46" s="11"/>
      <c r="Q46" s="11"/>
      <c r="R46" s="11"/>
      <c r="S46" s="11"/>
      <c r="T46" s="9"/>
      <c r="U46" s="9"/>
      <c r="V46" s="9"/>
      <c r="W46" s="9"/>
      <c r="X46" s="9"/>
      <c r="Y46" s="9"/>
      <c r="Z46" s="9"/>
      <c r="AA46" s="9"/>
      <c r="AB46" s="9"/>
      <c r="AC46" s="9"/>
      <c r="AD46" s="9"/>
      <c r="AE46" s="9"/>
    </row>
    <row r="47" spans="1:31" ht="13.5" customHeight="1" x14ac:dyDescent="0.25">
      <c r="A47" s="237" t="s">
        <v>2306</v>
      </c>
      <c r="B47" s="17" t="s">
        <v>2307</v>
      </c>
      <c r="C47" s="157">
        <v>46</v>
      </c>
      <c r="D47" s="157">
        <v>51</v>
      </c>
      <c r="E47" s="158">
        <v>47</v>
      </c>
      <c r="F47" s="159">
        <v>44</v>
      </c>
      <c r="G47" s="199">
        <v>48</v>
      </c>
      <c r="H47" s="199">
        <v>46</v>
      </c>
      <c r="I47" s="199">
        <v>32</v>
      </c>
      <c r="J47" s="199">
        <v>19</v>
      </c>
      <c r="K47" s="199">
        <v>10</v>
      </c>
      <c r="L47" s="11"/>
      <c r="M47" s="11"/>
      <c r="N47" s="11"/>
      <c r="O47" s="11"/>
      <c r="P47" s="11"/>
      <c r="Q47" s="11"/>
      <c r="R47" s="11"/>
      <c r="S47" s="11"/>
      <c r="T47" s="9"/>
      <c r="U47" s="9"/>
      <c r="V47" s="9"/>
      <c r="W47" s="9"/>
      <c r="X47" s="9"/>
      <c r="Y47" s="9"/>
      <c r="Z47" s="9"/>
      <c r="AA47" s="9"/>
      <c r="AB47" s="9"/>
      <c r="AC47" s="9"/>
      <c r="AD47" s="9"/>
      <c r="AE47" s="9"/>
    </row>
    <row r="48" spans="1:31" ht="13.5" customHeight="1" x14ac:dyDescent="0.25">
      <c r="A48" s="237" t="s">
        <v>2308</v>
      </c>
      <c r="B48" s="17" t="s">
        <v>2309</v>
      </c>
      <c r="C48" s="157">
        <v>41</v>
      </c>
      <c r="D48" s="157">
        <v>47</v>
      </c>
      <c r="E48" s="158">
        <v>30</v>
      </c>
      <c r="F48" s="159">
        <v>40</v>
      </c>
      <c r="G48" s="199">
        <v>39</v>
      </c>
      <c r="H48" s="199">
        <v>47</v>
      </c>
      <c r="I48" s="199">
        <v>55</v>
      </c>
      <c r="J48" s="199">
        <v>51</v>
      </c>
      <c r="K48" s="199">
        <v>28</v>
      </c>
      <c r="L48" s="11"/>
      <c r="M48" s="11"/>
      <c r="N48" s="11"/>
      <c r="O48" s="11"/>
      <c r="P48" s="11"/>
      <c r="Q48" s="11"/>
      <c r="R48" s="11"/>
      <c r="S48" s="11"/>
      <c r="T48" s="9"/>
      <c r="U48" s="9"/>
      <c r="V48" s="9"/>
      <c r="W48" s="9"/>
      <c r="X48" s="9"/>
      <c r="Y48" s="9"/>
      <c r="Z48" s="9"/>
      <c r="AA48" s="9"/>
      <c r="AB48" s="9"/>
      <c r="AC48" s="9"/>
      <c r="AD48" s="9"/>
      <c r="AE48" s="9"/>
    </row>
    <row r="49" spans="1:31" ht="13.5" customHeight="1" x14ac:dyDescent="0.25">
      <c r="A49" s="237" t="s">
        <v>2310</v>
      </c>
      <c r="B49" s="17" t="s">
        <v>2311</v>
      </c>
      <c r="C49" s="775" t="s">
        <v>10807</v>
      </c>
      <c r="D49" s="705"/>
      <c r="E49" s="705"/>
      <c r="F49" s="705"/>
      <c r="G49" s="705"/>
      <c r="H49" s="705"/>
      <c r="I49" s="705"/>
      <c r="J49" s="705"/>
      <c r="K49" s="705"/>
      <c r="L49" s="11"/>
      <c r="M49" s="11"/>
      <c r="N49" s="11"/>
      <c r="O49" s="11"/>
      <c r="P49" s="11"/>
      <c r="Q49" s="11"/>
      <c r="R49" s="11"/>
      <c r="S49" s="11"/>
      <c r="T49" s="9"/>
      <c r="U49" s="9"/>
      <c r="V49" s="9"/>
      <c r="W49" s="9"/>
      <c r="X49" s="9"/>
      <c r="Y49" s="9"/>
      <c r="Z49" s="9"/>
      <c r="AA49" s="9"/>
      <c r="AB49" s="9"/>
      <c r="AC49" s="9"/>
      <c r="AD49" s="9"/>
      <c r="AE49" s="9"/>
    </row>
    <row r="50" spans="1:31" ht="13.5" customHeight="1" x14ac:dyDescent="0.25">
      <c r="A50" s="237" t="s">
        <v>2312</v>
      </c>
      <c r="B50" s="149" t="s">
        <v>2313</v>
      </c>
      <c r="C50" s="775" t="s">
        <v>10807</v>
      </c>
      <c r="D50" s="705"/>
      <c r="E50" s="705"/>
      <c r="F50" s="705"/>
      <c r="G50" s="705"/>
      <c r="H50" s="705"/>
      <c r="I50" s="705"/>
      <c r="J50" s="705"/>
      <c r="K50" s="705"/>
      <c r="L50" s="11"/>
      <c r="M50" s="11"/>
      <c r="N50" s="11"/>
      <c r="O50" s="11"/>
      <c r="P50" s="11"/>
      <c r="Q50" s="11"/>
      <c r="R50" s="11"/>
      <c r="S50" s="11"/>
      <c r="T50" s="9"/>
      <c r="U50" s="9"/>
      <c r="V50" s="9"/>
      <c r="W50" s="9"/>
      <c r="X50" s="9"/>
      <c r="Y50" s="9"/>
      <c r="Z50" s="9"/>
      <c r="AA50" s="9"/>
      <c r="AB50" s="9"/>
      <c r="AC50" s="9"/>
      <c r="AD50" s="9"/>
      <c r="AE50" s="9"/>
    </row>
    <row r="51" spans="1:31" ht="13.5" customHeight="1" x14ac:dyDescent="0.25">
      <c r="A51" s="237" t="s">
        <v>2314</v>
      </c>
      <c r="B51" s="17" t="s">
        <v>2315</v>
      </c>
      <c r="C51" s="775" t="s">
        <v>10807</v>
      </c>
      <c r="D51" s="705"/>
      <c r="E51" s="705"/>
      <c r="F51" s="705"/>
      <c r="G51" s="705"/>
      <c r="H51" s="705"/>
      <c r="I51" s="705"/>
      <c r="J51" s="705"/>
      <c r="K51" s="705"/>
      <c r="L51" s="11"/>
      <c r="M51" s="11"/>
      <c r="N51" s="11"/>
      <c r="O51" s="11"/>
      <c r="P51" s="11"/>
      <c r="Q51" s="11"/>
      <c r="R51" s="11"/>
      <c r="S51" s="11"/>
      <c r="T51" s="9"/>
      <c r="U51" s="9"/>
      <c r="V51" s="9"/>
      <c r="W51" s="9"/>
      <c r="X51" s="9"/>
      <c r="Y51" s="9"/>
      <c r="Z51" s="9"/>
      <c r="AA51" s="9"/>
      <c r="AB51" s="9"/>
      <c r="AC51" s="9"/>
      <c r="AD51" s="9"/>
      <c r="AE51" s="9"/>
    </row>
    <row r="52" spans="1:31" ht="13.5" customHeight="1" x14ac:dyDescent="0.25">
      <c r="A52" s="237" t="s">
        <v>2755</v>
      </c>
      <c r="B52" s="149" t="s">
        <v>2317</v>
      </c>
      <c r="C52" s="775" t="s">
        <v>10807</v>
      </c>
      <c r="D52" s="705"/>
      <c r="E52" s="705"/>
      <c r="F52" s="705"/>
      <c r="G52" s="705"/>
      <c r="H52" s="705"/>
      <c r="I52" s="705"/>
      <c r="J52" s="705"/>
      <c r="K52" s="705"/>
      <c r="L52" s="11"/>
      <c r="M52" s="11"/>
      <c r="N52" s="11"/>
      <c r="O52" s="11"/>
      <c r="P52" s="11"/>
      <c r="Q52" s="11"/>
      <c r="R52" s="11"/>
      <c r="S52" s="11"/>
      <c r="T52" s="9"/>
      <c r="U52" s="9"/>
      <c r="V52" s="9"/>
      <c r="W52" s="9"/>
      <c r="X52" s="9"/>
      <c r="Y52" s="9"/>
      <c r="Z52" s="9"/>
      <c r="AA52" s="9"/>
      <c r="AB52" s="9"/>
      <c r="AC52" s="9"/>
      <c r="AD52" s="9"/>
      <c r="AE52" s="9"/>
    </row>
    <row r="53" spans="1:31" ht="13.5" customHeight="1" x14ac:dyDescent="0.25">
      <c r="A53" s="237" t="s">
        <v>2318</v>
      </c>
      <c r="B53" s="149" t="s">
        <v>2319</v>
      </c>
      <c r="C53" s="775" t="s">
        <v>10807</v>
      </c>
      <c r="D53" s="705"/>
      <c r="E53" s="705"/>
      <c r="F53" s="705"/>
      <c r="G53" s="705"/>
      <c r="H53" s="705"/>
      <c r="I53" s="705"/>
      <c r="J53" s="705"/>
      <c r="K53" s="705"/>
      <c r="L53" s="11"/>
      <c r="M53" s="11"/>
      <c r="N53" s="11"/>
      <c r="O53" s="11"/>
      <c r="P53" s="11"/>
      <c r="Q53" s="11"/>
      <c r="R53" s="11"/>
      <c r="S53" s="11"/>
      <c r="T53" s="9"/>
      <c r="U53" s="9"/>
      <c r="V53" s="9"/>
      <c r="W53" s="9"/>
      <c r="X53" s="9"/>
      <c r="Y53" s="9"/>
      <c r="Z53" s="9"/>
      <c r="AA53" s="9"/>
      <c r="AB53" s="9"/>
      <c r="AC53" s="9"/>
      <c r="AD53" s="9"/>
      <c r="AE53" s="9"/>
    </row>
    <row r="54" spans="1:31" ht="13.5" customHeight="1" x14ac:dyDescent="0.25">
      <c r="A54" s="237" t="s">
        <v>2756</v>
      </c>
      <c r="B54" s="149" t="s">
        <v>2321</v>
      </c>
      <c r="C54" s="775" t="s">
        <v>10807</v>
      </c>
      <c r="D54" s="705"/>
      <c r="E54" s="705"/>
      <c r="F54" s="705"/>
      <c r="G54" s="705"/>
      <c r="H54" s="705"/>
      <c r="I54" s="705"/>
      <c r="J54" s="705"/>
      <c r="K54" s="705"/>
      <c r="L54" s="11"/>
      <c r="M54" s="11"/>
      <c r="N54" s="11"/>
      <c r="O54" s="11"/>
      <c r="P54" s="11"/>
      <c r="Q54" s="11"/>
      <c r="R54" s="11"/>
      <c r="S54" s="11"/>
      <c r="T54" s="9"/>
      <c r="U54" s="9"/>
      <c r="V54" s="9"/>
      <c r="W54" s="9"/>
      <c r="X54" s="9"/>
      <c r="Y54" s="9"/>
      <c r="Z54" s="9"/>
      <c r="AA54" s="9"/>
      <c r="AB54" s="9"/>
      <c r="AC54" s="9"/>
      <c r="AD54" s="9"/>
      <c r="AE54" s="9"/>
    </row>
    <row r="55" spans="1:31" ht="13.5" customHeight="1" x14ac:dyDescent="0.25">
      <c r="A55" s="237" t="s">
        <v>2322</v>
      </c>
      <c r="B55" s="17" t="s">
        <v>2323</v>
      </c>
      <c r="C55" s="775" t="s">
        <v>10807</v>
      </c>
      <c r="D55" s="705"/>
      <c r="E55" s="705"/>
      <c r="F55" s="705"/>
      <c r="G55" s="705"/>
      <c r="H55" s="705"/>
      <c r="I55" s="705"/>
      <c r="J55" s="705"/>
      <c r="K55" s="705"/>
      <c r="L55" s="11"/>
      <c r="M55" s="11"/>
      <c r="N55" s="11"/>
      <c r="O55" s="11"/>
      <c r="P55" s="11"/>
      <c r="Q55" s="11"/>
      <c r="R55" s="11"/>
      <c r="S55" s="11"/>
      <c r="T55" s="9"/>
      <c r="U55" s="9"/>
      <c r="V55" s="9"/>
      <c r="W55" s="9"/>
      <c r="X55" s="9"/>
      <c r="Y55" s="9"/>
      <c r="Z55" s="9"/>
      <c r="AA55" s="9"/>
      <c r="AB55" s="9"/>
      <c r="AC55" s="9"/>
      <c r="AD55" s="9"/>
      <c r="AE55" s="9"/>
    </row>
    <row r="56" spans="1:31" ht="13.5" customHeight="1" x14ac:dyDescent="0.25">
      <c r="A56" s="237" t="s">
        <v>2324</v>
      </c>
      <c r="B56" s="149" t="s">
        <v>2325</v>
      </c>
      <c r="C56" s="775" t="s">
        <v>10807</v>
      </c>
      <c r="D56" s="705"/>
      <c r="E56" s="705"/>
      <c r="F56" s="705"/>
      <c r="G56" s="705"/>
      <c r="H56" s="705"/>
      <c r="I56" s="705"/>
      <c r="J56" s="705"/>
      <c r="K56" s="705"/>
      <c r="L56" s="11"/>
      <c r="M56" s="11"/>
      <c r="N56" s="11"/>
      <c r="O56" s="11"/>
      <c r="P56" s="11"/>
      <c r="Q56" s="11"/>
      <c r="R56" s="11"/>
      <c r="S56" s="11"/>
      <c r="T56" s="9"/>
      <c r="U56" s="9"/>
      <c r="V56" s="9"/>
      <c r="W56" s="9"/>
      <c r="X56" s="9"/>
      <c r="Y56" s="9"/>
      <c r="Z56" s="9"/>
      <c r="AA56" s="9"/>
      <c r="AB56" s="9"/>
      <c r="AC56" s="9"/>
      <c r="AD56" s="9"/>
      <c r="AE56" s="9"/>
    </row>
    <row r="57" spans="1:31" ht="13.5" customHeight="1" x14ac:dyDescent="0.25">
      <c r="A57" s="237" t="s">
        <v>2244</v>
      </c>
      <c r="B57" s="17" t="s">
        <v>1673</v>
      </c>
      <c r="C57" s="775" t="s">
        <v>10807</v>
      </c>
      <c r="D57" s="705"/>
      <c r="E57" s="705"/>
      <c r="F57" s="705"/>
      <c r="G57" s="705"/>
      <c r="H57" s="705"/>
      <c r="I57" s="705"/>
      <c r="J57" s="705"/>
      <c r="K57" s="705"/>
      <c r="L57" s="11"/>
      <c r="M57" s="11"/>
      <c r="N57" s="11"/>
      <c r="O57" s="11"/>
      <c r="P57" s="11"/>
      <c r="Q57" s="11"/>
      <c r="R57" s="11"/>
      <c r="S57" s="11"/>
      <c r="T57" s="9"/>
      <c r="U57" s="9"/>
      <c r="V57" s="9"/>
      <c r="W57" s="9"/>
      <c r="X57" s="9"/>
      <c r="Y57" s="9"/>
      <c r="Z57" s="9"/>
      <c r="AA57" s="9"/>
      <c r="AB57" s="9"/>
      <c r="AC57" s="9"/>
      <c r="AD57" s="9"/>
      <c r="AE57" s="9"/>
    </row>
    <row r="58" spans="1:31" ht="13.5" customHeight="1" x14ac:dyDescent="0.25">
      <c r="A58" s="237" t="s">
        <v>2326</v>
      </c>
      <c r="B58" s="17" t="s">
        <v>2327</v>
      </c>
      <c r="C58" s="157">
        <v>37</v>
      </c>
      <c r="D58" s="157">
        <v>43</v>
      </c>
      <c r="E58" s="158">
        <v>17</v>
      </c>
      <c r="F58" s="159">
        <v>146</v>
      </c>
      <c r="G58" s="199">
        <v>1069</v>
      </c>
      <c r="H58" s="199">
        <v>1464</v>
      </c>
      <c r="I58" s="199">
        <v>1736</v>
      </c>
      <c r="J58" s="199">
        <v>1827</v>
      </c>
      <c r="K58" s="199">
        <v>2190</v>
      </c>
      <c r="L58" s="11"/>
      <c r="M58" s="11"/>
      <c r="N58" s="11"/>
      <c r="O58" s="11"/>
      <c r="P58" s="11"/>
      <c r="Q58" s="11"/>
      <c r="R58" s="11"/>
      <c r="S58" s="11"/>
      <c r="T58" s="9"/>
      <c r="U58" s="9"/>
      <c r="V58" s="9"/>
      <c r="W58" s="9"/>
      <c r="X58" s="9"/>
      <c r="Y58" s="9"/>
      <c r="Z58" s="9"/>
      <c r="AA58" s="9"/>
      <c r="AB58" s="9"/>
      <c r="AC58" s="9"/>
      <c r="AD58" s="9"/>
      <c r="AE58" s="9"/>
    </row>
    <row r="59" spans="1:31" s="19" customFormat="1" ht="13.5" customHeight="1" x14ac:dyDescent="0.25">
      <c r="A59" s="19" t="s">
        <v>53</v>
      </c>
      <c r="C59" s="160">
        <v>23863</v>
      </c>
      <c r="D59" s="160">
        <v>24710</v>
      </c>
      <c r="E59" s="161">
        <v>24894</v>
      </c>
      <c r="F59" s="162">
        <v>26716</v>
      </c>
      <c r="G59" s="20">
        <v>28346</v>
      </c>
      <c r="H59" s="20">
        <v>28033</v>
      </c>
      <c r="I59" s="20">
        <v>28379</v>
      </c>
      <c r="J59" s="20">
        <v>29515</v>
      </c>
      <c r="K59" s="20">
        <v>29720</v>
      </c>
      <c r="L59" s="11"/>
      <c r="M59" s="11"/>
      <c r="N59" s="11"/>
      <c r="O59" s="11"/>
      <c r="P59" s="11"/>
      <c r="Q59" s="11"/>
      <c r="R59" s="20"/>
      <c r="S59" s="20"/>
      <c r="T59" s="21"/>
      <c r="U59" s="21"/>
      <c r="V59" s="21"/>
      <c r="W59" s="21"/>
      <c r="X59" s="21"/>
      <c r="Y59" s="21"/>
      <c r="Z59" s="21"/>
      <c r="AA59" s="21"/>
      <c r="AB59" s="21"/>
      <c r="AC59" s="21"/>
      <c r="AD59" s="21"/>
      <c r="AE59" s="21"/>
    </row>
    <row r="60" spans="1:31" x14ac:dyDescent="0.25">
      <c r="L60" s="11"/>
      <c r="M60" s="11"/>
      <c r="N60" s="11"/>
      <c r="O60" s="11"/>
      <c r="P60" s="11"/>
      <c r="Q60" s="11"/>
    </row>
    <row r="61" spans="1:31" x14ac:dyDescent="0.25">
      <c r="L61" s="20"/>
      <c r="M61" s="20"/>
      <c r="N61" s="20"/>
      <c r="O61" s="20"/>
      <c r="P61" s="20"/>
      <c r="Q61" s="20"/>
    </row>
  </sheetData>
  <mergeCells count="36">
    <mergeCell ref="B13:K13"/>
    <mergeCell ref="B15:K15"/>
    <mergeCell ref="B16:K16"/>
    <mergeCell ref="B17:K17"/>
    <mergeCell ref="B18:K18"/>
    <mergeCell ref="B8:K8"/>
    <mergeCell ref="B9:K9"/>
    <mergeCell ref="B10:K10"/>
    <mergeCell ref="B11:K11"/>
    <mergeCell ref="B12:K12"/>
    <mergeCell ref="B3:K3"/>
    <mergeCell ref="B4:K4"/>
    <mergeCell ref="B5:K5"/>
    <mergeCell ref="B6:K6"/>
    <mergeCell ref="B7:K7"/>
    <mergeCell ref="B14:K14"/>
    <mergeCell ref="C27:K27"/>
    <mergeCell ref="C36:K36"/>
    <mergeCell ref="C38:K38"/>
    <mergeCell ref="C39:K39"/>
    <mergeCell ref="C29:K29"/>
    <mergeCell ref="C54:K54"/>
    <mergeCell ref="C55:K55"/>
    <mergeCell ref="C56:K56"/>
    <mergeCell ref="C57:K57"/>
    <mergeCell ref="C32:K32"/>
    <mergeCell ref="C49:K49"/>
    <mergeCell ref="C50:K50"/>
    <mergeCell ref="C51:K51"/>
    <mergeCell ref="C52:K52"/>
    <mergeCell ref="C53:K53"/>
    <mergeCell ref="C35:K35"/>
    <mergeCell ref="C40:K40"/>
    <mergeCell ref="C41:K41"/>
    <mergeCell ref="C42:K42"/>
    <mergeCell ref="C43:K43"/>
  </mergeCells>
  <dataValidations count="3">
    <dataValidation type="list" allowBlank="1" showInputMessage="1" showErrorMessage="1" sqref="B12:G12" xr:uid="{00000000-0002-0000-F701-000000000000}">
      <formula1>$AA$12:$AA$14</formula1>
    </dataValidation>
    <dataValidation type="list" allowBlank="1" showInputMessage="1" showErrorMessage="1" sqref="B10:G10" xr:uid="{00000000-0002-0000-F701-000001000000}">
      <formula1>$AA$10:$AA$11</formula1>
    </dataValidation>
    <dataValidation type="list" allowBlank="1" showInputMessage="1" showErrorMessage="1" sqref="B5:G5" xr:uid="{00000000-0002-0000-F701-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sheetPr>
    <tabColor rgb="FF00B0F0"/>
  </sheetPr>
  <dimension ref="A1:AA66"/>
  <sheetViews>
    <sheetView workbookViewId="0">
      <pane xSplit="1" ySplit="2" topLeftCell="B27" activePane="bottomRight" state="frozen"/>
      <selection activeCell="K24" sqref="K24"/>
      <selection pane="topRight" activeCell="K24" sqref="K24"/>
      <selection pane="bottomLeft" activeCell="K24" sqref="K24"/>
      <selection pane="bottomRight" activeCell="C64" sqref="C64:G6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c r="I1" s="3"/>
      <c r="J1" s="3"/>
      <c r="K1" s="3"/>
    </row>
    <row r="2" spans="1:27" ht="14.25" customHeight="1" x14ac:dyDescent="0.25">
      <c r="B2" s="227"/>
      <c r="C2" s="227"/>
      <c r="D2" s="227"/>
      <c r="E2" s="227"/>
      <c r="F2" s="227"/>
    </row>
    <row r="3" spans="1:27" ht="14.25" customHeight="1" x14ac:dyDescent="0.25">
      <c r="A3" s="5" t="s">
        <v>1</v>
      </c>
      <c r="B3" s="702" t="s">
        <v>2757</v>
      </c>
      <c r="C3" s="702"/>
      <c r="D3" s="702"/>
      <c r="E3" s="702"/>
      <c r="F3" s="702"/>
      <c r="G3" s="702"/>
    </row>
    <row r="4" spans="1:27" ht="14.25" customHeight="1" x14ac:dyDescent="0.25">
      <c r="A4" s="6" t="s">
        <v>2</v>
      </c>
      <c r="B4" s="699" t="s">
        <v>2758</v>
      </c>
      <c r="C4" s="699"/>
      <c r="D4" s="699"/>
      <c r="E4" s="699"/>
      <c r="F4" s="699"/>
      <c r="G4" s="699"/>
      <c r="Z4" s="2" t="s">
        <v>3</v>
      </c>
      <c r="AA4" s="2" t="s">
        <v>4</v>
      </c>
    </row>
    <row r="5" spans="1:27" ht="14.25" customHeight="1" x14ac:dyDescent="0.25">
      <c r="A5" s="6" t="s">
        <v>5</v>
      </c>
      <c r="B5" s="699" t="s">
        <v>6</v>
      </c>
      <c r="C5" s="699"/>
      <c r="D5" s="699"/>
      <c r="E5" s="699"/>
      <c r="F5" s="699"/>
      <c r="G5" s="699"/>
      <c r="Z5"/>
      <c r="AA5" s="2" t="s">
        <v>7</v>
      </c>
    </row>
    <row r="6" spans="1:27" ht="14.25" customHeight="1" x14ac:dyDescent="0.25">
      <c r="A6" s="6" t="s">
        <v>8</v>
      </c>
      <c r="B6" s="699" t="s">
        <v>9</v>
      </c>
      <c r="C6" s="699"/>
      <c r="D6" s="699"/>
      <c r="E6" s="699"/>
      <c r="F6" s="699"/>
      <c r="G6" s="699"/>
      <c r="Z6"/>
      <c r="AA6" s="2" t="s">
        <v>10</v>
      </c>
    </row>
    <row r="7" spans="1:27" ht="14.25" customHeight="1" x14ac:dyDescent="0.25">
      <c r="A7" s="6" t="s">
        <v>11</v>
      </c>
      <c r="B7" s="679" t="s">
        <v>2759</v>
      </c>
      <c r="C7" s="679"/>
      <c r="D7" s="679"/>
      <c r="E7" s="679"/>
      <c r="F7" s="679"/>
      <c r="G7" s="679"/>
      <c r="Z7"/>
      <c r="AA7" s="2" t="s">
        <v>16</v>
      </c>
    </row>
    <row r="8" spans="1:27" ht="14.25" customHeight="1" x14ac:dyDescent="0.25">
      <c r="A8" s="6" t="s">
        <v>13</v>
      </c>
      <c r="B8" s="688" t="s">
        <v>9</v>
      </c>
      <c r="C8" s="688"/>
      <c r="D8" s="688"/>
      <c r="E8" s="688"/>
      <c r="F8" s="688"/>
      <c r="G8" s="688"/>
      <c r="Z8"/>
      <c r="AA8" s="2" t="s">
        <v>6</v>
      </c>
    </row>
    <row r="9" spans="1:27" ht="14.25" customHeight="1" x14ac:dyDescent="0.25">
      <c r="A9" s="6" t="s">
        <v>15</v>
      </c>
      <c r="B9" s="699" t="s">
        <v>63</v>
      </c>
      <c r="C9" s="699"/>
      <c r="D9" s="699"/>
      <c r="E9" s="699"/>
      <c r="F9" s="699"/>
      <c r="G9" s="699"/>
      <c r="Z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782" t="s">
        <v>2169</v>
      </c>
      <c r="C11" s="782"/>
      <c r="D11" s="782"/>
      <c r="E11" s="782"/>
      <c r="F11" s="782"/>
      <c r="G11" s="782"/>
      <c r="Z11"/>
      <c r="AA11" s="2" t="s">
        <v>18</v>
      </c>
    </row>
    <row r="12" spans="1:27" ht="14.25" customHeight="1" x14ac:dyDescent="0.25">
      <c r="A12" s="236" t="s">
        <v>22</v>
      </c>
      <c r="B12" s="688" t="s">
        <v>31</v>
      </c>
      <c r="C12" s="688"/>
      <c r="D12" s="688"/>
      <c r="E12" s="688"/>
      <c r="F12" s="688"/>
      <c r="G12" s="688"/>
      <c r="Z12" s="2" t="s">
        <v>29</v>
      </c>
      <c r="AA12" s="2" t="s">
        <v>23</v>
      </c>
    </row>
    <row r="13" spans="1:27" ht="14.25" customHeight="1" x14ac:dyDescent="0.25">
      <c r="A13" s="6" t="s">
        <v>26</v>
      </c>
      <c r="B13" s="699" t="s">
        <v>909</v>
      </c>
      <c r="C13" s="699"/>
      <c r="D13" s="699"/>
      <c r="E13" s="699"/>
      <c r="F13" s="699"/>
      <c r="G13" s="699"/>
      <c r="Z13"/>
      <c r="AA13" s="2" t="s">
        <v>31</v>
      </c>
    </row>
    <row r="14" spans="1:27" ht="14.25" customHeight="1" x14ac:dyDescent="0.25">
      <c r="A14" s="6" t="s">
        <v>28</v>
      </c>
      <c r="B14" s="790" t="s">
        <v>2330</v>
      </c>
      <c r="C14" s="790"/>
      <c r="D14" s="790"/>
      <c r="E14" s="790"/>
      <c r="F14" s="790"/>
      <c r="G14" s="790"/>
      <c r="Z14"/>
      <c r="AA14" s="2" t="s">
        <v>34</v>
      </c>
    </row>
    <row r="15" spans="1:27" ht="14.25" customHeight="1" x14ac:dyDescent="0.25">
      <c r="A15" s="6" t="s">
        <v>30</v>
      </c>
      <c r="B15" s="699" t="s">
        <v>9</v>
      </c>
      <c r="C15" s="699"/>
      <c r="D15" s="699"/>
      <c r="E15" s="699"/>
      <c r="F15" s="699"/>
      <c r="G15" s="699"/>
    </row>
    <row r="16" spans="1:27" ht="14.25" customHeight="1" x14ac:dyDescent="0.25">
      <c r="A16" s="6" t="s">
        <v>32</v>
      </c>
      <c r="B16" s="699" t="s">
        <v>910</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28820</v>
      </c>
      <c r="D20" s="13">
        <v>28518</v>
      </c>
      <c r="E20" s="13">
        <v>28649</v>
      </c>
      <c r="F20" s="13">
        <v>29772</v>
      </c>
      <c r="G20" s="13">
        <v>30076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28686</v>
      </c>
      <c r="D21" s="10">
        <f t="shared" ref="D21:G21" si="0">D20-D25</f>
        <v>28333</v>
      </c>
      <c r="E21" s="10">
        <f t="shared" si="0"/>
        <v>28438</v>
      </c>
      <c r="F21" s="10">
        <f t="shared" si="0"/>
        <v>29582</v>
      </c>
      <c r="G21" s="10">
        <f t="shared" si="0"/>
        <v>29816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0.99535045107564191</v>
      </c>
      <c r="D22" s="12">
        <f t="shared" ref="D22:G22" si="1">D21/D20</f>
        <v>0.99351286906515179</v>
      </c>
      <c r="E22" s="12">
        <f t="shared" si="1"/>
        <v>0.99263499598589833</v>
      </c>
      <c r="F22" s="12">
        <f t="shared" si="1"/>
        <v>0.99361816471852749</v>
      </c>
      <c r="G22" s="12">
        <f t="shared" si="1"/>
        <v>0.99135523340869791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64">
        <v>134</v>
      </c>
      <c r="D25" s="164">
        <v>185</v>
      </c>
      <c r="E25" s="164">
        <v>211</v>
      </c>
      <c r="F25" s="164">
        <v>190</v>
      </c>
      <c r="G25" s="164">
        <v>260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4.6495489243580847E-3</v>
      </c>
      <c r="D26" s="12">
        <f t="shared" ref="D26:F26" si="3">D25/D20</f>
        <v>6.4871309348481657E-3</v>
      </c>
      <c r="E26" s="12">
        <f t="shared" si="3"/>
        <v>7.3650040141017142E-3</v>
      </c>
      <c r="F26" s="12">
        <f t="shared" si="3"/>
        <v>6.3818352814725247E-3</v>
      </c>
      <c r="G26" s="12">
        <f>G25/G20</f>
        <v>8.644766591302035E-3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07" t="s">
        <v>2331</v>
      </c>
      <c r="B29" s="153" t="s">
        <v>2332</v>
      </c>
      <c r="C29" s="775" t="s">
        <v>10807</v>
      </c>
      <c r="D29" s="705"/>
      <c r="E29" s="705"/>
      <c r="F29" s="705"/>
      <c r="G29" s="705"/>
      <c r="H29" s="8"/>
      <c r="I29" s="8"/>
      <c r="J29" s="8"/>
      <c r="K29" s="8"/>
      <c r="L29" s="8"/>
      <c r="M29" s="8"/>
      <c r="N29" s="8"/>
      <c r="O29" s="8"/>
      <c r="P29" s="9"/>
      <c r="Q29" s="9"/>
      <c r="R29" s="9"/>
      <c r="S29" s="9"/>
      <c r="T29" s="9"/>
      <c r="U29" s="9"/>
      <c r="V29" s="9"/>
      <c r="W29" s="9"/>
      <c r="X29" s="9"/>
      <c r="Y29" s="9"/>
      <c r="Z29" s="9"/>
      <c r="AA29" s="9"/>
    </row>
    <row r="30" spans="1:27" ht="13.5" customHeight="1" x14ac:dyDescent="0.25">
      <c r="A30" s="207" t="s">
        <v>1557</v>
      </c>
      <c r="B30" s="153" t="s">
        <v>2221</v>
      </c>
      <c r="C30" s="775" t="s">
        <v>10807</v>
      </c>
      <c r="D30" s="705"/>
      <c r="E30" s="705"/>
      <c r="F30" s="705"/>
      <c r="G30" s="705"/>
      <c r="H30" s="8"/>
      <c r="I30" s="8"/>
      <c r="J30" s="8"/>
      <c r="K30" s="8"/>
      <c r="L30" s="8"/>
      <c r="M30" s="8"/>
      <c r="N30" s="8"/>
      <c r="O30" s="8"/>
      <c r="P30" s="9"/>
      <c r="Q30" s="9"/>
      <c r="R30" s="9"/>
      <c r="S30" s="9"/>
      <c r="T30" s="9"/>
      <c r="U30" s="9"/>
      <c r="V30" s="9"/>
      <c r="W30" s="9"/>
      <c r="X30" s="9"/>
      <c r="Y30" s="9"/>
      <c r="Z30" s="9"/>
      <c r="AA30" s="9"/>
    </row>
    <row r="31" spans="1:27" ht="13.5" customHeight="1" x14ac:dyDescent="0.25">
      <c r="A31" s="237" t="s">
        <v>2333</v>
      </c>
      <c r="B31" s="153" t="s">
        <v>2334</v>
      </c>
      <c r="C31" s="775" t="s">
        <v>10807</v>
      </c>
      <c r="D31" s="705"/>
      <c r="E31" s="705"/>
      <c r="F31" s="705"/>
      <c r="G31" s="705"/>
      <c r="H31" s="11"/>
      <c r="I31" s="11"/>
      <c r="J31" s="11"/>
      <c r="K31" s="11"/>
      <c r="L31" s="11"/>
      <c r="M31" s="11"/>
      <c r="N31" s="11"/>
      <c r="O31" s="11"/>
      <c r="P31" s="9"/>
      <c r="Q31" s="9"/>
      <c r="R31" s="9"/>
      <c r="S31" s="9"/>
      <c r="T31" s="9"/>
      <c r="U31" s="9"/>
      <c r="V31" s="9"/>
      <c r="W31" s="9"/>
      <c r="X31" s="9"/>
      <c r="Y31" s="9"/>
      <c r="Z31" s="9"/>
      <c r="AA31" s="9"/>
    </row>
    <row r="32" spans="1:27" ht="13.5" customHeight="1" x14ac:dyDescent="0.25">
      <c r="A32" s="237" t="s">
        <v>2335</v>
      </c>
      <c r="B32" s="153" t="s">
        <v>2336</v>
      </c>
      <c r="C32" s="775" t="s">
        <v>10807</v>
      </c>
      <c r="D32" s="705"/>
      <c r="E32" s="705"/>
      <c r="F32" s="705"/>
      <c r="G32" s="705"/>
      <c r="H32" s="11"/>
      <c r="I32" s="11"/>
      <c r="J32" s="11"/>
      <c r="K32" s="11"/>
      <c r="L32" s="11"/>
      <c r="M32" s="11"/>
      <c r="N32" s="11"/>
      <c r="O32" s="11"/>
      <c r="P32" s="9"/>
      <c r="Q32" s="9"/>
      <c r="R32" s="9"/>
      <c r="S32" s="9"/>
      <c r="T32" s="9"/>
      <c r="U32" s="9"/>
      <c r="V32" s="9"/>
      <c r="W32" s="9"/>
      <c r="X32" s="9"/>
      <c r="Y32" s="9"/>
      <c r="Z32" s="9"/>
      <c r="AA32" s="9"/>
    </row>
    <row r="33" spans="1:27" ht="13.5" customHeight="1" x14ac:dyDescent="0.25">
      <c r="A33" s="237" t="s">
        <v>2337</v>
      </c>
      <c r="B33" s="234" t="s">
        <v>2279</v>
      </c>
      <c r="C33" s="199">
        <v>11723</v>
      </c>
      <c r="D33" s="199">
        <v>11648</v>
      </c>
      <c r="E33" s="199">
        <v>11561</v>
      </c>
      <c r="F33" s="199">
        <v>11927</v>
      </c>
      <c r="G33" s="199">
        <v>11862</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237" t="s">
        <v>2338</v>
      </c>
      <c r="B34" s="234" t="s">
        <v>2279</v>
      </c>
      <c r="C34" s="199">
        <v>6819</v>
      </c>
      <c r="D34" s="199">
        <v>6892</v>
      </c>
      <c r="E34" s="199">
        <v>6937</v>
      </c>
      <c r="F34" s="199">
        <v>7096</v>
      </c>
      <c r="G34" s="199">
        <v>6754</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237" t="s">
        <v>2339</v>
      </c>
      <c r="B35" s="153" t="s">
        <v>2340</v>
      </c>
      <c r="C35" s="775" t="s">
        <v>10807</v>
      </c>
      <c r="D35" s="705"/>
      <c r="E35" s="705"/>
      <c r="F35" s="705"/>
      <c r="G35" s="705"/>
      <c r="H35" s="11"/>
      <c r="I35" s="11"/>
      <c r="J35" s="11"/>
      <c r="K35" s="11"/>
      <c r="L35" s="11"/>
      <c r="M35" s="11"/>
      <c r="N35" s="11"/>
      <c r="O35" s="11"/>
      <c r="P35" s="9"/>
      <c r="Q35" s="9"/>
      <c r="R35" s="9"/>
      <c r="S35" s="9"/>
      <c r="T35" s="9"/>
      <c r="U35" s="9"/>
      <c r="V35" s="9"/>
      <c r="W35" s="9"/>
      <c r="X35" s="9"/>
      <c r="Y35" s="9"/>
      <c r="Z35" s="9"/>
      <c r="AA35" s="9"/>
    </row>
    <row r="36" spans="1:27" ht="13.5" customHeight="1" x14ac:dyDescent="0.25">
      <c r="A36" s="237" t="s">
        <v>2341</v>
      </c>
      <c r="B36" s="153" t="s">
        <v>2342</v>
      </c>
      <c r="C36" s="190" t="s">
        <v>1542</v>
      </c>
      <c r="D36" s="190" t="s">
        <v>1542</v>
      </c>
      <c r="E36" s="190" t="s">
        <v>1542</v>
      </c>
      <c r="F36" s="190" t="s">
        <v>2258</v>
      </c>
      <c r="G36" s="199">
        <v>39</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237" t="s">
        <v>1607</v>
      </c>
      <c r="B37" s="153" t="s">
        <v>2343</v>
      </c>
      <c r="C37" s="775" t="s">
        <v>10807</v>
      </c>
      <c r="D37" s="705"/>
      <c r="E37" s="705"/>
      <c r="F37" s="705"/>
      <c r="G37" s="705"/>
      <c r="H37" s="11"/>
      <c r="I37" s="11"/>
      <c r="J37" s="11"/>
      <c r="K37" s="11"/>
      <c r="L37" s="11"/>
      <c r="M37" s="11"/>
      <c r="N37" s="11"/>
      <c r="O37" s="11"/>
      <c r="P37" s="9"/>
      <c r="Q37" s="9"/>
      <c r="R37" s="9"/>
      <c r="S37" s="9"/>
      <c r="T37" s="9"/>
      <c r="U37" s="9"/>
      <c r="V37" s="9"/>
      <c r="W37" s="9"/>
      <c r="X37" s="9"/>
      <c r="Y37" s="9"/>
      <c r="Z37" s="9"/>
      <c r="AA37" s="9"/>
    </row>
    <row r="38" spans="1:27" ht="13.5" customHeight="1" x14ac:dyDescent="0.25">
      <c r="A38" s="237" t="s">
        <v>2344</v>
      </c>
      <c r="B38" s="153" t="s">
        <v>2305</v>
      </c>
      <c r="C38" s="199">
        <v>26</v>
      </c>
      <c r="D38" s="199">
        <v>18</v>
      </c>
      <c r="E38" s="199">
        <v>27</v>
      </c>
      <c r="F38" s="199">
        <v>32</v>
      </c>
      <c r="G38" s="199">
        <v>36</v>
      </c>
      <c r="H38" s="11"/>
      <c r="I38" s="11"/>
      <c r="J38" s="11"/>
      <c r="K38" s="11"/>
      <c r="L38" s="11"/>
      <c r="M38" s="11"/>
      <c r="N38" s="11"/>
      <c r="O38" s="11"/>
      <c r="P38" s="9"/>
      <c r="Q38" s="9"/>
      <c r="R38" s="9"/>
      <c r="S38" s="9"/>
      <c r="T38" s="9"/>
      <c r="U38" s="9"/>
      <c r="V38" s="9"/>
      <c r="W38" s="9"/>
      <c r="X38" s="9"/>
      <c r="Y38" s="9"/>
      <c r="Z38" s="9"/>
      <c r="AA38" s="9"/>
    </row>
    <row r="39" spans="1:27" ht="13.5" customHeight="1" x14ac:dyDescent="0.25">
      <c r="A39" s="237" t="s">
        <v>2345</v>
      </c>
      <c r="B39" s="234" t="s">
        <v>2290</v>
      </c>
      <c r="C39" s="775" t="s">
        <v>10807</v>
      </c>
      <c r="D39" s="705"/>
      <c r="E39" s="705"/>
      <c r="F39" s="705"/>
      <c r="G39" s="705"/>
      <c r="H39" s="11"/>
      <c r="I39" s="11"/>
      <c r="J39" s="11"/>
      <c r="K39" s="11"/>
      <c r="L39" s="11"/>
      <c r="M39" s="11"/>
      <c r="N39" s="11"/>
      <c r="O39" s="11"/>
      <c r="P39" s="9"/>
      <c r="Q39" s="9"/>
      <c r="R39" s="9"/>
      <c r="S39" s="9"/>
      <c r="T39" s="9"/>
      <c r="U39" s="9"/>
      <c r="V39" s="9"/>
      <c r="W39" s="9"/>
      <c r="X39" s="9"/>
      <c r="Y39" s="9"/>
      <c r="Z39" s="9"/>
      <c r="AA39" s="9"/>
    </row>
    <row r="40" spans="1:27" ht="13.5" customHeight="1" x14ac:dyDescent="0.25">
      <c r="A40" s="237" t="s">
        <v>2346</v>
      </c>
      <c r="B40" s="153" t="s">
        <v>2347</v>
      </c>
      <c r="C40" s="199">
        <v>30</v>
      </c>
      <c r="D40" s="199">
        <v>29</v>
      </c>
      <c r="E40" s="199">
        <v>22</v>
      </c>
      <c r="F40" s="199">
        <v>12</v>
      </c>
      <c r="G40" s="199">
        <v>12</v>
      </c>
      <c r="H40" s="11"/>
      <c r="I40" s="11"/>
      <c r="J40" s="11"/>
      <c r="K40" s="11"/>
      <c r="L40" s="11"/>
      <c r="M40" s="11"/>
      <c r="N40" s="11"/>
      <c r="O40" s="11"/>
      <c r="P40" s="9"/>
      <c r="Q40" s="9"/>
      <c r="R40" s="9"/>
      <c r="S40" s="9"/>
      <c r="T40" s="9"/>
      <c r="U40" s="9"/>
      <c r="V40" s="9"/>
      <c r="W40" s="9"/>
      <c r="X40" s="9"/>
      <c r="Y40" s="9"/>
      <c r="Z40" s="9"/>
      <c r="AA40" s="9"/>
    </row>
    <row r="41" spans="1:27" ht="13.5" customHeight="1" x14ac:dyDescent="0.25">
      <c r="A41" s="237" t="s">
        <v>1622</v>
      </c>
      <c r="B41" s="234" t="s">
        <v>2327</v>
      </c>
      <c r="C41" s="199">
        <v>1047</v>
      </c>
      <c r="D41" s="199">
        <v>1441</v>
      </c>
      <c r="E41" s="199">
        <v>1697</v>
      </c>
      <c r="F41" s="199">
        <v>1823</v>
      </c>
      <c r="G41" s="199">
        <v>2192</v>
      </c>
      <c r="H41" s="11"/>
      <c r="I41" s="11"/>
      <c r="J41" s="11"/>
      <c r="K41" s="11"/>
      <c r="L41" s="11"/>
      <c r="M41" s="11"/>
      <c r="N41" s="11"/>
      <c r="O41" s="11"/>
      <c r="P41" s="9"/>
      <c r="Q41" s="9"/>
      <c r="R41" s="9"/>
      <c r="S41" s="9"/>
      <c r="T41" s="9"/>
      <c r="U41" s="9"/>
      <c r="V41" s="9"/>
      <c r="W41" s="9"/>
      <c r="X41" s="9"/>
      <c r="Y41" s="9"/>
      <c r="Z41" s="9"/>
      <c r="AA41" s="9"/>
    </row>
    <row r="42" spans="1:27" ht="13.5" customHeight="1" x14ac:dyDescent="0.25">
      <c r="A42" s="237" t="s">
        <v>2348</v>
      </c>
      <c r="B42" s="234" t="s">
        <v>2349</v>
      </c>
      <c r="C42" s="199">
        <v>2989</v>
      </c>
      <c r="D42" s="199">
        <v>2397</v>
      </c>
      <c r="E42" s="199">
        <v>2358</v>
      </c>
      <c r="F42" s="199">
        <v>2571</v>
      </c>
      <c r="G42" s="199">
        <v>2937</v>
      </c>
      <c r="H42" s="11"/>
      <c r="I42" s="11"/>
      <c r="J42" s="11"/>
      <c r="K42" s="11"/>
      <c r="L42" s="11"/>
      <c r="M42" s="11"/>
      <c r="N42" s="11"/>
      <c r="O42" s="11"/>
      <c r="P42" s="9"/>
      <c r="Q42" s="9"/>
      <c r="R42" s="9"/>
      <c r="S42" s="9"/>
      <c r="T42" s="9"/>
      <c r="U42" s="9"/>
      <c r="V42" s="9"/>
      <c r="W42" s="9"/>
      <c r="X42" s="9"/>
      <c r="Y42" s="9"/>
      <c r="Z42" s="9"/>
      <c r="AA42" s="9"/>
    </row>
    <row r="43" spans="1:27" ht="13.5" customHeight="1" x14ac:dyDescent="0.25">
      <c r="A43" s="237" t="s">
        <v>2350</v>
      </c>
      <c r="B43" s="153" t="s">
        <v>2351</v>
      </c>
      <c r="C43" s="775" t="s">
        <v>10807</v>
      </c>
      <c r="D43" s="705"/>
      <c r="E43" s="705"/>
      <c r="F43" s="705"/>
      <c r="G43" s="705"/>
      <c r="H43" s="11"/>
      <c r="I43" s="11"/>
      <c r="J43" s="11"/>
      <c r="K43" s="11"/>
      <c r="L43" s="11"/>
      <c r="M43" s="11"/>
      <c r="N43" s="11"/>
      <c r="O43" s="11"/>
      <c r="P43" s="9"/>
      <c r="Q43" s="9"/>
      <c r="R43" s="9"/>
      <c r="S43" s="9"/>
      <c r="T43" s="9"/>
      <c r="U43" s="9"/>
      <c r="V43" s="9"/>
      <c r="W43" s="9"/>
      <c r="X43" s="9"/>
      <c r="Y43" s="9"/>
      <c r="Z43" s="9"/>
      <c r="AA43" s="9"/>
    </row>
    <row r="44" spans="1:27" ht="13.5" customHeight="1" x14ac:dyDescent="0.25">
      <c r="A44" s="237" t="s">
        <v>2352</v>
      </c>
      <c r="B44" s="153" t="s">
        <v>2313</v>
      </c>
      <c r="C44" s="775" t="s">
        <v>10807</v>
      </c>
      <c r="D44" s="705"/>
      <c r="E44" s="705"/>
      <c r="F44" s="705"/>
      <c r="G44" s="705"/>
      <c r="H44" s="11"/>
      <c r="I44" s="11"/>
      <c r="J44" s="11"/>
      <c r="K44" s="11"/>
      <c r="L44" s="11"/>
      <c r="M44" s="11"/>
      <c r="N44" s="11"/>
      <c r="O44" s="11"/>
      <c r="P44" s="9"/>
      <c r="Q44" s="9"/>
      <c r="R44" s="9"/>
      <c r="S44" s="9"/>
      <c r="T44" s="9"/>
      <c r="U44" s="9"/>
      <c r="V44" s="9"/>
      <c r="W44" s="9"/>
      <c r="X44" s="9"/>
      <c r="Y44" s="9"/>
      <c r="Z44" s="9"/>
      <c r="AA44" s="9"/>
    </row>
    <row r="45" spans="1:27" ht="13.5" customHeight="1" x14ac:dyDescent="0.25">
      <c r="A45" s="237" t="s">
        <v>2353</v>
      </c>
      <c r="B45" s="234" t="s">
        <v>2354</v>
      </c>
      <c r="C45" s="775" t="s">
        <v>10807</v>
      </c>
      <c r="D45" s="705"/>
      <c r="E45" s="705"/>
      <c r="F45" s="705"/>
      <c r="G45" s="705"/>
      <c r="H45" s="11"/>
      <c r="I45" s="11"/>
      <c r="J45" s="11"/>
      <c r="K45" s="11"/>
      <c r="L45" s="11"/>
      <c r="M45" s="11"/>
      <c r="N45" s="11"/>
      <c r="O45" s="11"/>
      <c r="P45" s="9"/>
      <c r="Q45" s="9"/>
      <c r="R45" s="9"/>
      <c r="S45" s="9"/>
      <c r="T45" s="9"/>
      <c r="U45" s="9"/>
      <c r="V45" s="9"/>
      <c r="W45" s="9"/>
      <c r="X45" s="9"/>
      <c r="Y45" s="9"/>
      <c r="Z45" s="9"/>
      <c r="AA45" s="9"/>
    </row>
    <row r="46" spans="1:27" ht="13.5" customHeight="1" x14ac:dyDescent="0.25">
      <c r="A46" s="237" t="s">
        <v>2355</v>
      </c>
      <c r="B46" s="153" t="s">
        <v>2293</v>
      </c>
      <c r="C46" s="775" t="s">
        <v>10807</v>
      </c>
      <c r="D46" s="705"/>
      <c r="E46" s="705"/>
      <c r="F46" s="705"/>
      <c r="G46" s="705"/>
      <c r="H46" s="11"/>
      <c r="I46" s="11"/>
      <c r="J46" s="11"/>
      <c r="K46" s="11"/>
      <c r="L46" s="11"/>
      <c r="M46" s="11"/>
      <c r="N46" s="11"/>
      <c r="O46" s="11"/>
      <c r="P46" s="9"/>
      <c r="Q46" s="9"/>
      <c r="R46" s="9"/>
      <c r="S46" s="9"/>
      <c r="T46" s="9"/>
      <c r="U46" s="9"/>
      <c r="V46" s="9"/>
      <c r="W46" s="9"/>
      <c r="X46" s="9"/>
      <c r="Y46" s="9"/>
      <c r="Z46" s="9"/>
      <c r="AA46" s="9"/>
    </row>
    <row r="47" spans="1:27" ht="13.5" customHeight="1" x14ac:dyDescent="0.25">
      <c r="A47" s="237" t="s">
        <v>2356</v>
      </c>
      <c r="B47" s="153" t="s">
        <v>2295</v>
      </c>
      <c r="C47" s="775" t="s">
        <v>10807</v>
      </c>
      <c r="D47" s="705"/>
      <c r="E47" s="705"/>
      <c r="F47" s="705"/>
      <c r="G47" s="705"/>
      <c r="H47" s="11"/>
      <c r="I47" s="11"/>
      <c r="J47" s="11"/>
      <c r="K47" s="11"/>
      <c r="L47" s="11"/>
      <c r="M47" s="11"/>
      <c r="N47" s="11"/>
      <c r="O47" s="11"/>
      <c r="P47" s="9"/>
      <c r="Q47" s="9"/>
      <c r="R47" s="9"/>
      <c r="S47" s="9"/>
      <c r="T47" s="9"/>
      <c r="U47" s="9"/>
      <c r="V47" s="9"/>
      <c r="W47" s="9"/>
      <c r="X47" s="9"/>
      <c r="Y47" s="9"/>
      <c r="Z47" s="9"/>
      <c r="AA47" s="9"/>
    </row>
    <row r="48" spans="1:27" s="19" customFormat="1" ht="13.5" customHeight="1" x14ac:dyDescent="0.25">
      <c r="A48" s="237" t="s">
        <v>2357</v>
      </c>
      <c r="B48" s="234" t="s">
        <v>2299</v>
      </c>
      <c r="C48" s="199">
        <v>5858</v>
      </c>
      <c r="D48" s="199">
        <v>5747</v>
      </c>
      <c r="E48" s="199">
        <v>5676</v>
      </c>
      <c r="F48" s="199">
        <v>5955</v>
      </c>
      <c r="G48" s="199">
        <v>5862</v>
      </c>
      <c r="H48" s="20"/>
      <c r="I48" s="20"/>
      <c r="J48" s="20"/>
      <c r="K48" s="20"/>
      <c r="L48" s="20"/>
      <c r="M48" s="20"/>
      <c r="N48" s="20"/>
      <c r="O48" s="20"/>
      <c r="P48" s="21"/>
      <c r="Q48" s="21"/>
      <c r="R48" s="21"/>
      <c r="S48" s="21"/>
      <c r="T48" s="21"/>
      <c r="U48" s="21"/>
      <c r="V48" s="21"/>
      <c r="W48" s="21"/>
      <c r="X48" s="21"/>
      <c r="Y48" s="21"/>
      <c r="Z48" s="21"/>
      <c r="AA48" s="21"/>
    </row>
    <row r="49" spans="1:27" s="19" customFormat="1" ht="13.5" customHeight="1" x14ac:dyDescent="0.25">
      <c r="A49" s="237" t="s">
        <v>2359</v>
      </c>
      <c r="B49" s="234" t="s">
        <v>2301</v>
      </c>
      <c r="C49" s="775" t="s">
        <v>10807</v>
      </c>
      <c r="D49" s="705"/>
      <c r="E49" s="705"/>
      <c r="F49" s="705"/>
      <c r="G49" s="705"/>
      <c r="H49" s="20"/>
      <c r="I49" s="20"/>
      <c r="J49" s="20"/>
      <c r="K49" s="20"/>
      <c r="L49" s="20"/>
      <c r="M49" s="20"/>
      <c r="N49" s="20"/>
      <c r="O49" s="20"/>
      <c r="P49" s="21"/>
      <c r="Q49" s="21"/>
      <c r="R49" s="21"/>
      <c r="S49" s="21"/>
      <c r="T49" s="21"/>
      <c r="U49" s="21"/>
      <c r="V49" s="21"/>
      <c r="W49" s="21"/>
      <c r="X49" s="21"/>
      <c r="Y49" s="21"/>
      <c r="Z49" s="21"/>
      <c r="AA49" s="21"/>
    </row>
    <row r="50" spans="1:27" x14ac:dyDescent="0.25">
      <c r="A50" s="237" t="s">
        <v>1641</v>
      </c>
      <c r="B50" s="153" t="s">
        <v>2360</v>
      </c>
      <c r="C50" s="775" t="s">
        <v>10807</v>
      </c>
      <c r="D50" s="705"/>
      <c r="E50" s="705"/>
      <c r="F50" s="705"/>
      <c r="G50" s="705"/>
    </row>
    <row r="51" spans="1:27" x14ac:dyDescent="0.25">
      <c r="A51" s="237" t="s">
        <v>2361</v>
      </c>
      <c r="B51" s="234" t="s">
        <v>2362</v>
      </c>
      <c r="C51" s="199">
        <v>84</v>
      </c>
      <c r="D51" s="199">
        <v>59</v>
      </c>
      <c r="E51" s="199">
        <v>62</v>
      </c>
      <c r="F51" s="199">
        <v>72</v>
      </c>
      <c r="G51" s="199">
        <v>79</v>
      </c>
    </row>
    <row r="52" spans="1:27" x14ac:dyDescent="0.25">
      <c r="A52" s="237" t="s">
        <v>1785</v>
      </c>
      <c r="B52" s="234" t="s">
        <v>2288</v>
      </c>
      <c r="C52" s="199">
        <v>89</v>
      </c>
      <c r="D52" s="199">
        <v>93</v>
      </c>
      <c r="E52" s="199">
        <v>87</v>
      </c>
      <c r="F52" s="199">
        <v>74</v>
      </c>
      <c r="G52" s="199">
        <v>38</v>
      </c>
    </row>
    <row r="53" spans="1:27" x14ac:dyDescent="0.25">
      <c r="A53" s="237" t="s">
        <v>1649</v>
      </c>
      <c r="B53" s="234" t="s">
        <v>2311</v>
      </c>
      <c r="C53" s="775" t="s">
        <v>10807</v>
      </c>
      <c r="D53" s="705"/>
      <c r="E53" s="705"/>
      <c r="F53" s="705"/>
      <c r="G53" s="705"/>
    </row>
    <row r="54" spans="1:27" x14ac:dyDescent="0.25">
      <c r="A54" s="237" t="s">
        <v>1651</v>
      </c>
      <c r="B54" s="234" t="s">
        <v>117</v>
      </c>
      <c r="C54" s="775" t="s">
        <v>10807</v>
      </c>
      <c r="D54" s="705"/>
      <c r="E54" s="705"/>
      <c r="F54" s="705"/>
      <c r="G54" s="705"/>
    </row>
    <row r="55" spans="1:27" x14ac:dyDescent="0.25">
      <c r="A55" s="237" t="s">
        <v>1654</v>
      </c>
      <c r="B55" s="153" t="s">
        <v>2313</v>
      </c>
      <c r="C55" s="775" t="s">
        <v>10807</v>
      </c>
      <c r="D55" s="705"/>
      <c r="E55" s="705"/>
      <c r="F55" s="705"/>
      <c r="G55" s="705"/>
    </row>
    <row r="56" spans="1:27" x14ac:dyDescent="0.25">
      <c r="A56" s="237" t="s">
        <v>2363</v>
      </c>
      <c r="B56" s="153" t="s">
        <v>2313</v>
      </c>
      <c r="C56" s="775" t="s">
        <v>10807</v>
      </c>
      <c r="D56" s="705"/>
      <c r="E56" s="705"/>
      <c r="F56" s="705"/>
      <c r="G56" s="705"/>
    </row>
    <row r="57" spans="1:27" x14ac:dyDescent="0.25">
      <c r="A57" s="237" t="s">
        <v>2364</v>
      </c>
      <c r="B57" s="234" t="s">
        <v>2315</v>
      </c>
      <c r="C57" s="775" t="s">
        <v>10807</v>
      </c>
      <c r="D57" s="705"/>
      <c r="E57" s="705"/>
      <c r="F57" s="705"/>
      <c r="G57" s="705"/>
    </row>
    <row r="58" spans="1:27" x14ac:dyDescent="0.25">
      <c r="A58" s="237" t="s">
        <v>2365</v>
      </c>
      <c r="B58" s="234" t="s">
        <v>2303</v>
      </c>
      <c r="C58" s="775" t="s">
        <v>10807</v>
      </c>
      <c r="D58" s="705"/>
      <c r="E58" s="705"/>
      <c r="F58" s="705"/>
      <c r="G58" s="705"/>
    </row>
    <row r="59" spans="1:27" x14ac:dyDescent="0.25">
      <c r="A59" s="237" t="s">
        <v>1660</v>
      </c>
      <c r="B59" s="153" t="s">
        <v>2366</v>
      </c>
      <c r="C59" s="775" t="s">
        <v>10807</v>
      </c>
      <c r="D59" s="705"/>
      <c r="E59" s="705"/>
      <c r="F59" s="705"/>
      <c r="G59" s="705"/>
    </row>
    <row r="60" spans="1:27" x14ac:dyDescent="0.25">
      <c r="A60" s="237" t="s">
        <v>2367</v>
      </c>
      <c r="B60" s="153" t="s">
        <v>2317</v>
      </c>
      <c r="C60" s="775" t="s">
        <v>10807</v>
      </c>
      <c r="D60" s="705"/>
      <c r="E60" s="705"/>
      <c r="F60" s="705"/>
      <c r="G60" s="705"/>
    </row>
    <row r="61" spans="1:27" x14ac:dyDescent="0.25">
      <c r="A61" s="237" t="s">
        <v>2368</v>
      </c>
      <c r="B61" s="153" t="s">
        <v>2321</v>
      </c>
      <c r="C61" s="775" t="s">
        <v>10807</v>
      </c>
      <c r="D61" s="705"/>
      <c r="E61" s="705"/>
      <c r="F61" s="705"/>
      <c r="G61" s="705"/>
    </row>
    <row r="62" spans="1:27" x14ac:dyDescent="0.25">
      <c r="A62" s="237" t="s">
        <v>2270</v>
      </c>
      <c r="B62" s="234" t="s">
        <v>2323</v>
      </c>
      <c r="C62" s="775" t="s">
        <v>10807</v>
      </c>
      <c r="D62" s="705"/>
      <c r="E62" s="705"/>
      <c r="F62" s="705"/>
      <c r="G62" s="705"/>
    </row>
    <row r="63" spans="1:27" x14ac:dyDescent="0.25">
      <c r="A63" s="237" t="s">
        <v>2271</v>
      </c>
      <c r="B63" s="234" t="s">
        <v>2323</v>
      </c>
      <c r="C63" s="775" t="s">
        <v>10807</v>
      </c>
      <c r="D63" s="705"/>
      <c r="E63" s="705"/>
      <c r="F63" s="705"/>
      <c r="G63" s="705"/>
    </row>
    <row r="64" spans="1:27" x14ac:dyDescent="0.25">
      <c r="A64" s="237" t="s">
        <v>2369</v>
      </c>
      <c r="B64" s="234" t="s">
        <v>2323</v>
      </c>
      <c r="C64" s="775" t="s">
        <v>10807</v>
      </c>
      <c r="D64" s="705"/>
      <c r="E64" s="705"/>
      <c r="F64" s="705"/>
      <c r="G64" s="705"/>
    </row>
    <row r="65" spans="1:7" x14ac:dyDescent="0.25">
      <c r="A65" s="237" t="s">
        <v>2370</v>
      </c>
      <c r="B65" s="234" t="s">
        <v>1673</v>
      </c>
      <c r="C65" s="10">
        <v>0</v>
      </c>
      <c r="D65" s="10">
        <v>0</v>
      </c>
      <c r="E65" s="10">
        <v>0</v>
      </c>
      <c r="F65" s="198">
        <v>0</v>
      </c>
      <c r="G65" s="198">
        <v>0</v>
      </c>
    </row>
    <row r="66" spans="1:7" x14ac:dyDescent="0.25">
      <c r="A66" s="19" t="s">
        <v>53</v>
      </c>
      <c r="B66" s="19"/>
      <c r="C66" s="20">
        <f>SUM(C29:C65)</f>
        <v>28665</v>
      </c>
      <c r="D66" s="20">
        <f t="shared" ref="D66:G66" si="4">SUM(D29:D65)</f>
        <v>28324</v>
      </c>
      <c r="E66" s="20">
        <f t="shared" si="4"/>
        <v>28427</v>
      </c>
      <c r="F66" s="20">
        <f t="shared" si="4"/>
        <v>29562</v>
      </c>
      <c r="G66" s="20">
        <f t="shared" si="4"/>
        <v>29811</v>
      </c>
    </row>
  </sheetData>
  <mergeCells count="43">
    <mergeCell ref="B14:G14"/>
    <mergeCell ref="B3:G3"/>
    <mergeCell ref="B4:G4"/>
    <mergeCell ref="B5:G5"/>
    <mergeCell ref="B6:G6"/>
    <mergeCell ref="B7:G7"/>
    <mergeCell ref="B8:G8"/>
    <mergeCell ref="B9:G9"/>
    <mergeCell ref="B10:G10"/>
    <mergeCell ref="B11:G11"/>
    <mergeCell ref="B12:G12"/>
    <mergeCell ref="B13:G13"/>
    <mergeCell ref="C54:G54"/>
    <mergeCell ref="B15:G15"/>
    <mergeCell ref="B16:G16"/>
    <mergeCell ref="B17:G17"/>
    <mergeCell ref="B18:G18"/>
    <mergeCell ref="C27:G27"/>
    <mergeCell ref="C29:G29"/>
    <mergeCell ref="C30:G30"/>
    <mergeCell ref="C31:G31"/>
    <mergeCell ref="C32:G32"/>
    <mergeCell ref="C35:G35"/>
    <mergeCell ref="C37:G37"/>
    <mergeCell ref="C39:G39"/>
    <mergeCell ref="C46:G46"/>
    <mergeCell ref="C47:G47"/>
    <mergeCell ref="C62:G62"/>
    <mergeCell ref="C63:G63"/>
    <mergeCell ref="C64:G64"/>
    <mergeCell ref="C44:G44"/>
    <mergeCell ref="C43:G43"/>
    <mergeCell ref="C57:G57"/>
    <mergeCell ref="C58:G58"/>
    <mergeCell ref="C59:G59"/>
    <mergeCell ref="C60:G60"/>
    <mergeCell ref="C61:G61"/>
    <mergeCell ref="C49:G49"/>
    <mergeCell ref="C50:G50"/>
    <mergeCell ref="C53:G53"/>
    <mergeCell ref="C55:G55"/>
    <mergeCell ref="C56:G56"/>
    <mergeCell ref="C45:G45"/>
  </mergeCells>
  <dataValidations count="3">
    <dataValidation type="list" allowBlank="1" showInputMessage="1" showErrorMessage="1" sqref="B5:G5" xr:uid="{00000000-0002-0000-F801-000000000000}">
      <formula1>$AA$4:$AA$9</formula1>
    </dataValidation>
    <dataValidation type="list" allowBlank="1" showInputMessage="1" showErrorMessage="1" sqref="B10:G10" xr:uid="{00000000-0002-0000-F801-000001000000}">
      <formula1>$AA$10:$AA$11</formula1>
    </dataValidation>
    <dataValidation type="list" allowBlank="1" showInputMessage="1" showErrorMessage="1" sqref="B12:G12" xr:uid="{00000000-0002-0000-F801-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sheetPr>
    <tabColor rgb="FFFF0000"/>
  </sheetPr>
  <dimension ref="A1:AA32"/>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2760</v>
      </c>
      <c r="C3" s="702"/>
      <c r="D3" s="702"/>
      <c r="E3" s="702"/>
      <c r="F3" s="702"/>
      <c r="G3" s="702"/>
    </row>
    <row r="4" spans="1:27" ht="14.25" customHeight="1" x14ac:dyDescent="0.25">
      <c r="A4" s="6" t="s">
        <v>2</v>
      </c>
      <c r="B4" s="699" t="s">
        <v>2761</v>
      </c>
      <c r="C4" s="699"/>
      <c r="D4" s="699"/>
      <c r="E4" s="699"/>
      <c r="F4" s="699"/>
      <c r="G4" s="699"/>
      <c r="Z4" s="2" t="s">
        <v>3</v>
      </c>
      <c r="AA4" s="2" t="s">
        <v>4</v>
      </c>
    </row>
    <row r="5" spans="1:27" ht="14.25" customHeight="1" x14ac:dyDescent="0.25">
      <c r="A5" s="6" t="s">
        <v>5</v>
      </c>
      <c r="B5" s="699" t="s">
        <v>21</v>
      </c>
      <c r="C5" s="699"/>
      <c r="D5" s="699"/>
      <c r="E5" s="699"/>
      <c r="F5" s="699"/>
      <c r="G5" s="699"/>
      <c r="Z5" s="39"/>
      <c r="AA5" s="2" t="s">
        <v>7</v>
      </c>
    </row>
    <row r="6" spans="1:27" ht="14.25" customHeight="1" x14ac:dyDescent="0.25">
      <c r="A6" s="6" t="s">
        <v>8</v>
      </c>
      <c r="B6" s="699" t="s">
        <v>9</v>
      </c>
      <c r="C6" s="699"/>
      <c r="D6" s="699"/>
      <c r="E6" s="699"/>
      <c r="F6" s="699"/>
      <c r="G6" s="699"/>
      <c r="Z6" s="39"/>
      <c r="AA6" s="2" t="s">
        <v>10</v>
      </c>
    </row>
    <row r="7" spans="1:27" ht="14.25" customHeight="1" x14ac:dyDescent="0.25">
      <c r="A7" s="6" t="s">
        <v>11</v>
      </c>
      <c r="B7" s="679" t="s">
        <v>9</v>
      </c>
      <c r="C7" s="679"/>
      <c r="D7" s="679"/>
      <c r="E7" s="679"/>
      <c r="F7" s="679"/>
      <c r="G7" s="679"/>
      <c r="Z7" s="39"/>
      <c r="AA7" s="2" t="s">
        <v>16</v>
      </c>
    </row>
    <row r="8" spans="1:27" ht="14.25" customHeight="1" x14ac:dyDescent="0.25">
      <c r="A8" s="6" t="s">
        <v>13</v>
      </c>
      <c r="B8" s="688" t="s">
        <v>9</v>
      </c>
      <c r="C8" s="688"/>
      <c r="D8" s="688"/>
      <c r="E8" s="688"/>
      <c r="F8" s="688"/>
      <c r="G8" s="688"/>
      <c r="Z8" s="39"/>
      <c r="AA8" s="2" t="s">
        <v>6</v>
      </c>
    </row>
    <row r="9" spans="1:27" ht="14.25" customHeight="1" x14ac:dyDescent="0.25">
      <c r="A9" s="6" t="s">
        <v>15</v>
      </c>
      <c r="B9" s="699" t="s">
        <v>63</v>
      </c>
      <c r="C9" s="699"/>
      <c r="D9" s="699"/>
      <c r="E9" s="699"/>
      <c r="F9" s="699"/>
      <c r="G9" s="699"/>
      <c r="Z9" s="3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782" t="s">
        <v>2169</v>
      </c>
      <c r="C11" s="782"/>
      <c r="D11" s="782"/>
      <c r="E11" s="782"/>
      <c r="F11" s="782"/>
      <c r="G11" s="782"/>
      <c r="Z11" s="39"/>
      <c r="AA11" s="2" t="s">
        <v>18</v>
      </c>
    </row>
    <row r="12" spans="1:27" ht="14.25" customHeight="1" x14ac:dyDescent="0.25">
      <c r="A12" s="6" t="s">
        <v>22</v>
      </c>
      <c r="B12" s="688" t="s">
        <v>23</v>
      </c>
      <c r="C12" s="688"/>
      <c r="D12" s="688"/>
      <c r="E12" s="688"/>
      <c r="F12" s="688"/>
      <c r="G12" s="688"/>
      <c r="Z12" s="2" t="s">
        <v>29</v>
      </c>
      <c r="AA12" s="2" t="s">
        <v>23</v>
      </c>
    </row>
    <row r="13" spans="1:27" ht="14.25" customHeight="1" x14ac:dyDescent="0.25">
      <c r="A13" s="6" t="s">
        <v>26</v>
      </c>
      <c r="B13" s="699" t="s">
        <v>905</v>
      </c>
      <c r="C13" s="699"/>
      <c r="D13" s="699"/>
      <c r="E13" s="699"/>
      <c r="F13" s="699"/>
      <c r="G13" s="699"/>
      <c r="Z13" s="39"/>
      <c r="AA13" s="2" t="s">
        <v>31</v>
      </c>
    </row>
    <row r="14" spans="1:27" ht="14.25" customHeight="1" x14ac:dyDescent="0.25">
      <c r="A14" s="6" t="s">
        <v>28</v>
      </c>
      <c r="B14" s="783" t="s">
        <v>1829</v>
      </c>
      <c r="C14" s="783"/>
      <c r="D14" s="783"/>
      <c r="E14" s="783"/>
      <c r="F14" s="783"/>
      <c r="G14" s="783"/>
      <c r="Z14" s="39"/>
      <c r="AA14" s="2" t="s">
        <v>34</v>
      </c>
    </row>
    <row r="15" spans="1:27" ht="14.25" customHeight="1" x14ac:dyDescent="0.25">
      <c r="A15" s="6" t="s">
        <v>30</v>
      </c>
      <c r="B15" s="688" t="s">
        <v>2449</v>
      </c>
      <c r="C15" s="688"/>
      <c r="D15" s="688"/>
      <c r="E15" s="688"/>
      <c r="F15" s="688"/>
      <c r="G15" s="688"/>
    </row>
    <row r="16" spans="1:27" ht="14.25" customHeight="1" x14ac:dyDescent="0.25">
      <c r="A16" s="6" t="s">
        <v>32</v>
      </c>
      <c r="B16" s="699" t="s">
        <v>911</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235">
        <v>28820</v>
      </c>
      <c r="D20" s="235">
        <v>28518</v>
      </c>
      <c r="E20" s="235">
        <v>28649</v>
      </c>
      <c r="F20" s="235">
        <v>29772</v>
      </c>
      <c r="G20" s="235">
        <v>30076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28686</v>
      </c>
      <c r="D21" s="10">
        <f t="shared" ref="D21:G21" si="0">D20-D25</f>
        <v>28333</v>
      </c>
      <c r="E21" s="10">
        <f t="shared" si="0"/>
        <v>28438</v>
      </c>
      <c r="F21" s="10">
        <f t="shared" si="0"/>
        <v>29582</v>
      </c>
      <c r="G21" s="10">
        <f t="shared" si="0"/>
        <v>29816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0.99535045107564191</v>
      </c>
      <c r="D22" s="12">
        <f t="shared" ref="D22:G22" si="1">D21/D20</f>
        <v>0.99351286906515179</v>
      </c>
      <c r="E22" s="12">
        <f t="shared" si="1"/>
        <v>0.99263499598589833</v>
      </c>
      <c r="F22" s="12">
        <f t="shared" si="1"/>
        <v>0.99361816471852749</v>
      </c>
      <c r="G22" s="12">
        <f t="shared" si="1"/>
        <v>0.99135523340869791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68">
        <v>134</v>
      </c>
      <c r="D25" s="268">
        <v>185</v>
      </c>
      <c r="E25" s="268">
        <v>211</v>
      </c>
      <c r="F25" s="268">
        <v>190</v>
      </c>
      <c r="G25" s="268">
        <v>260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4.6495489243580847E-3</v>
      </c>
      <c r="D26" s="12">
        <f t="shared" ref="D26:F26" si="3">D25/D20</f>
        <v>6.4871309348481657E-3</v>
      </c>
      <c r="E26" s="12">
        <f t="shared" si="3"/>
        <v>7.3650040141017142E-3</v>
      </c>
      <c r="F26" s="12">
        <f t="shared" si="3"/>
        <v>6.3818352814725247E-3</v>
      </c>
      <c r="G26" s="12">
        <f>G25/G20</f>
        <v>8.644766591302035E-3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2375</v>
      </c>
      <c r="C29" s="18">
        <v>28686</v>
      </c>
      <c r="D29" s="11">
        <v>28333</v>
      </c>
      <c r="E29" s="11">
        <v>28438</v>
      </c>
      <c r="F29" s="11">
        <v>29582</v>
      </c>
      <c r="G29" s="11">
        <v>29816</v>
      </c>
      <c r="H29" s="11"/>
      <c r="I29" s="11"/>
      <c r="J29" s="11"/>
      <c r="K29" s="11"/>
      <c r="L29" s="11"/>
      <c r="M29" s="11"/>
      <c r="N29" s="11"/>
      <c r="O29" s="11"/>
      <c r="P29" s="9"/>
      <c r="Q29" s="9"/>
      <c r="R29" s="9"/>
      <c r="S29" s="9"/>
      <c r="T29" s="9"/>
      <c r="U29" s="9"/>
      <c r="V29" s="9"/>
      <c r="W29" s="9"/>
      <c r="X29" s="9"/>
      <c r="Y29" s="9"/>
      <c r="Z29" s="9"/>
      <c r="AA29" s="9"/>
    </row>
    <row r="30" spans="1:27" ht="13.5" customHeight="1" x14ac:dyDescent="0.25">
      <c r="B30" s="234"/>
      <c r="C30" s="18"/>
      <c r="D30" s="11"/>
      <c r="E30" s="11"/>
      <c r="F30" s="11"/>
      <c r="G30" s="11"/>
      <c r="H30" s="11"/>
      <c r="I30" s="11"/>
      <c r="J30" s="11"/>
      <c r="K30" s="11"/>
      <c r="L30" s="11"/>
      <c r="M30" s="11"/>
      <c r="N30" s="11"/>
      <c r="O30" s="11"/>
      <c r="P30" s="9"/>
      <c r="Q30" s="9"/>
      <c r="R30" s="9"/>
      <c r="S30" s="9"/>
      <c r="T30" s="9"/>
      <c r="U30" s="9"/>
      <c r="V30" s="9"/>
      <c r="W30" s="9"/>
      <c r="X30" s="9"/>
      <c r="Y30" s="9"/>
      <c r="Z30" s="9"/>
      <c r="AA30" s="9"/>
    </row>
    <row r="31" spans="1:27" ht="13.5" customHeight="1" x14ac:dyDescent="0.25">
      <c r="B31" s="234"/>
      <c r="C31" s="18"/>
      <c r="D31" s="11"/>
      <c r="E31" s="11"/>
      <c r="F31" s="11"/>
      <c r="G31" s="11"/>
      <c r="H31" s="11"/>
      <c r="I31" s="11"/>
      <c r="J31" s="11"/>
      <c r="K31" s="11"/>
      <c r="L31" s="11"/>
      <c r="M31" s="11"/>
      <c r="N31" s="11"/>
      <c r="O31" s="11"/>
      <c r="P31" s="9"/>
      <c r="Q31" s="9"/>
      <c r="R31" s="9"/>
      <c r="S31" s="9"/>
      <c r="T31" s="9"/>
      <c r="U31" s="9"/>
      <c r="V31" s="9"/>
      <c r="W31" s="9"/>
      <c r="X31" s="9"/>
      <c r="Y31" s="9"/>
      <c r="Z31" s="9"/>
      <c r="AA31" s="9"/>
    </row>
    <row r="32" spans="1:27" ht="13.5" customHeight="1" x14ac:dyDescent="0.25">
      <c r="B32" s="234"/>
      <c r="C32" s="18"/>
      <c r="D32" s="11"/>
      <c r="E32" s="11"/>
      <c r="F32" s="11"/>
      <c r="G32" s="11"/>
      <c r="H32" s="11"/>
      <c r="I32" s="11"/>
      <c r="J32" s="11"/>
      <c r="K32" s="11"/>
      <c r="L32" s="11"/>
      <c r="M32" s="11"/>
      <c r="N32" s="11"/>
      <c r="O32" s="11"/>
      <c r="P32" s="9"/>
      <c r="Q32" s="9"/>
      <c r="R32" s="9"/>
      <c r="S32" s="9"/>
      <c r="T32" s="9"/>
      <c r="U32" s="9"/>
      <c r="V32" s="9"/>
      <c r="W32" s="9"/>
      <c r="X32" s="9"/>
      <c r="Y32" s="9"/>
      <c r="Z32" s="9"/>
      <c r="AA32" s="9"/>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F901-000000000000}">
      <formula1>$AA$4:$AA$9</formula1>
    </dataValidation>
    <dataValidation type="list" allowBlank="1" showInputMessage="1" showErrorMessage="1" sqref="B10:G10" xr:uid="{00000000-0002-0000-F901-000001000000}">
      <formula1>$AA$10:$AA$11</formula1>
    </dataValidation>
    <dataValidation type="list" allowBlank="1" showInputMessage="1" showErrorMessage="1" sqref="B12:G12" xr:uid="{00000000-0002-0000-F901-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sheetPr>
    <tabColor rgb="FFFF0000"/>
  </sheetPr>
  <dimension ref="A1:AA65"/>
  <sheetViews>
    <sheetView workbookViewId="0">
      <pane xSplit="1" ySplit="2" topLeftCell="B27" activePane="bottomRight" state="frozen"/>
      <selection activeCell="K24" sqref="K24"/>
      <selection pane="topRight" activeCell="K24" sqref="K24"/>
      <selection pane="bottomLeft" activeCell="K24" sqref="K24"/>
      <selection pane="bottomRight" activeCell="C50" sqref="C50:G50"/>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c r="I1" s="3"/>
      <c r="J1" s="3"/>
      <c r="K1" s="3"/>
    </row>
    <row r="2" spans="1:27" ht="14.25" customHeight="1" x14ac:dyDescent="0.25">
      <c r="B2" s="227"/>
      <c r="C2" s="227"/>
      <c r="D2" s="227"/>
      <c r="E2" s="227"/>
      <c r="F2" s="227"/>
    </row>
    <row r="3" spans="1:27" ht="14.25" customHeight="1" x14ac:dyDescent="0.25">
      <c r="A3" s="5" t="s">
        <v>1</v>
      </c>
      <c r="B3" s="702" t="s">
        <v>2762</v>
      </c>
      <c r="C3" s="702"/>
      <c r="D3" s="702"/>
      <c r="E3" s="702"/>
      <c r="F3" s="702"/>
      <c r="G3" s="702"/>
    </row>
    <row r="4" spans="1:27" ht="14.25" customHeight="1" x14ac:dyDescent="0.25">
      <c r="A4" s="6" t="s">
        <v>2</v>
      </c>
      <c r="B4" s="699" t="s">
        <v>2763</v>
      </c>
      <c r="C4" s="699"/>
      <c r="D4" s="699"/>
      <c r="E4" s="699"/>
      <c r="F4" s="699"/>
      <c r="G4" s="699"/>
      <c r="Z4" s="2" t="s">
        <v>3</v>
      </c>
      <c r="AA4" s="2" t="s">
        <v>4</v>
      </c>
    </row>
    <row r="5" spans="1:27" ht="14.25" customHeight="1" x14ac:dyDescent="0.25">
      <c r="A5" s="6" t="s">
        <v>5</v>
      </c>
      <c r="B5" s="699" t="s">
        <v>6</v>
      </c>
      <c r="C5" s="699"/>
      <c r="D5" s="699"/>
      <c r="E5" s="699"/>
      <c r="F5" s="699"/>
      <c r="G5" s="699"/>
      <c r="Z5"/>
      <c r="AA5" s="2" t="s">
        <v>7</v>
      </c>
    </row>
    <row r="6" spans="1:27" ht="14.25" customHeight="1" x14ac:dyDescent="0.25">
      <c r="A6" s="6" t="s">
        <v>8</v>
      </c>
      <c r="B6" s="699" t="s">
        <v>9</v>
      </c>
      <c r="C6" s="699"/>
      <c r="D6" s="699"/>
      <c r="E6" s="699"/>
      <c r="F6" s="699"/>
      <c r="G6" s="699"/>
      <c r="Z6"/>
      <c r="AA6" s="2" t="s">
        <v>10</v>
      </c>
    </row>
    <row r="7" spans="1:27" ht="14.25" customHeight="1" x14ac:dyDescent="0.25">
      <c r="A7" s="6" t="s">
        <v>11</v>
      </c>
      <c r="B7" s="679" t="s">
        <v>9</v>
      </c>
      <c r="C7" s="679"/>
      <c r="D7" s="679"/>
      <c r="E7" s="679"/>
      <c r="F7" s="679"/>
      <c r="G7" s="679"/>
      <c r="Z7"/>
      <c r="AA7" s="2" t="s">
        <v>16</v>
      </c>
    </row>
    <row r="8" spans="1:27" ht="14.25" customHeight="1" x14ac:dyDescent="0.25">
      <c r="A8" s="6" t="s">
        <v>13</v>
      </c>
      <c r="B8" s="688" t="s">
        <v>9</v>
      </c>
      <c r="C8" s="688"/>
      <c r="D8" s="688"/>
      <c r="E8" s="688"/>
      <c r="F8" s="688"/>
      <c r="G8" s="688"/>
      <c r="Z8"/>
      <c r="AA8" s="2" t="s">
        <v>6</v>
      </c>
    </row>
    <row r="9" spans="1:27" ht="14.25" customHeight="1" x14ac:dyDescent="0.25">
      <c r="A9" s="6" t="s">
        <v>15</v>
      </c>
      <c r="B9" s="699" t="s">
        <v>69</v>
      </c>
      <c r="C9" s="699"/>
      <c r="D9" s="699"/>
      <c r="E9" s="699"/>
      <c r="F9" s="699"/>
      <c r="G9" s="699"/>
      <c r="Z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782" t="s">
        <v>2169</v>
      </c>
      <c r="C11" s="782"/>
      <c r="D11" s="782"/>
      <c r="E11" s="782"/>
      <c r="F11" s="782"/>
      <c r="G11" s="782"/>
      <c r="Z11"/>
      <c r="AA11" s="2" t="s">
        <v>18</v>
      </c>
    </row>
    <row r="12" spans="1:27" ht="14.25" customHeight="1" x14ac:dyDescent="0.25">
      <c r="A12" s="236" t="s">
        <v>22</v>
      </c>
      <c r="B12" s="688" t="s">
        <v>2764</v>
      </c>
      <c r="C12" s="688"/>
      <c r="D12" s="688"/>
      <c r="E12" s="688"/>
      <c r="F12" s="688"/>
      <c r="G12" s="688"/>
      <c r="Z12" s="2" t="s">
        <v>29</v>
      </c>
      <c r="AA12" s="2" t="s">
        <v>23</v>
      </c>
    </row>
    <row r="13" spans="1:27" ht="14.25" customHeight="1" x14ac:dyDescent="0.25">
      <c r="A13" s="6" t="s">
        <v>26</v>
      </c>
      <c r="B13" s="699" t="s">
        <v>9</v>
      </c>
      <c r="C13" s="699"/>
      <c r="D13" s="699"/>
      <c r="E13" s="699"/>
      <c r="F13" s="699"/>
      <c r="G13" s="699"/>
      <c r="Z13"/>
      <c r="AA13" s="2" t="s">
        <v>31</v>
      </c>
    </row>
    <row r="14" spans="1:27" ht="14.25" customHeight="1" x14ac:dyDescent="0.25">
      <c r="A14" s="6" t="s">
        <v>28</v>
      </c>
      <c r="B14" s="688" t="s">
        <v>2378</v>
      </c>
      <c r="C14" s="688"/>
      <c r="D14" s="688"/>
      <c r="E14" s="688"/>
      <c r="F14" s="688"/>
      <c r="G14" s="688"/>
      <c r="Z14"/>
      <c r="AA14" s="2" t="s">
        <v>34</v>
      </c>
    </row>
    <row r="15" spans="1:27" ht="14.25" customHeight="1" x14ac:dyDescent="0.25">
      <c r="A15" s="6" t="s">
        <v>30</v>
      </c>
      <c r="B15" s="688" t="s">
        <v>2201</v>
      </c>
      <c r="C15" s="688"/>
      <c r="D15" s="688"/>
      <c r="E15" s="688"/>
      <c r="F15" s="688"/>
      <c r="G15" s="688"/>
    </row>
    <row r="16" spans="1:27" ht="14.25" customHeight="1" x14ac:dyDescent="0.25">
      <c r="A16" s="6" t="s">
        <v>32</v>
      </c>
      <c r="B16" s="699" t="s">
        <v>912</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28820</v>
      </c>
      <c r="D20" s="13">
        <v>28518</v>
      </c>
      <c r="E20" s="13">
        <v>28649</v>
      </c>
      <c r="F20" s="13">
        <v>29772</v>
      </c>
      <c r="G20" s="13">
        <v>30076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27856</v>
      </c>
      <c r="D21" s="10">
        <f t="shared" ref="D21:G21" si="0">D20-D25</f>
        <v>27355</v>
      </c>
      <c r="E21" s="10">
        <f t="shared" si="0"/>
        <v>27239</v>
      </c>
      <c r="F21" s="10">
        <f t="shared" si="0"/>
        <v>28377</v>
      </c>
      <c r="G21" s="10">
        <f t="shared" si="0"/>
        <v>28497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0.9665510062456627</v>
      </c>
      <c r="D22" s="12">
        <f t="shared" ref="D22:G22" si="1">D21/D20</f>
        <v>0.95921873904200861</v>
      </c>
      <c r="E22" s="12">
        <f t="shared" si="1"/>
        <v>0.95078362246500747</v>
      </c>
      <c r="F22" s="12">
        <f t="shared" si="1"/>
        <v>0.95314389359129381</v>
      </c>
      <c r="G22" s="12">
        <f t="shared" si="1"/>
        <v>0.94749966750897729</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964</v>
      </c>
      <c r="D25" s="13">
        <v>1163</v>
      </c>
      <c r="E25" s="13">
        <v>1410</v>
      </c>
      <c r="F25" s="13">
        <v>1395</v>
      </c>
      <c r="G25" s="13">
        <v>1579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3.3448993754337263E-2</v>
      </c>
      <c r="D26" s="12">
        <f t="shared" ref="D26:F26" si="3">D25/D20</f>
        <v>4.0781260957991443E-2</v>
      </c>
      <c r="E26" s="12">
        <f t="shared" si="3"/>
        <v>4.9216377534992493E-2</v>
      </c>
      <c r="F26" s="12">
        <f t="shared" si="3"/>
        <v>4.6856106408706168E-2</v>
      </c>
      <c r="G26" s="12">
        <f>G25/G20</f>
        <v>5.250033249102274E-2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37" t="s">
        <v>2379</v>
      </c>
      <c r="B29" s="153" t="s">
        <v>2277</v>
      </c>
      <c r="C29" s="190">
        <v>365</v>
      </c>
      <c r="D29" s="190">
        <v>260</v>
      </c>
      <c r="E29" s="190">
        <v>165</v>
      </c>
      <c r="F29" s="190">
        <v>106</v>
      </c>
      <c r="G29" s="190">
        <v>82</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37" t="s">
        <v>2380</v>
      </c>
      <c r="B30" s="153" t="s">
        <v>2277</v>
      </c>
      <c r="C30" s="190">
        <v>1403</v>
      </c>
      <c r="D30" s="190">
        <v>1206</v>
      </c>
      <c r="E30" s="190">
        <v>1054</v>
      </c>
      <c r="F30" s="190">
        <v>1189</v>
      </c>
      <c r="G30" s="190">
        <v>1257</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237" t="s">
        <v>2381</v>
      </c>
      <c r="B31" s="153" t="s">
        <v>2277</v>
      </c>
      <c r="C31" s="775" t="s">
        <v>10807</v>
      </c>
      <c r="D31" s="705"/>
      <c r="E31" s="705"/>
      <c r="F31" s="705"/>
      <c r="G31" s="705"/>
      <c r="H31" s="11"/>
      <c r="I31" s="11"/>
      <c r="J31" s="11"/>
      <c r="K31" s="11"/>
      <c r="L31" s="11"/>
      <c r="M31" s="11"/>
      <c r="N31" s="11"/>
      <c r="O31" s="11"/>
      <c r="P31" s="9"/>
      <c r="Q31" s="9"/>
      <c r="R31" s="9"/>
      <c r="S31" s="9"/>
      <c r="T31" s="9"/>
      <c r="U31" s="9"/>
      <c r="V31" s="9"/>
      <c r="W31" s="9"/>
      <c r="X31" s="9"/>
      <c r="Y31" s="9"/>
      <c r="Z31" s="9"/>
      <c r="AA31" s="9"/>
    </row>
    <row r="32" spans="1:27" ht="13.5" customHeight="1" x14ac:dyDescent="0.25">
      <c r="A32" s="237" t="s">
        <v>2382</v>
      </c>
      <c r="B32" s="237" t="s">
        <v>2383</v>
      </c>
      <c r="C32" s="190">
        <v>11</v>
      </c>
      <c r="D32" s="190" t="s">
        <v>1542</v>
      </c>
      <c r="E32" s="190">
        <v>11</v>
      </c>
      <c r="F32" s="190">
        <v>13</v>
      </c>
      <c r="G32" s="190">
        <v>14</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37" t="s">
        <v>2384</v>
      </c>
      <c r="B33" s="237" t="s">
        <v>2385</v>
      </c>
      <c r="C33" s="190">
        <v>21397</v>
      </c>
      <c r="D33" s="190">
        <v>21357</v>
      </c>
      <c r="E33" s="190">
        <v>21427</v>
      </c>
      <c r="F33" s="190">
        <v>22277</v>
      </c>
      <c r="G33" s="190">
        <v>21812</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237" t="s">
        <v>2386</v>
      </c>
      <c r="B34" s="237" t="s">
        <v>2387</v>
      </c>
      <c r="C34" s="190">
        <v>41</v>
      </c>
      <c r="D34" s="190">
        <v>37</v>
      </c>
      <c r="E34" s="190">
        <v>52</v>
      </c>
      <c r="F34" s="190">
        <v>56</v>
      </c>
      <c r="G34" s="190">
        <v>43</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237" t="s">
        <v>2388</v>
      </c>
      <c r="B35" s="153" t="s">
        <v>2389</v>
      </c>
      <c r="C35" s="775" t="s">
        <v>10807</v>
      </c>
      <c r="D35" s="705"/>
      <c r="E35" s="705"/>
      <c r="F35" s="705"/>
      <c r="G35" s="705"/>
      <c r="H35" s="11"/>
      <c r="I35" s="11"/>
      <c r="J35" s="11"/>
      <c r="K35" s="11"/>
      <c r="L35" s="11"/>
      <c r="M35" s="11"/>
      <c r="N35" s="11"/>
      <c r="O35" s="11"/>
      <c r="P35" s="9"/>
      <c r="Q35" s="9"/>
      <c r="R35" s="9"/>
      <c r="S35" s="9"/>
      <c r="T35" s="9"/>
      <c r="U35" s="9"/>
      <c r="V35" s="9"/>
      <c r="W35" s="9"/>
      <c r="X35" s="9"/>
      <c r="Y35" s="9"/>
      <c r="Z35" s="9"/>
      <c r="AA35" s="9"/>
    </row>
    <row r="36" spans="1:27" ht="13.5" customHeight="1" x14ac:dyDescent="0.25">
      <c r="A36" s="237" t="s">
        <v>2390</v>
      </c>
      <c r="B36" s="237" t="s">
        <v>2391</v>
      </c>
      <c r="C36" s="190">
        <v>14</v>
      </c>
      <c r="D36" s="190">
        <v>53</v>
      </c>
      <c r="E36" s="190">
        <v>97</v>
      </c>
      <c r="F36" s="190">
        <v>199</v>
      </c>
      <c r="G36" s="190">
        <v>326</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237" t="s">
        <v>2392</v>
      </c>
      <c r="B37" s="153" t="s">
        <v>2393</v>
      </c>
      <c r="C37" s="775" t="s">
        <v>10807</v>
      </c>
      <c r="D37" s="705"/>
      <c r="E37" s="705"/>
      <c r="F37" s="705"/>
      <c r="G37" s="705"/>
      <c r="H37" s="11"/>
      <c r="I37" s="11"/>
      <c r="J37" s="11"/>
      <c r="K37" s="11"/>
      <c r="L37" s="11"/>
      <c r="M37" s="11"/>
      <c r="N37" s="11"/>
      <c r="O37" s="11"/>
      <c r="P37" s="9"/>
      <c r="Q37" s="9"/>
      <c r="R37" s="9"/>
      <c r="S37" s="9"/>
      <c r="T37" s="9"/>
      <c r="U37" s="9"/>
      <c r="V37" s="9"/>
      <c r="W37" s="9"/>
      <c r="X37" s="9"/>
      <c r="Y37" s="9"/>
      <c r="Z37" s="9"/>
      <c r="AA37" s="9"/>
    </row>
    <row r="38" spans="1:27" ht="13.5" customHeight="1" x14ac:dyDescent="0.25">
      <c r="A38" s="237" t="s">
        <v>2394</v>
      </c>
      <c r="B38" s="237" t="s">
        <v>2395</v>
      </c>
      <c r="C38" s="190">
        <v>2948</v>
      </c>
      <c r="D38" s="190">
        <v>2873</v>
      </c>
      <c r="E38" s="190">
        <v>2675</v>
      </c>
      <c r="F38" s="190">
        <v>2626</v>
      </c>
      <c r="G38" s="190">
        <v>2599</v>
      </c>
      <c r="H38" s="11"/>
      <c r="I38" s="11"/>
      <c r="J38" s="11"/>
      <c r="K38" s="11"/>
      <c r="L38" s="11"/>
      <c r="M38" s="11"/>
      <c r="N38" s="11"/>
      <c r="O38" s="11"/>
      <c r="P38" s="9"/>
      <c r="Q38" s="9"/>
      <c r="R38" s="9"/>
      <c r="S38" s="9"/>
      <c r="T38" s="9"/>
      <c r="U38" s="9"/>
      <c r="V38" s="9"/>
      <c r="W38" s="9"/>
      <c r="X38" s="9"/>
      <c r="Y38" s="9"/>
      <c r="Z38" s="9"/>
      <c r="AA38" s="9"/>
    </row>
    <row r="39" spans="1:27" ht="13.5" customHeight="1" x14ac:dyDescent="0.25">
      <c r="A39" s="237" t="s">
        <v>2398</v>
      </c>
      <c r="B39" s="237" t="s">
        <v>2397</v>
      </c>
      <c r="C39" s="775" t="s">
        <v>10807</v>
      </c>
      <c r="D39" s="705"/>
      <c r="E39" s="705"/>
      <c r="F39" s="705"/>
      <c r="G39" s="705"/>
      <c r="H39" s="11"/>
      <c r="I39" s="11"/>
      <c r="J39" s="11"/>
      <c r="K39" s="11"/>
      <c r="L39" s="11"/>
      <c r="M39" s="11"/>
      <c r="N39" s="11"/>
      <c r="O39" s="11"/>
      <c r="P39" s="9"/>
      <c r="Q39" s="9"/>
      <c r="R39" s="9"/>
      <c r="S39" s="9"/>
      <c r="T39" s="9"/>
      <c r="U39" s="9"/>
      <c r="V39" s="9"/>
      <c r="W39" s="9"/>
      <c r="X39" s="9"/>
      <c r="Y39" s="9"/>
      <c r="Z39" s="9"/>
      <c r="AA39" s="9"/>
    </row>
    <row r="40" spans="1:27" ht="13.5" customHeight="1" x14ac:dyDescent="0.25">
      <c r="A40" s="237" t="s">
        <v>2396</v>
      </c>
      <c r="B40" s="237" t="s">
        <v>2397</v>
      </c>
      <c r="C40" s="190">
        <v>111</v>
      </c>
      <c r="D40" s="190">
        <v>52</v>
      </c>
      <c r="E40" s="190">
        <v>46</v>
      </c>
      <c r="F40" s="190">
        <v>39</v>
      </c>
      <c r="G40" s="190">
        <v>51</v>
      </c>
      <c r="H40" s="11"/>
      <c r="I40" s="11"/>
      <c r="J40" s="11"/>
      <c r="K40" s="11"/>
      <c r="L40" s="11"/>
      <c r="M40" s="11"/>
      <c r="N40" s="11"/>
      <c r="O40" s="11"/>
      <c r="P40" s="9"/>
      <c r="Q40" s="9"/>
      <c r="R40" s="9"/>
      <c r="S40" s="9"/>
      <c r="T40" s="9"/>
      <c r="U40" s="9"/>
      <c r="V40" s="9"/>
      <c r="W40" s="9"/>
      <c r="X40" s="9"/>
      <c r="Y40" s="9"/>
      <c r="Z40" s="9"/>
      <c r="AA40" s="9"/>
    </row>
    <row r="41" spans="1:27" ht="13.5" customHeight="1" x14ac:dyDescent="0.25">
      <c r="A41" s="237" t="s">
        <v>2399</v>
      </c>
      <c r="B41" s="237" t="s">
        <v>2397</v>
      </c>
      <c r="C41" s="775" t="s">
        <v>10807</v>
      </c>
      <c r="D41" s="705"/>
      <c r="E41" s="705"/>
      <c r="F41" s="705"/>
      <c r="G41" s="705"/>
      <c r="H41" s="11"/>
      <c r="I41" s="11"/>
      <c r="J41" s="11"/>
      <c r="K41" s="11"/>
      <c r="L41" s="11"/>
      <c r="M41" s="11"/>
      <c r="N41" s="11"/>
      <c r="O41" s="11"/>
      <c r="P41" s="9"/>
      <c r="Q41" s="9"/>
      <c r="R41" s="9"/>
      <c r="S41" s="9"/>
      <c r="T41" s="9"/>
      <c r="U41" s="9"/>
      <c r="V41" s="9"/>
      <c r="W41" s="9"/>
      <c r="X41" s="9"/>
      <c r="Y41" s="9"/>
      <c r="Z41" s="9"/>
      <c r="AA41" s="9"/>
    </row>
    <row r="42" spans="1:27" ht="13.5" customHeight="1" x14ac:dyDescent="0.25">
      <c r="A42" s="237" t="s">
        <v>2401</v>
      </c>
      <c r="B42" s="237" t="s">
        <v>2402</v>
      </c>
      <c r="C42" s="775" t="s">
        <v>10807</v>
      </c>
      <c r="D42" s="705"/>
      <c r="E42" s="705"/>
      <c r="F42" s="705"/>
      <c r="G42" s="705"/>
      <c r="H42" s="11"/>
      <c r="I42" s="11"/>
      <c r="J42" s="11"/>
      <c r="K42" s="11"/>
      <c r="L42" s="11"/>
      <c r="M42" s="11"/>
      <c r="N42" s="11"/>
      <c r="O42" s="11"/>
      <c r="P42" s="9"/>
      <c r="Q42" s="9"/>
      <c r="R42" s="9"/>
      <c r="S42" s="9"/>
      <c r="T42" s="9"/>
      <c r="U42" s="9"/>
      <c r="V42" s="9"/>
      <c r="W42" s="9"/>
      <c r="X42" s="9"/>
      <c r="Y42" s="9"/>
      <c r="Z42" s="9"/>
      <c r="AA42" s="9"/>
    </row>
    <row r="43" spans="1:27" ht="13.5" customHeight="1" x14ac:dyDescent="0.25">
      <c r="A43" s="237" t="s">
        <v>2403</v>
      </c>
      <c r="B43" s="153" t="s">
        <v>2404</v>
      </c>
      <c r="C43" s="190">
        <v>23</v>
      </c>
      <c r="D43" s="190" t="s">
        <v>1542</v>
      </c>
      <c r="E43" s="190" t="s">
        <v>1542</v>
      </c>
      <c r="F43" s="190" t="s">
        <v>1542</v>
      </c>
      <c r="G43" s="190" t="s">
        <v>1542</v>
      </c>
      <c r="H43" s="11"/>
      <c r="I43" s="11"/>
      <c r="J43" s="11"/>
      <c r="K43" s="11"/>
      <c r="L43" s="11"/>
      <c r="M43" s="11"/>
      <c r="N43" s="11"/>
      <c r="O43" s="11"/>
      <c r="P43" s="9"/>
      <c r="Q43" s="9"/>
      <c r="R43" s="9"/>
      <c r="S43" s="9"/>
      <c r="T43" s="9"/>
      <c r="U43" s="9"/>
      <c r="V43" s="9"/>
      <c r="W43" s="9"/>
      <c r="X43" s="9"/>
      <c r="Y43" s="9"/>
      <c r="Z43" s="9"/>
      <c r="AA43" s="9"/>
    </row>
    <row r="44" spans="1:27" ht="13.5" customHeight="1" x14ac:dyDescent="0.25">
      <c r="A44" s="237" t="s">
        <v>2407</v>
      </c>
      <c r="B44" s="153" t="s">
        <v>2404</v>
      </c>
      <c r="C44" s="190">
        <v>13</v>
      </c>
      <c r="D44" s="190">
        <v>12</v>
      </c>
      <c r="E44" s="190">
        <v>18</v>
      </c>
      <c r="F44" s="190" t="s">
        <v>1542</v>
      </c>
      <c r="G44" s="10">
        <v>0</v>
      </c>
      <c r="H44" s="11"/>
      <c r="I44" s="11"/>
      <c r="J44" s="11"/>
      <c r="K44" s="11"/>
      <c r="L44" s="11"/>
      <c r="M44" s="11"/>
      <c r="N44" s="11"/>
      <c r="O44" s="11"/>
      <c r="P44" s="9"/>
      <c r="Q44" s="9"/>
      <c r="R44" s="9"/>
      <c r="S44" s="9"/>
      <c r="T44" s="9"/>
      <c r="U44" s="9"/>
      <c r="V44" s="9"/>
      <c r="W44" s="9"/>
      <c r="X44" s="9"/>
      <c r="Y44" s="9"/>
      <c r="Z44" s="9"/>
      <c r="AA44" s="9"/>
    </row>
    <row r="45" spans="1:27" ht="13.5" customHeight="1" x14ac:dyDescent="0.25">
      <c r="A45" s="237" t="s">
        <v>2408</v>
      </c>
      <c r="B45" s="153" t="s">
        <v>2406</v>
      </c>
      <c r="C45" s="775" t="s">
        <v>10807</v>
      </c>
      <c r="D45" s="705"/>
      <c r="E45" s="705"/>
      <c r="F45" s="705"/>
      <c r="G45" s="705"/>
      <c r="H45" s="11"/>
      <c r="I45" s="11"/>
      <c r="J45" s="11"/>
      <c r="K45" s="11"/>
      <c r="L45" s="11"/>
      <c r="M45" s="11"/>
      <c r="N45" s="11"/>
      <c r="O45" s="11"/>
      <c r="P45" s="9"/>
      <c r="Q45" s="9"/>
      <c r="R45" s="9"/>
      <c r="S45" s="9"/>
      <c r="T45" s="9"/>
      <c r="U45" s="9"/>
      <c r="V45" s="9"/>
      <c r="W45" s="9"/>
      <c r="X45" s="9"/>
      <c r="Y45" s="9"/>
      <c r="Z45" s="9"/>
      <c r="AA45" s="9"/>
    </row>
    <row r="46" spans="1:27" ht="13.5" customHeight="1" x14ac:dyDescent="0.25">
      <c r="A46" s="237" t="s">
        <v>2765</v>
      </c>
      <c r="B46" s="153" t="s">
        <v>2406</v>
      </c>
      <c r="C46" s="775" t="s">
        <v>10807</v>
      </c>
      <c r="D46" s="705"/>
      <c r="E46" s="705"/>
      <c r="F46" s="705"/>
      <c r="G46" s="705"/>
      <c r="H46" s="11"/>
      <c r="I46" s="11"/>
      <c r="J46" s="11"/>
      <c r="K46" s="11"/>
      <c r="L46" s="11"/>
      <c r="M46" s="11"/>
      <c r="N46" s="11"/>
      <c r="O46" s="11"/>
      <c r="P46" s="9"/>
      <c r="Q46" s="9"/>
      <c r="R46" s="9"/>
      <c r="S46" s="9"/>
      <c r="T46" s="9"/>
      <c r="U46" s="9"/>
      <c r="V46" s="9"/>
      <c r="W46" s="9"/>
      <c r="X46" s="9"/>
      <c r="Y46" s="9"/>
      <c r="Z46" s="9"/>
      <c r="AA46" s="9"/>
    </row>
    <row r="47" spans="1:27" ht="13.5" customHeight="1" x14ac:dyDescent="0.25">
      <c r="A47" s="237" t="s">
        <v>2409</v>
      </c>
      <c r="B47" s="153" t="s">
        <v>2410</v>
      </c>
      <c r="C47" s="190">
        <v>60</v>
      </c>
      <c r="D47" s="190">
        <v>47</v>
      </c>
      <c r="E47" s="190">
        <v>48</v>
      </c>
      <c r="F47" s="190">
        <v>54</v>
      </c>
      <c r="G47" s="190">
        <v>68</v>
      </c>
      <c r="H47" s="11"/>
      <c r="I47" s="11"/>
      <c r="J47" s="11"/>
      <c r="K47" s="11"/>
      <c r="L47" s="11"/>
      <c r="M47" s="11"/>
      <c r="N47" s="11"/>
      <c r="O47" s="11"/>
      <c r="P47" s="9"/>
      <c r="Q47" s="9"/>
      <c r="R47" s="9"/>
      <c r="S47" s="9"/>
      <c r="T47" s="9"/>
      <c r="U47" s="9"/>
      <c r="V47" s="9"/>
      <c r="W47" s="9"/>
      <c r="X47" s="9"/>
      <c r="Y47" s="9"/>
      <c r="Z47" s="9"/>
      <c r="AA47" s="9"/>
    </row>
    <row r="48" spans="1:27" ht="13.5" customHeight="1" x14ac:dyDescent="0.25">
      <c r="A48" s="237" t="s">
        <v>2411</v>
      </c>
      <c r="B48" s="237" t="s">
        <v>2412</v>
      </c>
      <c r="C48" s="190">
        <v>1056</v>
      </c>
      <c r="D48" s="190">
        <v>987</v>
      </c>
      <c r="E48" s="190">
        <v>1095</v>
      </c>
      <c r="F48" s="190">
        <v>1147</v>
      </c>
      <c r="G48" s="190">
        <v>1347</v>
      </c>
      <c r="H48" s="11"/>
      <c r="I48" s="11"/>
      <c r="J48" s="11"/>
      <c r="K48" s="11"/>
      <c r="L48" s="11"/>
      <c r="M48" s="11"/>
      <c r="N48" s="11"/>
      <c r="O48" s="11"/>
      <c r="P48" s="9"/>
      <c r="Q48" s="9"/>
      <c r="R48" s="9"/>
      <c r="S48" s="9"/>
      <c r="T48" s="9"/>
      <c r="U48" s="9"/>
      <c r="V48" s="9"/>
      <c r="W48" s="9"/>
      <c r="X48" s="9"/>
      <c r="Y48" s="9"/>
      <c r="Z48" s="9"/>
      <c r="AA48" s="9"/>
    </row>
    <row r="49" spans="1:27" ht="13.5" customHeight="1" x14ac:dyDescent="0.25">
      <c r="A49" s="237" t="s">
        <v>2413</v>
      </c>
      <c r="B49" s="153" t="s">
        <v>2414</v>
      </c>
      <c r="C49" s="190">
        <v>193</v>
      </c>
      <c r="D49" s="190">
        <v>101</v>
      </c>
      <c r="E49" s="190">
        <v>82</v>
      </c>
      <c r="F49" s="190">
        <v>49</v>
      </c>
      <c r="G49" s="190">
        <v>40</v>
      </c>
      <c r="H49" s="11"/>
      <c r="I49" s="11"/>
      <c r="J49" s="11"/>
      <c r="K49" s="11"/>
      <c r="L49" s="11"/>
      <c r="M49" s="11"/>
      <c r="N49" s="11"/>
      <c r="O49" s="11"/>
      <c r="P49" s="9"/>
      <c r="Q49" s="9"/>
      <c r="R49" s="9"/>
      <c r="S49" s="9"/>
      <c r="T49" s="9"/>
      <c r="U49" s="9"/>
      <c r="V49" s="9"/>
      <c r="W49" s="9"/>
      <c r="X49" s="9"/>
      <c r="Y49" s="9"/>
      <c r="Z49" s="9"/>
      <c r="AA49" s="9"/>
    </row>
    <row r="50" spans="1:27" ht="13.5" customHeight="1" x14ac:dyDescent="0.25">
      <c r="A50" s="237" t="s">
        <v>2415</v>
      </c>
      <c r="B50" s="237" t="s">
        <v>2416</v>
      </c>
      <c r="C50" s="775" t="s">
        <v>10807</v>
      </c>
      <c r="D50" s="705"/>
      <c r="E50" s="705"/>
      <c r="F50" s="705"/>
      <c r="G50" s="705"/>
      <c r="H50" s="11"/>
      <c r="I50" s="11"/>
      <c r="J50" s="11"/>
      <c r="K50" s="11"/>
      <c r="L50" s="11"/>
      <c r="M50" s="11"/>
      <c r="N50" s="11"/>
      <c r="O50" s="11"/>
      <c r="P50" s="9"/>
      <c r="Q50" s="9"/>
      <c r="R50" s="9"/>
      <c r="S50" s="9"/>
      <c r="T50" s="9"/>
      <c r="U50" s="9"/>
      <c r="V50" s="9"/>
      <c r="W50" s="9"/>
      <c r="X50" s="9"/>
      <c r="Y50" s="9"/>
      <c r="Z50" s="9"/>
      <c r="AA50" s="9"/>
    </row>
    <row r="51" spans="1:27" ht="13.5" customHeight="1" x14ac:dyDescent="0.25">
      <c r="A51" s="237" t="s">
        <v>2417</v>
      </c>
      <c r="B51" s="153" t="s">
        <v>2418</v>
      </c>
      <c r="C51" s="190" t="s">
        <v>1542</v>
      </c>
      <c r="D51" s="190" t="s">
        <v>1542</v>
      </c>
      <c r="E51" s="190" t="s">
        <v>1542</v>
      </c>
      <c r="F51" s="190">
        <v>16</v>
      </c>
      <c r="G51" s="190">
        <v>10</v>
      </c>
      <c r="H51" s="11"/>
      <c r="I51" s="11"/>
      <c r="J51" s="11"/>
      <c r="K51" s="11"/>
      <c r="L51" s="11"/>
      <c r="M51" s="11"/>
      <c r="N51" s="11"/>
      <c r="O51" s="11"/>
      <c r="P51" s="9"/>
      <c r="Q51" s="9"/>
      <c r="R51" s="9"/>
      <c r="S51" s="9"/>
      <c r="T51" s="9"/>
      <c r="U51" s="9"/>
      <c r="V51" s="9"/>
      <c r="W51" s="9"/>
      <c r="X51" s="9"/>
      <c r="Y51" s="9"/>
      <c r="Z51" s="9"/>
      <c r="AA51" s="9"/>
    </row>
    <row r="52" spans="1:27" ht="13.5" customHeight="1" x14ac:dyDescent="0.25">
      <c r="A52" s="237" t="s">
        <v>2419</v>
      </c>
      <c r="B52" s="153" t="s">
        <v>2420</v>
      </c>
      <c r="C52" s="190">
        <v>10</v>
      </c>
      <c r="D52" s="190">
        <v>17</v>
      </c>
      <c r="E52" s="190">
        <v>30</v>
      </c>
      <c r="F52" s="190">
        <v>20</v>
      </c>
      <c r="G52" s="190">
        <v>19</v>
      </c>
      <c r="H52" s="11"/>
      <c r="I52" s="11"/>
      <c r="J52" s="11"/>
      <c r="K52" s="11"/>
      <c r="L52" s="11"/>
      <c r="M52" s="11"/>
      <c r="N52" s="11"/>
      <c r="O52" s="11"/>
      <c r="P52" s="9"/>
      <c r="Q52" s="9"/>
      <c r="R52" s="9"/>
      <c r="S52" s="9"/>
      <c r="T52" s="9"/>
      <c r="U52" s="9"/>
      <c r="V52" s="9"/>
      <c r="W52" s="9"/>
      <c r="X52" s="9"/>
      <c r="Y52" s="9"/>
      <c r="Z52" s="9"/>
      <c r="AA52" s="9"/>
    </row>
    <row r="53" spans="1:27" ht="13.5" customHeight="1" x14ac:dyDescent="0.25">
      <c r="A53" s="237" t="s">
        <v>2423</v>
      </c>
      <c r="B53" s="153" t="s">
        <v>2424</v>
      </c>
      <c r="C53" s="775" t="s">
        <v>10807</v>
      </c>
      <c r="D53" s="705"/>
      <c r="E53" s="705"/>
      <c r="F53" s="705"/>
      <c r="G53" s="705"/>
      <c r="H53" s="11"/>
      <c r="I53" s="11"/>
      <c r="J53" s="11"/>
      <c r="K53" s="11"/>
      <c r="L53" s="11"/>
      <c r="M53" s="11"/>
      <c r="N53" s="11"/>
      <c r="O53" s="11"/>
      <c r="P53" s="9"/>
      <c r="Q53" s="9"/>
      <c r="R53" s="9"/>
      <c r="S53" s="9"/>
      <c r="T53" s="9"/>
      <c r="U53" s="9"/>
      <c r="V53" s="9"/>
      <c r="W53" s="9"/>
      <c r="X53" s="9"/>
      <c r="Y53" s="9"/>
      <c r="Z53" s="9"/>
      <c r="AA53" s="9"/>
    </row>
    <row r="54" spans="1:27" ht="13.5" customHeight="1" x14ac:dyDescent="0.25">
      <c r="A54" s="237" t="s">
        <v>2425</v>
      </c>
      <c r="B54" s="153" t="s">
        <v>2420</v>
      </c>
      <c r="C54" s="775" t="s">
        <v>10807</v>
      </c>
      <c r="D54" s="705"/>
      <c r="E54" s="705"/>
      <c r="F54" s="705"/>
      <c r="G54" s="705"/>
      <c r="H54" s="11"/>
      <c r="I54" s="11"/>
      <c r="J54" s="11"/>
      <c r="K54" s="11"/>
      <c r="L54" s="11"/>
      <c r="M54" s="11"/>
      <c r="N54" s="11"/>
      <c r="O54" s="11"/>
      <c r="P54" s="9"/>
      <c r="Q54" s="9"/>
      <c r="R54" s="9"/>
      <c r="S54" s="9"/>
      <c r="T54" s="9"/>
      <c r="U54" s="9"/>
      <c r="V54" s="9"/>
      <c r="W54" s="9"/>
      <c r="X54" s="9"/>
      <c r="Y54" s="9"/>
      <c r="Z54" s="9"/>
      <c r="AA54" s="9"/>
    </row>
    <row r="55" spans="1:27" ht="13.5" customHeight="1" x14ac:dyDescent="0.25">
      <c r="A55" s="237" t="s">
        <v>2421</v>
      </c>
      <c r="B55" s="153" t="s">
        <v>2422</v>
      </c>
      <c r="C55" s="775" t="s">
        <v>10807</v>
      </c>
      <c r="D55" s="705"/>
      <c r="E55" s="705"/>
      <c r="F55" s="705"/>
      <c r="G55" s="705"/>
      <c r="H55" s="11"/>
      <c r="I55" s="11"/>
      <c r="J55" s="11"/>
      <c r="K55" s="11"/>
      <c r="L55" s="11"/>
      <c r="M55" s="11"/>
      <c r="N55" s="11"/>
      <c r="O55" s="11"/>
      <c r="P55" s="9"/>
      <c r="Q55" s="9"/>
      <c r="R55" s="9"/>
      <c r="S55" s="9"/>
      <c r="T55" s="9"/>
      <c r="U55" s="9"/>
      <c r="V55" s="9"/>
      <c r="W55" s="9"/>
      <c r="X55" s="9"/>
      <c r="Y55" s="9"/>
      <c r="Z55" s="9"/>
      <c r="AA55" s="9"/>
    </row>
    <row r="56" spans="1:27" ht="13.5" customHeight="1" x14ac:dyDescent="0.25">
      <c r="A56" s="237" t="s">
        <v>2426</v>
      </c>
      <c r="B56" s="153" t="s">
        <v>2422</v>
      </c>
      <c r="C56" s="775" t="s">
        <v>10807</v>
      </c>
      <c r="D56" s="705"/>
      <c r="E56" s="705"/>
      <c r="F56" s="705"/>
      <c r="G56" s="705"/>
      <c r="H56" s="11"/>
      <c r="I56" s="11"/>
      <c r="J56" s="11"/>
      <c r="K56" s="11"/>
      <c r="L56" s="11"/>
      <c r="M56" s="11"/>
      <c r="N56" s="11"/>
      <c r="O56" s="11"/>
      <c r="P56" s="9"/>
      <c r="Q56" s="9"/>
      <c r="R56" s="9"/>
      <c r="S56" s="9"/>
      <c r="T56" s="9"/>
      <c r="U56" s="9"/>
      <c r="V56" s="9"/>
      <c r="W56" s="9"/>
      <c r="X56" s="9"/>
      <c r="Y56" s="9"/>
      <c r="Z56" s="9"/>
      <c r="AA56" s="9"/>
    </row>
    <row r="57" spans="1:27" ht="13.5" customHeight="1" x14ac:dyDescent="0.25">
      <c r="A57" s="237" t="s">
        <v>2427</v>
      </c>
      <c r="B57" s="153" t="s">
        <v>2424</v>
      </c>
      <c r="C57" s="775" t="s">
        <v>10807</v>
      </c>
      <c r="D57" s="705"/>
      <c r="E57" s="705"/>
      <c r="F57" s="705"/>
      <c r="G57" s="705"/>
      <c r="H57" s="11"/>
      <c r="I57" s="11"/>
      <c r="J57" s="11"/>
      <c r="K57" s="11"/>
      <c r="L57" s="11"/>
      <c r="M57" s="11"/>
      <c r="N57" s="11"/>
      <c r="O57" s="11"/>
      <c r="P57" s="9"/>
      <c r="Q57" s="9"/>
      <c r="R57" s="9"/>
      <c r="S57" s="9"/>
      <c r="T57" s="9"/>
      <c r="U57" s="9"/>
      <c r="V57" s="9"/>
      <c r="W57" s="9"/>
      <c r="X57" s="9"/>
      <c r="Y57" s="9"/>
      <c r="Z57" s="9"/>
      <c r="AA57" s="9"/>
    </row>
    <row r="58" spans="1:27" ht="13.5" customHeight="1" x14ac:dyDescent="0.25">
      <c r="A58" s="237" t="s">
        <v>2428</v>
      </c>
      <c r="B58" s="237" t="s">
        <v>2266</v>
      </c>
      <c r="C58" s="775" t="s">
        <v>10807</v>
      </c>
      <c r="D58" s="705"/>
      <c r="E58" s="705"/>
      <c r="F58" s="705"/>
      <c r="G58" s="705"/>
      <c r="H58" s="11"/>
      <c r="I58" s="11"/>
      <c r="J58" s="11"/>
      <c r="K58" s="11"/>
      <c r="L58" s="11"/>
      <c r="M58" s="11"/>
      <c r="N58" s="11"/>
      <c r="O58" s="11"/>
      <c r="P58" s="9"/>
      <c r="Q58" s="9"/>
      <c r="R58" s="9"/>
      <c r="S58" s="9"/>
      <c r="T58" s="9"/>
      <c r="U58" s="9"/>
      <c r="V58" s="9"/>
      <c r="W58" s="9"/>
      <c r="X58" s="9"/>
      <c r="Y58" s="9"/>
      <c r="Z58" s="9"/>
      <c r="AA58" s="9"/>
    </row>
    <row r="59" spans="1:27" ht="13.5" customHeight="1" x14ac:dyDescent="0.25">
      <c r="A59" s="237" t="s">
        <v>2429</v>
      </c>
      <c r="B59" s="153" t="s">
        <v>2404</v>
      </c>
      <c r="C59" s="190">
        <v>93</v>
      </c>
      <c r="D59" s="190">
        <v>195</v>
      </c>
      <c r="E59" s="190">
        <v>155</v>
      </c>
      <c r="F59" s="190">
        <v>123</v>
      </c>
      <c r="G59" s="190">
        <v>116</v>
      </c>
      <c r="H59" s="11"/>
      <c r="I59" s="11"/>
      <c r="J59" s="11"/>
      <c r="K59" s="11"/>
      <c r="L59" s="11"/>
      <c r="M59" s="11"/>
      <c r="N59" s="11"/>
      <c r="O59" s="11"/>
      <c r="P59" s="9"/>
      <c r="Q59" s="9"/>
      <c r="R59" s="9"/>
      <c r="S59" s="9"/>
      <c r="T59" s="9"/>
      <c r="U59" s="9"/>
      <c r="V59" s="9"/>
      <c r="W59" s="9"/>
      <c r="X59" s="9"/>
      <c r="Y59" s="9"/>
      <c r="Z59" s="9"/>
      <c r="AA59" s="9"/>
    </row>
    <row r="60" spans="1:27" ht="13.5" customHeight="1" x14ac:dyDescent="0.25">
      <c r="A60" s="237" t="s">
        <v>2238</v>
      </c>
      <c r="B60" s="237" t="s">
        <v>2239</v>
      </c>
      <c r="C60" s="190">
        <v>35</v>
      </c>
      <c r="D60" s="190">
        <v>31</v>
      </c>
      <c r="E60" s="190">
        <v>43</v>
      </c>
      <c r="F60" s="190">
        <v>36</v>
      </c>
      <c r="G60" s="190">
        <v>36</v>
      </c>
      <c r="H60" s="11"/>
      <c r="I60" s="11"/>
      <c r="J60" s="11"/>
      <c r="K60" s="11"/>
      <c r="L60" s="11"/>
      <c r="M60" s="11"/>
      <c r="N60" s="11"/>
      <c r="O60" s="11"/>
      <c r="P60" s="9"/>
      <c r="Q60" s="9"/>
      <c r="R60" s="9"/>
      <c r="S60" s="9"/>
      <c r="T60" s="9"/>
      <c r="U60" s="9"/>
      <c r="V60" s="9"/>
      <c r="W60" s="9"/>
      <c r="X60" s="9"/>
      <c r="Y60" s="9"/>
      <c r="Z60" s="9"/>
      <c r="AA60" s="9"/>
    </row>
    <row r="61" spans="1:27" ht="13.5" customHeight="1" x14ac:dyDescent="0.25">
      <c r="A61" s="237" t="s">
        <v>2430</v>
      </c>
      <c r="B61" s="237" t="s">
        <v>2431</v>
      </c>
      <c r="C61" s="190">
        <v>23</v>
      </c>
      <c r="D61" s="190">
        <v>15</v>
      </c>
      <c r="E61" s="190">
        <v>14</v>
      </c>
      <c r="F61" s="190">
        <v>25</v>
      </c>
      <c r="G61" s="190">
        <v>40</v>
      </c>
      <c r="H61" s="11"/>
      <c r="I61" s="11"/>
      <c r="J61" s="11"/>
      <c r="K61" s="11"/>
      <c r="L61" s="11"/>
      <c r="M61" s="11"/>
      <c r="N61" s="11"/>
      <c r="O61" s="11"/>
      <c r="P61" s="9"/>
      <c r="Q61" s="9"/>
      <c r="R61" s="9"/>
      <c r="S61" s="9"/>
      <c r="T61" s="9"/>
      <c r="U61" s="9"/>
      <c r="V61" s="9"/>
      <c r="W61" s="9"/>
      <c r="X61" s="9"/>
      <c r="Y61" s="9"/>
      <c r="Z61" s="9"/>
      <c r="AA61" s="9"/>
    </row>
    <row r="62" spans="1:27" ht="13.5" customHeight="1" x14ac:dyDescent="0.25">
      <c r="A62" s="237" t="s">
        <v>2432</v>
      </c>
      <c r="B62" s="153" t="s">
        <v>2433</v>
      </c>
      <c r="C62" s="190">
        <v>24</v>
      </c>
      <c r="D62" s="190" t="s">
        <v>1542</v>
      </c>
      <c r="E62" s="190" t="s">
        <v>1542</v>
      </c>
      <c r="F62" s="190" t="s">
        <v>1542</v>
      </c>
      <c r="G62" s="190" t="s">
        <v>1542</v>
      </c>
      <c r="H62" s="11"/>
      <c r="I62" s="11"/>
      <c r="J62" s="11"/>
      <c r="K62" s="11"/>
      <c r="L62" s="11"/>
      <c r="M62" s="11"/>
      <c r="N62" s="11"/>
      <c r="O62" s="11"/>
      <c r="P62" s="9"/>
      <c r="Q62" s="9"/>
      <c r="R62" s="9"/>
      <c r="S62" s="9"/>
      <c r="T62" s="9"/>
      <c r="U62" s="9"/>
      <c r="V62" s="9"/>
      <c r="W62" s="9"/>
      <c r="X62" s="9"/>
      <c r="Y62" s="9"/>
      <c r="Z62" s="9"/>
      <c r="AA62" s="9"/>
    </row>
    <row r="63" spans="1:27" ht="13.5" customHeight="1" x14ac:dyDescent="0.25">
      <c r="A63" s="237" t="s">
        <v>2244</v>
      </c>
      <c r="B63" s="237" t="s">
        <v>1673</v>
      </c>
      <c r="C63" s="775" t="s">
        <v>10807</v>
      </c>
      <c r="D63" s="705"/>
      <c r="E63" s="705"/>
      <c r="F63" s="705"/>
      <c r="G63" s="705"/>
      <c r="H63" s="11"/>
      <c r="I63" s="11"/>
      <c r="J63" s="11"/>
      <c r="K63" s="11"/>
      <c r="L63" s="11"/>
      <c r="M63" s="11"/>
      <c r="N63" s="11"/>
      <c r="O63" s="11"/>
      <c r="P63" s="9"/>
      <c r="Q63" s="9"/>
      <c r="R63" s="9"/>
      <c r="S63" s="9"/>
      <c r="T63" s="9"/>
      <c r="U63" s="9"/>
      <c r="V63" s="9"/>
      <c r="W63" s="9"/>
      <c r="X63" s="9"/>
      <c r="Y63" s="9"/>
      <c r="Z63" s="9"/>
      <c r="AA63" s="9"/>
    </row>
    <row r="64" spans="1:27" ht="13.5" customHeight="1" x14ac:dyDescent="0.25">
      <c r="A64" s="237" t="s">
        <v>2434</v>
      </c>
      <c r="B64" s="153" t="s">
        <v>2435</v>
      </c>
      <c r="C64" s="190">
        <v>28</v>
      </c>
      <c r="D64" s="190">
        <v>87</v>
      </c>
      <c r="E64" s="190">
        <v>209</v>
      </c>
      <c r="F64" s="190">
        <v>381</v>
      </c>
      <c r="G64" s="190">
        <v>618</v>
      </c>
      <c r="H64" s="11"/>
      <c r="I64" s="11"/>
      <c r="J64" s="11"/>
      <c r="K64" s="11"/>
      <c r="L64" s="11"/>
      <c r="M64" s="11"/>
      <c r="N64" s="11"/>
      <c r="O64" s="11"/>
      <c r="P64" s="9"/>
      <c r="Q64" s="9"/>
      <c r="R64" s="9"/>
      <c r="S64" s="9"/>
      <c r="T64" s="9"/>
      <c r="U64" s="9"/>
      <c r="V64" s="9"/>
      <c r="W64" s="9"/>
      <c r="X64" s="9"/>
      <c r="Y64" s="9"/>
      <c r="Z64" s="9"/>
      <c r="AA64" s="9"/>
    </row>
    <row r="65" spans="1:27" s="19" customFormat="1" ht="13.5" customHeight="1" x14ac:dyDescent="0.25">
      <c r="A65" s="19" t="s">
        <v>53</v>
      </c>
      <c r="C65" s="20">
        <v>27856</v>
      </c>
      <c r="D65" s="20">
        <v>27355</v>
      </c>
      <c r="E65" s="20">
        <v>27239</v>
      </c>
      <c r="F65" s="20">
        <v>28377</v>
      </c>
      <c r="G65" s="20">
        <v>28497</v>
      </c>
      <c r="H65" s="20"/>
      <c r="I65" s="20"/>
      <c r="J65" s="20"/>
      <c r="K65" s="20"/>
      <c r="L65" s="20"/>
      <c r="M65" s="20"/>
      <c r="N65" s="20"/>
      <c r="O65" s="20"/>
      <c r="P65" s="21"/>
      <c r="Q65" s="21"/>
      <c r="R65" s="21"/>
      <c r="S65" s="21"/>
      <c r="T65" s="21"/>
      <c r="U65" s="21"/>
      <c r="V65" s="21"/>
      <c r="W65" s="21"/>
      <c r="X65" s="21"/>
      <c r="Y65" s="21"/>
      <c r="Z65" s="21"/>
      <c r="AA65" s="21"/>
    </row>
  </sheetData>
  <mergeCells count="33">
    <mergeCell ref="B13:G13"/>
    <mergeCell ref="B8:G8"/>
    <mergeCell ref="B9:G9"/>
    <mergeCell ref="B10:G10"/>
    <mergeCell ref="B11:G11"/>
    <mergeCell ref="B12:G12"/>
    <mergeCell ref="B3:G3"/>
    <mergeCell ref="B4:G4"/>
    <mergeCell ref="B5:G5"/>
    <mergeCell ref="B6:G6"/>
    <mergeCell ref="B7:G7"/>
    <mergeCell ref="C42:G42"/>
    <mergeCell ref="C45:G45"/>
    <mergeCell ref="C46:G46"/>
    <mergeCell ref="C50:G50"/>
    <mergeCell ref="B14:G14"/>
    <mergeCell ref="C31:G31"/>
    <mergeCell ref="C35:G35"/>
    <mergeCell ref="C37:G37"/>
    <mergeCell ref="C39:G39"/>
    <mergeCell ref="C41:G41"/>
    <mergeCell ref="B15:G15"/>
    <mergeCell ref="B16:G16"/>
    <mergeCell ref="B17:G17"/>
    <mergeCell ref="B18:G18"/>
    <mergeCell ref="C27:G27"/>
    <mergeCell ref="C63:G63"/>
    <mergeCell ref="C53:G53"/>
    <mergeCell ref="C55:G55"/>
    <mergeCell ref="C56:G56"/>
    <mergeCell ref="C57:G57"/>
    <mergeCell ref="C58:G58"/>
    <mergeCell ref="C54:G54"/>
  </mergeCells>
  <dataValidations count="3">
    <dataValidation type="list" allowBlank="1" showInputMessage="1" showErrorMessage="1" sqref="B12:G12" xr:uid="{00000000-0002-0000-FA01-000000000000}">
      <formula1>$AA$12:$AA$14</formula1>
    </dataValidation>
    <dataValidation type="list" allowBlank="1" showInputMessage="1" showErrorMessage="1" sqref="B5:G5" xr:uid="{00000000-0002-0000-FA01-000001000000}">
      <formula1>$AA$4:$AA$9</formula1>
    </dataValidation>
    <dataValidation type="list" allowBlank="1" showInputMessage="1" showErrorMessage="1" sqref="B10:G10" xr:uid="{00000000-0002-0000-FA01-000002000000}">
      <formula1>$AA$10:$AA$11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sheetPr>
    <tabColor rgb="FFFF0000"/>
  </sheetPr>
  <dimension ref="A1:AA30"/>
  <sheetViews>
    <sheetView workbookViewId="0">
      <pane xSplit="1" ySplit="2" topLeftCell="B12"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c r="I1" s="3"/>
      <c r="J1" s="3"/>
      <c r="K1" s="3"/>
    </row>
    <row r="2" spans="1:27" ht="14.25" customHeight="1" x14ac:dyDescent="0.25">
      <c r="B2" s="227"/>
      <c r="C2" s="227"/>
      <c r="D2" s="227"/>
      <c r="E2" s="227"/>
      <c r="F2" s="227"/>
    </row>
    <row r="3" spans="1:27" ht="14.25" customHeight="1" x14ac:dyDescent="0.25">
      <c r="A3" s="5" t="s">
        <v>1</v>
      </c>
      <c r="B3" s="702" t="s">
        <v>2766</v>
      </c>
      <c r="C3" s="702"/>
      <c r="D3" s="702"/>
      <c r="E3" s="702"/>
      <c r="F3" s="702"/>
      <c r="G3" s="702"/>
    </row>
    <row r="4" spans="1:27" ht="14.25" customHeight="1" x14ac:dyDescent="0.25">
      <c r="A4" s="6" t="s">
        <v>2</v>
      </c>
      <c r="B4" s="699" t="s">
        <v>2767</v>
      </c>
      <c r="C4" s="699"/>
      <c r="D4" s="699"/>
      <c r="E4" s="699"/>
      <c r="F4" s="699"/>
      <c r="G4" s="699"/>
      <c r="Z4" s="2" t="s">
        <v>3</v>
      </c>
      <c r="AA4" s="2" t="s">
        <v>4</v>
      </c>
    </row>
    <row r="5" spans="1:27" ht="14.25" customHeight="1" x14ac:dyDescent="0.25">
      <c r="A5" s="6" t="s">
        <v>5</v>
      </c>
      <c r="B5" s="699" t="s">
        <v>14</v>
      </c>
      <c r="C5" s="699"/>
      <c r="D5" s="699"/>
      <c r="E5" s="699"/>
      <c r="F5" s="699"/>
      <c r="G5" s="699"/>
      <c r="Z5" s="39"/>
      <c r="AA5" s="2" t="s">
        <v>7</v>
      </c>
    </row>
    <row r="6" spans="1:27" ht="14.25" customHeight="1" x14ac:dyDescent="0.25">
      <c r="A6" s="6" t="s">
        <v>8</v>
      </c>
      <c r="B6" s="699" t="s">
        <v>9</v>
      </c>
      <c r="C6" s="699"/>
      <c r="D6" s="699"/>
      <c r="E6" s="699"/>
      <c r="F6" s="699"/>
      <c r="G6" s="699"/>
      <c r="Z6" s="39"/>
      <c r="AA6" s="2" t="s">
        <v>10</v>
      </c>
    </row>
    <row r="7" spans="1:27" ht="14.25" customHeight="1" x14ac:dyDescent="0.25">
      <c r="A7" s="6" t="s">
        <v>11</v>
      </c>
      <c r="B7" s="679" t="s">
        <v>9</v>
      </c>
      <c r="C7" s="679"/>
      <c r="D7" s="679"/>
      <c r="E7" s="679"/>
      <c r="F7" s="679"/>
      <c r="G7" s="679"/>
      <c r="AA7" s="2" t="s">
        <v>14</v>
      </c>
    </row>
    <row r="8" spans="1:27" ht="14.25" customHeight="1" x14ac:dyDescent="0.25">
      <c r="A8" s="6" t="s">
        <v>13</v>
      </c>
      <c r="B8" s="688" t="s">
        <v>9</v>
      </c>
      <c r="C8" s="688"/>
      <c r="D8" s="688"/>
      <c r="E8" s="688"/>
      <c r="F8" s="688"/>
      <c r="G8" s="688"/>
      <c r="Z8" s="39"/>
      <c r="AA8" s="2" t="s">
        <v>16</v>
      </c>
    </row>
    <row r="9" spans="1:27" ht="14.25" customHeight="1" x14ac:dyDescent="0.25">
      <c r="A9" s="6" t="s">
        <v>15</v>
      </c>
      <c r="B9" s="699" t="s">
        <v>63</v>
      </c>
      <c r="C9" s="699"/>
      <c r="D9" s="699"/>
      <c r="E9" s="699"/>
      <c r="F9" s="699"/>
      <c r="G9" s="699"/>
      <c r="Z9" s="39"/>
      <c r="AA9" s="2" t="s">
        <v>6</v>
      </c>
    </row>
    <row r="10" spans="1:27" ht="14.25" customHeight="1" x14ac:dyDescent="0.25">
      <c r="A10" s="6" t="s">
        <v>17</v>
      </c>
      <c r="B10" s="699" t="s">
        <v>18</v>
      </c>
      <c r="C10" s="699"/>
      <c r="D10" s="699"/>
      <c r="E10" s="699"/>
      <c r="F10" s="699"/>
      <c r="G10" s="699"/>
      <c r="Z10" s="39"/>
      <c r="AA10" s="2" t="s">
        <v>21</v>
      </c>
    </row>
    <row r="11" spans="1:27" ht="14.25" customHeight="1" x14ac:dyDescent="0.25">
      <c r="A11" s="6" t="s">
        <v>19</v>
      </c>
      <c r="B11" s="782" t="s">
        <v>2169</v>
      </c>
      <c r="C11" s="782"/>
      <c r="D11" s="782"/>
      <c r="E11" s="782"/>
      <c r="F11" s="782"/>
      <c r="G11" s="782"/>
      <c r="Z11" s="2" t="s">
        <v>24</v>
      </c>
      <c r="AA11" s="2" t="s">
        <v>25</v>
      </c>
    </row>
    <row r="12" spans="1:27" ht="14.25" customHeight="1" x14ac:dyDescent="0.25">
      <c r="A12" s="6" t="s">
        <v>22</v>
      </c>
      <c r="B12" s="688" t="s">
        <v>23</v>
      </c>
      <c r="C12" s="688"/>
      <c r="D12" s="688"/>
      <c r="E12" s="688"/>
      <c r="F12" s="688"/>
      <c r="G12" s="688"/>
      <c r="Z12" s="39"/>
      <c r="AA12" s="2" t="s">
        <v>18</v>
      </c>
    </row>
    <row r="13" spans="1:27" ht="14.25" customHeight="1" x14ac:dyDescent="0.25">
      <c r="A13" s="6" t="s">
        <v>26</v>
      </c>
      <c r="B13" s="699" t="s">
        <v>915</v>
      </c>
      <c r="C13" s="699"/>
      <c r="D13" s="699"/>
      <c r="E13" s="699"/>
      <c r="F13" s="699"/>
      <c r="G13" s="699"/>
      <c r="Z13" s="2" t="s">
        <v>29</v>
      </c>
      <c r="AA13" s="2" t="s">
        <v>23</v>
      </c>
    </row>
    <row r="14" spans="1:27" ht="14.25" customHeight="1" x14ac:dyDescent="0.25">
      <c r="A14" s="6" t="s">
        <v>28</v>
      </c>
      <c r="B14" s="688" t="s">
        <v>2448</v>
      </c>
      <c r="C14" s="688"/>
      <c r="D14" s="688"/>
      <c r="E14" s="688"/>
      <c r="F14" s="688"/>
      <c r="G14" s="688"/>
      <c r="Z14" s="39"/>
      <c r="AA14" s="2" t="s">
        <v>31</v>
      </c>
    </row>
    <row r="15" spans="1:27" ht="14.25" customHeight="1" x14ac:dyDescent="0.25">
      <c r="A15" s="6" t="s">
        <v>30</v>
      </c>
      <c r="B15" s="688" t="s">
        <v>2449</v>
      </c>
      <c r="C15" s="688"/>
      <c r="D15" s="688"/>
      <c r="E15" s="688"/>
      <c r="F15" s="688"/>
      <c r="G15" s="688"/>
      <c r="Z15" s="39"/>
      <c r="AA15" s="2" t="s">
        <v>34</v>
      </c>
    </row>
    <row r="16" spans="1:27" ht="14.25" customHeight="1" x14ac:dyDescent="0.25">
      <c r="A16" s="6" t="s">
        <v>32</v>
      </c>
      <c r="B16" s="699" t="s">
        <v>913</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235">
        <v>28820</v>
      </c>
      <c r="D20" s="235">
        <v>28519</v>
      </c>
      <c r="E20" s="235">
        <v>28648</v>
      </c>
      <c r="F20" s="235">
        <v>29772</v>
      </c>
      <c r="G20" s="235">
        <v>30076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28642</v>
      </c>
      <c r="D21" s="10">
        <f t="shared" ref="D21:G21" si="0">D20-D25</f>
        <v>28305</v>
      </c>
      <c r="E21" s="10">
        <f t="shared" si="0"/>
        <v>28408</v>
      </c>
      <c r="F21" s="10">
        <f t="shared" si="0"/>
        <v>29568</v>
      </c>
      <c r="G21" s="10">
        <f t="shared" si="0"/>
        <v>29794</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0.99382373351839004</v>
      </c>
      <c r="D22" s="12">
        <f t="shared" ref="D22:G22" si="1">D21/D20</f>
        <v>0.99249623058311998</v>
      </c>
      <c r="E22" s="12">
        <f t="shared" si="1"/>
        <v>0.99162245182909803</v>
      </c>
      <c r="F22" s="12">
        <f t="shared" si="1"/>
        <v>0.99314792422410314</v>
      </c>
      <c r="G22" s="12">
        <f t="shared" si="1"/>
        <v>0.99062375315866469</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3.4698126301179739E-5</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68">
        <v>178</v>
      </c>
      <c r="D25" s="268">
        <v>214</v>
      </c>
      <c r="E25" s="268">
        <v>240</v>
      </c>
      <c r="F25" s="268">
        <v>204</v>
      </c>
      <c r="G25" s="268">
        <v>282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6.1762664816099929E-3</v>
      </c>
      <c r="D26" s="12">
        <f t="shared" ref="D26:F26" si="3">D25/D20</f>
        <v>7.5037694168799745E-3</v>
      </c>
      <c r="E26" s="12">
        <f t="shared" si="3"/>
        <v>8.3775481709019821E-3</v>
      </c>
      <c r="F26" s="12">
        <f t="shared" si="3"/>
        <v>6.8520757758968156E-3</v>
      </c>
      <c r="G26" s="12">
        <f>G25/G20</f>
        <v>9.376246841335284E-3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 t="s">
        <v>2022</v>
      </c>
      <c r="C29" s="18">
        <v>28642</v>
      </c>
      <c r="D29" s="11">
        <v>28305</v>
      </c>
      <c r="E29" s="11">
        <v>28408</v>
      </c>
      <c r="F29" s="11">
        <v>29568</v>
      </c>
      <c r="G29" s="11">
        <v>29794</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28642</v>
      </c>
      <c r="D30" s="20">
        <f>SUM(D29:D29)</f>
        <v>28305</v>
      </c>
      <c r="E30" s="20">
        <f>SUM(E29:E29)</f>
        <v>28408</v>
      </c>
      <c r="F30" s="20">
        <f>SUM(F29:F29)</f>
        <v>29568</v>
      </c>
      <c r="G30" s="20">
        <f>SUM(G29:G29)</f>
        <v>29794</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0:G10" xr:uid="{00000000-0002-0000-FB01-000000000000}">
      <formula1>$AA$11:$AA$12</formula1>
    </dataValidation>
    <dataValidation type="list" allowBlank="1" showInputMessage="1" showErrorMessage="1" sqref="B5:G5" xr:uid="{00000000-0002-0000-FB01-000001000000}">
      <formula1>$AA$4:$AA$10</formula1>
    </dataValidation>
    <dataValidation type="list" allowBlank="1" showInputMessage="1" showErrorMessage="1" sqref="B12:G12" xr:uid="{00000000-0002-0000-FB01-000002000000}">
      <formula1>$AA$13:$AA$15</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sheetPr>
    <tabColor rgb="FFFF0000"/>
  </sheetPr>
  <dimension ref="A1:AA72"/>
  <sheetViews>
    <sheetView workbookViewId="0">
      <pane xSplit="1" ySplit="2" topLeftCell="B36" activePane="bottomRight" state="frozen"/>
      <selection activeCell="K24" sqref="K24"/>
      <selection pane="topRight" activeCell="K24" sqref="K24"/>
      <selection pane="bottomLeft" activeCell="K24" sqref="K24"/>
      <selection pane="bottomRight" activeCell="C51" sqref="C51:G51"/>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c r="I1" s="3"/>
      <c r="J1" s="3"/>
      <c r="K1" s="3"/>
    </row>
    <row r="2" spans="1:27" ht="14.25" customHeight="1" x14ac:dyDescent="0.25">
      <c r="B2" s="227"/>
      <c r="C2" s="227"/>
      <c r="D2" s="227"/>
      <c r="E2" s="227"/>
      <c r="F2" s="227"/>
    </row>
    <row r="3" spans="1:27" ht="14.25" customHeight="1" x14ac:dyDescent="0.25">
      <c r="A3" s="5" t="s">
        <v>1</v>
      </c>
      <c r="B3" s="702" t="s">
        <v>2768</v>
      </c>
      <c r="C3" s="702"/>
      <c r="D3" s="702"/>
      <c r="E3" s="702"/>
      <c r="F3" s="702"/>
      <c r="G3" s="702"/>
    </row>
    <row r="4" spans="1:27" ht="14.25" customHeight="1" x14ac:dyDescent="0.25">
      <c r="A4" s="6" t="s">
        <v>2</v>
      </c>
      <c r="B4" s="699" t="s">
        <v>2769</v>
      </c>
      <c r="C4" s="699"/>
      <c r="D4" s="699"/>
      <c r="E4" s="699"/>
      <c r="F4" s="699"/>
      <c r="G4" s="699"/>
      <c r="Z4" s="2" t="s">
        <v>3</v>
      </c>
      <c r="AA4" s="2" t="s">
        <v>4</v>
      </c>
    </row>
    <row r="5" spans="1:27" ht="14.25" customHeight="1" x14ac:dyDescent="0.25">
      <c r="A5" s="6" t="s">
        <v>5</v>
      </c>
      <c r="B5" s="699" t="s">
        <v>6</v>
      </c>
      <c r="C5" s="699"/>
      <c r="D5" s="699"/>
      <c r="E5" s="699"/>
      <c r="F5" s="699"/>
      <c r="G5" s="699"/>
      <c r="Z5"/>
      <c r="AA5" s="2" t="s">
        <v>7</v>
      </c>
    </row>
    <row r="6" spans="1:27" ht="14.25" customHeight="1" x14ac:dyDescent="0.25">
      <c r="A6" s="6" t="s">
        <v>8</v>
      </c>
      <c r="B6" s="699" t="s">
        <v>9</v>
      </c>
      <c r="C6" s="699"/>
      <c r="D6" s="699"/>
      <c r="E6" s="699"/>
      <c r="F6" s="699"/>
      <c r="G6" s="699"/>
      <c r="Z6"/>
      <c r="AA6" s="2" t="s">
        <v>10</v>
      </c>
    </row>
    <row r="7" spans="1:27" ht="14.25" customHeight="1" x14ac:dyDescent="0.25">
      <c r="A7" s="6" t="s">
        <v>11</v>
      </c>
      <c r="B7" s="679" t="s">
        <v>9</v>
      </c>
      <c r="C7" s="679"/>
      <c r="D7" s="679"/>
      <c r="E7" s="679"/>
      <c r="F7" s="679"/>
      <c r="G7" s="679"/>
      <c r="Z7"/>
      <c r="AA7" s="2" t="s">
        <v>16</v>
      </c>
    </row>
    <row r="8" spans="1:27" ht="14.25" customHeight="1" x14ac:dyDescent="0.25">
      <c r="A8" s="6" t="s">
        <v>13</v>
      </c>
      <c r="B8" s="688" t="s">
        <v>9</v>
      </c>
      <c r="C8" s="688"/>
      <c r="D8" s="688"/>
      <c r="E8" s="688"/>
      <c r="F8" s="688"/>
      <c r="G8" s="688"/>
      <c r="Z8"/>
      <c r="AA8" s="2" t="s">
        <v>6</v>
      </c>
    </row>
    <row r="9" spans="1:27" ht="14.25" customHeight="1" x14ac:dyDescent="0.25">
      <c r="A9" s="6" t="s">
        <v>15</v>
      </c>
      <c r="B9" s="699" t="s">
        <v>69</v>
      </c>
      <c r="C9" s="699"/>
      <c r="D9" s="699"/>
      <c r="E9" s="699"/>
      <c r="F9" s="699"/>
      <c r="G9" s="699"/>
      <c r="Z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782" t="s">
        <v>2169</v>
      </c>
      <c r="C11" s="782"/>
      <c r="D11" s="782"/>
      <c r="E11" s="782"/>
      <c r="F11" s="782"/>
      <c r="G11" s="782"/>
      <c r="Z11"/>
      <c r="AA11" s="2" t="s">
        <v>18</v>
      </c>
    </row>
    <row r="12" spans="1:27" ht="14.25" customHeight="1" x14ac:dyDescent="0.25">
      <c r="A12" s="236" t="s">
        <v>22</v>
      </c>
      <c r="B12" s="688" t="s">
        <v>23</v>
      </c>
      <c r="C12" s="688"/>
      <c r="D12" s="688"/>
      <c r="E12" s="688"/>
      <c r="F12" s="688"/>
      <c r="G12" s="688"/>
      <c r="Z12" s="2" t="s">
        <v>29</v>
      </c>
      <c r="AA12" s="2" t="s">
        <v>23</v>
      </c>
    </row>
    <row r="13" spans="1:27" ht="14.25" customHeight="1" x14ac:dyDescent="0.25">
      <c r="A13" s="6" t="s">
        <v>26</v>
      </c>
      <c r="B13" s="699" t="s">
        <v>9</v>
      </c>
      <c r="C13" s="699"/>
      <c r="D13" s="699"/>
      <c r="E13" s="699"/>
      <c r="F13" s="699"/>
      <c r="G13" s="699"/>
      <c r="Z13"/>
      <c r="AA13" s="2" t="s">
        <v>31</v>
      </c>
    </row>
    <row r="14" spans="1:27" ht="14.25" customHeight="1" x14ac:dyDescent="0.25">
      <c r="A14" s="6" t="s">
        <v>28</v>
      </c>
      <c r="B14" s="688" t="s">
        <v>2453</v>
      </c>
      <c r="C14" s="688"/>
      <c r="D14" s="688"/>
      <c r="E14" s="688"/>
      <c r="F14" s="688"/>
      <c r="G14" s="688"/>
      <c r="Z14"/>
      <c r="AA14" s="2" t="s">
        <v>34</v>
      </c>
    </row>
    <row r="15" spans="1:27" ht="14.25" customHeight="1" x14ac:dyDescent="0.25">
      <c r="A15" s="6" t="s">
        <v>30</v>
      </c>
      <c r="B15" s="688" t="s">
        <v>2449</v>
      </c>
      <c r="C15" s="688"/>
      <c r="D15" s="688"/>
      <c r="E15" s="688"/>
      <c r="F15" s="688"/>
      <c r="G15" s="688"/>
    </row>
    <row r="16" spans="1:27" ht="14.25" customHeight="1" x14ac:dyDescent="0.25">
      <c r="A16" s="6" t="s">
        <v>32</v>
      </c>
      <c r="B16" s="699" t="s">
        <v>914</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28820</v>
      </c>
      <c r="D20" s="13">
        <v>28519</v>
      </c>
      <c r="E20" s="13">
        <v>28648</v>
      </c>
      <c r="F20" s="13">
        <v>29772</v>
      </c>
      <c r="G20" s="13">
        <v>30076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28532</v>
      </c>
      <c r="D21" s="10">
        <f t="shared" ref="D21:G21" si="0">D20-D25</f>
        <v>28195</v>
      </c>
      <c r="E21" s="10">
        <f t="shared" si="0"/>
        <v>28284</v>
      </c>
      <c r="F21" s="10">
        <f t="shared" si="0"/>
        <v>29427</v>
      </c>
      <c r="G21" s="10">
        <f t="shared" si="0"/>
        <v>29670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0.99000693962526021</v>
      </c>
      <c r="D22" s="12">
        <f t="shared" ref="D22:G22" si="1">D21/D20</f>
        <v>0.98863915284547144</v>
      </c>
      <c r="E22" s="12">
        <f t="shared" si="1"/>
        <v>0.98729405194079867</v>
      </c>
      <c r="F22" s="12">
        <f t="shared" si="1"/>
        <v>0.98841193067311572</v>
      </c>
      <c r="G22" s="12">
        <f t="shared" si="1"/>
        <v>0.98650086447665908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288</v>
      </c>
      <c r="D25" s="13">
        <v>324</v>
      </c>
      <c r="E25" s="13">
        <v>364</v>
      </c>
      <c r="F25" s="13">
        <v>345</v>
      </c>
      <c r="G25" s="13">
        <v>406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9.9930603747397633E-3</v>
      </c>
      <c r="D26" s="12">
        <f t="shared" ref="D26:F26" si="3">D25/D20</f>
        <v>1.136084715452856E-2</v>
      </c>
      <c r="E26" s="12">
        <f t="shared" si="3"/>
        <v>1.270594805920134E-2</v>
      </c>
      <c r="F26" s="12">
        <f t="shared" si="3"/>
        <v>1.1588069326884321E-2</v>
      </c>
      <c r="G26" s="12">
        <f>G25/G20</f>
        <v>1.349913552334087E-2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37" t="s">
        <v>1434</v>
      </c>
      <c r="B29" s="234" t="s">
        <v>2454</v>
      </c>
      <c r="C29" s="199">
        <v>30</v>
      </c>
      <c r="D29" s="199">
        <v>43</v>
      </c>
      <c r="E29" s="199">
        <v>40</v>
      </c>
      <c r="F29" s="199">
        <v>20</v>
      </c>
      <c r="G29" s="199">
        <v>12</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37" t="s">
        <v>2455</v>
      </c>
      <c r="B30" s="234" t="s">
        <v>2456</v>
      </c>
      <c r="C30" s="775" t="s">
        <v>10813</v>
      </c>
      <c r="D30" s="705"/>
      <c r="E30" s="705"/>
      <c r="F30" s="705"/>
      <c r="G30" s="705"/>
      <c r="H30" s="11"/>
      <c r="I30" s="11"/>
      <c r="J30" s="11"/>
      <c r="K30" s="11"/>
      <c r="L30" s="11"/>
      <c r="M30" s="11"/>
      <c r="N30" s="11"/>
      <c r="O30" s="11"/>
      <c r="P30" s="9"/>
      <c r="Q30" s="9"/>
      <c r="R30" s="9"/>
      <c r="S30" s="9"/>
      <c r="T30" s="9"/>
      <c r="U30" s="9"/>
      <c r="V30" s="9"/>
      <c r="W30" s="9"/>
      <c r="X30" s="9"/>
      <c r="Y30" s="9"/>
      <c r="Z30" s="9"/>
      <c r="AA30" s="9"/>
    </row>
    <row r="31" spans="1:27" ht="13.5" customHeight="1" x14ac:dyDescent="0.25">
      <c r="A31" s="237" t="s">
        <v>1607</v>
      </c>
      <c r="B31" s="153" t="s">
        <v>2457</v>
      </c>
      <c r="C31" s="199">
        <v>47</v>
      </c>
      <c r="D31" s="199">
        <v>36</v>
      </c>
      <c r="E31" s="199">
        <v>34</v>
      </c>
      <c r="F31" s="199">
        <v>26</v>
      </c>
      <c r="G31" s="199">
        <v>23</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37" t="s">
        <v>2458</v>
      </c>
      <c r="B32" s="150" t="s">
        <v>2459</v>
      </c>
      <c r="C32" s="775" t="s">
        <v>10813</v>
      </c>
      <c r="D32" s="705"/>
      <c r="E32" s="705"/>
      <c r="F32" s="705"/>
      <c r="G32" s="705"/>
      <c r="H32" s="11"/>
      <c r="I32" s="11"/>
      <c r="J32" s="11"/>
      <c r="K32" s="11"/>
      <c r="L32" s="11"/>
      <c r="M32" s="11"/>
      <c r="N32" s="11"/>
      <c r="O32" s="11"/>
      <c r="P32" s="9"/>
      <c r="Q32" s="9"/>
      <c r="R32" s="9"/>
      <c r="S32" s="9"/>
      <c r="T32" s="9"/>
      <c r="U32" s="9"/>
      <c r="V32" s="9"/>
      <c r="W32" s="9"/>
      <c r="X32" s="9"/>
      <c r="Y32" s="9"/>
      <c r="Z32" s="9"/>
      <c r="AA32" s="9"/>
    </row>
    <row r="33" spans="1:27" ht="13.5" customHeight="1" x14ac:dyDescent="0.25">
      <c r="A33" s="237" t="s">
        <v>2345</v>
      </c>
      <c r="B33" s="153" t="s">
        <v>2460</v>
      </c>
      <c r="C33" s="775" t="s">
        <v>10813</v>
      </c>
      <c r="D33" s="705"/>
      <c r="E33" s="705"/>
      <c r="F33" s="705"/>
      <c r="G33" s="705"/>
      <c r="H33" s="11"/>
      <c r="I33" s="11"/>
      <c r="J33" s="11"/>
      <c r="K33" s="11"/>
      <c r="L33" s="11"/>
      <c r="M33" s="11"/>
      <c r="N33" s="11"/>
      <c r="O33" s="11"/>
      <c r="P33" s="9"/>
      <c r="Q33" s="9"/>
      <c r="R33" s="9"/>
      <c r="S33" s="9"/>
      <c r="T33" s="9"/>
      <c r="U33" s="9"/>
      <c r="V33" s="9"/>
      <c r="W33" s="9"/>
      <c r="X33" s="9"/>
      <c r="Y33" s="9"/>
      <c r="Z33" s="9"/>
      <c r="AA33" s="9"/>
    </row>
    <row r="34" spans="1:27" ht="13.5" customHeight="1" x14ac:dyDescent="0.25">
      <c r="A34" s="237" t="s">
        <v>1622</v>
      </c>
      <c r="B34" s="234" t="s">
        <v>2461</v>
      </c>
      <c r="C34" s="199">
        <v>1641</v>
      </c>
      <c r="D34" s="199">
        <v>2088</v>
      </c>
      <c r="E34" s="199">
        <v>2277</v>
      </c>
      <c r="F34" s="199">
        <v>9929</v>
      </c>
      <c r="G34" s="199">
        <v>13760</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237" t="s">
        <v>2462</v>
      </c>
      <c r="B35" s="2" t="s">
        <v>2463</v>
      </c>
      <c r="C35" s="199">
        <v>854</v>
      </c>
      <c r="D35" s="199">
        <v>781</v>
      </c>
      <c r="E35" s="199">
        <v>841</v>
      </c>
      <c r="F35" s="199">
        <v>322</v>
      </c>
      <c r="G35" s="199">
        <v>44</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237" t="s">
        <v>2464</v>
      </c>
      <c r="B36" s="153" t="s">
        <v>2465</v>
      </c>
      <c r="C36" s="775" t="s">
        <v>10813</v>
      </c>
      <c r="D36" s="705"/>
      <c r="E36" s="705"/>
      <c r="F36" s="705"/>
      <c r="G36" s="705"/>
      <c r="H36" s="11"/>
      <c r="I36" s="11"/>
      <c r="J36" s="11"/>
      <c r="K36" s="11"/>
      <c r="L36" s="11"/>
      <c r="M36" s="11"/>
      <c r="N36" s="11"/>
      <c r="O36" s="11"/>
      <c r="P36" s="9"/>
      <c r="Q36" s="9"/>
      <c r="R36" s="9"/>
      <c r="S36" s="9"/>
      <c r="T36" s="9"/>
      <c r="U36" s="9"/>
      <c r="V36" s="9"/>
      <c r="W36" s="9"/>
      <c r="X36" s="9"/>
      <c r="Y36" s="9"/>
      <c r="Z36" s="9"/>
      <c r="AA36" s="9"/>
    </row>
    <row r="37" spans="1:27" ht="13.5" customHeight="1" x14ac:dyDescent="0.25">
      <c r="A37" s="237" t="s">
        <v>2348</v>
      </c>
      <c r="B37" s="150" t="s">
        <v>2466</v>
      </c>
      <c r="C37" s="199">
        <v>4828</v>
      </c>
      <c r="D37" s="199">
        <v>4060</v>
      </c>
      <c r="E37" s="199">
        <v>4092</v>
      </c>
      <c r="F37" s="199">
        <v>12069</v>
      </c>
      <c r="G37" s="199">
        <v>15297</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237" t="s">
        <v>2350</v>
      </c>
      <c r="B38" s="153" t="s">
        <v>2351</v>
      </c>
      <c r="C38" s="775" t="s">
        <v>10813</v>
      </c>
      <c r="D38" s="705"/>
      <c r="E38" s="705"/>
      <c r="F38" s="705"/>
      <c r="G38" s="705"/>
      <c r="H38" s="11"/>
      <c r="I38" s="11"/>
      <c r="J38" s="11"/>
      <c r="K38" s="11"/>
      <c r="L38" s="11"/>
      <c r="M38" s="11"/>
      <c r="N38" s="11"/>
      <c r="O38" s="11"/>
      <c r="P38" s="9"/>
      <c r="Q38" s="9"/>
      <c r="R38" s="9"/>
      <c r="S38" s="9"/>
      <c r="T38" s="9"/>
      <c r="U38" s="9"/>
      <c r="V38" s="9"/>
      <c r="W38" s="9"/>
      <c r="X38" s="9"/>
      <c r="Y38" s="9"/>
      <c r="Z38" s="9"/>
      <c r="AA38" s="9"/>
    </row>
    <row r="39" spans="1:27" ht="13.5" customHeight="1" x14ac:dyDescent="0.25">
      <c r="A39" s="237" t="s">
        <v>2467</v>
      </c>
      <c r="B39" s="153" t="s">
        <v>2351</v>
      </c>
      <c r="C39" s="775" t="s">
        <v>10813</v>
      </c>
      <c r="D39" s="705"/>
      <c r="E39" s="705"/>
      <c r="F39" s="705"/>
      <c r="G39" s="705"/>
      <c r="H39" s="11"/>
      <c r="I39" s="11"/>
      <c r="J39" s="11"/>
      <c r="K39" s="11"/>
      <c r="L39" s="11"/>
      <c r="M39" s="11"/>
      <c r="N39" s="11"/>
      <c r="O39" s="11"/>
      <c r="P39" s="9"/>
      <c r="Q39" s="9"/>
      <c r="R39" s="9"/>
      <c r="S39" s="9"/>
      <c r="T39" s="9"/>
      <c r="U39" s="9"/>
      <c r="V39" s="9"/>
      <c r="W39" s="9"/>
      <c r="X39" s="9"/>
      <c r="Y39" s="9"/>
      <c r="Z39" s="9"/>
      <c r="AA39" s="9"/>
    </row>
    <row r="40" spans="1:27" ht="13.5" customHeight="1" x14ac:dyDescent="0.25">
      <c r="A40" s="237" t="s">
        <v>2468</v>
      </c>
      <c r="B40" s="234" t="s">
        <v>2469</v>
      </c>
      <c r="C40" s="199">
        <v>20494</v>
      </c>
      <c r="D40" s="199">
        <v>20497</v>
      </c>
      <c r="E40" s="199">
        <v>20331</v>
      </c>
      <c r="F40" s="199">
        <v>6465</v>
      </c>
      <c r="G40" s="199">
        <v>75</v>
      </c>
      <c r="H40" s="11"/>
      <c r="I40" s="11"/>
      <c r="J40" s="11"/>
      <c r="K40" s="11"/>
      <c r="L40" s="11"/>
      <c r="M40" s="11"/>
      <c r="N40" s="11"/>
      <c r="O40" s="11"/>
      <c r="P40" s="9"/>
      <c r="Q40" s="9"/>
      <c r="R40" s="9"/>
      <c r="S40" s="9"/>
      <c r="T40" s="9"/>
      <c r="U40" s="9"/>
      <c r="V40" s="9"/>
      <c r="W40" s="9"/>
      <c r="X40" s="9"/>
      <c r="Y40" s="9"/>
      <c r="Z40" s="9"/>
      <c r="AA40" s="9"/>
    </row>
    <row r="41" spans="1:27" ht="13.5" customHeight="1" x14ac:dyDescent="0.25">
      <c r="A41" s="237" t="s">
        <v>2352</v>
      </c>
      <c r="B41" s="150" t="s">
        <v>2470</v>
      </c>
      <c r="C41" s="775" t="s">
        <v>10813</v>
      </c>
      <c r="D41" s="705"/>
      <c r="E41" s="705"/>
      <c r="F41" s="705"/>
      <c r="G41" s="705"/>
      <c r="H41" s="11"/>
      <c r="I41" s="11"/>
      <c r="J41" s="11"/>
      <c r="K41" s="11"/>
      <c r="L41" s="11"/>
      <c r="M41" s="11"/>
      <c r="N41" s="11"/>
      <c r="O41" s="11"/>
      <c r="P41" s="9"/>
      <c r="Q41" s="9"/>
      <c r="R41" s="9"/>
      <c r="S41" s="9"/>
      <c r="T41" s="9"/>
      <c r="U41" s="9"/>
      <c r="V41" s="9"/>
      <c r="W41" s="9"/>
      <c r="X41" s="9"/>
      <c r="Y41" s="9"/>
      <c r="Z41" s="9"/>
      <c r="AA41" s="9"/>
    </row>
    <row r="42" spans="1:27" ht="13.5" customHeight="1" x14ac:dyDescent="0.25">
      <c r="A42" s="237" t="s">
        <v>2353</v>
      </c>
      <c r="B42" s="234" t="s">
        <v>2471</v>
      </c>
      <c r="C42" s="199">
        <v>10</v>
      </c>
      <c r="D42" s="199">
        <v>20</v>
      </c>
      <c r="E42" s="190" t="s">
        <v>1542</v>
      </c>
      <c r="F42" s="199">
        <v>13</v>
      </c>
      <c r="G42" s="190" t="s">
        <v>1542</v>
      </c>
      <c r="H42" s="11"/>
      <c r="I42" s="11"/>
      <c r="J42" s="11"/>
      <c r="K42" s="11"/>
      <c r="L42" s="11"/>
      <c r="M42" s="11"/>
      <c r="N42" s="11"/>
      <c r="O42" s="11"/>
      <c r="P42" s="9"/>
      <c r="Q42" s="9"/>
      <c r="R42" s="9"/>
      <c r="S42" s="9"/>
      <c r="T42" s="9"/>
      <c r="U42" s="9"/>
      <c r="V42" s="9"/>
      <c r="W42" s="9"/>
      <c r="X42" s="9"/>
      <c r="Y42" s="9"/>
      <c r="Z42" s="9"/>
      <c r="AA42" s="9"/>
    </row>
    <row r="43" spans="1:27" ht="13.5" customHeight="1" x14ac:dyDescent="0.25">
      <c r="A43" s="237" t="s">
        <v>2355</v>
      </c>
      <c r="B43" s="234" t="s">
        <v>2472</v>
      </c>
      <c r="C43" s="775" t="s">
        <v>10813</v>
      </c>
      <c r="D43" s="705"/>
      <c r="E43" s="705"/>
      <c r="F43" s="705"/>
      <c r="G43" s="705"/>
      <c r="H43" s="11"/>
      <c r="I43" s="11"/>
      <c r="J43" s="11"/>
      <c r="K43" s="11"/>
      <c r="L43" s="11"/>
      <c r="M43" s="11"/>
      <c r="N43" s="11"/>
      <c r="O43" s="11"/>
      <c r="P43" s="9"/>
      <c r="Q43" s="9"/>
      <c r="R43" s="9"/>
      <c r="S43" s="9"/>
      <c r="T43" s="9"/>
      <c r="U43" s="9"/>
      <c r="V43" s="9"/>
      <c r="W43" s="9"/>
      <c r="X43" s="9"/>
      <c r="Y43" s="9"/>
      <c r="Z43" s="9"/>
      <c r="AA43" s="9"/>
    </row>
    <row r="44" spans="1:27" ht="13.5" customHeight="1" x14ac:dyDescent="0.25">
      <c r="A44" s="237" t="s">
        <v>2356</v>
      </c>
      <c r="B44" s="234" t="s">
        <v>2473</v>
      </c>
      <c r="C44" s="775" t="s">
        <v>10813</v>
      </c>
      <c r="D44" s="705"/>
      <c r="E44" s="705"/>
      <c r="F44" s="705"/>
      <c r="G44" s="705"/>
      <c r="H44" s="11"/>
      <c r="I44" s="11"/>
      <c r="J44" s="11"/>
      <c r="K44" s="11"/>
      <c r="L44" s="11"/>
      <c r="M44" s="11"/>
      <c r="N44" s="11"/>
      <c r="O44" s="11"/>
      <c r="P44" s="9"/>
      <c r="Q44" s="9"/>
      <c r="R44" s="9"/>
      <c r="S44" s="9"/>
      <c r="T44" s="9"/>
      <c r="U44" s="9"/>
      <c r="V44" s="9"/>
      <c r="W44" s="9"/>
      <c r="X44" s="9"/>
      <c r="Y44" s="9"/>
      <c r="Z44" s="9"/>
      <c r="AA44" s="9"/>
    </row>
    <row r="45" spans="1:27" ht="13.5" customHeight="1" x14ac:dyDescent="0.25">
      <c r="A45" s="237" t="s">
        <v>2359</v>
      </c>
      <c r="B45" s="234" t="s">
        <v>2301</v>
      </c>
      <c r="C45" s="775" t="s">
        <v>10813</v>
      </c>
      <c r="D45" s="705"/>
      <c r="E45" s="705"/>
      <c r="F45" s="705"/>
      <c r="G45" s="705"/>
      <c r="H45" s="11"/>
      <c r="I45" s="11"/>
      <c r="J45" s="11"/>
      <c r="K45" s="11"/>
      <c r="L45" s="11"/>
      <c r="M45" s="11"/>
      <c r="N45" s="11"/>
      <c r="O45" s="11"/>
      <c r="P45" s="9"/>
      <c r="Q45" s="9"/>
      <c r="R45" s="9"/>
      <c r="S45" s="9"/>
      <c r="T45" s="9"/>
      <c r="U45" s="9"/>
      <c r="V45" s="9"/>
      <c r="W45" s="9"/>
      <c r="X45" s="9"/>
      <c r="Y45" s="9"/>
      <c r="Z45" s="9"/>
      <c r="AA45" s="9"/>
    </row>
    <row r="46" spans="1:27" ht="13.5" customHeight="1" x14ac:dyDescent="0.25">
      <c r="A46" s="237" t="s">
        <v>1641</v>
      </c>
      <c r="B46" s="150" t="s">
        <v>2360</v>
      </c>
      <c r="C46" s="190" t="s">
        <v>1542</v>
      </c>
      <c r="D46" s="190" t="s">
        <v>1542</v>
      </c>
      <c r="E46" s="199">
        <v>65</v>
      </c>
      <c r="F46" s="199">
        <v>22</v>
      </c>
      <c r="G46" s="190" t="s">
        <v>1542</v>
      </c>
      <c r="H46" s="11"/>
      <c r="I46" s="11"/>
      <c r="J46" s="11"/>
      <c r="K46" s="11"/>
      <c r="L46" s="11"/>
      <c r="M46" s="11"/>
      <c r="N46" s="11"/>
      <c r="O46" s="11"/>
      <c r="P46" s="9"/>
      <c r="Q46" s="9"/>
      <c r="R46" s="9"/>
      <c r="S46" s="9"/>
      <c r="T46" s="9"/>
      <c r="U46" s="9"/>
      <c r="V46" s="9"/>
      <c r="W46" s="9"/>
      <c r="X46" s="9"/>
      <c r="Y46" s="9"/>
      <c r="Z46" s="9"/>
      <c r="AA46" s="9"/>
    </row>
    <row r="47" spans="1:27" ht="13.5" customHeight="1" x14ac:dyDescent="0.25">
      <c r="A47" s="237" t="s">
        <v>2361</v>
      </c>
      <c r="B47" s="234" t="s">
        <v>2290</v>
      </c>
      <c r="C47" s="199">
        <v>87</v>
      </c>
      <c r="D47" s="199">
        <v>91</v>
      </c>
      <c r="E47" s="199">
        <v>80</v>
      </c>
      <c r="F47" s="199">
        <v>111</v>
      </c>
      <c r="G47" s="199">
        <v>121</v>
      </c>
      <c r="H47" s="11"/>
      <c r="I47" s="11"/>
      <c r="J47" s="11"/>
      <c r="K47" s="11"/>
      <c r="L47" s="11"/>
      <c r="M47" s="11"/>
      <c r="N47" s="11"/>
      <c r="O47" s="11"/>
      <c r="P47" s="9"/>
      <c r="Q47" s="9"/>
      <c r="R47" s="9"/>
      <c r="S47" s="9"/>
      <c r="T47" s="9"/>
      <c r="U47" s="9"/>
      <c r="V47" s="9"/>
      <c r="W47" s="9"/>
      <c r="X47" s="9"/>
      <c r="Y47" s="9"/>
      <c r="Z47" s="9"/>
      <c r="AA47" s="9"/>
    </row>
    <row r="48" spans="1:27" ht="13.5" customHeight="1" x14ac:dyDescent="0.25">
      <c r="A48" s="237" t="s">
        <v>2475</v>
      </c>
      <c r="B48" s="234" t="s">
        <v>2476</v>
      </c>
      <c r="C48" s="199">
        <v>128</v>
      </c>
      <c r="D48" s="199">
        <v>128</v>
      </c>
      <c r="E48" s="199">
        <v>124</v>
      </c>
      <c r="F48" s="199">
        <v>62</v>
      </c>
      <c r="G48" s="190" t="s">
        <v>1542</v>
      </c>
      <c r="H48" s="11"/>
      <c r="I48" s="11"/>
      <c r="J48" s="11"/>
      <c r="K48" s="11"/>
      <c r="L48" s="11"/>
      <c r="M48" s="11"/>
      <c r="N48" s="11"/>
      <c r="O48" s="11"/>
      <c r="P48" s="9"/>
      <c r="Q48" s="9"/>
      <c r="R48" s="9"/>
      <c r="S48" s="9"/>
      <c r="T48" s="9"/>
      <c r="U48" s="9"/>
      <c r="V48" s="9"/>
      <c r="W48" s="9"/>
      <c r="X48" s="9"/>
      <c r="Y48" s="9"/>
      <c r="Z48" s="9"/>
      <c r="AA48" s="9"/>
    </row>
    <row r="49" spans="1:27" ht="13.5" customHeight="1" x14ac:dyDescent="0.25">
      <c r="A49" s="237" t="s">
        <v>2477</v>
      </c>
      <c r="B49" s="234" t="s">
        <v>2478</v>
      </c>
      <c r="C49" s="199">
        <v>99</v>
      </c>
      <c r="D49" s="199">
        <v>113</v>
      </c>
      <c r="E49" s="199">
        <v>117</v>
      </c>
      <c r="F49" s="199">
        <v>30</v>
      </c>
      <c r="G49" s="190" t="s">
        <v>1542</v>
      </c>
      <c r="H49" s="11"/>
      <c r="I49" s="11"/>
      <c r="J49" s="11"/>
      <c r="K49" s="11"/>
      <c r="L49" s="11"/>
      <c r="M49" s="11"/>
      <c r="N49" s="11"/>
      <c r="O49" s="11"/>
      <c r="P49" s="9"/>
      <c r="Q49" s="9"/>
      <c r="R49" s="9"/>
      <c r="S49" s="9"/>
      <c r="T49" s="9"/>
      <c r="U49" s="9"/>
      <c r="V49" s="9"/>
      <c r="W49" s="9"/>
      <c r="X49" s="9"/>
      <c r="Y49" s="9"/>
      <c r="Z49" s="9"/>
      <c r="AA49" s="9"/>
    </row>
    <row r="50" spans="1:27" ht="13.5" customHeight="1" x14ac:dyDescent="0.25">
      <c r="A50" s="237" t="s">
        <v>1785</v>
      </c>
      <c r="B50" s="234" t="s">
        <v>2479</v>
      </c>
      <c r="C50" s="199">
        <v>111</v>
      </c>
      <c r="D50" s="199">
        <v>98</v>
      </c>
      <c r="E50" s="199">
        <v>112</v>
      </c>
      <c r="F50" s="199">
        <v>264</v>
      </c>
      <c r="G50" s="199">
        <v>260</v>
      </c>
      <c r="H50" s="11"/>
      <c r="I50" s="11"/>
      <c r="J50" s="11"/>
      <c r="K50" s="11"/>
      <c r="L50" s="11"/>
      <c r="M50" s="11"/>
      <c r="N50" s="11"/>
      <c r="O50" s="11"/>
      <c r="P50" s="9"/>
      <c r="Q50" s="9"/>
      <c r="R50" s="9"/>
      <c r="S50" s="9"/>
      <c r="T50" s="9"/>
      <c r="U50" s="9"/>
      <c r="V50" s="9"/>
      <c r="W50" s="9"/>
      <c r="X50" s="9"/>
      <c r="Y50" s="9"/>
      <c r="Z50" s="9"/>
      <c r="AA50" s="9"/>
    </row>
    <row r="51" spans="1:27" ht="13.5" customHeight="1" x14ac:dyDescent="0.25">
      <c r="A51" s="237" t="s">
        <v>1649</v>
      </c>
      <c r="B51" s="234" t="s">
        <v>2480</v>
      </c>
      <c r="C51" s="775" t="s">
        <v>10813</v>
      </c>
      <c r="D51" s="705"/>
      <c r="E51" s="705"/>
      <c r="F51" s="705"/>
      <c r="G51" s="705"/>
      <c r="H51" s="11"/>
      <c r="I51" s="11"/>
      <c r="J51" s="11"/>
      <c r="K51" s="11"/>
      <c r="L51" s="11"/>
      <c r="M51" s="11"/>
      <c r="N51" s="11"/>
      <c r="O51" s="11"/>
      <c r="P51" s="9"/>
      <c r="Q51" s="9"/>
      <c r="R51" s="9"/>
      <c r="S51" s="9"/>
      <c r="T51" s="9"/>
      <c r="U51" s="9"/>
      <c r="V51" s="9"/>
      <c r="W51" s="9"/>
      <c r="X51" s="9"/>
      <c r="Y51" s="9"/>
      <c r="Z51" s="9"/>
      <c r="AA51" s="9"/>
    </row>
    <row r="52" spans="1:27" ht="13.5" customHeight="1" x14ac:dyDescent="0.25">
      <c r="A52" s="237" t="s">
        <v>1651</v>
      </c>
      <c r="B52" s="153" t="s">
        <v>2481</v>
      </c>
      <c r="C52" s="199">
        <v>117</v>
      </c>
      <c r="D52" s="199">
        <v>159</v>
      </c>
      <c r="E52" s="199">
        <v>59</v>
      </c>
      <c r="F52" s="199">
        <v>21</v>
      </c>
      <c r="G52" s="190" t="s">
        <v>1542</v>
      </c>
      <c r="H52" s="11"/>
      <c r="I52" s="11"/>
      <c r="J52" s="11"/>
      <c r="K52" s="11"/>
      <c r="L52" s="11"/>
      <c r="M52" s="11"/>
      <c r="N52" s="11"/>
      <c r="O52" s="11"/>
      <c r="P52" s="9"/>
      <c r="Q52" s="9"/>
      <c r="R52" s="9"/>
      <c r="S52" s="9"/>
      <c r="T52" s="9"/>
      <c r="U52" s="9"/>
      <c r="V52" s="9"/>
      <c r="W52" s="9"/>
      <c r="X52" s="9"/>
      <c r="Y52" s="9"/>
      <c r="Z52" s="9"/>
      <c r="AA52" s="9"/>
    </row>
    <row r="53" spans="1:27" ht="13.5" customHeight="1" x14ac:dyDescent="0.25">
      <c r="A53" s="237" t="s">
        <v>1654</v>
      </c>
      <c r="B53" s="150" t="s">
        <v>2470</v>
      </c>
      <c r="C53" s="775" t="s">
        <v>10813</v>
      </c>
      <c r="D53" s="705"/>
      <c r="E53" s="705"/>
      <c r="F53" s="705"/>
      <c r="G53" s="705"/>
      <c r="H53" s="11"/>
      <c r="I53" s="11"/>
      <c r="J53" s="11"/>
      <c r="K53" s="11"/>
      <c r="L53" s="11"/>
      <c r="M53" s="11"/>
      <c r="N53" s="11"/>
      <c r="O53" s="11"/>
      <c r="P53" s="9"/>
      <c r="Q53" s="9"/>
      <c r="R53" s="9"/>
      <c r="S53" s="9"/>
      <c r="T53" s="9"/>
      <c r="U53" s="9"/>
      <c r="V53" s="9"/>
      <c r="W53" s="9"/>
      <c r="X53" s="9"/>
      <c r="Y53" s="9"/>
      <c r="Z53" s="9"/>
      <c r="AA53" s="9"/>
    </row>
    <row r="54" spans="1:27" ht="13.5" customHeight="1" x14ac:dyDescent="0.25">
      <c r="A54" s="237" t="s">
        <v>2363</v>
      </c>
      <c r="B54" s="150" t="s">
        <v>2470</v>
      </c>
      <c r="C54" s="775" t="s">
        <v>10813</v>
      </c>
      <c r="D54" s="705"/>
      <c r="E54" s="705"/>
      <c r="F54" s="705"/>
      <c r="G54" s="705"/>
      <c r="H54" s="11"/>
      <c r="I54" s="11"/>
      <c r="J54" s="11"/>
      <c r="K54" s="11"/>
      <c r="L54" s="11"/>
      <c r="M54" s="11"/>
      <c r="N54" s="11"/>
      <c r="O54" s="11"/>
      <c r="P54" s="9"/>
      <c r="Q54" s="9"/>
      <c r="R54" s="9"/>
      <c r="S54" s="9"/>
      <c r="T54" s="9"/>
      <c r="U54" s="9"/>
      <c r="V54" s="9"/>
      <c r="W54" s="9"/>
      <c r="X54" s="9"/>
      <c r="Y54" s="9"/>
      <c r="Z54" s="9"/>
      <c r="AA54" s="9"/>
    </row>
    <row r="55" spans="1:27" ht="13.5" customHeight="1" x14ac:dyDescent="0.25">
      <c r="A55" s="237" t="s">
        <v>2364</v>
      </c>
      <c r="B55" s="234" t="s">
        <v>2315</v>
      </c>
      <c r="C55" s="775" t="s">
        <v>10813</v>
      </c>
      <c r="D55" s="705"/>
      <c r="E55" s="705"/>
      <c r="F55" s="705"/>
      <c r="G55" s="705"/>
      <c r="H55" s="11"/>
      <c r="I55" s="11"/>
      <c r="J55" s="11"/>
      <c r="K55" s="11"/>
      <c r="L55" s="11"/>
      <c r="M55" s="11"/>
      <c r="N55" s="11"/>
      <c r="O55" s="11"/>
      <c r="P55" s="9"/>
      <c r="Q55" s="9"/>
      <c r="R55" s="9"/>
      <c r="S55" s="9"/>
      <c r="T55" s="9"/>
      <c r="U55" s="9"/>
      <c r="V55" s="9"/>
      <c r="W55" s="9"/>
      <c r="X55" s="9"/>
      <c r="Y55" s="9"/>
      <c r="Z55" s="9"/>
      <c r="AA55" s="9"/>
    </row>
    <row r="56" spans="1:27" ht="13.5" customHeight="1" x14ac:dyDescent="0.25">
      <c r="A56" s="237" t="s">
        <v>2365</v>
      </c>
      <c r="B56" s="234" t="s">
        <v>2303</v>
      </c>
      <c r="C56" s="775" t="s">
        <v>10813</v>
      </c>
      <c r="D56" s="705"/>
      <c r="E56" s="705"/>
      <c r="F56" s="705"/>
      <c r="G56" s="705"/>
      <c r="H56" s="11"/>
      <c r="I56" s="11"/>
      <c r="J56" s="11"/>
      <c r="K56" s="11"/>
      <c r="L56" s="11"/>
      <c r="M56" s="11"/>
      <c r="N56" s="11"/>
      <c r="O56" s="11"/>
      <c r="P56" s="9"/>
      <c r="Q56" s="9"/>
      <c r="R56" s="9"/>
      <c r="S56" s="9"/>
      <c r="T56" s="9"/>
      <c r="U56" s="9"/>
      <c r="V56" s="9"/>
      <c r="W56" s="9"/>
      <c r="X56" s="9"/>
      <c r="Y56" s="9"/>
      <c r="Z56" s="9"/>
      <c r="AA56" s="9"/>
    </row>
    <row r="57" spans="1:27" ht="13.5" customHeight="1" x14ac:dyDescent="0.25">
      <c r="A57" s="237" t="s">
        <v>1660</v>
      </c>
      <c r="B57" s="234" t="s">
        <v>2482</v>
      </c>
      <c r="C57" s="199">
        <v>31</v>
      </c>
      <c r="D57" s="199">
        <v>34</v>
      </c>
      <c r="E57" s="199">
        <v>46</v>
      </c>
      <c r="F57" s="199">
        <v>13</v>
      </c>
      <c r="G57" s="190" t="s">
        <v>1542</v>
      </c>
      <c r="H57" s="11"/>
      <c r="I57" s="11"/>
      <c r="J57" s="11"/>
      <c r="K57" s="11"/>
      <c r="L57" s="11"/>
      <c r="M57" s="11"/>
      <c r="N57" s="11"/>
      <c r="O57" s="11"/>
      <c r="P57" s="9"/>
      <c r="Q57" s="9"/>
      <c r="R57" s="9"/>
      <c r="S57" s="9"/>
      <c r="T57" s="9"/>
      <c r="U57" s="9"/>
      <c r="V57" s="9"/>
      <c r="W57" s="9"/>
      <c r="X57" s="9"/>
      <c r="Y57" s="9"/>
      <c r="Z57" s="9"/>
      <c r="AA57" s="9"/>
    </row>
    <row r="58" spans="1:27" ht="13.5" customHeight="1" x14ac:dyDescent="0.25">
      <c r="A58" s="237" t="s">
        <v>2483</v>
      </c>
      <c r="B58" s="150" t="s">
        <v>2484</v>
      </c>
      <c r="C58" s="775" t="s">
        <v>10813</v>
      </c>
      <c r="D58" s="705"/>
      <c r="E58" s="705"/>
      <c r="F58" s="705"/>
      <c r="G58" s="705"/>
      <c r="H58" s="11"/>
      <c r="I58" s="11"/>
      <c r="J58" s="11"/>
      <c r="K58" s="11"/>
      <c r="L58" s="11"/>
      <c r="M58" s="11"/>
      <c r="N58" s="11"/>
      <c r="O58" s="11"/>
      <c r="P58" s="9"/>
      <c r="Q58" s="9"/>
      <c r="R58" s="9"/>
      <c r="S58" s="9"/>
      <c r="T58" s="9"/>
      <c r="U58" s="9"/>
      <c r="V58" s="9"/>
      <c r="W58" s="9"/>
      <c r="X58" s="9"/>
      <c r="Y58" s="9"/>
      <c r="Z58" s="9"/>
      <c r="AA58" s="9"/>
    </row>
    <row r="59" spans="1:27" ht="13.5" customHeight="1" x14ac:dyDescent="0.25">
      <c r="A59" s="237" t="s">
        <v>1661</v>
      </c>
      <c r="B59" s="153" t="s">
        <v>2485</v>
      </c>
      <c r="C59" s="775" t="s">
        <v>10813</v>
      </c>
      <c r="D59" s="705"/>
      <c r="E59" s="705"/>
      <c r="F59" s="705"/>
      <c r="G59" s="705"/>
      <c r="H59" s="11"/>
      <c r="I59" s="11"/>
      <c r="J59" s="11"/>
      <c r="K59" s="11"/>
      <c r="L59" s="11"/>
      <c r="M59" s="11"/>
      <c r="N59" s="11"/>
      <c r="O59" s="11"/>
      <c r="P59" s="9"/>
      <c r="Q59" s="9"/>
      <c r="R59" s="9"/>
      <c r="S59" s="9"/>
      <c r="T59" s="9"/>
      <c r="U59" s="9"/>
      <c r="V59" s="9"/>
      <c r="W59" s="9"/>
      <c r="X59" s="9"/>
      <c r="Y59" s="9"/>
      <c r="Z59" s="9"/>
      <c r="AA59" s="9"/>
    </row>
    <row r="60" spans="1:27" ht="13.5" customHeight="1" x14ac:dyDescent="0.25">
      <c r="A60" s="237" t="s">
        <v>2486</v>
      </c>
      <c r="B60" s="153" t="s">
        <v>2487</v>
      </c>
      <c r="C60" s="775" t="s">
        <v>10813</v>
      </c>
      <c r="D60" s="705"/>
      <c r="E60" s="705"/>
      <c r="F60" s="705"/>
      <c r="G60" s="705"/>
      <c r="H60" s="11"/>
      <c r="I60" s="11"/>
      <c r="J60" s="11"/>
      <c r="K60" s="11"/>
      <c r="L60" s="11"/>
      <c r="M60" s="11"/>
      <c r="N60" s="11"/>
      <c r="O60" s="11"/>
      <c r="P60" s="9"/>
      <c r="Q60" s="9"/>
      <c r="R60" s="9"/>
      <c r="S60" s="9"/>
      <c r="T60" s="9"/>
      <c r="U60" s="9"/>
      <c r="V60" s="9"/>
      <c r="W60" s="9"/>
      <c r="X60" s="9"/>
      <c r="Y60" s="9"/>
      <c r="Z60" s="9"/>
      <c r="AA60" s="9"/>
    </row>
    <row r="61" spans="1:27" ht="13.5" customHeight="1" x14ac:dyDescent="0.25">
      <c r="A61" s="237" t="s">
        <v>2367</v>
      </c>
      <c r="B61" s="150" t="s">
        <v>2366</v>
      </c>
      <c r="C61" s="190" t="s">
        <v>1542</v>
      </c>
      <c r="D61" s="199">
        <v>10</v>
      </c>
      <c r="E61" s="199">
        <v>13</v>
      </c>
      <c r="F61" s="199">
        <v>12</v>
      </c>
      <c r="G61" s="199">
        <v>12</v>
      </c>
      <c r="H61" s="11"/>
      <c r="I61" s="11"/>
      <c r="J61" s="11"/>
      <c r="K61" s="11"/>
      <c r="L61" s="11"/>
      <c r="M61" s="11"/>
      <c r="N61" s="11"/>
      <c r="O61" s="11"/>
      <c r="P61" s="9"/>
      <c r="Q61" s="9"/>
      <c r="R61" s="9"/>
      <c r="S61" s="9"/>
      <c r="T61" s="9"/>
      <c r="U61" s="9"/>
      <c r="V61" s="9"/>
      <c r="W61" s="9"/>
      <c r="X61" s="9"/>
      <c r="Y61" s="9"/>
      <c r="Z61" s="9"/>
      <c r="AA61" s="9"/>
    </row>
    <row r="62" spans="1:27" ht="13.5" customHeight="1" x14ac:dyDescent="0.25">
      <c r="A62" s="237" t="s">
        <v>2368</v>
      </c>
      <c r="B62" s="152" t="s">
        <v>2489</v>
      </c>
      <c r="C62" s="775" t="s">
        <v>10813</v>
      </c>
      <c r="D62" s="705"/>
      <c r="E62" s="705"/>
      <c r="F62" s="705"/>
      <c r="G62" s="705"/>
      <c r="H62" s="11"/>
      <c r="I62" s="11"/>
      <c r="J62" s="11"/>
      <c r="K62" s="11"/>
      <c r="L62" s="11"/>
      <c r="M62" s="11"/>
      <c r="N62" s="11"/>
      <c r="O62" s="11"/>
      <c r="P62" s="9"/>
      <c r="Q62" s="9"/>
      <c r="R62" s="9"/>
      <c r="S62" s="9"/>
      <c r="T62" s="9"/>
      <c r="U62" s="9"/>
      <c r="V62" s="9"/>
      <c r="W62" s="9"/>
      <c r="X62" s="9"/>
      <c r="Y62" s="9"/>
      <c r="Z62" s="9"/>
      <c r="AA62" s="9"/>
    </row>
    <row r="63" spans="1:27" ht="13.5" customHeight="1" x14ac:dyDescent="0.25">
      <c r="A63" s="237" t="s">
        <v>2490</v>
      </c>
      <c r="B63" s="150" t="s">
        <v>2491</v>
      </c>
      <c r="C63" s="775" t="s">
        <v>10813</v>
      </c>
      <c r="D63" s="705"/>
      <c r="E63" s="705"/>
      <c r="F63" s="705"/>
      <c r="G63" s="705"/>
      <c r="H63" s="11"/>
      <c r="I63" s="11"/>
      <c r="J63" s="11"/>
      <c r="K63" s="11"/>
      <c r="L63" s="11"/>
      <c r="M63" s="11"/>
      <c r="N63" s="11"/>
      <c r="O63" s="11"/>
      <c r="P63" s="9"/>
      <c r="Q63" s="9"/>
      <c r="R63" s="9"/>
      <c r="S63" s="9"/>
      <c r="T63" s="9"/>
      <c r="U63" s="9"/>
      <c r="V63" s="9"/>
      <c r="W63" s="9"/>
      <c r="X63" s="9"/>
      <c r="Y63" s="9"/>
      <c r="Z63" s="9"/>
      <c r="AA63" s="9"/>
    </row>
    <row r="64" spans="1:27" ht="13.5" customHeight="1" x14ac:dyDescent="0.25">
      <c r="A64" s="237" t="s">
        <v>1806</v>
      </c>
      <c r="B64" s="150" t="s">
        <v>2492</v>
      </c>
      <c r="C64" s="199">
        <v>10</v>
      </c>
      <c r="D64" s="199">
        <v>15</v>
      </c>
      <c r="E64" s="199">
        <v>23</v>
      </c>
      <c r="F64" s="190" t="s">
        <v>1542</v>
      </c>
      <c r="G64" s="190" t="s">
        <v>1542</v>
      </c>
      <c r="H64" s="11"/>
      <c r="I64" s="11"/>
      <c r="J64" s="11"/>
      <c r="K64" s="11"/>
      <c r="L64" s="11"/>
      <c r="M64" s="11"/>
      <c r="N64" s="11"/>
      <c r="O64" s="11"/>
      <c r="P64" s="9"/>
      <c r="Q64" s="9"/>
      <c r="R64" s="9"/>
      <c r="S64" s="9"/>
      <c r="T64" s="9"/>
      <c r="U64" s="9"/>
      <c r="V64" s="9"/>
      <c r="W64" s="9"/>
      <c r="X64" s="9"/>
      <c r="Y64" s="9"/>
      <c r="Z64" s="9"/>
      <c r="AA64" s="9"/>
    </row>
    <row r="65" spans="1:27" ht="13.5" customHeight="1" x14ac:dyDescent="0.25">
      <c r="A65" s="237" t="s">
        <v>2493</v>
      </c>
      <c r="B65" s="150" t="s">
        <v>2494</v>
      </c>
      <c r="C65" s="775" t="s">
        <v>10813</v>
      </c>
      <c r="D65" s="705"/>
      <c r="E65" s="705"/>
      <c r="F65" s="705"/>
      <c r="G65" s="705"/>
      <c r="H65" s="11"/>
      <c r="I65" s="11"/>
      <c r="J65" s="11"/>
      <c r="K65" s="11"/>
      <c r="L65" s="11"/>
      <c r="M65" s="11"/>
      <c r="N65" s="11"/>
      <c r="O65" s="11"/>
      <c r="P65" s="9"/>
      <c r="Q65" s="9"/>
      <c r="R65" s="9"/>
      <c r="S65" s="9"/>
      <c r="T65" s="9"/>
      <c r="U65" s="9"/>
      <c r="V65" s="9"/>
      <c r="W65" s="9"/>
      <c r="X65" s="9"/>
      <c r="Y65" s="9"/>
      <c r="Z65" s="9"/>
      <c r="AA65" s="9"/>
    </row>
    <row r="66" spans="1:27" ht="13.5" customHeight="1" x14ac:dyDescent="0.25">
      <c r="A66" s="237" t="s">
        <v>2270</v>
      </c>
      <c r="B66" s="234" t="s">
        <v>2495</v>
      </c>
      <c r="C66" s="775" t="s">
        <v>10813</v>
      </c>
      <c r="D66" s="705"/>
      <c r="E66" s="705"/>
      <c r="F66" s="705"/>
      <c r="G66" s="705"/>
      <c r="H66" s="11"/>
      <c r="I66" s="11"/>
      <c r="J66" s="11"/>
      <c r="K66" s="11"/>
      <c r="L66" s="11"/>
      <c r="M66" s="11"/>
      <c r="N66" s="11"/>
      <c r="O66" s="11"/>
      <c r="P66" s="9"/>
      <c r="Q66" s="9"/>
      <c r="R66" s="9"/>
      <c r="S66" s="9"/>
      <c r="T66" s="9"/>
      <c r="U66" s="9"/>
      <c r="V66" s="9"/>
      <c r="W66" s="9"/>
      <c r="X66" s="9"/>
      <c r="Y66" s="9"/>
      <c r="Z66" s="9"/>
      <c r="AA66" s="9"/>
    </row>
    <row r="67" spans="1:27" ht="13.5" customHeight="1" x14ac:dyDescent="0.25">
      <c r="A67" s="237" t="s">
        <v>2496</v>
      </c>
      <c r="B67" s="234" t="s">
        <v>2495</v>
      </c>
      <c r="C67" s="775" t="s">
        <v>10813</v>
      </c>
      <c r="D67" s="705"/>
      <c r="E67" s="705"/>
      <c r="F67" s="705"/>
      <c r="G67" s="705"/>
      <c r="H67" s="11"/>
      <c r="I67" s="11"/>
      <c r="J67" s="11"/>
      <c r="K67" s="11"/>
      <c r="L67" s="11"/>
      <c r="M67" s="11"/>
      <c r="N67" s="11"/>
      <c r="O67" s="11"/>
      <c r="P67" s="9"/>
      <c r="Q67" s="9"/>
      <c r="R67" s="9"/>
      <c r="S67" s="9"/>
      <c r="T67" s="9"/>
      <c r="U67" s="9"/>
      <c r="V67" s="9"/>
      <c r="W67" s="9"/>
      <c r="X67" s="9"/>
      <c r="Y67" s="9"/>
      <c r="Z67" s="9"/>
      <c r="AA67" s="9"/>
    </row>
    <row r="68" spans="1:27" ht="13.5" customHeight="1" x14ac:dyDescent="0.25">
      <c r="A68" s="237" t="s">
        <v>2369</v>
      </c>
      <c r="B68" s="234" t="s">
        <v>2497</v>
      </c>
      <c r="C68" s="199">
        <v>15</v>
      </c>
      <c r="D68" s="199">
        <v>11</v>
      </c>
      <c r="E68" s="190" t="s">
        <v>1542</v>
      </c>
      <c r="F68" s="190" t="s">
        <v>1542</v>
      </c>
      <c r="G68" s="190" t="s">
        <v>1542</v>
      </c>
      <c r="H68" s="11"/>
      <c r="I68" s="11"/>
      <c r="J68" s="11"/>
      <c r="K68" s="11"/>
      <c r="L68" s="11"/>
      <c r="M68" s="11"/>
      <c r="N68" s="11"/>
      <c r="O68" s="11"/>
      <c r="P68" s="9"/>
      <c r="Q68" s="9"/>
      <c r="R68" s="9"/>
      <c r="S68" s="9"/>
      <c r="T68" s="9"/>
      <c r="U68" s="9"/>
      <c r="V68" s="9"/>
      <c r="W68" s="9"/>
      <c r="X68" s="9"/>
      <c r="Y68" s="9"/>
      <c r="Z68" s="9"/>
      <c r="AA68" s="9"/>
    </row>
    <row r="69" spans="1:27" ht="13.5" customHeight="1" x14ac:dyDescent="0.25">
      <c r="A69" s="237" t="s">
        <v>2498</v>
      </c>
      <c r="B69" s="153" t="s">
        <v>2499</v>
      </c>
      <c r="C69" s="775" t="s">
        <v>10813</v>
      </c>
      <c r="D69" s="705"/>
      <c r="E69" s="705"/>
      <c r="F69" s="705"/>
      <c r="G69" s="705"/>
      <c r="H69" s="11"/>
      <c r="I69" s="11"/>
      <c r="J69" s="11"/>
      <c r="K69" s="11"/>
      <c r="L69" s="11"/>
      <c r="M69" s="11"/>
      <c r="N69" s="11"/>
      <c r="O69" s="11"/>
      <c r="P69" s="9"/>
      <c r="Q69" s="9"/>
      <c r="R69" s="9"/>
      <c r="S69" s="9"/>
      <c r="T69" s="9"/>
      <c r="U69" s="9"/>
      <c r="V69" s="9"/>
      <c r="W69" s="9"/>
      <c r="X69" s="9"/>
      <c r="Y69" s="9"/>
      <c r="Z69" s="9"/>
      <c r="AA69" s="9"/>
    </row>
    <row r="70" spans="1:27" ht="13.5" customHeight="1" x14ac:dyDescent="0.25">
      <c r="A70" s="237" t="s">
        <v>2370</v>
      </c>
      <c r="B70" s="153" t="s">
        <v>1673</v>
      </c>
      <c r="C70" s="775" t="s">
        <v>10813</v>
      </c>
      <c r="D70" s="705"/>
      <c r="E70" s="705"/>
      <c r="F70" s="705"/>
      <c r="G70" s="705"/>
      <c r="H70" s="11"/>
      <c r="I70" s="11"/>
      <c r="J70" s="11"/>
      <c r="K70" s="11"/>
      <c r="L70" s="11"/>
      <c r="M70" s="11"/>
      <c r="N70" s="11"/>
      <c r="O70" s="11"/>
      <c r="P70" s="9"/>
      <c r="Q70" s="9"/>
      <c r="R70" s="9"/>
      <c r="S70" s="9"/>
      <c r="T70" s="9"/>
      <c r="U70" s="9"/>
      <c r="V70" s="9"/>
      <c r="W70" s="9"/>
      <c r="X70" s="9"/>
      <c r="Y70" s="9"/>
      <c r="Z70" s="9"/>
      <c r="AA70" s="9"/>
    </row>
    <row r="71" spans="1:27" ht="13.5" customHeight="1" x14ac:dyDescent="0.25">
      <c r="A71" s="237" t="s">
        <v>2272</v>
      </c>
      <c r="B71" s="153" t="s">
        <v>1673</v>
      </c>
      <c r="C71" s="775" t="s">
        <v>10813</v>
      </c>
      <c r="D71" s="705"/>
      <c r="E71" s="705"/>
      <c r="F71" s="705"/>
      <c r="G71" s="705"/>
      <c r="H71" s="11"/>
      <c r="I71" s="11"/>
      <c r="J71" s="11"/>
      <c r="K71" s="11"/>
      <c r="L71" s="11"/>
      <c r="M71" s="11"/>
      <c r="N71" s="11"/>
      <c r="O71" s="11"/>
      <c r="P71" s="9"/>
      <c r="Q71" s="9"/>
      <c r="R71" s="9"/>
      <c r="S71" s="9"/>
      <c r="T71" s="9"/>
      <c r="U71" s="9"/>
      <c r="V71" s="9"/>
      <c r="W71" s="9"/>
      <c r="X71" s="9"/>
      <c r="Y71" s="9"/>
      <c r="Z71" s="9"/>
      <c r="AA71" s="9"/>
    </row>
    <row r="72" spans="1:27" s="19" customFormat="1" ht="13.5" customHeight="1" x14ac:dyDescent="0.25">
      <c r="A72" s="19" t="s">
        <v>53</v>
      </c>
      <c r="C72" s="20">
        <v>28532</v>
      </c>
      <c r="D72" s="20">
        <v>28195</v>
      </c>
      <c r="E72" s="20">
        <v>28284</v>
      </c>
      <c r="F72" s="20">
        <v>29427</v>
      </c>
      <c r="G72" s="20">
        <v>29670</v>
      </c>
      <c r="H72" s="20"/>
      <c r="I72" s="20"/>
      <c r="J72" s="20"/>
      <c r="K72" s="20"/>
      <c r="L72" s="20"/>
      <c r="M72" s="20"/>
      <c r="N72" s="20"/>
      <c r="O72" s="20"/>
      <c r="P72" s="21"/>
      <c r="Q72" s="21"/>
      <c r="R72" s="21"/>
      <c r="S72" s="21"/>
      <c r="T72" s="21"/>
      <c r="U72" s="21"/>
      <c r="V72" s="21"/>
      <c r="W72" s="21"/>
      <c r="X72" s="21"/>
      <c r="Y72" s="21"/>
      <c r="Z72" s="21"/>
      <c r="AA72" s="21"/>
    </row>
  </sheetData>
  <mergeCells count="43">
    <mergeCell ref="B15:G15"/>
    <mergeCell ref="B16:G16"/>
    <mergeCell ref="B14:G14"/>
    <mergeCell ref="B3:G3"/>
    <mergeCell ref="B4:G4"/>
    <mergeCell ref="B5:G5"/>
    <mergeCell ref="B6:G6"/>
    <mergeCell ref="B7:G7"/>
    <mergeCell ref="B8:G8"/>
    <mergeCell ref="B9:G9"/>
    <mergeCell ref="B10:G10"/>
    <mergeCell ref="B11:G11"/>
    <mergeCell ref="B12:G12"/>
    <mergeCell ref="B13:G13"/>
    <mergeCell ref="C51:G51"/>
    <mergeCell ref="C53:G53"/>
    <mergeCell ref="C54:G54"/>
    <mergeCell ref="B17:G17"/>
    <mergeCell ref="B18:G18"/>
    <mergeCell ref="C27:G27"/>
    <mergeCell ref="C33:G33"/>
    <mergeCell ref="C43:G43"/>
    <mergeCell ref="C32:G32"/>
    <mergeCell ref="C30:G30"/>
    <mergeCell ref="C38:G38"/>
    <mergeCell ref="C39:G39"/>
    <mergeCell ref="C41:G41"/>
    <mergeCell ref="C69:G69"/>
    <mergeCell ref="C70:G70"/>
    <mergeCell ref="C71:G71"/>
    <mergeCell ref="C36:G36"/>
    <mergeCell ref="C62:G62"/>
    <mergeCell ref="C63:G63"/>
    <mergeCell ref="C65:G65"/>
    <mergeCell ref="C66:G66"/>
    <mergeCell ref="C67:G67"/>
    <mergeCell ref="C55:G55"/>
    <mergeCell ref="C56:G56"/>
    <mergeCell ref="C58:G58"/>
    <mergeCell ref="C59:G59"/>
    <mergeCell ref="C60:G60"/>
    <mergeCell ref="C44:G44"/>
    <mergeCell ref="C45:G45"/>
  </mergeCells>
  <dataValidations count="3">
    <dataValidation type="list" allowBlank="1" showInputMessage="1" showErrorMessage="1" sqref="B12:G12" xr:uid="{00000000-0002-0000-FC01-000000000000}">
      <formula1>$AA$12:$AA$14</formula1>
    </dataValidation>
    <dataValidation type="list" allowBlank="1" showInputMessage="1" showErrorMessage="1" sqref="B10:G10" xr:uid="{00000000-0002-0000-FC01-000001000000}">
      <formula1>$AA$10:$AA$11</formula1>
    </dataValidation>
    <dataValidation type="list" allowBlank="1" showInputMessage="1" showErrorMessage="1" sqref="B5:G5" xr:uid="{00000000-0002-0000-FC01-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00"/>
    <pageSetUpPr fitToPage="1"/>
  </sheetPr>
  <dimension ref="A1:K42"/>
  <sheetViews>
    <sheetView topLeftCell="A16" workbookViewId="0">
      <selection activeCell="D40" sqref="D40"/>
    </sheetView>
  </sheetViews>
  <sheetFormatPr defaultRowHeight="15" x14ac:dyDescent="0.25"/>
  <cols>
    <col min="1" max="1" width="38.42578125" customWidth="1"/>
    <col min="2" max="2" width="74.42578125" customWidth="1"/>
    <col min="3" max="7" width="12.7109375" customWidth="1"/>
  </cols>
  <sheetData>
    <row r="1" spans="1:7" ht="18.75" x14ac:dyDescent="0.25">
      <c r="A1" s="200" t="s">
        <v>0</v>
      </c>
    </row>
    <row r="3" spans="1:7" x14ac:dyDescent="0.25">
      <c r="A3" s="201" t="s">
        <v>1</v>
      </c>
      <c r="B3" s="678" t="s">
        <v>7666</v>
      </c>
      <c r="C3" s="678"/>
      <c r="D3" s="678"/>
      <c r="E3" s="678"/>
      <c r="F3" s="678"/>
      <c r="G3" s="678"/>
    </row>
    <row r="4" spans="1:7" ht="18" customHeight="1" x14ac:dyDescent="0.25">
      <c r="A4" s="6" t="s">
        <v>2</v>
      </c>
      <c r="B4" s="682" t="s">
        <v>7667</v>
      </c>
      <c r="C4" s="682"/>
      <c r="D4" s="682"/>
      <c r="E4" s="682"/>
      <c r="F4" s="682"/>
      <c r="G4" s="682"/>
    </row>
    <row r="5" spans="1:7" x14ac:dyDescent="0.25">
      <c r="A5" s="6" t="s">
        <v>5</v>
      </c>
      <c r="B5" s="674" t="s">
        <v>4</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7668</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368</v>
      </c>
      <c r="C16" s="674"/>
      <c r="D16" s="674"/>
      <c r="E16" s="674"/>
      <c r="F16" s="674"/>
      <c r="G16" s="674"/>
    </row>
    <row r="17" spans="1:11" x14ac:dyDescent="0.25">
      <c r="A17" s="6" t="s">
        <v>35</v>
      </c>
      <c r="B17" s="675" t="s">
        <v>9</v>
      </c>
      <c r="C17" s="674"/>
      <c r="D17" s="674"/>
      <c r="E17" s="674"/>
      <c r="F17" s="674"/>
      <c r="G17" s="674"/>
    </row>
    <row r="18" spans="1:11" ht="47.25" customHeight="1" x14ac:dyDescent="0.25">
      <c r="A18" s="113" t="s">
        <v>36</v>
      </c>
      <c r="B18" s="682" t="s">
        <v>7551</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3">
        <v>22180</v>
      </c>
      <c r="D21" s="13">
        <v>22887</v>
      </c>
      <c r="E21" s="13">
        <v>23049</v>
      </c>
      <c r="F21" s="13">
        <v>24087</v>
      </c>
      <c r="G21" s="10">
        <f>+(G20-G25)</f>
        <v>24402</v>
      </c>
      <c r="H21" s="10">
        <f t="shared" ref="H21:K21" si="0">+(H20-H25)</f>
        <v>24318</v>
      </c>
      <c r="I21" s="10">
        <f t="shared" si="0"/>
        <v>24199</v>
      </c>
      <c r="J21" s="10">
        <f t="shared" si="0"/>
        <v>24924</v>
      </c>
      <c r="K21" s="10">
        <f t="shared" si="0"/>
        <v>24338</v>
      </c>
    </row>
    <row r="22" spans="1:11" x14ac:dyDescent="0.25">
      <c r="A22" s="6" t="s">
        <v>45</v>
      </c>
      <c r="B22" s="202"/>
      <c r="C22" s="12">
        <f>+(C21/C20)</f>
        <v>0.98389744044714544</v>
      </c>
      <c r="D22" s="12">
        <f>+(D21/D20)</f>
        <v>0.99138005717751021</v>
      </c>
      <c r="E22" s="12">
        <f>+(E21/E20)</f>
        <v>0.99409126196842923</v>
      </c>
      <c r="F22" s="12">
        <f>+(F21/F20)</f>
        <v>0.99360613810741683</v>
      </c>
      <c r="G22" s="12">
        <f t="shared" ref="G22:H22" si="1">+(G21/G20)</f>
        <v>0.99271795289044384</v>
      </c>
      <c r="H22" s="12">
        <f t="shared" si="1"/>
        <v>0.99075168058667751</v>
      </c>
      <c r="I22" s="12">
        <f>+(I21/I20)</f>
        <v>0.98908689610071121</v>
      </c>
      <c r="J22" s="12">
        <f>+(J21/J20)</f>
        <v>0.98685460880582831</v>
      </c>
      <c r="K22" s="12">
        <f>+(K21/K20)</f>
        <v>0.98065919896849063</v>
      </c>
    </row>
    <row r="23" spans="1:11" x14ac:dyDescent="0.25">
      <c r="A23" s="6" t="s">
        <v>46</v>
      </c>
      <c r="B23" s="202"/>
      <c r="C23" s="10">
        <v>27</v>
      </c>
      <c r="D23" s="10">
        <v>8</v>
      </c>
      <c r="E23" s="10">
        <v>2</v>
      </c>
      <c r="F23" s="155">
        <v>3</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179</v>
      </c>
      <c r="H25" s="338">
        <v>227</v>
      </c>
      <c r="I25" s="338">
        <v>267</v>
      </c>
      <c r="J25" s="338">
        <v>332</v>
      </c>
      <c r="K25" s="217">
        <v>480</v>
      </c>
    </row>
    <row r="26" spans="1:11" x14ac:dyDescent="0.25">
      <c r="A26" s="6" t="s">
        <v>49</v>
      </c>
      <c r="B26" s="202"/>
      <c r="C26" s="12">
        <f>+(C25/C20)</f>
        <v>1.6102559552854546E-2</v>
      </c>
      <c r="D26" s="12">
        <f>+(D25/D20)</f>
        <v>8.6199428224898213E-3</v>
      </c>
      <c r="E26" s="12">
        <f>+(E25/E20)</f>
        <v>5.9087380315707757E-3</v>
      </c>
      <c r="F26" s="12">
        <f>+(F25/F20)</f>
        <v>6.3938618925831201E-3</v>
      </c>
      <c r="G26" s="12">
        <f t="shared" ref="G26:H26" si="2">+(G25/G20)</f>
        <v>7.2820471095561608E-3</v>
      </c>
      <c r="H26" s="12">
        <f t="shared" si="2"/>
        <v>9.2483194133224696E-3</v>
      </c>
      <c r="I26" s="12">
        <f>+(I25/I20)</f>
        <v>1.0913103899288809E-2</v>
      </c>
      <c r="J26" s="12">
        <f>+(J25/J20)</f>
        <v>1.3145391194171682E-2</v>
      </c>
      <c r="K26" s="12">
        <f>+(K25/K20)</f>
        <v>1.934080103150939E-2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7564</v>
      </c>
      <c r="B29" s="214" t="s">
        <v>7554</v>
      </c>
      <c r="C29" s="13">
        <v>1642</v>
      </c>
      <c r="D29" s="13">
        <v>1617</v>
      </c>
      <c r="E29" s="13">
        <v>1666</v>
      </c>
      <c r="F29" s="13">
        <v>1735</v>
      </c>
      <c r="G29" s="13">
        <v>1795</v>
      </c>
      <c r="H29" s="13">
        <v>1733</v>
      </c>
      <c r="I29" s="13">
        <v>1740</v>
      </c>
      <c r="J29" s="13">
        <v>1833</v>
      </c>
      <c r="K29" s="13">
        <v>1886</v>
      </c>
    </row>
    <row r="30" spans="1:11" x14ac:dyDescent="0.25">
      <c r="A30" s="214" t="s">
        <v>7566</v>
      </c>
      <c r="B30" s="214" t="s">
        <v>7552</v>
      </c>
      <c r="C30" s="13">
        <v>2711</v>
      </c>
      <c r="D30" s="13">
        <v>2820</v>
      </c>
      <c r="E30" s="13">
        <v>2877</v>
      </c>
      <c r="F30" s="13">
        <v>2904</v>
      </c>
      <c r="G30" s="13">
        <v>2998</v>
      </c>
      <c r="H30" s="13">
        <v>2945</v>
      </c>
      <c r="I30" s="13">
        <v>2886</v>
      </c>
      <c r="J30" s="13">
        <v>3105</v>
      </c>
      <c r="K30" s="13">
        <v>3003</v>
      </c>
    </row>
    <row r="31" spans="1:11" x14ac:dyDescent="0.25">
      <c r="A31" s="214" t="s">
        <v>7568</v>
      </c>
      <c r="B31" s="214" t="s">
        <v>7512</v>
      </c>
      <c r="C31" s="13">
        <v>4180</v>
      </c>
      <c r="D31" s="13">
        <v>4283</v>
      </c>
      <c r="E31" s="13">
        <v>4214</v>
      </c>
      <c r="F31" s="13">
        <v>4657</v>
      </c>
      <c r="G31" s="13">
        <v>4578</v>
      </c>
      <c r="H31" s="13">
        <v>4692</v>
      </c>
      <c r="I31" s="13">
        <v>4689</v>
      </c>
      <c r="J31" s="13">
        <v>4865</v>
      </c>
      <c r="K31" s="13">
        <v>4947</v>
      </c>
    </row>
    <row r="32" spans="1:11" x14ac:dyDescent="0.25">
      <c r="A32" s="214" t="s">
        <v>7569</v>
      </c>
      <c r="B32" s="214" t="s">
        <v>7556</v>
      </c>
      <c r="C32" s="13">
        <v>1463</v>
      </c>
      <c r="D32" s="13">
        <v>1558</v>
      </c>
      <c r="E32" s="13">
        <v>1586</v>
      </c>
      <c r="F32" s="13">
        <v>1675</v>
      </c>
      <c r="G32" s="13">
        <v>1677</v>
      </c>
      <c r="H32" s="13">
        <v>1754</v>
      </c>
      <c r="I32" s="13">
        <v>1719</v>
      </c>
      <c r="J32" s="13">
        <v>1772</v>
      </c>
      <c r="K32" s="13">
        <v>1681</v>
      </c>
    </row>
    <row r="33" spans="1:11" x14ac:dyDescent="0.25">
      <c r="A33" s="214" t="s">
        <v>7571</v>
      </c>
      <c r="B33" s="214" t="s">
        <v>7557</v>
      </c>
      <c r="C33" s="13">
        <v>1849</v>
      </c>
      <c r="D33" s="13">
        <v>1894</v>
      </c>
      <c r="E33" s="13">
        <v>1961</v>
      </c>
      <c r="F33" s="13">
        <v>1992</v>
      </c>
      <c r="G33" s="13">
        <v>2125</v>
      </c>
      <c r="H33" s="13">
        <v>2054</v>
      </c>
      <c r="I33" s="13">
        <v>2078</v>
      </c>
      <c r="J33" s="13">
        <v>2093</v>
      </c>
      <c r="K33" s="13">
        <v>1838</v>
      </c>
    </row>
    <row r="34" spans="1:11" x14ac:dyDescent="0.25">
      <c r="A34" s="214" t="s">
        <v>7573</v>
      </c>
      <c r="B34" s="214" t="s">
        <v>7558</v>
      </c>
      <c r="C34" s="13">
        <v>1390</v>
      </c>
      <c r="D34" s="13">
        <v>1495</v>
      </c>
      <c r="E34" s="13">
        <v>1492</v>
      </c>
      <c r="F34" s="13">
        <v>1509</v>
      </c>
      <c r="G34" s="13">
        <v>1493</v>
      </c>
      <c r="H34" s="13">
        <v>1466</v>
      </c>
      <c r="I34" s="13">
        <v>1427</v>
      </c>
      <c r="J34" s="13">
        <v>1493</v>
      </c>
      <c r="K34" s="13">
        <v>1047</v>
      </c>
    </row>
    <row r="35" spans="1:11" x14ac:dyDescent="0.25">
      <c r="A35" s="214" t="s">
        <v>7575</v>
      </c>
      <c r="B35" s="214" t="s">
        <v>7559</v>
      </c>
      <c r="C35" s="13">
        <v>1696</v>
      </c>
      <c r="D35" s="13">
        <v>1811</v>
      </c>
      <c r="E35" s="13">
        <v>1732</v>
      </c>
      <c r="F35" s="13">
        <v>1741</v>
      </c>
      <c r="G35" s="13">
        <v>1733</v>
      </c>
      <c r="H35" s="13">
        <v>1731</v>
      </c>
      <c r="I35" s="13">
        <v>1686</v>
      </c>
      <c r="J35" s="13">
        <v>1709</v>
      </c>
      <c r="K35" s="13">
        <v>1812</v>
      </c>
    </row>
    <row r="36" spans="1:11" x14ac:dyDescent="0.25">
      <c r="A36" s="214" t="s">
        <v>7577</v>
      </c>
      <c r="B36" s="214" t="s">
        <v>7560</v>
      </c>
      <c r="C36" s="13">
        <v>1406</v>
      </c>
      <c r="D36" s="13">
        <v>1458</v>
      </c>
      <c r="E36" s="13">
        <v>1491</v>
      </c>
      <c r="F36" s="13">
        <v>1573</v>
      </c>
      <c r="G36" s="13">
        <v>1547</v>
      </c>
      <c r="H36" s="13">
        <v>1572</v>
      </c>
      <c r="I36" s="13">
        <v>1537</v>
      </c>
      <c r="J36" s="13">
        <v>1547</v>
      </c>
      <c r="K36" s="13">
        <v>1624</v>
      </c>
    </row>
    <row r="37" spans="1:11" x14ac:dyDescent="0.25">
      <c r="A37" s="214" t="s">
        <v>7579</v>
      </c>
      <c r="B37" s="214" t="s">
        <v>7561</v>
      </c>
      <c r="C37" s="13">
        <v>2041</v>
      </c>
      <c r="D37" s="13">
        <v>2103</v>
      </c>
      <c r="E37" s="13">
        <v>2100</v>
      </c>
      <c r="F37" s="13">
        <v>2167</v>
      </c>
      <c r="G37" s="13">
        <v>2168</v>
      </c>
      <c r="H37" s="13">
        <v>2138</v>
      </c>
      <c r="I37" s="13">
        <v>2138</v>
      </c>
      <c r="J37" s="13">
        <v>2207</v>
      </c>
      <c r="K37" s="13">
        <v>2053</v>
      </c>
    </row>
    <row r="38" spans="1:11" x14ac:dyDescent="0.25">
      <c r="A38" s="214" t="s">
        <v>7581</v>
      </c>
      <c r="B38" s="214" t="s">
        <v>7553</v>
      </c>
      <c r="C38" s="13">
        <v>2281</v>
      </c>
      <c r="D38" s="13">
        <v>2345</v>
      </c>
      <c r="E38" s="13">
        <v>2439</v>
      </c>
      <c r="F38" s="13">
        <v>2462</v>
      </c>
      <c r="G38" s="13">
        <v>2534</v>
      </c>
      <c r="H38" s="13">
        <v>2510</v>
      </c>
      <c r="I38" s="13">
        <v>2562</v>
      </c>
      <c r="J38" s="13">
        <v>2519</v>
      </c>
      <c r="K38" s="13">
        <v>2580</v>
      </c>
    </row>
    <row r="39" spans="1:11" x14ac:dyDescent="0.25">
      <c r="A39" s="214" t="s">
        <v>7583</v>
      </c>
      <c r="B39" s="214" t="s">
        <v>7555</v>
      </c>
      <c r="C39" s="13">
        <v>1494</v>
      </c>
      <c r="D39" s="13">
        <v>1495</v>
      </c>
      <c r="E39" s="13">
        <v>1489</v>
      </c>
      <c r="F39" s="13">
        <v>1669</v>
      </c>
      <c r="G39" s="13">
        <v>1754</v>
      </c>
      <c r="H39" s="13">
        <v>1723</v>
      </c>
      <c r="I39" s="13">
        <v>1737</v>
      </c>
      <c r="J39" s="13">
        <v>1781</v>
      </c>
      <c r="K39" s="13">
        <v>1867</v>
      </c>
    </row>
    <row r="40" spans="1:11" x14ac:dyDescent="0.25">
      <c r="A40" s="214"/>
      <c r="B40" s="214" t="s">
        <v>5917</v>
      </c>
      <c r="C40" s="13">
        <v>27</v>
      </c>
      <c r="D40" s="13">
        <v>8</v>
      </c>
      <c r="E40" s="13">
        <v>2</v>
      </c>
      <c r="F40" s="13">
        <v>3</v>
      </c>
      <c r="G40" s="13"/>
      <c r="H40" s="13"/>
      <c r="I40" s="13"/>
      <c r="J40" s="13"/>
      <c r="K40" s="13"/>
    </row>
    <row r="41" spans="1:11" x14ac:dyDescent="0.25">
      <c r="A41" s="224" t="s">
        <v>1439</v>
      </c>
      <c r="B41" s="224" t="s">
        <v>1439</v>
      </c>
      <c r="C41" s="13">
        <v>363</v>
      </c>
      <c r="D41" s="13">
        <v>199</v>
      </c>
      <c r="E41" s="13">
        <v>137</v>
      </c>
      <c r="F41" s="13">
        <v>155</v>
      </c>
      <c r="G41" s="13">
        <v>179</v>
      </c>
      <c r="H41" s="13">
        <v>227</v>
      </c>
      <c r="I41" s="13">
        <v>267</v>
      </c>
      <c r="J41" s="13">
        <v>332</v>
      </c>
      <c r="K41" s="13">
        <v>480</v>
      </c>
    </row>
    <row r="42" spans="1:11" x14ac:dyDescent="0.25">
      <c r="A42" s="225" t="s">
        <v>53</v>
      </c>
      <c r="B42" s="132"/>
      <c r="C42" s="166">
        <v>22543</v>
      </c>
      <c r="D42" s="166">
        <v>23086</v>
      </c>
      <c r="E42" s="166">
        <v>23186</v>
      </c>
      <c r="F42" s="166">
        <v>24242</v>
      </c>
      <c r="G42" s="166">
        <v>24581</v>
      </c>
      <c r="H42" s="166">
        <v>24545</v>
      </c>
      <c r="I42" s="166">
        <v>24466</v>
      </c>
      <c r="J42" s="166">
        <v>25256</v>
      </c>
      <c r="K42" s="166">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74" orientation="landscape" r:id="rId1"/>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sheetPr>
    <tabColor rgb="FFFF0000"/>
  </sheetPr>
  <dimension ref="A1:AA30"/>
  <sheetViews>
    <sheetView workbookViewId="0">
      <pane xSplit="1" ySplit="2" topLeftCell="B12"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c r="I1" s="3"/>
      <c r="J1" s="3"/>
      <c r="K1" s="3"/>
    </row>
    <row r="2" spans="1:27" ht="14.25" customHeight="1" x14ac:dyDescent="0.25">
      <c r="B2" s="227"/>
      <c r="C2" s="227"/>
      <c r="D2" s="227"/>
      <c r="E2" s="227"/>
      <c r="F2" s="227"/>
    </row>
    <row r="3" spans="1:27" ht="14.25" customHeight="1" x14ac:dyDescent="0.25">
      <c r="A3" s="5" t="s">
        <v>1</v>
      </c>
      <c r="B3" s="702" t="s">
        <v>2770</v>
      </c>
      <c r="C3" s="702"/>
      <c r="D3" s="702"/>
      <c r="E3" s="702"/>
      <c r="F3" s="702"/>
      <c r="G3" s="702"/>
    </row>
    <row r="4" spans="1:27" ht="14.25" customHeight="1" x14ac:dyDescent="0.25">
      <c r="A4" s="6" t="s">
        <v>2</v>
      </c>
      <c r="B4" s="699" t="s">
        <v>2771</v>
      </c>
      <c r="C4" s="699"/>
      <c r="D4" s="699"/>
      <c r="E4" s="699"/>
      <c r="F4" s="699"/>
      <c r="G4" s="699"/>
      <c r="Z4" s="2" t="s">
        <v>3</v>
      </c>
      <c r="AA4" s="2" t="s">
        <v>4</v>
      </c>
    </row>
    <row r="5" spans="1:27" ht="14.25" customHeight="1" x14ac:dyDescent="0.25">
      <c r="A5" s="6" t="s">
        <v>5</v>
      </c>
      <c r="B5" s="699" t="s">
        <v>21</v>
      </c>
      <c r="C5" s="699"/>
      <c r="D5" s="699"/>
      <c r="E5" s="699"/>
      <c r="F5" s="699"/>
      <c r="G5" s="699"/>
      <c r="Z5" s="39"/>
      <c r="AA5" s="2" t="s">
        <v>7</v>
      </c>
    </row>
    <row r="6" spans="1:27" ht="14.25" customHeight="1" x14ac:dyDescent="0.25">
      <c r="A6" s="6" t="s">
        <v>8</v>
      </c>
      <c r="B6" s="699" t="s">
        <v>9</v>
      </c>
      <c r="C6" s="699"/>
      <c r="D6" s="699"/>
      <c r="E6" s="699"/>
      <c r="F6" s="699"/>
      <c r="G6" s="699"/>
      <c r="Z6" s="39"/>
      <c r="AA6" s="2" t="s">
        <v>10</v>
      </c>
    </row>
    <row r="7" spans="1:27" ht="14.25" customHeight="1" x14ac:dyDescent="0.25">
      <c r="A7" s="6" t="s">
        <v>11</v>
      </c>
      <c r="B7" s="679" t="s">
        <v>9</v>
      </c>
      <c r="C7" s="679"/>
      <c r="D7" s="679"/>
      <c r="E7" s="679"/>
      <c r="F7" s="679"/>
      <c r="G7" s="679"/>
      <c r="Z7" s="39"/>
      <c r="AA7" s="2" t="s">
        <v>16</v>
      </c>
    </row>
    <row r="8" spans="1:27" ht="14.25" customHeight="1" x14ac:dyDescent="0.25">
      <c r="A8" s="6" t="s">
        <v>13</v>
      </c>
      <c r="B8" s="688" t="s">
        <v>9</v>
      </c>
      <c r="C8" s="688"/>
      <c r="D8" s="688"/>
      <c r="E8" s="688"/>
      <c r="F8" s="688"/>
      <c r="G8" s="688"/>
      <c r="Z8" s="39"/>
      <c r="AA8" s="2" t="s">
        <v>6</v>
      </c>
    </row>
    <row r="9" spans="1:27" ht="14.25" customHeight="1" x14ac:dyDescent="0.25">
      <c r="A9" s="6" t="s">
        <v>15</v>
      </c>
      <c r="B9" s="699" t="s">
        <v>63</v>
      </c>
      <c r="C9" s="699"/>
      <c r="D9" s="699"/>
      <c r="E9" s="699"/>
      <c r="F9" s="699"/>
      <c r="G9" s="699"/>
      <c r="Z9" s="3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782" t="s">
        <v>2169</v>
      </c>
      <c r="C11" s="782"/>
      <c r="D11" s="782"/>
      <c r="E11" s="782"/>
      <c r="F11" s="782"/>
      <c r="G11" s="782"/>
      <c r="Z11" s="39"/>
      <c r="AA11" s="2" t="s">
        <v>18</v>
      </c>
    </row>
    <row r="12" spans="1:27" ht="14.25" customHeight="1" x14ac:dyDescent="0.25">
      <c r="A12" s="6" t="s">
        <v>22</v>
      </c>
      <c r="B12" s="688" t="s">
        <v>23</v>
      </c>
      <c r="C12" s="688"/>
      <c r="D12" s="688"/>
      <c r="E12" s="688"/>
      <c r="F12" s="688"/>
      <c r="G12" s="688"/>
      <c r="Z12" s="2" t="s">
        <v>29</v>
      </c>
      <c r="AA12" s="2" t="s">
        <v>23</v>
      </c>
    </row>
    <row r="13" spans="1:27" ht="14.25" customHeight="1" x14ac:dyDescent="0.25">
      <c r="A13" s="6" t="s">
        <v>26</v>
      </c>
      <c r="B13" s="699" t="s">
        <v>913</v>
      </c>
      <c r="C13" s="699"/>
      <c r="D13" s="699"/>
      <c r="E13" s="699"/>
      <c r="F13" s="699"/>
      <c r="G13" s="699"/>
      <c r="Z13" s="39"/>
      <c r="AA13" s="2" t="s">
        <v>31</v>
      </c>
    </row>
    <row r="14" spans="1:27" ht="14.25" customHeight="1" x14ac:dyDescent="0.25">
      <c r="A14" s="6" t="s">
        <v>28</v>
      </c>
      <c r="B14" s="688" t="s">
        <v>2502</v>
      </c>
      <c r="C14" s="688"/>
      <c r="D14" s="688"/>
      <c r="E14" s="688"/>
      <c r="F14" s="688"/>
      <c r="G14" s="688"/>
      <c r="Z14" s="39"/>
      <c r="AA14" s="2" t="s">
        <v>34</v>
      </c>
    </row>
    <row r="15" spans="1:27" ht="14.25" customHeight="1" x14ac:dyDescent="0.25">
      <c r="A15" s="6" t="s">
        <v>30</v>
      </c>
      <c r="B15" s="688" t="s">
        <v>2449</v>
      </c>
      <c r="C15" s="688"/>
      <c r="D15" s="688"/>
      <c r="E15" s="688"/>
      <c r="F15" s="688"/>
      <c r="G15" s="688"/>
    </row>
    <row r="16" spans="1:27" ht="14.25" customHeight="1" x14ac:dyDescent="0.25">
      <c r="A16" s="6" t="s">
        <v>32</v>
      </c>
      <c r="B16" s="699" t="s">
        <v>915</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235">
        <v>28820</v>
      </c>
      <c r="D20" s="235">
        <v>28519</v>
      </c>
      <c r="E20" s="235">
        <v>28648</v>
      </c>
      <c r="F20" s="235">
        <v>29772</v>
      </c>
      <c r="G20" s="235">
        <v>30076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28642</v>
      </c>
      <c r="D21" s="10">
        <f t="shared" ref="D21:G21" si="0">D20-D25</f>
        <v>28305</v>
      </c>
      <c r="E21" s="10">
        <f t="shared" si="0"/>
        <v>28408</v>
      </c>
      <c r="F21" s="10">
        <f t="shared" si="0"/>
        <v>29568</v>
      </c>
      <c r="G21" s="10">
        <f t="shared" si="0"/>
        <v>29794</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0.99382373351839004</v>
      </c>
      <c r="D22" s="12">
        <f t="shared" ref="D22:G22" si="1">D21/D20</f>
        <v>0.99249623058311998</v>
      </c>
      <c r="E22" s="12">
        <f t="shared" si="1"/>
        <v>0.99162245182909803</v>
      </c>
      <c r="F22" s="12">
        <f t="shared" si="1"/>
        <v>0.99314792422410314</v>
      </c>
      <c r="G22" s="12">
        <f t="shared" si="1"/>
        <v>0.99062375315866469</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68">
        <v>178</v>
      </c>
      <c r="D25" s="268">
        <v>214</v>
      </c>
      <c r="E25" s="268">
        <v>240</v>
      </c>
      <c r="F25" s="268">
        <v>204</v>
      </c>
      <c r="G25" s="268">
        <v>282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6.1762664816099929E-3</v>
      </c>
      <c r="D26" s="12">
        <f t="shared" ref="D26:F26" si="3">D25/D20</f>
        <v>7.5037694168799745E-3</v>
      </c>
      <c r="E26" s="12">
        <f t="shared" si="3"/>
        <v>8.3775481709019821E-3</v>
      </c>
      <c r="F26" s="12">
        <f t="shared" si="3"/>
        <v>6.8520757758968156E-3</v>
      </c>
      <c r="G26" s="12">
        <f>G25/G20</f>
        <v>9.376246841335284E-3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2375</v>
      </c>
      <c r="C29" s="18">
        <v>28642</v>
      </c>
      <c r="D29" s="11">
        <v>28305</v>
      </c>
      <c r="E29" s="11">
        <v>28408</v>
      </c>
      <c r="F29" s="11">
        <v>29568</v>
      </c>
      <c r="G29" s="11">
        <v>29794</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28642</v>
      </c>
      <c r="D30" s="20">
        <f>SUM(D29:D29)</f>
        <v>28305</v>
      </c>
      <c r="E30" s="20">
        <f>SUM(E29:E29)</f>
        <v>28408</v>
      </c>
      <c r="F30" s="20">
        <f>SUM(F29:F29)</f>
        <v>29568</v>
      </c>
      <c r="G30" s="20">
        <f>SUM(G29:G29)</f>
        <v>29794</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FD01-000000000000}">
      <formula1>$AA$12:$AA$14</formula1>
    </dataValidation>
    <dataValidation type="list" allowBlank="1" showInputMessage="1" showErrorMessage="1" sqref="B10:G10" xr:uid="{00000000-0002-0000-FD01-000001000000}">
      <formula1>$AA$10:$AA$11</formula1>
    </dataValidation>
    <dataValidation type="list" allowBlank="1" showInputMessage="1" showErrorMessage="1" sqref="B5:G5" xr:uid="{00000000-0002-0000-FD01-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sheetPr>
    <tabColor rgb="FFFF0000"/>
  </sheetPr>
  <dimension ref="A1:AA45"/>
  <sheetViews>
    <sheetView workbookViewId="0">
      <pane xSplit="1" ySplit="2" topLeftCell="B18" activePane="bottomRight" state="frozen"/>
      <selection activeCell="K24" sqref="K24"/>
      <selection pane="topRight" activeCell="K24" sqref="K24"/>
      <selection pane="bottomLeft" activeCell="K24" sqref="K24"/>
      <selection pane="bottomRight" activeCell="C40" sqref="C40:G40"/>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C1" s="80"/>
      <c r="E1" s="3"/>
      <c r="F1" s="3"/>
      <c r="I1" s="3"/>
      <c r="J1" s="3"/>
      <c r="K1" s="3"/>
    </row>
    <row r="2" spans="1:27" ht="14.25" customHeight="1" x14ac:dyDescent="0.25">
      <c r="B2" s="227"/>
      <c r="C2" s="227"/>
      <c r="D2" s="227"/>
      <c r="E2" s="227"/>
      <c r="F2" s="227"/>
    </row>
    <row r="3" spans="1:27" ht="14.25" customHeight="1" x14ac:dyDescent="0.25">
      <c r="A3" s="5" t="s">
        <v>1</v>
      </c>
      <c r="B3" s="702" t="s">
        <v>2772</v>
      </c>
      <c r="C3" s="702"/>
      <c r="D3" s="702"/>
      <c r="E3" s="702"/>
      <c r="F3" s="702"/>
      <c r="G3" s="702"/>
    </row>
    <row r="4" spans="1:27" ht="14.25" customHeight="1" x14ac:dyDescent="0.25">
      <c r="A4" s="6" t="s">
        <v>2</v>
      </c>
      <c r="B4" s="699" t="s">
        <v>2773</v>
      </c>
      <c r="C4" s="699"/>
      <c r="D4" s="699"/>
      <c r="E4" s="699"/>
      <c r="F4" s="699"/>
      <c r="G4" s="699"/>
      <c r="Z4" s="2" t="s">
        <v>3</v>
      </c>
      <c r="AA4" s="2" t="s">
        <v>4</v>
      </c>
    </row>
    <row r="5" spans="1:27" ht="14.25" customHeight="1" x14ac:dyDescent="0.25">
      <c r="A5" s="6" t="s">
        <v>5</v>
      </c>
      <c r="B5" s="699" t="s">
        <v>6</v>
      </c>
      <c r="C5" s="699"/>
      <c r="D5" s="699"/>
      <c r="E5" s="699"/>
      <c r="F5" s="699"/>
      <c r="G5" s="699"/>
      <c r="Z5"/>
      <c r="AA5" s="2" t="s">
        <v>7</v>
      </c>
    </row>
    <row r="6" spans="1:27" ht="14.25" customHeight="1" x14ac:dyDescent="0.25">
      <c r="A6" s="6" t="s">
        <v>8</v>
      </c>
      <c r="B6" s="699" t="s">
        <v>9</v>
      </c>
      <c r="C6" s="699"/>
      <c r="D6" s="699"/>
      <c r="E6" s="699"/>
      <c r="F6" s="699"/>
      <c r="G6" s="699"/>
      <c r="Z6"/>
      <c r="AA6" s="2" t="s">
        <v>10</v>
      </c>
    </row>
    <row r="7" spans="1:27" ht="14.25" customHeight="1" x14ac:dyDescent="0.25">
      <c r="A7" s="6" t="s">
        <v>11</v>
      </c>
      <c r="B7" s="679" t="s">
        <v>9</v>
      </c>
      <c r="C7" s="679"/>
      <c r="D7" s="679"/>
      <c r="E7" s="679"/>
      <c r="F7" s="679"/>
      <c r="G7" s="679"/>
      <c r="Z7"/>
      <c r="AA7" s="2" t="s">
        <v>16</v>
      </c>
    </row>
    <row r="8" spans="1:27" ht="14.25" customHeight="1" x14ac:dyDescent="0.25">
      <c r="A8" s="6" t="s">
        <v>13</v>
      </c>
      <c r="B8" s="688" t="s">
        <v>9</v>
      </c>
      <c r="C8" s="688"/>
      <c r="D8" s="688"/>
      <c r="E8" s="688"/>
      <c r="F8" s="688"/>
      <c r="G8" s="688"/>
      <c r="Z8"/>
      <c r="AA8" s="2" t="s">
        <v>6</v>
      </c>
    </row>
    <row r="9" spans="1:27" ht="14.25" customHeight="1" x14ac:dyDescent="0.25">
      <c r="A9" s="6" t="s">
        <v>15</v>
      </c>
      <c r="B9" s="699" t="s">
        <v>273</v>
      </c>
      <c r="C9" s="699"/>
      <c r="D9" s="699"/>
      <c r="E9" s="699"/>
      <c r="F9" s="699"/>
      <c r="G9" s="699"/>
      <c r="Z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782" t="s">
        <v>2169</v>
      </c>
      <c r="C11" s="782"/>
      <c r="D11" s="782"/>
      <c r="E11" s="782"/>
      <c r="F11" s="782"/>
      <c r="G11" s="782"/>
      <c r="Z11"/>
      <c r="AA11" s="2" t="s">
        <v>18</v>
      </c>
    </row>
    <row r="12" spans="1:27" ht="14.25" customHeight="1" x14ac:dyDescent="0.25">
      <c r="A12" s="236" t="s">
        <v>22</v>
      </c>
      <c r="B12" s="688" t="s">
        <v>23</v>
      </c>
      <c r="C12" s="688"/>
      <c r="D12" s="688"/>
      <c r="E12" s="688"/>
      <c r="F12" s="688"/>
      <c r="G12" s="688"/>
      <c r="Z12" s="2" t="s">
        <v>29</v>
      </c>
      <c r="AA12" s="2" t="s">
        <v>23</v>
      </c>
    </row>
    <row r="13" spans="1:27" ht="14.25" customHeight="1" x14ac:dyDescent="0.25">
      <c r="A13" s="6" t="s">
        <v>26</v>
      </c>
      <c r="B13" s="699" t="s">
        <v>917</v>
      </c>
      <c r="C13" s="699"/>
      <c r="D13" s="699"/>
      <c r="E13" s="699"/>
      <c r="F13" s="699"/>
      <c r="G13" s="699"/>
      <c r="Z13"/>
      <c r="AA13" s="2" t="s">
        <v>31</v>
      </c>
    </row>
    <row r="14" spans="1:27" ht="14.25" customHeight="1" x14ac:dyDescent="0.25">
      <c r="A14" s="6" t="s">
        <v>28</v>
      </c>
      <c r="B14" s="690" t="s">
        <v>9</v>
      </c>
      <c r="C14" s="690"/>
      <c r="D14" s="690"/>
      <c r="E14" s="690"/>
      <c r="F14" s="690"/>
      <c r="G14" s="690"/>
      <c r="Z14"/>
      <c r="AA14" s="2" t="s">
        <v>34</v>
      </c>
    </row>
    <row r="15" spans="1:27" ht="14.25" customHeight="1" x14ac:dyDescent="0.25">
      <c r="A15" s="6" t="s">
        <v>30</v>
      </c>
      <c r="B15" s="688" t="s">
        <v>2201</v>
      </c>
      <c r="C15" s="688"/>
      <c r="D15" s="688"/>
      <c r="E15" s="688"/>
      <c r="F15" s="688"/>
      <c r="G15" s="688"/>
    </row>
    <row r="16" spans="1:27" ht="14.25" customHeight="1" x14ac:dyDescent="0.25">
      <c r="A16" s="6" t="s">
        <v>32</v>
      </c>
      <c r="B16" s="699" t="s">
        <v>916</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28820</v>
      </c>
      <c r="D20" s="13">
        <v>28519</v>
      </c>
      <c r="E20" s="13">
        <v>28648</v>
      </c>
      <c r="F20" s="13">
        <v>29772</v>
      </c>
      <c r="G20" s="13">
        <v>30076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28282</v>
      </c>
      <c r="D21" s="10">
        <f t="shared" ref="D21:G21" si="0">D20-D25</f>
        <v>27930</v>
      </c>
      <c r="E21" s="10">
        <f t="shared" si="0"/>
        <v>27997</v>
      </c>
      <c r="F21" s="10">
        <f t="shared" si="0"/>
        <v>28135</v>
      </c>
      <c r="G21" s="10">
        <f t="shared" si="0"/>
        <v>27772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0.98133240804996535</v>
      </c>
      <c r="D22" s="12">
        <f t="shared" ref="D22:G22" si="1">D21/D20</f>
        <v>0.97934710193204533</v>
      </c>
      <c r="E22" s="12">
        <f t="shared" si="1"/>
        <v>0.97727590058642833</v>
      </c>
      <c r="F22" s="12">
        <f t="shared" si="1"/>
        <v>0.94501545075910254</v>
      </c>
      <c r="G22" s="12">
        <f t="shared" si="1"/>
        <v>0.92339406836015425</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538</v>
      </c>
      <c r="D25" s="13">
        <v>589</v>
      </c>
      <c r="E25" s="13">
        <v>651</v>
      </c>
      <c r="F25" s="13">
        <v>1637</v>
      </c>
      <c r="G25" s="13">
        <v>2304</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1.8667591950034697E-2</v>
      </c>
      <c r="D26" s="12">
        <f t="shared" ref="D26:F26" si="3">D25/D20</f>
        <v>2.0652898067954697E-2</v>
      </c>
      <c r="E26" s="12">
        <f t="shared" si="3"/>
        <v>2.2724099413571629E-2</v>
      </c>
      <c r="F26" s="12">
        <f t="shared" si="3"/>
        <v>5.498454924089749E-2</v>
      </c>
      <c r="G26" s="12">
        <f>G25/G20</f>
        <v>7.660593163984572E-2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37" t="s">
        <v>2507</v>
      </c>
      <c r="B29" s="234" t="s">
        <v>2508</v>
      </c>
      <c r="C29" s="190" t="s">
        <v>1542</v>
      </c>
      <c r="D29" s="199">
        <v>11</v>
      </c>
      <c r="E29" s="199">
        <v>14</v>
      </c>
      <c r="F29" s="190" t="s">
        <v>1542</v>
      </c>
      <c r="G29" s="190" t="s">
        <v>1542</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37" t="s">
        <v>2509</v>
      </c>
      <c r="B30" s="234" t="s">
        <v>2510</v>
      </c>
      <c r="C30" s="199">
        <v>27</v>
      </c>
      <c r="D30" s="199">
        <v>25</v>
      </c>
      <c r="E30" s="199">
        <v>28</v>
      </c>
      <c r="F30" s="199">
        <v>28</v>
      </c>
      <c r="G30" s="199">
        <v>18</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237" t="s">
        <v>2511</v>
      </c>
      <c r="B31" s="234" t="s">
        <v>2508</v>
      </c>
      <c r="C31" s="199">
        <v>40</v>
      </c>
      <c r="D31" s="199">
        <v>45</v>
      </c>
      <c r="E31" s="199">
        <v>45</v>
      </c>
      <c r="F31" s="199">
        <v>42</v>
      </c>
      <c r="G31" s="199">
        <v>44</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37" t="s">
        <v>2512</v>
      </c>
      <c r="B32" s="234" t="s">
        <v>2510</v>
      </c>
      <c r="C32" s="775" t="s">
        <v>10813</v>
      </c>
      <c r="D32" s="705"/>
      <c r="E32" s="705"/>
      <c r="F32" s="705"/>
      <c r="G32" s="705"/>
      <c r="H32" s="11"/>
      <c r="I32" s="11"/>
      <c r="J32" s="11"/>
      <c r="K32" s="11"/>
      <c r="L32" s="11"/>
      <c r="M32" s="11"/>
      <c r="N32" s="11"/>
      <c r="O32" s="11"/>
      <c r="P32" s="9"/>
      <c r="Q32" s="9"/>
      <c r="R32" s="9"/>
      <c r="S32" s="9"/>
      <c r="T32" s="9"/>
      <c r="U32" s="9"/>
      <c r="V32" s="9"/>
      <c r="W32" s="9"/>
      <c r="X32" s="9"/>
      <c r="Y32" s="9"/>
      <c r="Z32" s="9"/>
      <c r="AA32" s="9"/>
    </row>
    <row r="33" spans="1:27" ht="13.5" customHeight="1" x14ac:dyDescent="0.25">
      <c r="A33" s="237" t="s">
        <v>2513</v>
      </c>
      <c r="B33" s="234" t="s">
        <v>2514</v>
      </c>
      <c r="C33" s="775" t="s">
        <v>10813</v>
      </c>
      <c r="D33" s="705"/>
      <c r="E33" s="705"/>
      <c r="F33" s="705"/>
      <c r="G33" s="705"/>
      <c r="H33" s="11"/>
      <c r="I33" s="11"/>
      <c r="J33" s="11"/>
      <c r="K33" s="11"/>
      <c r="L33" s="11"/>
      <c r="M33" s="11"/>
      <c r="N33" s="11"/>
      <c r="O33" s="11"/>
      <c r="P33" s="9"/>
      <c r="Q33" s="9"/>
      <c r="R33" s="9"/>
      <c r="S33" s="9"/>
      <c r="T33" s="9"/>
      <c r="U33" s="9"/>
      <c r="V33" s="9"/>
      <c r="W33" s="9"/>
      <c r="X33" s="9"/>
      <c r="Y33" s="9"/>
      <c r="Z33" s="9"/>
      <c r="AA33" s="9"/>
    </row>
    <row r="34" spans="1:27" ht="13.5" customHeight="1" x14ac:dyDescent="0.25">
      <c r="A34" s="237" t="s">
        <v>2515</v>
      </c>
      <c r="B34" s="153" t="s">
        <v>2516</v>
      </c>
      <c r="C34" s="775" t="s">
        <v>10813</v>
      </c>
      <c r="D34" s="705"/>
      <c r="E34" s="705"/>
      <c r="F34" s="705"/>
      <c r="G34" s="705"/>
      <c r="H34" s="11"/>
      <c r="I34" s="11"/>
      <c r="J34" s="11"/>
      <c r="K34" s="11"/>
      <c r="L34" s="11"/>
      <c r="M34" s="11"/>
      <c r="N34" s="11"/>
      <c r="O34" s="11"/>
      <c r="P34" s="9"/>
      <c r="Q34" s="9"/>
      <c r="R34" s="9"/>
      <c r="S34" s="9"/>
      <c r="T34" s="9"/>
      <c r="U34" s="9"/>
      <c r="V34" s="9"/>
      <c r="W34" s="9"/>
      <c r="X34" s="9"/>
      <c r="Y34" s="9"/>
      <c r="Z34" s="9"/>
      <c r="AA34" s="9"/>
    </row>
    <row r="35" spans="1:27" ht="13.5" customHeight="1" x14ac:dyDescent="0.25">
      <c r="A35" s="237" t="s">
        <v>2517</v>
      </c>
      <c r="B35" s="167" t="s">
        <v>2518</v>
      </c>
      <c r="C35" s="199">
        <v>5922</v>
      </c>
      <c r="D35" s="199">
        <v>6103</v>
      </c>
      <c r="E35" s="199">
        <v>6328</v>
      </c>
      <c r="F35" s="199">
        <v>6502</v>
      </c>
      <c r="G35" s="199">
        <v>6798</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237" t="s">
        <v>2519</v>
      </c>
      <c r="B36" s="153" t="s">
        <v>2520</v>
      </c>
      <c r="C36" s="190" t="s">
        <v>1542</v>
      </c>
      <c r="D36" s="199">
        <v>15</v>
      </c>
      <c r="E36" s="190" t="s">
        <v>1542</v>
      </c>
      <c r="F36" s="199">
        <v>25</v>
      </c>
      <c r="G36" s="190" t="s">
        <v>1542</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237" t="s">
        <v>2521</v>
      </c>
      <c r="B37" s="153" t="s">
        <v>2522</v>
      </c>
      <c r="C37" s="775" t="s">
        <v>10813</v>
      </c>
      <c r="D37" s="705"/>
      <c r="E37" s="705"/>
      <c r="F37" s="705"/>
      <c r="G37" s="705"/>
      <c r="H37" s="11"/>
      <c r="I37" s="11"/>
      <c r="J37" s="11"/>
      <c r="K37" s="11"/>
      <c r="L37" s="11"/>
      <c r="M37" s="11"/>
      <c r="N37" s="11"/>
      <c r="O37" s="11"/>
      <c r="P37" s="9"/>
      <c r="Q37" s="9"/>
      <c r="R37" s="9"/>
      <c r="S37" s="9"/>
      <c r="T37" s="9"/>
      <c r="U37" s="9"/>
      <c r="V37" s="9"/>
      <c r="W37" s="9"/>
      <c r="X37" s="9"/>
      <c r="Y37" s="9"/>
      <c r="Z37" s="9"/>
      <c r="AA37" s="9"/>
    </row>
    <row r="38" spans="1:27" ht="13.5" customHeight="1" x14ac:dyDescent="0.25">
      <c r="A38" s="237" t="s">
        <v>2523</v>
      </c>
      <c r="B38" s="167" t="s">
        <v>2518</v>
      </c>
      <c r="C38" s="199">
        <v>18449</v>
      </c>
      <c r="D38" s="199">
        <v>18197</v>
      </c>
      <c r="E38" s="199">
        <v>18347</v>
      </c>
      <c r="F38" s="199">
        <v>18433</v>
      </c>
      <c r="G38" s="199">
        <v>17885</v>
      </c>
      <c r="H38" s="11"/>
      <c r="I38" s="11"/>
      <c r="J38" s="11"/>
      <c r="K38" s="11"/>
      <c r="L38" s="11"/>
      <c r="M38" s="11"/>
      <c r="N38" s="11"/>
      <c r="O38" s="11"/>
      <c r="P38" s="9"/>
      <c r="Q38" s="9"/>
      <c r="R38" s="9"/>
      <c r="S38" s="9"/>
      <c r="T38" s="9"/>
      <c r="U38" s="9"/>
      <c r="V38" s="9"/>
      <c r="W38" s="9"/>
      <c r="X38" s="9"/>
      <c r="Y38" s="9"/>
      <c r="Z38" s="9"/>
      <c r="AA38" s="9"/>
    </row>
    <row r="39" spans="1:27" ht="13.5" customHeight="1" x14ac:dyDescent="0.25">
      <c r="A39" s="237" t="s">
        <v>2524</v>
      </c>
      <c r="B39" s="167" t="s">
        <v>2518</v>
      </c>
      <c r="C39" s="199">
        <v>3512</v>
      </c>
      <c r="D39" s="199">
        <v>3216</v>
      </c>
      <c r="E39" s="199">
        <v>2903</v>
      </c>
      <c r="F39" s="199">
        <v>2787</v>
      </c>
      <c r="G39" s="199">
        <v>2782</v>
      </c>
      <c r="H39" s="11"/>
      <c r="I39" s="11"/>
      <c r="J39" s="11"/>
      <c r="K39" s="11"/>
      <c r="L39" s="11"/>
      <c r="M39" s="11"/>
      <c r="N39" s="11"/>
      <c r="O39" s="11"/>
      <c r="P39" s="9"/>
      <c r="Q39" s="9"/>
      <c r="R39" s="9"/>
      <c r="S39" s="9"/>
      <c r="T39" s="9"/>
      <c r="U39" s="9"/>
      <c r="V39" s="9"/>
      <c r="W39" s="9"/>
      <c r="X39" s="9"/>
      <c r="Y39" s="9"/>
      <c r="Z39" s="9"/>
      <c r="AA39" s="9"/>
    </row>
    <row r="40" spans="1:27" ht="13.5" customHeight="1" x14ac:dyDescent="0.25">
      <c r="A40" s="237" t="s">
        <v>2526</v>
      </c>
      <c r="B40" s="153" t="s">
        <v>2520</v>
      </c>
      <c r="C40" s="775" t="s">
        <v>10813</v>
      </c>
      <c r="D40" s="705"/>
      <c r="E40" s="705"/>
      <c r="F40" s="705"/>
      <c r="G40" s="705"/>
      <c r="H40" s="11"/>
      <c r="I40" s="11"/>
      <c r="J40" s="11"/>
      <c r="K40" s="11"/>
      <c r="L40" s="11"/>
      <c r="M40" s="11"/>
      <c r="N40" s="11"/>
      <c r="O40" s="11"/>
      <c r="P40" s="9"/>
      <c r="Q40" s="9"/>
      <c r="R40" s="9"/>
      <c r="S40" s="9"/>
      <c r="T40" s="9"/>
      <c r="U40" s="9"/>
      <c r="V40" s="9"/>
      <c r="W40" s="9"/>
      <c r="X40" s="9"/>
      <c r="Y40" s="9"/>
      <c r="Z40" s="9"/>
      <c r="AA40" s="9"/>
    </row>
    <row r="41" spans="1:27" ht="13.5" customHeight="1" x14ac:dyDescent="0.25">
      <c r="A41" s="237" t="s">
        <v>2528</v>
      </c>
      <c r="B41" s="234" t="s">
        <v>2492</v>
      </c>
      <c r="C41" s="199">
        <v>15</v>
      </c>
      <c r="D41" s="199">
        <v>20</v>
      </c>
      <c r="E41" s="199">
        <v>17</v>
      </c>
      <c r="F41" s="199">
        <v>21</v>
      </c>
      <c r="G41" s="199">
        <v>17</v>
      </c>
      <c r="H41" s="11"/>
      <c r="I41" s="11"/>
      <c r="J41" s="11"/>
      <c r="K41" s="11"/>
      <c r="L41" s="11"/>
      <c r="M41" s="11"/>
      <c r="N41" s="11"/>
      <c r="O41" s="11"/>
      <c r="P41" s="9"/>
      <c r="Q41" s="9"/>
      <c r="R41" s="9"/>
      <c r="S41" s="9"/>
      <c r="T41" s="9"/>
      <c r="U41" s="9"/>
      <c r="V41" s="9"/>
      <c r="W41" s="9"/>
      <c r="X41" s="9"/>
      <c r="Y41" s="9"/>
      <c r="Z41" s="9"/>
      <c r="AA41" s="9"/>
    </row>
    <row r="42" spans="1:27" ht="13.5" customHeight="1" x14ac:dyDescent="0.25">
      <c r="A42" s="237" t="s">
        <v>2527</v>
      </c>
      <c r="B42" s="234" t="s">
        <v>2492</v>
      </c>
      <c r="C42" s="199">
        <v>66</v>
      </c>
      <c r="D42" s="199">
        <v>64</v>
      </c>
      <c r="E42" s="199">
        <v>87</v>
      </c>
      <c r="F42" s="199">
        <v>82</v>
      </c>
      <c r="G42" s="199">
        <v>54</v>
      </c>
      <c r="H42" s="11"/>
      <c r="I42" s="11"/>
      <c r="J42" s="11"/>
      <c r="K42" s="11"/>
      <c r="L42" s="11"/>
      <c r="M42" s="11"/>
      <c r="N42" s="11"/>
      <c r="O42" s="11"/>
      <c r="P42" s="9"/>
      <c r="Q42" s="9"/>
      <c r="R42" s="9"/>
      <c r="S42" s="9"/>
      <c r="T42" s="9"/>
      <c r="U42" s="9"/>
      <c r="V42" s="9"/>
      <c r="W42" s="9"/>
      <c r="X42" s="9"/>
      <c r="Y42" s="9"/>
      <c r="Z42" s="9"/>
      <c r="AA42" s="9"/>
    </row>
    <row r="43" spans="1:27" ht="13.5" customHeight="1" x14ac:dyDescent="0.25">
      <c r="A43" s="237" t="s">
        <v>2529</v>
      </c>
      <c r="B43" s="234" t="s">
        <v>2497</v>
      </c>
      <c r="C43" s="199">
        <v>191</v>
      </c>
      <c r="D43" s="199">
        <v>182</v>
      </c>
      <c r="E43" s="199">
        <v>172</v>
      </c>
      <c r="F43" s="199">
        <v>169</v>
      </c>
      <c r="G43" s="199">
        <v>137</v>
      </c>
      <c r="H43" s="11"/>
      <c r="I43" s="11"/>
      <c r="J43" s="11"/>
      <c r="K43" s="11"/>
      <c r="L43" s="11"/>
      <c r="M43" s="11"/>
      <c r="N43" s="11"/>
      <c r="O43" s="11"/>
      <c r="P43" s="9"/>
      <c r="Q43" s="9"/>
      <c r="R43" s="9"/>
      <c r="S43" s="9"/>
      <c r="T43" s="9"/>
      <c r="U43" s="9"/>
      <c r="V43" s="9"/>
      <c r="W43" s="9"/>
      <c r="X43" s="9"/>
      <c r="Y43" s="9"/>
      <c r="Z43" s="9"/>
      <c r="AA43" s="9"/>
    </row>
    <row r="44" spans="1:27" ht="13.5" customHeight="1" x14ac:dyDescent="0.25">
      <c r="A44" s="237" t="s">
        <v>2530</v>
      </c>
      <c r="B44" s="234" t="s">
        <v>2497</v>
      </c>
      <c r="C44" s="199">
        <v>26</v>
      </c>
      <c r="D44" s="199">
        <v>40</v>
      </c>
      <c r="E44" s="199">
        <v>36</v>
      </c>
      <c r="F44" s="199">
        <v>36</v>
      </c>
      <c r="G44" s="199">
        <v>23</v>
      </c>
      <c r="H44" s="11"/>
      <c r="I44" s="11"/>
      <c r="J44" s="11"/>
      <c r="K44" s="11"/>
      <c r="L44" s="11"/>
      <c r="M44" s="11"/>
      <c r="N44" s="11"/>
      <c r="O44" s="11"/>
      <c r="P44" s="9"/>
      <c r="Q44" s="9"/>
      <c r="R44" s="9"/>
      <c r="S44" s="9"/>
      <c r="T44" s="9"/>
      <c r="U44" s="9"/>
      <c r="V44" s="9"/>
      <c r="W44" s="9"/>
      <c r="X44" s="9"/>
      <c r="Y44" s="9"/>
      <c r="Z44" s="9"/>
      <c r="AA44" s="9"/>
    </row>
    <row r="45" spans="1:27" s="19" customFormat="1" ht="13.5" customHeight="1" x14ac:dyDescent="0.25">
      <c r="A45" s="19" t="s">
        <v>53</v>
      </c>
      <c r="C45" s="20">
        <v>28282</v>
      </c>
      <c r="D45" s="20">
        <v>27930</v>
      </c>
      <c r="E45" s="20">
        <v>27997</v>
      </c>
      <c r="F45" s="20">
        <v>28135</v>
      </c>
      <c r="G45" s="20">
        <v>27772</v>
      </c>
      <c r="H45" s="20"/>
      <c r="I45" s="20"/>
      <c r="J45" s="20"/>
      <c r="K45" s="20"/>
      <c r="L45" s="20"/>
      <c r="M45" s="20"/>
      <c r="N45" s="20"/>
      <c r="O45" s="20"/>
      <c r="P45" s="21"/>
      <c r="Q45" s="21"/>
      <c r="R45" s="21"/>
      <c r="S45" s="21"/>
      <c r="T45" s="21"/>
      <c r="U45" s="21"/>
      <c r="V45" s="21"/>
      <c r="W45" s="21"/>
      <c r="X45" s="21"/>
      <c r="Y45" s="21"/>
      <c r="Z45" s="21"/>
      <c r="AA45" s="21"/>
    </row>
  </sheetData>
  <mergeCells count="22">
    <mergeCell ref="B12:G12"/>
    <mergeCell ref="B14:G14"/>
    <mergeCell ref="C33:G33"/>
    <mergeCell ref="C34:G34"/>
    <mergeCell ref="B3:G3"/>
    <mergeCell ref="B4:G4"/>
    <mergeCell ref="B5:G5"/>
    <mergeCell ref="B6:G6"/>
    <mergeCell ref="B7:G7"/>
    <mergeCell ref="B13:G13"/>
    <mergeCell ref="B15:G15"/>
    <mergeCell ref="B16:G16"/>
    <mergeCell ref="B17:G17"/>
    <mergeCell ref="B8:G8"/>
    <mergeCell ref="B9:G9"/>
    <mergeCell ref="B10:G10"/>
    <mergeCell ref="B11:G11"/>
    <mergeCell ref="C37:G37"/>
    <mergeCell ref="C40:G40"/>
    <mergeCell ref="B18:G18"/>
    <mergeCell ref="C27:G27"/>
    <mergeCell ref="C32:G32"/>
  </mergeCells>
  <dataValidations count="3">
    <dataValidation type="list" allowBlank="1" showInputMessage="1" showErrorMessage="1" sqref="B12:G12" xr:uid="{00000000-0002-0000-FE01-000000000000}">
      <formula1>$AA$12:$AA$14</formula1>
    </dataValidation>
    <dataValidation type="list" allowBlank="1" showInputMessage="1" showErrorMessage="1" sqref="B10:G10" xr:uid="{00000000-0002-0000-FE01-000001000000}">
      <formula1>$AA$10:$AA$11</formula1>
    </dataValidation>
    <dataValidation type="list" allowBlank="1" showInputMessage="1" showErrorMessage="1" sqref="B5:G5" xr:uid="{00000000-0002-0000-FE01-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sheetPr>
    <tabColor rgb="FFFF0000"/>
  </sheetPr>
  <dimension ref="A1:AA51"/>
  <sheetViews>
    <sheetView workbookViewId="0">
      <pane xSplit="1" ySplit="2" topLeftCell="B24" activePane="bottomRight" state="frozen"/>
      <selection activeCell="K24" sqref="K24"/>
      <selection pane="topRight" activeCell="K24" sqref="K24"/>
      <selection pane="bottomLeft" activeCell="K24" sqref="K24"/>
      <selection pane="bottomRight" activeCell="H49" sqref="H49"/>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c r="I1" s="3"/>
      <c r="J1" s="3"/>
      <c r="K1" s="3"/>
    </row>
    <row r="2" spans="1:27" ht="14.25" customHeight="1" x14ac:dyDescent="0.25">
      <c r="B2" s="227"/>
      <c r="C2" s="227"/>
      <c r="D2" s="227"/>
      <c r="E2" s="227"/>
      <c r="F2" s="227"/>
    </row>
    <row r="3" spans="1:27" ht="14.25" customHeight="1" x14ac:dyDescent="0.25">
      <c r="A3" s="5" t="s">
        <v>1</v>
      </c>
      <c r="B3" s="702" t="s">
        <v>2774</v>
      </c>
      <c r="C3" s="702"/>
      <c r="D3" s="702"/>
      <c r="E3" s="702"/>
      <c r="F3" s="702"/>
      <c r="G3" s="702"/>
    </row>
    <row r="4" spans="1:27" ht="29.25" customHeight="1" x14ac:dyDescent="0.25">
      <c r="A4" s="6" t="s">
        <v>2</v>
      </c>
      <c r="B4" s="704" t="s">
        <v>2775</v>
      </c>
      <c r="C4" s="704"/>
      <c r="D4" s="704"/>
      <c r="E4" s="704"/>
      <c r="F4" s="704"/>
      <c r="G4" s="704"/>
      <c r="Z4" s="2" t="s">
        <v>3</v>
      </c>
      <c r="AA4" s="2" t="s">
        <v>4</v>
      </c>
    </row>
    <row r="5" spans="1:27" ht="14.25" customHeight="1" x14ac:dyDescent="0.25">
      <c r="A5" s="6" t="s">
        <v>5</v>
      </c>
      <c r="B5" s="699" t="s">
        <v>6</v>
      </c>
      <c r="C5" s="699"/>
      <c r="D5" s="699"/>
      <c r="E5" s="699"/>
      <c r="F5" s="699"/>
      <c r="G5" s="699"/>
      <c r="Z5"/>
      <c r="AA5" s="2" t="s">
        <v>7</v>
      </c>
    </row>
    <row r="6" spans="1:27" ht="14.25" customHeight="1" x14ac:dyDescent="0.25">
      <c r="A6" s="6" t="s">
        <v>8</v>
      </c>
      <c r="B6" s="699" t="s">
        <v>9</v>
      </c>
      <c r="C6" s="699"/>
      <c r="D6" s="699"/>
      <c r="E6" s="699"/>
      <c r="F6" s="699"/>
      <c r="G6" s="699"/>
      <c r="Z6"/>
      <c r="AA6" s="2" t="s">
        <v>10</v>
      </c>
    </row>
    <row r="7" spans="1:27" ht="14.25" customHeight="1" x14ac:dyDescent="0.25">
      <c r="A7" s="6" t="s">
        <v>11</v>
      </c>
      <c r="B7" s="679" t="s">
        <v>9</v>
      </c>
      <c r="C7" s="679"/>
      <c r="D7" s="679"/>
      <c r="E7" s="679"/>
      <c r="F7" s="679"/>
      <c r="G7" s="679"/>
      <c r="Z7"/>
      <c r="AA7" s="2" t="s">
        <v>16</v>
      </c>
    </row>
    <row r="8" spans="1:27" ht="14.25" customHeight="1" x14ac:dyDescent="0.25">
      <c r="A8" s="6" t="s">
        <v>13</v>
      </c>
      <c r="B8" s="688" t="s">
        <v>9</v>
      </c>
      <c r="C8" s="688"/>
      <c r="D8" s="688"/>
      <c r="E8" s="688"/>
      <c r="F8" s="688"/>
      <c r="G8" s="688"/>
      <c r="Z8"/>
      <c r="AA8" s="2" t="s">
        <v>6</v>
      </c>
    </row>
    <row r="9" spans="1:27" ht="14.25" customHeight="1" x14ac:dyDescent="0.25">
      <c r="A9" s="6" t="s">
        <v>15</v>
      </c>
      <c r="B9" s="699" t="s">
        <v>63</v>
      </c>
      <c r="C9" s="699"/>
      <c r="D9" s="699"/>
      <c r="E9" s="699"/>
      <c r="F9" s="699"/>
      <c r="G9" s="699"/>
      <c r="Z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782" t="s">
        <v>2169</v>
      </c>
      <c r="C11" s="782"/>
      <c r="D11" s="782"/>
      <c r="E11" s="782"/>
      <c r="F11" s="782"/>
      <c r="G11" s="782"/>
      <c r="Z11"/>
      <c r="AA11" s="2" t="s">
        <v>18</v>
      </c>
    </row>
    <row r="12" spans="1:27" ht="14.25" customHeight="1" x14ac:dyDescent="0.25">
      <c r="A12" s="236" t="s">
        <v>22</v>
      </c>
      <c r="B12" s="688" t="s">
        <v>23</v>
      </c>
      <c r="C12" s="688"/>
      <c r="D12" s="688"/>
      <c r="E12" s="688"/>
      <c r="F12" s="688"/>
      <c r="G12" s="688"/>
      <c r="Z12" s="2" t="s">
        <v>29</v>
      </c>
      <c r="AA12" s="2" t="s">
        <v>23</v>
      </c>
    </row>
    <row r="13" spans="1:27" ht="14.25" customHeight="1" x14ac:dyDescent="0.25">
      <c r="A13" s="6" t="s">
        <v>26</v>
      </c>
      <c r="B13" s="699" t="s">
        <v>916</v>
      </c>
      <c r="C13" s="699"/>
      <c r="D13" s="699"/>
      <c r="E13" s="699"/>
      <c r="F13" s="699"/>
      <c r="G13" s="699"/>
      <c r="Z13"/>
      <c r="AA13" s="2" t="s">
        <v>31</v>
      </c>
    </row>
    <row r="14" spans="1:27" ht="14.25" customHeight="1" x14ac:dyDescent="0.25">
      <c r="A14" s="6" t="s">
        <v>28</v>
      </c>
      <c r="B14" s="688" t="s">
        <v>2505</v>
      </c>
      <c r="C14" s="688"/>
      <c r="D14" s="688"/>
      <c r="E14" s="688"/>
      <c r="F14" s="688"/>
      <c r="G14" s="688"/>
      <c r="Z14"/>
      <c r="AA14" s="2" t="s">
        <v>34</v>
      </c>
    </row>
    <row r="15" spans="1:27" ht="14.25" customHeight="1" x14ac:dyDescent="0.25">
      <c r="A15" s="6" t="s">
        <v>30</v>
      </c>
      <c r="B15" s="688" t="s">
        <v>2201</v>
      </c>
      <c r="C15" s="688"/>
      <c r="D15" s="688"/>
      <c r="E15" s="688"/>
      <c r="F15" s="688"/>
      <c r="G15" s="688"/>
    </row>
    <row r="16" spans="1:27" ht="14.25" customHeight="1" x14ac:dyDescent="0.25">
      <c r="A16" s="6" t="s">
        <v>32</v>
      </c>
      <c r="B16" s="699" t="s">
        <v>917</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28820</v>
      </c>
      <c r="D20" s="13">
        <v>28519</v>
      </c>
      <c r="E20" s="13">
        <v>28648</v>
      </c>
      <c r="F20" s="13">
        <v>29772</v>
      </c>
      <c r="G20" s="13">
        <v>30076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28642</v>
      </c>
      <c r="D21" s="10">
        <f t="shared" ref="D21:G21" si="0">D20-D25</f>
        <v>28304</v>
      </c>
      <c r="E21" s="10">
        <f t="shared" si="0"/>
        <v>28408</v>
      </c>
      <c r="F21" s="10">
        <f t="shared" si="0"/>
        <v>29568</v>
      </c>
      <c r="G21" s="10">
        <f t="shared" si="0"/>
        <v>29792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0.99382373351839004</v>
      </c>
      <c r="D22" s="12">
        <f t="shared" ref="D22:G22" si="1">D21/D20</f>
        <v>0.99246116624005054</v>
      </c>
      <c r="E22" s="12">
        <f t="shared" si="1"/>
        <v>0.99162245182909803</v>
      </c>
      <c r="F22" s="12">
        <f t="shared" si="1"/>
        <v>0.99314792422410314</v>
      </c>
      <c r="G22" s="12">
        <f t="shared" si="1"/>
        <v>0.99055725495411628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178</v>
      </c>
      <c r="D25" s="13">
        <v>215</v>
      </c>
      <c r="E25" s="13">
        <v>240</v>
      </c>
      <c r="F25" s="13">
        <v>204</v>
      </c>
      <c r="G25" s="13">
        <v>284</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6.1762664816099929E-3</v>
      </c>
      <c r="D26" s="12">
        <f t="shared" ref="D26:F26" si="3">D25/D20</f>
        <v>7.538833759949507E-3</v>
      </c>
      <c r="E26" s="12">
        <f t="shared" si="3"/>
        <v>8.3775481709019821E-3</v>
      </c>
      <c r="F26" s="12">
        <f t="shared" si="3"/>
        <v>6.8520757758968156E-3</v>
      </c>
      <c r="G26" s="12">
        <f>G25/G20</f>
        <v>9.442745045883761E-3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37" t="s">
        <v>2534</v>
      </c>
      <c r="B29" s="234" t="s">
        <v>2535</v>
      </c>
      <c r="C29" s="775" t="s">
        <v>10813</v>
      </c>
      <c r="D29" s="705"/>
      <c r="E29" s="705"/>
      <c r="F29" s="705"/>
      <c r="G29" s="705"/>
      <c r="H29" s="11"/>
      <c r="I29" s="11"/>
      <c r="J29" s="11"/>
      <c r="K29" s="11"/>
      <c r="L29" s="11"/>
      <c r="M29" s="11"/>
      <c r="N29" s="11"/>
      <c r="O29" s="11"/>
      <c r="P29" s="9"/>
      <c r="Q29" s="9"/>
      <c r="R29" s="9"/>
      <c r="S29" s="9"/>
      <c r="T29" s="9"/>
      <c r="U29" s="9"/>
      <c r="V29" s="9"/>
      <c r="W29" s="9"/>
      <c r="X29" s="9"/>
      <c r="Y29" s="9"/>
      <c r="Z29" s="9"/>
      <c r="AA29" s="9"/>
    </row>
    <row r="30" spans="1:27" ht="13.5" customHeight="1" x14ac:dyDescent="0.25">
      <c r="A30" s="237" t="s">
        <v>2455</v>
      </c>
      <c r="B30" s="153" t="s">
        <v>2536</v>
      </c>
      <c r="C30" s="775" t="s">
        <v>10813</v>
      </c>
      <c r="D30" s="705"/>
      <c r="E30" s="705"/>
      <c r="F30" s="705"/>
      <c r="G30" s="705"/>
      <c r="H30" s="11"/>
      <c r="I30" s="11"/>
      <c r="J30" s="11"/>
      <c r="K30" s="11"/>
      <c r="L30" s="11"/>
      <c r="M30" s="11"/>
      <c r="N30" s="11"/>
      <c r="O30" s="11"/>
      <c r="P30" s="9"/>
      <c r="Q30" s="9"/>
      <c r="R30" s="9"/>
      <c r="S30" s="9"/>
      <c r="T30" s="9"/>
      <c r="U30" s="9"/>
      <c r="V30" s="9"/>
      <c r="W30" s="9"/>
      <c r="X30" s="9"/>
      <c r="Y30" s="9"/>
      <c r="Z30" s="9"/>
      <c r="AA30" s="9"/>
    </row>
    <row r="31" spans="1:27" ht="13.5" customHeight="1" x14ac:dyDescent="0.25">
      <c r="A31" s="237" t="s">
        <v>2537</v>
      </c>
      <c r="B31" s="153" t="s">
        <v>2516</v>
      </c>
      <c r="C31" s="775" t="s">
        <v>10813</v>
      </c>
      <c r="D31" s="705"/>
      <c r="E31" s="705"/>
      <c r="F31" s="705"/>
      <c r="G31" s="705"/>
      <c r="H31" s="11"/>
      <c r="I31" s="11"/>
      <c r="J31" s="11"/>
      <c r="K31" s="11"/>
      <c r="L31" s="11"/>
      <c r="M31" s="11"/>
      <c r="N31" s="11"/>
      <c r="O31" s="11"/>
      <c r="P31" s="9"/>
      <c r="Q31" s="9"/>
      <c r="R31" s="9"/>
      <c r="S31" s="9"/>
      <c r="T31" s="9"/>
      <c r="U31" s="9"/>
      <c r="V31" s="9"/>
      <c r="W31" s="9"/>
      <c r="X31" s="9"/>
      <c r="Y31" s="9"/>
      <c r="Z31" s="9"/>
      <c r="AA31" s="9"/>
    </row>
    <row r="32" spans="1:27" ht="13.5" customHeight="1" x14ac:dyDescent="0.25">
      <c r="A32" s="237" t="s">
        <v>2538</v>
      </c>
      <c r="B32" s="234" t="s">
        <v>2514</v>
      </c>
      <c r="C32" s="775" t="s">
        <v>10813</v>
      </c>
      <c r="D32" s="705"/>
      <c r="E32" s="705"/>
      <c r="F32" s="705"/>
      <c r="G32" s="705"/>
      <c r="H32" s="11"/>
      <c r="I32" s="11"/>
      <c r="J32" s="11"/>
      <c r="K32" s="11"/>
      <c r="L32" s="11"/>
      <c r="M32" s="11"/>
      <c r="N32" s="11"/>
      <c r="O32" s="11"/>
      <c r="P32" s="9"/>
      <c r="Q32" s="9"/>
      <c r="R32" s="9"/>
      <c r="S32" s="9"/>
      <c r="T32" s="9"/>
      <c r="U32" s="9"/>
      <c r="V32" s="9"/>
      <c r="W32" s="9"/>
      <c r="X32" s="9"/>
      <c r="Y32" s="9"/>
      <c r="Z32" s="9"/>
      <c r="AA32" s="9"/>
    </row>
    <row r="33" spans="1:27" ht="13.5" customHeight="1" x14ac:dyDescent="0.25">
      <c r="A33" s="237" t="s">
        <v>2539</v>
      </c>
      <c r="B33" s="234" t="s">
        <v>2508</v>
      </c>
      <c r="C33" s="199">
        <v>49</v>
      </c>
      <c r="D33" s="199">
        <v>56</v>
      </c>
      <c r="E33" s="199">
        <v>59</v>
      </c>
      <c r="F33" s="199">
        <v>45</v>
      </c>
      <c r="G33" s="199">
        <v>50</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237" t="s">
        <v>1604</v>
      </c>
      <c r="B34" s="234" t="s">
        <v>2510</v>
      </c>
      <c r="C34" s="199">
        <v>30</v>
      </c>
      <c r="D34" s="199">
        <v>28</v>
      </c>
      <c r="E34" s="199">
        <v>31</v>
      </c>
      <c r="F34" s="199">
        <v>29</v>
      </c>
      <c r="G34" s="199">
        <v>19</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237" t="s">
        <v>2540</v>
      </c>
      <c r="B35" s="153" t="s">
        <v>2520</v>
      </c>
      <c r="C35" s="190" t="s">
        <v>1542</v>
      </c>
      <c r="D35" s="199">
        <v>15</v>
      </c>
      <c r="E35" s="190" t="s">
        <v>1542</v>
      </c>
      <c r="F35" s="199">
        <v>25</v>
      </c>
      <c r="G35" s="190" t="s">
        <v>1542</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237" t="s">
        <v>2348</v>
      </c>
      <c r="B36" s="167" t="s">
        <v>2518</v>
      </c>
      <c r="C36" s="199">
        <v>3731</v>
      </c>
      <c r="D36" s="199">
        <v>3447</v>
      </c>
      <c r="E36" s="199">
        <v>3168</v>
      </c>
      <c r="F36" s="199">
        <v>3770</v>
      </c>
      <c r="G36" s="199">
        <v>4155</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237" t="s">
        <v>2541</v>
      </c>
      <c r="B37" s="234" t="s">
        <v>2542</v>
      </c>
      <c r="C37" s="199">
        <v>67</v>
      </c>
      <c r="D37" s="199">
        <v>89</v>
      </c>
      <c r="E37" s="199">
        <v>76</v>
      </c>
      <c r="F37" s="199">
        <v>122</v>
      </c>
      <c r="G37" s="199">
        <v>125</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237" t="s">
        <v>2543</v>
      </c>
      <c r="B38" s="153" t="s">
        <v>2544</v>
      </c>
      <c r="C38" s="775" t="s">
        <v>10813</v>
      </c>
      <c r="D38" s="705"/>
      <c r="E38" s="705"/>
      <c r="F38" s="705"/>
      <c r="G38" s="705"/>
      <c r="H38" s="11"/>
      <c r="I38" s="11"/>
      <c r="J38" s="11"/>
      <c r="K38" s="11"/>
      <c r="L38" s="11"/>
      <c r="M38" s="11"/>
      <c r="N38" s="11"/>
      <c r="O38" s="11"/>
      <c r="P38" s="9"/>
      <c r="Q38" s="9"/>
      <c r="R38" s="9"/>
      <c r="S38" s="9"/>
      <c r="T38" s="9"/>
      <c r="U38" s="9"/>
      <c r="V38" s="9"/>
      <c r="W38" s="9"/>
      <c r="X38" s="9"/>
      <c r="Y38" s="9"/>
      <c r="Z38" s="9"/>
      <c r="AA38" s="9"/>
    </row>
    <row r="39" spans="1:27" ht="13.5" customHeight="1" x14ac:dyDescent="0.25">
      <c r="A39" s="237" t="s">
        <v>2356</v>
      </c>
      <c r="B39" s="153" t="s">
        <v>2522</v>
      </c>
      <c r="C39" s="775" t="s">
        <v>10813</v>
      </c>
      <c r="D39" s="705"/>
      <c r="E39" s="705"/>
      <c r="F39" s="705"/>
      <c r="G39" s="705"/>
      <c r="H39" s="11"/>
      <c r="I39" s="11"/>
      <c r="J39" s="11"/>
      <c r="K39" s="11"/>
      <c r="L39" s="11"/>
      <c r="M39" s="11"/>
      <c r="N39" s="11"/>
      <c r="O39" s="11"/>
      <c r="P39" s="9"/>
      <c r="Q39" s="9"/>
      <c r="R39" s="9"/>
      <c r="S39" s="9"/>
      <c r="T39" s="9"/>
      <c r="U39" s="9"/>
      <c r="V39" s="9"/>
      <c r="W39" s="9"/>
      <c r="X39" s="9"/>
      <c r="Y39" s="9"/>
      <c r="Z39" s="9"/>
      <c r="AA39" s="9"/>
    </row>
    <row r="40" spans="1:27" ht="13.5" customHeight="1" x14ac:dyDescent="0.25">
      <c r="A40" s="237" t="s">
        <v>2545</v>
      </c>
      <c r="B40" s="234" t="s">
        <v>2546</v>
      </c>
      <c r="C40" s="190" t="s">
        <v>1542</v>
      </c>
      <c r="D40" s="199">
        <v>24</v>
      </c>
      <c r="E40" s="199">
        <v>38</v>
      </c>
      <c r="F40" s="199">
        <v>54</v>
      </c>
      <c r="G40" s="199">
        <v>57</v>
      </c>
      <c r="H40" s="11"/>
      <c r="I40" s="11"/>
      <c r="J40" s="11"/>
      <c r="K40" s="11"/>
      <c r="L40" s="11"/>
      <c r="M40" s="11"/>
      <c r="N40" s="11"/>
      <c r="O40" s="11"/>
      <c r="P40" s="9"/>
      <c r="Q40" s="9"/>
      <c r="R40" s="9"/>
      <c r="S40" s="9"/>
      <c r="T40" s="9"/>
      <c r="U40" s="9"/>
      <c r="V40" s="9"/>
      <c r="W40" s="9"/>
      <c r="X40" s="9"/>
      <c r="Y40" s="9"/>
      <c r="Z40" s="9"/>
      <c r="AA40" s="9"/>
    </row>
    <row r="41" spans="1:27" ht="13.5" customHeight="1" x14ac:dyDescent="0.25">
      <c r="A41" s="237" t="s">
        <v>2547</v>
      </c>
      <c r="B41" s="234" t="s">
        <v>2548</v>
      </c>
      <c r="C41" s="199">
        <v>22</v>
      </c>
      <c r="D41" s="199">
        <v>10</v>
      </c>
      <c r="E41" s="199">
        <v>10</v>
      </c>
      <c r="F41" s="199">
        <v>11</v>
      </c>
      <c r="G41" s="199">
        <v>19</v>
      </c>
      <c r="H41" s="11"/>
      <c r="I41" s="11"/>
      <c r="J41" s="11"/>
      <c r="K41" s="11"/>
      <c r="L41" s="11"/>
      <c r="M41" s="11"/>
      <c r="N41" s="11"/>
      <c r="O41" s="11"/>
      <c r="P41" s="9"/>
      <c r="Q41" s="9"/>
      <c r="R41" s="9"/>
      <c r="S41" s="9"/>
      <c r="T41" s="9"/>
      <c r="U41" s="9"/>
      <c r="V41" s="9"/>
      <c r="W41" s="9"/>
      <c r="X41" s="9"/>
      <c r="Y41" s="9"/>
      <c r="Z41" s="9"/>
      <c r="AA41" s="9"/>
    </row>
    <row r="42" spans="1:27" ht="13.5" customHeight="1" x14ac:dyDescent="0.25">
      <c r="A42" s="237" t="s">
        <v>2549</v>
      </c>
      <c r="B42" s="234" t="s">
        <v>2550</v>
      </c>
      <c r="C42" s="190" t="s">
        <v>1542</v>
      </c>
      <c r="D42" s="190" t="s">
        <v>1542</v>
      </c>
      <c r="E42" s="190" t="s">
        <v>1542</v>
      </c>
      <c r="F42" s="199">
        <v>152</v>
      </c>
      <c r="G42" s="199">
        <v>390</v>
      </c>
      <c r="H42" s="11"/>
      <c r="I42" s="11"/>
      <c r="J42" s="11"/>
      <c r="K42" s="11"/>
      <c r="L42" s="11"/>
      <c r="M42" s="11"/>
      <c r="N42" s="11"/>
      <c r="O42" s="11"/>
      <c r="P42" s="9"/>
      <c r="Q42" s="9"/>
      <c r="R42" s="9"/>
      <c r="S42" s="9"/>
      <c r="T42" s="9"/>
      <c r="U42" s="9"/>
      <c r="V42" s="9"/>
      <c r="W42" s="9"/>
      <c r="X42" s="9"/>
      <c r="Y42" s="9"/>
      <c r="Z42" s="9"/>
      <c r="AA42" s="9"/>
    </row>
    <row r="43" spans="1:27" ht="13.5" customHeight="1" x14ac:dyDescent="0.25">
      <c r="A43" s="237" t="s">
        <v>1380</v>
      </c>
      <c r="B43" s="167" t="s">
        <v>2518</v>
      </c>
      <c r="C43" s="199">
        <v>24371</v>
      </c>
      <c r="D43" s="199">
        <v>24300</v>
      </c>
      <c r="E43" s="199">
        <v>24675</v>
      </c>
      <c r="F43" s="199">
        <v>24935</v>
      </c>
      <c r="G43" s="199">
        <v>24683</v>
      </c>
      <c r="H43" s="11"/>
      <c r="I43" s="11"/>
      <c r="J43" s="11"/>
      <c r="K43" s="11"/>
      <c r="L43" s="11"/>
      <c r="M43" s="11"/>
      <c r="N43" s="11"/>
      <c r="O43" s="11"/>
      <c r="P43" s="9"/>
      <c r="Q43" s="9"/>
      <c r="R43" s="9"/>
      <c r="S43" s="9"/>
      <c r="T43" s="9"/>
      <c r="U43" s="9"/>
      <c r="V43" s="9"/>
      <c r="W43" s="9"/>
      <c r="X43" s="9"/>
      <c r="Y43" s="9"/>
      <c r="Z43" s="9"/>
      <c r="AA43" s="9"/>
    </row>
    <row r="44" spans="1:27" ht="13.5" customHeight="1" x14ac:dyDescent="0.25">
      <c r="A44" s="237" t="s">
        <v>2357</v>
      </c>
      <c r="B44" s="234" t="s">
        <v>2508</v>
      </c>
      <c r="C44" s="775" t="s">
        <v>10813</v>
      </c>
      <c r="D44" s="705"/>
      <c r="E44" s="705"/>
      <c r="F44" s="705"/>
      <c r="G44" s="705"/>
      <c r="H44" s="11"/>
      <c r="I44" s="11"/>
      <c r="J44" s="11"/>
      <c r="K44" s="11"/>
      <c r="L44" s="11"/>
      <c r="M44" s="11"/>
      <c r="N44" s="11"/>
      <c r="O44" s="11"/>
      <c r="P44" s="9"/>
      <c r="Q44" s="9"/>
      <c r="R44" s="9"/>
      <c r="S44" s="9"/>
      <c r="T44" s="9"/>
      <c r="U44" s="9"/>
      <c r="V44" s="9"/>
      <c r="W44" s="9"/>
      <c r="X44" s="9"/>
      <c r="Y44" s="9"/>
      <c r="Z44" s="9"/>
      <c r="AA44" s="9"/>
    </row>
    <row r="45" spans="1:27" ht="13.5" customHeight="1" x14ac:dyDescent="0.25">
      <c r="A45" s="237" t="s">
        <v>2358</v>
      </c>
      <c r="B45" s="234" t="s">
        <v>2551</v>
      </c>
      <c r="C45" s="199">
        <v>15</v>
      </c>
      <c r="D45" s="190" t="s">
        <v>1542</v>
      </c>
      <c r="E45" s="190" t="s">
        <v>1542</v>
      </c>
      <c r="F45" s="190" t="s">
        <v>1542</v>
      </c>
      <c r="G45" s="190" t="s">
        <v>1542</v>
      </c>
      <c r="H45" s="11"/>
      <c r="I45" s="11"/>
      <c r="J45" s="11"/>
      <c r="K45" s="11"/>
      <c r="L45" s="11"/>
      <c r="M45" s="11"/>
      <c r="N45" s="11"/>
      <c r="O45" s="11"/>
      <c r="P45" s="9"/>
      <c r="Q45" s="9"/>
      <c r="R45" s="9"/>
      <c r="S45" s="9"/>
      <c r="T45" s="9"/>
      <c r="U45" s="9"/>
      <c r="V45" s="9"/>
      <c r="W45" s="9"/>
      <c r="X45" s="9"/>
      <c r="Y45" s="9"/>
      <c r="Z45" s="9"/>
      <c r="AA45" s="9"/>
    </row>
    <row r="46" spans="1:27" ht="13.5" customHeight="1" x14ac:dyDescent="0.25">
      <c r="A46" s="237" t="s">
        <v>2552</v>
      </c>
      <c r="B46" s="234" t="s">
        <v>2510</v>
      </c>
      <c r="C46" s="775" t="s">
        <v>10813</v>
      </c>
      <c r="D46" s="705"/>
      <c r="E46" s="705"/>
      <c r="F46" s="705"/>
      <c r="G46" s="705"/>
      <c r="H46" s="11"/>
      <c r="I46" s="11"/>
      <c r="J46" s="11"/>
      <c r="K46" s="11"/>
      <c r="L46" s="11"/>
      <c r="M46" s="11"/>
      <c r="N46" s="11"/>
      <c r="O46" s="11"/>
      <c r="P46" s="9"/>
      <c r="Q46" s="9"/>
      <c r="R46" s="9"/>
      <c r="S46" s="9"/>
      <c r="T46" s="9"/>
      <c r="U46" s="9"/>
      <c r="V46" s="9"/>
      <c r="W46" s="9"/>
      <c r="X46" s="9"/>
      <c r="Y46" s="9"/>
      <c r="Z46" s="9"/>
      <c r="AA46" s="9"/>
    </row>
    <row r="47" spans="1:27" ht="13.5" customHeight="1" x14ac:dyDescent="0.25">
      <c r="A47" s="237" t="s">
        <v>2553</v>
      </c>
      <c r="B47" s="234" t="s">
        <v>2554</v>
      </c>
      <c r="C47" s="775" t="s">
        <v>10813</v>
      </c>
      <c r="D47" s="705"/>
      <c r="E47" s="705"/>
      <c r="F47" s="705"/>
      <c r="G47" s="705"/>
      <c r="H47" s="11"/>
      <c r="I47" s="11"/>
      <c r="J47" s="11"/>
      <c r="K47" s="11"/>
      <c r="L47" s="11"/>
      <c r="M47" s="11"/>
      <c r="N47" s="11"/>
      <c r="O47" s="11"/>
      <c r="P47" s="9"/>
      <c r="Q47" s="9"/>
      <c r="R47" s="9"/>
      <c r="S47" s="9"/>
      <c r="T47" s="9"/>
      <c r="U47" s="9"/>
      <c r="V47" s="9"/>
      <c r="W47" s="9"/>
      <c r="X47" s="9"/>
      <c r="Y47" s="9"/>
      <c r="Z47" s="9"/>
      <c r="AA47" s="9"/>
    </row>
    <row r="48" spans="1:27" ht="13.5" customHeight="1" x14ac:dyDescent="0.25">
      <c r="A48" s="237" t="s">
        <v>1806</v>
      </c>
      <c r="B48" s="234" t="s">
        <v>2492</v>
      </c>
      <c r="C48" s="199">
        <v>81</v>
      </c>
      <c r="D48" s="199">
        <v>84</v>
      </c>
      <c r="E48" s="199">
        <v>104</v>
      </c>
      <c r="F48" s="199">
        <v>103</v>
      </c>
      <c r="G48" s="199">
        <v>71</v>
      </c>
      <c r="H48" s="11"/>
      <c r="I48" s="11"/>
      <c r="J48" s="11"/>
      <c r="K48" s="11"/>
      <c r="L48" s="11"/>
      <c r="M48" s="11"/>
      <c r="N48" s="11"/>
      <c r="O48" s="11"/>
      <c r="P48" s="9"/>
      <c r="Q48" s="9"/>
      <c r="R48" s="9"/>
      <c r="S48" s="9"/>
      <c r="T48" s="9"/>
      <c r="U48" s="9"/>
      <c r="V48" s="9"/>
      <c r="W48" s="9"/>
      <c r="X48" s="9"/>
      <c r="Y48" s="9"/>
      <c r="Z48" s="9"/>
      <c r="AA48" s="9"/>
    </row>
    <row r="49" spans="1:27" ht="13.5" customHeight="1" x14ac:dyDescent="0.25">
      <c r="A49" s="237" t="s">
        <v>2493</v>
      </c>
      <c r="B49" s="153" t="s">
        <v>2520</v>
      </c>
      <c r="C49" s="775" t="s">
        <v>10813</v>
      </c>
      <c r="D49" s="705"/>
      <c r="E49" s="705"/>
      <c r="F49" s="705"/>
      <c r="G49" s="705"/>
      <c r="H49" s="11"/>
      <c r="I49" s="11"/>
      <c r="J49" s="11"/>
      <c r="K49" s="11"/>
      <c r="L49" s="11"/>
      <c r="M49" s="11"/>
      <c r="N49" s="11"/>
      <c r="O49" s="11"/>
      <c r="P49" s="9"/>
      <c r="Q49" s="9"/>
      <c r="R49" s="9"/>
      <c r="S49" s="9"/>
      <c r="T49" s="9"/>
      <c r="U49" s="9"/>
      <c r="V49" s="9"/>
      <c r="W49" s="9"/>
      <c r="X49" s="9"/>
      <c r="Y49" s="9"/>
      <c r="Z49" s="9"/>
      <c r="AA49" s="9"/>
    </row>
    <row r="50" spans="1:27" ht="13.5" customHeight="1" x14ac:dyDescent="0.25">
      <c r="A50" s="237" t="s">
        <v>2369</v>
      </c>
      <c r="B50" s="234" t="s">
        <v>2497</v>
      </c>
      <c r="C50" s="199">
        <v>235</v>
      </c>
      <c r="D50" s="199">
        <v>232</v>
      </c>
      <c r="E50" s="199">
        <v>219</v>
      </c>
      <c r="F50" s="199">
        <v>301</v>
      </c>
      <c r="G50" s="199">
        <v>209</v>
      </c>
      <c r="H50" s="11"/>
      <c r="I50" s="11"/>
      <c r="J50" s="11"/>
      <c r="K50" s="11"/>
      <c r="L50" s="11"/>
      <c r="M50" s="11"/>
      <c r="N50" s="11"/>
      <c r="O50" s="11"/>
      <c r="P50" s="9"/>
      <c r="Q50" s="9"/>
      <c r="R50" s="9"/>
      <c r="S50" s="9"/>
      <c r="T50" s="9"/>
      <c r="U50" s="9"/>
      <c r="V50" s="9"/>
      <c r="W50" s="9"/>
      <c r="X50" s="9"/>
      <c r="Y50" s="9"/>
      <c r="Z50" s="9"/>
      <c r="AA50" s="9"/>
    </row>
    <row r="51" spans="1:27" s="19" customFormat="1" ht="13.5" customHeight="1" x14ac:dyDescent="0.25">
      <c r="A51" s="19" t="s">
        <v>53</v>
      </c>
      <c r="C51" s="20">
        <v>28642</v>
      </c>
      <c r="D51" s="20">
        <v>28304</v>
      </c>
      <c r="E51" s="20">
        <v>28408</v>
      </c>
      <c r="F51" s="20">
        <v>29568</v>
      </c>
      <c r="G51" s="20">
        <v>29792</v>
      </c>
      <c r="H51" s="20"/>
      <c r="I51" s="20"/>
      <c r="J51" s="20"/>
      <c r="K51" s="20"/>
      <c r="L51" s="20"/>
      <c r="M51" s="20"/>
      <c r="N51" s="20"/>
      <c r="O51" s="20"/>
      <c r="P51" s="21"/>
      <c r="Q51" s="21"/>
      <c r="R51" s="21"/>
      <c r="S51" s="21"/>
      <c r="T51" s="21"/>
      <c r="U51" s="21"/>
      <c r="V51" s="21"/>
      <c r="W51" s="21"/>
      <c r="X51" s="21"/>
      <c r="Y51" s="21"/>
      <c r="Z51" s="21"/>
      <c r="AA51" s="21"/>
    </row>
  </sheetData>
  <mergeCells count="27">
    <mergeCell ref="B13:G13"/>
    <mergeCell ref="B8:G8"/>
    <mergeCell ref="B9:G9"/>
    <mergeCell ref="B10:G10"/>
    <mergeCell ref="B11:G11"/>
    <mergeCell ref="B12:G12"/>
    <mergeCell ref="B3:G3"/>
    <mergeCell ref="B4:G4"/>
    <mergeCell ref="B5:G5"/>
    <mergeCell ref="B6:G6"/>
    <mergeCell ref="B7:G7"/>
    <mergeCell ref="C32:G32"/>
    <mergeCell ref="B15:G15"/>
    <mergeCell ref="B16:G16"/>
    <mergeCell ref="B17:G17"/>
    <mergeCell ref="B14:G14"/>
    <mergeCell ref="B18:G18"/>
    <mergeCell ref="C27:G27"/>
    <mergeCell ref="C30:G30"/>
    <mergeCell ref="C29:G29"/>
    <mergeCell ref="C31:G31"/>
    <mergeCell ref="C49:G49"/>
    <mergeCell ref="C46:G46"/>
    <mergeCell ref="C44:G44"/>
    <mergeCell ref="C38:G38"/>
    <mergeCell ref="C39:G39"/>
    <mergeCell ref="C47:G47"/>
  </mergeCells>
  <dataValidations count="3">
    <dataValidation type="list" allowBlank="1" showInputMessage="1" showErrorMessage="1" sqref="B12:G12" xr:uid="{00000000-0002-0000-FF01-000000000000}">
      <formula1>$AA$12:$AA$14</formula1>
    </dataValidation>
    <dataValidation type="list" allowBlank="1" showInputMessage="1" showErrorMessage="1" sqref="B10:G10" xr:uid="{00000000-0002-0000-FF01-000001000000}">
      <formula1>$AA$10:$AA$11</formula1>
    </dataValidation>
    <dataValidation type="list" allowBlank="1" showInputMessage="1" showErrorMessage="1" sqref="B5:G5" xr:uid="{00000000-0002-0000-FF01-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sheetPr>
    <tabColor rgb="FFFF0000"/>
  </sheetPr>
  <dimension ref="A1:AA34"/>
  <sheetViews>
    <sheetView workbookViewId="0">
      <pane xSplit="1" ySplit="2" topLeftCell="B15" activePane="bottomRight" state="frozen"/>
      <selection activeCell="K24" sqref="K24"/>
      <selection pane="topRight" activeCell="K24" sqref="K24"/>
      <selection pane="bottomLeft" activeCell="K24" sqref="K24"/>
      <selection pane="bottomRight" activeCell="C33" sqref="C33:G33"/>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c r="J1" s="3"/>
      <c r="K1" s="3"/>
      <c r="L1" s="3"/>
    </row>
    <row r="2" spans="1:27" ht="14.25" customHeight="1" x14ac:dyDescent="0.25">
      <c r="B2" s="227"/>
      <c r="C2" s="227"/>
      <c r="D2" s="227"/>
      <c r="E2" s="227"/>
      <c r="F2" s="227"/>
    </row>
    <row r="3" spans="1:27" ht="14.25" customHeight="1" x14ac:dyDescent="0.25">
      <c r="A3" s="5" t="s">
        <v>1</v>
      </c>
      <c r="B3" s="702" t="s">
        <v>2776</v>
      </c>
      <c r="C3" s="702"/>
      <c r="D3" s="702"/>
      <c r="E3" s="702"/>
      <c r="F3" s="702"/>
      <c r="G3" s="702"/>
    </row>
    <row r="4" spans="1:27" ht="14.25" customHeight="1" x14ac:dyDescent="0.25">
      <c r="A4" s="6" t="s">
        <v>2</v>
      </c>
      <c r="B4" s="699" t="s">
        <v>2777</v>
      </c>
      <c r="C4" s="699"/>
      <c r="D4" s="699"/>
      <c r="E4" s="699"/>
      <c r="F4" s="699"/>
      <c r="G4" s="699"/>
      <c r="Z4" s="2" t="s">
        <v>3</v>
      </c>
      <c r="AA4" s="2" t="s">
        <v>4</v>
      </c>
    </row>
    <row r="5" spans="1:27" ht="14.25" customHeight="1" x14ac:dyDescent="0.25">
      <c r="A5" s="6" t="s">
        <v>5</v>
      </c>
      <c r="B5" s="699" t="s">
        <v>16</v>
      </c>
      <c r="C5" s="699"/>
      <c r="D5" s="699"/>
      <c r="E5" s="699"/>
      <c r="F5" s="699"/>
      <c r="G5" s="699"/>
      <c r="Z5" s="39"/>
      <c r="AA5" s="2" t="s">
        <v>7</v>
      </c>
    </row>
    <row r="6" spans="1:27" ht="14.25" customHeight="1" x14ac:dyDescent="0.25">
      <c r="A6" s="6" t="s">
        <v>8</v>
      </c>
      <c r="B6" s="699" t="s">
        <v>2438</v>
      </c>
      <c r="C6" s="699"/>
      <c r="D6" s="699"/>
      <c r="E6" s="699"/>
      <c r="F6" s="699"/>
      <c r="G6" s="699"/>
      <c r="Z6" s="39"/>
      <c r="AA6" s="2" t="s">
        <v>10</v>
      </c>
    </row>
    <row r="7" spans="1:27" ht="14.25" customHeight="1" x14ac:dyDescent="0.25">
      <c r="A7" s="6" t="s">
        <v>11</v>
      </c>
      <c r="B7" s="679" t="s">
        <v>9</v>
      </c>
      <c r="C7" s="679"/>
      <c r="D7" s="679"/>
      <c r="E7" s="679"/>
      <c r="F7" s="679"/>
      <c r="G7" s="679"/>
      <c r="Z7" s="39"/>
      <c r="AA7" s="2" t="s">
        <v>16</v>
      </c>
    </row>
    <row r="8" spans="1:27" ht="14.25" customHeight="1" x14ac:dyDescent="0.25">
      <c r="A8" s="6" t="s">
        <v>13</v>
      </c>
      <c r="B8" s="688" t="s">
        <v>9</v>
      </c>
      <c r="C8" s="688"/>
      <c r="D8" s="688"/>
      <c r="E8" s="688"/>
      <c r="F8" s="688"/>
      <c r="G8" s="688"/>
      <c r="Z8" s="39"/>
      <c r="AA8" s="2" t="s">
        <v>6</v>
      </c>
    </row>
    <row r="9" spans="1:27" ht="14.25" customHeight="1" x14ac:dyDescent="0.25">
      <c r="A9" s="6" t="s">
        <v>15</v>
      </c>
      <c r="B9" s="699" t="s">
        <v>54</v>
      </c>
      <c r="C9" s="699"/>
      <c r="D9" s="699"/>
      <c r="E9" s="699"/>
      <c r="F9" s="699"/>
      <c r="G9" s="699"/>
      <c r="Z9" s="3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782" t="s">
        <v>2169</v>
      </c>
      <c r="C11" s="782"/>
      <c r="D11" s="782"/>
      <c r="E11" s="782"/>
      <c r="F11" s="782"/>
      <c r="G11" s="782"/>
      <c r="Z11" s="3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9</v>
      </c>
      <c r="C13" s="699"/>
      <c r="D13" s="699"/>
      <c r="E13" s="699"/>
      <c r="F13" s="699"/>
      <c r="G13" s="699"/>
      <c r="Z13" s="39"/>
      <c r="AA13" s="2" t="s">
        <v>31</v>
      </c>
    </row>
    <row r="14" spans="1:27" ht="14.25" customHeight="1" x14ac:dyDescent="0.25">
      <c r="A14" s="6" t="s">
        <v>28</v>
      </c>
      <c r="B14" s="688" t="s">
        <v>2557</v>
      </c>
      <c r="C14" s="688"/>
      <c r="D14" s="688"/>
      <c r="E14" s="688"/>
      <c r="F14" s="688"/>
      <c r="G14" s="688"/>
      <c r="Z14" s="39"/>
      <c r="AA14" s="2" t="s">
        <v>34</v>
      </c>
    </row>
    <row r="15" spans="1:27" ht="14.25" customHeight="1" x14ac:dyDescent="0.25">
      <c r="A15" s="6" t="s">
        <v>30</v>
      </c>
      <c r="B15" s="688" t="s">
        <v>9</v>
      </c>
      <c r="C15" s="688"/>
      <c r="D15" s="688"/>
      <c r="E15" s="688"/>
      <c r="F15" s="688"/>
      <c r="G15" s="688"/>
    </row>
    <row r="16" spans="1:27" ht="14.25" customHeight="1" x14ac:dyDescent="0.25">
      <c r="A16" s="6" t="s">
        <v>32</v>
      </c>
      <c r="B16" s="699" t="s">
        <v>918</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28820</v>
      </c>
      <c r="D20" s="10">
        <v>28519</v>
      </c>
      <c r="E20" s="10">
        <v>28648</v>
      </c>
      <c r="F20" s="11">
        <v>29772</v>
      </c>
      <c r="G20" s="11">
        <v>30076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6701</v>
      </c>
      <c r="D21" s="10">
        <f t="shared" ref="D21:G21" si="0">D20-D25</f>
        <v>6867</v>
      </c>
      <c r="E21" s="10">
        <f t="shared" si="0"/>
        <v>6354</v>
      </c>
      <c r="F21" s="10">
        <f t="shared" si="0"/>
        <v>6301</v>
      </c>
      <c r="G21" s="10">
        <f t="shared" si="0"/>
        <v>6290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0.23251214434420542</v>
      </c>
      <c r="D22" s="12">
        <f t="shared" ref="D22:G22" si="1">D21/D20</f>
        <v>0.24078684385848032</v>
      </c>
      <c r="E22" s="12">
        <f t="shared" si="1"/>
        <v>0.22179558782462999</v>
      </c>
      <c r="F22" s="12">
        <f t="shared" si="1"/>
        <v>0.21164181109767566</v>
      </c>
      <c r="G22" s="12">
        <f t="shared" si="1"/>
        <v>0.20913685330496076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22119</v>
      </c>
      <c r="D25" s="235">
        <v>21652</v>
      </c>
      <c r="E25" s="235">
        <v>22294</v>
      </c>
      <c r="F25" s="235">
        <v>23471</v>
      </c>
      <c r="G25" s="235">
        <v>23786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0.76748785565579458</v>
      </c>
      <c r="D26" s="12">
        <f t="shared" ref="D26:F26" si="3">D25/D20</f>
        <v>0.75921315614151974</v>
      </c>
      <c r="E26" s="12">
        <f t="shared" si="3"/>
        <v>0.77820441217537006</v>
      </c>
      <c r="F26" s="12">
        <f t="shared" si="3"/>
        <v>0.78835818890232434</v>
      </c>
      <c r="G26" s="12">
        <f>G25/G20</f>
        <v>0.79086314669503921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37">
        <v>0</v>
      </c>
      <c r="B29" s="234" t="s">
        <v>2558</v>
      </c>
      <c r="C29" s="235">
        <v>6696</v>
      </c>
      <c r="D29" s="235">
        <v>6858</v>
      </c>
      <c r="E29" s="235">
        <v>6342</v>
      </c>
      <c r="F29" s="235">
        <v>6296</v>
      </c>
      <c r="G29" s="235">
        <v>6288</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37">
        <v>1</v>
      </c>
      <c r="B30" s="234" t="s">
        <v>2559</v>
      </c>
      <c r="C30" s="775" t="s">
        <v>10813</v>
      </c>
      <c r="D30" s="705"/>
      <c r="E30" s="705"/>
      <c r="F30" s="705"/>
      <c r="G30" s="705"/>
      <c r="H30" s="11"/>
      <c r="I30" s="11"/>
      <c r="J30" s="11"/>
      <c r="K30" s="11"/>
      <c r="L30" s="11"/>
      <c r="M30" s="11"/>
      <c r="N30" s="11"/>
      <c r="O30" s="11"/>
      <c r="P30" s="9"/>
      <c r="Q30" s="9"/>
      <c r="R30" s="9"/>
      <c r="S30" s="9"/>
      <c r="T30" s="9"/>
      <c r="U30" s="9"/>
      <c r="V30" s="9"/>
      <c r="W30" s="9"/>
      <c r="X30" s="9"/>
      <c r="Y30" s="9"/>
      <c r="Z30" s="9"/>
      <c r="AA30" s="9"/>
    </row>
    <row r="31" spans="1:27" ht="13.5" customHeight="1" x14ac:dyDescent="0.25">
      <c r="A31" s="237">
        <v>2</v>
      </c>
      <c r="B31" s="234" t="s">
        <v>2560</v>
      </c>
      <c r="C31" s="775" t="s">
        <v>10813</v>
      </c>
      <c r="D31" s="705"/>
      <c r="E31" s="705"/>
      <c r="F31" s="705"/>
      <c r="G31" s="705"/>
      <c r="H31" s="11"/>
      <c r="I31" s="11"/>
      <c r="J31" s="11"/>
      <c r="K31" s="11"/>
      <c r="L31" s="11"/>
      <c r="M31" s="11"/>
      <c r="N31" s="11"/>
      <c r="O31" s="11"/>
      <c r="P31" s="9"/>
      <c r="Q31" s="9"/>
      <c r="R31" s="9"/>
      <c r="S31" s="9"/>
      <c r="T31" s="9"/>
      <c r="U31" s="9"/>
      <c r="V31" s="9"/>
      <c r="W31" s="9"/>
      <c r="X31" s="9"/>
      <c r="Y31" s="9"/>
      <c r="Z31" s="9"/>
      <c r="AA31" s="9"/>
    </row>
    <row r="32" spans="1:27" ht="13.5" customHeight="1" x14ac:dyDescent="0.25">
      <c r="A32" s="237">
        <v>3</v>
      </c>
      <c r="B32" s="234" t="s">
        <v>2561</v>
      </c>
      <c r="C32" s="775" t="s">
        <v>10813</v>
      </c>
      <c r="D32" s="705"/>
      <c r="E32" s="705"/>
      <c r="F32" s="705"/>
      <c r="G32" s="705"/>
      <c r="H32" s="11"/>
      <c r="I32" s="11"/>
      <c r="J32" s="11"/>
      <c r="K32" s="11"/>
      <c r="L32" s="11"/>
      <c r="M32" s="11"/>
      <c r="N32" s="11"/>
      <c r="O32" s="11"/>
      <c r="P32" s="9"/>
      <c r="Q32" s="9"/>
      <c r="R32" s="9"/>
      <c r="S32" s="9"/>
      <c r="T32" s="9"/>
      <c r="U32" s="9"/>
      <c r="V32" s="9"/>
      <c r="W32" s="9"/>
      <c r="X32" s="9"/>
      <c r="Y32" s="9"/>
      <c r="Z32" s="9"/>
      <c r="AA32" s="9"/>
    </row>
    <row r="33" spans="1:27" ht="13.5" customHeight="1" x14ac:dyDescent="0.25">
      <c r="A33" s="237">
        <v>8</v>
      </c>
      <c r="B33" s="234" t="s">
        <v>2564</v>
      </c>
      <c r="C33" s="775" t="s">
        <v>10813</v>
      </c>
      <c r="D33" s="705"/>
      <c r="E33" s="705"/>
      <c r="F33" s="705"/>
      <c r="G33" s="705"/>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19" t="s">
        <v>53</v>
      </c>
      <c r="C34" s="20">
        <v>6701</v>
      </c>
      <c r="D34" s="20">
        <v>6867</v>
      </c>
      <c r="E34" s="20">
        <v>6354</v>
      </c>
      <c r="F34" s="20">
        <v>6301</v>
      </c>
      <c r="G34" s="20">
        <v>6290</v>
      </c>
      <c r="H34" s="20"/>
      <c r="I34" s="20"/>
      <c r="J34" s="20"/>
      <c r="K34" s="20"/>
      <c r="L34" s="20"/>
      <c r="M34" s="20"/>
      <c r="N34" s="20"/>
      <c r="O34" s="20"/>
      <c r="P34" s="21"/>
      <c r="Q34" s="21"/>
      <c r="R34" s="21"/>
      <c r="S34" s="21"/>
      <c r="T34" s="21"/>
      <c r="U34" s="21"/>
      <c r="V34" s="21"/>
      <c r="W34" s="21"/>
      <c r="X34" s="21"/>
      <c r="Y34" s="21"/>
      <c r="Z34" s="21"/>
      <c r="AA34" s="21"/>
    </row>
  </sheetData>
  <mergeCells count="21">
    <mergeCell ref="B14:G14"/>
    <mergeCell ref="C30:G30"/>
    <mergeCell ref="B3:G3"/>
    <mergeCell ref="B4:G4"/>
    <mergeCell ref="B5:G5"/>
    <mergeCell ref="B6:G6"/>
    <mergeCell ref="B7:G7"/>
    <mergeCell ref="B13:G13"/>
    <mergeCell ref="B15:G15"/>
    <mergeCell ref="B16:G16"/>
    <mergeCell ref="B17:G17"/>
    <mergeCell ref="B8:G8"/>
    <mergeCell ref="B9:G9"/>
    <mergeCell ref="B10:G10"/>
    <mergeCell ref="B11:G11"/>
    <mergeCell ref="B12:G12"/>
    <mergeCell ref="C32:G32"/>
    <mergeCell ref="C33:G33"/>
    <mergeCell ref="B18:G18"/>
    <mergeCell ref="C27:G27"/>
    <mergeCell ref="C31:G31"/>
  </mergeCells>
  <dataValidations count="3">
    <dataValidation type="list" allowBlank="1" showInputMessage="1" showErrorMessage="1" sqref="B10:G10" xr:uid="{00000000-0002-0000-0002-000000000000}">
      <formula1>$AA$10:$AA$11</formula1>
    </dataValidation>
    <dataValidation type="list" allowBlank="1" showInputMessage="1" showErrorMessage="1" sqref="B5:G5" xr:uid="{00000000-0002-0000-0002-000001000000}">
      <formula1>$AA$4:$AA$9</formula1>
    </dataValidation>
    <dataValidation type="list" allowBlank="1" showInputMessage="1" showErrorMessage="1" sqref="B12:G12" xr:uid="{00000000-0002-0000-0002-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855468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2778</v>
      </c>
      <c r="C3" s="702"/>
      <c r="D3" s="702"/>
      <c r="E3" s="702"/>
      <c r="F3" s="702"/>
      <c r="G3" s="702"/>
    </row>
    <row r="4" spans="1:27" ht="14.25" customHeight="1" x14ac:dyDescent="0.25">
      <c r="A4" s="6" t="s">
        <v>2</v>
      </c>
      <c r="B4" s="699" t="s">
        <v>2779</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88" t="s">
        <v>9</v>
      </c>
      <c r="C13" s="688"/>
      <c r="D13" s="688"/>
      <c r="E13" s="688"/>
      <c r="F13" s="688"/>
      <c r="G13" s="688"/>
      <c r="AA13" s="2" t="s">
        <v>18</v>
      </c>
    </row>
    <row r="14" spans="1:27" ht="14.25" customHeight="1" x14ac:dyDescent="0.25">
      <c r="A14" s="6" t="s">
        <v>28</v>
      </c>
      <c r="B14" s="688" t="s">
        <v>2570</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919</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19318</v>
      </c>
      <c r="D20" s="13">
        <v>19147</v>
      </c>
      <c r="E20" s="13">
        <v>19017</v>
      </c>
      <c r="F20" s="13">
        <v>18777</v>
      </c>
      <c r="G20" s="13">
        <v>16559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290</v>
      </c>
      <c r="D21" s="10">
        <f t="shared" ref="D21:G21" si="0">D20-D25</f>
        <v>260</v>
      </c>
      <c r="E21" s="10">
        <f t="shared" si="0"/>
        <v>243</v>
      </c>
      <c r="F21" s="10">
        <f t="shared" si="0"/>
        <v>311</v>
      </c>
      <c r="G21" s="10">
        <f t="shared" si="0"/>
        <v>231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1.5011905994409359E-2</v>
      </c>
      <c r="D22" s="12">
        <f t="shared" ref="D22:G22" si="1">D21/D20</f>
        <v>1.357915078080117E-2</v>
      </c>
      <c r="E22" s="12">
        <f t="shared" si="1"/>
        <v>1.2778040700425935E-2</v>
      </c>
      <c r="F22" s="12">
        <f t="shared" si="1"/>
        <v>1.6562816211322363E-2</v>
      </c>
      <c r="G22" s="12">
        <f t="shared" si="1"/>
        <v>1.3950117760734343E-2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19028</v>
      </c>
      <c r="D25" s="13">
        <v>18887</v>
      </c>
      <c r="E25" s="13">
        <v>18774</v>
      </c>
      <c r="F25" s="13">
        <v>18466</v>
      </c>
      <c r="G25" s="13">
        <v>16328</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0.98498809400559062</v>
      </c>
      <c r="D26" s="12">
        <f t="shared" ref="D26:F26" si="3">D25/D20</f>
        <v>0.98642084921919881</v>
      </c>
      <c r="E26" s="12">
        <f t="shared" si="3"/>
        <v>0.98722195929957401</v>
      </c>
      <c r="F26" s="12">
        <f t="shared" si="3"/>
        <v>0.98343718378867762</v>
      </c>
      <c r="G26" s="12">
        <f>G25/G20</f>
        <v>0.98604988223926571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10">
        <v>290</v>
      </c>
      <c r="D30" s="10">
        <v>260</v>
      </c>
      <c r="E30" s="10">
        <v>243</v>
      </c>
      <c r="F30" s="10">
        <v>311</v>
      </c>
      <c r="G30" s="10">
        <v>231</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0102-000000000000}">
      <formula1>$AA$14:$AA$16</formula1>
    </dataValidation>
    <dataValidation type="list" allowBlank="1" showInputMessage="1" showErrorMessage="1" sqref="B5:G5" xr:uid="{00000000-0002-0000-0102-000001000000}">
      <formula1>$AA$4:$AA$11</formula1>
    </dataValidation>
    <dataValidation type="list" allowBlank="1" showInputMessage="1" showErrorMessage="1" sqref="B10:G10" xr:uid="{00000000-0002-0000-01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tabColor rgb="FFFF0000"/>
  </sheetPr>
  <dimension ref="A1:AA47"/>
  <sheetViews>
    <sheetView workbookViewId="0">
      <pane xSplit="1" ySplit="2" topLeftCell="B21" activePane="bottomRight" state="frozen"/>
      <selection activeCell="K24" sqref="K24"/>
      <selection pane="topRight" activeCell="K24" sqref="K24"/>
      <selection pane="bottomLeft" activeCell="K24" sqref="K24"/>
      <selection pane="bottomRight" activeCell="C45" sqref="C45:G45"/>
    </sheetView>
  </sheetViews>
  <sheetFormatPr defaultColWidth="9.140625" defaultRowHeight="15" x14ac:dyDescent="0.25"/>
  <cols>
    <col min="1" max="1" width="36.85546875" style="2" customWidth="1"/>
    <col min="2" max="2" width="62.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2780</v>
      </c>
      <c r="C3" s="702"/>
      <c r="D3" s="702"/>
      <c r="E3" s="702"/>
      <c r="F3" s="702"/>
      <c r="G3" s="702"/>
    </row>
    <row r="4" spans="1:27" ht="14.25" customHeight="1" x14ac:dyDescent="0.25">
      <c r="A4" s="6" t="s">
        <v>2</v>
      </c>
      <c r="B4" s="699" t="s">
        <v>2781</v>
      </c>
      <c r="C4" s="699"/>
      <c r="D4" s="699"/>
      <c r="E4" s="699"/>
      <c r="F4" s="699"/>
      <c r="G4" s="699"/>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90" t="s">
        <v>9</v>
      </c>
      <c r="C12" s="690"/>
      <c r="D12" s="690"/>
      <c r="E12" s="690"/>
      <c r="F12" s="690"/>
      <c r="G12" s="690"/>
      <c r="Z12" s="2" t="s">
        <v>24</v>
      </c>
      <c r="AA12" s="2" t="s">
        <v>25</v>
      </c>
    </row>
    <row r="13" spans="1:27" ht="14.25" customHeight="1" x14ac:dyDescent="0.25">
      <c r="A13" s="6" t="s">
        <v>26</v>
      </c>
      <c r="B13" s="688" t="s">
        <v>9</v>
      </c>
      <c r="C13" s="688"/>
      <c r="D13" s="688"/>
      <c r="E13" s="688"/>
      <c r="F13" s="688"/>
      <c r="G13" s="688"/>
      <c r="AA13" s="2" t="s">
        <v>18</v>
      </c>
    </row>
    <row r="14" spans="1:27" ht="14.25" customHeight="1" x14ac:dyDescent="0.25">
      <c r="A14" s="6" t="s">
        <v>28</v>
      </c>
      <c r="B14" s="688" t="s">
        <v>2575</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920</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19318</v>
      </c>
      <c r="D20" s="13">
        <v>19147</v>
      </c>
      <c r="E20" s="13">
        <v>19017</v>
      </c>
      <c r="F20" s="13">
        <v>18777</v>
      </c>
      <c r="G20" s="13">
        <v>16559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413</v>
      </c>
      <c r="D21" s="10">
        <f t="shared" ref="D21:G21" si="0">D20-D25</f>
        <v>405</v>
      </c>
      <c r="E21" s="10">
        <f t="shared" si="0"/>
        <v>369</v>
      </c>
      <c r="F21" s="10">
        <f t="shared" si="0"/>
        <v>452</v>
      </c>
      <c r="G21" s="10">
        <f t="shared" si="0"/>
        <v>346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2.1379024743762295E-2</v>
      </c>
      <c r="D22" s="12">
        <f t="shared" ref="D22:G22" si="1">D21/D20</f>
        <v>2.1152138716247975E-2</v>
      </c>
      <c r="E22" s="12">
        <f t="shared" si="1"/>
        <v>1.9403691433980123E-2</v>
      </c>
      <c r="F22" s="12">
        <f t="shared" si="1"/>
        <v>2.407200298237205E-2</v>
      </c>
      <c r="G22" s="12">
        <f t="shared" si="1"/>
        <v>2.0894981581013345E-2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18905</v>
      </c>
      <c r="D25" s="13">
        <v>18742</v>
      </c>
      <c r="E25" s="13">
        <v>18648</v>
      </c>
      <c r="F25" s="13">
        <v>18325</v>
      </c>
      <c r="G25" s="13">
        <v>16213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0.9786209752562377</v>
      </c>
      <c r="D26" s="12">
        <f t="shared" ref="D26:F26" si="3">D25/D20</f>
        <v>0.97884786128375201</v>
      </c>
      <c r="E26" s="12">
        <f t="shared" si="3"/>
        <v>0.98059630856601987</v>
      </c>
      <c r="F26" s="12">
        <f t="shared" si="3"/>
        <v>0.975927997017628</v>
      </c>
      <c r="G26" s="12">
        <f>G25/G20</f>
        <v>0.97910501841898667</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x14ac:dyDescent="0.25">
      <c r="A29" s="167">
        <v>2020</v>
      </c>
      <c r="B29" s="150" t="s">
        <v>2577</v>
      </c>
      <c r="C29" s="775" t="s">
        <v>10813</v>
      </c>
      <c r="D29" s="705"/>
      <c r="E29" s="705"/>
      <c r="F29" s="705"/>
      <c r="G29" s="705"/>
    </row>
    <row r="30" spans="1:27" x14ac:dyDescent="0.25">
      <c r="A30" s="167">
        <v>2043</v>
      </c>
      <c r="B30" s="150" t="s">
        <v>289</v>
      </c>
      <c r="C30" s="775" t="s">
        <v>10813</v>
      </c>
      <c r="D30" s="705"/>
      <c r="E30" s="705"/>
      <c r="F30" s="705"/>
      <c r="G30" s="705"/>
    </row>
    <row r="31" spans="1:27" x14ac:dyDescent="0.25">
      <c r="A31" s="167">
        <v>7021</v>
      </c>
      <c r="B31" s="150" t="s">
        <v>292</v>
      </c>
      <c r="C31" s="268">
        <v>64</v>
      </c>
      <c r="D31" s="268">
        <v>76</v>
      </c>
      <c r="E31" s="268">
        <v>64</v>
      </c>
      <c r="F31" s="268">
        <v>70</v>
      </c>
      <c r="G31" s="268">
        <v>54</v>
      </c>
    </row>
    <row r="32" spans="1:27" x14ac:dyDescent="0.25">
      <c r="A32" s="167">
        <v>11021</v>
      </c>
      <c r="B32" s="150" t="s">
        <v>2579</v>
      </c>
      <c r="C32" s="268">
        <v>10</v>
      </c>
      <c r="D32" s="269" t="s">
        <v>1542</v>
      </c>
      <c r="E32" s="269" t="s">
        <v>1542</v>
      </c>
      <c r="F32" s="269" t="s">
        <v>1542</v>
      </c>
      <c r="G32" s="269" t="s">
        <v>1542</v>
      </c>
    </row>
    <row r="33" spans="1:7" x14ac:dyDescent="0.25">
      <c r="A33" s="167">
        <v>11022</v>
      </c>
      <c r="B33" s="150" t="s">
        <v>2580</v>
      </c>
      <c r="C33" s="268">
        <v>31</v>
      </c>
      <c r="D33" s="268">
        <v>26</v>
      </c>
      <c r="E33" s="268">
        <v>30</v>
      </c>
      <c r="F33" s="268">
        <v>68</v>
      </c>
      <c r="G33" s="268">
        <v>56</v>
      </c>
    </row>
    <row r="34" spans="1:7" x14ac:dyDescent="0.25">
      <c r="A34" s="167">
        <v>11023</v>
      </c>
      <c r="B34" s="150" t="s">
        <v>2581</v>
      </c>
      <c r="C34" s="268">
        <v>107</v>
      </c>
      <c r="D34" s="268">
        <v>97</v>
      </c>
      <c r="E34" s="268">
        <v>107</v>
      </c>
      <c r="F34" s="268">
        <v>112</v>
      </c>
      <c r="G34" s="268">
        <v>92</v>
      </c>
    </row>
    <row r="35" spans="1:7" x14ac:dyDescent="0.25">
      <c r="A35" s="167">
        <v>12036</v>
      </c>
      <c r="B35" s="150" t="s">
        <v>2582</v>
      </c>
      <c r="C35" s="775" t="s">
        <v>10813</v>
      </c>
      <c r="D35" s="705"/>
      <c r="E35" s="705"/>
      <c r="F35" s="705"/>
      <c r="G35" s="705"/>
    </row>
    <row r="36" spans="1:7" x14ac:dyDescent="0.25">
      <c r="A36" s="167">
        <v>14020</v>
      </c>
      <c r="B36" s="150" t="s">
        <v>2782</v>
      </c>
      <c r="C36" s="775" t="s">
        <v>10813</v>
      </c>
      <c r="D36" s="705"/>
      <c r="E36" s="705"/>
      <c r="F36" s="705"/>
      <c r="G36" s="705"/>
    </row>
    <row r="37" spans="1:7" x14ac:dyDescent="0.25">
      <c r="A37" s="167">
        <v>21020</v>
      </c>
      <c r="B37" s="150" t="s">
        <v>2583</v>
      </c>
      <c r="C37" s="775" t="s">
        <v>10813</v>
      </c>
      <c r="D37" s="705"/>
      <c r="E37" s="705"/>
      <c r="F37" s="705"/>
      <c r="G37" s="705"/>
    </row>
    <row r="38" spans="1:7" x14ac:dyDescent="0.25">
      <c r="A38" s="167">
        <v>21028</v>
      </c>
      <c r="B38" s="150" t="s">
        <v>279</v>
      </c>
      <c r="C38" s="269" t="s">
        <v>1542</v>
      </c>
      <c r="D38" s="268">
        <v>15</v>
      </c>
      <c r="E38" s="268">
        <v>11</v>
      </c>
      <c r="F38" s="268">
        <v>12</v>
      </c>
      <c r="G38" s="269" t="s">
        <v>1542</v>
      </c>
    </row>
    <row r="39" spans="1:7" x14ac:dyDescent="0.25">
      <c r="A39" s="167">
        <v>24027</v>
      </c>
      <c r="B39" s="150" t="s">
        <v>278</v>
      </c>
      <c r="C39" s="268">
        <v>68</v>
      </c>
      <c r="D39" s="268">
        <v>60</v>
      </c>
      <c r="E39" s="268">
        <v>45</v>
      </c>
      <c r="F39" s="268">
        <v>87</v>
      </c>
      <c r="G39" s="268">
        <v>58</v>
      </c>
    </row>
    <row r="40" spans="1:7" x14ac:dyDescent="0.25">
      <c r="A40" s="167">
        <v>32024</v>
      </c>
      <c r="B40" s="150" t="s">
        <v>281</v>
      </c>
      <c r="C40" s="268">
        <v>58</v>
      </c>
      <c r="D40" s="268">
        <v>53</v>
      </c>
      <c r="E40" s="268">
        <v>52</v>
      </c>
      <c r="F40" s="268">
        <v>44</v>
      </c>
      <c r="G40" s="268">
        <v>30</v>
      </c>
    </row>
    <row r="41" spans="1:7" x14ac:dyDescent="0.25">
      <c r="A41" s="167">
        <v>33020</v>
      </c>
      <c r="B41" s="150" t="s">
        <v>282</v>
      </c>
      <c r="C41" s="269" t="s">
        <v>1542</v>
      </c>
      <c r="D41" s="269" t="s">
        <v>1542</v>
      </c>
      <c r="E41" s="268">
        <v>14</v>
      </c>
      <c r="F41" s="269" t="s">
        <v>1542</v>
      </c>
      <c r="G41" s="269" t="s">
        <v>1542</v>
      </c>
    </row>
    <row r="42" spans="1:7" x14ac:dyDescent="0.25">
      <c r="A42" s="167">
        <v>41020</v>
      </c>
      <c r="B42" s="150" t="s">
        <v>2783</v>
      </c>
      <c r="C42" s="775" t="s">
        <v>10813</v>
      </c>
      <c r="D42" s="705"/>
      <c r="E42" s="705"/>
      <c r="F42" s="705"/>
      <c r="G42" s="705"/>
    </row>
    <row r="43" spans="1:7" x14ac:dyDescent="0.25">
      <c r="A43" s="167">
        <v>45020</v>
      </c>
      <c r="B43" s="150" t="s">
        <v>2585</v>
      </c>
      <c r="C43" s="268">
        <v>24</v>
      </c>
      <c r="D43" s="268">
        <v>26</v>
      </c>
      <c r="E43" s="268">
        <v>16</v>
      </c>
      <c r="F43" s="268">
        <v>21</v>
      </c>
      <c r="G43" s="268">
        <v>14</v>
      </c>
    </row>
    <row r="44" spans="1:7" x14ac:dyDescent="0.25">
      <c r="A44" s="167">
        <v>48020</v>
      </c>
      <c r="B44" s="150" t="s">
        <v>2587</v>
      </c>
      <c r="C44" s="269" t="s">
        <v>1542</v>
      </c>
      <c r="D44" s="268">
        <v>13</v>
      </c>
      <c r="E44" s="269" t="s">
        <v>1542</v>
      </c>
      <c r="F44" s="268">
        <v>11</v>
      </c>
      <c r="G44" s="269" t="s">
        <v>1542</v>
      </c>
    </row>
    <row r="45" spans="1:7" x14ac:dyDescent="0.25">
      <c r="A45" s="167">
        <v>48023</v>
      </c>
      <c r="B45" s="150" t="s">
        <v>2588</v>
      </c>
      <c r="C45" s="765" t="s">
        <v>10813</v>
      </c>
      <c r="D45" s="765"/>
      <c r="E45" s="765"/>
      <c r="F45" s="765"/>
      <c r="G45" s="765"/>
    </row>
    <row r="46" spans="1:7" x14ac:dyDescent="0.25">
      <c r="A46" s="167">
        <v>88888</v>
      </c>
      <c r="B46" s="150" t="s">
        <v>2590</v>
      </c>
      <c r="C46" s="268">
        <v>20</v>
      </c>
      <c r="D46" s="268">
        <v>21</v>
      </c>
      <c r="E46" s="269" t="s">
        <v>1542</v>
      </c>
      <c r="F46" s="269" t="s">
        <v>1542</v>
      </c>
      <c r="G46" s="269" t="s">
        <v>1542</v>
      </c>
    </row>
    <row r="47" spans="1:7" x14ac:dyDescent="0.25">
      <c r="A47" s="19" t="s">
        <v>53</v>
      </c>
      <c r="B47" s="19"/>
      <c r="C47" s="20">
        <v>413</v>
      </c>
      <c r="D47" s="20">
        <v>405</v>
      </c>
      <c r="E47" s="20">
        <v>369</v>
      </c>
      <c r="F47" s="20">
        <v>452</v>
      </c>
      <c r="G47" s="20">
        <v>346</v>
      </c>
    </row>
  </sheetData>
  <mergeCells count="24">
    <mergeCell ref="C42:G42"/>
    <mergeCell ref="C45:G45"/>
    <mergeCell ref="B3:G3"/>
    <mergeCell ref="B4:G4"/>
    <mergeCell ref="B5:G5"/>
    <mergeCell ref="B6:G6"/>
    <mergeCell ref="B7:G7"/>
    <mergeCell ref="B13:G13"/>
    <mergeCell ref="B15:G15"/>
    <mergeCell ref="B16:G16"/>
    <mergeCell ref="B17:G17"/>
    <mergeCell ref="B8:G8"/>
    <mergeCell ref="B9:G9"/>
    <mergeCell ref="B10:G10"/>
    <mergeCell ref="B11:G11"/>
    <mergeCell ref="B12:G12"/>
    <mergeCell ref="B18:G18"/>
    <mergeCell ref="C27:G27"/>
    <mergeCell ref="C37:G37"/>
    <mergeCell ref="B14:G14"/>
    <mergeCell ref="C29:G29"/>
    <mergeCell ref="C30:G30"/>
    <mergeCell ref="C35:G35"/>
    <mergeCell ref="C36:G36"/>
  </mergeCells>
  <dataValidations count="2">
    <dataValidation type="list" allowBlank="1" showInputMessage="1" showErrorMessage="1" sqref="B10:G10" xr:uid="{00000000-0002-0000-0202-000000000000}">
      <formula1>$AA$12:$AA$13</formula1>
    </dataValidation>
    <dataValidation type="list" allowBlank="1" showInputMessage="1" showErrorMessage="1" sqref="B5:G5" xr:uid="{00000000-0002-0000-0202-000001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sheetPr>
    <tabColor rgb="FFFF0000"/>
  </sheetPr>
  <dimension ref="A1:AA31"/>
  <sheetViews>
    <sheetView workbookViewId="0">
      <pane xSplit="1" ySplit="2" topLeftCell="B12"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2784</v>
      </c>
      <c r="C3" s="702"/>
      <c r="D3" s="702"/>
      <c r="E3" s="702"/>
      <c r="F3" s="702"/>
      <c r="G3" s="702"/>
    </row>
    <row r="4" spans="1:27" ht="14.25" customHeight="1" x14ac:dyDescent="0.25">
      <c r="A4" s="6" t="s">
        <v>2</v>
      </c>
      <c r="B4" s="704" t="s">
        <v>2785</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16</v>
      </c>
      <c r="C6" s="699"/>
      <c r="D6" s="699"/>
      <c r="E6" s="699"/>
      <c r="F6" s="699"/>
      <c r="G6" s="699"/>
    </row>
    <row r="7" spans="1:27" ht="14.25" customHeight="1" x14ac:dyDescent="0.25">
      <c r="A7" s="6" t="s">
        <v>8</v>
      </c>
      <c r="B7" s="699" t="s">
        <v>2438</v>
      </c>
      <c r="C7" s="699"/>
      <c r="D7" s="699"/>
      <c r="E7" s="699"/>
      <c r="F7" s="699"/>
      <c r="G7" s="699"/>
      <c r="Z7" s="2" t="s">
        <v>3</v>
      </c>
      <c r="AA7" s="2" t="s">
        <v>4</v>
      </c>
    </row>
    <row r="8" spans="1:27" ht="14.25" customHeight="1" x14ac:dyDescent="0.25">
      <c r="A8" s="6" t="s">
        <v>11</v>
      </c>
      <c r="B8" s="679" t="s">
        <v>9</v>
      </c>
      <c r="C8" s="679"/>
      <c r="D8" s="679"/>
      <c r="E8" s="679"/>
      <c r="F8" s="679"/>
      <c r="G8" s="679"/>
      <c r="Z8" s="39"/>
      <c r="AA8" s="2" t="s">
        <v>7</v>
      </c>
    </row>
    <row r="9" spans="1:27" ht="14.25" customHeight="1" x14ac:dyDescent="0.25">
      <c r="A9" s="6" t="s">
        <v>13</v>
      </c>
      <c r="B9" s="688" t="s">
        <v>9</v>
      </c>
      <c r="C9" s="688"/>
      <c r="D9" s="688"/>
      <c r="E9" s="688"/>
      <c r="F9" s="688"/>
      <c r="G9" s="688"/>
      <c r="Z9" s="39"/>
      <c r="AA9" s="2" t="s">
        <v>10</v>
      </c>
    </row>
    <row r="10" spans="1:27" ht="14.25" customHeight="1" x14ac:dyDescent="0.25">
      <c r="A10" s="6" t="s">
        <v>15</v>
      </c>
      <c r="B10" s="699" t="s">
        <v>54</v>
      </c>
      <c r="C10" s="699"/>
      <c r="D10" s="699"/>
      <c r="E10" s="699"/>
      <c r="F10" s="699"/>
      <c r="G10" s="699"/>
      <c r="Z10" s="39"/>
      <c r="AA10" s="2" t="s">
        <v>16</v>
      </c>
    </row>
    <row r="11" spans="1:27" ht="14.25" customHeight="1" x14ac:dyDescent="0.25">
      <c r="A11" s="6" t="s">
        <v>17</v>
      </c>
      <c r="B11" s="699" t="s">
        <v>18</v>
      </c>
      <c r="C11" s="699"/>
      <c r="D11" s="699"/>
      <c r="E11" s="699"/>
      <c r="F11" s="699"/>
      <c r="G11" s="699"/>
      <c r="Z11" s="39"/>
      <c r="AA11" s="2" t="s">
        <v>6</v>
      </c>
    </row>
    <row r="12" spans="1:27" ht="14.25" customHeight="1" x14ac:dyDescent="0.25">
      <c r="A12" s="6" t="s">
        <v>19</v>
      </c>
      <c r="B12" s="699" t="s">
        <v>2439</v>
      </c>
      <c r="C12" s="699"/>
      <c r="D12" s="699"/>
      <c r="E12" s="699"/>
      <c r="F12" s="699"/>
      <c r="G12" s="699"/>
      <c r="Z12" s="39"/>
      <c r="AA12" s="2" t="s">
        <v>21</v>
      </c>
    </row>
    <row r="13" spans="1:27" ht="14.25" customHeight="1" x14ac:dyDescent="0.25">
      <c r="A13" s="6" t="s">
        <v>22</v>
      </c>
      <c r="B13" s="688" t="s">
        <v>34</v>
      </c>
      <c r="C13" s="688"/>
      <c r="D13" s="688"/>
      <c r="E13" s="688"/>
      <c r="F13" s="688"/>
      <c r="G13" s="688"/>
      <c r="Z13" s="2" t="s">
        <v>24</v>
      </c>
      <c r="AA13" s="2" t="s">
        <v>25</v>
      </c>
    </row>
    <row r="14" spans="1:27" ht="14.25" customHeight="1" x14ac:dyDescent="0.25">
      <c r="A14" s="6" t="s">
        <v>26</v>
      </c>
      <c r="B14" s="699" t="s">
        <v>9</v>
      </c>
      <c r="C14" s="699"/>
      <c r="D14" s="699"/>
      <c r="E14" s="699"/>
      <c r="F14" s="699"/>
      <c r="G14" s="699"/>
      <c r="Z14" s="39"/>
      <c r="AA14" s="2" t="s">
        <v>18</v>
      </c>
    </row>
    <row r="15" spans="1:27" ht="14.25" customHeight="1" x14ac:dyDescent="0.25">
      <c r="A15" s="6" t="s">
        <v>28</v>
      </c>
      <c r="B15" s="688" t="s">
        <v>2439</v>
      </c>
      <c r="C15" s="688"/>
      <c r="D15" s="688"/>
      <c r="E15" s="688"/>
      <c r="F15" s="688"/>
      <c r="G15" s="688"/>
      <c r="Z15" s="2" t="s">
        <v>29</v>
      </c>
      <c r="AA15" s="2" t="s">
        <v>23</v>
      </c>
    </row>
    <row r="16" spans="1:27" ht="14.25" customHeight="1" x14ac:dyDescent="0.25">
      <c r="A16" s="6" t="s">
        <v>30</v>
      </c>
      <c r="B16" s="688" t="s">
        <v>2439</v>
      </c>
      <c r="C16" s="688"/>
      <c r="D16" s="688"/>
      <c r="E16" s="688"/>
      <c r="F16" s="688"/>
      <c r="G16" s="688"/>
      <c r="Z16" s="39"/>
      <c r="AA16" s="2" t="s">
        <v>31</v>
      </c>
    </row>
    <row r="17" spans="1:27" ht="14.25" customHeight="1" x14ac:dyDescent="0.25">
      <c r="A17" s="6" t="s">
        <v>32</v>
      </c>
      <c r="B17" s="699" t="s">
        <v>921</v>
      </c>
      <c r="C17" s="699"/>
      <c r="D17" s="699"/>
      <c r="E17" s="699"/>
      <c r="F17" s="699"/>
      <c r="G17" s="699"/>
      <c r="Z17" s="39"/>
      <c r="AA17" s="2" t="s">
        <v>34</v>
      </c>
    </row>
    <row r="18" spans="1:27" ht="14.25" customHeight="1" x14ac:dyDescent="0.25">
      <c r="A18" s="6" t="s">
        <v>35</v>
      </c>
      <c r="B18" s="688" t="s">
        <v>9</v>
      </c>
      <c r="C18" s="688"/>
      <c r="D18" s="688"/>
      <c r="E18" s="688"/>
      <c r="F18" s="688"/>
      <c r="G18" s="688"/>
    </row>
    <row r="19" spans="1:27" ht="14.25" customHeight="1" x14ac:dyDescent="0.25">
      <c r="A19" s="6" t="s">
        <v>36</v>
      </c>
      <c r="B19" s="688" t="s">
        <v>9</v>
      </c>
      <c r="C19" s="688"/>
      <c r="D19" s="688"/>
      <c r="E19" s="688"/>
      <c r="F19" s="688"/>
      <c r="G19" s="688"/>
    </row>
    <row r="20" spans="1:27" ht="14.25" customHeight="1" x14ac:dyDescent="0.25">
      <c r="A20" s="7" t="s">
        <v>37</v>
      </c>
      <c r="C20" s="8" t="s">
        <v>38</v>
      </c>
      <c r="D20" s="8" t="s">
        <v>39</v>
      </c>
      <c r="E20" s="8" t="s">
        <v>40</v>
      </c>
      <c r="F20" s="8" t="s">
        <v>41</v>
      </c>
      <c r="G20" s="8" t="s">
        <v>42</v>
      </c>
      <c r="H20" s="8"/>
      <c r="I20" s="8"/>
      <c r="J20" s="8"/>
      <c r="K20" s="8"/>
      <c r="L20" s="8"/>
      <c r="M20" s="8"/>
      <c r="N20" s="8"/>
      <c r="O20" s="8"/>
      <c r="P20" s="9"/>
      <c r="Q20" s="9"/>
      <c r="R20" s="9"/>
      <c r="S20" s="9"/>
      <c r="T20" s="9"/>
      <c r="U20" s="9"/>
      <c r="V20" s="9"/>
      <c r="W20" s="9"/>
      <c r="X20" s="9"/>
      <c r="Y20" s="9"/>
      <c r="Z20" s="9"/>
      <c r="AA20" s="9"/>
    </row>
    <row r="21" spans="1:27" ht="14.25" customHeight="1" x14ac:dyDescent="0.25">
      <c r="A21" s="6" t="s">
        <v>43</v>
      </c>
      <c r="C21" s="10">
        <v>24581</v>
      </c>
      <c r="D21" s="10">
        <v>24545</v>
      </c>
      <c r="E21" s="10">
        <v>24466</v>
      </c>
      <c r="F21" s="11">
        <v>25256</v>
      </c>
      <c r="G21" s="11">
        <v>24818</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21221</v>
      </c>
      <c r="D22" s="10">
        <f t="shared" ref="D22:G22" si="0">D21-D26</f>
        <v>21142</v>
      </c>
      <c r="E22" s="10">
        <f t="shared" si="0"/>
        <v>21063</v>
      </c>
      <c r="F22" s="10">
        <f t="shared" si="0"/>
        <v>21785</v>
      </c>
      <c r="G22" s="10">
        <f t="shared" si="0"/>
        <v>21619</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0.86330905984296813</v>
      </c>
      <c r="D23" s="12">
        <f t="shared" ref="D23:G23" si="1">D22/D21</f>
        <v>0.86135669179058871</v>
      </c>
      <c r="E23" s="12">
        <f t="shared" si="1"/>
        <v>0.86090901659445762</v>
      </c>
      <c r="F23" s="12">
        <f t="shared" si="1"/>
        <v>0.86256731073804249</v>
      </c>
      <c r="G23" s="12">
        <f t="shared" si="1"/>
        <v>0.87110161979208633</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3</v>
      </c>
      <c r="D24" s="10">
        <v>1</v>
      </c>
      <c r="E24" s="10">
        <v>1</v>
      </c>
      <c r="F24" s="198">
        <v>1</v>
      </c>
      <c r="G24" s="198">
        <v>0</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1.2204548228306415E-4</v>
      </c>
      <c r="D25" s="12">
        <f t="shared" ref="D25:F25" si="2">D24/D21</f>
        <v>4.074149521287431E-5</v>
      </c>
      <c r="E25" s="12">
        <f t="shared" si="2"/>
        <v>4.0873048311943103E-5</v>
      </c>
      <c r="F25" s="12">
        <f t="shared" si="2"/>
        <v>3.9594551789673741E-5</v>
      </c>
      <c r="G25" s="12">
        <f>G24/G21</f>
        <v>0</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0">
        <v>3360</v>
      </c>
      <c r="D26" s="10">
        <v>3403</v>
      </c>
      <c r="E26" s="10">
        <v>3403</v>
      </c>
      <c r="F26" s="10">
        <v>3471</v>
      </c>
      <c r="G26" s="10">
        <v>3199</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0.13669094015703184</v>
      </c>
      <c r="D27" s="12">
        <f t="shared" ref="D27:F27" si="3">D26/D21</f>
        <v>0.13864330820941129</v>
      </c>
      <c r="E27" s="12">
        <f t="shared" si="3"/>
        <v>0.13909098340554238</v>
      </c>
      <c r="F27" s="12">
        <f t="shared" si="3"/>
        <v>0.13743268926195756</v>
      </c>
      <c r="G27" s="12">
        <f>G26/G21</f>
        <v>0.12889838020791361</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2440</v>
      </c>
      <c r="C30" s="10">
        <v>21221</v>
      </c>
      <c r="D30" s="10">
        <v>21142</v>
      </c>
      <c r="E30" s="10">
        <v>21063</v>
      </c>
      <c r="F30" s="11">
        <v>21785</v>
      </c>
      <c r="G30" s="11">
        <v>21619</v>
      </c>
      <c r="H30" s="11"/>
      <c r="I30" s="11"/>
      <c r="J30" s="11"/>
      <c r="K30" s="11"/>
      <c r="L30" s="11"/>
      <c r="M30" s="11"/>
      <c r="N30" s="11"/>
      <c r="O30" s="11"/>
      <c r="P30" s="9"/>
      <c r="Q30" s="9"/>
      <c r="R30" s="9"/>
      <c r="S30" s="9"/>
      <c r="T30" s="9"/>
      <c r="U30" s="9"/>
      <c r="V30" s="9"/>
      <c r="W30" s="9"/>
      <c r="X30" s="9"/>
      <c r="Y30" s="9"/>
      <c r="Z30" s="9"/>
      <c r="AA30" s="9"/>
    </row>
    <row r="31" spans="1:27" x14ac:dyDescent="0.25">
      <c r="A31" s="19" t="s">
        <v>53</v>
      </c>
      <c r="B31" s="19"/>
      <c r="C31" s="20">
        <f>SUM(C30)</f>
        <v>21221</v>
      </c>
      <c r="D31" s="20">
        <f t="shared" ref="D31:G31" si="4">SUM(D30)</f>
        <v>21142</v>
      </c>
      <c r="E31" s="20">
        <f t="shared" si="4"/>
        <v>21063</v>
      </c>
      <c r="F31" s="20">
        <f t="shared" si="4"/>
        <v>21785</v>
      </c>
      <c r="G31" s="20">
        <f t="shared" si="4"/>
        <v>21619</v>
      </c>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13:G13" xr:uid="{00000000-0002-0000-0302-000000000000}">
      <formula1>$AA$15:$AA$17</formula1>
    </dataValidation>
    <dataValidation type="list" allowBlank="1" showInputMessage="1" showErrorMessage="1" sqref="B11:G11" xr:uid="{00000000-0002-0000-0302-000001000000}">
      <formula1>$AA$13:$AA$14</formula1>
    </dataValidation>
    <dataValidation type="list" allowBlank="1" showInputMessage="1" showErrorMessage="1" sqref="B6:G6" xr:uid="{00000000-0002-0000-0302-000002000000}">
      <formula1>$AA$7:$AA$12</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sheetPr>
    <tabColor rgb="FFFF0000"/>
  </sheetPr>
  <dimension ref="A1:AA31"/>
  <sheetViews>
    <sheetView workbookViewId="0">
      <pane xSplit="1" ySplit="2" topLeftCell="B9" activePane="bottomRight" state="frozen"/>
      <selection activeCell="K24" sqref="K24"/>
      <selection pane="topRight" activeCell="K24" sqref="K24"/>
      <selection pane="bottomLeft" activeCell="K24" sqref="K24"/>
      <selection pane="bottomRight" activeCell="J27" sqref="J27"/>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2786</v>
      </c>
      <c r="C3" s="702"/>
      <c r="D3" s="702"/>
      <c r="E3" s="702"/>
      <c r="F3" s="702"/>
      <c r="G3" s="702"/>
    </row>
    <row r="4" spans="1:27" ht="14.25" customHeight="1" x14ac:dyDescent="0.25">
      <c r="A4" s="6" t="s">
        <v>2</v>
      </c>
      <c r="B4" s="704" t="s">
        <v>2787</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2443</v>
      </c>
      <c r="C6" s="699"/>
      <c r="D6" s="699"/>
      <c r="E6" s="699"/>
      <c r="F6" s="699"/>
      <c r="G6" s="699"/>
    </row>
    <row r="7" spans="1:27" ht="14.25" customHeight="1" x14ac:dyDescent="0.25">
      <c r="A7" s="6" t="s">
        <v>8</v>
      </c>
      <c r="B7" s="699" t="s">
        <v>2444</v>
      </c>
      <c r="C7" s="699"/>
      <c r="D7" s="699"/>
      <c r="E7" s="699"/>
      <c r="F7" s="699"/>
      <c r="G7" s="699"/>
    </row>
    <row r="8" spans="1:27" ht="14.25" customHeight="1" x14ac:dyDescent="0.25">
      <c r="A8" s="6" t="s">
        <v>11</v>
      </c>
      <c r="B8" s="679" t="s">
        <v>9</v>
      </c>
      <c r="C8" s="679"/>
      <c r="D8" s="679"/>
      <c r="E8" s="679"/>
      <c r="F8" s="679"/>
      <c r="G8" s="679"/>
      <c r="Z8" s="2" t="s">
        <v>3</v>
      </c>
      <c r="AA8" s="2" t="s">
        <v>4</v>
      </c>
    </row>
    <row r="9" spans="1:27" ht="14.25" customHeight="1" x14ac:dyDescent="0.25">
      <c r="A9" s="6" t="s">
        <v>13</v>
      </c>
      <c r="B9" s="688" t="s">
        <v>9</v>
      </c>
      <c r="C9" s="688"/>
      <c r="D9" s="688"/>
      <c r="E9" s="688"/>
      <c r="F9" s="688"/>
      <c r="G9" s="688"/>
      <c r="Z9" s="39"/>
      <c r="AA9" s="2" t="s">
        <v>7</v>
      </c>
    </row>
    <row r="10" spans="1:27" ht="14.25" customHeight="1" x14ac:dyDescent="0.25">
      <c r="A10" s="6" t="s">
        <v>15</v>
      </c>
      <c r="B10" s="699" t="s">
        <v>54</v>
      </c>
      <c r="C10" s="699"/>
      <c r="D10" s="699"/>
      <c r="E10" s="699"/>
      <c r="F10" s="699"/>
      <c r="G10" s="699"/>
      <c r="Z10" s="39"/>
      <c r="AA10" s="2" t="s">
        <v>10</v>
      </c>
    </row>
    <row r="11" spans="1:27" ht="14.25" customHeight="1" x14ac:dyDescent="0.25">
      <c r="A11" s="6" t="s">
        <v>17</v>
      </c>
      <c r="B11" s="699" t="s">
        <v>18</v>
      </c>
      <c r="C11" s="699"/>
      <c r="D11" s="699"/>
      <c r="E11" s="699"/>
      <c r="F11" s="699"/>
      <c r="G11" s="699"/>
      <c r="Z11" s="39"/>
      <c r="AA11" s="2" t="s">
        <v>16</v>
      </c>
    </row>
    <row r="12" spans="1:27" ht="14.25" customHeight="1" x14ac:dyDescent="0.25">
      <c r="A12" s="6" t="s">
        <v>19</v>
      </c>
      <c r="B12" s="699" t="s">
        <v>2439</v>
      </c>
      <c r="C12" s="699"/>
      <c r="D12" s="699"/>
      <c r="E12" s="699"/>
      <c r="F12" s="699"/>
      <c r="G12" s="699"/>
      <c r="Z12" s="39"/>
      <c r="AA12" s="2" t="s">
        <v>6</v>
      </c>
    </row>
    <row r="13" spans="1:27" ht="14.25" customHeight="1" x14ac:dyDescent="0.25">
      <c r="A13" s="6" t="s">
        <v>22</v>
      </c>
      <c r="B13" s="688" t="s">
        <v>34</v>
      </c>
      <c r="C13" s="688"/>
      <c r="D13" s="688"/>
      <c r="E13" s="688"/>
      <c r="F13" s="688"/>
      <c r="G13" s="688"/>
      <c r="Z13" s="39"/>
      <c r="AA13" s="2" t="s">
        <v>21</v>
      </c>
    </row>
    <row r="14" spans="1:27" ht="14.25" customHeight="1" x14ac:dyDescent="0.25">
      <c r="A14" s="6" t="s">
        <v>26</v>
      </c>
      <c r="B14" s="699" t="s">
        <v>9</v>
      </c>
      <c r="C14" s="699"/>
      <c r="D14" s="699"/>
      <c r="E14" s="699"/>
      <c r="F14" s="699"/>
      <c r="G14" s="699"/>
      <c r="AA14" s="2" t="s">
        <v>2443</v>
      </c>
    </row>
    <row r="15" spans="1:27" ht="14.25" customHeight="1" x14ac:dyDescent="0.25">
      <c r="A15" s="6" t="s">
        <v>28</v>
      </c>
      <c r="B15" s="688" t="s">
        <v>2439</v>
      </c>
      <c r="C15" s="688"/>
      <c r="D15" s="688"/>
      <c r="E15" s="688"/>
      <c r="F15" s="688"/>
      <c r="G15" s="688"/>
      <c r="Z15" s="2" t="s">
        <v>24</v>
      </c>
      <c r="AA15" s="2" t="s">
        <v>25</v>
      </c>
    </row>
    <row r="16" spans="1:27" ht="14.25" customHeight="1" x14ac:dyDescent="0.25">
      <c r="A16" s="6" t="s">
        <v>30</v>
      </c>
      <c r="B16" s="688" t="s">
        <v>2439</v>
      </c>
      <c r="C16" s="688"/>
      <c r="D16" s="688"/>
      <c r="E16" s="688"/>
      <c r="F16" s="688"/>
      <c r="G16" s="688"/>
      <c r="Z16" s="39"/>
      <c r="AA16" s="2" t="s">
        <v>18</v>
      </c>
    </row>
    <row r="17" spans="1:27" ht="14.25" customHeight="1" x14ac:dyDescent="0.25">
      <c r="A17" s="6" t="s">
        <v>32</v>
      </c>
      <c r="B17" s="786" t="s">
        <v>922</v>
      </c>
      <c r="C17" s="786"/>
      <c r="D17" s="786"/>
      <c r="E17" s="786"/>
      <c r="F17" s="786"/>
      <c r="G17" s="786"/>
      <c r="Z17" s="2" t="s">
        <v>29</v>
      </c>
      <c r="AA17" s="2" t="s">
        <v>23</v>
      </c>
    </row>
    <row r="18" spans="1:27" ht="14.25" customHeight="1" x14ac:dyDescent="0.25">
      <c r="A18" s="6" t="s">
        <v>35</v>
      </c>
      <c r="B18" s="688" t="s">
        <v>9</v>
      </c>
      <c r="C18" s="688"/>
      <c r="D18" s="688"/>
      <c r="E18" s="688"/>
      <c r="F18" s="688"/>
      <c r="G18" s="688"/>
      <c r="Z18" s="39"/>
      <c r="AA18" s="2" t="s">
        <v>31</v>
      </c>
    </row>
    <row r="19" spans="1:27" ht="14.25" customHeight="1" x14ac:dyDescent="0.25">
      <c r="A19" s="6" t="s">
        <v>36</v>
      </c>
      <c r="B19" s="688" t="s">
        <v>9</v>
      </c>
      <c r="C19" s="688"/>
      <c r="D19" s="688"/>
      <c r="E19" s="688"/>
      <c r="F19" s="688"/>
      <c r="G19" s="688"/>
      <c r="Z19" s="39"/>
      <c r="AA19" s="2" t="s">
        <v>34</v>
      </c>
    </row>
    <row r="20" spans="1:27" ht="14.25" customHeight="1" x14ac:dyDescent="0.25">
      <c r="A20" s="7" t="s">
        <v>37</v>
      </c>
      <c r="C20" s="8" t="s">
        <v>38</v>
      </c>
      <c r="D20" s="8" t="s">
        <v>39</v>
      </c>
      <c r="E20" s="8" t="s">
        <v>40</v>
      </c>
      <c r="F20" s="8" t="s">
        <v>41</v>
      </c>
      <c r="G20" s="8" t="s">
        <v>42</v>
      </c>
      <c r="H20" s="8"/>
      <c r="I20" s="8"/>
      <c r="J20" s="8"/>
      <c r="K20" s="8"/>
      <c r="L20" s="8"/>
      <c r="M20" s="8"/>
      <c r="N20" s="8"/>
      <c r="O20" s="8"/>
      <c r="P20" s="9"/>
      <c r="Q20" s="9"/>
      <c r="R20" s="9"/>
      <c r="S20" s="9"/>
      <c r="T20" s="9"/>
      <c r="U20" s="9"/>
      <c r="V20" s="9"/>
      <c r="W20" s="9"/>
      <c r="X20" s="9"/>
      <c r="Y20" s="9"/>
      <c r="Z20" s="9"/>
      <c r="AA20" s="9"/>
    </row>
    <row r="21" spans="1:27" ht="14.25" customHeight="1" x14ac:dyDescent="0.25">
      <c r="A21" s="6" t="s">
        <v>43</v>
      </c>
      <c r="C21" s="10">
        <v>24581</v>
      </c>
      <c r="D21" s="10">
        <v>24545</v>
      </c>
      <c r="E21" s="10">
        <v>24466</v>
      </c>
      <c r="F21" s="11">
        <v>25256</v>
      </c>
      <c r="G21" s="11">
        <v>24818</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21221</v>
      </c>
      <c r="D22" s="10">
        <f t="shared" ref="D22:G22" si="0">D21-D26</f>
        <v>21142</v>
      </c>
      <c r="E22" s="10">
        <f t="shared" si="0"/>
        <v>21063</v>
      </c>
      <c r="F22" s="10">
        <f t="shared" si="0"/>
        <v>21785</v>
      </c>
      <c r="G22" s="10">
        <f t="shared" si="0"/>
        <v>21619</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0.86330905984296813</v>
      </c>
      <c r="D23" s="12">
        <f t="shared" ref="D23:G23" si="1">D22/D21</f>
        <v>0.86135669179058871</v>
      </c>
      <c r="E23" s="12">
        <f t="shared" si="1"/>
        <v>0.86090901659445762</v>
      </c>
      <c r="F23" s="12">
        <f t="shared" si="1"/>
        <v>0.86256731073804249</v>
      </c>
      <c r="G23" s="12">
        <f t="shared" si="1"/>
        <v>0.87110161979208633</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7</v>
      </c>
      <c r="D24" s="10">
        <v>7</v>
      </c>
      <c r="E24" s="10">
        <v>5</v>
      </c>
      <c r="F24" s="9">
        <v>9</v>
      </c>
      <c r="G24" s="9">
        <v>8</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2.8477279199381637E-4</v>
      </c>
      <c r="D25" s="12">
        <f t="shared" ref="D25:F25" si="2">D24/D21</f>
        <v>2.8519046649012019E-4</v>
      </c>
      <c r="E25" s="12">
        <f t="shared" si="2"/>
        <v>2.0436524155971553E-4</v>
      </c>
      <c r="F25" s="12">
        <f t="shared" si="2"/>
        <v>3.5635096610706367E-4</v>
      </c>
      <c r="G25" s="12">
        <f>G24/G21</f>
        <v>3.2234668385848979E-4</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0">
        <v>3360</v>
      </c>
      <c r="D26" s="10">
        <v>3403</v>
      </c>
      <c r="E26" s="10">
        <v>3403</v>
      </c>
      <c r="F26" s="10">
        <v>3471</v>
      </c>
      <c r="G26" s="10">
        <v>3199</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0.13669094015703184</v>
      </c>
      <c r="D27" s="12">
        <f t="shared" ref="D27:F27" si="3">D26/D21</f>
        <v>0.13864330820941129</v>
      </c>
      <c r="E27" s="12">
        <f t="shared" si="3"/>
        <v>0.13909098340554238</v>
      </c>
      <c r="F27" s="12">
        <f t="shared" si="3"/>
        <v>0.13743268926195756</v>
      </c>
      <c r="G27" s="12">
        <f>G26/G21</f>
        <v>0.12889838020791361</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2440</v>
      </c>
      <c r="C30" s="10">
        <v>21221</v>
      </c>
      <c r="D30" s="10">
        <v>21142</v>
      </c>
      <c r="E30" s="10">
        <v>21063</v>
      </c>
      <c r="F30" s="11">
        <v>21785</v>
      </c>
      <c r="G30" s="11">
        <v>21619</v>
      </c>
      <c r="H30" s="11"/>
      <c r="I30" s="11"/>
      <c r="J30" s="11"/>
      <c r="K30" s="11"/>
      <c r="L30" s="11"/>
      <c r="M30" s="11"/>
      <c r="N30" s="11"/>
      <c r="O30" s="11"/>
      <c r="P30" s="9"/>
      <c r="Q30" s="9"/>
      <c r="R30" s="9"/>
      <c r="S30" s="9"/>
      <c r="T30" s="9"/>
      <c r="U30" s="9"/>
      <c r="V30" s="9"/>
      <c r="W30" s="9"/>
      <c r="X30" s="9"/>
      <c r="Y30" s="9"/>
      <c r="Z30" s="9"/>
      <c r="AA30" s="9"/>
    </row>
    <row r="31" spans="1:27" x14ac:dyDescent="0.25">
      <c r="A31" s="19" t="s">
        <v>53</v>
      </c>
      <c r="B31" s="19"/>
      <c r="C31" s="20">
        <f>SUM(C30)</f>
        <v>21221</v>
      </c>
      <c r="D31" s="20">
        <f t="shared" ref="D31:G31" si="4">SUM(D30)</f>
        <v>21142</v>
      </c>
      <c r="E31" s="20">
        <f t="shared" si="4"/>
        <v>21063</v>
      </c>
      <c r="F31" s="20">
        <f t="shared" si="4"/>
        <v>21785</v>
      </c>
      <c r="G31" s="20">
        <f t="shared" si="4"/>
        <v>21619</v>
      </c>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6:G6" xr:uid="{00000000-0002-0000-0402-000000000000}">
      <formula1>$AA$8:$AA$14</formula1>
    </dataValidation>
    <dataValidation type="list" allowBlank="1" showInputMessage="1" showErrorMessage="1" sqref="B11:G11" xr:uid="{00000000-0002-0000-0402-000001000000}">
      <formula1>$AA$15:$AA$16</formula1>
    </dataValidation>
    <dataValidation type="list" allowBlank="1" showInputMessage="1" showErrorMessage="1" sqref="B13:G13" xr:uid="{00000000-0002-0000-0402-000002000000}">
      <formula1>$AA$17:$AA$19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sheetPr>
    <tabColor rgb="FFFF0000"/>
  </sheetPr>
  <dimension ref="A1:AA35"/>
  <sheetViews>
    <sheetView zoomScaleNormal="100" workbookViewId="0">
      <pane xSplit="1" ySplit="2" topLeftCell="B12" activePane="bottomRight" state="frozen"/>
      <selection activeCell="K24" sqref="K24"/>
      <selection pane="topRight" activeCell="K24" sqref="K24"/>
      <selection pane="bottomLeft" activeCell="K24" sqref="K24"/>
      <selection pane="bottomRight" activeCell="E30" sqref="E30:E32"/>
    </sheetView>
  </sheetViews>
  <sheetFormatPr defaultColWidth="9.140625" defaultRowHeight="15" x14ac:dyDescent="0.25"/>
  <cols>
    <col min="1" max="1" width="36.85546875" style="2" customWidth="1"/>
    <col min="2" max="2" width="61.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2788</v>
      </c>
      <c r="C3" s="702"/>
      <c r="D3" s="702"/>
      <c r="E3" s="702"/>
      <c r="F3" s="702"/>
      <c r="G3" s="702"/>
    </row>
    <row r="4" spans="1:27" ht="14.25" customHeight="1" x14ac:dyDescent="0.25">
      <c r="A4" s="6" t="s">
        <v>2</v>
      </c>
      <c r="B4" s="704" t="s">
        <v>2789</v>
      </c>
      <c r="C4" s="704"/>
      <c r="D4" s="704"/>
      <c r="E4" s="704"/>
      <c r="F4" s="704"/>
      <c r="G4" s="704"/>
    </row>
    <row r="5" spans="1:27" ht="28.5" customHeight="1" x14ac:dyDescent="0.25">
      <c r="A5" s="6"/>
      <c r="B5" s="704"/>
      <c r="C5" s="704"/>
      <c r="D5" s="704"/>
      <c r="E5" s="704"/>
      <c r="F5" s="704"/>
      <c r="G5" s="704"/>
    </row>
    <row r="6" spans="1:27" ht="14.25" customHeight="1" x14ac:dyDescent="0.25">
      <c r="A6" s="6" t="s">
        <v>5</v>
      </c>
      <c r="B6" s="699" t="s">
        <v>6</v>
      </c>
      <c r="C6" s="699"/>
      <c r="D6" s="699"/>
      <c r="E6" s="699"/>
      <c r="F6" s="699"/>
      <c r="G6" s="699"/>
    </row>
    <row r="7" spans="1:27" ht="14.25" customHeight="1" x14ac:dyDescent="0.25">
      <c r="A7" s="6" t="s">
        <v>8</v>
      </c>
      <c r="B7" s="688" t="s">
        <v>9</v>
      </c>
      <c r="C7" s="688"/>
      <c r="D7" s="688"/>
      <c r="E7" s="688"/>
      <c r="F7" s="688"/>
      <c r="G7" s="688"/>
    </row>
    <row r="8" spans="1:27" ht="14.25" customHeight="1" x14ac:dyDescent="0.25">
      <c r="A8" s="6" t="s">
        <v>11</v>
      </c>
      <c r="B8" s="688" t="s">
        <v>2250</v>
      </c>
      <c r="C8" s="688"/>
      <c r="D8" s="688"/>
      <c r="E8" s="688"/>
      <c r="F8" s="688"/>
      <c r="G8" s="688"/>
      <c r="Z8" s="2" t="s">
        <v>3</v>
      </c>
      <c r="AA8" s="2" t="s">
        <v>4</v>
      </c>
    </row>
    <row r="9" spans="1:27" ht="14.25" customHeight="1" x14ac:dyDescent="0.25">
      <c r="A9" s="6" t="s">
        <v>13</v>
      </c>
      <c r="B9" s="699" t="s">
        <v>9</v>
      </c>
      <c r="C9" s="699"/>
      <c r="D9" s="699"/>
      <c r="E9" s="699"/>
      <c r="F9" s="699"/>
      <c r="G9" s="699"/>
      <c r="AA9" s="2" t="s">
        <v>7</v>
      </c>
    </row>
    <row r="10" spans="1:27" ht="14.25" customHeight="1" x14ac:dyDescent="0.25">
      <c r="A10" s="6" t="s">
        <v>15</v>
      </c>
      <c r="B10" s="699" t="s">
        <v>63</v>
      </c>
      <c r="C10" s="699"/>
      <c r="D10" s="699"/>
      <c r="E10" s="699"/>
      <c r="F10" s="699"/>
      <c r="G10" s="699"/>
      <c r="AA10" s="2" t="s">
        <v>10</v>
      </c>
    </row>
    <row r="11" spans="1:27" ht="14.25" customHeight="1" x14ac:dyDescent="0.25">
      <c r="A11" s="6" t="s">
        <v>17</v>
      </c>
      <c r="B11" s="699" t="s">
        <v>18</v>
      </c>
      <c r="C11" s="699"/>
      <c r="D11" s="699"/>
      <c r="E11" s="699"/>
      <c r="F11" s="699"/>
      <c r="G11" s="699"/>
      <c r="AA11" s="2" t="s">
        <v>12</v>
      </c>
    </row>
    <row r="12" spans="1:27" ht="14.25" customHeight="1" x14ac:dyDescent="0.25">
      <c r="A12" s="6" t="s">
        <v>19</v>
      </c>
      <c r="B12" s="782" t="s">
        <v>2169</v>
      </c>
      <c r="C12" s="782"/>
      <c r="D12" s="782"/>
      <c r="E12" s="782"/>
      <c r="F12" s="782"/>
      <c r="G12" s="782"/>
      <c r="AA12" s="2" t="s">
        <v>14</v>
      </c>
    </row>
    <row r="13" spans="1:27" ht="14.25" customHeight="1" x14ac:dyDescent="0.25">
      <c r="A13" s="6" t="s">
        <v>22</v>
      </c>
      <c r="B13" s="690" t="s">
        <v>9</v>
      </c>
      <c r="C13" s="690"/>
      <c r="D13" s="690"/>
      <c r="E13" s="690"/>
      <c r="F13" s="690"/>
      <c r="G13" s="690"/>
      <c r="AA13" s="2" t="s">
        <v>16</v>
      </c>
    </row>
    <row r="14" spans="1:27" ht="14.25" customHeight="1" x14ac:dyDescent="0.25">
      <c r="A14" s="6" t="s">
        <v>26</v>
      </c>
      <c r="B14" s="699" t="s">
        <v>9</v>
      </c>
      <c r="C14" s="699"/>
      <c r="D14" s="699"/>
      <c r="E14" s="699"/>
      <c r="F14" s="699"/>
      <c r="G14" s="699"/>
      <c r="AA14" s="2" t="s">
        <v>6</v>
      </c>
    </row>
    <row r="15" spans="1:27" ht="14.25" customHeight="1" x14ac:dyDescent="0.25">
      <c r="A15" s="6" t="s">
        <v>28</v>
      </c>
      <c r="B15" s="688" t="s">
        <v>2593</v>
      </c>
      <c r="C15" s="688"/>
      <c r="D15" s="688"/>
      <c r="E15" s="688"/>
      <c r="F15" s="688"/>
      <c r="G15" s="688"/>
      <c r="AA15" s="2" t="s">
        <v>21</v>
      </c>
    </row>
    <row r="16" spans="1:27" ht="14.25" customHeight="1" x14ac:dyDescent="0.25">
      <c r="A16" s="6" t="s">
        <v>30</v>
      </c>
      <c r="B16" s="688" t="s">
        <v>2201</v>
      </c>
      <c r="C16" s="688"/>
      <c r="D16" s="688"/>
      <c r="E16" s="688"/>
      <c r="F16" s="688"/>
      <c r="G16" s="688"/>
      <c r="Z16" s="2" t="s">
        <v>24</v>
      </c>
      <c r="AA16" s="2" t="s">
        <v>25</v>
      </c>
    </row>
    <row r="17" spans="1:27" ht="14.25" customHeight="1" x14ac:dyDescent="0.25">
      <c r="A17" s="6" t="s">
        <v>32</v>
      </c>
      <c r="B17" s="699" t="s">
        <v>923</v>
      </c>
      <c r="C17" s="699"/>
      <c r="D17" s="699"/>
      <c r="E17" s="699"/>
      <c r="F17" s="699"/>
      <c r="G17" s="699"/>
      <c r="AA17" s="2" t="s">
        <v>18</v>
      </c>
    </row>
    <row r="18" spans="1:27" ht="14.25" customHeight="1" x14ac:dyDescent="0.25">
      <c r="A18" s="6" t="s">
        <v>35</v>
      </c>
      <c r="B18" s="688" t="s">
        <v>9</v>
      </c>
      <c r="C18" s="688"/>
      <c r="D18" s="688"/>
      <c r="E18" s="688"/>
      <c r="F18" s="688"/>
      <c r="G18" s="688"/>
      <c r="Z18" s="2" t="s">
        <v>29</v>
      </c>
      <c r="AA18" s="2" t="s">
        <v>23</v>
      </c>
    </row>
    <row r="19" spans="1:27" ht="14.25" customHeight="1" x14ac:dyDescent="0.25">
      <c r="A19" s="6" t="s">
        <v>36</v>
      </c>
      <c r="B19" s="699" t="s">
        <v>9</v>
      </c>
      <c r="C19" s="699"/>
      <c r="D19" s="699"/>
      <c r="E19" s="699"/>
      <c r="F19" s="699"/>
      <c r="G19" s="699"/>
      <c r="AA19" s="2" t="s">
        <v>31</v>
      </c>
    </row>
    <row r="20" spans="1:27" ht="14.25" customHeight="1" x14ac:dyDescent="0.25">
      <c r="A20" s="7" t="s">
        <v>37</v>
      </c>
      <c r="C20" s="8" t="s">
        <v>38</v>
      </c>
      <c r="D20" s="8" t="s">
        <v>39</v>
      </c>
      <c r="E20" s="8" t="s">
        <v>40</v>
      </c>
      <c r="F20" s="8" t="s">
        <v>41</v>
      </c>
      <c r="G20" s="8" t="s">
        <v>42</v>
      </c>
      <c r="H20" s="8"/>
      <c r="I20" s="8"/>
      <c r="J20" s="8"/>
      <c r="K20" s="8"/>
      <c r="L20" s="8"/>
      <c r="M20" s="8"/>
      <c r="N20" s="8"/>
      <c r="O20" s="8"/>
      <c r="P20" s="9"/>
      <c r="Q20" s="9"/>
      <c r="R20" s="9"/>
      <c r="S20" s="9"/>
      <c r="T20" s="9"/>
      <c r="U20" s="9"/>
      <c r="V20" s="9"/>
      <c r="W20" s="9"/>
      <c r="X20" s="9"/>
      <c r="Y20" s="9"/>
      <c r="AA20" s="2" t="s">
        <v>34</v>
      </c>
    </row>
    <row r="21" spans="1:27" ht="14.25" customHeight="1" x14ac:dyDescent="0.25">
      <c r="A21" s="6" t="s">
        <v>43</v>
      </c>
      <c r="C21" s="13">
        <v>19318</v>
      </c>
      <c r="D21" s="13">
        <v>19147</v>
      </c>
      <c r="E21" s="13">
        <v>19017</v>
      </c>
      <c r="F21" s="13">
        <v>18777</v>
      </c>
      <c r="G21" s="13">
        <v>16559</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19295</v>
      </c>
      <c r="D22" s="10">
        <f t="shared" ref="D22:G22" si="0">D21-D26</f>
        <v>19118</v>
      </c>
      <c r="E22" s="10">
        <f t="shared" si="0"/>
        <v>18986</v>
      </c>
      <c r="F22" s="10">
        <f t="shared" si="0"/>
        <v>18749</v>
      </c>
      <c r="G22" s="10">
        <f t="shared" si="0"/>
        <v>16524</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0.99880940055906409</v>
      </c>
      <c r="D23" s="12">
        <f t="shared" ref="D23:G23" si="1">D22/D21</f>
        <v>0.99848540241291062</v>
      </c>
      <c r="E23" s="12">
        <f t="shared" si="1"/>
        <v>0.99836987958142709</v>
      </c>
      <c r="F23" s="12">
        <f t="shared" si="1"/>
        <v>0.99850881397454327</v>
      </c>
      <c r="G23" s="12">
        <f t="shared" si="1"/>
        <v>0.99788634579382818</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0</v>
      </c>
      <c r="D24" s="10">
        <v>0</v>
      </c>
      <c r="E24" s="10">
        <v>0</v>
      </c>
      <c r="F24" s="9">
        <v>0</v>
      </c>
      <c r="G24" s="9">
        <v>0</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0</v>
      </c>
      <c r="D25" s="12">
        <f t="shared" ref="D25:F25" si="2">D24/D21</f>
        <v>0</v>
      </c>
      <c r="E25" s="12">
        <f t="shared" si="2"/>
        <v>0</v>
      </c>
      <c r="F25" s="12">
        <f t="shared" si="2"/>
        <v>0</v>
      </c>
      <c r="G25" s="12">
        <f>G24/G21</f>
        <v>0</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64">
        <v>23</v>
      </c>
      <c r="D26" s="164">
        <v>29</v>
      </c>
      <c r="E26" s="164">
        <v>31</v>
      </c>
      <c r="F26" s="164">
        <v>28</v>
      </c>
      <c r="G26" s="164">
        <v>35</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1.1905994409359146E-3</v>
      </c>
      <c r="D27" s="12">
        <f t="shared" ref="D27:F27" si="3">D26/D21</f>
        <v>1.5145975870893612E-3</v>
      </c>
      <c r="E27" s="12">
        <f t="shared" si="3"/>
        <v>1.6301204185728559E-3</v>
      </c>
      <c r="F27" s="12">
        <f t="shared" si="3"/>
        <v>1.4911860254566756E-3</v>
      </c>
      <c r="G27" s="12">
        <f>G26/G21</f>
        <v>2.1136542061718703E-3</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A30" s="2" t="s">
        <v>1434</v>
      </c>
      <c r="B30" s="150" t="s">
        <v>2594</v>
      </c>
      <c r="C30" s="168" t="s">
        <v>1542</v>
      </c>
      <c r="D30" s="168" t="s">
        <v>1542</v>
      </c>
      <c r="E30" s="168">
        <v>10</v>
      </c>
      <c r="F30" s="168" t="s">
        <v>1542</v>
      </c>
      <c r="G30" s="168">
        <v>13</v>
      </c>
      <c r="H30" s="11"/>
      <c r="I30" s="11"/>
      <c r="J30" s="11"/>
      <c r="Q30" s="9"/>
      <c r="R30" s="9"/>
      <c r="S30" s="9"/>
      <c r="T30" s="9"/>
      <c r="U30" s="9"/>
      <c r="V30" s="9"/>
      <c r="W30" s="9"/>
      <c r="X30" s="9"/>
      <c r="Y30" s="9"/>
      <c r="Z30" s="9"/>
      <c r="AA30" s="9"/>
    </row>
    <row r="31" spans="1:27" ht="13.5" customHeight="1" x14ac:dyDescent="0.25">
      <c r="A31" s="2" t="s">
        <v>1535</v>
      </c>
      <c r="B31" s="150" t="s">
        <v>2595</v>
      </c>
      <c r="C31" s="168">
        <v>4584</v>
      </c>
      <c r="D31" s="168">
        <v>4409</v>
      </c>
      <c r="E31" s="168">
        <v>4226</v>
      </c>
      <c r="F31" s="168">
        <v>3651</v>
      </c>
      <c r="G31" s="168">
        <v>1880</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 t="s">
        <v>67</v>
      </c>
      <c r="B32" s="150" t="s">
        <v>2596</v>
      </c>
      <c r="C32" s="168">
        <v>14706</v>
      </c>
      <c r="D32" s="168">
        <v>14702</v>
      </c>
      <c r="E32" s="168">
        <v>14750</v>
      </c>
      <c r="F32" s="168">
        <v>15092</v>
      </c>
      <c r="G32" s="168">
        <v>14630</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 t="s">
        <v>1660</v>
      </c>
      <c r="B33" s="150" t="s">
        <v>2790</v>
      </c>
      <c r="C33" s="745" t="s">
        <v>10815</v>
      </c>
      <c r="D33" s="745"/>
      <c r="E33" s="745"/>
      <c r="F33" s="745"/>
      <c r="G33" s="745"/>
      <c r="H33" s="11"/>
      <c r="I33" s="11"/>
      <c r="J33" s="11"/>
      <c r="K33" s="11"/>
      <c r="L33" s="11"/>
      <c r="M33" s="11"/>
      <c r="N33" s="11"/>
      <c r="O33" s="11"/>
      <c r="P33" s="9"/>
      <c r="Q33" s="9"/>
      <c r="R33" s="9"/>
      <c r="S33" s="9"/>
      <c r="T33" s="9"/>
      <c r="U33" s="9"/>
      <c r="V33" s="9"/>
      <c r="W33" s="9"/>
      <c r="X33" s="9"/>
      <c r="Y33" s="9"/>
      <c r="Z33" s="9"/>
      <c r="AA33" s="9"/>
    </row>
    <row r="34" spans="1:27" ht="13.5" customHeight="1" x14ac:dyDescent="0.25">
      <c r="A34" s="2" t="s">
        <v>66</v>
      </c>
      <c r="B34" s="150" t="s">
        <v>2791</v>
      </c>
      <c r="C34" s="745"/>
      <c r="D34" s="745"/>
      <c r="E34" s="745"/>
      <c r="F34" s="745"/>
      <c r="G34" s="745"/>
      <c r="H34" s="11"/>
      <c r="I34" s="11"/>
      <c r="J34" s="11"/>
      <c r="K34" s="11"/>
      <c r="L34" s="11"/>
      <c r="M34" s="11"/>
      <c r="N34" s="11"/>
      <c r="O34" s="11"/>
      <c r="P34" s="9"/>
      <c r="Q34" s="9"/>
      <c r="R34" s="9"/>
      <c r="S34" s="9"/>
      <c r="T34" s="9"/>
      <c r="U34" s="9"/>
      <c r="V34" s="9"/>
      <c r="W34" s="9"/>
      <c r="X34" s="9"/>
      <c r="Y34" s="9"/>
      <c r="Z34" s="9"/>
      <c r="AA34" s="9"/>
    </row>
    <row r="35" spans="1:27" s="19" customFormat="1" ht="13.5" customHeight="1" x14ac:dyDescent="0.25">
      <c r="A35" s="19" t="s">
        <v>53</v>
      </c>
      <c r="C35" s="20">
        <f>SUM(C30:C34)</f>
        <v>19290</v>
      </c>
      <c r="D35" s="20">
        <f>SUM(D30:D34)</f>
        <v>19111</v>
      </c>
      <c r="E35" s="20">
        <f>SUM(E30:E34)</f>
        <v>18986</v>
      </c>
      <c r="F35" s="20">
        <f>SUM(F30:F34)</f>
        <v>18743</v>
      </c>
      <c r="G35" s="20">
        <f>SUM(G30:G34)</f>
        <v>16523</v>
      </c>
      <c r="H35" s="20"/>
      <c r="I35" s="20"/>
      <c r="J35" s="20"/>
      <c r="K35" s="20"/>
      <c r="L35" s="20"/>
      <c r="M35" s="20"/>
      <c r="N35" s="20"/>
      <c r="O35" s="20"/>
      <c r="P35" s="21"/>
      <c r="Q35" s="21"/>
      <c r="R35" s="21"/>
      <c r="S35" s="21"/>
      <c r="T35" s="21"/>
      <c r="U35" s="21"/>
      <c r="V35" s="21"/>
      <c r="W35" s="21"/>
      <c r="X35" s="21"/>
      <c r="Y35" s="21"/>
      <c r="Z35" s="21"/>
      <c r="AA35" s="21"/>
    </row>
  </sheetData>
  <mergeCells count="18">
    <mergeCell ref="B9:G9"/>
    <mergeCell ref="B3:G3"/>
    <mergeCell ref="B4:G5"/>
    <mergeCell ref="B6:G6"/>
    <mergeCell ref="B7:G7"/>
    <mergeCell ref="B8:G8"/>
    <mergeCell ref="C33:G34"/>
    <mergeCell ref="B10:G10"/>
    <mergeCell ref="B11:G11"/>
    <mergeCell ref="B12:G12"/>
    <mergeCell ref="B13:G13"/>
    <mergeCell ref="B14:G14"/>
    <mergeCell ref="B15:G15"/>
    <mergeCell ref="B16:G16"/>
    <mergeCell ref="B17:G17"/>
    <mergeCell ref="B18:G18"/>
    <mergeCell ref="B19:G19"/>
    <mergeCell ref="C28:G28"/>
  </mergeCells>
  <dataValidations count="2">
    <dataValidation type="list" allowBlank="1" showInputMessage="1" showErrorMessage="1" sqref="B11:G11" xr:uid="{00000000-0002-0000-0502-000000000000}">
      <formula1>$AA$16:$AA$17</formula1>
    </dataValidation>
    <dataValidation type="list" allowBlank="1" showInputMessage="1" showErrorMessage="1" sqref="B6:G6" xr:uid="{00000000-0002-0000-0502-000001000000}">
      <formula1>$AA$8:$AA$15</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sheetPr>
    <tabColor rgb="FFFF0000"/>
  </sheetPr>
  <dimension ref="A1:AA71"/>
  <sheetViews>
    <sheetView workbookViewId="0">
      <pane xSplit="1" ySplit="2" topLeftCell="B27" activePane="bottomRight" state="frozen"/>
      <selection activeCell="K24" sqref="K24"/>
      <selection pane="topRight" activeCell="K24" sqref="K24"/>
      <selection pane="bottomLeft" activeCell="K24" sqref="K24"/>
      <selection pane="bottomRight" activeCell="J57" sqref="J57"/>
    </sheetView>
  </sheetViews>
  <sheetFormatPr defaultColWidth="9.140625" defaultRowHeight="15" x14ac:dyDescent="0.25"/>
  <cols>
    <col min="1" max="1" width="36.85546875" style="2" customWidth="1"/>
    <col min="2" max="2" width="63.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C1" s="3"/>
      <c r="D1" s="3"/>
      <c r="E1" s="3"/>
      <c r="F1" s="3"/>
    </row>
    <row r="2" spans="1:27" ht="14.25" customHeight="1" x14ac:dyDescent="0.25">
      <c r="B2" s="227"/>
      <c r="C2" s="227"/>
      <c r="D2" s="227"/>
      <c r="E2" s="227"/>
      <c r="F2" s="227"/>
    </row>
    <row r="3" spans="1:27" ht="14.25" customHeight="1" x14ac:dyDescent="0.25">
      <c r="A3" s="5" t="s">
        <v>1</v>
      </c>
      <c r="B3" s="702" t="s">
        <v>2792</v>
      </c>
      <c r="C3" s="702"/>
      <c r="D3" s="702"/>
      <c r="E3" s="702"/>
      <c r="F3" s="702"/>
      <c r="G3" s="702"/>
    </row>
    <row r="4" spans="1:27" ht="14.25" customHeight="1" x14ac:dyDescent="0.25">
      <c r="A4" s="6" t="s">
        <v>2</v>
      </c>
      <c r="B4" s="699" t="s">
        <v>2793</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63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2794</v>
      </c>
      <c r="C11" s="699"/>
      <c r="D11" s="699"/>
      <c r="E11" s="699"/>
      <c r="F11" s="699"/>
      <c r="G11" s="699"/>
      <c r="AA11" s="2" t="s">
        <v>21</v>
      </c>
    </row>
    <row r="12" spans="1:27" ht="14.25" customHeight="1" x14ac:dyDescent="0.25">
      <c r="A12" s="6" t="s">
        <v>22</v>
      </c>
      <c r="B12" s="690" t="s">
        <v>9</v>
      </c>
      <c r="C12" s="690"/>
      <c r="D12" s="690"/>
      <c r="E12" s="690"/>
      <c r="F12" s="690"/>
      <c r="G12" s="690"/>
      <c r="Z12" s="2" t="s">
        <v>24</v>
      </c>
      <c r="AA12" s="2" t="s">
        <v>25</v>
      </c>
    </row>
    <row r="13" spans="1:27" ht="14.25" customHeight="1" x14ac:dyDescent="0.25">
      <c r="A13" s="6" t="s">
        <v>26</v>
      </c>
      <c r="B13" s="699" t="s">
        <v>2795</v>
      </c>
      <c r="C13" s="699"/>
      <c r="D13" s="699"/>
      <c r="E13" s="699"/>
      <c r="F13" s="699"/>
      <c r="G13" s="699"/>
      <c r="AA13" s="2" t="s">
        <v>18</v>
      </c>
    </row>
    <row r="14" spans="1:27" ht="14.25" customHeight="1" x14ac:dyDescent="0.25">
      <c r="A14" s="6" t="s">
        <v>28</v>
      </c>
      <c r="B14" s="690" t="s">
        <v>9</v>
      </c>
      <c r="C14" s="690"/>
      <c r="D14" s="690"/>
      <c r="E14" s="690"/>
      <c r="F14" s="690"/>
      <c r="G14" s="690"/>
      <c r="Z14" s="2" t="s">
        <v>29</v>
      </c>
      <c r="AA14" s="2" t="s">
        <v>23</v>
      </c>
    </row>
    <row r="15" spans="1:27" ht="14.25" customHeight="1" x14ac:dyDescent="0.25">
      <c r="A15" s="6" t="s">
        <v>30</v>
      </c>
      <c r="B15" s="688" t="s">
        <v>2132</v>
      </c>
      <c r="C15" s="688"/>
      <c r="D15" s="688"/>
      <c r="E15" s="688"/>
      <c r="F15" s="688"/>
      <c r="G15" s="688"/>
      <c r="AA15" s="2" t="s">
        <v>31</v>
      </c>
    </row>
    <row r="16" spans="1:27" ht="14.25" customHeight="1" x14ac:dyDescent="0.25">
      <c r="A16" s="6" t="s">
        <v>32</v>
      </c>
      <c r="B16" s="699" t="s">
        <v>900</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19318</v>
      </c>
      <c r="D20" s="13">
        <v>19147</v>
      </c>
      <c r="E20" s="13">
        <v>19017</v>
      </c>
      <c r="F20" s="13">
        <v>18777</v>
      </c>
      <c r="G20" s="13">
        <v>16559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19318</v>
      </c>
      <c r="D21" s="10">
        <f t="shared" ref="D21:G21" si="0">D20-D25</f>
        <v>19147</v>
      </c>
      <c r="E21" s="10">
        <f t="shared" si="0"/>
        <v>19017</v>
      </c>
      <c r="F21" s="10">
        <f t="shared" si="0"/>
        <v>18777</v>
      </c>
      <c r="G21" s="10">
        <f t="shared" si="0"/>
        <v>16559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t="s">
        <v>2796</v>
      </c>
      <c r="B29" s="39" t="s">
        <v>2797</v>
      </c>
      <c r="C29" s="775" t="s">
        <v>10813</v>
      </c>
      <c r="D29" s="705"/>
      <c r="E29" s="705"/>
      <c r="F29" s="705"/>
      <c r="G29" s="705"/>
      <c r="H29" s="11"/>
      <c r="I29" s="11"/>
      <c r="J29" s="11"/>
      <c r="K29" s="11"/>
      <c r="L29" s="11"/>
      <c r="M29" s="11"/>
      <c r="N29" s="11"/>
      <c r="O29" s="11"/>
      <c r="P29" s="9"/>
      <c r="Q29" s="9"/>
      <c r="R29" s="9"/>
      <c r="S29" s="9"/>
      <c r="T29" s="9"/>
      <c r="U29" s="9"/>
      <c r="V29" s="9"/>
      <c r="W29" s="9"/>
      <c r="X29" s="9"/>
      <c r="Y29" s="9"/>
      <c r="Z29" s="9"/>
      <c r="AA29" s="9"/>
    </row>
    <row r="30" spans="1:27" ht="13.5" customHeight="1" x14ac:dyDescent="0.25">
      <c r="A30" t="s">
        <v>2616</v>
      </c>
      <c r="B30" s="39" t="s">
        <v>2617</v>
      </c>
      <c r="C30" s="235">
        <v>510</v>
      </c>
      <c r="D30" s="235">
        <v>313</v>
      </c>
      <c r="E30" s="235">
        <v>219</v>
      </c>
      <c r="F30" s="235">
        <v>147</v>
      </c>
      <c r="G30" s="235">
        <v>142</v>
      </c>
      <c r="H30" s="11"/>
      <c r="I30" s="11"/>
      <c r="J30" s="11"/>
      <c r="K30" s="11"/>
      <c r="L30" s="11"/>
      <c r="M30" s="11"/>
      <c r="N30" s="11"/>
      <c r="O30" s="11"/>
      <c r="P30" s="9"/>
      <c r="Q30" s="9"/>
      <c r="R30" s="9"/>
      <c r="S30" s="9"/>
      <c r="T30" s="9"/>
      <c r="U30" s="9"/>
      <c r="V30" s="9"/>
      <c r="W30" s="9"/>
      <c r="X30" s="9"/>
      <c r="Y30" s="9"/>
      <c r="Z30" s="9"/>
      <c r="AA30" s="9"/>
    </row>
    <row r="31" spans="1:27" ht="13.5" customHeight="1" x14ac:dyDescent="0.25">
      <c r="A31" t="s">
        <v>2671</v>
      </c>
      <c r="B31" t="s">
        <v>2671</v>
      </c>
      <c r="C31" s="235">
        <v>27</v>
      </c>
      <c r="D31" s="235">
        <v>25</v>
      </c>
      <c r="E31" s="235">
        <v>37</v>
      </c>
      <c r="F31" s="235">
        <v>56</v>
      </c>
      <c r="G31" s="235">
        <v>56</v>
      </c>
      <c r="H31" s="11"/>
      <c r="I31" s="11"/>
      <c r="J31" s="11"/>
      <c r="K31" s="11"/>
      <c r="L31" s="11"/>
      <c r="M31" s="11"/>
      <c r="N31" s="11"/>
      <c r="O31" s="11"/>
      <c r="P31" s="9"/>
      <c r="Q31" s="9"/>
      <c r="R31" s="9"/>
      <c r="S31" s="9"/>
      <c r="T31" s="9"/>
      <c r="U31" s="9"/>
      <c r="V31" s="9"/>
      <c r="W31" s="9"/>
      <c r="X31" s="9"/>
      <c r="Y31" s="9"/>
      <c r="Z31" s="9"/>
      <c r="AA31" s="9"/>
    </row>
    <row r="32" spans="1:27" ht="13.5" customHeight="1" x14ac:dyDescent="0.25">
      <c r="A32" t="s">
        <v>2621</v>
      </c>
      <c r="B32" t="s">
        <v>2621</v>
      </c>
      <c r="C32" s="235">
        <v>14</v>
      </c>
      <c r="D32" s="235">
        <v>17</v>
      </c>
      <c r="E32" s="235">
        <v>35</v>
      </c>
      <c r="F32" s="235">
        <v>20</v>
      </c>
      <c r="G32" s="168" t="s">
        <v>1542</v>
      </c>
      <c r="H32" s="11"/>
      <c r="I32" s="11"/>
      <c r="J32" s="11"/>
      <c r="K32" s="11"/>
      <c r="L32" s="11"/>
      <c r="M32" s="11"/>
      <c r="N32" s="11"/>
      <c r="O32" s="11"/>
      <c r="P32" s="9"/>
      <c r="Q32" s="9"/>
      <c r="R32" s="9"/>
      <c r="S32" s="9"/>
      <c r="T32" s="9"/>
      <c r="U32" s="9"/>
      <c r="V32" s="9"/>
      <c r="W32" s="9"/>
      <c r="X32" s="9"/>
      <c r="Y32" s="9"/>
      <c r="Z32" s="9"/>
      <c r="AA32" s="9"/>
    </row>
    <row r="33" spans="1:27" ht="13.5" customHeight="1" x14ac:dyDescent="0.25">
      <c r="A33" t="s">
        <v>2643</v>
      </c>
      <c r="B33" t="s">
        <v>2643</v>
      </c>
      <c r="C33" s="775" t="s">
        <v>10813</v>
      </c>
      <c r="D33" s="705"/>
      <c r="E33" s="705"/>
      <c r="F33" s="705"/>
      <c r="G33" s="705"/>
      <c r="H33" s="11"/>
      <c r="I33" s="11"/>
      <c r="J33" s="11"/>
      <c r="K33" s="11"/>
      <c r="L33" s="11"/>
      <c r="M33" s="11"/>
      <c r="N33" s="11"/>
      <c r="O33" s="11"/>
      <c r="P33" s="9"/>
      <c r="Q33" s="9"/>
      <c r="R33" s="9"/>
      <c r="S33" s="9"/>
      <c r="T33" s="9"/>
      <c r="U33" s="9"/>
      <c r="V33" s="9"/>
      <c r="W33" s="9"/>
      <c r="X33" s="9"/>
      <c r="Y33" s="9"/>
      <c r="Z33" s="9"/>
      <c r="AA33" s="9"/>
    </row>
    <row r="34" spans="1:27" ht="13.5" customHeight="1" x14ac:dyDescent="0.25">
      <c r="A34" t="s">
        <v>2670</v>
      </c>
      <c r="B34" t="s">
        <v>2670</v>
      </c>
      <c r="C34" s="235">
        <v>163</v>
      </c>
      <c r="D34" s="235">
        <v>157</v>
      </c>
      <c r="E34" s="235">
        <v>174</v>
      </c>
      <c r="F34" s="235">
        <v>102</v>
      </c>
      <c r="G34" s="235">
        <v>121</v>
      </c>
      <c r="H34" s="11"/>
      <c r="I34" s="11"/>
      <c r="J34" s="11"/>
      <c r="K34" s="11"/>
      <c r="L34" s="11"/>
      <c r="M34" s="11"/>
      <c r="N34" s="11"/>
      <c r="O34" s="11"/>
      <c r="P34" s="9"/>
      <c r="Q34" s="9"/>
      <c r="R34" s="9"/>
      <c r="S34" s="9"/>
      <c r="T34" s="9"/>
      <c r="U34" s="9"/>
      <c r="V34" s="9"/>
      <c r="W34" s="9"/>
      <c r="X34" s="9"/>
      <c r="Y34" s="9"/>
      <c r="Z34" s="9"/>
      <c r="AA34" s="9"/>
    </row>
    <row r="35" spans="1:27" ht="13.5" customHeight="1" x14ac:dyDescent="0.25">
      <c r="A35" t="s">
        <v>2622</v>
      </c>
      <c r="B35" s="39" t="s">
        <v>2622</v>
      </c>
      <c r="C35" s="235">
        <v>2755</v>
      </c>
      <c r="D35" s="235">
        <v>2684</v>
      </c>
      <c r="E35" s="235">
        <v>2442</v>
      </c>
      <c r="F35" s="235">
        <v>1896</v>
      </c>
      <c r="G35" s="235">
        <v>152</v>
      </c>
      <c r="H35" s="11"/>
      <c r="I35" s="11"/>
      <c r="J35" s="11"/>
      <c r="K35" s="11"/>
      <c r="L35" s="11"/>
      <c r="M35" s="11"/>
      <c r="N35" s="11"/>
      <c r="O35" s="11"/>
      <c r="P35" s="9"/>
      <c r="Q35" s="9"/>
      <c r="R35" s="9"/>
      <c r="S35" s="9"/>
      <c r="T35" s="9"/>
      <c r="U35" s="9"/>
      <c r="V35" s="9"/>
      <c r="W35" s="9"/>
      <c r="X35" s="9"/>
      <c r="Y35" s="9"/>
      <c r="Z35" s="9"/>
      <c r="AA35" s="9"/>
    </row>
    <row r="36" spans="1:27" ht="13.5" customHeight="1" x14ac:dyDescent="0.25">
      <c r="A36" t="s">
        <v>2798</v>
      </c>
      <c r="B36" s="39" t="s">
        <v>2799</v>
      </c>
      <c r="C36" s="235">
        <v>28</v>
      </c>
      <c r="D36" s="235">
        <v>23</v>
      </c>
      <c r="E36" s="235">
        <v>28</v>
      </c>
      <c r="F36" s="168" t="s">
        <v>1542</v>
      </c>
      <c r="G36" s="168" t="s">
        <v>1542</v>
      </c>
      <c r="H36" s="11"/>
      <c r="I36" s="11"/>
      <c r="J36" s="11"/>
      <c r="K36" s="11"/>
      <c r="L36" s="11"/>
      <c r="M36" s="11"/>
      <c r="N36" s="11"/>
      <c r="O36" s="11"/>
      <c r="P36" s="9"/>
      <c r="Q36" s="9"/>
      <c r="R36" s="9"/>
      <c r="S36" s="9"/>
      <c r="T36" s="9"/>
      <c r="U36" s="9"/>
      <c r="V36" s="9"/>
      <c r="W36" s="9"/>
      <c r="X36" s="9"/>
      <c r="Y36" s="9"/>
      <c r="Z36" s="9"/>
      <c r="AA36" s="9"/>
    </row>
    <row r="37" spans="1:27" ht="13.5" customHeight="1" x14ac:dyDescent="0.25">
      <c r="A37" t="s">
        <v>2623</v>
      </c>
      <c r="B37" s="39" t="s">
        <v>2624</v>
      </c>
      <c r="C37" s="235">
        <v>1091</v>
      </c>
      <c r="D37" s="235">
        <v>1193</v>
      </c>
      <c r="E37" s="235">
        <v>1299</v>
      </c>
      <c r="F37" s="235">
        <v>1428</v>
      </c>
      <c r="G37" s="235">
        <v>1418</v>
      </c>
      <c r="H37" s="11"/>
      <c r="I37" s="11"/>
      <c r="J37" s="11"/>
      <c r="K37" s="11"/>
      <c r="L37" s="11"/>
      <c r="M37" s="11"/>
      <c r="N37" s="11"/>
      <c r="O37" s="11"/>
      <c r="P37" s="9"/>
      <c r="Q37" s="9"/>
      <c r="R37" s="9"/>
      <c r="S37" s="9"/>
      <c r="T37" s="9"/>
      <c r="U37" s="9"/>
      <c r="V37" s="9"/>
      <c r="W37" s="9"/>
      <c r="X37" s="9"/>
      <c r="Y37" s="9"/>
      <c r="Z37" s="9"/>
      <c r="AA37" s="9"/>
    </row>
    <row r="38" spans="1:27" ht="13.5" customHeight="1" x14ac:dyDescent="0.25">
      <c r="A38" t="s">
        <v>2653</v>
      </c>
      <c r="B38" s="39" t="s">
        <v>2654</v>
      </c>
      <c r="C38" s="775" t="s">
        <v>10813</v>
      </c>
      <c r="D38" s="705"/>
      <c r="E38" s="705"/>
      <c r="F38" s="705"/>
      <c r="G38" s="705"/>
      <c r="H38" s="11"/>
      <c r="I38" s="11"/>
      <c r="J38" s="11"/>
      <c r="K38" s="11"/>
      <c r="L38" s="11"/>
      <c r="M38" s="11"/>
      <c r="N38" s="11"/>
      <c r="O38" s="11"/>
      <c r="P38" s="9"/>
      <c r="Q38" s="9"/>
      <c r="R38" s="9"/>
      <c r="S38" s="9"/>
      <c r="T38" s="9"/>
      <c r="U38" s="9"/>
      <c r="V38" s="9"/>
      <c r="W38" s="9"/>
      <c r="X38" s="9"/>
      <c r="Y38" s="9"/>
      <c r="Z38" s="9"/>
      <c r="AA38" s="9"/>
    </row>
    <row r="39" spans="1:27" ht="13.5" customHeight="1" x14ac:dyDescent="0.25">
      <c r="A39" t="s">
        <v>2632</v>
      </c>
      <c r="B39" t="s">
        <v>2632</v>
      </c>
      <c r="C39" s="775" t="s">
        <v>10813</v>
      </c>
      <c r="D39" s="705"/>
      <c r="E39" s="705"/>
      <c r="F39" s="705"/>
      <c r="G39" s="705"/>
      <c r="H39" s="11"/>
      <c r="I39" s="11"/>
      <c r="J39" s="11"/>
      <c r="K39" s="11"/>
      <c r="L39" s="11"/>
      <c r="M39" s="11"/>
      <c r="N39" s="11"/>
      <c r="O39" s="11"/>
      <c r="P39" s="9"/>
      <c r="Q39" s="9"/>
      <c r="R39" s="9"/>
      <c r="S39" s="9"/>
      <c r="T39" s="9"/>
      <c r="U39" s="9"/>
      <c r="V39" s="9"/>
      <c r="W39" s="9"/>
      <c r="X39" s="9"/>
      <c r="Y39" s="9"/>
      <c r="Z39" s="9"/>
      <c r="AA39" s="9"/>
    </row>
    <row r="40" spans="1:27" ht="13.5" customHeight="1" x14ac:dyDescent="0.25">
      <c r="A40" t="s">
        <v>2633</v>
      </c>
      <c r="B40" s="39" t="s">
        <v>2633</v>
      </c>
      <c r="C40" s="235">
        <v>5750</v>
      </c>
      <c r="D40" s="235">
        <v>5920</v>
      </c>
      <c r="E40" s="235">
        <v>6123</v>
      </c>
      <c r="F40" s="235">
        <v>5546</v>
      </c>
      <c r="G40" s="235">
        <v>5675</v>
      </c>
      <c r="H40" s="11"/>
      <c r="I40" s="11"/>
      <c r="J40" s="11"/>
      <c r="K40" s="11"/>
      <c r="L40" s="11"/>
      <c r="M40" s="11"/>
      <c r="N40" s="11"/>
      <c r="O40" s="11"/>
      <c r="P40" s="9"/>
      <c r="Q40" s="9"/>
      <c r="R40" s="9"/>
      <c r="S40" s="9"/>
      <c r="T40" s="9"/>
      <c r="U40" s="9"/>
      <c r="V40" s="9"/>
      <c r="W40" s="9"/>
      <c r="X40" s="9"/>
      <c r="Y40" s="9"/>
      <c r="Z40" s="9"/>
      <c r="AA40" s="9"/>
    </row>
    <row r="41" spans="1:27" ht="13.5" customHeight="1" x14ac:dyDescent="0.25">
      <c r="A41" t="s">
        <v>2800</v>
      </c>
      <c r="B41" s="39" t="s">
        <v>2801</v>
      </c>
      <c r="C41" s="235">
        <v>66</v>
      </c>
      <c r="D41" s="235">
        <v>61</v>
      </c>
      <c r="E41" s="168" t="s">
        <v>1542</v>
      </c>
      <c r="F41" s="168" t="s">
        <v>1542</v>
      </c>
      <c r="G41" s="168" t="s">
        <v>1542</v>
      </c>
      <c r="H41" s="11"/>
      <c r="I41" s="11"/>
      <c r="J41" s="11"/>
      <c r="K41" s="11"/>
      <c r="L41" s="11"/>
      <c r="M41" s="11"/>
      <c r="N41" s="11"/>
      <c r="O41" s="11"/>
      <c r="P41" s="9"/>
      <c r="Q41" s="9"/>
      <c r="R41" s="9"/>
      <c r="S41" s="9"/>
      <c r="T41" s="9"/>
      <c r="U41" s="9"/>
      <c r="V41" s="9"/>
      <c r="W41" s="9"/>
      <c r="X41" s="9"/>
      <c r="Y41" s="9"/>
      <c r="Z41" s="9"/>
      <c r="AA41" s="9"/>
    </row>
    <row r="42" spans="1:27" ht="13.5" customHeight="1" x14ac:dyDescent="0.25">
      <c r="A42" t="s">
        <v>2802</v>
      </c>
      <c r="B42" s="39" t="s">
        <v>2803</v>
      </c>
      <c r="C42" s="235">
        <v>11</v>
      </c>
      <c r="D42" s="235">
        <v>22</v>
      </c>
      <c r="E42" s="235">
        <v>18</v>
      </c>
      <c r="F42" s="168" t="s">
        <v>1542</v>
      </c>
      <c r="G42" s="235">
        <v>20</v>
      </c>
      <c r="H42" s="11"/>
      <c r="I42" s="11"/>
      <c r="J42" s="11"/>
      <c r="K42" s="11"/>
      <c r="L42" s="11"/>
      <c r="M42" s="11"/>
      <c r="N42" s="11"/>
      <c r="O42" s="11"/>
      <c r="P42" s="9"/>
      <c r="Q42" s="9"/>
      <c r="R42" s="9"/>
      <c r="S42" s="9"/>
      <c r="T42" s="9"/>
      <c r="U42" s="9"/>
      <c r="V42" s="9"/>
      <c r="W42" s="9"/>
      <c r="X42" s="9"/>
      <c r="Y42" s="9"/>
      <c r="Z42" s="9"/>
      <c r="AA42" s="9"/>
    </row>
    <row r="43" spans="1:27" ht="13.5" customHeight="1" x14ac:dyDescent="0.25">
      <c r="A43" t="s">
        <v>2804</v>
      </c>
      <c r="B43" s="39" t="s">
        <v>2805</v>
      </c>
      <c r="C43" s="235">
        <v>2149</v>
      </c>
      <c r="D43" s="235">
        <v>2198</v>
      </c>
      <c r="E43" s="235">
        <v>2085</v>
      </c>
      <c r="F43" s="235">
        <v>2138</v>
      </c>
      <c r="G43" s="235">
        <v>2229</v>
      </c>
      <c r="H43" s="11"/>
      <c r="I43" s="11"/>
      <c r="J43" s="11"/>
      <c r="K43" s="11"/>
      <c r="L43" s="11"/>
      <c r="M43" s="11"/>
      <c r="N43" s="11"/>
      <c r="O43" s="11"/>
      <c r="P43" s="9"/>
      <c r="Q43" s="9"/>
      <c r="R43" s="9"/>
      <c r="S43" s="9"/>
      <c r="T43" s="9"/>
      <c r="U43" s="9"/>
      <c r="V43" s="9"/>
      <c r="W43" s="9"/>
      <c r="X43" s="9"/>
      <c r="Y43" s="9"/>
      <c r="Z43" s="9"/>
      <c r="AA43" s="9"/>
    </row>
    <row r="44" spans="1:27" ht="13.5" customHeight="1" x14ac:dyDescent="0.25">
      <c r="A44" t="s">
        <v>2806</v>
      </c>
      <c r="B44" s="39" t="s">
        <v>2807</v>
      </c>
      <c r="C44" s="235">
        <v>471</v>
      </c>
      <c r="D44" s="235">
        <v>480</v>
      </c>
      <c r="E44" s="235">
        <v>484</v>
      </c>
      <c r="F44" s="235">
        <v>497</v>
      </c>
      <c r="G44" s="235">
        <v>572</v>
      </c>
      <c r="H44" s="11"/>
      <c r="I44" s="11"/>
      <c r="J44" s="11"/>
      <c r="K44" s="11"/>
      <c r="L44" s="11"/>
      <c r="M44" s="11"/>
      <c r="N44" s="11"/>
      <c r="O44" s="11"/>
      <c r="P44" s="9"/>
      <c r="Q44" s="9"/>
      <c r="R44" s="9"/>
      <c r="S44" s="9"/>
      <c r="T44" s="9"/>
      <c r="U44" s="9"/>
      <c r="V44" s="9"/>
      <c r="W44" s="9"/>
      <c r="X44" s="9"/>
      <c r="Y44" s="9"/>
      <c r="Z44" s="9"/>
      <c r="AA44" s="9"/>
    </row>
    <row r="45" spans="1:27" ht="13.5" customHeight="1" x14ac:dyDescent="0.25">
      <c r="A45" t="s">
        <v>2808</v>
      </c>
      <c r="B45" s="39" t="s">
        <v>2809</v>
      </c>
      <c r="C45" s="235">
        <v>1259</v>
      </c>
      <c r="D45" s="235">
        <v>1162</v>
      </c>
      <c r="E45" s="235">
        <v>1177</v>
      </c>
      <c r="F45" s="235">
        <v>949</v>
      </c>
      <c r="G45" s="168" t="s">
        <v>1542</v>
      </c>
      <c r="H45" s="11"/>
      <c r="I45" s="11"/>
      <c r="J45" s="11"/>
      <c r="K45" s="11"/>
      <c r="L45" s="11"/>
      <c r="M45" s="11"/>
      <c r="N45" s="11"/>
      <c r="O45" s="11"/>
      <c r="P45" s="9"/>
      <c r="Q45" s="9"/>
      <c r="R45" s="9"/>
      <c r="S45" s="9"/>
      <c r="T45" s="9"/>
      <c r="U45" s="9"/>
      <c r="V45" s="9"/>
      <c r="W45" s="9"/>
      <c r="X45" s="9"/>
      <c r="Y45" s="9"/>
      <c r="Z45" s="9"/>
      <c r="AA45" s="9"/>
    </row>
    <row r="46" spans="1:27" ht="13.5" customHeight="1" x14ac:dyDescent="0.25">
      <c r="A46" t="s">
        <v>2644</v>
      </c>
      <c r="B46" s="39" t="s">
        <v>2644</v>
      </c>
      <c r="C46" s="775" t="s">
        <v>10813</v>
      </c>
      <c r="D46" s="705"/>
      <c r="E46" s="705"/>
      <c r="F46" s="705"/>
      <c r="G46" s="705"/>
      <c r="H46" s="11"/>
      <c r="I46" s="11"/>
      <c r="J46" s="11"/>
      <c r="K46" s="11"/>
      <c r="L46" s="11"/>
      <c r="M46" s="11"/>
      <c r="N46" s="11"/>
      <c r="O46" s="11"/>
      <c r="P46" s="9"/>
      <c r="Q46" s="9"/>
      <c r="R46" s="9"/>
      <c r="S46" s="9"/>
      <c r="T46" s="9"/>
      <c r="U46" s="9"/>
      <c r="V46" s="9"/>
      <c r="W46" s="9"/>
      <c r="X46" s="9"/>
      <c r="Y46" s="9"/>
      <c r="Z46" s="9"/>
      <c r="AA46" s="9"/>
    </row>
    <row r="47" spans="1:27" ht="13.5" customHeight="1" x14ac:dyDescent="0.25">
      <c r="A47" t="s">
        <v>2810</v>
      </c>
      <c r="B47" s="39" t="s">
        <v>2811</v>
      </c>
      <c r="C47" s="235">
        <v>40</v>
      </c>
      <c r="D47" s="235">
        <v>41</v>
      </c>
      <c r="E47" s="235">
        <v>32</v>
      </c>
      <c r="F47" s="235">
        <v>19</v>
      </c>
      <c r="G47" s="235">
        <v>24</v>
      </c>
      <c r="H47" s="11"/>
      <c r="I47" s="11"/>
      <c r="J47" s="11"/>
      <c r="K47" s="11"/>
      <c r="L47" s="11"/>
      <c r="M47" s="11"/>
      <c r="N47" s="11"/>
      <c r="O47" s="11"/>
      <c r="P47" s="9"/>
      <c r="Q47" s="9"/>
      <c r="R47" s="9"/>
      <c r="S47" s="9"/>
      <c r="T47" s="9"/>
      <c r="U47" s="9"/>
      <c r="V47" s="9"/>
      <c r="W47" s="9"/>
      <c r="X47" s="9"/>
      <c r="Y47" s="9"/>
      <c r="Z47" s="9"/>
      <c r="AA47" s="9"/>
    </row>
    <row r="48" spans="1:27" ht="13.5" customHeight="1" x14ac:dyDescent="0.25">
      <c r="A48" t="s">
        <v>2812</v>
      </c>
      <c r="B48" s="39" t="s">
        <v>2813</v>
      </c>
      <c r="C48" s="775" t="s">
        <v>10813</v>
      </c>
      <c r="D48" s="705"/>
      <c r="E48" s="705"/>
      <c r="F48" s="705"/>
      <c r="G48" s="705"/>
      <c r="H48" s="11"/>
      <c r="I48" s="11"/>
      <c r="J48" s="11"/>
      <c r="K48" s="11"/>
      <c r="L48" s="11"/>
      <c r="M48" s="11"/>
      <c r="N48" s="11"/>
      <c r="O48" s="11"/>
      <c r="P48" s="9"/>
      <c r="Q48" s="9"/>
      <c r="R48" s="9"/>
      <c r="S48" s="9"/>
      <c r="T48" s="9"/>
      <c r="U48" s="9"/>
      <c r="V48" s="9"/>
      <c r="W48" s="9"/>
      <c r="X48" s="9"/>
      <c r="Y48" s="9"/>
      <c r="Z48" s="9"/>
      <c r="AA48" s="9"/>
    </row>
    <row r="49" spans="1:27" ht="13.5" customHeight="1" x14ac:dyDescent="0.25">
      <c r="A49" t="s">
        <v>2814</v>
      </c>
      <c r="B49" s="39" t="s">
        <v>2815</v>
      </c>
      <c r="C49" s="235">
        <v>190</v>
      </c>
      <c r="D49" s="235">
        <v>174</v>
      </c>
      <c r="E49" s="168" t="s">
        <v>1542</v>
      </c>
      <c r="F49" s="168" t="s">
        <v>1542</v>
      </c>
      <c r="G49" s="168" t="s">
        <v>1542</v>
      </c>
      <c r="H49" s="11"/>
      <c r="I49" s="11"/>
      <c r="J49" s="11"/>
      <c r="K49" s="11"/>
      <c r="L49" s="11"/>
      <c r="M49" s="11"/>
      <c r="N49" s="11"/>
      <c r="O49" s="11"/>
      <c r="P49" s="9"/>
      <c r="Q49" s="9"/>
      <c r="R49" s="9"/>
      <c r="S49" s="9"/>
      <c r="T49" s="9"/>
      <c r="U49" s="9"/>
      <c r="V49" s="9"/>
      <c r="W49" s="9"/>
      <c r="X49" s="9"/>
      <c r="Y49" s="9"/>
      <c r="Z49" s="9"/>
      <c r="AA49" s="9"/>
    </row>
    <row r="50" spans="1:27" ht="13.5" customHeight="1" x14ac:dyDescent="0.25">
      <c r="A50" t="s">
        <v>2657</v>
      </c>
      <c r="B50" s="39" t="s">
        <v>2657</v>
      </c>
      <c r="C50" s="775" t="s">
        <v>10813</v>
      </c>
      <c r="D50" s="705"/>
      <c r="E50" s="705"/>
      <c r="F50" s="705"/>
      <c r="G50" s="705"/>
      <c r="H50" s="11"/>
      <c r="I50" s="11"/>
      <c r="J50" s="11"/>
      <c r="K50" s="11"/>
      <c r="L50" s="11"/>
      <c r="M50" s="11"/>
      <c r="N50" s="11"/>
      <c r="O50" s="11"/>
      <c r="P50" s="9"/>
      <c r="Q50" s="9"/>
      <c r="R50" s="9"/>
      <c r="S50" s="9"/>
      <c r="T50" s="9"/>
      <c r="U50" s="9"/>
      <c r="V50" s="9"/>
      <c r="W50" s="9"/>
      <c r="X50" s="9"/>
      <c r="Y50" s="9"/>
      <c r="Z50" s="9"/>
      <c r="AA50" s="9"/>
    </row>
    <row r="51" spans="1:27" ht="13.5" customHeight="1" x14ac:dyDescent="0.25">
      <c r="A51" t="s">
        <v>2658</v>
      </c>
      <c r="B51" s="39" t="s">
        <v>2658</v>
      </c>
      <c r="C51" s="168" t="s">
        <v>1542</v>
      </c>
      <c r="D51" s="168" t="s">
        <v>1542</v>
      </c>
      <c r="E51" s="235">
        <v>55</v>
      </c>
      <c r="F51" s="235">
        <v>1119</v>
      </c>
      <c r="G51" s="235">
        <v>1238</v>
      </c>
      <c r="H51" s="11"/>
      <c r="I51" s="11"/>
      <c r="J51" s="11"/>
      <c r="K51" s="11"/>
      <c r="L51" s="11"/>
      <c r="M51" s="11"/>
      <c r="N51" s="11"/>
      <c r="O51" s="11"/>
      <c r="P51" s="9"/>
      <c r="Q51" s="9"/>
      <c r="R51" s="9"/>
      <c r="S51" s="9"/>
      <c r="T51" s="9"/>
      <c r="U51" s="9"/>
      <c r="V51" s="9"/>
      <c r="W51" s="9"/>
      <c r="X51" s="9"/>
      <c r="Y51" s="9"/>
      <c r="Z51" s="9"/>
      <c r="AA51" s="9"/>
    </row>
    <row r="52" spans="1:27" ht="13.5" customHeight="1" x14ac:dyDescent="0.25">
      <c r="A52" t="s">
        <v>2674</v>
      </c>
      <c r="B52" s="39" t="s">
        <v>2675</v>
      </c>
      <c r="C52" s="775" t="s">
        <v>10813</v>
      </c>
      <c r="D52" s="705"/>
      <c r="E52" s="705"/>
      <c r="F52" s="705"/>
      <c r="G52" s="705"/>
      <c r="H52" s="11"/>
      <c r="I52" s="11"/>
      <c r="J52" s="11"/>
      <c r="K52" s="11"/>
      <c r="L52" s="11"/>
      <c r="M52" s="11"/>
      <c r="N52" s="11"/>
      <c r="O52" s="11"/>
      <c r="P52" s="9"/>
      <c r="Q52" s="9"/>
      <c r="R52" s="9"/>
      <c r="S52" s="9"/>
      <c r="T52" s="9"/>
      <c r="U52" s="9"/>
      <c r="V52" s="9"/>
      <c r="W52" s="9"/>
      <c r="X52" s="9"/>
      <c r="Y52" s="9"/>
      <c r="Z52" s="9"/>
      <c r="AA52" s="9"/>
    </row>
    <row r="53" spans="1:27" ht="13.5" customHeight="1" x14ac:dyDescent="0.25">
      <c r="A53" t="s">
        <v>2816</v>
      </c>
      <c r="B53" s="39" t="s">
        <v>2817</v>
      </c>
      <c r="C53" s="775" t="s">
        <v>10813</v>
      </c>
      <c r="D53" s="705"/>
      <c r="E53" s="705"/>
      <c r="F53" s="705"/>
      <c r="G53" s="705"/>
      <c r="H53" s="11"/>
      <c r="I53" s="11"/>
      <c r="J53" s="11"/>
      <c r="K53" s="11"/>
      <c r="L53" s="11"/>
      <c r="M53" s="11"/>
      <c r="N53" s="11"/>
      <c r="O53" s="11"/>
      <c r="P53" s="9"/>
      <c r="Q53" s="9"/>
      <c r="R53" s="9"/>
      <c r="S53" s="9"/>
      <c r="T53" s="9"/>
      <c r="U53" s="9"/>
      <c r="V53" s="9"/>
      <c r="W53" s="9"/>
      <c r="X53" s="9"/>
      <c r="Y53" s="9"/>
      <c r="Z53" s="9"/>
      <c r="AA53" s="9"/>
    </row>
    <row r="54" spans="1:27" ht="13.5" customHeight="1" x14ac:dyDescent="0.25">
      <c r="A54" t="s">
        <v>2676</v>
      </c>
      <c r="B54" s="39" t="s">
        <v>2677</v>
      </c>
      <c r="C54" s="775" t="s">
        <v>10813</v>
      </c>
      <c r="D54" s="705"/>
      <c r="E54" s="705"/>
      <c r="F54" s="705"/>
      <c r="G54" s="705"/>
      <c r="H54" s="11"/>
      <c r="I54" s="11"/>
      <c r="J54" s="11"/>
      <c r="K54" s="11"/>
      <c r="L54" s="11"/>
      <c r="M54" s="11"/>
      <c r="N54" s="11"/>
      <c r="O54" s="11"/>
      <c r="P54" s="9"/>
      <c r="Q54" s="9"/>
      <c r="R54" s="9"/>
      <c r="S54" s="9"/>
      <c r="T54" s="9"/>
      <c r="U54" s="9"/>
      <c r="V54" s="9"/>
      <c r="W54" s="9"/>
      <c r="X54" s="9"/>
      <c r="Y54" s="9"/>
      <c r="Z54" s="9"/>
      <c r="AA54" s="9"/>
    </row>
    <row r="55" spans="1:27" ht="13.5" customHeight="1" x14ac:dyDescent="0.25">
      <c r="A55" t="s">
        <v>2818</v>
      </c>
      <c r="B55" s="39" t="s">
        <v>2819</v>
      </c>
      <c r="C55" s="235">
        <v>65</v>
      </c>
      <c r="D55" s="235">
        <v>79</v>
      </c>
      <c r="E55" s="235">
        <v>70</v>
      </c>
      <c r="F55" s="235">
        <v>65</v>
      </c>
      <c r="G55" s="168" t="s">
        <v>1542</v>
      </c>
      <c r="H55" s="11"/>
      <c r="I55" s="11"/>
      <c r="J55" s="11"/>
      <c r="K55" s="11"/>
      <c r="L55" s="11"/>
      <c r="M55" s="11"/>
      <c r="N55" s="11"/>
      <c r="O55" s="11"/>
      <c r="P55" s="9"/>
      <c r="Q55" s="9"/>
      <c r="R55" s="9"/>
      <c r="S55" s="9"/>
      <c r="T55" s="9"/>
      <c r="U55" s="9"/>
      <c r="V55" s="9"/>
      <c r="W55" s="9"/>
      <c r="X55" s="9"/>
      <c r="Y55" s="9"/>
      <c r="Z55" s="9"/>
      <c r="AA55" s="9"/>
    </row>
    <row r="56" spans="1:27" ht="13.5" customHeight="1" x14ac:dyDescent="0.25">
      <c r="A56" t="s">
        <v>2659</v>
      </c>
      <c r="B56" s="39" t="s">
        <v>2659</v>
      </c>
      <c r="C56" s="168" t="s">
        <v>1542</v>
      </c>
      <c r="D56" s="168" t="s">
        <v>1542</v>
      </c>
      <c r="E56" s="235">
        <v>197</v>
      </c>
      <c r="F56" s="235">
        <v>202</v>
      </c>
      <c r="G56" s="235">
        <v>220</v>
      </c>
      <c r="H56" s="11"/>
      <c r="I56" s="11"/>
      <c r="J56" s="11"/>
      <c r="K56" s="11"/>
      <c r="L56" s="11"/>
      <c r="M56" s="11"/>
      <c r="N56" s="11"/>
      <c r="O56" s="11"/>
      <c r="P56" s="9"/>
      <c r="Q56" s="9"/>
      <c r="R56" s="9"/>
      <c r="S56" s="9"/>
      <c r="T56" s="9"/>
      <c r="U56" s="9"/>
      <c r="V56" s="9"/>
      <c r="W56" s="9"/>
      <c r="X56" s="9"/>
      <c r="Y56" s="9"/>
      <c r="Z56" s="9"/>
      <c r="AA56" s="9"/>
    </row>
    <row r="57" spans="1:27" ht="13.5" customHeight="1" x14ac:dyDescent="0.25">
      <c r="A57" t="s">
        <v>2672</v>
      </c>
      <c r="B57" s="39" t="s">
        <v>2673</v>
      </c>
      <c r="C57" s="235">
        <v>112</v>
      </c>
      <c r="D57" s="235">
        <v>98</v>
      </c>
      <c r="E57" s="235">
        <v>81</v>
      </c>
      <c r="F57" s="235">
        <v>163</v>
      </c>
      <c r="G57" s="235">
        <v>118</v>
      </c>
      <c r="H57" s="11"/>
      <c r="I57" s="11"/>
      <c r="J57" s="11"/>
      <c r="K57" s="11"/>
      <c r="L57" s="11"/>
      <c r="M57" s="11"/>
      <c r="N57" s="11"/>
      <c r="O57" s="11"/>
      <c r="P57" s="9"/>
      <c r="Q57" s="9"/>
      <c r="R57" s="9"/>
      <c r="S57" s="9"/>
      <c r="T57" s="9"/>
      <c r="U57" s="9"/>
      <c r="V57" s="9"/>
      <c r="W57" s="9"/>
      <c r="X57" s="9"/>
      <c r="Y57" s="9"/>
      <c r="Z57" s="9"/>
      <c r="AA57" s="9"/>
    </row>
    <row r="58" spans="1:27" ht="13.5" customHeight="1" x14ac:dyDescent="0.25">
      <c r="A58" t="s">
        <v>2668</v>
      </c>
      <c r="B58" s="39" t="s">
        <v>2669</v>
      </c>
      <c r="C58" s="235">
        <v>100</v>
      </c>
      <c r="D58" s="235">
        <v>103</v>
      </c>
      <c r="E58" s="235">
        <v>121</v>
      </c>
      <c r="F58" s="235">
        <v>116</v>
      </c>
      <c r="G58" s="235">
        <v>94</v>
      </c>
      <c r="H58" s="11"/>
      <c r="I58" s="11"/>
      <c r="J58" s="11"/>
      <c r="K58" s="11"/>
      <c r="L58" s="11"/>
      <c r="M58" s="11"/>
      <c r="N58" s="11"/>
      <c r="O58" s="11"/>
      <c r="P58" s="9"/>
      <c r="Q58" s="9"/>
      <c r="R58" s="9"/>
      <c r="S58" s="9"/>
      <c r="T58" s="9"/>
      <c r="U58" s="9"/>
      <c r="V58" s="9"/>
      <c r="W58" s="9"/>
      <c r="X58" s="9"/>
      <c r="Y58" s="9"/>
      <c r="Z58" s="9"/>
      <c r="AA58" s="9"/>
    </row>
    <row r="59" spans="1:27" ht="13.5" customHeight="1" x14ac:dyDescent="0.25">
      <c r="A59" t="s">
        <v>2636</v>
      </c>
      <c r="B59" t="s">
        <v>2637</v>
      </c>
      <c r="C59" s="235">
        <v>10</v>
      </c>
      <c r="D59" s="235">
        <v>15</v>
      </c>
      <c r="E59" s="235">
        <v>18</v>
      </c>
      <c r="F59" s="168" t="s">
        <v>1542</v>
      </c>
      <c r="G59" s="168" t="s">
        <v>1542</v>
      </c>
      <c r="H59" s="11"/>
      <c r="I59" s="11"/>
      <c r="J59" s="11"/>
      <c r="K59" s="11"/>
      <c r="L59" s="11"/>
      <c r="M59" s="11"/>
      <c r="N59" s="11"/>
      <c r="O59" s="11"/>
      <c r="P59" s="9"/>
      <c r="Q59" s="9"/>
      <c r="R59" s="9"/>
      <c r="S59" s="9"/>
      <c r="T59" s="9"/>
      <c r="U59" s="9"/>
      <c r="V59" s="9"/>
      <c r="W59" s="9"/>
      <c r="X59" s="9"/>
      <c r="Y59" s="9"/>
      <c r="Z59" s="9"/>
      <c r="AA59" s="9"/>
    </row>
    <row r="60" spans="1:27" ht="13.5" customHeight="1" x14ac:dyDescent="0.25">
      <c r="A60" t="s">
        <v>2820</v>
      </c>
      <c r="B60" t="s">
        <v>2821</v>
      </c>
      <c r="C60" s="235">
        <v>967</v>
      </c>
      <c r="D60" s="235">
        <v>935</v>
      </c>
      <c r="E60" s="235">
        <v>916</v>
      </c>
      <c r="F60" s="235">
        <v>855</v>
      </c>
      <c r="G60" s="235">
        <v>786</v>
      </c>
      <c r="H60" s="11"/>
      <c r="I60" s="11"/>
      <c r="J60" s="11"/>
      <c r="K60" s="11"/>
      <c r="L60" s="11"/>
      <c r="M60" s="11"/>
      <c r="N60" s="11"/>
      <c r="O60" s="11"/>
      <c r="P60" s="9"/>
      <c r="Q60" s="9"/>
      <c r="R60" s="9"/>
      <c r="S60" s="9"/>
      <c r="T60" s="9"/>
      <c r="U60" s="9"/>
      <c r="V60" s="9"/>
      <c r="W60" s="9"/>
      <c r="X60" s="9"/>
      <c r="Y60" s="9"/>
      <c r="Z60" s="9"/>
      <c r="AA60" s="9"/>
    </row>
    <row r="61" spans="1:27" ht="13.5" customHeight="1" x14ac:dyDescent="0.25">
      <c r="A61" t="s">
        <v>2649</v>
      </c>
      <c r="B61" t="s">
        <v>2650</v>
      </c>
      <c r="C61" s="235">
        <v>3250</v>
      </c>
      <c r="D61" s="235">
        <v>3177</v>
      </c>
      <c r="E61" s="235">
        <v>3146</v>
      </c>
      <c r="F61" s="235">
        <v>3217</v>
      </c>
      <c r="G61" s="235">
        <v>3435</v>
      </c>
      <c r="H61" s="11"/>
      <c r="I61" s="11"/>
      <c r="J61" s="11"/>
      <c r="K61" s="11"/>
      <c r="L61" s="11"/>
      <c r="M61" s="11"/>
      <c r="N61" s="11"/>
      <c r="O61" s="11"/>
      <c r="P61" s="9"/>
      <c r="Q61" s="9"/>
      <c r="R61" s="9"/>
      <c r="S61" s="9"/>
      <c r="T61" s="9"/>
      <c r="U61" s="9"/>
      <c r="V61" s="9"/>
      <c r="W61" s="9"/>
      <c r="X61" s="9"/>
      <c r="Y61" s="9"/>
      <c r="Z61" s="9"/>
      <c r="AA61" s="9"/>
    </row>
    <row r="62" spans="1:27" ht="13.5" customHeight="1" x14ac:dyDescent="0.25">
      <c r="A62" t="s">
        <v>2822</v>
      </c>
      <c r="B62" t="s">
        <v>2823</v>
      </c>
      <c r="C62" s="235">
        <v>11</v>
      </c>
      <c r="D62" s="235">
        <v>11</v>
      </c>
      <c r="E62" s="235">
        <v>12</v>
      </c>
      <c r="F62" s="168" t="s">
        <v>1542</v>
      </c>
      <c r="G62" s="235">
        <v>19</v>
      </c>
      <c r="H62" s="11"/>
      <c r="I62" s="11"/>
      <c r="J62" s="11"/>
      <c r="K62" s="11"/>
      <c r="L62" s="11"/>
      <c r="M62" s="11"/>
      <c r="N62" s="11"/>
      <c r="O62" s="11"/>
      <c r="P62" s="9"/>
      <c r="Q62" s="9"/>
      <c r="R62" s="9"/>
      <c r="S62" s="9"/>
      <c r="T62" s="9"/>
      <c r="U62" s="9"/>
      <c r="V62" s="9"/>
      <c r="W62" s="9"/>
      <c r="X62" s="9"/>
      <c r="Y62" s="9"/>
      <c r="Z62" s="9"/>
      <c r="AA62" s="9"/>
    </row>
    <row r="63" spans="1:27" ht="13.5" customHeight="1" x14ac:dyDescent="0.25">
      <c r="A63" t="s">
        <v>2660</v>
      </c>
      <c r="B63" t="s">
        <v>2661</v>
      </c>
      <c r="C63" s="775" t="s">
        <v>10813</v>
      </c>
      <c r="D63" s="705"/>
      <c r="E63" s="705"/>
      <c r="F63" s="705"/>
      <c r="G63" s="705"/>
      <c r="H63" s="11"/>
      <c r="I63" s="11"/>
      <c r="J63" s="11"/>
      <c r="K63" s="11"/>
      <c r="L63" s="11"/>
      <c r="M63" s="11"/>
      <c r="N63" s="11"/>
      <c r="O63" s="11"/>
      <c r="P63" s="9"/>
      <c r="Q63" s="9"/>
      <c r="R63" s="9"/>
      <c r="S63" s="9"/>
      <c r="T63" s="9"/>
      <c r="U63" s="9"/>
      <c r="V63" s="9"/>
      <c r="W63" s="9"/>
      <c r="X63" s="9"/>
      <c r="Y63" s="9"/>
      <c r="Z63" s="9"/>
      <c r="AA63" s="9"/>
    </row>
    <row r="64" spans="1:27" ht="13.5" customHeight="1" x14ac:dyDescent="0.25">
      <c r="A64" t="s">
        <v>2824</v>
      </c>
      <c r="B64" t="s">
        <v>2825</v>
      </c>
      <c r="C64" s="775" t="s">
        <v>10813</v>
      </c>
      <c r="D64" s="705"/>
      <c r="E64" s="705"/>
      <c r="F64" s="705"/>
      <c r="G64" s="705"/>
      <c r="H64" s="11"/>
      <c r="I64" s="11"/>
      <c r="J64" s="11"/>
      <c r="K64" s="11"/>
      <c r="L64" s="11"/>
      <c r="M64" s="11"/>
      <c r="N64" s="11"/>
      <c r="O64" s="11"/>
      <c r="P64" s="9"/>
      <c r="Q64" s="9"/>
      <c r="R64" s="9"/>
      <c r="S64" s="9"/>
      <c r="T64" s="9"/>
      <c r="U64" s="9"/>
      <c r="V64" s="9"/>
      <c r="W64" s="9"/>
      <c r="X64" s="9"/>
      <c r="Y64" s="9"/>
      <c r="Z64" s="9"/>
      <c r="AA64" s="9"/>
    </row>
    <row r="65" spans="1:27" ht="13.5" customHeight="1" x14ac:dyDescent="0.25">
      <c r="A65" t="s">
        <v>2826</v>
      </c>
      <c r="B65" t="s">
        <v>2827</v>
      </c>
      <c r="C65" s="235">
        <v>56</v>
      </c>
      <c r="D65" s="235">
        <v>61</v>
      </c>
      <c r="E65" s="235">
        <v>66</v>
      </c>
      <c r="F65" s="235">
        <v>58</v>
      </c>
      <c r="G65" s="235">
        <v>63</v>
      </c>
      <c r="H65" s="11"/>
      <c r="I65" s="11"/>
      <c r="J65" s="11"/>
      <c r="K65" s="11"/>
      <c r="L65" s="11"/>
      <c r="M65" s="11"/>
      <c r="N65" s="11"/>
      <c r="O65" s="11"/>
      <c r="P65" s="9"/>
      <c r="Q65" s="9"/>
      <c r="R65" s="9"/>
      <c r="S65" s="9"/>
      <c r="T65" s="9"/>
      <c r="U65" s="9"/>
      <c r="V65" s="9"/>
      <c r="W65" s="9"/>
      <c r="X65" s="9"/>
      <c r="Y65" s="9"/>
      <c r="Z65" s="9"/>
      <c r="AA65" s="9"/>
    </row>
    <row r="66" spans="1:27" ht="13.5" customHeight="1" x14ac:dyDescent="0.25">
      <c r="A66" t="s">
        <v>2678</v>
      </c>
      <c r="B66" t="s">
        <v>2679</v>
      </c>
      <c r="C66" s="775" t="s">
        <v>10813</v>
      </c>
      <c r="D66" s="705"/>
      <c r="E66" s="705"/>
      <c r="F66" s="705"/>
      <c r="G66" s="705"/>
      <c r="H66" s="11"/>
      <c r="I66" s="11"/>
      <c r="J66" s="11"/>
      <c r="K66" s="11"/>
      <c r="L66" s="11"/>
      <c r="M66" s="11"/>
      <c r="N66" s="11"/>
      <c r="O66" s="11"/>
      <c r="P66" s="9"/>
      <c r="Q66" s="9"/>
      <c r="R66" s="9"/>
      <c r="S66" s="9"/>
      <c r="T66" s="9"/>
      <c r="U66" s="9"/>
      <c r="V66" s="9"/>
      <c r="W66" s="9"/>
      <c r="X66" s="9"/>
      <c r="Y66" s="9"/>
      <c r="Z66" s="9"/>
      <c r="AA66" s="9"/>
    </row>
    <row r="67" spans="1:27" ht="13.5" customHeight="1" x14ac:dyDescent="0.25">
      <c r="A67" t="s">
        <v>2608</v>
      </c>
      <c r="B67" s="39" t="s">
        <v>2609</v>
      </c>
      <c r="C67" s="775" t="s">
        <v>10813</v>
      </c>
      <c r="D67" s="705"/>
      <c r="E67" s="705"/>
      <c r="F67" s="705"/>
      <c r="G67" s="705"/>
      <c r="H67" s="11"/>
      <c r="I67" s="11"/>
      <c r="J67" s="11"/>
      <c r="K67" s="11"/>
      <c r="L67" s="11"/>
      <c r="M67" s="11"/>
      <c r="N67" s="11"/>
      <c r="O67" s="11"/>
      <c r="P67" s="9"/>
      <c r="Q67" s="9"/>
      <c r="R67" s="9"/>
      <c r="S67" s="9"/>
      <c r="T67" s="9"/>
      <c r="U67" s="9"/>
      <c r="V67" s="9"/>
      <c r="W67" s="9"/>
      <c r="X67" s="9"/>
      <c r="Y67" s="9"/>
      <c r="Z67" s="9"/>
      <c r="AA67" s="9"/>
    </row>
    <row r="68" spans="1:27" ht="13.5" customHeight="1" x14ac:dyDescent="0.25">
      <c r="A68" t="s">
        <v>2610</v>
      </c>
      <c r="B68" s="39" t="s">
        <v>2611</v>
      </c>
      <c r="C68" s="775" t="s">
        <v>10813</v>
      </c>
      <c r="D68" s="705"/>
      <c r="E68" s="705"/>
      <c r="F68" s="705"/>
      <c r="G68" s="705"/>
      <c r="H68" s="11"/>
      <c r="I68" s="11"/>
      <c r="J68" s="11"/>
      <c r="K68" s="11"/>
      <c r="L68" s="11"/>
      <c r="M68" s="11"/>
      <c r="N68" s="11"/>
      <c r="O68" s="11"/>
      <c r="P68" s="9"/>
      <c r="Q68" s="9"/>
      <c r="R68" s="9"/>
      <c r="S68" s="9"/>
      <c r="T68" s="9"/>
      <c r="U68" s="9"/>
      <c r="V68" s="9"/>
      <c r="W68" s="9"/>
      <c r="X68" s="9"/>
      <c r="Y68" s="9"/>
      <c r="Z68" s="9"/>
      <c r="AA68" s="9"/>
    </row>
    <row r="69" spans="1:27" ht="13.5" customHeight="1" x14ac:dyDescent="0.25">
      <c r="A69" t="s">
        <v>2612</v>
      </c>
      <c r="B69" s="39" t="s">
        <v>2613</v>
      </c>
      <c r="C69" s="775" t="s">
        <v>10813</v>
      </c>
      <c r="D69" s="705"/>
      <c r="E69" s="705"/>
      <c r="F69" s="705"/>
      <c r="G69" s="705"/>
      <c r="H69" s="11"/>
      <c r="I69" s="11"/>
      <c r="J69" s="11"/>
      <c r="K69" s="11"/>
      <c r="L69" s="11"/>
      <c r="M69" s="11"/>
      <c r="N69" s="11"/>
      <c r="O69" s="11"/>
      <c r="P69" s="9"/>
      <c r="Q69" s="9"/>
      <c r="R69" s="9"/>
      <c r="S69" s="9"/>
      <c r="T69" s="9"/>
      <c r="U69" s="9"/>
      <c r="V69" s="9"/>
      <c r="W69" s="9"/>
      <c r="X69" s="9"/>
      <c r="Y69" s="9"/>
      <c r="Z69" s="9"/>
      <c r="AA69" s="9"/>
    </row>
    <row r="70" spans="1:27" ht="13.5" customHeight="1" x14ac:dyDescent="0.25">
      <c r="A70" t="s">
        <v>2828</v>
      </c>
      <c r="B70" s="39" t="s">
        <v>2829</v>
      </c>
      <c r="C70" s="235">
        <v>179</v>
      </c>
      <c r="D70" s="235">
        <v>172</v>
      </c>
      <c r="E70" s="235">
        <v>156</v>
      </c>
      <c r="F70" s="235">
        <v>139</v>
      </c>
      <c r="G70" s="235">
        <v>161</v>
      </c>
      <c r="H70" s="11"/>
      <c r="I70" s="11"/>
      <c r="J70" s="11"/>
      <c r="K70" s="11"/>
      <c r="L70" s="11"/>
      <c r="M70" s="11"/>
      <c r="N70" s="11"/>
      <c r="O70" s="11"/>
      <c r="P70" s="9"/>
      <c r="Q70" s="9"/>
      <c r="R70" s="9"/>
      <c r="S70" s="9"/>
      <c r="T70" s="9"/>
      <c r="U70" s="9"/>
      <c r="V70" s="9"/>
      <c r="W70" s="9"/>
      <c r="X70" s="9"/>
      <c r="Y70" s="9"/>
      <c r="Z70" s="9"/>
      <c r="AA70" s="9"/>
    </row>
    <row r="71" spans="1:27" s="19" customFormat="1" ht="13.5" customHeight="1" x14ac:dyDescent="0.25">
      <c r="A71" s="19" t="s">
        <v>53</v>
      </c>
      <c r="C71" s="166">
        <v>19318</v>
      </c>
      <c r="D71" s="166">
        <v>19147</v>
      </c>
      <c r="E71" s="166">
        <v>19017</v>
      </c>
      <c r="F71" s="166">
        <v>18777</v>
      </c>
      <c r="G71" s="166">
        <v>16559</v>
      </c>
      <c r="H71" s="20"/>
      <c r="I71" s="20"/>
      <c r="J71" s="20"/>
      <c r="K71" s="20"/>
      <c r="L71" s="20"/>
      <c r="M71" s="20"/>
      <c r="N71" s="20"/>
      <c r="O71" s="20"/>
      <c r="P71" s="21"/>
      <c r="Q71" s="21"/>
      <c r="R71" s="21"/>
      <c r="S71" s="21"/>
      <c r="T71" s="21"/>
      <c r="U71" s="21"/>
      <c r="V71" s="21"/>
      <c r="W71" s="21"/>
      <c r="X71" s="21"/>
      <c r="Y71" s="21"/>
      <c r="Z71" s="21"/>
      <c r="AA71" s="21"/>
    </row>
  </sheetData>
  <mergeCells count="33">
    <mergeCell ref="B14:G14"/>
    <mergeCell ref="B3:G3"/>
    <mergeCell ref="B4:G4"/>
    <mergeCell ref="B5:G5"/>
    <mergeCell ref="B6:G6"/>
    <mergeCell ref="B7:G7"/>
    <mergeCell ref="B8:G8"/>
    <mergeCell ref="B9:G9"/>
    <mergeCell ref="B10:G10"/>
    <mergeCell ref="B11:G11"/>
    <mergeCell ref="B12:G12"/>
    <mergeCell ref="B13:G13"/>
    <mergeCell ref="C53:G53"/>
    <mergeCell ref="C54:G54"/>
    <mergeCell ref="C63:G63"/>
    <mergeCell ref="B15:G15"/>
    <mergeCell ref="B16:G16"/>
    <mergeCell ref="C64:G64"/>
    <mergeCell ref="C68:G68"/>
    <mergeCell ref="C69:G69"/>
    <mergeCell ref="B17:G17"/>
    <mergeCell ref="B18:G18"/>
    <mergeCell ref="C27:G27"/>
    <mergeCell ref="C66:G66"/>
    <mergeCell ref="C67:G67"/>
    <mergeCell ref="C29:G29"/>
    <mergeCell ref="C33:G33"/>
    <mergeCell ref="C38:G38"/>
    <mergeCell ref="C39:G39"/>
    <mergeCell ref="C46:G46"/>
    <mergeCell ref="C48:G48"/>
    <mergeCell ref="C50:G50"/>
    <mergeCell ref="C52:G52"/>
  </mergeCells>
  <dataValidations count="2">
    <dataValidation type="list" allowBlank="1" showInputMessage="1" showErrorMessage="1" sqref="B10:G10" xr:uid="{00000000-0002-0000-0602-000000000000}">
      <formula1>$AA$12:$AA$13</formula1>
    </dataValidation>
    <dataValidation type="list" allowBlank="1" showInputMessage="1" showErrorMessage="1" sqref="B5:G5" xr:uid="{00000000-0002-0000-0602-000001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pageSetUpPr fitToPage="1"/>
  </sheetPr>
  <dimension ref="A1:K36"/>
  <sheetViews>
    <sheetView topLeftCell="A13" workbookViewId="0">
      <selection activeCell="E43" sqref="E43"/>
    </sheetView>
  </sheetViews>
  <sheetFormatPr defaultRowHeight="15" x14ac:dyDescent="0.25"/>
  <cols>
    <col min="1" max="1" width="36" customWidth="1"/>
    <col min="2" max="2" width="73" customWidth="1"/>
    <col min="3" max="7" width="12.7109375" customWidth="1"/>
  </cols>
  <sheetData>
    <row r="1" spans="1:7" ht="18.75" x14ac:dyDescent="0.25">
      <c r="A1" s="200" t="s">
        <v>0</v>
      </c>
    </row>
    <row r="3" spans="1:7" x14ac:dyDescent="0.25">
      <c r="A3" s="201" t="s">
        <v>1</v>
      </c>
      <c r="B3" s="678" t="s">
        <v>7669</v>
      </c>
      <c r="C3" s="678"/>
      <c r="D3" s="678"/>
      <c r="E3" s="678"/>
      <c r="F3" s="678"/>
      <c r="G3" s="678"/>
    </row>
    <row r="4" spans="1:7" x14ac:dyDescent="0.25">
      <c r="A4" s="6" t="s">
        <v>2</v>
      </c>
      <c r="B4" s="682" t="s">
        <v>7670</v>
      </c>
      <c r="C4" s="682"/>
      <c r="D4" s="682"/>
      <c r="E4" s="682"/>
      <c r="F4" s="682"/>
      <c r="G4" s="682"/>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6433</v>
      </c>
      <c r="C7" s="674"/>
      <c r="D7" s="674"/>
      <c r="E7" s="674"/>
      <c r="F7" s="674"/>
      <c r="G7" s="674"/>
    </row>
    <row r="8" spans="1:7" x14ac:dyDescent="0.25">
      <c r="A8" s="6" t="s">
        <v>13</v>
      </c>
      <c r="B8" s="676" t="s">
        <v>7419</v>
      </c>
      <c r="C8" s="676"/>
      <c r="D8" s="676"/>
      <c r="E8" s="676"/>
      <c r="F8" s="676"/>
      <c r="G8" s="676"/>
    </row>
    <row r="9" spans="1:7" x14ac:dyDescent="0.25">
      <c r="A9" s="6" t="s">
        <v>15</v>
      </c>
      <c r="B9" s="674" t="s">
        <v>69</v>
      </c>
      <c r="C9" s="674"/>
      <c r="D9" s="674"/>
      <c r="E9" s="674"/>
      <c r="F9" s="674"/>
      <c r="G9" s="674"/>
    </row>
    <row r="10" spans="1:7" x14ac:dyDescent="0.25">
      <c r="A10" s="6" t="s">
        <v>17</v>
      </c>
      <c r="B10" s="674" t="s">
        <v>18</v>
      </c>
      <c r="C10" s="674"/>
      <c r="D10" s="674"/>
      <c r="E10" s="674"/>
      <c r="F10" s="674"/>
      <c r="G10" s="674"/>
    </row>
    <row r="11" spans="1:7" x14ac:dyDescent="0.25">
      <c r="A11" s="6" t="s">
        <v>19</v>
      </c>
      <c r="B11" s="676" t="s">
        <v>7604</v>
      </c>
      <c r="C11" s="676"/>
      <c r="D11" s="676"/>
      <c r="E11" s="676"/>
      <c r="F11" s="676"/>
      <c r="G11" s="676"/>
    </row>
    <row r="12" spans="1:7" x14ac:dyDescent="0.25">
      <c r="A12" s="6" t="s">
        <v>22</v>
      </c>
      <c r="B12" s="674" t="s">
        <v>34</v>
      </c>
      <c r="C12" s="674"/>
      <c r="D12" s="674"/>
      <c r="E12" s="674"/>
      <c r="F12" s="674"/>
      <c r="G12" s="674"/>
    </row>
    <row r="13" spans="1:7" x14ac:dyDescent="0.25">
      <c r="A13" s="6" t="s">
        <v>26</v>
      </c>
      <c r="B13" s="674" t="s">
        <v>7604</v>
      </c>
      <c r="C13" s="674"/>
      <c r="D13" s="674"/>
      <c r="E13" s="674"/>
      <c r="F13" s="674"/>
      <c r="G13" s="674"/>
    </row>
    <row r="14" spans="1:7" x14ac:dyDescent="0.25">
      <c r="A14" s="6" t="s">
        <v>28</v>
      </c>
      <c r="B14" s="674" t="s">
        <v>7605</v>
      </c>
      <c r="C14" s="674"/>
      <c r="D14" s="674"/>
      <c r="E14" s="674"/>
      <c r="F14" s="674"/>
      <c r="G14" s="674"/>
    </row>
    <row r="15" spans="1:7" x14ac:dyDescent="0.25">
      <c r="A15" s="6" t="s">
        <v>30</v>
      </c>
      <c r="B15" s="675" t="s">
        <v>9</v>
      </c>
      <c r="C15" s="674"/>
      <c r="D15" s="674"/>
      <c r="E15" s="674"/>
      <c r="F15" s="674"/>
      <c r="G15" s="674"/>
    </row>
    <row r="16" spans="1:7" x14ac:dyDescent="0.25">
      <c r="A16" s="6" t="s">
        <v>32</v>
      </c>
      <c r="B16" s="674" t="s">
        <v>369</v>
      </c>
      <c r="C16" s="674"/>
      <c r="D16" s="674"/>
      <c r="E16" s="674"/>
      <c r="F16" s="674"/>
      <c r="G16" s="674"/>
    </row>
    <row r="17" spans="1:11" x14ac:dyDescent="0.25">
      <c r="A17" s="6" t="s">
        <v>35</v>
      </c>
      <c r="B17" s="675" t="s">
        <v>9</v>
      </c>
      <c r="C17" s="674"/>
      <c r="D17" s="674"/>
      <c r="E17" s="674"/>
      <c r="F17" s="674"/>
      <c r="G17" s="674"/>
    </row>
    <row r="18" spans="1:11" ht="31.5" customHeight="1" x14ac:dyDescent="0.25">
      <c r="A18" s="113" t="s">
        <v>36</v>
      </c>
      <c r="B18" s="682" t="s">
        <v>7587</v>
      </c>
      <c r="C18" s="682"/>
      <c r="D18" s="682"/>
      <c r="E18" s="682"/>
      <c r="F18" s="682"/>
      <c r="G18" s="682"/>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3">
        <v>22180</v>
      </c>
      <c r="D21" s="13">
        <v>22887</v>
      </c>
      <c r="E21" s="13">
        <v>23049</v>
      </c>
      <c r="F21" s="13">
        <v>24087</v>
      </c>
      <c r="G21" s="10">
        <f>+(G20-G25)</f>
        <v>24408</v>
      </c>
      <c r="H21" s="10">
        <f>+(H20-H25)</f>
        <v>24324</v>
      </c>
      <c r="I21" s="10">
        <f>+(I20-I25)</f>
        <v>24208</v>
      </c>
      <c r="J21" s="10">
        <f>+(J20-J25)</f>
        <v>24940</v>
      </c>
      <c r="K21" s="10">
        <f>+(K20-K25)</f>
        <v>24346</v>
      </c>
    </row>
    <row r="22" spans="1:11" x14ac:dyDescent="0.25">
      <c r="A22" s="6" t="s">
        <v>45</v>
      </c>
      <c r="B22" s="202"/>
      <c r="C22" s="12">
        <f t="shared" ref="C22:K22" si="0">+(C21/C20)</f>
        <v>0.98389744044714544</v>
      </c>
      <c r="D22" s="12">
        <f t="shared" si="0"/>
        <v>0.99138005717751021</v>
      </c>
      <c r="E22" s="12">
        <f t="shared" si="0"/>
        <v>0.99409126196842923</v>
      </c>
      <c r="F22" s="12">
        <f t="shared" si="0"/>
        <v>0.99360613810741683</v>
      </c>
      <c r="G22" s="12">
        <f t="shared" si="0"/>
        <v>0.99296204385500997</v>
      </c>
      <c r="H22" s="12">
        <f t="shared" si="0"/>
        <v>0.9909961295579548</v>
      </c>
      <c r="I22" s="12">
        <f t="shared" si="0"/>
        <v>0.98945475353551871</v>
      </c>
      <c r="J22" s="12">
        <f t="shared" si="0"/>
        <v>0.98748812163446309</v>
      </c>
      <c r="K22" s="12">
        <f t="shared" si="0"/>
        <v>0.98098154565234907</v>
      </c>
    </row>
    <row r="23" spans="1:11" x14ac:dyDescent="0.25">
      <c r="A23" s="6" t="s">
        <v>46</v>
      </c>
      <c r="B23" s="202"/>
      <c r="C23" s="10">
        <v>27</v>
      </c>
      <c r="D23" s="10">
        <v>8</v>
      </c>
      <c r="E23" s="10">
        <v>2</v>
      </c>
      <c r="F23" s="155">
        <v>3</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v>363</v>
      </c>
      <c r="D25">
        <v>199</v>
      </c>
      <c r="E25">
        <v>137</v>
      </c>
      <c r="F25">
        <v>155</v>
      </c>
      <c r="G25" s="338">
        <v>173</v>
      </c>
      <c r="H25" s="338">
        <v>221</v>
      </c>
      <c r="I25" s="338">
        <v>258</v>
      </c>
      <c r="J25" s="338">
        <v>316</v>
      </c>
      <c r="K25" s="217">
        <v>472</v>
      </c>
    </row>
    <row r="26" spans="1:11" x14ac:dyDescent="0.25">
      <c r="A26" s="6" t="s">
        <v>49</v>
      </c>
      <c r="B26" s="202"/>
      <c r="C26" s="12">
        <f t="shared" ref="C26:K26" si="1">+(C25/C20)</f>
        <v>1.6102559552854546E-2</v>
      </c>
      <c r="D26" s="12">
        <f t="shared" si="1"/>
        <v>8.6199428224898213E-3</v>
      </c>
      <c r="E26" s="12">
        <f t="shared" si="1"/>
        <v>5.9087380315707757E-3</v>
      </c>
      <c r="F26" s="12">
        <f t="shared" si="1"/>
        <v>6.3938618925831201E-3</v>
      </c>
      <c r="G26" s="12">
        <f t="shared" si="1"/>
        <v>7.0379561449900327E-3</v>
      </c>
      <c r="H26" s="12">
        <f t="shared" si="1"/>
        <v>9.0038704420452222E-3</v>
      </c>
      <c r="I26" s="12">
        <f t="shared" si="1"/>
        <v>1.0545246464481321E-2</v>
      </c>
      <c r="J26" s="12">
        <f t="shared" si="1"/>
        <v>1.2511878365536902E-2</v>
      </c>
      <c r="K26" s="12">
        <f t="shared" si="1"/>
        <v>1.9018454347650898E-2</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t="s">
        <v>7512</v>
      </c>
      <c r="B29" s="207" t="s">
        <v>7588</v>
      </c>
      <c r="C29" s="13">
        <v>4299</v>
      </c>
      <c r="D29" s="13">
        <v>4426</v>
      </c>
      <c r="E29" s="13">
        <v>4357</v>
      </c>
      <c r="F29" s="13">
        <v>4721</v>
      </c>
      <c r="G29" s="13">
        <v>4648</v>
      </c>
      <c r="H29" s="13">
        <v>4739</v>
      </c>
      <c r="I29" s="13">
        <v>4744</v>
      </c>
      <c r="J29" s="13">
        <v>4871</v>
      </c>
      <c r="K29" s="13">
        <v>4944</v>
      </c>
    </row>
    <row r="30" spans="1:11" x14ac:dyDescent="0.25">
      <c r="A30" t="s">
        <v>7425</v>
      </c>
      <c r="B30" s="207"/>
      <c r="C30" s="13">
        <v>27</v>
      </c>
      <c r="D30" s="13">
        <v>8</v>
      </c>
      <c r="E30" s="13">
        <v>2</v>
      </c>
      <c r="F30" s="13">
        <v>3</v>
      </c>
      <c r="G30" s="13">
        <v>5</v>
      </c>
      <c r="H30" s="13">
        <v>4</v>
      </c>
      <c r="I30" s="13">
        <v>9</v>
      </c>
      <c r="J30" s="13">
        <v>8</v>
      </c>
      <c r="K30" s="13">
        <v>7</v>
      </c>
    </row>
    <row r="31" spans="1:11" x14ac:dyDescent="0.25">
      <c r="A31" t="s">
        <v>6421</v>
      </c>
      <c r="B31" s="207" t="s">
        <v>7589</v>
      </c>
      <c r="C31" s="13">
        <v>5244</v>
      </c>
      <c r="D31" s="13">
        <v>5358</v>
      </c>
      <c r="E31" s="13">
        <v>5445</v>
      </c>
      <c r="F31" s="13">
        <v>5764</v>
      </c>
      <c r="G31" s="13">
        <v>5762</v>
      </c>
      <c r="H31" s="13">
        <v>5813</v>
      </c>
      <c r="I31" s="13">
        <v>5808</v>
      </c>
      <c r="J31" s="13">
        <v>5932</v>
      </c>
      <c r="K31" s="13">
        <v>5944</v>
      </c>
    </row>
    <row r="32" spans="1:11" x14ac:dyDescent="0.25">
      <c r="A32" t="s">
        <v>7590</v>
      </c>
      <c r="B32" s="207" t="s">
        <v>7591</v>
      </c>
      <c r="C32" s="13">
        <v>3841</v>
      </c>
      <c r="D32" s="13">
        <v>4030</v>
      </c>
      <c r="E32" s="13">
        <v>3936</v>
      </c>
      <c r="F32" s="13">
        <v>4242</v>
      </c>
      <c r="G32" s="13">
        <v>4341</v>
      </c>
      <c r="H32" s="13">
        <v>4289</v>
      </c>
      <c r="I32" s="13">
        <v>4309</v>
      </c>
      <c r="J32" s="13">
        <v>4427</v>
      </c>
      <c r="K32" s="13">
        <v>4671</v>
      </c>
    </row>
    <row r="33" spans="1:11" x14ac:dyDescent="0.25">
      <c r="A33" t="s">
        <v>6423</v>
      </c>
      <c r="B33" s="207" t="s">
        <v>7592</v>
      </c>
      <c r="C33" s="13">
        <v>5146</v>
      </c>
      <c r="D33" s="13">
        <v>5257</v>
      </c>
      <c r="E33" s="13">
        <v>5409</v>
      </c>
      <c r="F33" s="13">
        <v>5426</v>
      </c>
      <c r="G33" s="13">
        <v>5576</v>
      </c>
      <c r="H33" s="13">
        <v>5494</v>
      </c>
      <c r="I33" s="13">
        <v>5421</v>
      </c>
      <c r="J33" s="13">
        <v>5666</v>
      </c>
      <c r="K33" s="13">
        <v>5472</v>
      </c>
    </row>
    <row r="34" spans="1:11" x14ac:dyDescent="0.25">
      <c r="A34" t="s">
        <v>7429</v>
      </c>
      <c r="B34" s="409" t="s">
        <v>7430</v>
      </c>
      <c r="C34" s="13">
        <v>363</v>
      </c>
      <c r="D34" s="13">
        <v>199</v>
      </c>
      <c r="E34" s="13">
        <v>137</v>
      </c>
      <c r="F34" s="13">
        <v>155</v>
      </c>
      <c r="G34" s="13">
        <v>173</v>
      </c>
      <c r="H34" s="13">
        <v>221</v>
      </c>
      <c r="I34" s="13">
        <v>258</v>
      </c>
      <c r="J34" s="13">
        <v>316</v>
      </c>
      <c r="K34" s="13">
        <v>472</v>
      </c>
    </row>
    <row r="35" spans="1:11" x14ac:dyDescent="0.25">
      <c r="A35" t="s">
        <v>6425</v>
      </c>
      <c r="B35" s="207" t="s">
        <v>7593</v>
      </c>
      <c r="C35" s="13">
        <v>3623</v>
      </c>
      <c r="D35" s="13">
        <v>3808</v>
      </c>
      <c r="E35" s="13">
        <v>3900</v>
      </c>
      <c r="F35" s="13">
        <v>3931</v>
      </c>
      <c r="G35" s="13">
        <v>4076</v>
      </c>
      <c r="H35" s="13">
        <v>3985</v>
      </c>
      <c r="I35" s="13">
        <v>3917</v>
      </c>
      <c r="J35" s="13">
        <v>4036</v>
      </c>
      <c r="K35" s="13">
        <v>3308</v>
      </c>
    </row>
    <row r="36" spans="1:11" x14ac:dyDescent="0.25">
      <c r="A36" s="132" t="s">
        <v>53</v>
      </c>
      <c r="C36" s="166">
        <v>22543</v>
      </c>
      <c r="D36" s="166">
        <v>23086</v>
      </c>
      <c r="E36" s="166">
        <v>23186</v>
      </c>
      <c r="F36" s="166">
        <v>24242</v>
      </c>
      <c r="G36" s="166">
        <v>24581</v>
      </c>
      <c r="H36" s="166">
        <v>24545</v>
      </c>
      <c r="I36" s="166">
        <v>24466</v>
      </c>
      <c r="J36" s="166">
        <v>25256</v>
      </c>
      <c r="K36" s="166">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76" fitToHeight="0" orientation="landscape" r:id="rId1"/>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tabColor rgb="FFFF0000"/>
  </sheetPr>
  <dimension ref="A1:AA72"/>
  <sheetViews>
    <sheetView workbookViewId="0">
      <pane xSplit="1" ySplit="2" topLeftCell="B24" activePane="bottomRight" state="frozen"/>
      <selection activeCell="K24" sqref="K24"/>
      <selection pane="topRight" activeCell="K24" sqref="K24"/>
      <selection pane="bottomLeft" activeCell="K24" sqref="K24"/>
      <selection pane="bottomRight" activeCell="J42" sqref="J42"/>
    </sheetView>
  </sheetViews>
  <sheetFormatPr defaultColWidth="9.140625" defaultRowHeight="15" x14ac:dyDescent="0.25"/>
  <cols>
    <col min="1" max="1" width="36.85546875" style="2" customWidth="1"/>
    <col min="2" max="2" width="61.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C1" s="3"/>
      <c r="D1" s="3"/>
      <c r="E1" s="3"/>
      <c r="F1" s="3"/>
    </row>
    <row r="2" spans="1:27" ht="14.25" customHeight="1" x14ac:dyDescent="0.25">
      <c r="B2" s="227"/>
      <c r="C2" s="227"/>
      <c r="D2" s="227"/>
      <c r="E2" s="227"/>
      <c r="F2" s="227"/>
    </row>
    <row r="3" spans="1:27" ht="14.25" customHeight="1" x14ac:dyDescent="0.25">
      <c r="A3" s="5" t="s">
        <v>1</v>
      </c>
      <c r="B3" s="702" t="s">
        <v>2830</v>
      </c>
      <c r="C3" s="702"/>
      <c r="D3" s="702"/>
      <c r="E3" s="702"/>
      <c r="F3" s="702"/>
      <c r="G3" s="702"/>
    </row>
    <row r="4" spans="1:27" ht="14.25" customHeight="1" x14ac:dyDescent="0.25">
      <c r="A4" s="6" t="s">
        <v>2</v>
      </c>
      <c r="B4" s="699" t="s">
        <v>2831</v>
      </c>
      <c r="C4" s="699"/>
      <c r="D4" s="699"/>
      <c r="E4" s="699"/>
      <c r="F4" s="699"/>
      <c r="G4" s="699"/>
      <c r="Z4" s="2" t="s">
        <v>3</v>
      </c>
      <c r="AA4" s="2" t="s">
        <v>4</v>
      </c>
    </row>
    <row r="5" spans="1:27" ht="14.25" customHeight="1" x14ac:dyDescent="0.25">
      <c r="A5" s="6" t="s">
        <v>5</v>
      </c>
      <c r="B5" s="699" t="s">
        <v>4</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63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90" t="s">
        <v>9</v>
      </c>
      <c r="C12" s="690"/>
      <c r="D12" s="690"/>
      <c r="E12" s="690"/>
      <c r="F12" s="690"/>
      <c r="G12" s="690"/>
      <c r="Z12" s="2" t="s">
        <v>24</v>
      </c>
      <c r="AA12" s="2" t="s">
        <v>25</v>
      </c>
    </row>
    <row r="13" spans="1:27" ht="14.25" customHeight="1" x14ac:dyDescent="0.25">
      <c r="A13" s="6" t="s">
        <v>26</v>
      </c>
      <c r="B13" s="699" t="s">
        <v>900</v>
      </c>
      <c r="C13" s="699"/>
      <c r="D13" s="699"/>
      <c r="E13" s="699"/>
      <c r="F13" s="699"/>
      <c r="G13" s="699"/>
      <c r="AA13" s="2" t="s">
        <v>18</v>
      </c>
    </row>
    <row r="14" spans="1:27" ht="14.25" customHeight="1" x14ac:dyDescent="0.25">
      <c r="A14" s="6" t="s">
        <v>28</v>
      </c>
      <c r="B14" s="688" t="s">
        <v>2693</v>
      </c>
      <c r="C14" s="688"/>
      <c r="D14" s="688"/>
      <c r="E14" s="688"/>
      <c r="F14" s="688"/>
      <c r="G14" s="688"/>
      <c r="Z14" s="2" t="s">
        <v>29</v>
      </c>
      <c r="AA14" s="2" t="s">
        <v>23</v>
      </c>
    </row>
    <row r="15" spans="1:27" ht="14.25" customHeight="1" x14ac:dyDescent="0.25">
      <c r="A15" s="6" t="s">
        <v>30</v>
      </c>
      <c r="B15" s="688" t="s">
        <v>2132</v>
      </c>
      <c r="C15" s="688"/>
      <c r="D15" s="688"/>
      <c r="E15" s="688"/>
      <c r="F15" s="688"/>
      <c r="G15" s="688"/>
      <c r="AA15" s="2" t="s">
        <v>31</v>
      </c>
    </row>
    <row r="16" spans="1:27" ht="14.25" customHeight="1" x14ac:dyDescent="0.25">
      <c r="A16" s="6" t="s">
        <v>32</v>
      </c>
      <c r="B16" s="699" t="s">
        <v>2795</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19318</v>
      </c>
      <c r="D20" s="13">
        <v>19147</v>
      </c>
      <c r="E20" s="13">
        <v>19017</v>
      </c>
      <c r="F20" s="13">
        <v>18777</v>
      </c>
      <c r="G20" s="13">
        <v>16559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19318</v>
      </c>
      <c r="D21" s="10">
        <f t="shared" ref="D21:G21" si="0">D20-D25</f>
        <v>19147</v>
      </c>
      <c r="E21" s="10">
        <f t="shared" si="0"/>
        <v>19017</v>
      </c>
      <c r="F21" s="10">
        <f t="shared" si="0"/>
        <v>18777</v>
      </c>
      <c r="G21" s="10">
        <f t="shared" si="0"/>
        <v>16559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67">
        <v>45</v>
      </c>
      <c r="B29" s="39" t="s">
        <v>2609</v>
      </c>
      <c r="C29" s="775" t="s">
        <v>10813</v>
      </c>
      <c r="D29" s="705"/>
      <c r="E29" s="705"/>
      <c r="F29" s="705"/>
      <c r="G29" s="705"/>
    </row>
    <row r="30" spans="1:27" ht="13.5" customHeight="1" x14ac:dyDescent="0.25">
      <c r="A30" s="167">
        <v>46</v>
      </c>
      <c r="B30" s="39" t="s">
        <v>2611</v>
      </c>
      <c r="C30" s="775" t="s">
        <v>10813</v>
      </c>
      <c r="D30" s="705"/>
      <c r="E30" s="705"/>
      <c r="F30" s="705"/>
      <c r="G30" s="705"/>
    </row>
    <row r="31" spans="1:27" ht="13.5" customHeight="1" x14ac:dyDescent="0.25">
      <c r="A31" s="167">
        <v>47</v>
      </c>
      <c r="B31" s="39" t="s">
        <v>2613</v>
      </c>
      <c r="C31" s="775" t="s">
        <v>10813</v>
      </c>
      <c r="D31" s="705"/>
      <c r="E31" s="705"/>
      <c r="F31" s="705"/>
      <c r="G31" s="705"/>
    </row>
    <row r="32" spans="1:27" ht="13.5" customHeight="1" x14ac:dyDescent="0.25">
      <c r="A32" s="167">
        <v>49</v>
      </c>
      <c r="B32" s="39" t="s">
        <v>2829</v>
      </c>
      <c r="C32" s="235">
        <v>179</v>
      </c>
      <c r="D32" s="235">
        <v>172</v>
      </c>
      <c r="E32" s="235">
        <v>156</v>
      </c>
      <c r="F32" s="235">
        <v>139</v>
      </c>
      <c r="G32" s="235">
        <v>161</v>
      </c>
    </row>
    <row r="33" spans="1:7" ht="13.5" customHeight="1" x14ac:dyDescent="0.25">
      <c r="A33" t="s">
        <v>2694</v>
      </c>
      <c r="B33" s="39" t="s">
        <v>2617</v>
      </c>
      <c r="C33" s="235">
        <v>510</v>
      </c>
      <c r="D33" s="235">
        <v>313</v>
      </c>
      <c r="E33" s="235">
        <v>219</v>
      </c>
      <c r="F33" s="235">
        <v>147</v>
      </c>
      <c r="G33" s="235">
        <v>142</v>
      </c>
    </row>
    <row r="34" spans="1:7" ht="13.5" customHeight="1" x14ac:dyDescent="0.25">
      <c r="A34" t="s">
        <v>2832</v>
      </c>
      <c r="B34" s="39" t="s">
        <v>2797</v>
      </c>
      <c r="C34" s="775" t="s">
        <v>10813</v>
      </c>
      <c r="D34" s="705"/>
      <c r="E34" s="705"/>
      <c r="F34" s="705"/>
      <c r="G34" s="705"/>
    </row>
    <row r="35" spans="1:7" ht="13.5" customHeight="1" x14ac:dyDescent="0.25">
      <c r="A35" t="s">
        <v>2695</v>
      </c>
      <c r="B35" s="39" t="s">
        <v>2621</v>
      </c>
      <c r="C35" s="235">
        <v>14</v>
      </c>
      <c r="D35" s="235">
        <v>17</v>
      </c>
      <c r="E35" s="235">
        <v>35</v>
      </c>
      <c r="F35" s="235">
        <v>20</v>
      </c>
      <c r="G35" s="168" t="s">
        <v>1542</v>
      </c>
    </row>
    <row r="36" spans="1:7" ht="13.5" customHeight="1" x14ac:dyDescent="0.25">
      <c r="A36" t="s">
        <v>2696</v>
      </c>
      <c r="B36" s="39" t="s">
        <v>2622</v>
      </c>
      <c r="C36" s="235">
        <v>2755</v>
      </c>
      <c r="D36" s="235">
        <v>2684</v>
      </c>
      <c r="E36" s="235">
        <v>2442</v>
      </c>
      <c r="F36" s="235">
        <v>1896</v>
      </c>
      <c r="G36" s="235">
        <v>152</v>
      </c>
    </row>
    <row r="37" spans="1:7" ht="13.5" customHeight="1" x14ac:dyDescent="0.25">
      <c r="A37" t="s">
        <v>1587</v>
      </c>
      <c r="B37" s="39" t="s">
        <v>2624</v>
      </c>
      <c r="C37" s="235">
        <v>1091</v>
      </c>
      <c r="D37" s="235">
        <v>1193</v>
      </c>
      <c r="E37" s="235">
        <v>1299</v>
      </c>
      <c r="F37" s="235">
        <v>1428</v>
      </c>
      <c r="G37" s="235">
        <v>1418</v>
      </c>
    </row>
    <row r="38" spans="1:7" ht="13.5" customHeight="1" x14ac:dyDescent="0.25">
      <c r="A38" t="s">
        <v>2833</v>
      </c>
      <c r="B38" s="39" t="s">
        <v>2799</v>
      </c>
      <c r="C38" s="235">
        <v>28</v>
      </c>
      <c r="D38" s="235">
        <v>23</v>
      </c>
      <c r="E38" s="235">
        <v>28</v>
      </c>
      <c r="F38" s="168" t="s">
        <v>1542</v>
      </c>
      <c r="G38" s="168" t="s">
        <v>1542</v>
      </c>
    </row>
    <row r="39" spans="1:7" ht="13.5" customHeight="1" x14ac:dyDescent="0.25">
      <c r="A39" t="s">
        <v>2834</v>
      </c>
      <c r="B39" s="39" t="s">
        <v>2801</v>
      </c>
      <c r="C39" s="235">
        <v>66</v>
      </c>
      <c r="D39" s="235">
        <v>61</v>
      </c>
      <c r="E39" s="168" t="s">
        <v>1542</v>
      </c>
      <c r="F39" s="168" t="s">
        <v>1542</v>
      </c>
      <c r="G39" s="168" t="s">
        <v>1542</v>
      </c>
    </row>
    <row r="40" spans="1:7" ht="13.5" customHeight="1" x14ac:dyDescent="0.25">
      <c r="A40" t="s">
        <v>2540</v>
      </c>
      <c r="B40" s="39" t="s">
        <v>2632</v>
      </c>
      <c r="C40" s="775" t="s">
        <v>10813</v>
      </c>
      <c r="D40" s="705"/>
      <c r="E40" s="705"/>
      <c r="F40" s="705"/>
      <c r="G40" s="705"/>
    </row>
    <row r="41" spans="1:7" ht="13.5" customHeight="1" x14ac:dyDescent="0.25">
      <c r="A41" t="s">
        <v>2700</v>
      </c>
      <c r="B41" s="39" t="s">
        <v>2633</v>
      </c>
      <c r="C41" s="235">
        <v>5750</v>
      </c>
      <c r="D41" s="235">
        <v>5920</v>
      </c>
      <c r="E41" s="235">
        <v>6123</v>
      </c>
      <c r="F41" s="235">
        <v>5546</v>
      </c>
      <c r="G41" s="235">
        <v>5675</v>
      </c>
    </row>
    <row r="42" spans="1:7" ht="13.5" customHeight="1" x14ac:dyDescent="0.25">
      <c r="A42" t="s">
        <v>2835</v>
      </c>
      <c r="B42" s="39" t="s">
        <v>2803</v>
      </c>
      <c r="C42" s="235">
        <v>11</v>
      </c>
      <c r="D42" s="235">
        <v>22</v>
      </c>
      <c r="E42" s="235">
        <v>18</v>
      </c>
      <c r="F42" s="168" t="s">
        <v>1542</v>
      </c>
      <c r="G42" s="235">
        <v>20</v>
      </c>
    </row>
    <row r="43" spans="1:7" ht="13.5" customHeight="1" x14ac:dyDescent="0.25">
      <c r="A43" t="s">
        <v>2701</v>
      </c>
      <c r="B43" s="39" t="s">
        <v>2637</v>
      </c>
      <c r="C43" s="235">
        <v>10</v>
      </c>
      <c r="D43" s="235">
        <v>15</v>
      </c>
      <c r="E43" s="235">
        <v>18</v>
      </c>
      <c r="F43" s="168" t="s">
        <v>1542</v>
      </c>
      <c r="G43" s="168" t="s">
        <v>1542</v>
      </c>
    </row>
    <row r="44" spans="1:7" ht="13.5" customHeight="1" x14ac:dyDescent="0.25">
      <c r="A44" t="s">
        <v>2836</v>
      </c>
      <c r="B44" s="39" t="s">
        <v>2805</v>
      </c>
      <c r="C44" s="235">
        <v>2149</v>
      </c>
      <c r="D44" s="235">
        <v>2198</v>
      </c>
      <c r="E44" s="235">
        <v>2085</v>
      </c>
      <c r="F44" s="235">
        <v>2138</v>
      </c>
      <c r="G44" s="235">
        <v>2229</v>
      </c>
    </row>
    <row r="45" spans="1:7" ht="13.5" customHeight="1" x14ac:dyDescent="0.25">
      <c r="A45" t="s">
        <v>2837</v>
      </c>
      <c r="B45" s="39" t="s">
        <v>2807</v>
      </c>
      <c r="C45" s="235">
        <v>471</v>
      </c>
      <c r="D45" s="235">
        <v>480</v>
      </c>
      <c r="E45" s="235">
        <v>484</v>
      </c>
      <c r="F45" s="235">
        <v>497</v>
      </c>
      <c r="G45" s="235">
        <v>572</v>
      </c>
    </row>
    <row r="46" spans="1:7" ht="13.5" customHeight="1" x14ac:dyDescent="0.25">
      <c r="A46" t="s">
        <v>2838</v>
      </c>
      <c r="B46" s="39" t="s">
        <v>2821</v>
      </c>
      <c r="C46" s="235">
        <v>967</v>
      </c>
      <c r="D46" s="235">
        <v>935</v>
      </c>
      <c r="E46" s="235">
        <v>916</v>
      </c>
      <c r="F46" s="235">
        <v>855</v>
      </c>
      <c r="G46" s="235">
        <v>786</v>
      </c>
    </row>
    <row r="47" spans="1:7" ht="13.5" customHeight="1" x14ac:dyDescent="0.25">
      <c r="A47" t="s">
        <v>2704</v>
      </c>
      <c r="B47" s="39" t="s">
        <v>2643</v>
      </c>
      <c r="C47" s="775" t="s">
        <v>10813</v>
      </c>
      <c r="D47" s="705"/>
      <c r="E47" s="705"/>
      <c r="F47" s="705"/>
      <c r="G47" s="705"/>
    </row>
    <row r="48" spans="1:7" ht="13.5" customHeight="1" x14ac:dyDescent="0.25">
      <c r="A48" t="s">
        <v>2705</v>
      </c>
      <c r="B48" s="39" t="s">
        <v>2644</v>
      </c>
      <c r="C48" s="775" t="s">
        <v>10813</v>
      </c>
      <c r="D48" s="705"/>
      <c r="E48" s="705"/>
      <c r="F48" s="705"/>
      <c r="G48" s="705"/>
    </row>
    <row r="49" spans="1:7" ht="13.5" customHeight="1" x14ac:dyDescent="0.25">
      <c r="A49" t="s">
        <v>2839</v>
      </c>
      <c r="B49" s="39" t="s">
        <v>2811</v>
      </c>
      <c r="C49" s="235">
        <v>40</v>
      </c>
      <c r="D49" s="235">
        <v>41</v>
      </c>
      <c r="E49" s="235">
        <v>32</v>
      </c>
      <c r="F49" s="235">
        <v>19</v>
      </c>
      <c r="G49" s="235">
        <v>24</v>
      </c>
    </row>
    <row r="50" spans="1:7" ht="13.5" customHeight="1" x14ac:dyDescent="0.25">
      <c r="A50" t="s">
        <v>2840</v>
      </c>
      <c r="B50" s="39" t="s">
        <v>2815</v>
      </c>
      <c r="C50" s="235">
        <v>190</v>
      </c>
      <c r="D50" s="235">
        <v>174</v>
      </c>
      <c r="E50" s="168" t="s">
        <v>1542</v>
      </c>
      <c r="F50" s="168" t="s">
        <v>1542</v>
      </c>
      <c r="G50" s="168" t="s">
        <v>1542</v>
      </c>
    </row>
    <row r="51" spans="1:7" ht="13.5" customHeight="1" x14ac:dyDescent="0.25">
      <c r="A51" t="s">
        <v>2708</v>
      </c>
      <c r="B51" s="39" t="s">
        <v>2813</v>
      </c>
      <c r="C51" s="775" t="s">
        <v>10813</v>
      </c>
      <c r="D51" s="705"/>
      <c r="E51" s="705"/>
      <c r="F51" s="705"/>
      <c r="G51" s="705"/>
    </row>
    <row r="52" spans="1:7" ht="13.5" customHeight="1" x14ac:dyDescent="0.25">
      <c r="A52" t="s">
        <v>2708</v>
      </c>
      <c r="B52" s="39" t="s">
        <v>2650</v>
      </c>
      <c r="C52" s="235">
        <v>3250</v>
      </c>
      <c r="D52" s="235">
        <v>3177</v>
      </c>
      <c r="E52" s="235">
        <v>3146</v>
      </c>
      <c r="F52" s="235">
        <v>3217</v>
      </c>
      <c r="G52" s="235">
        <v>3435</v>
      </c>
    </row>
    <row r="53" spans="1:7" ht="13.5" customHeight="1" x14ac:dyDescent="0.25">
      <c r="A53" t="s">
        <v>2709</v>
      </c>
      <c r="B53" s="39" t="s">
        <v>2654</v>
      </c>
      <c r="C53" s="775" t="s">
        <v>10813</v>
      </c>
      <c r="D53" s="705"/>
      <c r="E53" s="705"/>
      <c r="F53" s="705"/>
      <c r="G53" s="705"/>
    </row>
    <row r="54" spans="1:7" ht="13.5" customHeight="1" x14ac:dyDescent="0.25">
      <c r="A54" t="s">
        <v>2711</v>
      </c>
      <c r="B54" s="39" t="s">
        <v>2657</v>
      </c>
      <c r="C54" s="775" t="s">
        <v>10813</v>
      </c>
      <c r="D54" s="705"/>
      <c r="E54" s="705"/>
      <c r="F54" s="705"/>
      <c r="G54" s="705"/>
    </row>
    <row r="55" spans="1:7" ht="13.5" customHeight="1" x14ac:dyDescent="0.25">
      <c r="A55" t="s">
        <v>2712</v>
      </c>
      <c r="B55" s="39" t="s">
        <v>2658</v>
      </c>
      <c r="C55" s="168" t="s">
        <v>1542</v>
      </c>
      <c r="D55" s="168" t="s">
        <v>1542</v>
      </c>
      <c r="E55" s="235">
        <v>55</v>
      </c>
      <c r="F55" s="235">
        <v>1119</v>
      </c>
      <c r="G55" s="235">
        <v>1238</v>
      </c>
    </row>
    <row r="56" spans="1:7" ht="13.5" customHeight="1" x14ac:dyDescent="0.25">
      <c r="A56" t="s">
        <v>1630</v>
      </c>
      <c r="B56" s="39" t="s">
        <v>2817</v>
      </c>
      <c r="C56" s="775" t="s">
        <v>10813</v>
      </c>
      <c r="D56" s="705"/>
      <c r="E56" s="705"/>
      <c r="F56" s="705"/>
      <c r="G56" s="705"/>
    </row>
    <row r="57" spans="1:7" ht="13.5" customHeight="1" x14ac:dyDescent="0.25">
      <c r="A57" t="s">
        <v>1630</v>
      </c>
      <c r="B57" s="39" t="s">
        <v>2823</v>
      </c>
      <c r="C57" s="235">
        <v>11</v>
      </c>
      <c r="D57" s="235">
        <v>11</v>
      </c>
      <c r="E57" s="235">
        <v>12</v>
      </c>
      <c r="F57" s="168" t="s">
        <v>1542</v>
      </c>
      <c r="G57" s="235">
        <v>19</v>
      </c>
    </row>
    <row r="58" spans="1:7" ht="13.5" customHeight="1" x14ac:dyDescent="0.25">
      <c r="A58" t="s">
        <v>2841</v>
      </c>
      <c r="B58" s="39" t="s">
        <v>2818</v>
      </c>
      <c r="C58" s="775" t="s">
        <v>10813</v>
      </c>
      <c r="D58" s="705"/>
      <c r="E58" s="705"/>
      <c r="F58" s="705"/>
      <c r="G58" s="705"/>
    </row>
    <row r="59" spans="1:7" ht="13.5" customHeight="1" x14ac:dyDescent="0.25">
      <c r="A59" t="s">
        <v>2841</v>
      </c>
      <c r="B59" s="39" t="s">
        <v>2827</v>
      </c>
      <c r="C59" s="235">
        <v>56</v>
      </c>
      <c r="D59" s="235">
        <v>61</v>
      </c>
      <c r="E59" s="235">
        <v>66</v>
      </c>
      <c r="F59" s="235">
        <v>58</v>
      </c>
      <c r="G59" s="235">
        <v>63</v>
      </c>
    </row>
    <row r="60" spans="1:7" ht="13.5" customHeight="1" x14ac:dyDescent="0.25">
      <c r="A60" t="s">
        <v>2713</v>
      </c>
      <c r="B60" s="39" t="s">
        <v>2659</v>
      </c>
      <c r="C60" s="168" t="s">
        <v>1542</v>
      </c>
      <c r="D60" s="168" t="s">
        <v>1542</v>
      </c>
      <c r="E60" s="235">
        <v>197</v>
      </c>
      <c r="F60" s="235">
        <v>202</v>
      </c>
      <c r="G60" s="235">
        <v>220</v>
      </c>
    </row>
    <row r="61" spans="1:7" ht="13.5" customHeight="1" x14ac:dyDescent="0.25">
      <c r="A61" t="s">
        <v>2714</v>
      </c>
      <c r="B61" s="39" t="s">
        <v>2661</v>
      </c>
      <c r="C61" s="775" t="s">
        <v>10813</v>
      </c>
      <c r="D61" s="705"/>
      <c r="E61" s="705"/>
      <c r="F61" s="705"/>
      <c r="G61" s="705"/>
    </row>
    <row r="62" spans="1:7" ht="13.5" customHeight="1" x14ac:dyDescent="0.25">
      <c r="A62" t="s">
        <v>2842</v>
      </c>
      <c r="B62" s="39" t="s">
        <v>2825</v>
      </c>
      <c r="C62" s="775" t="s">
        <v>10813</v>
      </c>
      <c r="D62" s="705"/>
      <c r="E62" s="705"/>
      <c r="F62" s="705"/>
      <c r="G62" s="705"/>
    </row>
    <row r="63" spans="1:7" ht="13.5" customHeight="1" x14ac:dyDescent="0.25">
      <c r="A63" t="s">
        <v>2716</v>
      </c>
      <c r="B63" s="39" t="s">
        <v>2669</v>
      </c>
      <c r="C63" s="235">
        <v>100</v>
      </c>
      <c r="D63" s="235">
        <v>103</v>
      </c>
      <c r="E63" s="235">
        <v>121</v>
      </c>
      <c r="F63" s="235">
        <v>116</v>
      </c>
      <c r="G63" s="235">
        <v>94</v>
      </c>
    </row>
    <row r="64" spans="1:7" ht="13.5" customHeight="1" x14ac:dyDescent="0.25">
      <c r="A64" t="s">
        <v>1812</v>
      </c>
      <c r="B64" s="39" t="s">
        <v>2670</v>
      </c>
      <c r="C64" s="235">
        <v>163</v>
      </c>
      <c r="D64" s="235">
        <v>157</v>
      </c>
      <c r="E64" s="235">
        <v>174</v>
      </c>
      <c r="F64" s="235">
        <v>102</v>
      </c>
      <c r="G64" s="235">
        <v>121</v>
      </c>
    </row>
    <row r="65" spans="1:7" ht="13.5" customHeight="1" x14ac:dyDescent="0.25">
      <c r="A65" t="s">
        <v>1814</v>
      </c>
      <c r="B65" s="39" t="s">
        <v>2671</v>
      </c>
      <c r="C65" s="235">
        <v>27</v>
      </c>
      <c r="D65" s="235">
        <v>25</v>
      </c>
      <c r="E65" s="235">
        <v>37</v>
      </c>
      <c r="F65" s="235">
        <v>56</v>
      </c>
      <c r="G65" s="235">
        <v>56</v>
      </c>
    </row>
    <row r="66" spans="1:7" ht="13.5" customHeight="1" x14ac:dyDescent="0.25">
      <c r="A66" t="s">
        <v>2717</v>
      </c>
      <c r="B66" s="39" t="s">
        <v>2673</v>
      </c>
      <c r="C66" s="235">
        <v>112</v>
      </c>
      <c r="D66" s="235">
        <v>98</v>
      </c>
      <c r="E66" s="235">
        <v>81</v>
      </c>
      <c r="F66" s="235">
        <v>163</v>
      </c>
      <c r="G66" s="235">
        <v>118</v>
      </c>
    </row>
    <row r="67" spans="1:7" ht="13.5" customHeight="1" x14ac:dyDescent="0.25">
      <c r="A67" t="s">
        <v>2718</v>
      </c>
      <c r="B67" s="39" t="s">
        <v>2675</v>
      </c>
      <c r="C67" s="775" t="s">
        <v>10813</v>
      </c>
      <c r="D67" s="705"/>
      <c r="E67" s="705"/>
      <c r="F67" s="705"/>
      <c r="G67" s="705"/>
    </row>
    <row r="68" spans="1:7" ht="13.5" customHeight="1" x14ac:dyDescent="0.25">
      <c r="A68" t="s">
        <v>2719</v>
      </c>
      <c r="B68" s="39" t="s">
        <v>2677</v>
      </c>
      <c r="C68" s="775" t="s">
        <v>10813</v>
      </c>
      <c r="D68" s="705"/>
      <c r="E68" s="705"/>
      <c r="F68" s="705"/>
      <c r="G68" s="705"/>
    </row>
    <row r="69" spans="1:7" ht="13.5" customHeight="1" x14ac:dyDescent="0.25">
      <c r="A69" t="s">
        <v>2843</v>
      </c>
      <c r="B69" s="39" t="s">
        <v>2819</v>
      </c>
      <c r="C69" s="235">
        <v>63</v>
      </c>
      <c r="D69" s="235">
        <v>77</v>
      </c>
      <c r="E69" s="235">
        <v>70</v>
      </c>
      <c r="F69" s="235">
        <v>65</v>
      </c>
      <c r="G69" s="168" t="s">
        <v>1542</v>
      </c>
    </row>
    <row r="70" spans="1:7" ht="13.5" customHeight="1" x14ac:dyDescent="0.25">
      <c r="A70" t="s">
        <v>2844</v>
      </c>
      <c r="B70" s="39" t="s">
        <v>2809</v>
      </c>
      <c r="C70" s="235">
        <v>1259</v>
      </c>
      <c r="D70" s="235">
        <v>1162</v>
      </c>
      <c r="E70" s="235">
        <v>1177</v>
      </c>
      <c r="F70" s="235">
        <v>949</v>
      </c>
      <c r="G70" s="168" t="s">
        <v>1542</v>
      </c>
    </row>
    <row r="71" spans="1:7" ht="13.5" customHeight="1" x14ac:dyDescent="0.25">
      <c r="A71" t="s">
        <v>2720</v>
      </c>
      <c r="B71" t="s">
        <v>2679</v>
      </c>
      <c r="C71" s="775" t="s">
        <v>10813</v>
      </c>
      <c r="D71" s="705"/>
      <c r="E71" s="705"/>
      <c r="F71" s="705"/>
      <c r="G71" s="705"/>
    </row>
    <row r="72" spans="1:7" ht="13.5" customHeight="1" x14ac:dyDescent="0.25">
      <c r="A72" s="19" t="s">
        <v>53</v>
      </c>
      <c r="B72" s="19"/>
      <c r="C72" s="20">
        <v>19318</v>
      </c>
      <c r="D72" s="20">
        <v>19147</v>
      </c>
      <c r="E72" s="20">
        <v>19017</v>
      </c>
      <c r="F72" s="20">
        <v>18777</v>
      </c>
      <c r="G72" s="20">
        <v>16559</v>
      </c>
    </row>
  </sheetData>
  <mergeCells count="34">
    <mergeCell ref="B15:G15"/>
    <mergeCell ref="B16:G16"/>
    <mergeCell ref="B14:G14"/>
    <mergeCell ref="B3:G3"/>
    <mergeCell ref="B4:G4"/>
    <mergeCell ref="B5:G5"/>
    <mergeCell ref="B6:G6"/>
    <mergeCell ref="B7:G7"/>
    <mergeCell ref="B8:G8"/>
    <mergeCell ref="B9:G9"/>
    <mergeCell ref="B10:G10"/>
    <mergeCell ref="B11:G11"/>
    <mergeCell ref="B12:G12"/>
    <mergeCell ref="B13:G13"/>
    <mergeCell ref="C71:G71"/>
    <mergeCell ref="C30:G30"/>
    <mergeCell ref="C31:G31"/>
    <mergeCell ref="C34:G34"/>
    <mergeCell ref="C40:G40"/>
    <mergeCell ref="C47:G47"/>
    <mergeCell ref="C48:G48"/>
    <mergeCell ref="C51:G51"/>
    <mergeCell ref="C53:G53"/>
    <mergeCell ref="C54:G54"/>
    <mergeCell ref="C56:G56"/>
    <mergeCell ref="C58:G58"/>
    <mergeCell ref="C61:G61"/>
    <mergeCell ref="C62:G62"/>
    <mergeCell ref="C67:G67"/>
    <mergeCell ref="C68:G68"/>
    <mergeCell ref="B17:G17"/>
    <mergeCell ref="B18:G18"/>
    <mergeCell ref="C27:G27"/>
    <mergeCell ref="C29:G29"/>
  </mergeCells>
  <dataValidations count="2">
    <dataValidation type="list" allowBlank="1" showInputMessage="1" showErrorMessage="1" sqref="B5:G5" xr:uid="{00000000-0002-0000-0702-000000000000}">
      <formula1>$AA$4:$AA$11</formula1>
    </dataValidation>
    <dataValidation type="list" allowBlank="1" showInputMessage="1" showErrorMessage="1" sqref="B10:G10" xr:uid="{00000000-0002-0000-0702-000001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sheetPr>
    <tabColor rgb="FFFF0000"/>
  </sheetPr>
  <dimension ref="A1:AA30"/>
  <sheetViews>
    <sheetView workbookViewId="0">
      <pane xSplit="1" ySplit="2" topLeftCell="B12"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3.42578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2845</v>
      </c>
      <c r="C3" s="702"/>
      <c r="D3" s="702"/>
      <c r="E3" s="702"/>
      <c r="F3" s="702"/>
      <c r="G3" s="702"/>
    </row>
    <row r="4" spans="1:27" ht="14.25" customHeight="1" x14ac:dyDescent="0.25">
      <c r="A4" s="6" t="s">
        <v>2</v>
      </c>
      <c r="B4" s="791" t="s">
        <v>2846</v>
      </c>
      <c r="C4" s="791"/>
      <c r="D4" s="791"/>
      <c r="E4" s="791"/>
      <c r="F4" s="791"/>
      <c r="G4" s="791"/>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714" t="s">
        <v>2847</v>
      </c>
      <c r="C7" s="714"/>
      <c r="D7" s="714"/>
      <c r="E7" s="714"/>
      <c r="F7" s="714"/>
      <c r="G7" s="714"/>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90" t="s">
        <v>9</v>
      </c>
      <c r="C12" s="690"/>
      <c r="D12" s="690"/>
      <c r="E12" s="690"/>
      <c r="F12" s="690"/>
      <c r="G12" s="690"/>
      <c r="Z12" s="2" t="s">
        <v>24</v>
      </c>
      <c r="AA12" s="2" t="s">
        <v>25</v>
      </c>
    </row>
    <row r="13" spans="1:27" ht="14.25" customHeight="1" x14ac:dyDescent="0.25">
      <c r="A13" s="6" t="s">
        <v>26</v>
      </c>
      <c r="B13" s="699" t="s">
        <v>9</v>
      </c>
      <c r="C13" s="699"/>
      <c r="D13" s="699"/>
      <c r="E13" s="699"/>
      <c r="F13" s="699"/>
      <c r="G13" s="699"/>
      <c r="AA13" s="2" t="s">
        <v>18</v>
      </c>
    </row>
    <row r="14" spans="1:27" ht="14.25" customHeight="1" x14ac:dyDescent="0.25">
      <c r="A14" s="6" t="s">
        <v>28</v>
      </c>
      <c r="B14" s="688" t="s">
        <v>2848</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926</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38337</v>
      </c>
      <c r="D20" s="13">
        <v>40330</v>
      </c>
      <c r="E20" s="13">
        <v>41770</v>
      </c>
      <c r="F20" s="13">
        <v>43142</v>
      </c>
      <c r="G20" s="13">
        <v>42902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38337</v>
      </c>
      <c r="D25" s="13">
        <v>40330</v>
      </c>
      <c r="E25" s="13">
        <v>41770</v>
      </c>
      <c r="F25" s="13">
        <v>43142</v>
      </c>
      <c r="G25" s="13">
        <v>42902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2849</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13">
        <v>38337</v>
      </c>
      <c r="D30" s="13">
        <v>40330</v>
      </c>
      <c r="E30" s="13">
        <v>41770</v>
      </c>
      <c r="F30" s="13">
        <v>43142</v>
      </c>
      <c r="G30" s="13">
        <v>42902</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2">
    <dataValidation type="list" allowBlank="1" showInputMessage="1" showErrorMessage="1" sqref="B10:G10" xr:uid="{00000000-0002-0000-0802-000000000000}">
      <formula1>$AA$12:$AA$13</formula1>
    </dataValidation>
    <dataValidation type="list" allowBlank="1" showInputMessage="1" showErrorMessage="1" sqref="B5:G5" xr:uid="{00000000-0002-0000-0802-000001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1.855468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2850</v>
      </c>
      <c r="C3" s="702"/>
      <c r="D3" s="702"/>
      <c r="E3" s="702"/>
      <c r="F3" s="702"/>
      <c r="G3" s="702"/>
    </row>
    <row r="4" spans="1:27" ht="14.25" customHeight="1" x14ac:dyDescent="0.25">
      <c r="A4" s="6" t="s">
        <v>2</v>
      </c>
      <c r="B4" s="699" t="s">
        <v>2851</v>
      </c>
      <c r="C4" s="699"/>
      <c r="D4" s="699"/>
      <c r="E4" s="699"/>
      <c r="F4" s="699"/>
      <c r="G4" s="699"/>
      <c r="Z4" s="2" t="s">
        <v>3</v>
      </c>
      <c r="AA4" s="2" t="s">
        <v>4</v>
      </c>
    </row>
    <row r="5" spans="1:27" ht="14.25" customHeight="1" x14ac:dyDescent="0.25">
      <c r="A5" s="6" t="s">
        <v>5</v>
      </c>
      <c r="B5" s="699" t="s">
        <v>7</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2574</v>
      </c>
      <c r="C12" s="688"/>
      <c r="D12" s="688"/>
      <c r="E12" s="688"/>
      <c r="F12" s="688"/>
      <c r="G12" s="688"/>
      <c r="Z12" s="2" t="s">
        <v>24</v>
      </c>
      <c r="AA12" s="2" t="s">
        <v>25</v>
      </c>
    </row>
    <row r="13" spans="1:27" ht="14.25" customHeight="1" x14ac:dyDescent="0.25">
      <c r="A13" s="6" t="s">
        <v>26</v>
      </c>
      <c r="B13" s="699" t="s">
        <v>932</v>
      </c>
      <c r="C13" s="699"/>
      <c r="D13" s="699"/>
      <c r="E13" s="699"/>
      <c r="F13" s="699"/>
      <c r="G13" s="699"/>
      <c r="AA13" s="2" t="s">
        <v>18</v>
      </c>
    </row>
    <row r="14" spans="1:27" ht="14.25" customHeight="1" x14ac:dyDescent="0.25">
      <c r="A14" s="6" t="s">
        <v>28</v>
      </c>
      <c r="B14" s="688" t="s">
        <v>2852</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927</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38337</v>
      </c>
      <c r="D20" s="13">
        <v>40330</v>
      </c>
      <c r="E20" s="13">
        <v>41770</v>
      </c>
      <c r="F20" s="13">
        <v>43142</v>
      </c>
      <c r="G20" s="13">
        <v>42902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38337</v>
      </c>
      <c r="D21" s="10">
        <f t="shared" ref="D21:G21" si="0">D20-D25</f>
        <v>40330</v>
      </c>
      <c r="E21" s="10">
        <f t="shared" si="0"/>
        <v>41770</v>
      </c>
      <c r="F21" s="10">
        <f t="shared" si="0"/>
        <v>43142</v>
      </c>
      <c r="G21" s="10">
        <f t="shared" si="0"/>
        <v>42902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2022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166">
        <v>38337</v>
      </c>
      <c r="D30" s="166">
        <v>40330</v>
      </c>
      <c r="E30" s="166">
        <v>41770</v>
      </c>
      <c r="F30" s="166">
        <v>43142</v>
      </c>
      <c r="G30" s="166">
        <v>42902</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2">
    <dataValidation type="list" allowBlank="1" showInputMessage="1" showErrorMessage="1" sqref="B10:G10" xr:uid="{00000000-0002-0000-0902-000000000000}">
      <formula1>$AA$12:$AA$13</formula1>
    </dataValidation>
    <dataValidation type="list" allowBlank="1" showInputMessage="1" showErrorMessage="1" sqref="B5:G5" xr:uid="{00000000-0002-0000-0902-000001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2853</v>
      </c>
      <c r="C3" s="702"/>
      <c r="D3" s="702"/>
      <c r="E3" s="702"/>
      <c r="F3" s="702"/>
      <c r="G3" s="702"/>
    </row>
    <row r="4" spans="1:27" ht="14.25" customHeight="1" x14ac:dyDescent="0.25">
      <c r="A4" s="6" t="s">
        <v>2</v>
      </c>
      <c r="B4" s="699" t="s">
        <v>2854</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929</v>
      </c>
      <c r="C13" s="699"/>
      <c r="D13" s="699"/>
      <c r="E13" s="699"/>
      <c r="F13" s="699"/>
      <c r="G13" s="699"/>
      <c r="AA13" s="2" t="s">
        <v>18</v>
      </c>
    </row>
    <row r="14" spans="1:27" ht="14.25" customHeight="1" x14ac:dyDescent="0.25">
      <c r="A14" s="6" t="s">
        <v>28</v>
      </c>
      <c r="B14" s="688" t="s">
        <v>2855</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928</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38337</v>
      </c>
      <c r="D20" s="13">
        <v>40330</v>
      </c>
      <c r="E20" s="13">
        <v>41770</v>
      </c>
      <c r="F20" s="13">
        <v>43142</v>
      </c>
      <c r="G20" s="13">
        <v>42902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38337</v>
      </c>
      <c r="D25" s="13">
        <v>40330</v>
      </c>
      <c r="E25" s="13">
        <v>41770</v>
      </c>
      <c r="F25" s="13">
        <v>43142</v>
      </c>
      <c r="G25" s="13">
        <v>42902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2849</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166">
        <v>38337</v>
      </c>
      <c r="D30" s="166">
        <v>40330</v>
      </c>
      <c r="E30" s="166">
        <v>41770</v>
      </c>
      <c r="F30" s="166">
        <v>43142</v>
      </c>
      <c r="G30" s="166">
        <v>42902</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0A02-000000000000}">
      <formula1>$AA$14:$AA$16</formula1>
    </dataValidation>
    <dataValidation type="list" allowBlank="1" showInputMessage="1" showErrorMessage="1" sqref="B10:G10" xr:uid="{00000000-0002-0000-0A02-000001000000}">
      <formula1>$AA$12:$AA$13</formula1>
    </dataValidation>
    <dataValidation type="list" allowBlank="1" showInputMessage="1" showErrorMessage="1" sqref="B5:G5" xr:uid="{00000000-0002-0000-0A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2856</v>
      </c>
      <c r="C3" s="702"/>
      <c r="D3" s="702"/>
      <c r="E3" s="702"/>
      <c r="F3" s="702"/>
      <c r="G3" s="702"/>
    </row>
    <row r="4" spans="1:27" ht="28.5" customHeight="1" x14ac:dyDescent="0.25">
      <c r="A4" s="6" t="s">
        <v>2</v>
      </c>
      <c r="B4" s="704" t="s">
        <v>2857</v>
      </c>
      <c r="C4" s="704"/>
      <c r="D4" s="704"/>
      <c r="E4" s="704"/>
      <c r="F4" s="704"/>
      <c r="G4" s="704"/>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928</v>
      </c>
      <c r="C13" s="699"/>
      <c r="D13" s="699"/>
      <c r="E13" s="699"/>
      <c r="F13" s="699"/>
      <c r="G13" s="699"/>
      <c r="AA13" s="2" t="s">
        <v>18</v>
      </c>
    </row>
    <row r="14" spans="1:27" ht="14.25" customHeight="1" x14ac:dyDescent="0.25">
      <c r="A14" s="6" t="s">
        <v>28</v>
      </c>
      <c r="B14" s="688" t="s">
        <v>2858</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929</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38337</v>
      </c>
      <c r="D20" s="13">
        <v>40330</v>
      </c>
      <c r="E20" s="13">
        <v>41770</v>
      </c>
      <c r="F20" s="13">
        <v>43142</v>
      </c>
      <c r="G20" s="13">
        <v>42902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38337</v>
      </c>
      <c r="D25" s="13">
        <v>40330</v>
      </c>
      <c r="E25" s="13">
        <v>41770</v>
      </c>
      <c r="F25" s="13">
        <v>43142</v>
      </c>
      <c r="G25" s="13">
        <v>42902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2849</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166">
        <v>38337</v>
      </c>
      <c r="D30" s="166">
        <v>40330</v>
      </c>
      <c r="E30" s="166">
        <v>41770</v>
      </c>
      <c r="F30" s="166">
        <v>43142</v>
      </c>
      <c r="G30" s="166">
        <v>42902</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0B02-000000000000}">
      <formula1>$AA$14:$AA$16</formula1>
    </dataValidation>
    <dataValidation type="list" allowBlank="1" showInputMessage="1" showErrorMessage="1" sqref="B10:G10" xr:uid="{00000000-0002-0000-0B02-000001000000}">
      <formula1>$AA$12:$AA$13</formula1>
    </dataValidation>
    <dataValidation type="list" allowBlank="1" showInputMessage="1" showErrorMessage="1" sqref="B5:G5" xr:uid="{00000000-0002-0000-0B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3.42578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2859</v>
      </c>
      <c r="C3" s="702"/>
      <c r="D3" s="702"/>
      <c r="E3" s="702"/>
      <c r="F3" s="702"/>
      <c r="G3" s="702"/>
    </row>
    <row r="4" spans="1:27" ht="14.25" customHeight="1" x14ac:dyDescent="0.25">
      <c r="A4" s="6" t="s">
        <v>2</v>
      </c>
      <c r="B4" s="699" t="s">
        <v>2860</v>
      </c>
      <c r="C4" s="699"/>
      <c r="D4" s="699"/>
      <c r="E4" s="699"/>
      <c r="F4" s="699"/>
      <c r="G4" s="699"/>
      <c r="Z4" s="2" t="s">
        <v>3</v>
      </c>
      <c r="AA4" s="2" t="s">
        <v>4</v>
      </c>
    </row>
    <row r="5" spans="1:27" ht="14.25" customHeight="1" x14ac:dyDescent="0.25">
      <c r="A5" s="6" t="s">
        <v>5</v>
      </c>
      <c r="B5" s="699" t="s">
        <v>7</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931</v>
      </c>
      <c r="C13" s="699"/>
      <c r="D13" s="699"/>
      <c r="E13" s="699"/>
      <c r="F13" s="699"/>
      <c r="G13" s="699"/>
      <c r="AA13" s="2" t="s">
        <v>18</v>
      </c>
    </row>
    <row r="14" spans="1:27" ht="14.25" customHeight="1" x14ac:dyDescent="0.25">
      <c r="A14" s="6" t="s">
        <v>28</v>
      </c>
      <c r="B14" s="688" t="s">
        <v>2861</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930</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38337</v>
      </c>
      <c r="D20" s="13">
        <v>40330</v>
      </c>
      <c r="E20" s="13">
        <v>41770</v>
      </c>
      <c r="F20" s="13">
        <v>43142</v>
      </c>
      <c r="G20" s="13">
        <v>42902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38337</v>
      </c>
      <c r="D25" s="13">
        <v>40330</v>
      </c>
      <c r="E25" s="13">
        <v>41770</v>
      </c>
      <c r="F25" s="13">
        <v>43142</v>
      </c>
      <c r="G25" s="13">
        <v>42902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2849</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166">
        <v>38337</v>
      </c>
      <c r="D30" s="166">
        <v>40330</v>
      </c>
      <c r="E30" s="166">
        <v>41770</v>
      </c>
      <c r="F30" s="166">
        <v>43142</v>
      </c>
      <c r="G30" s="166">
        <v>42902</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0C02-000000000000}">
      <formula1>$AA$14:$AA$16</formula1>
    </dataValidation>
    <dataValidation type="list" allowBlank="1" showInputMessage="1" showErrorMessage="1" sqref="B5:G5" xr:uid="{00000000-0002-0000-0C02-000001000000}">
      <formula1>$AA$4:$AA$11</formula1>
    </dataValidation>
    <dataValidation type="list" allowBlank="1" showInputMessage="1" showErrorMessage="1" sqref="B10:G10" xr:uid="{00000000-0002-0000-0C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2862</v>
      </c>
      <c r="C3" s="702"/>
      <c r="D3" s="702"/>
      <c r="E3" s="702"/>
      <c r="F3" s="702"/>
      <c r="G3" s="702"/>
    </row>
    <row r="4" spans="1:27" ht="14.25" customHeight="1" x14ac:dyDescent="0.25">
      <c r="A4" s="6" t="s">
        <v>2</v>
      </c>
      <c r="B4" s="699" t="s">
        <v>2863</v>
      </c>
      <c r="C4" s="699"/>
      <c r="D4" s="699"/>
      <c r="E4" s="699"/>
      <c r="F4" s="699"/>
      <c r="G4" s="699"/>
      <c r="Z4" s="2" t="s">
        <v>3</v>
      </c>
      <c r="AA4" s="2" t="s">
        <v>4</v>
      </c>
    </row>
    <row r="5" spans="1:27" ht="14.25" customHeight="1" x14ac:dyDescent="0.25">
      <c r="A5" s="6" t="s">
        <v>5</v>
      </c>
      <c r="B5" s="699" t="s">
        <v>2373</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31</v>
      </c>
      <c r="C12" s="688"/>
      <c r="D12" s="688"/>
      <c r="E12" s="688"/>
      <c r="F12" s="688"/>
      <c r="G12" s="688"/>
      <c r="AA12" s="2" t="s">
        <v>2373</v>
      </c>
    </row>
    <row r="13" spans="1:27" ht="14.25" customHeight="1" x14ac:dyDescent="0.25">
      <c r="A13" s="6" t="s">
        <v>26</v>
      </c>
      <c r="B13" s="699" t="s">
        <v>930</v>
      </c>
      <c r="C13" s="699"/>
      <c r="D13" s="699"/>
      <c r="E13" s="699"/>
      <c r="F13" s="699"/>
      <c r="G13" s="699"/>
      <c r="Z13" s="2" t="s">
        <v>24</v>
      </c>
      <c r="AA13" s="2" t="s">
        <v>25</v>
      </c>
    </row>
    <row r="14" spans="1:27" ht="14.25" customHeight="1" x14ac:dyDescent="0.25">
      <c r="A14" s="6" t="s">
        <v>28</v>
      </c>
      <c r="B14" s="688" t="s">
        <v>2864</v>
      </c>
      <c r="C14" s="688"/>
      <c r="D14" s="688"/>
      <c r="E14" s="688"/>
      <c r="F14" s="688"/>
      <c r="G14" s="688"/>
      <c r="AA14" s="2" t="s">
        <v>18</v>
      </c>
    </row>
    <row r="15" spans="1:27" ht="14.25" customHeight="1" x14ac:dyDescent="0.25">
      <c r="A15" s="6" t="s">
        <v>30</v>
      </c>
      <c r="B15" s="688" t="s">
        <v>2201</v>
      </c>
      <c r="C15" s="688"/>
      <c r="D15" s="688"/>
      <c r="E15" s="688"/>
      <c r="F15" s="688"/>
      <c r="G15" s="688"/>
      <c r="Z15" s="2" t="s">
        <v>29</v>
      </c>
      <c r="AA15" s="2" t="s">
        <v>23</v>
      </c>
    </row>
    <row r="16" spans="1:27" ht="14.25" customHeight="1" x14ac:dyDescent="0.25">
      <c r="A16" s="6" t="s">
        <v>32</v>
      </c>
      <c r="B16" s="699" t="s">
        <v>931</v>
      </c>
      <c r="C16" s="699"/>
      <c r="D16" s="699"/>
      <c r="E16" s="699"/>
      <c r="F16" s="699"/>
      <c r="G16" s="699"/>
      <c r="AA16" s="2" t="s">
        <v>31</v>
      </c>
    </row>
    <row r="17" spans="1:27" ht="14.25" customHeight="1" x14ac:dyDescent="0.25">
      <c r="A17" s="6" t="s">
        <v>35</v>
      </c>
      <c r="B17" s="688" t="s">
        <v>9</v>
      </c>
      <c r="C17" s="688"/>
      <c r="D17" s="688"/>
      <c r="E17" s="688"/>
      <c r="F17" s="688"/>
      <c r="G17" s="688"/>
      <c r="AA17" s="2" t="s">
        <v>34</v>
      </c>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38337</v>
      </c>
      <c r="D20" s="13">
        <v>40330</v>
      </c>
      <c r="E20" s="13">
        <v>41770</v>
      </c>
      <c r="F20" s="13">
        <v>43142</v>
      </c>
      <c r="G20" s="13">
        <v>42902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38337</v>
      </c>
      <c r="D25" s="13">
        <v>40330</v>
      </c>
      <c r="E25" s="13">
        <v>41770</v>
      </c>
      <c r="F25" s="13">
        <v>43142</v>
      </c>
      <c r="G25" s="13">
        <v>42902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2849</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166">
        <v>38337</v>
      </c>
      <c r="D30" s="166">
        <v>40330</v>
      </c>
      <c r="E30" s="166">
        <v>41770</v>
      </c>
      <c r="F30" s="166">
        <v>43142</v>
      </c>
      <c r="G30" s="166">
        <v>42902</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0D02-000000000000}">
      <formula1>$AA$14:$AA$16</formula1>
    </dataValidation>
    <dataValidation type="list" allowBlank="1" showInputMessage="1" showErrorMessage="1" sqref="B10:G10" xr:uid="{00000000-0002-0000-0D02-000001000000}">
      <formula1>$AA$13:$AA$14</formula1>
    </dataValidation>
    <dataValidation type="list" allowBlank="1" showInputMessage="1" showErrorMessage="1" sqref="B5:G5" xr:uid="{00000000-0002-0000-0D02-000002000000}">
      <formula1>$AA$4:$AA$12</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3.42578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2865</v>
      </c>
      <c r="C3" s="702"/>
      <c r="D3" s="702"/>
      <c r="E3" s="702"/>
      <c r="F3" s="702"/>
      <c r="G3" s="702"/>
    </row>
    <row r="4" spans="1:27" ht="14.25" customHeight="1" x14ac:dyDescent="0.25">
      <c r="A4" s="6" t="s">
        <v>2</v>
      </c>
      <c r="B4" s="699" t="s">
        <v>2866</v>
      </c>
      <c r="C4" s="699"/>
      <c r="D4" s="699"/>
      <c r="E4" s="699"/>
      <c r="F4" s="699"/>
      <c r="G4" s="699"/>
      <c r="Z4" s="2" t="s">
        <v>3</v>
      </c>
      <c r="AA4" s="2" t="s">
        <v>4</v>
      </c>
    </row>
    <row r="5" spans="1:27" ht="14.25" customHeight="1" x14ac:dyDescent="0.25">
      <c r="A5" s="6" t="s">
        <v>5</v>
      </c>
      <c r="B5" s="699" t="s">
        <v>21</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2574</v>
      </c>
      <c r="C12" s="688"/>
      <c r="D12" s="688"/>
      <c r="E12" s="688"/>
      <c r="F12" s="688"/>
      <c r="G12" s="688"/>
      <c r="Z12" s="2" t="s">
        <v>24</v>
      </c>
      <c r="AA12" s="2" t="s">
        <v>25</v>
      </c>
    </row>
    <row r="13" spans="1:27" ht="14.25" customHeight="1" x14ac:dyDescent="0.25">
      <c r="A13" s="6" t="s">
        <v>26</v>
      </c>
      <c r="B13" s="699" t="s">
        <v>927</v>
      </c>
      <c r="C13" s="699"/>
      <c r="D13" s="699"/>
      <c r="E13" s="699"/>
      <c r="F13" s="699"/>
      <c r="G13" s="699"/>
      <c r="AA13" s="2" t="s">
        <v>18</v>
      </c>
    </row>
    <row r="14" spans="1:27" ht="14.25" customHeight="1" x14ac:dyDescent="0.25">
      <c r="A14" s="6" t="s">
        <v>28</v>
      </c>
      <c r="B14" s="688" t="s">
        <v>2867</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932</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38337</v>
      </c>
      <c r="D20" s="13">
        <v>40330</v>
      </c>
      <c r="E20" s="13">
        <v>41770</v>
      </c>
      <c r="F20" s="13">
        <v>43142</v>
      </c>
      <c r="G20" s="13">
        <v>42902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38337</v>
      </c>
      <c r="D21" s="10">
        <f t="shared" ref="D21:G21" si="0">D20-D25</f>
        <v>40330</v>
      </c>
      <c r="E21" s="10">
        <f t="shared" si="0"/>
        <v>41770</v>
      </c>
      <c r="F21" s="10">
        <f t="shared" si="0"/>
        <v>43142</v>
      </c>
      <c r="G21" s="10">
        <f t="shared" si="0"/>
        <v>42902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2375</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ht="13.5" customHeight="1" x14ac:dyDescent="0.25">
      <c r="A30" s="19" t="s">
        <v>53</v>
      </c>
      <c r="B30" s="19"/>
      <c r="C30" s="166">
        <v>38337</v>
      </c>
      <c r="D30" s="166">
        <v>40330</v>
      </c>
      <c r="E30" s="166">
        <v>41770</v>
      </c>
      <c r="F30" s="166">
        <v>43142</v>
      </c>
      <c r="G30" s="166">
        <v>42902</v>
      </c>
      <c r="H30" s="11"/>
      <c r="I30" s="11"/>
      <c r="J30" s="11"/>
      <c r="K30" s="11"/>
      <c r="L30" s="11"/>
      <c r="M30" s="11"/>
      <c r="N30" s="11"/>
      <c r="O30" s="11"/>
      <c r="P30" s="9"/>
      <c r="Q30" s="9"/>
      <c r="R30" s="9"/>
      <c r="S30" s="9"/>
      <c r="T30" s="9"/>
      <c r="U30" s="9"/>
      <c r="V30" s="9"/>
      <c r="W30" s="9"/>
      <c r="X30" s="9"/>
      <c r="Y30" s="9"/>
      <c r="Z30" s="9"/>
      <c r="AA30" s="9"/>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2">
    <dataValidation type="list" allowBlank="1" showInputMessage="1" showErrorMessage="1" sqref="B5:G5" xr:uid="{00000000-0002-0000-0E02-000000000000}">
      <formula1>$AA$4:$AA$11</formula1>
    </dataValidation>
    <dataValidation type="list" allowBlank="1" showInputMessage="1" showErrorMessage="1" sqref="B10:G10" xr:uid="{00000000-0002-0000-0E02-000001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sheetPr>
    <tabColor rgb="FFFF0000"/>
  </sheetPr>
  <dimension ref="A1:AA77"/>
  <sheetViews>
    <sheetView workbookViewId="0">
      <pane xSplit="1" ySplit="2" topLeftCell="B51" activePane="bottomRight" state="frozen"/>
      <selection activeCell="K24" sqref="K24"/>
      <selection pane="topRight" activeCell="K24" sqref="K24"/>
      <selection pane="bottomLeft" activeCell="K24" sqref="K24"/>
      <selection pane="bottomRight" activeCell="D51" sqref="D51"/>
    </sheetView>
  </sheetViews>
  <sheetFormatPr defaultColWidth="9.140625" defaultRowHeight="15" x14ac:dyDescent="0.25"/>
  <cols>
    <col min="1" max="1" width="36.85546875" style="2" customWidth="1"/>
    <col min="2" max="2" width="61.855468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C1" s="3"/>
      <c r="D1" s="3"/>
      <c r="E1" s="3"/>
      <c r="F1" s="3"/>
    </row>
    <row r="2" spans="1:27" ht="14.25" customHeight="1" x14ac:dyDescent="0.25">
      <c r="B2" s="227"/>
      <c r="C2" s="227"/>
      <c r="D2" s="227"/>
      <c r="E2" s="227"/>
      <c r="F2" s="227"/>
    </row>
    <row r="3" spans="1:27" ht="14.25" customHeight="1" x14ac:dyDescent="0.25">
      <c r="A3" s="5" t="s">
        <v>1</v>
      </c>
      <c r="B3" s="702" t="s">
        <v>2868</v>
      </c>
      <c r="C3" s="702"/>
      <c r="D3" s="702"/>
      <c r="E3" s="702"/>
      <c r="F3" s="702"/>
      <c r="G3" s="702"/>
    </row>
    <row r="4" spans="1:27" ht="29.25" customHeight="1" x14ac:dyDescent="0.25">
      <c r="A4" s="6" t="s">
        <v>2</v>
      </c>
      <c r="B4" s="704" t="s">
        <v>2869</v>
      </c>
      <c r="C4" s="704"/>
      <c r="D4" s="704"/>
      <c r="E4" s="704"/>
      <c r="F4" s="704"/>
      <c r="G4" s="704"/>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90" t="s">
        <v>9</v>
      </c>
      <c r="C12" s="690"/>
      <c r="D12" s="690"/>
      <c r="E12" s="690"/>
      <c r="F12" s="690"/>
      <c r="G12" s="690"/>
      <c r="Z12" s="2" t="s">
        <v>24</v>
      </c>
      <c r="AA12" s="2" t="s">
        <v>25</v>
      </c>
    </row>
    <row r="13" spans="1:27" ht="14.25" customHeight="1" x14ac:dyDescent="0.25">
      <c r="A13" s="6" t="s">
        <v>26</v>
      </c>
      <c r="B13" s="699" t="s">
        <v>934</v>
      </c>
      <c r="C13" s="699"/>
      <c r="D13" s="699"/>
      <c r="E13" s="699"/>
      <c r="F13" s="699"/>
      <c r="G13" s="699"/>
      <c r="AA13" s="2" t="s">
        <v>18</v>
      </c>
    </row>
    <row r="14" spans="1:27" ht="14.25" customHeight="1" x14ac:dyDescent="0.25">
      <c r="A14" s="6" t="s">
        <v>28</v>
      </c>
      <c r="B14" s="690" t="s">
        <v>9</v>
      </c>
      <c r="C14" s="690"/>
      <c r="D14" s="690"/>
      <c r="E14" s="690"/>
      <c r="F14" s="690"/>
      <c r="G14" s="690"/>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933</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38337</v>
      </c>
      <c r="D20" s="13">
        <v>40330</v>
      </c>
      <c r="E20" s="13">
        <v>41770</v>
      </c>
      <c r="F20" s="13">
        <v>43142</v>
      </c>
      <c r="G20" s="13">
        <v>42902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38337</v>
      </c>
      <c r="D21" s="10">
        <f t="shared" ref="D21:G21" si="0">D20-D25</f>
        <v>40330</v>
      </c>
      <c r="E21" s="10">
        <f t="shared" si="0"/>
        <v>41770</v>
      </c>
      <c r="F21" s="10">
        <f t="shared" si="0"/>
        <v>43142</v>
      </c>
      <c r="G21" s="10">
        <f t="shared" si="0"/>
        <v>42902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67" t="s">
        <v>2614</v>
      </c>
      <c r="B29" s="39" t="s">
        <v>2615</v>
      </c>
      <c r="C29" s="235">
        <v>481</v>
      </c>
      <c r="D29" s="235">
        <v>570</v>
      </c>
      <c r="E29" s="235">
        <v>595</v>
      </c>
      <c r="F29" s="235">
        <v>593</v>
      </c>
      <c r="G29" s="235">
        <v>619</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167" t="s">
        <v>2796</v>
      </c>
      <c r="B30" s="39" t="s">
        <v>2797</v>
      </c>
      <c r="C30" s="235">
        <v>10</v>
      </c>
      <c r="D30" s="235">
        <v>12</v>
      </c>
      <c r="E30" s="168" t="s">
        <v>1542</v>
      </c>
      <c r="F30" s="168" t="s">
        <v>1542</v>
      </c>
      <c r="G30" s="168" t="s">
        <v>1542</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167" t="s">
        <v>2671</v>
      </c>
      <c r="B31" s="237" t="s">
        <v>2671</v>
      </c>
      <c r="C31" s="775" t="s">
        <v>10813</v>
      </c>
      <c r="D31" s="705"/>
      <c r="E31" s="705"/>
      <c r="F31" s="705"/>
      <c r="G31" s="705"/>
      <c r="H31" s="11"/>
      <c r="I31" s="11"/>
      <c r="J31" s="11"/>
      <c r="K31" s="11"/>
      <c r="L31" s="11"/>
      <c r="M31" s="11"/>
      <c r="N31" s="11"/>
      <c r="O31" s="11"/>
      <c r="P31" s="9"/>
      <c r="Q31" s="9"/>
      <c r="R31" s="9"/>
      <c r="S31" s="9"/>
      <c r="T31" s="9"/>
      <c r="U31" s="9"/>
      <c r="V31" s="9"/>
      <c r="W31" s="9"/>
      <c r="X31" s="9"/>
      <c r="Y31" s="9"/>
      <c r="Z31" s="9"/>
      <c r="AA31" s="9"/>
    </row>
    <row r="32" spans="1:27" ht="13.5" customHeight="1" x14ac:dyDescent="0.25">
      <c r="A32" s="167" t="s">
        <v>2621</v>
      </c>
      <c r="B32" s="237" t="s">
        <v>2621</v>
      </c>
      <c r="C32" s="235">
        <v>4712</v>
      </c>
      <c r="D32" s="235">
        <v>4819</v>
      </c>
      <c r="E32" s="235">
        <v>4645</v>
      </c>
      <c r="F32" s="235">
        <v>4149</v>
      </c>
      <c r="G32" s="235">
        <v>2621</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167" t="s">
        <v>2643</v>
      </c>
      <c r="B33" s="237" t="s">
        <v>2643</v>
      </c>
      <c r="C33" s="235">
        <v>67</v>
      </c>
      <c r="D33" s="235">
        <v>131</v>
      </c>
      <c r="E33" s="235">
        <v>111</v>
      </c>
      <c r="F33" s="235">
        <v>155</v>
      </c>
      <c r="G33" s="235">
        <v>45</v>
      </c>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167" t="s">
        <v>2670</v>
      </c>
      <c r="B34" s="237" t="s">
        <v>2670</v>
      </c>
      <c r="C34" s="775" t="s">
        <v>10813</v>
      </c>
      <c r="D34" s="705"/>
      <c r="E34" s="705"/>
      <c r="F34" s="705"/>
      <c r="G34" s="705"/>
      <c r="H34" s="20"/>
      <c r="I34" s="20"/>
      <c r="J34" s="20"/>
      <c r="K34" s="20"/>
      <c r="L34" s="20"/>
      <c r="M34" s="20"/>
      <c r="N34" s="20"/>
      <c r="O34" s="20"/>
      <c r="P34" s="21"/>
      <c r="Q34" s="21"/>
      <c r="R34" s="21"/>
      <c r="S34" s="21"/>
      <c r="T34" s="21"/>
      <c r="U34" s="21"/>
      <c r="V34" s="21"/>
      <c r="W34" s="21"/>
      <c r="X34" s="21"/>
      <c r="Y34" s="21"/>
      <c r="Z34" s="21"/>
      <c r="AA34" s="21"/>
    </row>
    <row r="35" spans="1:27" ht="13.5" customHeight="1" x14ac:dyDescent="0.25">
      <c r="A35" s="167" t="s">
        <v>2619</v>
      </c>
      <c r="B35" s="39" t="s">
        <v>2620</v>
      </c>
      <c r="C35" s="235">
        <v>179</v>
      </c>
      <c r="D35" s="235">
        <v>206</v>
      </c>
      <c r="E35" s="235">
        <v>213</v>
      </c>
      <c r="F35" s="235">
        <v>257</v>
      </c>
      <c r="G35" s="235">
        <v>327</v>
      </c>
    </row>
    <row r="36" spans="1:27" ht="13.5" customHeight="1" x14ac:dyDescent="0.25">
      <c r="A36" s="167" t="s">
        <v>2622</v>
      </c>
      <c r="B36" s="237" t="s">
        <v>2622</v>
      </c>
      <c r="C36" s="235">
        <v>19</v>
      </c>
      <c r="D36" s="168" t="s">
        <v>1542</v>
      </c>
      <c r="E36" s="168" t="s">
        <v>1542</v>
      </c>
      <c r="F36" s="168" t="s">
        <v>1542</v>
      </c>
      <c r="G36" s="168" t="s">
        <v>1542</v>
      </c>
    </row>
    <row r="37" spans="1:27" ht="13.5" customHeight="1" x14ac:dyDescent="0.25">
      <c r="A37" s="167" t="s">
        <v>2798</v>
      </c>
      <c r="B37" s="237" t="s">
        <v>2799</v>
      </c>
      <c r="C37" s="775" t="s">
        <v>10813</v>
      </c>
      <c r="D37" s="705"/>
      <c r="E37" s="705"/>
      <c r="F37" s="705"/>
      <c r="G37" s="705"/>
    </row>
    <row r="38" spans="1:27" ht="13.5" customHeight="1" x14ac:dyDescent="0.25">
      <c r="A38" s="167" t="s">
        <v>2623</v>
      </c>
      <c r="B38" s="237" t="s">
        <v>2624</v>
      </c>
      <c r="C38" s="775" t="s">
        <v>10813</v>
      </c>
      <c r="D38" s="705"/>
      <c r="E38" s="705"/>
      <c r="F38" s="705"/>
      <c r="G38" s="705"/>
    </row>
    <row r="39" spans="1:27" ht="13.5" customHeight="1" x14ac:dyDescent="0.25">
      <c r="A39" s="167" t="s">
        <v>2653</v>
      </c>
      <c r="B39" s="237" t="s">
        <v>2624</v>
      </c>
      <c r="C39" s="235">
        <v>1890</v>
      </c>
      <c r="D39" s="235">
        <v>2123</v>
      </c>
      <c r="E39" s="235">
        <v>2276</v>
      </c>
      <c r="F39" s="235">
        <v>2450</v>
      </c>
      <c r="G39" s="235">
        <v>2389</v>
      </c>
    </row>
    <row r="40" spans="1:27" ht="13.5" customHeight="1" x14ac:dyDescent="0.25">
      <c r="A40" s="167" t="s">
        <v>2628</v>
      </c>
      <c r="B40" s="39" t="s">
        <v>2629</v>
      </c>
      <c r="C40" s="775" t="s">
        <v>10813</v>
      </c>
      <c r="D40" s="705"/>
      <c r="E40" s="705"/>
      <c r="F40" s="705"/>
      <c r="G40" s="705"/>
    </row>
    <row r="41" spans="1:27" ht="13.5" customHeight="1" x14ac:dyDescent="0.25">
      <c r="A41" s="167" t="s">
        <v>2625</v>
      </c>
      <c r="B41" s="39" t="s">
        <v>2626</v>
      </c>
      <c r="C41" s="235">
        <v>276</v>
      </c>
      <c r="D41" s="235">
        <v>309</v>
      </c>
      <c r="E41" s="235">
        <v>373</v>
      </c>
      <c r="F41" s="235">
        <v>443</v>
      </c>
      <c r="G41" s="235">
        <v>569</v>
      </c>
    </row>
    <row r="42" spans="1:27" ht="13.5" customHeight="1" x14ac:dyDescent="0.25">
      <c r="A42" s="167" t="s">
        <v>2631</v>
      </c>
      <c r="B42" s="39" t="s">
        <v>2631</v>
      </c>
      <c r="C42" s="775" t="s">
        <v>10813</v>
      </c>
      <c r="D42" s="705"/>
      <c r="E42" s="705"/>
      <c r="F42" s="705"/>
      <c r="G42" s="705"/>
    </row>
    <row r="43" spans="1:27" ht="13.5" customHeight="1" x14ac:dyDescent="0.25">
      <c r="A43" s="167" t="s">
        <v>2632</v>
      </c>
      <c r="B43" s="39" t="s">
        <v>2870</v>
      </c>
      <c r="C43" s="235">
        <v>12741</v>
      </c>
      <c r="D43" s="235">
        <v>13801</v>
      </c>
      <c r="E43" s="235">
        <v>14681</v>
      </c>
      <c r="F43" s="235">
        <v>14400</v>
      </c>
      <c r="G43" s="235">
        <v>15434</v>
      </c>
    </row>
    <row r="44" spans="1:27" ht="13.5" customHeight="1" x14ac:dyDescent="0.25">
      <c r="A44" s="167" t="s">
        <v>2633</v>
      </c>
      <c r="B44" s="39" t="s">
        <v>2871</v>
      </c>
      <c r="C44" s="775" t="s">
        <v>10813</v>
      </c>
      <c r="D44" s="705"/>
      <c r="E44" s="705"/>
      <c r="F44" s="705"/>
      <c r="G44" s="705"/>
    </row>
    <row r="45" spans="1:27" ht="13.5" customHeight="1" x14ac:dyDescent="0.25">
      <c r="A45" s="167" t="s">
        <v>2634</v>
      </c>
      <c r="B45" s="39" t="s">
        <v>2635</v>
      </c>
      <c r="C45" s="235">
        <v>4603</v>
      </c>
      <c r="D45" s="235">
        <v>4832</v>
      </c>
      <c r="E45" s="235">
        <v>4934</v>
      </c>
      <c r="F45" s="235">
        <v>4621</v>
      </c>
      <c r="G45" s="235">
        <v>4516</v>
      </c>
    </row>
    <row r="46" spans="1:27" ht="13.5" customHeight="1" x14ac:dyDescent="0.25">
      <c r="A46" s="167" t="s">
        <v>2802</v>
      </c>
      <c r="B46" s="39" t="s">
        <v>2803</v>
      </c>
      <c r="C46" s="775" t="s">
        <v>10813</v>
      </c>
      <c r="D46" s="705"/>
      <c r="E46" s="705"/>
      <c r="F46" s="705"/>
      <c r="G46" s="705"/>
    </row>
    <row r="47" spans="1:27" ht="13.5" customHeight="1" x14ac:dyDescent="0.25">
      <c r="A47" s="167" t="s">
        <v>2638</v>
      </c>
      <c r="B47" s="39" t="s">
        <v>2639</v>
      </c>
      <c r="C47" s="235">
        <v>569</v>
      </c>
      <c r="D47" s="235">
        <v>648</v>
      </c>
      <c r="E47" s="235">
        <v>826</v>
      </c>
      <c r="F47" s="235">
        <v>978</v>
      </c>
      <c r="G47" s="235">
        <v>1198</v>
      </c>
    </row>
    <row r="48" spans="1:27" ht="13.5" customHeight="1" x14ac:dyDescent="0.25">
      <c r="A48" s="167" t="s">
        <v>2872</v>
      </c>
      <c r="B48" s="270" t="s">
        <v>2873</v>
      </c>
      <c r="C48" s="235">
        <v>21</v>
      </c>
      <c r="D48" s="235">
        <v>15</v>
      </c>
      <c r="E48" s="235">
        <v>15</v>
      </c>
      <c r="F48" s="168" t="s">
        <v>1542</v>
      </c>
      <c r="G48" s="168" t="s">
        <v>1542</v>
      </c>
    </row>
    <row r="49" spans="1:7" ht="13.5" customHeight="1" x14ac:dyDescent="0.25">
      <c r="A49" s="167" t="s">
        <v>2874</v>
      </c>
      <c r="B49" s="39" t="s">
        <v>2875</v>
      </c>
      <c r="C49" s="775" t="s">
        <v>10813</v>
      </c>
      <c r="D49" s="705"/>
      <c r="E49" s="705"/>
      <c r="F49" s="705"/>
      <c r="G49" s="705"/>
    </row>
    <row r="50" spans="1:7" ht="13.5" customHeight="1" x14ac:dyDescent="0.25">
      <c r="A50" s="167" t="s">
        <v>2640</v>
      </c>
      <c r="B50" s="39" t="s">
        <v>2641</v>
      </c>
      <c r="C50" s="235">
        <v>12</v>
      </c>
      <c r="D50" s="168" t="s">
        <v>1542</v>
      </c>
      <c r="E50" s="235">
        <v>14</v>
      </c>
      <c r="F50" s="235">
        <v>25</v>
      </c>
      <c r="G50" s="235">
        <v>29</v>
      </c>
    </row>
    <row r="51" spans="1:7" ht="13.5" customHeight="1" x14ac:dyDescent="0.25">
      <c r="A51" s="167" t="s">
        <v>2642</v>
      </c>
      <c r="B51" s="39" t="s">
        <v>2642</v>
      </c>
      <c r="C51" s="168" t="s">
        <v>1542</v>
      </c>
      <c r="D51" s="168" t="s">
        <v>1542</v>
      </c>
      <c r="E51" s="168" t="s">
        <v>1542</v>
      </c>
      <c r="F51" s="168" t="s">
        <v>1542</v>
      </c>
      <c r="G51" s="168" t="s">
        <v>1542</v>
      </c>
    </row>
    <row r="52" spans="1:7" ht="13.5" customHeight="1" x14ac:dyDescent="0.25">
      <c r="A52" s="167" t="s">
        <v>2644</v>
      </c>
      <c r="B52" s="39" t="s">
        <v>2644</v>
      </c>
      <c r="C52" s="235">
        <v>227</v>
      </c>
      <c r="D52" s="235">
        <v>160</v>
      </c>
      <c r="E52" s="235">
        <v>78</v>
      </c>
      <c r="F52" s="235">
        <v>50</v>
      </c>
      <c r="G52" s="235">
        <v>40</v>
      </c>
    </row>
    <row r="53" spans="1:7" ht="13.5" customHeight="1" x14ac:dyDescent="0.25">
      <c r="A53" s="167" t="s">
        <v>2645</v>
      </c>
      <c r="B53" s="39" t="s">
        <v>2646</v>
      </c>
      <c r="C53" s="235">
        <v>2898</v>
      </c>
      <c r="D53" s="235">
        <v>2957</v>
      </c>
      <c r="E53" s="235">
        <v>3161</v>
      </c>
      <c r="F53" s="235">
        <v>3348</v>
      </c>
      <c r="G53" s="235">
        <v>3360</v>
      </c>
    </row>
    <row r="54" spans="1:7" ht="13.5" customHeight="1" x14ac:dyDescent="0.25">
      <c r="A54" s="167" t="s">
        <v>2647</v>
      </c>
      <c r="B54" s="237" t="s">
        <v>2647</v>
      </c>
      <c r="C54" s="235">
        <v>4092</v>
      </c>
      <c r="D54" s="235">
        <v>4260</v>
      </c>
      <c r="E54" s="235">
        <v>4413</v>
      </c>
      <c r="F54" s="235">
        <v>4650</v>
      </c>
      <c r="G54" s="235">
        <v>4983</v>
      </c>
    </row>
    <row r="55" spans="1:7" ht="13.5" customHeight="1" x14ac:dyDescent="0.25">
      <c r="A55" s="167" t="s">
        <v>2657</v>
      </c>
      <c r="B55" s="237" t="s">
        <v>2657</v>
      </c>
      <c r="C55" s="235">
        <v>0</v>
      </c>
      <c r="D55" s="235">
        <v>0</v>
      </c>
      <c r="E55" s="235">
        <v>89</v>
      </c>
      <c r="F55" s="235">
        <v>1875</v>
      </c>
      <c r="G55" s="235">
        <v>2017</v>
      </c>
    </row>
    <row r="56" spans="1:7" ht="13.5" customHeight="1" x14ac:dyDescent="0.25">
      <c r="A56" s="167" t="s">
        <v>2658</v>
      </c>
      <c r="B56" s="237" t="s">
        <v>2658</v>
      </c>
      <c r="C56" s="775" t="s">
        <v>10813</v>
      </c>
      <c r="D56" s="705"/>
      <c r="E56" s="705"/>
      <c r="F56" s="705"/>
      <c r="G56" s="705"/>
    </row>
    <row r="57" spans="1:7" ht="13.5" customHeight="1" x14ac:dyDescent="0.25">
      <c r="A57" s="167" t="s">
        <v>2674</v>
      </c>
      <c r="B57" s="39" t="s">
        <v>2675</v>
      </c>
      <c r="C57" s="235">
        <v>395</v>
      </c>
      <c r="D57" s="235">
        <v>351</v>
      </c>
      <c r="E57" s="235">
        <v>324</v>
      </c>
      <c r="F57" s="235">
        <v>129</v>
      </c>
      <c r="G57" s="235">
        <v>76</v>
      </c>
    </row>
    <row r="58" spans="1:7" ht="13.5" customHeight="1" x14ac:dyDescent="0.25">
      <c r="A58" s="167" t="s">
        <v>2676</v>
      </c>
      <c r="B58" s="39" t="s">
        <v>2677</v>
      </c>
      <c r="C58" s="235">
        <v>97</v>
      </c>
      <c r="D58" s="235">
        <v>81</v>
      </c>
      <c r="E58" s="235">
        <v>64</v>
      </c>
      <c r="F58" s="235">
        <v>48</v>
      </c>
      <c r="G58" s="235">
        <v>21</v>
      </c>
    </row>
    <row r="59" spans="1:7" ht="13.5" customHeight="1" x14ac:dyDescent="0.25">
      <c r="A59" s="167" t="s">
        <v>2651</v>
      </c>
      <c r="B59" s="39" t="s">
        <v>2652</v>
      </c>
      <c r="C59" s="235">
        <v>203</v>
      </c>
      <c r="D59" s="235">
        <v>232</v>
      </c>
      <c r="E59" s="235">
        <v>294</v>
      </c>
      <c r="F59" s="235">
        <v>402</v>
      </c>
      <c r="G59" s="235">
        <v>509</v>
      </c>
    </row>
    <row r="60" spans="1:7" ht="13.5" customHeight="1" x14ac:dyDescent="0.25">
      <c r="A60" s="167" t="s">
        <v>2655</v>
      </c>
      <c r="B60" s="39" t="s">
        <v>2656</v>
      </c>
      <c r="C60" s="235">
        <v>11</v>
      </c>
      <c r="D60" s="235">
        <v>10</v>
      </c>
      <c r="E60" s="168" t="s">
        <v>1542</v>
      </c>
      <c r="F60" s="168" t="s">
        <v>1542</v>
      </c>
      <c r="G60" s="168" t="s">
        <v>1542</v>
      </c>
    </row>
    <row r="61" spans="1:7" ht="13.5" customHeight="1" x14ac:dyDescent="0.25">
      <c r="A61" s="167" t="s">
        <v>2662</v>
      </c>
      <c r="B61" s="39" t="s">
        <v>2662</v>
      </c>
      <c r="C61" s="775" t="s">
        <v>10813</v>
      </c>
      <c r="D61" s="705"/>
      <c r="E61" s="705"/>
      <c r="F61" s="705"/>
      <c r="G61" s="705"/>
    </row>
    <row r="62" spans="1:7" ht="13.5" customHeight="1" x14ac:dyDescent="0.25">
      <c r="A62" s="167" t="s">
        <v>2663</v>
      </c>
      <c r="B62" s="237" t="s">
        <v>2663</v>
      </c>
      <c r="C62" s="775" t="s">
        <v>10813</v>
      </c>
      <c r="D62" s="705"/>
      <c r="E62" s="705"/>
      <c r="F62" s="705"/>
      <c r="G62" s="705"/>
    </row>
    <row r="63" spans="1:7" ht="13.5" customHeight="1" x14ac:dyDescent="0.25">
      <c r="A63" s="167" t="s">
        <v>2664</v>
      </c>
      <c r="B63" s="39" t="s">
        <v>2665</v>
      </c>
      <c r="C63" s="235">
        <v>206</v>
      </c>
      <c r="D63" s="235">
        <v>258</v>
      </c>
      <c r="E63" s="235">
        <v>268</v>
      </c>
      <c r="F63" s="235">
        <v>362</v>
      </c>
      <c r="G63" s="235">
        <v>446</v>
      </c>
    </row>
    <row r="64" spans="1:7" ht="13.5" customHeight="1" x14ac:dyDescent="0.25">
      <c r="A64" s="167" t="s">
        <v>2666</v>
      </c>
      <c r="B64" s="39" t="s">
        <v>2667</v>
      </c>
      <c r="C64" s="235">
        <v>13</v>
      </c>
      <c r="D64" s="235">
        <v>11</v>
      </c>
      <c r="E64" s="168" t="s">
        <v>1542</v>
      </c>
      <c r="F64" s="168" t="s">
        <v>1542</v>
      </c>
      <c r="G64" s="168" t="s">
        <v>1542</v>
      </c>
    </row>
    <row r="65" spans="1:7" ht="13.5" customHeight="1" x14ac:dyDescent="0.25">
      <c r="A65" s="167" t="s">
        <v>2672</v>
      </c>
      <c r="B65" s="39" t="s">
        <v>2673</v>
      </c>
      <c r="C65" s="235">
        <v>14</v>
      </c>
      <c r="D65" s="235">
        <v>13</v>
      </c>
      <c r="E65" s="235">
        <v>12</v>
      </c>
      <c r="F65" s="168" t="s">
        <v>1542</v>
      </c>
      <c r="G65" s="168" t="s">
        <v>1542</v>
      </c>
    </row>
    <row r="66" spans="1:7" ht="13.5" customHeight="1" x14ac:dyDescent="0.25">
      <c r="A66" s="167" t="s">
        <v>2668</v>
      </c>
      <c r="B66" s="39" t="s">
        <v>2669</v>
      </c>
      <c r="C66" s="775" t="s">
        <v>10813</v>
      </c>
      <c r="D66" s="705"/>
      <c r="E66" s="705"/>
      <c r="F66" s="705"/>
      <c r="G66" s="705"/>
    </row>
    <row r="67" spans="1:7" ht="13.5" customHeight="1" x14ac:dyDescent="0.25">
      <c r="A67" s="167" t="s">
        <v>2636</v>
      </c>
      <c r="B67" s="237" t="s">
        <v>2637</v>
      </c>
      <c r="C67" s="775" t="s">
        <v>10813</v>
      </c>
      <c r="D67" s="705"/>
      <c r="E67" s="705"/>
      <c r="F67" s="705"/>
      <c r="G67" s="705"/>
    </row>
    <row r="68" spans="1:7" ht="13.5" customHeight="1" x14ac:dyDescent="0.25">
      <c r="A68" s="167" t="s">
        <v>2822</v>
      </c>
      <c r="B68" s="237" t="s">
        <v>2823</v>
      </c>
      <c r="C68" s="775" t="s">
        <v>10813</v>
      </c>
      <c r="D68" s="705"/>
      <c r="E68" s="705"/>
      <c r="F68" s="705"/>
      <c r="G68" s="705"/>
    </row>
    <row r="69" spans="1:7" ht="13.5" customHeight="1" x14ac:dyDescent="0.25">
      <c r="A69" s="167" t="s">
        <v>2660</v>
      </c>
      <c r="B69" s="237" t="s">
        <v>2661</v>
      </c>
      <c r="C69" s="235">
        <v>71</v>
      </c>
      <c r="D69" s="235">
        <v>47</v>
      </c>
      <c r="E69" s="235">
        <v>73</v>
      </c>
      <c r="F69" s="235">
        <v>97</v>
      </c>
      <c r="G69" s="235">
        <v>90</v>
      </c>
    </row>
    <row r="70" spans="1:7" ht="13.5" customHeight="1" x14ac:dyDescent="0.25">
      <c r="A70" s="167" t="s">
        <v>2678</v>
      </c>
      <c r="B70" s="237" t="s">
        <v>2679</v>
      </c>
      <c r="C70" s="235">
        <v>17</v>
      </c>
      <c r="D70" s="235">
        <v>18</v>
      </c>
      <c r="E70" s="235">
        <v>17</v>
      </c>
      <c r="F70" s="235">
        <v>26</v>
      </c>
      <c r="G70" s="168" t="s">
        <v>1542</v>
      </c>
    </row>
    <row r="71" spans="1:7" ht="13.5" customHeight="1" x14ac:dyDescent="0.25">
      <c r="A71" s="167" t="s">
        <v>2606</v>
      </c>
      <c r="B71" s="237" t="s">
        <v>2606</v>
      </c>
      <c r="C71" s="775" t="s">
        <v>10813</v>
      </c>
      <c r="D71" s="705"/>
      <c r="E71" s="705"/>
      <c r="F71" s="705"/>
      <c r="G71" s="705"/>
    </row>
    <row r="72" spans="1:7" ht="13.5" customHeight="1" x14ac:dyDescent="0.25">
      <c r="A72" s="167" t="s">
        <v>2607</v>
      </c>
      <c r="B72" s="237" t="s">
        <v>2607</v>
      </c>
      <c r="C72" s="775" t="s">
        <v>10813</v>
      </c>
      <c r="D72" s="705"/>
      <c r="E72" s="705"/>
      <c r="F72" s="705"/>
      <c r="G72" s="705"/>
    </row>
    <row r="73" spans="1:7" ht="13.5" customHeight="1" x14ac:dyDescent="0.25">
      <c r="A73" s="167" t="s">
        <v>2605</v>
      </c>
      <c r="B73" s="237" t="s">
        <v>2605</v>
      </c>
      <c r="C73" s="235">
        <v>35</v>
      </c>
      <c r="D73" s="235">
        <v>31</v>
      </c>
      <c r="E73" s="235">
        <v>58</v>
      </c>
      <c r="F73" s="235">
        <v>44</v>
      </c>
      <c r="G73" s="235">
        <v>39</v>
      </c>
    </row>
    <row r="74" spans="1:7" ht="13.5" customHeight="1" x14ac:dyDescent="0.25">
      <c r="A74" s="167" t="s">
        <v>2608</v>
      </c>
      <c r="B74" s="39" t="s">
        <v>2609</v>
      </c>
      <c r="C74" s="235">
        <v>184</v>
      </c>
      <c r="D74" s="235">
        <v>139</v>
      </c>
      <c r="E74" s="235">
        <v>145</v>
      </c>
      <c r="F74" s="235">
        <v>107</v>
      </c>
      <c r="G74" s="235">
        <v>76</v>
      </c>
    </row>
    <row r="75" spans="1:7" ht="13.5" customHeight="1" x14ac:dyDescent="0.25">
      <c r="A75" s="167" t="s">
        <v>2610</v>
      </c>
      <c r="B75" s="39" t="s">
        <v>2611</v>
      </c>
      <c r="C75" s="235">
        <v>3545</v>
      </c>
      <c r="D75" s="235">
        <v>3562</v>
      </c>
      <c r="E75" s="235">
        <v>3336</v>
      </c>
      <c r="F75" s="235">
        <v>3283</v>
      </c>
      <c r="G75" s="235">
        <v>2910</v>
      </c>
    </row>
    <row r="76" spans="1:7" ht="13.5" customHeight="1" x14ac:dyDescent="0.25">
      <c r="A76" s="167" t="s">
        <v>2612</v>
      </c>
      <c r="B76" s="39" t="s">
        <v>2613</v>
      </c>
      <c r="C76" s="235">
        <v>714</v>
      </c>
      <c r="D76" s="235">
        <v>687</v>
      </c>
      <c r="E76" s="235">
        <v>711</v>
      </c>
      <c r="F76" s="235">
        <v>612</v>
      </c>
      <c r="G76" s="235">
        <v>548</v>
      </c>
    </row>
    <row r="77" spans="1:7" ht="13.5" customHeight="1" x14ac:dyDescent="0.25">
      <c r="A77" s="19" t="s">
        <v>53</v>
      </c>
      <c r="B77" s="19"/>
      <c r="C77" s="166">
        <v>38337</v>
      </c>
      <c r="D77" s="166">
        <v>40330</v>
      </c>
      <c r="E77" s="166">
        <v>41770</v>
      </c>
      <c r="F77" s="166">
        <v>43142</v>
      </c>
      <c r="G77" s="166">
        <v>42902</v>
      </c>
    </row>
  </sheetData>
  <mergeCells count="34">
    <mergeCell ref="B14:G14"/>
    <mergeCell ref="B3:G3"/>
    <mergeCell ref="B4:G4"/>
    <mergeCell ref="B5:G5"/>
    <mergeCell ref="B6:G6"/>
    <mergeCell ref="B7:G7"/>
    <mergeCell ref="B8:G8"/>
    <mergeCell ref="B9:G9"/>
    <mergeCell ref="B10:G10"/>
    <mergeCell ref="B11:G11"/>
    <mergeCell ref="B12:G12"/>
    <mergeCell ref="B13:G13"/>
    <mergeCell ref="C56:G56"/>
    <mergeCell ref="C61:G61"/>
    <mergeCell ref="C62:G62"/>
    <mergeCell ref="B15:G15"/>
    <mergeCell ref="B16:G16"/>
    <mergeCell ref="B17:G17"/>
    <mergeCell ref="B18:G18"/>
    <mergeCell ref="C27:G27"/>
    <mergeCell ref="C40:G40"/>
    <mergeCell ref="C49:G49"/>
    <mergeCell ref="C31:G31"/>
    <mergeCell ref="C34:G34"/>
    <mergeCell ref="C37:G37"/>
    <mergeCell ref="C38:G38"/>
    <mergeCell ref="C42:G42"/>
    <mergeCell ref="C44:G44"/>
    <mergeCell ref="C46:G46"/>
    <mergeCell ref="C66:G66"/>
    <mergeCell ref="C67:G67"/>
    <mergeCell ref="C68:G68"/>
    <mergeCell ref="C71:G71"/>
    <mergeCell ref="C72:G72"/>
  </mergeCells>
  <dataValidations count="2">
    <dataValidation type="list" allowBlank="1" showInputMessage="1" showErrorMessage="1" sqref="B5:G5" xr:uid="{00000000-0002-0000-0F02-000000000000}">
      <formula1>$AA$4:$AA$11</formula1>
    </dataValidation>
    <dataValidation type="list" allowBlank="1" showInputMessage="1" showErrorMessage="1" sqref="B10:G10" xr:uid="{00000000-0002-0000-0F02-000001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sheetPr>
    <tabColor rgb="FFFF0000"/>
  </sheetPr>
  <dimension ref="A1:AA77"/>
  <sheetViews>
    <sheetView workbookViewId="0">
      <pane xSplit="1" ySplit="2" topLeftCell="B21" activePane="bottomRight" state="frozen"/>
      <selection activeCell="K24" sqref="K24"/>
      <selection pane="topRight" activeCell="K24" sqref="K24"/>
      <selection pane="bottomLeft" activeCell="K24" sqref="K24"/>
      <selection pane="bottomRight" activeCell="C44" sqref="C44:G44"/>
    </sheetView>
  </sheetViews>
  <sheetFormatPr defaultColWidth="9.140625" defaultRowHeight="15" x14ac:dyDescent="0.25"/>
  <cols>
    <col min="1" max="1" width="36.85546875" style="2" customWidth="1"/>
    <col min="2" max="2" width="62.42578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C1" s="3"/>
      <c r="D1" s="3"/>
      <c r="E1" s="3"/>
      <c r="F1" s="3"/>
    </row>
    <row r="2" spans="1:27" ht="14.25" customHeight="1" x14ac:dyDescent="0.25">
      <c r="B2" s="227"/>
      <c r="C2" s="227"/>
      <c r="D2" s="227"/>
      <c r="E2" s="227"/>
      <c r="F2" s="227"/>
    </row>
    <row r="3" spans="1:27" ht="14.25" customHeight="1" x14ac:dyDescent="0.25">
      <c r="A3" s="5" t="s">
        <v>1</v>
      </c>
      <c r="B3" s="702" t="s">
        <v>2876</v>
      </c>
      <c r="C3" s="702"/>
      <c r="D3" s="702"/>
      <c r="E3" s="702"/>
      <c r="F3" s="702"/>
      <c r="G3" s="702"/>
    </row>
    <row r="4" spans="1:27" ht="28.5" customHeight="1" x14ac:dyDescent="0.25">
      <c r="A4" s="6" t="s">
        <v>2</v>
      </c>
      <c r="B4" s="704" t="s">
        <v>2877</v>
      </c>
      <c r="C4" s="704"/>
      <c r="D4" s="704"/>
      <c r="E4" s="704"/>
      <c r="F4" s="704"/>
      <c r="G4" s="704"/>
      <c r="Z4" s="2" t="s">
        <v>3</v>
      </c>
      <c r="AA4" s="2" t="s">
        <v>4</v>
      </c>
    </row>
    <row r="5" spans="1:27" ht="14.25" customHeight="1" x14ac:dyDescent="0.25">
      <c r="A5" s="6" t="s">
        <v>5</v>
      </c>
      <c r="B5" s="699" t="s">
        <v>4</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90" t="s">
        <v>9</v>
      </c>
      <c r="C12" s="690"/>
      <c r="D12" s="690"/>
      <c r="E12" s="690"/>
      <c r="F12" s="690"/>
      <c r="G12" s="690"/>
      <c r="Z12" s="2" t="s">
        <v>24</v>
      </c>
      <c r="AA12" s="2" t="s">
        <v>25</v>
      </c>
    </row>
    <row r="13" spans="1:27" ht="14.25" customHeight="1" x14ac:dyDescent="0.25">
      <c r="A13" s="6" t="s">
        <v>26</v>
      </c>
      <c r="B13" s="699" t="s">
        <v>933</v>
      </c>
      <c r="C13" s="699"/>
      <c r="D13" s="699"/>
      <c r="E13" s="699"/>
      <c r="F13" s="699"/>
      <c r="G13" s="699"/>
      <c r="AA13" s="2" t="s">
        <v>18</v>
      </c>
    </row>
    <row r="14" spans="1:27" ht="14.25" customHeight="1" x14ac:dyDescent="0.25">
      <c r="A14" s="6" t="s">
        <v>28</v>
      </c>
      <c r="B14" s="688" t="s">
        <v>2878</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934</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38337</v>
      </c>
      <c r="D20" s="13">
        <v>40330</v>
      </c>
      <c r="E20" s="13">
        <v>41770</v>
      </c>
      <c r="F20" s="13">
        <v>43142</v>
      </c>
      <c r="G20" s="13">
        <v>42902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38337</v>
      </c>
      <c r="D21" s="10">
        <f t="shared" ref="D21:G21" si="0">D20-D25</f>
        <v>40330</v>
      </c>
      <c r="E21" s="10">
        <f t="shared" si="0"/>
        <v>41770</v>
      </c>
      <c r="F21" s="10">
        <f t="shared" si="0"/>
        <v>43142</v>
      </c>
      <c r="G21" s="10">
        <f t="shared" si="0"/>
        <v>42902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67">
        <v>4</v>
      </c>
      <c r="B29" s="39" t="s">
        <v>2605</v>
      </c>
      <c r="C29" s="235">
        <v>35</v>
      </c>
      <c r="D29" s="235">
        <v>31</v>
      </c>
      <c r="E29" s="235">
        <v>58</v>
      </c>
      <c r="F29" s="235">
        <v>44</v>
      </c>
      <c r="G29" s="235">
        <v>39</v>
      </c>
    </row>
    <row r="30" spans="1:27" ht="13.5" customHeight="1" x14ac:dyDescent="0.25">
      <c r="A30" s="167">
        <v>10</v>
      </c>
      <c r="B30" s="39" t="s">
        <v>2606</v>
      </c>
      <c r="C30" s="775" t="s">
        <v>10813</v>
      </c>
      <c r="D30" s="705"/>
      <c r="E30" s="705"/>
      <c r="F30" s="705"/>
      <c r="G30" s="705"/>
    </row>
    <row r="31" spans="1:27" ht="13.5" customHeight="1" x14ac:dyDescent="0.25">
      <c r="A31" s="167">
        <v>10</v>
      </c>
      <c r="B31" s="39" t="s">
        <v>2607</v>
      </c>
      <c r="C31" s="775" t="s">
        <v>10813</v>
      </c>
      <c r="D31" s="705"/>
      <c r="E31" s="705"/>
      <c r="F31" s="705"/>
      <c r="G31" s="705"/>
    </row>
    <row r="32" spans="1:27" ht="13.5" customHeight="1" x14ac:dyDescent="0.25">
      <c r="A32" s="167">
        <v>45</v>
      </c>
      <c r="B32" s="39" t="s">
        <v>2609</v>
      </c>
      <c r="C32" s="235">
        <v>184</v>
      </c>
      <c r="D32" s="235">
        <v>139</v>
      </c>
      <c r="E32" s="235">
        <v>145</v>
      </c>
      <c r="F32" s="235">
        <v>107</v>
      </c>
      <c r="G32" s="235">
        <v>76</v>
      </c>
    </row>
    <row r="33" spans="1:7" ht="13.5" customHeight="1" x14ac:dyDescent="0.25">
      <c r="A33" s="167">
        <v>46</v>
      </c>
      <c r="B33" s="39" t="s">
        <v>2611</v>
      </c>
      <c r="C33" s="235">
        <v>3545</v>
      </c>
      <c r="D33" s="235">
        <v>3562</v>
      </c>
      <c r="E33" s="235">
        <v>3336</v>
      </c>
      <c r="F33" s="235">
        <v>3283</v>
      </c>
      <c r="G33" s="235">
        <v>2910</v>
      </c>
    </row>
    <row r="34" spans="1:7" ht="13.5" customHeight="1" x14ac:dyDescent="0.25">
      <c r="A34" s="167">
        <v>47</v>
      </c>
      <c r="B34" s="39" t="s">
        <v>2613</v>
      </c>
      <c r="C34" s="235">
        <v>714</v>
      </c>
      <c r="D34" s="235">
        <v>687</v>
      </c>
      <c r="E34" s="235">
        <v>711</v>
      </c>
      <c r="F34" s="235">
        <v>612</v>
      </c>
      <c r="G34" s="235">
        <v>548</v>
      </c>
    </row>
    <row r="35" spans="1:7" ht="13.5" customHeight="1" x14ac:dyDescent="0.25">
      <c r="A35" t="s">
        <v>1555</v>
      </c>
      <c r="B35" s="39" t="s">
        <v>2615</v>
      </c>
      <c r="C35" s="235">
        <v>481</v>
      </c>
      <c r="D35" s="235">
        <v>570</v>
      </c>
      <c r="E35" s="235">
        <v>595</v>
      </c>
      <c r="F35" s="235">
        <v>593</v>
      </c>
      <c r="G35" s="235">
        <v>619</v>
      </c>
    </row>
    <row r="36" spans="1:7" ht="13.5" customHeight="1" x14ac:dyDescent="0.25">
      <c r="A36" t="s">
        <v>2832</v>
      </c>
      <c r="B36" s="39" t="s">
        <v>2797</v>
      </c>
      <c r="C36" s="235">
        <v>10</v>
      </c>
      <c r="D36" s="235">
        <v>12</v>
      </c>
      <c r="E36" s="168" t="s">
        <v>1542</v>
      </c>
      <c r="F36" s="168" t="s">
        <v>1542</v>
      </c>
      <c r="G36" s="168" t="s">
        <v>1542</v>
      </c>
    </row>
    <row r="37" spans="1:7" ht="13.5" customHeight="1" x14ac:dyDescent="0.25">
      <c r="A37" t="s">
        <v>1563</v>
      </c>
      <c r="B37" s="39" t="s">
        <v>2620</v>
      </c>
      <c r="C37" s="235">
        <v>179</v>
      </c>
      <c r="D37" s="235">
        <v>206</v>
      </c>
      <c r="E37" s="235">
        <v>213</v>
      </c>
      <c r="F37" s="235">
        <v>257</v>
      </c>
      <c r="G37" s="235">
        <v>327</v>
      </c>
    </row>
    <row r="38" spans="1:7" ht="13.5" customHeight="1" x14ac:dyDescent="0.25">
      <c r="A38" t="s">
        <v>2695</v>
      </c>
      <c r="B38" s="39" t="s">
        <v>2621</v>
      </c>
      <c r="C38" s="235">
        <v>4712</v>
      </c>
      <c r="D38" s="235">
        <v>4819</v>
      </c>
      <c r="E38" s="235">
        <v>4645</v>
      </c>
      <c r="F38" s="235">
        <v>4149</v>
      </c>
      <c r="G38" s="235">
        <v>2621</v>
      </c>
    </row>
    <row r="39" spans="1:7" ht="13.5" customHeight="1" x14ac:dyDescent="0.25">
      <c r="A39" t="s">
        <v>2696</v>
      </c>
      <c r="B39" s="39" t="s">
        <v>2622</v>
      </c>
      <c r="C39" s="235">
        <v>19</v>
      </c>
      <c r="D39" s="168" t="s">
        <v>1542</v>
      </c>
      <c r="E39" s="168" t="s">
        <v>1542</v>
      </c>
      <c r="F39" s="168" t="s">
        <v>1542</v>
      </c>
      <c r="G39" s="168" t="s">
        <v>1542</v>
      </c>
    </row>
    <row r="40" spans="1:7" ht="13.5" customHeight="1" x14ac:dyDescent="0.25">
      <c r="A40" t="s">
        <v>1587</v>
      </c>
      <c r="B40" s="39" t="s">
        <v>2624</v>
      </c>
      <c r="C40" s="775" t="s">
        <v>10813</v>
      </c>
      <c r="D40" s="705"/>
      <c r="E40" s="705"/>
      <c r="F40" s="705"/>
      <c r="G40" s="705"/>
    </row>
    <row r="41" spans="1:7" ht="13.5" customHeight="1" x14ac:dyDescent="0.25">
      <c r="A41" t="s">
        <v>2833</v>
      </c>
      <c r="B41" s="39" t="s">
        <v>2799</v>
      </c>
      <c r="C41" s="775" t="s">
        <v>10813</v>
      </c>
      <c r="D41" s="705"/>
      <c r="E41" s="705"/>
      <c r="F41" s="705"/>
      <c r="G41" s="705"/>
    </row>
    <row r="42" spans="1:7" ht="13.5" customHeight="1" x14ac:dyDescent="0.25">
      <c r="A42" t="s">
        <v>1434</v>
      </c>
      <c r="B42" s="39" t="s">
        <v>2626</v>
      </c>
      <c r="C42" s="235">
        <v>276</v>
      </c>
      <c r="D42" s="235">
        <v>309</v>
      </c>
      <c r="E42" s="235">
        <v>373</v>
      </c>
      <c r="F42" s="235">
        <v>443</v>
      </c>
      <c r="G42" s="235">
        <v>569</v>
      </c>
    </row>
    <row r="43" spans="1:7" ht="13.5" customHeight="1" x14ac:dyDescent="0.25">
      <c r="A43" t="s">
        <v>2341</v>
      </c>
      <c r="B43" s="39" t="s">
        <v>2629</v>
      </c>
      <c r="C43" s="775" t="s">
        <v>10813</v>
      </c>
      <c r="D43" s="705"/>
      <c r="E43" s="705"/>
      <c r="F43" s="705"/>
      <c r="G43" s="705"/>
    </row>
    <row r="44" spans="1:7" ht="13.5" customHeight="1" x14ac:dyDescent="0.25">
      <c r="A44" t="s">
        <v>2699</v>
      </c>
      <c r="B44" s="39" t="s">
        <v>2631</v>
      </c>
      <c r="C44" s="775" t="s">
        <v>10813</v>
      </c>
      <c r="D44" s="705"/>
      <c r="E44" s="705"/>
      <c r="F44" s="705"/>
      <c r="G44" s="705"/>
    </row>
    <row r="45" spans="1:7" ht="13.5" customHeight="1" x14ac:dyDescent="0.25">
      <c r="A45" t="s">
        <v>2540</v>
      </c>
      <c r="B45" s="39" t="s">
        <v>2870</v>
      </c>
      <c r="C45" s="235">
        <v>12741</v>
      </c>
      <c r="D45" s="235">
        <v>13801</v>
      </c>
      <c r="E45" s="235">
        <v>14681</v>
      </c>
      <c r="F45" s="235">
        <v>14400</v>
      </c>
      <c r="G45" s="235">
        <v>15434</v>
      </c>
    </row>
    <row r="46" spans="1:7" ht="13.5" customHeight="1" x14ac:dyDescent="0.25">
      <c r="A46" t="s">
        <v>2700</v>
      </c>
      <c r="B46" s="39" t="s">
        <v>2871</v>
      </c>
      <c r="C46" s="775" t="s">
        <v>10813</v>
      </c>
      <c r="D46" s="705"/>
      <c r="E46" s="705"/>
      <c r="F46" s="705"/>
      <c r="G46" s="705"/>
    </row>
    <row r="47" spans="1:7" ht="13.5" customHeight="1" x14ac:dyDescent="0.25">
      <c r="A47" t="s">
        <v>1605</v>
      </c>
      <c r="B47" s="39" t="s">
        <v>2635</v>
      </c>
      <c r="C47" s="235">
        <v>4603</v>
      </c>
      <c r="D47" s="235">
        <v>4832</v>
      </c>
      <c r="E47" s="235">
        <v>4934</v>
      </c>
      <c r="F47" s="235">
        <v>4621</v>
      </c>
      <c r="G47" s="235">
        <v>4516</v>
      </c>
    </row>
    <row r="48" spans="1:7" ht="13.5" customHeight="1" x14ac:dyDescent="0.25">
      <c r="A48" t="s">
        <v>2835</v>
      </c>
      <c r="B48" s="39" t="s">
        <v>2803</v>
      </c>
      <c r="C48" s="775" t="s">
        <v>10813</v>
      </c>
      <c r="D48" s="705"/>
      <c r="E48" s="705"/>
      <c r="F48" s="705"/>
      <c r="G48" s="705"/>
    </row>
    <row r="49" spans="1:7" ht="13.5" customHeight="1" x14ac:dyDescent="0.25">
      <c r="A49" t="s">
        <v>2701</v>
      </c>
      <c r="B49" s="39" t="s">
        <v>2637</v>
      </c>
      <c r="C49" s="775" t="s">
        <v>10813</v>
      </c>
      <c r="D49" s="705"/>
      <c r="E49" s="705"/>
      <c r="F49" s="705"/>
      <c r="G49" s="705"/>
    </row>
    <row r="50" spans="1:7" ht="13.5" customHeight="1" x14ac:dyDescent="0.25">
      <c r="A50" t="s">
        <v>2702</v>
      </c>
      <c r="B50" s="39" t="s">
        <v>2639</v>
      </c>
      <c r="C50" s="235">
        <v>569</v>
      </c>
      <c r="D50" s="235">
        <v>648</v>
      </c>
      <c r="E50" s="235">
        <v>826</v>
      </c>
      <c r="F50" s="235">
        <v>978</v>
      </c>
      <c r="G50" s="235">
        <v>1198</v>
      </c>
    </row>
    <row r="51" spans="1:7" ht="13.5" customHeight="1" x14ac:dyDescent="0.25">
      <c r="A51" t="s">
        <v>2879</v>
      </c>
      <c r="B51" s="270" t="s">
        <v>2873</v>
      </c>
      <c r="C51" s="235">
        <v>21</v>
      </c>
      <c r="D51" s="235">
        <v>15</v>
      </c>
      <c r="E51" s="235">
        <v>15</v>
      </c>
      <c r="F51" s="168" t="s">
        <v>1542</v>
      </c>
      <c r="G51" s="168" t="s">
        <v>1542</v>
      </c>
    </row>
    <row r="52" spans="1:7" ht="13.5" customHeight="1" x14ac:dyDescent="0.25">
      <c r="A52" t="s">
        <v>1607</v>
      </c>
      <c r="B52" s="39" t="s">
        <v>2641</v>
      </c>
      <c r="C52" s="235">
        <v>12</v>
      </c>
      <c r="D52" s="168" t="s">
        <v>1542</v>
      </c>
      <c r="E52" s="235">
        <v>14</v>
      </c>
      <c r="F52" s="235">
        <v>25</v>
      </c>
      <c r="G52" s="235">
        <v>29</v>
      </c>
    </row>
    <row r="53" spans="1:7" ht="13.5" customHeight="1" x14ac:dyDescent="0.25">
      <c r="A53" t="s">
        <v>2880</v>
      </c>
      <c r="B53" s="39" t="s">
        <v>2875</v>
      </c>
      <c r="C53" s="775" t="s">
        <v>10813</v>
      </c>
      <c r="D53" s="705"/>
      <c r="E53" s="705"/>
      <c r="F53" s="705"/>
      <c r="G53" s="705"/>
    </row>
    <row r="54" spans="1:7" ht="13.5" customHeight="1" x14ac:dyDescent="0.25">
      <c r="A54" t="s">
        <v>2703</v>
      </c>
      <c r="B54" s="39" t="s">
        <v>2642</v>
      </c>
      <c r="C54" s="775" t="s">
        <v>10813</v>
      </c>
      <c r="D54" s="705"/>
      <c r="E54" s="705"/>
      <c r="F54" s="705"/>
      <c r="G54" s="705"/>
    </row>
    <row r="55" spans="1:7" ht="13.5" customHeight="1" x14ac:dyDescent="0.25">
      <c r="A55" t="s">
        <v>2704</v>
      </c>
      <c r="B55" s="39" t="s">
        <v>2643</v>
      </c>
      <c r="C55" s="235">
        <v>67</v>
      </c>
      <c r="D55" s="235">
        <v>131</v>
      </c>
      <c r="E55" s="235">
        <v>111</v>
      </c>
      <c r="F55" s="235">
        <v>155</v>
      </c>
      <c r="G55" s="235">
        <v>45</v>
      </c>
    </row>
    <row r="56" spans="1:7" ht="13.5" customHeight="1" x14ac:dyDescent="0.25">
      <c r="A56" t="s">
        <v>2705</v>
      </c>
      <c r="B56" s="39" t="s">
        <v>2644</v>
      </c>
      <c r="C56" s="235">
        <v>227</v>
      </c>
      <c r="D56" s="235">
        <v>160</v>
      </c>
      <c r="E56" s="235">
        <v>78</v>
      </c>
      <c r="F56" s="235">
        <v>50</v>
      </c>
      <c r="G56" s="235">
        <v>40</v>
      </c>
    </row>
    <row r="57" spans="1:7" ht="13.5" customHeight="1" x14ac:dyDescent="0.25">
      <c r="A57" t="s">
        <v>2706</v>
      </c>
      <c r="B57" s="39" t="s">
        <v>2646</v>
      </c>
      <c r="C57" s="235">
        <v>2898</v>
      </c>
      <c r="D57" s="235">
        <v>2957</v>
      </c>
      <c r="E57" s="235">
        <v>3161</v>
      </c>
      <c r="F57" s="235">
        <v>3348</v>
      </c>
      <c r="G57" s="235">
        <v>3360</v>
      </c>
    </row>
    <row r="58" spans="1:7" ht="13.5" customHeight="1" x14ac:dyDescent="0.25">
      <c r="A58" t="s">
        <v>2707</v>
      </c>
      <c r="B58" s="39" t="s">
        <v>2648</v>
      </c>
      <c r="C58" s="235">
        <v>4092</v>
      </c>
      <c r="D58" s="235">
        <v>4260</v>
      </c>
      <c r="E58" s="235">
        <v>4413</v>
      </c>
      <c r="F58" s="235">
        <v>4650</v>
      </c>
      <c r="G58" s="235">
        <v>4983</v>
      </c>
    </row>
    <row r="59" spans="1:7" ht="13.5" customHeight="1" x14ac:dyDescent="0.25">
      <c r="A59" t="s">
        <v>2353</v>
      </c>
      <c r="B59" s="39" t="s">
        <v>2652</v>
      </c>
      <c r="C59" s="235">
        <v>203</v>
      </c>
      <c r="D59" s="235">
        <v>232</v>
      </c>
      <c r="E59" s="235">
        <v>294</v>
      </c>
      <c r="F59" s="235">
        <v>402</v>
      </c>
      <c r="G59" s="235">
        <v>509</v>
      </c>
    </row>
    <row r="60" spans="1:7" ht="13.5" customHeight="1" x14ac:dyDescent="0.25">
      <c r="A60" t="s">
        <v>2709</v>
      </c>
      <c r="B60" s="39" t="s">
        <v>2654</v>
      </c>
      <c r="C60" s="235">
        <v>1890</v>
      </c>
      <c r="D60" s="235">
        <v>2123</v>
      </c>
      <c r="E60" s="235">
        <v>2276</v>
      </c>
      <c r="F60" s="235">
        <v>2450</v>
      </c>
      <c r="G60" s="235">
        <v>2389</v>
      </c>
    </row>
    <row r="61" spans="1:7" ht="13.5" customHeight="1" x14ac:dyDescent="0.25">
      <c r="A61" t="s">
        <v>2710</v>
      </c>
      <c r="B61" s="39" t="s">
        <v>2656</v>
      </c>
      <c r="C61" s="235">
        <v>11</v>
      </c>
      <c r="D61" s="235">
        <v>10</v>
      </c>
      <c r="E61" s="168" t="s">
        <v>1542</v>
      </c>
      <c r="F61" s="168" t="s">
        <v>1542</v>
      </c>
      <c r="G61" s="168" t="s">
        <v>1542</v>
      </c>
    </row>
    <row r="62" spans="1:7" ht="13.5" customHeight="1" x14ac:dyDescent="0.25">
      <c r="A62" t="s">
        <v>2711</v>
      </c>
      <c r="B62" s="39" t="s">
        <v>2657</v>
      </c>
      <c r="C62" s="168" t="s">
        <v>1542</v>
      </c>
      <c r="D62" s="168" t="s">
        <v>1542</v>
      </c>
      <c r="E62" s="235">
        <v>89</v>
      </c>
      <c r="F62" s="235">
        <v>1875</v>
      </c>
      <c r="G62" s="235">
        <v>2017</v>
      </c>
    </row>
    <row r="63" spans="1:7" ht="13.5" customHeight="1" x14ac:dyDescent="0.25">
      <c r="A63" t="s">
        <v>2712</v>
      </c>
      <c r="B63" s="39" t="s">
        <v>2658</v>
      </c>
      <c r="C63" s="775" t="s">
        <v>10813</v>
      </c>
      <c r="D63" s="705"/>
      <c r="E63" s="705"/>
      <c r="F63" s="705"/>
      <c r="G63" s="705"/>
    </row>
    <row r="64" spans="1:7" ht="13.5" customHeight="1" x14ac:dyDescent="0.25">
      <c r="A64" t="s">
        <v>1630</v>
      </c>
      <c r="B64" s="39" t="s">
        <v>2823</v>
      </c>
      <c r="C64" s="775" t="s">
        <v>10813</v>
      </c>
      <c r="D64" s="705"/>
      <c r="E64" s="705"/>
      <c r="F64" s="705"/>
      <c r="G64" s="705"/>
    </row>
    <row r="65" spans="1:7" ht="13.5" customHeight="1" x14ac:dyDescent="0.25">
      <c r="A65" t="s">
        <v>2714</v>
      </c>
      <c r="B65" s="39" t="s">
        <v>2661</v>
      </c>
      <c r="C65" s="235">
        <v>71</v>
      </c>
      <c r="D65" s="235">
        <v>47</v>
      </c>
      <c r="E65" s="235">
        <v>73</v>
      </c>
      <c r="F65" s="235">
        <v>97</v>
      </c>
      <c r="G65" s="235">
        <v>90</v>
      </c>
    </row>
    <row r="66" spans="1:7" ht="13.5" customHeight="1" x14ac:dyDescent="0.25">
      <c r="A66" t="s">
        <v>2364</v>
      </c>
      <c r="B66" s="39" t="s">
        <v>2662</v>
      </c>
      <c r="C66" s="775" t="s">
        <v>10813</v>
      </c>
      <c r="D66" s="705"/>
      <c r="E66" s="705"/>
      <c r="F66" s="705"/>
      <c r="G66" s="705"/>
    </row>
    <row r="67" spans="1:7" ht="13.5" customHeight="1" x14ac:dyDescent="0.25">
      <c r="A67" t="s">
        <v>2715</v>
      </c>
      <c r="B67" s="39" t="s">
        <v>2663</v>
      </c>
      <c r="C67" s="775" t="s">
        <v>10813</v>
      </c>
      <c r="D67" s="705"/>
      <c r="E67" s="705"/>
      <c r="F67" s="705"/>
      <c r="G67" s="705"/>
    </row>
    <row r="68" spans="1:7" ht="13.5" customHeight="1" x14ac:dyDescent="0.25">
      <c r="A68" t="s">
        <v>1660</v>
      </c>
      <c r="B68" s="39" t="s">
        <v>2665</v>
      </c>
      <c r="C68" s="235">
        <v>206</v>
      </c>
      <c r="D68" s="235">
        <v>258</v>
      </c>
      <c r="E68" s="235">
        <v>268</v>
      </c>
      <c r="F68" s="235">
        <v>362</v>
      </c>
      <c r="G68" s="235">
        <v>446</v>
      </c>
    </row>
    <row r="69" spans="1:7" ht="13.5" customHeight="1" x14ac:dyDescent="0.25">
      <c r="A69" t="s">
        <v>1661</v>
      </c>
      <c r="B69" s="39" t="s">
        <v>2667</v>
      </c>
      <c r="C69" s="235">
        <v>13</v>
      </c>
      <c r="D69" s="235">
        <v>11</v>
      </c>
      <c r="E69" s="168" t="s">
        <v>1542</v>
      </c>
      <c r="F69" s="168" t="s">
        <v>1542</v>
      </c>
      <c r="G69" s="168" t="s">
        <v>1542</v>
      </c>
    </row>
    <row r="70" spans="1:7" ht="13.5" customHeight="1" x14ac:dyDescent="0.25">
      <c r="A70" t="s">
        <v>2716</v>
      </c>
      <c r="B70" s="39" t="s">
        <v>2669</v>
      </c>
      <c r="C70" s="775" t="s">
        <v>10813</v>
      </c>
      <c r="D70" s="705"/>
      <c r="E70" s="705"/>
      <c r="F70" s="705"/>
      <c r="G70" s="705"/>
    </row>
    <row r="71" spans="1:7" ht="13.5" customHeight="1" x14ac:dyDescent="0.25">
      <c r="A71" t="s">
        <v>1812</v>
      </c>
      <c r="B71" s="39" t="s">
        <v>2670</v>
      </c>
      <c r="C71" s="775" t="s">
        <v>10813</v>
      </c>
      <c r="D71" s="705"/>
      <c r="E71" s="705"/>
      <c r="F71" s="705"/>
      <c r="G71" s="705"/>
    </row>
    <row r="72" spans="1:7" ht="13.5" customHeight="1" x14ac:dyDescent="0.25">
      <c r="A72" t="s">
        <v>1814</v>
      </c>
      <c r="B72" s="39" t="s">
        <v>2671</v>
      </c>
      <c r="C72" s="775" t="s">
        <v>10813</v>
      </c>
      <c r="D72" s="705"/>
      <c r="E72" s="705"/>
      <c r="F72" s="705"/>
      <c r="G72" s="705"/>
    </row>
    <row r="73" spans="1:7" ht="13.5" customHeight="1" x14ac:dyDescent="0.25">
      <c r="A73" t="s">
        <v>2717</v>
      </c>
      <c r="B73" s="39" t="s">
        <v>2673</v>
      </c>
      <c r="C73" s="235">
        <v>14</v>
      </c>
      <c r="D73" s="235">
        <v>13</v>
      </c>
      <c r="E73" s="235">
        <v>12</v>
      </c>
      <c r="F73" s="168" t="s">
        <v>1542</v>
      </c>
      <c r="G73" s="168" t="s">
        <v>1542</v>
      </c>
    </row>
    <row r="74" spans="1:7" ht="13.5" customHeight="1" x14ac:dyDescent="0.25">
      <c r="A74" t="s">
        <v>2718</v>
      </c>
      <c r="B74" s="39" t="s">
        <v>2675</v>
      </c>
      <c r="C74" s="235">
        <v>395</v>
      </c>
      <c r="D74" s="235">
        <v>351</v>
      </c>
      <c r="E74" s="235">
        <v>324</v>
      </c>
      <c r="F74" s="235">
        <v>129</v>
      </c>
      <c r="G74" s="235">
        <v>76</v>
      </c>
    </row>
    <row r="75" spans="1:7" ht="13.5" customHeight="1" x14ac:dyDescent="0.25">
      <c r="A75" t="s">
        <v>2719</v>
      </c>
      <c r="B75" s="39" t="s">
        <v>2677</v>
      </c>
      <c r="C75" s="235">
        <v>97</v>
      </c>
      <c r="D75" s="235">
        <v>81</v>
      </c>
      <c r="E75" s="235">
        <v>64</v>
      </c>
      <c r="F75" s="235">
        <v>48</v>
      </c>
      <c r="G75" s="235">
        <v>21</v>
      </c>
    </row>
    <row r="76" spans="1:7" ht="13.5" customHeight="1" x14ac:dyDescent="0.25">
      <c r="A76" t="s">
        <v>2720</v>
      </c>
      <c r="B76" t="s">
        <v>2679</v>
      </c>
      <c r="C76" s="235">
        <v>17</v>
      </c>
      <c r="D76" s="235">
        <v>18</v>
      </c>
      <c r="E76" s="235">
        <v>17</v>
      </c>
      <c r="F76" s="235">
        <v>26</v>
      </c>
      <c r="G76" s="168" t="s">
        <v>1542</v>
      </c>
    </row>
    <row r="77" spans="1:7" ht="13.5" customHeight="1" x14ac:dyDescent="0.25">
      <c r="A77" s="19" t="s">
        <v>53</v>
      </c>
      <c r="B77" s="19"/>
      <c r="C77" s="20">
        <v>38337</v>
      </c>
      <c r="D77" s="20">
        <v>40330</v>
      </c>
      <c r="E77" s="20">
        <v>41770</v>
      </c>
      <c r="F77" s="20">
        <v>43142</v>
      </c>
      <c r="G77" s="20">
        <v>42902</v>
      </c>
    </row>
  </sheetData>
  <mergeCells count="35">
    <mergeCell ref="B15:G15"/>
    <mergeCell ref="B16:G16"/>
    <mergeCell ref="B17:G17"/>
    <mergeCell ref="B14:G14"/>
    <mergeCell ref="B3:G3"/>
    <mergeCell ref="B4:G4"/>
    <mergeCell ref="B5:G5"/>
    <mergeCell ref="B6:G6"/>
    <mergeCell ref="B7:G7"/>
    <mergeCell ref="B8:G8"/>
    <mergeCell ref="B9:G9"/>
    <mergeCell ref="B10:G10"/>
    <mergeCell ref="B11:G11"/>
    <mergeCell ref="B12:G12"/>
    <mergeCell ref="B13:G13"/>
    <mergeCell ref="B18:G18"/>
    <mergeCell ref="C27:G27"/>
    <mergeCell ref="C43:G43"/>
    <mergeCell ref="C53:G53"/>
    <mergeCell ref="C30:G30"/>
    <mergeCell ref="C31:G31"/>
    <mergeCell ref="C40:G40"/>
    <mergeCell ref="C41:G41"/>
    <mergeCell ref="C44:G44"/>
    <mergeCell ref="C46:G46"/>
    <mergeCell ref="C48:G48"/>
    <mergeCell ref="C49:G49"/>
    <mergeCell ref="C70:G70"/>
    <mergeCell ref="C71:G71"/>
    <mergeCell ref="C72:G72"/>
    <mergeCell ref="C54:G54"/>
    <mergeCell ref="C64:G64"/>
    <mergeCell ref="C63:G63"/>
    <mergeCell ref="C66:G66"/>
    <mergeCell ref="C67:G67"/>
  </mergeCells>
  <dataValidations count="2">
    <dataValidation type="list" allowBlank="1" showInputMessage="1" showErrorMessage="1" sqref="B10:G10" xr:uid="{00000000-0002-0000-1002-000000000000}">
      <formula1>$AA$12:$AA$13</formula1>
    </dataValidation>
    <dataValidation type="list" allowBlank="1" showInputMessage="1" showErrorMessage="1" sqref="B5:G5" xr:uid="{00000000-0002-0000-1002-000001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00"/>
    <pageSetUpPr fitToPage="1"/>
  </sheetPr>
  <dimension ref="A1:K43"/>
  <sheetViews>
    <sheetView topLeftCell="A16" workbookViewId="0">
      <selection activeCell="A31" sqref="A31:XFD31"/>
    </sheetView>
  </sheetViews>
  <sheetFormatPr defaultRowHeight="15" x14ac:dyDescent="0.25"/>
  <cols>
    <col min="1" max="1" width="36" customWidth="1"/>
    <col min="2" max="2" width="41.28515625" customWidth="1"/>
    <col min="3" max="7" width="12.7109375" customWidth="1"/>
    <col min="11" max="11" width="25" bestFit="1" customWidth="1"/>
  </cols>
  <sheetData>
    <row r="1" spans="1:11" ht="18.75" x14ac:dyDescent="0.25">
      <c r="A1" s="200" t="s">
        <v>0</v>
      </c>
    </row>
    <row r="2" spans="1:11" x14ac:dyDescent="0.25">
      <c r="J2" s="331" t="s">
        <v>4534</v>
      </c>
      <c r="K2" s="331" t="s">
        <v>2</v>
      </c>
    </row>
    <row r="3" spans="1:11" x14ac:dyDescent="0.25">
      <c r="A3" s="201" t="s">
        <v>1</v>
      </c>
      <c r="B3" s="678" t="s">
        <v>7671</v>
      </c>
      <c r="C3" s="678"/>
      <c r="D3" s="678"/>
      <c r="E3" s="678"/>
      <c r="F3" s="678"/>
      <c r="G3" s="678"/>
      <c r="J3" t="s">
        <v>2337</v>
      </c>
      <c r="K3" t="s">
        <v>5809</v>
      </c>
    </row>
    <row r="4" spans="1:11" x14ac:dyDescent="0.25">
      <c r="A4" s="6" t="s">
        <v>2</v>
      </c>
      <c r="B4" s="674" t="s">
        <v>7672</v>
      </c>
      <c r="C4" s="674"/>
      <c r="D4" s="674"/>
      <c r="E4" s="674"/>
      <c r="F4" s="674"/>
      <c r="G4" s="674"/>
      <c r="J4" t="s">
        <v>5810</v>
      </c>
      <c r="K4" t="s">
        <v>5811</v>
      </c>
    </row>
    <row r="5" spans="1:11" x14ac:dyDescent="0.25">
      <c r="A5" s="6" t="s">
        <v>5</v>
      </c>
      <c r="B5" s="674" t="s">
        <v>6</v>
      </c>
      <c r="C5" s="674"/>
      <c r="D5" s="674"/>
      <c r="E5" s="674"/>
      <c r="F5" s="674"/>
      <c r="G5" s="674"/>
      <c r="J5" t="s">
        <v>5813</v>
      </c>
      <c r="K5" t="s">
        <v>5814</v>
      </c>
    </row>
    <row r="6" spans="1:11" x14ac:dyDescent="0.25">
      <c r="A6" s="6" t="s">
        <v>8</v>
      </c>
      <c r="B6" s="674" t="s">
        <v>9</v>
      </c>
      <c r="C6" s="674"/>
      <c r="D6" s="674"/>
      <c r="E6" s="674"/>
      <c r="F6" s="674"/>
      <c r="G6" s="674"/>
      <c r="J6" t="s">
        <v>5815</v>
      </c>
      <c r="K6" t="s">
        <v>5816</v>
      </c>
    </row>
    <row r="7" spans="1:11" x14ac:dyDescent="0.25">
      <c r="A7" s="6" t="s">
        <v>11</v>
      </c>
      <c r="B7" s="674" t="s">
        <v>7673</v>
      </c>
      <c r="C7" s="674"/>
      <c r="D7" s="674"/>
      <c r="E7" s="674"/>
      <c r="F7" s="674"/>
      <c r="G7" s="674"/>
      <c r="J7" t="s">
        <v>1563</v>
      </c>
      <c r="K7" t="s">
        <v>5817</v>
      </c>
    </row>
    <row r="8" spans="1:11" x14ac:dyDescent="0.25">
      <c r="A8" s="6" t="s">
        <v>13</v>
      </c>
      <c r="B8" s="680" t="s">
        <v>9</v>
      </c>
      <c r="C8" s="676"/>
      <c r="D8" s="676"/>
      <c r="E8" s="676"/>
      <c r="F8" s="676"/>
      <c r="G8" s="676"/>
      <c r="J8" t="s">
        <v>1535</v>
      </c>
      <c r="K8" t="s">
        <v>5819</v>
      </c>
    </row>
    <row r="9" spans="1:11" x14ac:dyDescent="0.25">
      <c r="A9" s="6" t="s">
        <v>15</v>
      </c>
      <c r="B9" s="674" t="s">
        <v>7674</v>
      </c>
      <c r="C9" s="674"/>
      <c r="D9" s="674"/>
      <c r="E9" s="674"/>
      <c r="F9" s="674"/>
      <c r="G9" s="674"/>
      <c r="J9" t="s">
        <v>5820</v>
      </c>
      <c r="K9" t="s">
        <v>5821</v>
      </c>
    </row>
    <row r="10" spans="1:11" x14ac:dyDescent="0.25">
      <c r="A10" s="6" t="s">
        <v>17</v>
      </c>
      <c r="B10" s="674" t="s">
        <v>18</v>
      </c>
      <c r="C10" s="674"/>
      <c r="D10" s="674"/>
      <c r="E10" s="674"/>
      <c r="F10" s="674"/>
      <c r="G10" s="674"/>
      <c r="J10" t="s">
        <v>2353</v>
      </c>
      <c r="K10" t="s">
        <v>5823</v>
      </c>
    </row>
    <row r="11" spans="1:11" x14ac:dyDescent="0.25">
      <c r="A11" s="6" t="s">
        <v>19</v>
      </c>
      <c r="B11" s="676" t="s">
        <v>70</v>
      </c>
      <c r="C11" s="676"/>
      <c r="D11" s="676"/>
      <c r="E11" s="676"/>
      <c r="F11" s="676"/>
      <c r="G11" s="676"/>
      <c r="J11" t="s">
        <v>5824</v>
      </c>
      <c r="K11" t="s">
        <v>5825</v>
      </c>
    </row>
    <row r="12" spans="1:11" x14ac:dyDescent="0.25">
      <c r="A12" s="6" t="s">
        <v>22</v>
      </c>
      <c r="B12" s="674" t="s">
        <v>5818</v>
      </c>
      <c r="C12" s="674"/>
      <c r="D12" s="674"/>
      <c r="E12" s="674"/>
      <c r="F12" s="674"/>
      <c r="G12" s="674"/>
      <c r="J12" t="s">
        <v>1641</v>
      </c>
      <c r="K12" t="s">
        <v>5827</v>
      </c>
    </row>
    <row r="13" spans="1:11" x14ac:dyDescent="0.25">
      <c r="A13" s="6" t="s">
        <v>26</v>
      </c>
      <c r="B13" s="675" t="s">
        <v>7675</v>
      </c>
      <c r="C13" s="674"/>
      <c r="D13" s="674"/>
      <c r="E13" s="674"/>
      <c r="F13" s="674"/>
      <c r="G13" s="674"/>
      <c r="J13" t="s">
        <v>1654</v>
      </c>
      <c r="K13" t="s">
        <v>5828</v>
      </c>
    </row>
    <row r="14" spans="1:11" x14ac:dyDescent="0.25">
      <c r="A14" s="6" t="s">
        <v>3521</v>
      </c>
      <c r="B14" s="674" t="s">
        <v>7676</v>
      </c>
      <c r="C14" s="674"/>
      <c r="D14" s="674"/>
      <c r="E14" s="674"/>
      <c r="F14" s="674"/>
      <c r="G14" s="674"/>
      <c r="J14" t="s">
        <v>5829</v>
      </c>
      <c r="K14" t="s">
        <v>5830</v>
      </c>
    </row>
    <row r="15" spans="1:11" x14ac:dyDescent="0.25">
      <c r="A15" s="6" t="s">
        <v>30</v>
      </c>
      <c r="B15" s="674" t="s">
        <v>7677</v>
      </c>
      <c r="C15" s="674"/>
      <c r="D15" s="674"/>
      <c r="E15" s="674"/>
      <c r="F15" s="674"/>
      <c r="G15" s="674"/>
      <c r="J15" t="s">
        <v>5831</v>
      </c>
      <c r="K15" t="s">
        <v>5832</v>
      </c>
    </row>
    <row r="16" spans="1:11" x14ac:dyDescent="0.25">
      <c r="A16" s="6" t="s">
        <v>32</v>
      </c>
      <c r="B16" s="674" t="s">
        <v>7678</v>
      </c>
      <c r="C16" s="674"/>
      <c r="D16" s="674"/>
      <c r="E16" s="674"/>
      <c r="F16" s="674"/>
      <c r="G16" s="674"/>
    </row>
    <row r="17" spans="1:11" x14ac:dyDescent="0.25">
      <c r="A17" s="6" t="s">
        <v>35</v>
      </c>
      <c r="B17" s="688" t="s">
        <v>7679</v>
      </c>
      <c r="C17" s="688"/>
      <c r="D17" s="688"/>
      <c r="E17" s="688"/>
      <c r="F17" s="688"/>
      <c r="G17" s="688"/>
    </row>
    <row r="18" spans="1:11" x14ac:dyDescent="0.25">
      <c r="A18" s="6" t="s">
        <v>36</v>
      </c>
      <c r="B18" s="674" t="s">
        <v>7680</v>
      </c>
      <c r="C18" s="674"/>
      <c r="D18" s="674"/>
      <c r="E18" s="674"/>
      <c r="F18" s="674"/>
      <c r="G18" s="674"/>
    </row>
    <row r="19" spans="1:11" x14ac:dyDescent="0.25">
      <c r="A19" s="7" t="s">
        <v>37</v>
      </c>
      <c r="B19" s="32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22542</v>
      </c>
      <c r="D21" s="10">
        <v>23084</v>
      </c>
      <c r="E21" s="10">
        <v>23184</v>
      </c>
      <c r="F21" s="10">
        <v>24236</v>
      </c>
      <c r="G21" s="10">
        <f>+(G20-G25)</f>
        <v>24572</v>
      </c>
      <c r="H21" s="10">
        <f>+(H20-H25)</f>
        <v>24527</v>
      </c>
      <c r="I21" s="10">
        <f>+(I20-I25)</f>
        <v>21598</v>
      </c>
      <c r="J21" s="10">
        <f>+(J20-J25)</f>
        <v>9240</v>
      </c>
      <c r="K21" s="10">
        <f>+(K20-K25)</f>
        <v>8710</v>
      </c>
    </row>
    <row r="22" spans="1:11" x14ac:dyDescent="0.25">
      <c r="A22" s="6" t="s">
        <v>45</v>
      </c>
      <c r="B22" s="202"/>
      <c r="C22" s="12">
        <v>1</v>
      </c>
      <c r="D22" s="12">
        <v>1</v>
      </c>
      <c r="E22" s="12">
        <f>+(E21/E20)</f>
        <v>0.99991374105063402</v>
      </c>
      <c r="F22" s="12">
        <v>1</v>
      </c>
      <c r="G22" s="12">
        <v>1</v>
      </c>
      <c r="H22" s="12">
        <v>1</v>
      </c>
      <c r="I22" s="12">
        <f>+(I21/I20)</f>
        <v>0.88277609744134722</v>
      </c>
      <c r="J22" s="12">
        <v>1</v>
      </c>
      <c r="K22" s="12">
        <f>+(K21/K20)</f>
        <v>0.3509549520509308</v>
      </c>
    </row>
    <row r="23" spans="1:11" x14ac:dyDescent="0.25">
      <c r="A23" s="6" t="s">
        <v>46</v>
      </c>
      <c r="B23" s="202"/>
      <c r="C23" s="10">
        <v>0</v>
      </c>
      <c r="D23" s="10">
        <v>0</v>
      </c>
      <c r="E23" s="10">
        <v>0</v>
      </c>
      <c r="F23" s="155">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164">
        <v>1</v>
      </c>
      <c r="D25" s="164">
        <v>2</v>
      </c>
      <c r="E25" s="164">
        <v>2</v>
      </c>
      <c r="F25" s="164">
        <v>6</v>
      </c>
      <c r="G25" s="170">
        <v>9</v>
      </c>
      <c r="H25" s="170">
        <v>18</v>
      </c>
      <c r="I25" s="170">
        <v>2868</v>
      </c>
      <c r="J25" s="170">
        <v>16016</v>
      </c>
      <c r="K25" s="443">
        <v>16108</v>
      </c>
    </row>
    <row r="26" spans="1:11" x14ac:dyDescent="0.25">
      <c r="A26" s="6" t="s">
        <v>49</v>
      </c>
      <c r="B26" s="202"/>
      <c r="C26" s="552">
        <f t="shared" ref="C26:K26" si="0">+(C25/C20)</f>
        <v>4.4359668189681943E-5</v>
      </c>
      <c r="D26" s="552">
        <f t="shared" si="0"/>
        <v>8.6632591180802222E-5</v>
      </c>
      <c r="E26" s="552">
        <f t="shared" si="0"/>
        <v>8.6258949365996718E-5</v>
      </c>
      <c r="F26" s="552">
        <f t="shared" si="0"/>
        <v>2.4750433132579819E-4</v>
      </c>
      <c r="G26" s="552">
        <f t="shared" si="0"/>
        <v>3.6613644684919245E-4</v>
      </c>
      <c r="H26" s="552">
        <f t="shared" si="0"/>
        <v>7.3334691383173767E-4</v>
      </c>
      <c r="I26" s="552">
        <f t="shared" si="0"/>
        <v>0.11722390255865282</v>
      </c>
      <c r="J26" s="552">
        <f t="shared" si="0"/>
        <v>0.63414634146341464</v>
      </c>
      <c r="K26" s="553">
        <f t="shared" si="0"/>
        <v>0.64904504794906925</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2337</v>
      </c>
      <c r="B29" s="214" t="s">
        <v>5809</v>
      </c>
      <c r="C29" s="613" t="s">
        <v>2258</v>
      </c>
      <c r="D29" s="613" t="s">
        <v>10806</v>
      </c>
      <c r="E29" s="613" t="s">
        <v>10806</v>
      </c>
      <c r="F29" s="383">
        <v>22</v>
      </c>
      <c r="G29" s="13">
        <v>25</v>
      </c>
      <c r="H29" s="13">
        <v>16</v>
      </c>
      <c r="I29" s="13">
        <v>11</v>
      </c>
      <c r="J29" s="383" t="s">
        <v>1542</v>
      </c>
      <c r="K29" s="383" t="s">
        <v>1542</v>
      </c>
    </row>
    <row r="30" spans="1:11" x14ac:dyDescent="0.25">
      <c r="A30" s="214" t="s">
        <v>5810</v>
      </c>
      <c r="B30" s="214" t="s">
        <v>5811</v>
      </c>
      <c r="C30" s="13">
        <v>137</v>
      </c>
      <c r="D30" s="13">
        <v>143</v>
      </c>
      <c r="E30" s="13">
        <v>104</v>
      </c>
      <c r="F30" s="13">
        <v>123</v>
      </c>
      <c r="G30" s="13">
        <v>96</v>
      </c>
      <c r="H30" s="13">
        <v>104</v>
      </c>
      <c r="I30" s="13">
        <v>82</v>
      </c>
      <c r="J30" s="13">
        <v>29</v>
      </c>
      <c r="K30" s="13">
        <v>29</v>
      </c>
    </row>
    <row r="31" spans="1:11" x14ac:dyDescent="0.25">
      <c r="A31" s="214" t="s">
        <v>5813</v>
      </c>
      <c r="B31" s="214" t="s">
        <v>5814</v>
      </c>
      <c r="C31" s="383" t="s">
        <v>1542</v>
      </c>
      <c r="D31" s="383" t="s">
        <v>2257</v>
      </c>
      <c r="E31" s="383" t="s">
        <v>2257</v>
      </c>
      <c r="F31" s="383" t="s">
        <v>1542</v>
      </c>
      <c r="G31" s="383" t="s">
        <v>1542</v>
      </c>
      <c r="H31" s="383" t="s">
        <v>1542</v>
      </c>
      <c r="I31" s="13">
        <v>10</v>
      </c>
      <c r="J31" s="383" t="s">
        <v>1542</v>
      </c>
      <c r="K31" s="383" t="s">
        <v>1542</v>
      </c>
    </row>
    <row r="32" spans="1:11" x14ac:dyDescent="0.25">
      <c r="A32" s="214" t="s">
        <v>5815</v>
      </c>
      <c r="B32" s="214" t="s">
        <v>5816</v>
      </c>
      <c r="C32" s="13">
        <v>25</v>
      </c>
      <c r="D32" s="13">
        <v>31</v>
      </c>
      <c r="E32" s="13">
        <v>32</v>
      </c>
      <c r="F32" s="383">
        <v>27</v>
      </c>
      <c r="G32" s="13">
        <v>24</v>
      </c>
      <c r="H32" s="13">
        <v>22</v>
      </c>
      <c r="I32" s="13">
        <v>31</v>
      </c>
      <c r="J32" s="383" t="s">
        <v>1542</v>
      </c>
      <c r="K32" s="383" t="s">
        <v>1542</v>
      </c>
    </row>
    <row r="33" spans="1:11" x14ac:dyDescent="0.25">
      <c r="A33" s="214" t="s">
        <v>1563</v>
      </c>
      <c r="B33" s="214" t="s">
        <v>5817</v>
      </c>
      <c r="C33" s="13">
        <v>66</v>
      </c>
      <c r="D33" s="13">
        <v>94</v>
      </c>
      <c r="E33" s="13">
        <v>96</v>
      </c>
      <c r="F33" s="13">
        <v>105</v>
      </c>
      <c r="G33" s="13">
        <v>109</v>
      </c>
      <c r="H33" s="13">
        <v>112</v>
      </c>
      <c r="I33" s="13">
        <v>91</v>
      </c>
      <c r="J33" s="13">
        <v>46</v>
      </c>
      <c r="K33" s="13">
        <v>39</v>
      </c>
    </row>
    <row r="34" spans="1:11" x14ac:dyDescent="0.25">
      <c r="A34" s="214" t="s">
        <v>1535</v>
      </c>
      <c r="B34" s="214" t="s">
        <v>5819</v>
      </c>
      <c r="C34" s="13">
        <v>104</v>
      </c>
      <c r="D34" s="13">
        <v>80</v>
      </c>
      <c r="E34" s="13">
        <v>105</v>
      </c>
      <c r="F34" s="13">
        <v>111</v>
      </c>
      <c r="G34" s="13">
        <v>122</v>
      </c>
      <c r="H34" s="13">
        <v>112</v>
      </c>
      <c r="I34" s="13">
        <v>111</v>
      </c>
      <c r="J34" s="13">
        <v>26</v>
      </c>
      <c r="K34" s="13">
        <v>32</v>
      </c>
    </row>
    <row r="35" spans="1:11" x14ac:dyDescent="0.25">
      <c r="A35" s="214" t="s">
        <v>5820</v>
      </c>
      <c r="B35" s="214" t="s">
        <v>5821</v>
      </c>
      <c r="C35" s="13">
        <v>27</v>
      </c>
      <c r="D35" s="13">
        <v>28</v>
      </c>
      <c r="E35" s="13">
        <v>22</v>
      </c>
      <c r="F35" s="13">
        <v>28</v>
      </c>
      <c r="G35" s="13">
        <v>30</v>
      </c>
      <c r="H35" s="13">
        <v>20</v>
      </c>
      <c r="I35" s="13">
        <v>24</v>
      </c>
      <c r="J35" s="13">
        <v>12</v>
      </c>
      <c r="K35" s="13">
        <v>10</v>
      </c>
    </row>
    <row r="36" spans="1:11" x14ac:dyDescent="0.25">
      <c r="A36" s="214" t="s">
        <v>2353</v>
      </c>
      <c r="B36" s="214" t="s">
        <v>5823</v>
      </c>
      <c r="C36" s="13">
        <v>112</v>
      </c>
      <c r="D36" s="13">
        <v>86</v>
      </c>
      <c r="E36" s="13">
        <v>94</v>
      </c>
      <c r="F36" s="13">
        <v>79</v>
      </c>
      <c r="G36" s="13">
        <v>86</v>
      </c>
      <c r="H36" s="13">
        <v>74</v>
      </c>
      <c r="I36" s="13">
        <v>57</v>
      </c>
      <c r="J36" s="13">
        <v>22</v>
      </c>
      <c r="K36" s="13">
        <v>21</v>
      </c>
    </row>
    <row r="37" spans="1:11" x14ac:dyDescent="0.25">
      <c r="A37" s="214" t="s">
        <v>5824</v>
      </c>
      <c r="B37" s="214" t="s">
        <v>5825</v>
      </c>
      <c r="C37" s="13">
        <v>23</v>
      </c>
      <c r="D37" s="13">
        <v>43</v>
      </c>
      <c r="E37" s="13">
        <v>27</v>
      </c>
      <c r="F37" s="383">
        <v>34</v>
      </c>
      <c r="G37" s="13">
        <v>23</v>
      </c>
      <c r="H37" s="13">
        <v>28</v>
      </c>
      <c r="I37" s="13">
        <v>25</v>
      </c>
      <c r="J37" s="383" t="s">
        <v>1542</v>
      </c>
      <c r="K37" s="383" t="s">
        <v>1542</v>
      </c>
    </row>
    <row r="38" spans="1:11" x14ac:dyDescent="0.25">
      <c r="A38" s="214" t="s">
        <v>1641</v>
      </c>
      <c r="B38" s="214" t="s">
        <v>5827</v>
      </c>
      <c r="C38" s="13">
        <v>285</v>
      </c>
      <c r="D38" s="13">
        <v>231</v>
      </c>
      <c r="E38" s="13">
        <v>218</v>
      </c>
      <c r="F38" s="13">
        <v>224</v>
      </c>
      <c r="G38" s="13">
        <v>192</v>
      </c>
      <c r="H38" s="13">
        <v>178</v>
      </c>
      <c r="I38" s="13">
        <v>168</v>
      </c>
      <c r="J38" s="13">
        <v>59</v>
      </c>
      <c r="K38" s="13">
        <v>42</v>
      </c>
    </row>
    <row r="39" spans="1:11" x14ac:dyDescent="0.25">
      <c r="A39" s="214" t="s">
        <v>1654</v>
      </c>
      <c r="B39" s="214" t="s">
        <v>5828</v>
      </c>
      <c r="C39" s="13">
        <v>38</v>
      </c>
      <c r="D39" s="13">
        <v>30</v>
      </c>
      <c r="E39" s="13">
        <v>31</v>
      </c>
      <c r="F39" s="383">
        <v>40</v>
      </c>
      <c r="G39" s="13">
        <v>25</v>
      </c>
      <c r="H39" s="13">
        <v>28</v>
      </c>
      <c r="I39" s="13">
        <v>22</v>
      </c>
      <c r="J39" s="383" t="s">
        <v>1542</v>
      </c>
      <c r="K39" s="383" t="s">
        <v>1542</v>
      </c>
    </row>
    <row r="40" spans="1:11" x14ac:dyDescent="0.25">
      <c r="A40" s="214" t="s">
        <v>5829</v>
      </c>
      <c r="B40" s="214" t="s">
        <v>5830</v>
      </c>
      <c r="C40" s="13">
        <v>36</v>
      </c>
      <c r="D40" s="383">
        <v>29</v>
      </c>
      <c r="E40" s="13">
        <v>31</v>
      </c>
      <c r="F40" s="383" t="s">
        <v>2748</v>
      </c>
      <c r="G40" s="613" t="s">
        <v>2258</v>
      </c>
      <c r="H40" s="383" t="s">
        <v>2258</v>
      </c>
      <c r="I40" s="13">
        <v>10</v>
      </c>
      <c r="J40" s="383" t="s">
        <v>1542</v>
      </c>
      <c r="K40" s="383" t="s">
        <v>1542</v>
      </c>
    </row>
    <row r="41" spans="1:11" x14ac:dyDescent="0.25">
      <c r="A41" s="214" t="s">
        <v>5831</v>
      </c>
      <c r="B41" s="214" t="s">
        <v>5832</v>
      </c>
      <c r="C41" s="13">
        <v>21669</v>
      </c>
      <c r="D41" s="13">
        <v>22256</v>
      </c>
      <c r="E41" s="13">
        <v>22388</v>
      </c>
      <c r="F41" s="13">
        <v>23415</v>
      </c>
      <c r="G41" s="13">
        <v>23820</v>
      </c>
      <c r="H41" s="13">
        <v>23809</v>
      </c>
      <c r="I41" s="13">
        <v>20956</v>
      </c>
      <c r="J41" s="13">
        <v>9020</v>
      </c>
      <c r="K41" s="13">
        <v>8516</v>
      </c>
    </row>
    <row r="42" spans="1:11" x14ac:dyDescent="0.25">
      <c r="A42" s="224" t="s">
        <v>1439</v>
      </c>
      <c r="B42" s="224" t="s">
        <v>1439</v>
      </c>
      <c r="C42" s="164">
        <v>1</v>
      </c>
      <c r="D42" s="164">
        <v>2</v>
      </c>
      <c r="E42" s="164">
        <v>2</v>
      </c>
      <c r="F42" s="164">
        <v>6</v>
      </c>
      <c r="G42" s="170">
        <v>9</v>
      </c>
      <c r="H42" s="170">
        <v>18</v>
      </c>
      <c r="I42" s="13">
        <v>2868</v>
      </c>
      <c r="J42" s="13">
        <v>16016</v>
      </c>
      <c r="K42" s="13">
        <v>16108</v>
      </c>
    </row>
    <row r="43" spans="1:11" x14ac:dyDescent="0.25">
      <c r="A43" s="225" t="s">
        <v>53</v>
      </c>
      <c r="B43" s="132"/>
      <c r="C43" s="166">
        <v>22543</v>
      </c>
      <c r="D43" s="166">
        <v>23086</v>
      </c>
      <c r="E43" s="166">
        <v>23186</v>
      </c>
      <c r="F43" s="166">
        <v>24242</v>
      </c>
      <c r="G43" s="166">
        <v>24581</v>
      </c>
      <c r="H43" s="166">
        <v>24545</v>
      </c>
      <c r="I43" s="166">
        <v>24466</v>
      </c>
      <c r="J43" s="166">
        <v>25256</v>
      </c>
      <c r="K43" s="166">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93" fitToHeight="0" orientation="landscape" r:id="rId1"/>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sheetPr>
    <tabColor rgb="FF00B0F0"/>
  </sheetPr>
  <dimension ref="A1:AA30"/>
  <sheetViews>
    <sheetView workbookViewId="0">
      <pane xSplit="1" ySplit="2" topLeftCell="B12"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3.140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2881</v>
      </c>
      <c r="C3" s="702"/>
      <c r="D3" s="702"/>
      <c r="E3" s="702"/>
      <c r="F3" s="702"/>
      <c r="G3" s="702"/>
    </row>
    <row r="4" spans="1:27" ht="14.25" customHeight="1" x14ac:dyDescent="0.25">
      <c r="A4" s="6" t="s">
        <v>2</v>
      </c>
      <c r="B4" s="791" t="s">
        <v>2846</v>
      </c>
      <c r="C4" s="791"/>
      <c r="D4" s="791"/>
      <c r="E4" s="791"/>
      <c r="F4" s="791"/>
      <c r="G4" s="791"/>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90" t="s">
        <v>9</v>
      </c>
      <c r="C12" s="690"/>
      <c r="D12" s="690"/>
      <c r="E12" s="690"/>
      <c r="F12" s="690"/>
      <c r="G12" s="690"/>
      <c r="Z12" s="2" t="s">
        <v>24</v>
      </c>
      <c r="AA12" s="2" t="s">
        <v>25</v>
      </c>
    </row>
    <row r="13" spans="1:27" ht="14.25" customHeight="1" x14ac:dyDescent="0.25">
      <c r="A13" s="6" t="s">
        <v>26</v>
      </c>
      <c r="B13" s="688" t="s">
        <v>9</v>
      </c>
      <c r="C13" s="688"/>
      <c r="D13" s="688"/>
      <c r="E13" s="688"/>
      <c r="F13" s="688"/>
      <c r="G13" s="688"/>
      <c r="AA13" s="2" t="s">
        <v>18</v>
      </c>
    </row>
    <row r="14" spans="1:27" ht="14.25" customHeight="1" x14ac:dyDescent="0.25">
      <c r="A14" s="6" t="s">
        <v>28</v>
      </c>
      <c r="B14" s="688" t="s">
        <v>2848</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936</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10324</v>
      </c>
      <c r="D20" s="13">
        <v>10039</v>
      </c>
      <c r="E20" s="13">
        <v>9783</v>
      </c>
      <c r="F20" s="13">
        <v>9106</v>
      </c>
      <c r="G20" s="13">
        <v>9459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10324</v>
      </c>
      <c r="D25" s="13">
        <v>10039</v>
      </c>
      <c r="E25" s="13">
        <v>9783</v>
      </c>
      <c r="F25" s="13">
        <v>9106</v>
      </c>
      <c r="G25" s="13">
        <v>9459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71" t="s">
        <v>2849</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10324</v>
      </c>
      <c r="D30" s="20">
        <v>10039</v>
      </c>
      <c r="E30" s="20">
        <v>9783</v>
      </c>
      <c r="F30" s="20">
        <v>9106</v>
      </c>
      <c r="G30" s="20">
        <v>9459</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2">
    <dataValidation type="list" allowBlank="1" showInputMessage="1" showErrorMessage="1" sqref="B10:G10" xr:uid="{00000000-0002-0000-1102-000000000000}">
      <formula1>$AA$12:$AA$13</formula1>
    </dataValidation>
    <dataValidation type="list" allowBlank="1" showInputMessage="1" showErrorMessage="1" sqref="B5:G5" xr:uid="{00000000-0002-0000-1102-000001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2882</v>
      </c>
      <c r="C3" s="702"/>
      <c r="D3" s="702"/>
      <c r="E3" s="702"/>
      <c r="F3" s="702"/>
      <c r="G3" s="702"/>
    </row>
    <row r="4" spans="1:27" ht="14.25" customHeight="1" x14ac:dyDescent="0.25">
      <c r="A4" s="6" t="s">
        <v>2</v>
      </c>
      <c r="B4" s="699" t="s">
        <v>2883</v>
      </c>
      <c r="C4" s="699"/>
      <c r="D4" s="699"/>
      <c r="E4" s="699"/>
      <c r="F4" s="699"/>
      <c r="G4" s="699"/>
      <c r="Z4" s="2" t="s">
        <v>3</v>
      </c>
      <c r="AA4" s="2" t="s">
        <v>4</v>
      </c>
    </row>
    <row r="5" spans="1:27" ht="14.25" customHeight="1" x14ac:dyDescent="0.25">
      <c r="A5" s="6" t="s">
        <v>5</v>
      </c>
      <c r="B5" s="699" t="s">
        <v>7</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2574</v>
      </c>
      <c r="C12" s="688"/>
      <c r="D12" s="688"/>
      <c r="E12" s="688"/>
      <c r="F12" s="688"/>
      <c r="G12" s="688"/>
      <c r="Z12" s="2" t="s">
        <v>24</v>
      </c>
      <c r="AA12" s="2" t="s">
        <v>25</v>
      </c>
    </row>
    <row r="13" spans="1:27" ht="14.25" customHeight="1" x14ac:dyDescent="0.25">
      <c r="A13" s="6" t="s">
        <v>26</v>
      </c>
      <c r="B13" s="688" t="s">
        <v>9</v>
      </c>
      <c r="C13" s="688"/>
      <c r="D13" s="688"/>
      <c r="E13" s="688"/>
      <c r="F13" s="688"/>
      <c r="G13" s="688"/>
      <c r="AA13" s="2" t="s">
        <v>18</v>
      </c>
    </row>
    <row r="14" spans="1:27" ht="14.25" customHeight="1" x14ac:dyDescent="0.25">
      <c r="A14" s="6" t="s">
        <v>28</v>
      </c>
      <c r="B14" s="688" t="s">
        <v>2852</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937</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10324</v>
      </c>
      <c r="D20" s="13">
        <v>10039</v>
      </c>
      <c r="E20" s="13">
        <v>9783</v>
      </c>
      <c r="F20" s="13">
        <v>9106</v>
      </c>
      <c r="G20" s="13">
        <v>9459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10324</v>
      </c>
      <c r="D21" s="10">
        <f t="shared" ref="D21:G21" si="0">D20-D25</f>
        <v>10039</v>
      </c>
      <c r="E21" s="10">
        <f t="shared" si="0"/>
        <v>9783</v>
      </c>
      <c r="F21" s="10">
        <f t="shared" si="0"/>
        <v>9106</v>
      </c>
      <c r="G21" s="10">
        <f t="shared" si="0"/>
        <v>9459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2022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166">
        <v>10324</v>
      </c>
      <c r="D30" s="166">
        <v>10039</v>
      </c>
      <c r="E30" s="166">
        <v>9783</v>
      </c>
      <c r="F30" s="166">
        <v>9106</v>
      </c>
      <c r="G30" s="166">
        <v>9459</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2">
    <dataValidation type="list" allowBlank="1" showInputMessage="1" showErrorMessage="1" sqref="B5:G5" xr:uid="{00000000-0002-0000-1202-000000000000}">
      <formula1>$AA$4:$AA$11</formula1>
    </dataValidation>
    <dataValidation type="list" allowBlank="1" showInputMessage="1" showErrorMessage="1" sqref="B10:G10" xr:uid="{00000000-0002-0000-1202-000001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sheetPr>
    <tabColor rgb="FFFF0000"/>
  </sheetPr>
  <dimension ref="A1:AA30"/>
  <sheetViews>
    <sheetView workbookViewId="0">
      <pane xSplit="1" ySplit="2" topLeftCell="B12"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42578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2884</v>
      </c>
      <c r="C3" s="702"/>
      <c r="D3" s="702"/>
      <c r="E3" s="702"/>
      <c r="F3" s="702"/>
      <c r="G3" s="702"/>
    </row>
    <row r="4" spans="1:27" ht="28.5" customHeight="1" x14ac:dyDescent="0.25">
      <c r="A4" s="6" t="s">
        <v>2</v>
      </c>
      <c r="B4" s="704" t="s">
        <v>2885</v>
      </c>
      <c r="C4" s="704"/>
      <c r="D4" s="704"/>
      <c r="E4" s="704"/>
      <c r="F4" s="704"/>
      <c r="G4" s="704"/>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2574</v>
      </c>
      <c r="C12" s="688"/>
      <c r="D12" s="688"/>
      <c r="E12" s="688"/>
      <c r="F12" s="688"/>
      <c r="G12" s="688"/>
      <c r="Z12" s="2" t="s">
        <v>24</v>
      </c>
      <c r="AA12" s="2" t="s">
        <v>25</v>
      </c>
    </row>
    <row r="13" spans="1:27" ht="14.25" customHeight="1" x14ac:dyDescent="0.25">
      <c r="A13" s="6" t="s">
        <v>26</v>
      </c>
      <c r="B13" s="699" t="s">
        <v>939</v>
      </c>
      <c r="C13" s="699"/>
      <c r="D13" s="699"/>
      <c r="E13" s="699"/>
      <c r="F13" s="699"/>
      <c r="G13" s="699"/>
      <c r="AA13" s="2" t="s">
        <v>18</v>
      </c>
    </row>
    <row r="14" spans="1:27" ht="14.25" customHeight="1" x14ac:dyDescent="0.25">
      <c r="A14" s="6" t="s">
        <v>28</v>
      </c>
      <c r="B14" s="688" t="s">
        <v>2855</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938</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10324</v>
      </c>
      <c r="D20" s="13">
        <v>10039</v>
      </c>
      <c r="E20" s="13">
        <v>9783</v>
      </c>
      <c r="F20" s="13">
        <v>9106</v>
      </c>
      <c r="G20" s="13">
        <v>9459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10324</v>
      </c>
      <c r="D25" s="13">
        <v>10039</v>
      </c>
      <c r="E25" s="13">
        <v>9783</v>
      </c>
      <c r="F25" s="13">
        <v>9106</v>
      </c>
      <c r="G25" s="13">
        <v>9459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0" t="s">
        <v>2849</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0</v>
      </c>
      <c r="D30" s="20">
        <f>SUM(D29:D29)</f>
        <v>0</v>
      </c>
      <c r="E30" s="20">
        <f>SUM(E29:E29)</f>
        <v>0</v>
      </c>
      <c r="F30" s="20">
        <f>SUM(F29:F29)</f>
        <v>0</v>
      </c>
      <c r="G30" s="20">
        <f>SUM(G29:G29)</f>
        <v>0</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2">
    <dataValidation type="list" allowBlank="1" showInputMessage="1" showErrorMessage="1" sqref="B10:G10" xr:uid="{00000000-0002-0000-1302-000000000000}">
      <formula1>$AA$12:$AA$13</formula1>
    </dataValidation>
    <dataValidation type="list" allowBlank="1" showInputMessage="1" showErrorMessage="1" sqref="B5:G5" xr:uid="{00000000-0002-0000-1302-000001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sheetPr>
    <tabColor rgb="FF00B0F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1.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2886</v>
      </c>
      <c r="C3" s="702"/>
      <c r="D3" s="702"/>
      <c r="E3" s="702"/>
      <c r="F3" s="702"/>
      <c r="G3" s="702"/>
    </row>
    <row r="4" spans="1:27" ht="28.5" customHeight="1" x14ac:dyDescent="0.25">
      <c r="A4" s="6" t="s">
        <v>2</v>
      </c>
      <c r="B4" s="704" t="s">
        <v>2887</v>
      </c>
      <c r="C4" s="704"/>
      <c r="D4" s="704"/>
      <c r="E4" s="704"/>
      <c r="F4" s="704"/>
      <c r="G4" s="704"/>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2574</v>
      </c>
      <c r="C12" s="688"/>
      <c r="D12" s="688"/>
      <c r="E12" s="688"/>
      <c r="F12" s="688"/>
      <c r="G12" s="688"/>
      <c r="Z12" s="2" t="s">
        <v>24</v>
      </c>
      <c r="AA12" s="2" t="s">
        <v>25</v>
      </c>
    </row>
    <row r="13" spans="1:27" ht="14.25" customHeight="1" x14ac:dyDescent="0.25">
      <c r="A13" s="6" t="s">
        <v>26</v>
      </c>
      <c r="B13" s="699" t="s">
        <v>938</v>
      </c>
      <c r="C13" s="699"/>
      <c r="D13" s="699"/>
      <c r="E13" s="699"/>
      <c r="F13" s="699"/>
      <c r="G13" s="699"/>
      <c r="AA13" s="2" t="s">
        <v>18</v>
      </c>
    </row>
    <row r="14" spans="1:27" ht="14.25" customHeight="1" x14ac:dyDescent="0.25">
      <c r="A14" s="6" t="s">
        <v>28</v>
      </c>
      <c r="B14" s="688" t="s">
        <v>2858</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939</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10324</v>
      </c>
      <c r="D20" s="13">
        <v>10039</v>
      </c>
      <c r="E20" s="13">
        <v>9783</v>
      </c>
      <c r="F20" s="13">
        <v>9106</v>
      </c>
      <c r="G20" s="13">
        <v>9459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10324</v>
      </c>
      <c r="D25" s="13">
        <v>10039</v>
      </c>
      <c r="E25" s="13">
        <v>9783</v>
      </c>
      <c r="F25" s="13">
        <v>9106</v>
      </c>
      <c r="G25" s="13">
        <v>9459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71" t="s">
        <v>2849</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ht="13.5" customHeight="1" x14ac:dyDescent="0.25">
      <c r="A30" s="19" t="s">
        <v>53</v>
      </c>
      <c r="B30" s="19"/>
      <c r="C30" s="20">
        <f>SUM(C29:C29)</f>
        <v>0</v>
      </c>
      <c r="D30" s="20">
        <f>SUM(D29:D29)</f>
        <v>0</v>
      </c>
      <c r="E30" s="20">
        <f>SUM(E29:E29)</f>
        <v>0</v>
      </c>
      <c r="F30" s="20">
        <f>SUM(F29:F29)</f>
        <v>0</v>
      </c>
      <c r="G30" s="20">
        <f>SUM(G29:G29)</f>
        <v>0</v>
      </c>
      <c r="H30" s="11"/>
      <c r="I30" s="11"/>
      <c r="J30" s="11"/>
      <c r="K30" s="11"/>
      <c r="L30" s="11"/>
      <c r="M30" s="11"/>
      <c r="N30" s="11"/>
      <c r="O30" s="11"/>
      <c r="P30" s="9"/>
      <c r="Q30" s="9"/>
      <c r="R30" s="9"/>
      <c r="S30" s="9"/>
      <c r="T30" s="9"/>
      <c r="U30" s="9"/>
      <c r="V30" s="9"/>
      <c r="W30" s="9"/>
      <c r="X30" s="9"/>
      <c r="Y30" s="9"/>
      <c r="Z30" s="9"/>
      <c r="AA30" s="9"/>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2">
    <dataValidation type="list" allowBlank="1" showInputMessage="1" showErrorMessage="1" sqref="B5:G5" xr:uid="{00000000-0002-0000-1402-000000000000}">
      <formula1>$AA$4:$AA$11</formula1>
    </dataValidation>
    <dataValidation type="list" allowBlank="1" showInputMessage="1" showErrorMessage="1" sqref="B10:G10" xr:uid="{00000000-0002-0000-1402-000001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sheetPr>
    <tabColor rgb="FF00B0F0"/>
  </sheetPr>
  <dimension ref="A1:AA30"/>
  <sheetViews>
    <sheetView workbookViewId="0">
      <pane xSplit="1" ySplit="2" topLeftCell="B3"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1.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2888</v>
      </c>
      <c r="C3" s="702"/>
      <c r="D3" s="702"/>
      <c r="E3" s="702"/>
      <c r="F3" s="702"/>
      <c r="G3" s="702"/>
    </row>
    <row r="4" spans="1:27" ht="14.25" customHeight="1" x14ac:dyDescent="0.25">
      <c r="A4" s="6" t="s">
        <v>2</v>
      </c>
      <c r="B4" s="699" t="s">
        <v>2889</v>
      </c>
      <c r="C4" s="699"/>
      <c r="D4" s="699"/>
      <c r="E4" s="699"/>
      <c r="F4" s="699"/>
      <c r="G4" s="699"/>
      <c r="Z4" s="2" t="s">
        <v>3</v>
      </c>
      <c r="AA4" s="2" t="s">
        <v>4</v>
      </c>
    </row>
    <row r="5" spans="1:27" ht="14.25" customHeight="1" x14ac:dyDescent="0.25">
      <c r="A5" s="6" t="s">
        <v>5</v>
      </c>
      <c r="B5" s="699" t="s">
        <v>7</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941</v>
      </c>
      <c r="C13" s="699"/>
      <c r="D13" s="699"/>
      <c r="E13" s="699"/>
      <c r="F13" s="699"/>
      <c r="G13" s="699"/>
      <c r="AA13" s="2" t="s">
        <v>18</v>
      </c>
    </row>
    <row r="14" spans="1:27" ht="14.25" customHeight="1" x14ac:dyDescent="0.25">
      <c r="A14" s="6" t="s">
        <v>28</v>
      </c>
      <c r="B14" s="688" t="s">
        <v>2861</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940</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10324</v>
      </c>
      <c r="D20" s="13">
        <v>10039</v>
      </c>
      <c r="E20" s="13">
        <v>9783</v>
      </c>
      <c r="F20" s="13">
        <v>9106</v>
      </c>
      <c r="G20" s="13">
        <v>9459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10324</v>
      </c>
      <c r="D25" s="13">
        <v>10039</v>
      </c>
      <c r="E25" s="13">
        <v>9783</v>
      </c>
      <c r="F25" s="13">
        <v>9106</v>
      </c>
      <c r="G25" s="13">
        <v>9459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71" t="s">
        <v>2849</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ht="13.5" customHeight="1" x14ac:dyDescent="0.25">
      <c r="A30" s="19" t="s">
        <v>53</v>
      </c>
      <c r="B30" s="19"/>
      <c r="C30" s="20">
        <f>SUM(C29:C29)</f>
        <v>0</v>
      </c>
      <c r="D30" s="20">
        <f>SUM(D29:D29)</f>
        <v>0</v>
      </c>
      <c r="E30" s="20">
        <f>SUM(E29:E29)</f>
        <v>0</v>
      </c>
      <c r="F30" s="20">
        <f>SUM(F29:F29)</f>
        <v>0</v>
      </c>
      <c r="G30" s="20">
        <f>SUM(G29:G29)</f>
        <v>0</v>
      </c>
      <c r="H30" s="11"/>
      <c r="I30" s="11"/>
      <c r="J30" s="11"/>
      <c r="K30" s="11"/>
      <c r="L30" s="11"/>
      <c r="M30" s="11"/>
      <c r="N30" s="11"/>
      <c r="O30" s="11"/>
      <c r="P30" s="9"/>
      <c r="Q30" s="9"/>
      <c r="R30" s="9"/>
      <c r="S30" s="9"/>
      <c r="T30" s="9"/>
      <c r="U30" s="9"/>
      <c r="V30" s="9"/>
      <c r="W30" s="9"/>
      <c r="X30" s="9"/>
      <c r="Y30" s="9"/>
      <c r="Z30" s="9"/>
      <c r="AA30" s="9"/>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1502-000000000000}">
      <formula1>$AA$14:$AA$16</formula1>
    </dataValidation>
    <dataValidation type="list" allowBlank="1" showInputMessage="1" showErrorMessage="1" sqref="B5:G5" xr:uid="{00000000-0002-0000-1502-000001000000}">
      <formula1>$AA$4:$AA$11</formula1>
    </dataValidation>
    <dataValidation type="list" allowBlank="1" showInputMessage="1" showErrorMessage="1" sqref="B10:G10" xr:uid="{00000000-0002-0000-15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sheetPr>
    <tabColor rgb="FF00B0F0"/>
  </sheetPr>
  <dimension ref="A1:AA30"/>
  <sheetViews>
    <sheetView workbookViewId="0">
      <pane xSplit="1" ySplit="2" topLeftCell="B3"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2890</v>
      </c>
      <c r="C3" s="702"/>
      <c r="D3" s="702"/>
      <c r="E3" s="702"/>
      <c r="F3" s="702"/>
      <c r="G3" s="702"/>
    </row>
    <row r="4" spans="1:27" ht="14.25" customHeight="1" x14ac:dyDescent="0.25">
      <c r="A4" s="6" t="s">
        <v>2</v>
      </c>
      <c r="B4" s="699" t="s">
        <v>2891</v>
      </c>
      <c r="C4" s="699"/>
      <c r="D4" s="699"/>
      <c r="E4" s="699"/>
      <c r="F4" s="699"/>
      <c r="G4" s="699"/>
      <c r="Z4" s="2" t="s">
        <v>3</v>
      </c>
      <c r="AA4" s="2" t="s">
        <v>4</v>
      </c>
    </row>
    <row r="5" spans="1:27" ht="14.25" customHeight="1" x14ac:dyDescent="0.25">
      <c r="A5" s="6" t="s">
        <v>5</v>
      </c>
      <c r="B5" s="699" t="s">
        <v>2373</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79" t="s">
        <v>9</v>
      </c>
      <c r="C7" s="679"/>
      <c r="D7" s="679"/>
      <c r="E7" s="679"/>
      <c r="F7" s="679"/>
      <c r="G7" s="679"/>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88" t="s">
        <v>31</v>
      </c>
      <c r="C12" s="688"/>
      <c r="D12" s="688"/>
      <c r="E12" s="688"/>
      <c r="F12" s="688"/>
      <c r="G12" s="688"/>
      <c r="AA12" s="2" t="s">
        <v>2373</v>
      </c>
    </row>
    <row r="13" spans="1:27" ht="14.25" customHeight="1" x14ac:dyDescent="0.25">
      <c r="A13" s="6" t="s">
        <v>26</v>
      </c>
      <c r="B13" s="699" t="s">
        <v>940</v>
      </c>
      <c r="C13" s="699"/>
      <c r="D13" s="699"/>
      <c r="E13" s="699"/>
      <c r="F13" s="699"/>
      <c r="G13" s="699"/>
      <c r="Z13" s="2" t="s">
        <v>24</v>
      </c>
      <c r="AA13" s="2" t="s">
        <v>25</v>
      </c>
    </row>
    <row r="14" spans="1:27" ht="14.25" customHeight="1" x14ac:dyDescent="0.25">
      <c r="A14" s="6" t="s">
        <v>28</v>
      </c>
      <c r="B14" s="688" t="s">
        <v>2864</v>
      </c>
      <c r="C14" s="688"/>
      <c r="D14" s="688"/>
      <c r="E14" s="688"/>
      <c r="F14" s="688"/>
      <c r="G14" s="688"/>
      <c r="AA14" s="2" t="s">
        <v>18</v>
      </c>
    </row>
    <row r="15" spans="1:27" ht="14.25" customHeight="1" x14ac:dyDescent="0.25">
      <c r="A15" s="6" t="s">
        <v>30</v>
      </c>
      <c r="B15" s="688" t="s">
        <v>2201</v>
      </c>
      <c r="C15" s="688"/>
      <c r="D15" s="688"/>
      <c r="E15" s="688"/>
      <c r="F15" s="688"/>
      <c r="G15" s="688"/>
      <c r="Z15" s="2" t="s">
        <v>29</v>
      </c>
      <c r="AA15" s="2" t="s">
        <v>23</v>
      </c>
    </row>
    <row r="16" spans="1:27" ht="14.25" customHeight="1" x14ac:dyDescent="0.25">
      <c r="A16" s="6" t="s">
        <v>32</v>
      </c>
      <c r="B16" s="699" t="s">
        <v>941</v>
      </c>
      <c r="C16" s="699"/>
      <c r="D16" s="699"/>
      <c r="E16" s="699"/>
      <c r="F16" s="699"/>
      <c r="G16" s="699"/>
      <c r="AA16" s="2" t="s">
        <v>31</v>
      </c>
    </row>
    <row r="17" spans="1:27" ht="14.25" customHeight="1" x14ac:dyDescent="0.25">
      <c r="A17" s="6" t="s">
        <v>35</v>
      </c>
      <c r="B17" s="688" t="s">
        <v>9</v>
      </c>
      <c r="C17" s="688"/>
      <c r="D17" s="688"/>
      <c r="E17" s="688"/>
      <c r="F17" s="688"/>
      <c r="G17" s="688"/>
      <c r="AA17" s="2" t="s">
        <v>34</v>
      </c>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10324</v>
      </c>
      <c r="D20" s="13">
        <v>10039</v>
      </c>
      <c r="E20" s="13">
        <v>9783</v>
      </c>
      <c r="F20" s="13">
        <v>9106</v>
      </c>
      <c r="G20" s="13">
        <v>9459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10324</v>
      </c>
      <c r="D25" s="13">
        <v>10039</v>
      </c>
      <c r="E25" s="13">
        <v>9783</v>
      </c>
      <c r="F25" s="13">
        <v>9106</v>
      </c>
      <c r="G25" s="13">
        <v>9459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71" t="s">
        <v>2849</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ht="13.5" customHeight="1" x14ac:dyDescent="0.25">
      <c r="A30" s="19" t="s">
        <v>53</v>
      </c>
      <c r="B30" s="19"/>
      <c r="C30" s="20">
        <f>SUM(C29:C29)</f>
        <v>0</v>
      </c>
      <c r="D30" s="20">
        <f>SUM(D29:D29)</f>
        <v>0</v>
      </c>
      <c r="E30" s="20">
        <f>SUM(E29:E29)</f>
        <v>0</v>
      </c>
      <c r="F30" s="20">
        <f>SUM(F29:F29)</f>
        <v>0</v>
      </c>
      <c r="G30" s="20">
        <f>SUM(G29:G29)</f>
        <v>0</v>
      </c>
      <c r="H30" s="11"/>
      <c r="I30" s="11"/>
      <c r="J30" s="11"/>
      <c r="K30" s="11"/>
      <c r="L30" s="11"/>
      <c r="M30" s="11"/>
      <c r="N30" s="11"/>
      <c r="O30" s="11"/>
      <c r="P30" s="9"/>
      <c r="Q30" s="9"/>
      <c r="R30" s="9"/>
      <c r="S30" s="9"/>
      <c r="T30" s="9"/>
      <c r="U30" s="9"/>
      <c r="V30" s="9"/>
      <c r="W30" s="9"/>
      <c r="X30" s="9"/>
      <c r="Y30" s="9"/>
      <c r="Z30" s="9"/>
      <c r="AA30" s="9"/>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1602-000000000000}">
      <formula1>$AA$15:$AA$17</formula1>
    </dataValidation>
    <dataValidation type="list" allowBlank="1" showInputMessage="1" showErrorMessage="1" sqref="B5:G5" xr:uid="{00000000-0002-0000-1602-000001000000}">
      <formula1>$AA$4:$AA$12</formula1>
    </dataValidation>
    <dataValidation type="list" allowBlank="1" showInputMessage="1" showErrorMessage="1" sqref="B10:G10" xr:uid="{00000000-0002-0000-1602-000002000000}">
      <formula1>$AA$13:$AA$14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sheetPr>
    <tabColor rgb="FFFF0000"/>
  </sheetPr>
  <dimension ref="A1:AA65"/>
  <sheetViews>
    <sheetView workbookViewId="0">
      <pane xSplit="1" ySplit="2" topLeftCell="B39" activePane="bottomRight" state="frozen"/>
      <selection activeCell="K24" sqref="K24"/>
      <selection pane="topRight" activeCell="K24" sqref="K24"/>
      <selection pane="bottomLeft" activeCell="K24" sqref="K24"/>
      <selection pane="bottomRight" activeCell="C44" sqref="C44:G44"/>
    </sheetView>
  </sheetViews>
  <sheetFormatPr defaultColWidth="9.140625" defaultRowHeight="15" x14ac:dyDescent="0.25"/>
  <cols>
    <col min="1" max="1" width="36.85546875" style="2" customWidth="1"/>
    <col min="2" max="2" width="63.42578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C1" s="3"/>
      <c r="D1" s="3"/>
      <c r="E1" s="3"/>
      <c r="F1" s="3"/>
    </row>
    <row r="2" spans="1:27" ht="14.25" customHeight="1" x14ac:dyDescent="0.25">
      <c r="B2" s="227"/>
      <c r="C2" s="227"/>
      <c r="D2" s="227"/>
      <c r="E2" s="227"/>
      <c r="F2" s="227"/>
    </row>
    <row r="3" spans="1:27" ht="14.25" customHeight="1" x14ac:dyDescent="0.25">
      <c r="A3" s="5" t="s">
        <v>1</v>
      </c>
      <c r="B3" s="702" t="s">
        <v>2892</v>
      </c>
      <c r="C3" s="702"/>
      <c r="D3" s="702"/>
      <c r="E3" s="702"/>
      <c r="F3" s="702"/>
      <c r="G3" s="702"/>
    </row>
    <row r="4" spans="1:27" ht="29.25" customHeight="1" x14ac:dyDescent="0.25">
      <c r="A4" s="6" t="s">
        <v>2</v>
      </c>
      <c r="B4" s="704" t="s">
        <v>2893</v>
      </c>
      <c r="C4" s="704"/>
      <c r="D4" s="704"/>
      <c r="E4" s="704"/>
      <c r="F4" s="704"/>
      <c r="G4" s="704"/>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90" t="s">
        <v>9</v>
      </c>
      <c r="C12" s="690"/>
      <c r="D12" s="690"/>
      <c r="E12" s="690"/>
      <c r="F12" s="690"/>
      <c r="G12" s="690"/>
      <c r="Z12" s="2" t="s">
        <v>24</v>
      </c>
      <c r="AA12" s="2" t="s">
        <v>25</v>
      </c>
    </row>
    <row r="13" spans="1:27" ht="14.25" customHeight="1" x14ac:dyDescent="0.25">
      <c r="A13" s="6" t="s">
        <v>26</v>
      </c>
      <c r="B13" s="699" t="s">
        <v>943</v>
      </c>
      <c r="C13" s="699"/>
      <c r="D13" s="699"/>
      <c r="E13" s="699"/>
      <c r="F13" s="699"/>
      <c r="G13" s="699"/>
      <c r="AA13" s="2" t="s">
        <v>18</v>
      </c>
    </row>
    <row r="14" spans="1:27" ht="14.25" customHeight="1" x14ac:dyDescent="0.25">
      <c r="A14" s="6" t="s">
        <v>28</v>
      </c>
      <c r="B14" s="690" t="s">
        <v>9</v>
      </c>
      <c r="C14" s="690"/>
      <c r="D14" s="690"/>
      <c r="E14" s="690"/>
      <c r="F14" s="690"/>
      <c r="G14" s="690"/>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942</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10324</v>
      </c>
      <c r="D20" s="13">
        <v>10039</v>
      </c>
      <c r="E20" s="13">
        <v>9783</v>
      </c>
      <c r="F20" s="13">
        <v>9106</v>
      </c>
      <c r="G20" s="13">
        <v>9459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10324</v>
      </c>
      <c r="D21" s="10">
        <f t="shared" ref="D21:G21" si="0">D20-D25</f>
        <v>10039</v>
      </c>
      <c r="E21" s="10">
        <f t="shared" si="0"/>
        <v>9783</v>
      </c>
      <c r="F21" s="10">
        <f t="shared" si="0"/>
        <v>9106</v>
      </c>
      <c r="G21" s="10">
        <f t="shared" si="0"/>
        <v>9459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t="s">
        <v>2796</v>
      </c>
      <c r="B29" s="39" t="s">
        <v>2797</v>
      </c>
      <c r="C29" s="775" t="s">
        <v>10813</v>
      </c>
      <c r="D29" s="705"/>
      <c r="E29" s="705"/>
      <c r="F29" s="705"/>
      <c r="G29" s="705"/>
      <c r="H29" s="8"/>
      <c r="I29" s="8"/>
      <c r="J29" s="8"/>
      <c r="K29" s="8"/>
      <c r="L29" s="8"/>
      <c r="M29" s="8"/>
      <c r="N29" s="8"/>
      <c r="O29" s="8"/>
      <c r="P29" s="9"/>
      <c r="Q29" s="9"/>
      <c r="R29" s="9"/>
      <c r="S29" s="9"/>
      <c r="T29" s="9"/>
      <c r="U29" s="9"/>
      <c r="V29" s="9"/>
      <c r="W29" s="9"/>
      <c r="X29" s="9"/>
      <c r="Y29" s="9"/>
      <c r="Z29" s="9"/>
      <c r="AA29" s="9"/>
    </row>
    <row r="30" spans="1:27" ht="13.5" customHeight="1" x14ac:dyDescent="0.25">
      <c r="A30" t="s">
        <v>2616</v>
      </c>
      <c r="B30" s="39" t="s">
        <v>2617</v>
      </c>
      <c r="C30" s="235">
        <v>55</v>
      </c>
      <c r="D30" s="235">
        <v>21</v>
      </c>
      <c r="E30" s="235">
        <v>12</v>
      </c>
      <c r="F30" s="168" t="s">
        <v>1542</v>
      </c>
      <c r="G30" s="168" t="s">
        <v>1542</v>
      </c>
      <c r="H30" s="8"/>
      <c r="I30" s="8"/>
      <c r="J30" s="8"/>
      <c r="K30" s="8"/>
      <c r="L30" s="8"/>
      <c r="M30" s="8"/>
      <c r="N30" s="8"/>
      <c r="O30" s="8"/>
      <c r="P30" s="9"/>
      <c r="Q30" s="9"/>
      <c r="R30" s="9"/>
      <c r="S30" s="9"/>
      <c r="T30" s="9"/>
      <c r="U30" s="9"/>
      <c r="V30" s="9"/>
      <c r="W30" s="9"/>
      <c r="X30" s="9"/>
      <c r="Y30" s="9"/>
      <c r="Z30" s="9"/>
      <c r="AA30" s="9"/>
    </row>
    <row r="31" spans="1:27" ht="13.5" customHeight="1" x14ac:dyDescent="0.25">
      <c r="A31" t="s">
        <v>2671</v>
      </c>
      <c r="B31" s="39" t="s">
        <v>2671</v>
      </c>
      <c r="C31" s="235">
        <v>198</v>
      </c>
      <c r="D31" s="235">
        <v>198</v>
      </c>
      <c r="E31" s="235">
        <v>226</v>
      </c>
      <c r="F31" s="235">
        <v>157</v>
      </c>
      <c r="G31" s="235">
        <v>197</v>
      </c>
      <c r="H31" s="8"/>
      <c r="I31" s="8"/>
      <c r="J31" s="8"/>
      <c r="K31" s="8"/>
      <c r="L31" s="8"/>
      <c r="M31" s="8"/>
      <c r="N31" s="8"/>
      <c r="O31" s="8"/>
      <c r="P31" s="9"/>
      <c r="Q31" s="9"/>
      <c r="R31" s="9"/>
      <c r="S31" s="9"/>
      <c r="T31" s="9"/>
      <c r="U31" s="9"/>
      <c r="V31" s="9"/>
      <c r="W31" s="9"/>
      <c r="X31" s="9"/>
      <c r="Y31" s="9"/>
      <c r="Z31" s="9"/>
      <c r="AA31" s="9"/>
    </row>
    <row r="32" spans="1:27" ht="13.5" customHeight="1" x14ac:dyDescent="0.25">
      <c r="A32" t="s">
        <v>2621</v>
      </c>
      <c r="B32" s="39" t="s">
        <v>2621</v>
      </c>
      <c r="C32" s="775" t="s">
        <v>10813</v>
      </c>
      <c r="D32" s="705"/>
      <c r="E32" s="705"/>
      <c r="F32" s="705"/>
      <c r="G32" s="705"/>
      <c r="H32" s="8"/>
      <c r="I32" s="8"/>
      <c r="J32" s="8"/>
      <c r="K32" s="8"/>
      <c r="L32" s="8"/>
      <c r="M32" s="8"/>
      <c r="N32" s="8"/>
      <c r="O32" s="8"/>
      <c r="P32" s="9"/>
      <c r="Q32" s="9"/>
      <c r="R32" s="9"/>
      <c r="S32" s="9"/>
      <c r="T32" s="9"/>
      <c r="U32" s="9"/>
      <c r="V32" s="9"/>
      <c r="W32" s="9"/>
      <c r="X32" s="9"/>
      <c r="Y32" s="9"/>
      <c r="Z32" s="9"/>
      <c r="AA32" s="9"/>
    </row>
    <row r="33" spans="1:27" ht="13.5" customHeight="1" x14ac:dyDescent="0.25">
      <c r="A33" t="s">
        <v>2670</v>
      </c>
      <c r="B33" s="39" t="s">
        <v>2670</v>
      </c>
      <c r="C33" s="235">
        <v>116</v>
      </c>
      <c r="D33" s="235">
        <v>123</v>
      </c>
      <c r="E33" s="235">
        <v>184</v>
      </c>
      <c r="F33" s="235">
        <v>97</v>
      </c>
      <c r="G33" s="235">
        <v>142</v>
      </c>
      <c r="H33" s="8"/>
      <c r="I33" s="8"/>
      <c r="J33" s="8"/>
      <c r="K33" s="8"/>
      <c r="L33" s="8"/>
      <c r="M33" s="8"/>
      <c r="N33" s="8"/>
      <c r="O33" s="8"/>
      <c r="P33" s="9"/>
      <c r="Q33" s="9"/>
      <c r="R33" s="9"/>
      <c r="S33" s="9"/>
      <c r="T33" s="9"/>
      <c r="U33" s="9"/>
      <c r="V33" s="9"/>
      <c r="W33" s="9"/>
      <c r="X33" s="9"/>
      <c r="Y33" s="9"/>
      <c r="Z33" s="9"/>
      <c r="AA33" s="9"/>
    </row>
    <row r="34" spans="1:27" ht="13.5" customHeight="1" x14ac:dyDescent="0.25">
      <c r="A34" t="s">
        <v>2622</v>
      </c>
      <c r="B34" s="39" t="s">
        <v>2622</v>
      </c>
      <c r="C34" s="235">
        <v>693</v>
      </c>
      <c r="D34" s="235">
        <v>687</v>
      </c>
      <c r="E34" s="235">
        <v>249</v>
      </c>
      <c r="F34" s="235">
        <v>36</v>
      </c>
      <c r="G34" s="168" t="s">
        <v>1542</v>
      </c>
      <c r="H34" s="8"/>
      <c r="I34" s="8"/>
      <c r="J34" s="8"/>
      <c r="K34" s="8"/>
      <c r="L34" s="8"/>
      <c r="M34" s="8"/>
      <c r="N34" s="8"/>
      <c r="O34" s="8"/>
      <c r="P34" s="9"/>
      <c r="Q34" s="9"/>
      <c r="R34" s="9"/>
      <c r="S34" s="9"/>
      <c r="T34" s="9"/>
      <c r="U34" s="9"/>
      <c r="V34" s="9"/>
      <c r="W34" s="9"/>
      <c r="X34" s="9"/>
      <c r="Y34" s="9"/>
      <c r="Z34" s="9"/>
      <c r="AA34" s="9"/>
    </row>
    <row r="35" spans="1:27" ht="13.5" customHeight="1" x14ac:dyDescent="0.25">
      <c r="A35" t="s">
        <v>2798</v>
      </c>
      <c r="B35" s="39" t="s">
        <v>2799</v>
      </c>
      <c r="C35" s="235">
        <v>17</v>
      </c>
      <c r="D35" s="235">
        <v>19</v>
      </c>
      <c r="E35" s="235">
        <v>13</v>
      </c>
      <c r="F35" s="235">
        <v>12</v>
      </c>
      <c r="G35" s="168" t="s">
        <v>1542</v>
      </c>
      <c r="H35" s="8"/>
      <c r="I35" s="8"/>
      <c r="J35" s="8"/>
      <c r="K35" s="8"/>
      <c r="L35" s="8"/>
      <c r="M35" s="8"/>
      <c r="N35" s="8"/>
      <c r="O35" s="8"/>
      <c r="P35" s="9"/>
      <c r="Q35" s="9"/>
      <c r="R35" s="9"/>
      <c r="S35" s="9"/>
      <c r="T35" s="9"/>
      <c r="U35" s="9"/>
      <c r="V35" s="9"/>
      <c r="W35" s="9"/>
      <c r="X35" s="9"/>
      <c r="Y35" s="9"/>
      <c r="Z35" s="9"/>
      <c r="AA35" s="9"/>
    </row>
    <row r="36" spans="1:27" ht="13.5" customHeight="1" x14ac:dyDescent="0.25">
      <c r="A36" t="s">
        <v>2623</v>
      </c>
      <c r="B36" s="39" t="s">
        <v>2624</v>
      </c>
      <c r="C36" s="235">
        <v>27</v>
      </c>
      <c r="D36" s="235">
        <v>51</v>
      </c>
      <c r="E36" s="235">
        <v>49</v>
      </c>
      <c r="F36" s="235">
        <v>106</v>
      </c>
      <c r="G36" s="235">
        <v>89</v>
      </c>
      <c r="H36" s="8"/>
      <c r="I36" s="8"/>
      <c r="J36" s="8"/>
      <c r="K36" s="8"/>
      <c r="L36" s="8"/>
      <c r="M36" s="8"/>
      <c r="N36" s="8"/>
      <c r="O36" s="8"/>
      <c r="P36" s="9"/>
      <c r="Q36" s="9"/>
      <c r="R36" s="9"/>
      <c r="S36" s="9"/>
      <c r="T36" s="9"/>
      <c r="U36" s="9"/>
      <c r="V36" s="9"/>
      <c r="W36" s="9"/>
      <c r="X36" s="9"/>
      <c r="Y36" s="9"/>
      <c r="Z36" s="9"/>
      <c r="AA36" s="9"/>
    </row>
    <row r="37" spans="1:27" ht="13.5" customHeight="1" x14ac:dyDescent="0.25">
      <c r="A37" t="s">
        <v>2653</v>
      </c>
      <c r="B37" s="39" t="s">
        <v>2654</v>
      </c>
      <c r="C37" s="775" t="s">
        <v>10813</v>
      </c>
      <c r="D37" s="705"/>
      <c r="E37" s="705"/>
      <c r="F37" s="705"/>
      <c r="G37" s="705"/>
      <c r="H37" s="8"/>
      <c r="I37" s="8"/>
      <c r="J37" s="8"/>
      <c r="K37" s="8"/>
      <c r="L37" s="8"/>
      <c r="M37" s="8"/>
      <c r="N37" s="8"/>
      <c r="O37" s="8"/>
      <c r="P37" s="9"/>
      <c r="Q37" s="9"/>
      <c r="R37" s="9"/>
      <c r="S37" s="9"/>
      <c r="T37" s="9"/>
      <c r="U37" s="9"/>
      <c r="V37" s="9"/>
      <c r="W37" s="9"/>
      <c r="X37" s="9"/>
      <c r="Y37" s="9"/>
      <c r="Z37" s="9"/>
      <c r="AA37" s="9"/>
    </row>
    <row r="38" spans="1:27" ht="13.5" customHeight="1" x14ac:dyDescent="0.25">
      <c r="A38" t="s">
        <v>2632</v>
      </c>
      <c r="B38" s="39" t="s">
        <v>2632</v>
      </c>
      <c r="C38" s="775" t="s">
        <v>10813</v>
      </c>
      <c r="D38" s="705"/>
      <c r="E38" s="705"/>
      <c r="F38" s="705"/>
      <c r="G38" s="705"/>
      <c r="H38" s="8"/>
      <c r="I38" s="8"/>
      <c r="J38" s="8"/>
      <c r="K38" s="8"/>
      <c r="L38" s="8"/>
      <c r="M38" s="8"/>
      <c r="N38" s="8"/>
      <c r="O38" s="8"/>
      <c r="P38" s="9"/>
      <c r="Q38" s="9"/>
      <c r="R38" s="9"/>
      <c r="S38" s="9"/>
      <c r="T38" s="9"/>
      <c r="U38" s="9"/>
      <c r="V38" s="9"/>
      <c r="W38" s="9"/>
      <c r="X38" s="9"/>
      <c r="Y38" s="9"/>
      <c r="Z38" s="9"/>
      <c r="AA38" s="9"/>
    </row>
    <row r="39" spans="1:27" ht="13.5" customHeight="1" x14ac:dyDescent="0.25">
      <c r="A39" t="s">
        <v>2633</v>
      </c>
      <c r="B39" s="39" t="s">
        <v>2633</v>
      </c>
      <c r="C39" s="235">
        <v>28</v>
      </c>
      <c r="D39" s="235">
        <v>25</v>
      </c>
      <c r="E39" s="235">
        <v>40</v>
      </c>
      <c r="F39" s="235">
        <v>29</v>
      </c>
      <c r="G39" s="235">
        <v>27</v>
      </c>
      <c r="H39" s="8"/>
      <c r="I39" s="8"/>
      <c r="J39" s="8"/>
      <c r="K39" s="8"/>
      <c r="L39" s="8"/>
      <c r="M39" s="8"/>
      <c r="N39" s="8"/>
      <c r="O39" s="8"/>
      <c r="P39" s="9"/>
      <c r="Q39" s="9"/>
      <c r="R39" s="9"/>
      <c r="S39" s="9"/>
      <c r="T39" s="9"/>
      <c r="U39" s="9"/>
      <c r="V39" s="9"/>
      <c r="W39" s="9"/>
      <c r="X39" s="9"/>
      <c r="Y39" s="9"/>
      <c r="Z39" s="9"/>
      <c r="AA39" s="9"/>
    </row>
    <row r="40" spans="1:27" ht="13.5" customHeight="1" x14ac:dyDescent="0.25">
      <c r="A40" t="s">
        <v>2802</v>
      </c>
      <c r="B40" s="39" t="s">
        <v>2803</v>
      </c>
      <c r="C40" s="235">
        <v>2759</v>
      </c>
      <c r="D40" s="235">
        <v>2765</v>
      </c>
      <c r="E40" s="235">
        <v>2756</v>
      </c>
      <c r="F40" s="235">
        <v>2573</v>
      </c>
      <c r="G40" s="235">
        <v>2641</v>
      </c>
      <c r="H40" s="8"/>
      <c r="I40" s="8"/>
      <c r="J40" s="8"/>
      <c r="K40" s="8"/>
      <c r="L40" s="8"/>
      <c r="M40" s="8"/>
      <c r="N40" s="8"/>
      <c r="O40" s="8"/>
      <c r="P40" s="9"/>
      <c r="Q40" s="9"/>
      <c r="R40" s="9"/>
      <c r="S40" s="9"/>
      <c r="T40" s="9"/>
      <c r="U40" s="9"/>
      <c r="V40" s="9"/>
      <c r="W40" s="9"/>
      <c r="X40" s="9"/>
      <c r="Y40" s="9"/>
      <c r="Z40" s="9"/>
      <c r="AA40" s="9"/>
    </row>
    <row r="41" spans="1:27" ht="13.5" customHeight="1" x14ac:dyDescent="0.25">
      <c r="A41" t="s">
        <v>2804</v>
      </c>
      <c r="B41" s="39" t="s">
        <v>2805</v>
      </c>
      <c r="C41" s="235">
        <v>134</v>
      </c>
      <c r="D41" s="235">
        <v>160</v>
      </c>
      <c r="E41" s="235">
        <v>123</v>
      </c>
      <c r="F41" s="235">
        <v>113</v>
      </c>
      <c r="G41" s="235">
        <v>136</v>
      </c>
      <c r="H41" s="8"/>
      <c r="I41" s="8"/>
      <c r="J41" s="8"/>
      <c r="K41" s="8"/>
      <c r="L41" s="8"/>
      <c r="M41" s="8"/>
      <c r="N41" s="8"/>
      <c r="O41" s="8"/>
      <c r="P41" s="9"/>
      <c r="Q41" s="9"/>
      <c r="R41" s="9"/>
      <c r="S41" s="9"/>
      <c r="T41" s="9"/>
      <c r="U41" s="9"/>
      <c r="V41" s="9"/>
      <c r="W41" s="9"/>
      <c r="X41" s="9"/>
      <c r="Y41" s="9"/>
      <c r="Z41" s="9"/>
      <c r="AA41" s="9"/>
    </row>
    <row r="42" spans="1:27" ht="13.5" customHeight="1" x14ac:dyDescent="0.25">
      <c r="A42" t="s">
        <v>2806</v>
      </c>
      <c r="B42" s="39" t="s">
        <v>2807</v>
      </c>
      <c r="C42" s="235">
        <v>68</v>
      </c>
      <c r="D42" s="235">
        <v>71</v>
      </c>
      <c r="E42" s="235">
        <v>93</v>
      </c>
      <c r="F42" s="235">
        <v>46</v>
      </c>
      <c r="G42" s="235">
        <v>41</v>
      </c>
      <c r="H42" s="8"/>
      <c r="I42" s="8"/>
      <c r="J42" s="8"/>
      <c r="K42" s="8"/>
      <c r="L42" s="8"/>
      <c r="M42" s="8"/>
      <c r="N42" s="8"/>
      <c r="O42" s="8"/>
      <c r="P42" s="9"/>
      <c r="Q42" s="9"/>
      <c r="R42" s="9"/>
      <c r="S42" s="9"/>
      <c r="T42" s="9"/>
      <c r="U42" s="9"/>
      <c r="V42" s="9"/>
      <c r="W42" s="9"/>
      <c r="X42" s="9"/>
      <c r="Y42" s="9"/>
      <c r="Z42" s="9"/>
      <c r="AA42" s="9"/>
    </row>
    <row r="43" spans="1:27" ht="13.5" customHeight="1" x14ac:dyDescent="0.25">
      <c r="A43" t="s">
        <v>2808</v>
      </c>
      <c r="B43" s="39" t="s">
        <v>2809</v>
      </c>
      <c r="C43" s="235">
        <v>55</v>
      </c>
      <c r="D43" s="235">
        <v>80</v>
      </c>
      <c r="E43" s="235">
        <v>76</v>
      </c>
      <c r="F43" s="235">
        <v>52</v>
      </c>
      <c r="G43" s="168" t="s">
        <v>1542</v>
      </c>
      <c r="H43" s="8"/>
      <c r="I43" s="8"/>
      <c r="J43" s="8"/>
      <c r="K43" s="8"/>
      <c r="L43" s="8"/>
      <c r="M43" s="8"/>
      <c r="N43" s="8"/>
      <c r="O43" s="8"/>
      <c r="P43" s="9"/>
      <c r="Q43" s="9"/>
      <c r="R43" s="9"/>
      <c r="S43" s="9"/>
      <c r="T43" s="9"/>
      <c r="U43" s="9"/>
      <c r="V43" s="9"/>
      <c r="W43" s="9"/>
      <c r="X43" s="9"/>
      <c r="Y43" s="9"/>
      <c r="Z43" s="9"/>
      <c r="AA43" s="9"/>
    </row>
    <row r="44" spans="1:27" ht="13.5" customHeight="1" x14ac:dyDescent="0.25">
      <c r="A44" t="s">
        <v>2894</v>
      </c>
      <c r="B44" s="39" t="s">
        <v>2895</v>
      </c>
      <c r="C44" s="775" t="s">
        <v>10813</v>
      </c>
      <c r="D44" s="705"/>
      <c r="E44" s="705"/>
      <c r="F44" s="705"/>
      <c r="G44" s="705"/>
      <c r="H44" s="8"/>
      <c r="I44" s="8"/>
      <c r="J44" s="8"/>
      <c r="K44" s="8"/>
      <c r="L44" s="8"/>
      <c r="M44" s="8"/>
      <c r="N44" s="8"/>
      <c r="O44" s="8"/>
      <c r="P44" s="9"/>
      <c r="Q44" s="9"/>
      <c r="R44" s="9"/>
      <c r="S44" s="9"/>
      <c r="T44" s="9"/>
      <c r="U44" s="9"/>
      <c r="V44" s="9"/>
      <c r="W44" s="9"/>
      <c r="X44" s="9"/>
      <c r="Y44" s="9"/>
      <c r="Z44" s="9"/>
      <c r="AA44" s="9"/>
    </row>
    <row r="45" spans="1:27" ht="13.5" customHeight="1" x14ac:dyDescent="0.25">
      <c r="A45" t="s">
        <v>2645</v>
      </c>
      <c r="B45" s="39" t="s">
        <v>2646</v>
      </c>
      <c r="C45" s="775" t="s">
        <v>10813</v>
      </c>
      <c r="D45" s="705"/>
      <c r="E45" s="705"/>
      <c r="F45" s="705"/>
      <c r="G45" s="705"/>
      <c r="H45" s="8"/>
      <c r="I45" s="8"/>
      <c r="J45" s="8"/>
      <c r="K45" s="8"/>
      <c r="L45" s="8"/>
      <c r="M45" s="8"/>
      <c r="N45" s="8"/>
      <c r="O45" s="8"/>
      <c r="P45" s="9"/>
      <c r="Q45" s="9"/>
      <c r="R45" s="9"/>
      <c r="S45" s="9"/>
      <c r="T45" s="9"/>
      <c r="U45" s="9"/>
      <c r="V45" s="9"/>
      <c r="W45" s="9"/>
      <c r="X45" s="9"/>
      <c r="Y45" s="9"/>
      <c r="Z45" s="9"/>
      <c r="AA45" s="9"/>
    </row>
    <row r="46" spans="1:27" ht="13.5" customHeight="1" x14ac:dyDescent="0.25">
      <c r="A46" t="s">
        <v>2810</v>
      </c>
      <c r="B46" s="39" t="s">
        <v>2811</v>
      </c>
      <c r="C46" s="235">
        <v>1602</v>
      </c>
      <c r="D46" s="235">
        <v>1488</v>
      </c>
      <c r="E46" s="235">
        <v>1547</v>
      </c>
      <c r="F46" s="235">
        <v>1601</v>
      </c>
      <c r="G46" s="235">
        <v>1725</v>
      </c>
      <c r="H46" s="8"/>
      <c r="I46" s="8"/>
      <c r="J46" s="8"/>
      <c r="K46" s="8"/>
      <c r="L46" s="8"/>
      <c r="M46" s="8"/>
      <c r="N46" s="8"/>
      <c r="O46" s="8"/>
      <c r="P46" s="9"/>
      <c r="Q46" s="9"/>
      <c r="R46" s="9"/>
      <c r="S46" s="9"/>
      <c r="T46" s="9"/>
      <c r="U46" s="9"/>
      <c r="V46" s="9"/>
      <c r="W46" s="9"/>
      <c r="X46" s="9"/>
      <c r="Y46" s="9"/>
      <c r="Z46" s="9"/>
      <c r="AA46" s="9"/>
    </row>
    <row r="47" spans="1:27" ht="13.5" customHeight="1" x14ac:dyDescent="0.25">
      <c r="A47" t="s">
        <v>2647</v>
      </c>
      <c r="B47" s="39" t="s">
        <v>2648</v>
      </c>
      <c r="C47" s="775" t="s">
        <v>10813</v>
      </c>
      <c r="D47" s="705"/>
      <c r="E47" s="705"/>
      <c r="F47" s="705"/>
      <c r="G47" s="705"/>
      <c r="H47" s="8"/>
      <c r="I47" s="8"/>
      <c r="J47" s="8"/>
      <c r="K47" s="8"/>
      <c r="L47" s="8"/>
      <c r="M47" s="8"/>
      <c r="N47" s="8"/>
      <c r="O47" s="8"/>
      <c r="P47" s="9"/>
      <c r="Q47" s="9"/>
      <c r="R47" s="9"/>
      <c r="S47" s="9"/>
      <c r="T47" s="9"/>
      <c r="U47" s="9"/>
      <c r="V47" s="9"/>
      <c r="W47" s="9"/>
      <c r="X47" s="9"/>
      <c r="Y47" s="9"/>
      <c r="Z47" s="9"/>
      <c r="AA47" s="9"/>
    </row>
    <row r="48" spans="1:27" ht="13.5" customHeight="1" x14ac:dyDescent="0.25">
      <c r="A48" t="s">
        <v>2658</v>
      </c>
      <c r="B48" s="39" t="s">
        <v>2658</v>
      </c>
      <c r="C48" s="775" t="s">
        <v>10813</v>
      </c>
      <c r="D48" s="705"/>
      <c r="E48" s="705"/>
      <c r="F48" s="705"/>
      <c r="G48" s="705"/>
      <c r="H48" s="8"/>
      <c r="I48" s="8"/>
      <c r="J48" s="8"/>
      <c r="K48" s="8"/>
      <c r="L48" s="8"/>
      <c r="M48" s="8"/>
      <c r="N48" s="8"/>
      <c r="O48" s="8"/>
      <c r="P48" s="9"/>
      <c r="Q48" s="9"/>
      <c r="R48" s="9"/>
      <c r="S48" s="9"/>
      <c r="T48" s="9"/>
      <c r="U48" s="9"/>
      <c r="V48" s="9"/>
      <c r="W48" s="9"/>
      <c r="X48" s="9"/>
      <c r="Y48" s="9"/>
      <c r="Z48" s="9"/>
      <c r="AA48" s="9"/>
    </row>
    <row r="49" spans="1:27" ht="13.5" customHeight="1" x14ac:dyDescent="0.25">
      <c r="A49" t="s">
        <v>2674</v>
      </c>
      <c r="B49" s="39" t="s">
        <v>2675</v>
      </c>
      <c r="C49" s="775" t="s">
        <v>10813</v>
      </c>
      <c r="D49" s="705"/>
      <c r="E49" s="705"/>
      <c r="F49" s="705"/>
      <c r="G49" s="705"/>
      <c r="H49" s="8"/>
      <c r="I49" s="8"/>
      <c r="J49" s="8"/>
      <c r="K49" s="8"/>
      <c r="L49" s="8"/>
      <c r="M49" s="8"/>
      <c r="N49" s="8"/>
      <c r="O49" s="8"/>
      <c r="P49" s="9"/>
      <c r="Q49" s="9"/>
      <c r="R49" s="9"/>
      <c r="S49" s="9"/>
      <c r="T49" s="9"/>
      <c r="U49" s="9"/>
      <c r="V49" s="9"/>
      <c r="W49" s="9"/>
      <c r="X49" s="9"/>
      <c r="Y49" s="9"/>
      <c r="Z49" s="9"/>
      <c r="AA49" s="9"/>
    </row>
    <row r="50" spans="1:27" ht="13.5" customHeight="1" x14ac:dyDescent="0.25">
      <c r="A50" t="s">
        <v>2816</v>
      </c>
      <c r="B50" s="39" t="s">
        <v>2816</v>
      </c>
      <c r="C50" s="775" t="s">
        <v>10813</v>
      </c>
      <c r="D50" s="705"/>
      <c r="E50" s="705"/>
      <c r="F50" s="705"/>
      <c r="G50" s="705"/>
      <c r="H50" s="8"/>
      <c r="I50" s="8"/>
      <c r="J50" s="8"/>
      <c r="K50" s="8"/>
      <c r="L50" s="8"/>
      <c r="M50" s="8"/>
      <c r="N50" s="8"/>
      <c r="O50" s="8"/>
      <c r="P50" s="9"/>
      <c r="Q50" s="9"/>
      <c r="R50" s="9"/>
      <c r="S50" s="9"/>
      <c r="T50" s="9"/>
      <c r="U50" s="9"/>
      <c r="V50" s="9"/>
      <c r="W50" s="9"/>
      <c r="X50" s="9"/>
      <c r="Y50" s="9"/>
      <c r="Z50" s="9"/>
      <c r="AA50" s="9"/>
    </row>
    <row r="51" spans="1:27" ht="13.5" customHeight="1" x14ac:dyDescent="0.25">
      <c r="A51" t="s">
        <v>2818</v>
      </c>
      <c r="B51" s="39" t="s">
        <v>2819</v>
      </c>
      <c r="C51" s="235">
        <v>132</v>
      </c>
      <c r="D51" s="235">
        <v>53</v>
      </c>
      <c r="E51" s="235">
        <v>59</v>
      </c>
      <c r="F51" s="235">
        <v>42</v>
      </c>
      <c r="G51" s="168" t="s">
        <v>1542</v>
      </c>
      <c r="H51" s="8"/>
      <c r="I51" s="8"/>
      <c r="J51" s="8"/>
      <c r="K51" s="8"/>
      <c r="L51" s="8"/>
      <c r="M51" s="8"/>
      <c r="N51" s="8"/>
      <c r="O51" s="8"/>
      <c r="P51" s="9"/>
      <c r="Q51" s="9"/>
      <c r="R51" s="9"/>
      <c r="S51" s="9"/>
      <c r="T51" s="9"/>
      <c r="U51" s="9"/>
      <c r="V51" s="9"/>
      <c r="W51" s="9"/>
      <c r="X51" s="9"/>
      <c r="Y51" s="9"/>
      <c r="Z51" s="9"/>
      <c r="AA51" s="9"/>
    </row>
    <row r="52" spans="1:27" ht="13.5" customHeight="1" x14ac:dyDescent="0.25">
      <c r="A52" t="s">
        <v>2672</v>
      </c>
      <c r="B52" s="39" t="s">
        <v>2673</v>
      </c>
      <c r="C52" s="235">
        <v>549</v>
      </c>
      <c r="D52" s="235">
        <v>501</v>
      </c>
      <c r="E52" s="235">
        <v>498</v>
      </c>
      <c r="F52" s="235">
        <v>514</v>
      </c>
      <c r="G52" s="235">
        <v>465</v>
      </c>
      <c r="H52" s="8"/>
      <c r="I52" s="8"/>
      <c r="J52" s="8"/>
      <c r="K52" s="8"/>
      <c r="L52" s="8"/>
      <c r="M52" s="8"/>
      <c r="N52" s="8"/>
      <c r="O52" s="8"/>
      <c r="P52" s="9"/>
      <c r="Q52" s="9"/>
      <c r="R52" s="9"/>
      <c r="S52" s="9"/>
      <c r="T52" s="9"/>
      <c r="U52" s="9"/>
      <c r="V52" s="9"/>
      <c r="W52" s="9"/>
      <c r="X52" s="9"/>
      <c r="Y52" s="9"/>
      <c r="Z52" s="9"/>
      <c r="AA52" s="9"/>
    </row>
    <row r="53" spans="1:27" ht="13.5" customHeight="1" x14ac:dyDescent="0.25">
      <c r="A53" t="s">
        <v>2668</v>
      </c>
      <c r="B53" s="39" t="s">
        <v>2669</v>
      </c>
      <c r="C53" s="235">
        <v>60</v>
      </c>
      <c r="D53" s="235">
        <v>58</v>
      </c>
      <c r="E53" s="235">
        <v>53</v>
      </c>
      <c r="F53" s="235">
        <v>57</v>
      </c>
      <c r="G53" s="235">
        <v>47</v>
      </c>
      <c r="H53" s="8"/>
      <c r="I53" s="8"/>
      <c r="J53" s="8"/>
      <c r="K53" s="8"/>
      <c r="L53" s="8"/>
      <c r="M53" s="8"/>
      <c r="N53" s="8"/>
      <c r="O53" s="8"/>
      <c r="P53" s="9"/>
      <c r="Q53" s="9"/>
      <c r="R53" s="9"/>
      <c r="S53" s="9"/>
      <c r="T53" s="9"/>
      <c r="U53" s="9"/>
      <c r="V53" s="9"/>
      <c r="W53" s="9"/>
      <c r="X53" s="9"/>
      <c r="Y53" s="9"/>
      <c r="Z53" s="9"/>
      <c r="AA53" s="9"/>
    </row>
    <row r="54" spans="1:27" ht="13.5" customHeight="1" x14ac:dyDescent="0.25">
      <c r="A54" t="s">
        <v>2820</v>
      </c>
      <c r="B54" s="39" t="s">
        <v>2821</v>
      </c>
      <c r="C54" s="235">
        <v>84</v>
      </c>
      <c r="D54" s="235">
        <v>100</v>
      </c>
      <c r="E54" s="235">
        <v>146</v>
      </c>
      <c r="F54" s="235">
        <v>209</v>
      </c>
      <c r="G54" s="235">
        <v>305</v>
      </c>
      <c r="H54" s="8"/>
      <c r="I54" s="8"/>
      <c r="J54" s="8"/>
      <c r="K54" s="8"/>
      <c r="L54" s="8"/>
      <c r="M54" s="8"/>
      <c r="N54" s="8"/>
      <c r="O54" s="8"/>
      <c r="P54" s="9"/>
      <c r="Q54" s="9"/>
      <c r="R54" s="9"/>
      <c r="S54" s="9"/>
      <c r="T54" s="9"/>
      <c r="U54" s="9"/>
      <c r="V54" s="9"/>
      <c r="W54" s="9"/>
      <c r="X54" s="9"/>
      <c r="Y54" s="9"/>
      <c r="Z54" s="9"/>
      <c r="AA54" s="9"/>
    </row>
    <row r="55" spans="1:27" ht="13.5" customHeight="1" x14ac:dyDescent="0.25">
      <c r="A55" t="s">
        <v>2649</v>
      </c>
      <c r="B55" s="39" t="s">
        <v>2650</v>
      </c>
      <c r="C55" s="235">
        <v>84</v>
      </c>
      <c r="D55" s="235">
        <v>75</v>
      </c>
      <c r="E55" s="235">
        <v>112</v>
      </c>
      <c r="F55" s="235">
        <v>82</v>
      </c>
      <c r="G55" s="235">
        <v>74</v>
      </c>
      <c r="H55" s="8"/>
      <c r="I55" s="8"/>
      <c r="J55" s="8"/>
      <c r="K55" s="8"/>
      <c r="L55" s="8"/>
      <c r="M55" s="8"/>
      <c r="N55" s="8"/>
      <c r="O55" s="8"/>
      <c r="P55" s="9"/>
      <c r="Q55" s="9"/>
      <c r="R55" s="9"/>
      <c r="S55" s="9"/>
      <c r="T55" s="9"/>
      <c r="U55" s="9"/>
      <c r="V55" s="9"/>
      <c r="W55" s="9"/>
      <c r="X55" s="9"/>
      <c r="Y55" s="9"/>
      <c r="Z55" s="9"/>
      <c r="AA55" s="9"/>
    </row>
    <row r="56" spans="1:27" ht="13.5" customHeight="1" x14ac:dyDescent="0.25">
      <c r="A56" t="s">
        <v>2822</v>
      </c>
      <c r="B56" s="39" t="s">
        <v>2823</v>
      </c>
      <c r="C56" s="235">
        <v>3274</v>
      </c>
      <c r="D56" s="235">
        <v>3161</v>
      </c>
      <c r="E56" s="235">
        <v>3131</v>
      </c>
      <c r="F56" s="235">
        <v>2974</v>
      </c>
      <c r="G56" s="235">
        <v>3114</v>
      </c>
      <c r="H56" s="8"/>
      <c r="I56" s="8"/>
      <c r="J56" s="8"/>
      <c r="K56" s="8"/>
      <c r="L56" s="8"/>
      <c r="M56" s="8"/>
      <c r="N56" s="8"/>
      <c r="O56" s="8"/>
      <c r="P56" s="9"/>
      <c r="Q56" s="9"/>
      <c r="R56" s="9"/>
      <c r="S56" s="9"/>
      <c r="T56" s="9"/>
      <c r="U56" s="9"/>
      <c r="V56" s="9"/>
      <c r="W56" s="9"/>
      <c r="X56" s="9"/>
      <c r="Y56" s="9"/>
      <c r="Z56" s="9"/>
      <c r="AA56" s="9"/>
    </row>
    <row r="57" spans="1:27" ht="13.5" customHeight="1" x14ac:dyDescent="0.25">
      <c r="A57" t="s">
        <v>2660</v>
      </c>
      <c r="B57" s="39" t="s">
        <v>2661</v>
      </c>
      <c r="C57" s="775" t="s">
        <v>10813</v>
      </c>
      <c r="D57" s="705"/>
      <c r="E57" s="705"/>
      <c r="F57" s="705"/>
      <c r="G57" s="705"/>
      <c r="H57" s="8"/>
      <c r="I57" s="8"/>
      <c r="J57" s="8"/>
      <c r="K57" s="8"/>
      <c r="L57" s="8"/>
      <c r="M57" s="8"/>
      <c r="N57" s="8"/>
      <c r="O57" s="8"/>
      <c r="P57" s="9"/>
      <c r="Q57" s="9"/>
      <c r="R57" s="9"/>
      <c r="S57" s="9"/>
      <c r="T57" s="9"/>
      <c r="U57" s="9"/>
      <c r="V57" s="9"/>
      <c r="W57" s="9"/>
      <c r="X57" s="9"/>
      <c r="Y57" s="9"/>
      <c r="Z57" s="9"/>
      <c r="AA57" s="9"/>
    </row>
    <row r="58" spans="1:27" ht="13.5" customHeight="1" x14ac:dyDescent="0.25">
      <c r="A58" t="s">
        <v>2824</v>
      </c>
      <c r="B58" s="39" t="s">
        <v>2825</v>
      </c>
      <c r="C58" s="775" t="s">
        <v>10813</v>
      </c>
      <c r="D58" s="705"/>
      <c r="E58" s="705"/>
      <c r="F58" s="705"/>
      <c r="G58" s="705"/>
      <c r="H58" s="8"/>
      <c r="I58" s="8"/>
      <c r="J58" s="8"/>
      <c r="K58" s="8"/>
      <c r="L58" s="8"/>
      <c r="M58" s="8"/>
      <c r="N58" s="8"/>
      <c r="O58" s="8"/>
      <c r="P58" s="9"/>
      <c r="Q58" s="9"/>
      <c r="R58" s="9"/>
      <c r="S58" s="9"/>
      <c r="T58" s="9"/>
      <c r="U58" s="9"/>
      <c r="V58" s="9"/>
      <c r="W58" s="9"/>
      <c r="X58" s="9"/>
      <c r="Y58" s="9"/>
      <c r="Z58" s="9"/>
      <c r="AA58" s="9"/>
    </row>
    <row r="59" spans="1:27" ht="13.5" customHeight="1" x14ac:dyDescent="0.25">
      <c r="A59" t="s">
        <v>2826</v>
      </c>
      <c r="B59" s="39" t="s">
        <v>2827</v>
      </c>
      <c r="C59" s="235">
        <v>283</v>
      </c>
      <c r="D59" s="235">
        <v>258</v>
      </c>
      <c r="E59" s="235">
        <v>279</v>
      </c>
      <c r="F59" s="235">
        <v>270</v>
      </c>
      <c r="G59" s="235">
        <v>307</v>
      </c>
      <c r="H59" s="8"/>
      <c r="I59" s="8"/>
      <c r="J59" s="8"/>
      <c r="K59" s="8"/>
      <c r="L59" s="8"/>
      <c r="M59" s="8"/>
      <c r="N59" s="8"/>
      <c r="O59" s="8"/>
      <c r="P59" s="9"/>
      <c r="Q59" s="9"/>
      <c r="R59" s="9"/>
      <c r="S59" s="9"/>
      <c r="T59" s="9"/>
      <c r="U59" s="9"/>
      <c r="V59" s="9"/>
      <c r="W59" s="9"/>
      <c r="X59" s="9"/>
      <c r="Y59" s="9"/>
      <c r="Z59" s="9"/>
      <c r="AA59" s="9"/>
    </row>
    <row r="60" spans="1:27" ht="13.5" customHeight="1" x14ac:dyDescent="0.25">
      <c r="A60" t="s">
        <v>2678</v>
      </c>
      <c r="B60" s="39" t="s">
        <v>2679</v>
      </c>
      <c r="C60" s="775" t="s">
        <v>10813</v>
      </c>
      <c r="D60" s="705"/>
      <c r="E60" s="705"/>
      <c r="F60" s="705"/>
      <c r="G60" s="705"/>
      <c r="H60" s="8"/>
      <c r="I60" s="8"/>
      <c r="J60" s="8"/>
      <c r="K60" s="8"/>
      <c r="L60" s="8"/>
      <c r="M60" s="8"/>
      <c r="N60" s="8"/>
      <c r="O60" s="8"/>
      <c r="P60" s="9"/>
      <c r="Q60" s="9"/>
      <c r="R60" s="9"/>
      <c r="S60" s="9"/>
      <c r="T60" s="9"/>
      <c r="U60" s="9"/>
      <c r="V60" s="9"/>
      <c r="W60" s="9"/>
      <c r="X60" s="9"/>
      <c r="Y60" s="9"/>
      <c r="Z60" s="9"/>
      <c r="AA60" s="9"/>
    </row>
    <row r="61" spans="1:27" ht="13.5" customHeight="1" x14ac:dyDescent="0.25">
      <c r="A61" t="s">
        <v>2608</v>
      </c>
      <c r="B61" s="39" t="s">
        <v>2609</v>
      </c>
      <c r="C61" s="775" t="s">
        <v>10813</v>
      </c>
      <c r="D61" s="705"/>
      <c r="E61" s="705"/>
      <c r="F61" s="705"/>
      <c r="G61" s="705"/>
      <c r="H61" s="8"/>
      <c r="I61" s="8"/>
      <c r="J61" s="8"/>
      <c r="K61" s="8"/>
      <c r="L61" s="8"/>
      <c r="M61" s="8"/>
      <c r="N61" s="8"/>
      <c r="O61" s="8"/>
      <c r="P61" s="9"/>
      <c r="Q61" s="9"/>
      <c r="R61" s="9"/>
      <c r="S61" s="9"/>
      <c r="T61" s="9"/>
      <c r="U61" s="9"/>
      <c r="V61" s="9"/>
      <c r="W61" s="9"/>
      <c r="X61" s="9"/>
      <c r="Y61" s="9"/>
      <c r="Z61" s="9"/>
      <c r="AA61" s="9"/>
    </row>
    <row r="62" spans="1:27" ht="13.5" customHeight="1" x14ac:dyDescent="0.25">
      <c r="A62" t="s">
        <v>2610</v>
      </c>
      <c r="B62" s="39" t="s">
        <v>2611</v>
      </c>
      <c r="C62" s="775" t="s">
        <v>10813</v>
      </c>
      <c r="D62" s="705"/>
      <c r="E62" s="705"/>
      <c r="F62" s="705"/>
      <c r="G62" s="705"/>
      <c r="H62" s="8"/>
      <c r="I62" s="8"/>
      <c r="J62" s="8"/>
      <c r="K62" s="8"/>
      <c r="L62" s="8"/>
      <c r="M62" s="8"/>
      <c r="N62" s="8"/>
      <c r="O62" s="8"/>
      <c r="P62" s="9"/>
      <c r="Q62" s="9"/>
      <c r="R62" s="9"/>
      <c r="S62" s="9"/>
      <c r="T62" s="9"/>
      <c r="U62" s="9"/>
      <c r="V62" s="9"/>
      <c r="W62" s="9"/>
      <c r="X62" s="9"/>
      <c r="Y62" s="9"/>
      <c r="Z62" s="9"/>
      <c r="AA62" s="9"/>
    </row>
    <row r="63" spans="1:27" ht="13.5" customHeight="1" x14ac:dyDescent="0.25">
      <c r="A63" t="s">
        <v>2612</v>
      </c>
      <c r="B63" s="39" t="s">
        <v>2613</v>
      </c>
      <c r="C63" s="775" t="s">
        <v>10813</v>
      </c>
      <c r="D63" s="705"/>
      <c r="E63" s="705"/>
      <c r="F63" s="705"/>
      <c r="G63" s="705"/>
      <c r="H63" s="8"/>
      <c r="I63" s="8"/>
      <c r="J63" s="8"/>
      <c r="K63" s="8"/>
      <c r="L63" s="8"/>
      <c r="M63" s="8"/>
      <c r="N63" s="8"/>
      <c r="O63" s="8"/>
      <c r="P63" s="9"/>
      <c r="Q63" s="9"/>
      <c r="R63" s="9"/>
      <c r="S63" s="9"/>
      <c r="T63" s="9"/>
      <c r="U63" s="9"/>
      <c r="V63" s="9"/>
      <c r="W63" s="9"/>
      <c r="X63" s="9"/>
      <c r="Y63" s="9"/>
      <c r="Z63" s="9"/>
      <c r="AA63" s="9"/>
    </row>
    <row r="64" spans="1:27" ht="13.5" customHeight="1" x14ac:dyDescent="0.25">
      <c r="A64" t="s">
        <v>2828</v>
      </c>
      <c r="B64" s="39" t="s">
        <v>2829</v>
      </c>
      <c r="C64" s="235">
        <v>90</v>
      </c>
      <c r="D64" s="235">
        <v>129</v>
      </c>
      <c r="E64" s="235">
        <v>117</v>
      </c>
      <c r="F64" s="235">
        <v>124</v>
      </c>
      <c r="G64" s="235">
        <v>130</v>
      </c>
      <c r="H64" s="8"/>
      <c r="I64" s="8"/>
      <c r="J64" s="8"/>
      <c r="K64" s="8"/>
      <c r="L64" s="8"/>
      <c r="M64" s="8"/>
      <c r="N64" s="8"/>
      <c r="O64" s="8"/>
      <c r="P64" s="9"/>
      <c r="Q64" s="9"/>
      <c r="R64" s="9"/>
      <c r="S64" s="9"/>
      <c r="T64" s="9"/>
      <c r="U64" s="9"/>
      <c r="V64" s="9"/>
      <c r="W64" s="9"/>
      <c r="X64" s="9"/>
      <c r="Y64" s="9"/>
      <c r="Z64" s="9"/>
      <c r="AA64" s="9"/>
    </row>
    <row r="65" spans="1:27" s="19" customFormat="1" ht="13.5" customHeight="1" x14ac:dyDescent="0.25">
      <c r="A65" s="19" t="s">
        <v>53</v>
      </c>
      <c r="C65" s="166">
        <v>10324</v>
      </c>
      <c r="D65" s="166">
        <v>10039</v>
      </c>
      <c r="E65" s="166">
        <v>9783</v>
      </c>
      <c r="F65" s="166">
        <v>9106</v>
      </c>
      <c r="G65" s="166">
        <v>9459</v>
      </c>
      <c r="H65" s="20"/>
      <c r="I65" s="20"/>
      <c r="J65" s="20"/>
      <c r="K65" s="20"/>
      <c r="L65" s="20"/>
      <c r="M65" s="20"/>
      <c r="N65" s="20"/>
      <c r="O65" s="20"/>
      <c r="P65" s="21"/>
      <c r="Q65" s="21"/>
      <c r="R65" s="21"/>
      <c r="S65" s="21"/>
      <c r="T65" s="21"/>
      <c r="U65" s="21"/>
      <c r="V65" s="21"/>
      <c r="W65" s="21"/>
      <c r="X65" s="21"/>
      <c r="Y65" s="21"/>
      <c r="Z65" s="21"/>
      <c r="AA65" s="21"/>
    </row>
  </sheetData>
  <mergeCells count="33">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 ref="C29:G29"/>
    <mergeCell ref="C32:G32"/>
    <mergeCell ref="C37:G37"/>
    <mergeCell ref="C38:G38"/>
    <mergeCell ref="C44:G44"/>
    <mergeCell ref="C45:G45"/>
    <mergeCell ref="C47:G47"/>
    <mergeCell ref="C48:G48"/>
    <mergeCell ref="C49:G49"/>
    <mergeCell ref="C50:G50"/>
    <mergeCell ref="C63:G63"/>
    <mergeCell ref="C57:G57"/>
    <mergeCell ref="C58:G58"/>
    <mergeCell ref="C60:G60"/>
    <mergeCell ref="C61:G61"/>
    <mergeCell ref="C62:G62"/>
  </mergeCells>
  <dataValidations count="2">
    <dataValidation type="list" allowBlank="1" showInputMessage="1" showErrorMessage="1" sqref="B5:G5" xr:uid="{00000000-0002-0000-1702-000000000000}">
      <formula1>$AA$4:$AA$11</formula1>
    </dataValidation>
    <dataValidation type="list" allowBlank="1" showInputMessage="1" showErrorMessage="1" sqref="B10:G10" xr:uid="{00000000-0002-0000-1702-000001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sheetPr>
    <tabColor rgb="FFFF0000"/>
  </sheetPr>
  <dimension ref="A1:AA65"/>
  <sheetViews>
    <sheetView workbookViewId="0">
      <pane xSplit="1" ySplit="2" topLeftCell="B24" activePane="bottomRight" state="frozen"/>
      <selection activeCell="K24" sqref="K24"/>
      <selection pane="topRight" activeCell="K24" sqref="K24"/>
      <selection pane="bottomLeft" activeCell="K24" sqref="K24"/>
      <selection pane="bottomRight" activeCell="G36" sqref="G36"/>
    </sheetView>
  </sheetViews>
  <sheetFormatPr defaultColWidth="9.140625" defaultRowHeight="15" x14ac:dyDescent="0.25"/>
  <cols>
    <col min="1" max="1" width="36.85546875" style="2" customWidth="1"/>
    <col min="2" max="2" width="63.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C1" s="3"/>
      <c r="D1" s="3"/>
      <c r="E1" s="3"/>
      <c r="F1" s="3"/>
    </row>
    <row r="2" spans="1:27" ht="14.25" customHeight="1" x14ac:dyDescent="0.25">
      <c r="B2" s="227"/>
      <c r="C2" s="227"/>
      <c r="D2" s="227"/>
      <c r="E2" s="227"/>
      <c r="F2" s="227"/>
    </row>
    <row r="3" spans="1:27" ht="14.25" customHeight="1" x14ac:dyDescent="0.25">
      <c r="A3" s="5" t="s">
        <v>1</v>
      </c>
      <c r="B3" s="702" t="s">
        <v>2896</v>
      </c>
      <c r="C3" s="702"/>
      <c r="D3" s="702"/>
      <c r="E3" s="702"/>
      <c r="F3" s="702"/>
      <c r="G3" s="702"/>
    </row>
    <row r="4" spans="1:27" ht="28.5" customHeight="1" x14ac:dyDescent="0.25">
      <c r="A4" s="6" t="s">
        <v>2</v>
      </c>
      <c r="B4" s="704" t="s">
        <v>2897</v>
      </c>
      <c r="C4" s="704"/>
      <c r="D4" s="704"/>
      <c r="E4" s="704"/>
      <c r="F4" s="704"/>
      <c r="G4" s="704"/>
      <c r="Z4" s="2" t="s">
        <v>3</v>
      </c>
      <c r="AA4" s="2" t="s">
        <v>4</v>
      </c>
    </row>
    <row r="5" spans="1:27" ht="14.25" customHeight="1" x14ac:dyDescent="0.25">
      <c r="A5" s="6" t="s">
        <v>5</v>
      </c>
      <c r="B5" s="699" t="s">
        <v>4</v>
      </c>
      <c r="C5" s="699"/>
      <c r="D5" s="699"/>
      <c r="E5" s="699"/>
      <c r="F5" s="699"/>
      <c r="G5" s="699"/>
      <c r="AA5" s="2" t="s">
        <v>7</v>
      </c>
    </row>
    <row r="6" spans="1:27" ht="14.25" customHeight="1" x14ac:dyDescent="0.25">
      <c r="A6" s="6" t="s">
        <v>8</v>
      </c>
      <c r="B6" s="688" t="s">
        <v>9</v>
      </c>
      <c r="C6" s="688"/>
      <c r="D6" s="688"/>
      <c r="E6" s="688"/>
      <c r="F6" s="688"/>
      <c r="G6" s="688"/>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782" t="s">
        <v>2169</v>
      </c>
      <c r="C11" s="782"/>
      <c r="D11" s="782"/>
      <c r="E11" s="782"/>
      <c r="F11" s="782"/>
      <c r="G11" s="782"/>
      <c r="AA11" s="2" t="s">
        <v>21</v>
      </c>
    </row>
    <row r="12" spans="1:27" ht="14.25" customHeight="1" x14ac:dyDescent="0.25">
      <c r="A12" s="6" t="s">
        <v>22</v>
      </c>
      <c r="B12" s="690" t="s">
        <v>9</v>
      </c>
      <c r="C12" s="690"/>
      <c r="D12" s="690"/>
      <c r="E12" s="690"/>
      <c r="F12" s="690"/>
      <c r="G12" s="690"/>
      <c r="Z12" s="2" t="s">
        <v>24</v>
      </c>
      <c r="AA12" s="2" t="s">
        <v>25</v>
      </c>
    </row>
    <row r="13" spans="1:27" ht="14.25" customHeight="1" x14ac:dyDescent="0.25">
      <c r="A13" s="6" t="s">
        <v>26</v>
      </c>
      <c r="B13" s="699" t="s">
        <v>942</v>
      </c>
      <c r="C13" s="699"/>
      <c r="D13" s="699"/>
      <c r="E13" s="699"/>
      <c r="F13" s="699"/>
      <c r="G13" s="699"/>
      <c r="AA13" s="2" t="s">
        <v>18</v>
      </c>
    </row>
    <row r="14" spans="1:27" ht="14.25" customHeight="1" x14ac:dyDescent="0.25">
      <c r="A14" s="6" t="s">
        <v>28</v>
      </c>
      <c r="B14" s="688" t="s">
        <v>2878</v>
      </c>
      <c r="C14" s="688"/>
      <c r="D14" s="688"/>
      <c r="E14" s="688"/>
      <c r="F14" s="688"/>
      <c r="G14" s="688"/>
      <c r="Z14" s="2" t="s">
        <v>29</v>
      </c>
      <c r="AA14" s="2" t="s">
        <v>23</v>
      </c>
    </row>
    <row r="15" spans="1:27" ht="14.25" customHeight="1" x14ac:dyDescent="0.25">
      <c r="A15" s="6" t="s">
        <v>30</v>
      </c>
      <c r="B15" s="688" t="s">
        <v>2201</v>
      </c>
      <c r="C15" s="688"/>
      <c r="D15" s="688"/>
      <c r="E15" s="688"/>
      <c r="F15" s="688"/>
      <c r="G15" s="688"/>
      <c r="AA15" s="2" t="s">
        <v>31</v>
      </c>
    </row>
    <row r="16" spans="1:27" ht="14.25" customHeight="1" x14ac:dyDescent="0.25">
      <c r="A16" s="6" t="s">
        <v>32</v>
      </c>
      <c r="B16" s="699" t="s">
        <v>943</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10324</v>
      </c>
      <c r="D20" s="13">
        <v>10039</v>
      </c>
      <c r="E20" s="13">
        <v>9783</v>
      </c>
      <c r="F20" s="13">
        <v>9106</v>
      </c>
      <c r="G20" s="13">
        <v>9459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10324</v>
      </c>
      <c r="D21" s="10">
        <f t="shared" ref="D21:G21" si="0">D20-D25</f>
        <v>10039</v>
      </c>
      <c r="E21" s="10">
        <f t="shared" si="0"/>
        <v>9783</v>
      </c>
      <c r="F21" s="10">
        <f t="shared" si="0"/>
        <v>9106</v>
      </c>
      <c r="G21" s="10">
        <f t="shared" si="0"/>
        <v>9459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67">
        <v>45</v>
      </c>
      <c r="B29" s="39" t="s">
        <v>2609</v>
      </c>
      <c r="C29" s="775" t="s">
        <v>10813</v>
      </c>
      <c r="D29" s="705"/>
      <c r="E29" s="705"/>
      <c r="F29" s="705"/>
      <c r="G29" s="705"/>
      <c r="H29" s="11"/>
      <c r="I29" s="11"/>
      <c r="J29" s="11"/>
      <c r="K29" s="11"/>
      <c r="L29" s="11"/>
      <c r="M29" s="11"/>
      <c r="N29" s="11"/>
      <c r="O29" s="11"/>
      <c r="P29" s="9"/>
      <c r="Q29" s="9"/>
      <c r="R29" s="9"/>
      <c r="S29" s="9"/>
      <c r="T29" s="9"/>
      <c r="U29" s="9"/>
      <c r="V29" s="9"/>
      <c r="W29" s="9"/>
      <c r="X29" s="9"/>
      <c r="Y29" s="9"/>
      <c r="Z29" s="9"/>
      <c r="AA29" s="9"/>
    </row>
    <row r="30" spans="1:27" ht="13.5" customHeight="1" x14ac:dyDescent="0.25">
      <c r="A30" s="167">
        <v>46</v>
      </c>
      <c r="B30" s="39" t="s">
        <v>2611</v>
      </c>
      <c r="C30" s="775" t="s">
        <v>10813</v>
      </c>
      <c r="D30" s="705"/>
      <c r="E30" s="705"/>
      <c r="F30" s="705"/>
      <c r="G30" s="705"/>
      <c r="H30" s="11"/>
      <c r="I30" s="11"/>
      <c r="J30" s="11"/>
      <c r="K30" s="11"/>
      <c r="L30" s="11"/>
      <c r="M30" s="11"/>
      <c r="N30" s="11"/>
      <c r="O30" s="11"/>
      <c r="P30" s="9"/>
      <c r="Q30" s="9"/>
      <c r="R30" s="9"/>
      <c r="S30" s="9"/>
      <c r="T30" s="9"/>
      <c r="U30" s="9"/>
      <c r="V30" s="9"/>
      <c r="W30" s="9"/>
      <c r="X30" s="9"/>
      <c r="Y30" s="9"/>
      <c r="Z30" s="9"/>
      <c r="AA30" s="9"/>
    </row>
    <row r="31" spans="1:27" ht="13.5" customHeight="1" x14ac:dyDescent="0.25">
      <c r="A31" s="167">
        <v>47</v>
      </c>
      <c r="B31" s="39" t="s">
        <v>2613</v>
      </c>
      <c r="C31" s="775" t="s">
        <v>10813</v>
      </c>
      <c r="D31" s="705"/>
      <c r="E31" s="705"/>
      <c r="F31" s="705"/>
      <c r="G31" s="705"/>
      <c r="H31" s="11"/>
      <c r="I31" s="11"/>
      <c r="J31" s="11"/>
      <c r="K31" s="11"/>
      <c r="L31" s="11"/>
      <c r="M31" s="11"/>
      <c r="N31" s="11"/>
      <c r="O31" s="11"/>
      <c r="P31" s="9"/>
      <c r="Q31" s="9"/>
      <c r="R31" s="9"/>
      <c r="S31" s="9"/>
      <c r="T31" s="9"/>
      <c r="U31" s="9"/>
      <c r="V31" s="9"/>
      <c r="W31" s="9"/>
      <c r="X31" s="9"/>
      <c r="Y31" s="9"/>
      <c r="Z31" s="9"/>
      <c r="AA31" s="9"/>
    </row>
    <row r="32" spans="1:27" ht="13.5" customHeight="1" x14ac:dyDescent="0.25">
      <c r="A32" s="167">
        <v>49</v>
      </c>
      <c r="B32" s="39" t="s">
        <v>2829</v>
      </c>
      <c r="C32" s="235">
        <v>90</v>
      </c>
      <c r="D32" s="235">
        <v>129</v>
      </c>
      <c r="E32" s="235">
        <v>117</v>
      </c>
      <c r="F32" s="235">
        <v>124</v>
      </c>
      <c r="G32" s="235">
        <v>130</v>
      </c>
      <c r="H32" s="11"/>
      <c r="I32" s="11"/>
      <c r="J32" s="11"/>
      <c r="K32" s="11"/>
      <c r="L32" s="11"/>
      <c r="M32" s="11"/>
      <c r="N32" s="11"/>
      <c r="O32" s="11"/>
      <c r="P32" s="9"/>
      <c r="Q32" s="9"/>
      <c r="R32" s="9"/>
      <c r="S32" s="9"/>
      <c r="T32" s="9"/>
      <c r="U32" s="9"/>
      <c r="V32" s="9"/>
      <c r="W32" s="9"/>
      <c r="X32" s="9"/>
      <c r="Y32" s="9"/>
      <c r="Z32" s="9"/>
      <c r="AA32" s="9"/>
    </row>
    <row r="33" spans="1:27" ht="13.5" customHeight="1" x14ac:dyDescent="0.25">
      <c r="A33" t="s">
        <v>2694</v>
      </c>
      <c r="B33" s="39" t="s">
        <v>2617</v>
      </c>
      <c r="C33" s="235">
        <v>55</v>
      </c>
      <c r="D33" s="235">
        <v>21</v>
      </c>
      <c r="E33" s="235">
        <v>12</v>
      </c>
      <c r="F33" s="168" t="s">
        <v>1542</v>
      </c>
      <c r="G33" s="168" t="s">
        <v>1542</v>
      </c>
      <c r="H33" s="11"/>
      <c r="I33" s="11"/>
      <c r="J33" s="11"/>
      <c r="K33" s="11"/>
      <c r="L33" s="11"/>
      <c r="M33" s="11"/>
      <c r="N33" s="11"/>
      <c r="O33" s="11"/>
      <c r="P33" s="9"/>
      <c r="Q33" s="9"/>
      <c r="R33" s="9"/>
      <c r="S33" s="9"/>
      <c r="T33" s="9"/>
      <c r="U33" s="9"/>
      <c r="V33" s="9"/>
      <c r="W33" s="9"/>
      <c r="X33" s="9"/>
      <c r="Y33" s="9"/>
      <c r="Z33" s="9"/>
      <c r="AA33" s="9"/>
    </row>
    <row r="34" spans="1:27" ht="13.5" customHeight="1" x14ac:dyDescent="0.25">
      <c r="A34" t="s">
        <v>2832</v>
      </c>
      <c r="B34" s="39" t="s">
        <v>2797</v>
      </c>
      <c r="C34" s="775" t="s">
        <v>10813</v>
      </c>
      <c r="D34" s="705"/>
      <c r="E34" s="705"/>
      <c r="F34" s="705"/>
      <c r="G34" s="705"/>
      <c r="H34" s="11"/>
      <c r="I34" s="11"/>
      <c r="J34" s="11"/>
      <c r="K34" s="11"/>
      <c r="L34" s="11"/>
      <c r="M34" s="11"/>
      <c r="N34" s="11"/>
      <c r="O34" s="11"/>
      <c r="P34" s="9"/>
      <c r="Q34" s="9"/>
      <c r="R34" s="9"/>
      <c r="S34" s="9"/>
      <c r="T34" s="9"/>
      <c r="U34" s="9"/>
      <c r="V34" s="9"/>
      <c r="W34" s="9"/>
      <c r="X34" s="9"/>
      <c r="Y34" s="9"/>
      <c r="Z34" s="9"/>
      <c r="AA34" s="9"/>
    </row>
    <row r="35" spans="1:27" ht="13.5" customHeight="1" x14ac:dyDescent="0.25">
      <c r="A35" t="s">
        <v>2695</v>
      </c>
      <c r="B35" s="39" t="s">
        <v>2621</v>
      </c>
      <c r="C35" s="775" t="s">
        <v>10813</v>
      </c>
      <c r="D35" s="705"/>
      <c r="E35" s="705"/>
      <c r="F35" s="705"/>
      <c r="G35" s="705"/>
      <c r="H35" s="11"/>
      <c r="I35" s="11"/>
      <c r="J35" s="11"/>
      <c r="K35" s="11"/>
      <c r="L35" s="11"/>
      <c r="M35" s="11"/>
      <c r="N35" s="11"/>
      <c r="O35" s="11"/>
      <c r="P35" s="9"/>
      <c r="Q35" s="9"/>
      <c r="R35" s="9"/>
      <c r="S35" s="9"/>
      <c r="T35" s="9"/>
      <c r="U35" s="9"/>
      <c r="V35" s="9"/>
      <c r="W35" s="9"/>
      <c r="X35" s="9"/>
      <c r="Y35" s="9"/>
      <c r="Z35" s="9"/>
      <c r="AA35" s="9"/>
    </row>
    <row r="36" spans="1:27" ht="13.5" customHeight="1" x14ac:dyDescent="0.25">
      <c r="A36" t="s">
        <v>2696</v>
      </c>
      <c r="B36" s="39" t="s">
        <v>2622</v>
      </c>
      <c r="C36" s="235">
        <v>693</v>
      </c>
      <c r="D36" s="235">
        <v>687</v>
      </c>
      <c r="E36" s="235">
        <v>249</v>
      </c>
      <c r="F36" s="235">
        <v>36</v>
      </c>
      <c r="G36" s="168" t="s">
        <v>1542</v>
      </c>
      <c r="H36" s="11"/>
      <c r="I36" s="11"/>
      <c r="J36" s="11"/>
      <c r="K36" s="11"/>
      <c r="L36" s="11"/>
      <c r="M36" s="11"/>
      <c r="N36" s="11"/>
      <c r="O36" s="11"/>
      <c r="P36" s="9"/>
      <c r="Q36" s="9"/>
      <c r="R36" s="9"/>
      <c r="S36" s="9"/>
      <c r="T36" s="9"/>
      <c r="U36" s="9"/>
      <c r="V36" s="9"/>
      <c r="W36" s="9"/>
      <c r="X36" s="9"/>
      <c r="Y36" s="9"/>
      <c r="Z36" s="9"/>
      <c r="AA36" s="9"/>
    </row>
    <row r="37" spans="1:27" ht="13.5" customHeight="1" x14ac:dyDescent="0.25">
      <c r="A37" t="s">
        <v>1587</v>
      </c>
      <c r="B37" s="39" t="s">
        <v>2624</v>
      </c>
      <c r="C37" s="235">
        <v>27</v>
      </c>
      <c r="D37" s="235">
        <v>51</v>
      </c>
      <c r="E37" s="235">
        <v>49</v>
      </c>
      <c r="F37" s="235">
        <v>106</v>
      </c>
      <c r="G37" s="235">
        <v>89</v>
      </c>
      <c r="H37" s="11"/>
      <c r="I37" s="11"/>
      <c r="J37" s="11"/>
      <c r="K37" s="11"/>
      <c r="L37" s="11"/>
      <c r="M37" s="11"/>
      <c r="N37" s="11"/>
      <c r="O37" s="11"/>
      <c r="P37" s="9"/>
      <c r="Q37" s="9"/>
      <c r="R37" s="9"/>
      <c r="S37" s="9"/>
      <c r="T37" s="9"/>
      <c r="U37" s="9"/>
      <c r="V37" s="9"/>
      <c r="W37" s="9"/>
      <c r="X37" s="9"/>
      <c r="Y37" s="9"/>
      <c r="Z37" s="9"/>
      <c r="AA37" s="9"/>
    </row>
    <row r="38" spans="1:27" ht="13.5" customHeight="1" x14ac:dyDescent="0.25">
      <c r="A38" t="s">
        <v>2833</v>
      </c>
      <c r="B38" s="39" t="s">
        <v>2799</v>
      </c>
      <c r="C38" s="235">
        <v>17</v>
      </c>
      <c r="D38" s="235">
        <v>19</v>
      </c>
      <c r="E38" s="235">
        <v>13</v>
      </c>
      <c r="F38" s="235">
        <v>12</v>
      </c>
      <c r="G38" s="168" t="s">
        <v>1542</v>
      </c>
      <c r="H38" s="11"/>
      <c r="I38" s="11"/>
      <c r="J38" s="11"/>
      <c r="K38" s="11"/>
      <c r="L38" s="11"/>
      <c r="M38" s="11"/>
      <c r="N38" s="11"/>
      <c r="O38" s="11"/>
      <c r="P38" s="9"/>
      <c r="Q38" s="9"/>
      <c r="R38" s="9"/>
      <c r="S38" s="9"/>
      <c r="T38" s="9"/>
      <c r="U38" s="9"/>
      <c r="V38" s="9"/>
      <c r="W38" s="9"/>
      <c r="X38" s="9"/>
      <c r="Y38" s="9"/>
      <c r="Z38" s="9"/>
      <c r="AA38" s="9"/>
    </row>
    <row r="39" spans="1:27" ht="13.5" customHeight="1" x14ac:dyDescent="0.25">
      <c r="A39" t="s">
        <v>2540</v>
      </c>
      <c r="B39" s="39" t="s">
        <v>2632</v>
      </c>
      <c r="C39" s="775" t="s">
        <v>10813</v>
      </c>
      <c r="D39" s="705"/>
      <c r="E39" s="705"/>
      <c r="F39" s="705"/>
      <c r="G39" s="705"/>
      <c r="H39" s="11"/>
      <c r="I39" s="11"/>
      <c r="J39" s="11"/>
      <c r="K39" s="11"/>
      <c r="L39" s="11"/>
      <c r="M39" s="11"/>
      <c r="N39" s="11"/>
      <c r="O39" s="11"/>
      <c r="P39" s="9"/>
      <c r="Q39" s="9"/>
      <c r="R39" s="9"/>
      <c r="S39" s="9"/>
      <c r="T39" s="9"/>
      <c r="U39" s="9"/>
      <c r="V39" s="9"/>
      <c r="W39" s="9"/>
      <c r="X39" s="9"/>
      <c r="Y39" s="9"/>
      <c r="Z39" s="9"/>
      <c r="AA39" s="9"/>
    </row>
    <row r="40" spans="1:27" ht="13.5" customHeight="1" x14ac:dyDescent="0.25">
      <c r="A40" t="s">
        <v>2700</v>
      </c>
      <c r="B40" s="39" t="s">
        <v>2633</v>
      </c>
      <c r="C40" s="235">
        <v>28</v>
      </c>
      <c r="D40" s="235">
        <v>25</v>
      </c>
      <c r="E40" s="235">
        <v>40</v>
      </c>
      <c r="F40" s="235">
        <v>29</v>
      </c>
      <c r="G40" s="235">
        <v>27</v>
      </c>
      <c r="H40" s="11"/>
      <c r="I40" s="11"/>
      <c r="J40" s="11"/>
      <c r="K40" s="11"/>
      <c r="L40" s="11"/>
      <c r="M40" s="11"/>
      <c r="N40" s="11"/>
      <c r="O40" s="11"/>
      <c r="P40" s="9"/>
      <c r="Q40" s="9"/>
      <c r="R40" s="9"/>
      <c r="S40" s="9"/>
      <c r="T40" s="9"/>
      <c r="U40" s="9"/>
      <c r="V40" s="9"/>
      <c r="W40" s="9"/>
      <c r="X40" s="9"/>
      <c r="Y40" s="9"/>
      <c r="Z40" s="9"/>
      <c r="AA40" s="9"/>
    </row>
    <row r="41" spans="1:27" ht="13.5" customHeight="1" x14ac:dyDescent="0.25">
      <c r="A41" t="s">
        <v>2835</v>
      </c>
      <c r="B41" s="39" t="s">
        <v>2803</v>
      </c>
      <c r="C41" s="235">
        <v>2759</v>
      </c>
      <c r="D41" s="235">
        <v>2765</v>
      </c>
      <c r="E41" s="235">
        <v>2756</v>
      </c>
      <c r="F41" s="235">
        <v>2573</v>
      </c>
      <c r="G41" s="235">
        <v>2641</v>
      </c>
      <c r="H41" s="11"/>
      <c r="I41" s="11"/>
      <c r="J41" s="11"/>
      <c r="K41" s="11"/>
      <c r="L41" s="11"/>
      <c r="M41" s="11"/>
      <c r="N41" s="11"/>
      <c r="O41" s="11"/>
      <c r="P41" s="9"/>
      <c r="Q41" s="9"/>
      <c r="R41" s="9"/>
      <c r="S41" s="9"/>
      <c r="T41" s="9"/>
      <c r="U41" s="9"/>
      <c r="V41" s="9"/>
      <c r="W41" s="9"/>
      <c r="X41" s="9"/>
      <c r="Y41" s="9"/>
      <c r="Z41" s="9"/>
      <c r="AA41" s="9"/>
    </row>
    <row r="42" spans="1:27" ht="13.5" customHeight="1" x14ac:dyDescent="0.25">
      <c r="A42" t="s">
        <v>2836</v>
      </c>
      <c r="B42" s="39" t="s">
        <v>2805</v>
      </c>
      <c r="C42" s="235">
        <v>134</v>
      </c>
      <c r="D42" s="235">
        <v>160</v>
      </c>
      <c r="E42" s="235">
        <v>123</v>
      </c>
      <c r="F42" s="235">
        <v>113</v>
      </c>
      <c r="G42" s="235">
        <v>136</v>
      </c>
      <c r="H42" s="11"/>
      <c r="I42" s="11"/>
      <c r="J42" s="11"/>
      <c r="K42" s="11"/>
      <c r="L42" s="11"/>
      <c r="M42" s="11"/>
      <c r="N42" s="11"/>
      <c r="O42" s="11"/>
      <c r="P42" s="9"/>
      <c r="Q42" s="9"/>
      <c r="R42" s="9"/>
      <c r="S42" s="9"/>
      <c r="T42" s="9"/>
      <c r="U42" s="9"/>
      <c r="V42" s="9"/>
      <c r="W42" s="9"/>
      <c r="X42" s="9"/>
      <c r="Y42" s="9"/>
      <c r="Z42" s="9"/>
      <c r="AA42" s="9"/>
    </row>
    <row r="43" spans="1:27" ht="13.5" customHeight="1" x14ac:dyDescent="0.25">
      <c r="A43" t="s">
        <v>2837</v>
      </c>
      <c r="B43" s="39" t="s">
        <v>2807</v>
      </c>
      <c r="C43" s="235">
        <v>68</v>
      </c>
      <c r="D43" s="235">
        <v>71</v>
      </c>
      <c r="E43" s="235">
        <v>93</v>
      </c>
      <c r="F43" s="235">
        <v>46</v>
      </c>
      <c r="G43" s="235">
        <v>41</v>
      </c>
      <c r="H43" s="11"/>
      <c r="I43" s="11"/>
      <c r="J43" s="11"/>
      <c r="K43" s="11"/>
      <c r="L43" s="11"/>
      <c r="M43" s="11"/>
      <c r="N43" s="11"/>
      <c r="O43" s="11"/>
      <c r="P43" s="9"/>
      <c r="Q43" s="9"/>
      <c r="R43" s="9"/>
      <c r="S43" s="9"/>
      <c r="T43" s="9"/>
      <c r="U43" s="9"/>
      <c r="V43" s="9"/>
      <c r="W43" s="9"/>
      <c r="X43" s="9"/>
      <c r="Y43" s="9"/>
      <c r="Z43" s="9"/>
      <c r="AA43" s="9"/>
    </row>
    <row r="44" spans="1:27" ht="13.5" customHeight="1" x14ac:dyDescent="0.25">
      <c r="A44" t="s">
        <v>2838</v>
      </c>
      <c r="B44" s="39" t="s">
        <v>2895</v>
      </c>
      <c r="C44" s="775" t="s">
        <v>10813</v>
      </c>
      <c r="D44" s="705"/>
      <c r="E44" s="705"/>
      <c r="F44" s="705"/>
      <c r="G44" s="705"/>
      <c r="H44" s="11"/>
      <c r="I44" s="11"/>
      <c r="J44" s="11"/>
      <c r="K44" s="11"/>
      <c r="L44" s="11"/>
      <c r="M44" s="11"/>
      <c r="N44" s="11"/>
      <c r="O44" s="11"/>
      <c r="P44" s="9"/>
      <c r="Q44" s="9"/>
      <c r="R44" s="9"/>
      <c r="S44" s="9"/>
      <c r="T44" s="9"/>
      <c r="U44" s="9"/>
      <c r="V44" s="9"/>
      <c r="W44" s="9"/>
      <c r="X44" s="9"/>
      <c r="Y44" s="9"/>
      <c r="Z44" s="9"/>
      <c r="AA44" s="9"/>
    </row>
    <row r="45" spans="1:27" ht="13.5" customHeight="1" x14ac:dyDescent="0.25">
      <c r="A45" t="s">
        <v>2838</v>
      </c>
      <c r="B45" s="39" t="s">
        <v>2821</v>
      </c>
      <c r="C45" s="235">
        <v>84</v>
      </c>
      <c r="D45" s="235">
        <v>100</v>
      </c>
      <c r="E45" s="235">
        <v>146</v>
      </c>
      <c r="F45" s="235">
        <v>209</v>
      </c>
      <c r="G45" s="235">
        <v>305</v>
      </c>
      <c r="H45" s="11"/>
      <c r="I45" s="11"/>
      <c r="J45" s="11"/>
      <c r="K45" s="11"/>
      <c r="L45" s="11"/>
      <c r="M45" s="11"/>
      <c r="N45" s="11"/>
      <c r="O45" s="11"/>
      <c r="P45" s="9"/>
      <c r="Q45" s="9"/>
      <c r="R45" s="9"/>
      <c r="S45" s="9"/>
      <c r="T45" s="9"/>
      <c r="U45" s="9"/>
      <c r="V45" s="9"/>
      <c r="W45" s="9"/>
      <c r="X45" s="9"/>
      <c r="Y45" s="9"/>
      <c r="Z45" s="9"/>
      <c r="AA45" s="9"/>
    </row>
    <row r="46" spans="1:27" ht="13.5" customHeight="1" x14ac:dyDescent="0.25">
      <c r="A46" t="s">
        <v>2706</v>
      </c>
      <c r="B46" s="39" t="s">
        <v>2646</v>
      </c>
      <c r="C46" s="775" t="s">
        <v>10813</v>
      </c>
      <c r="D46" s="705"/>
      <c r="E46" s="705"/>
      <c r="F46" s="705"/>
      <c r="G46" s="705"/>
      <c r="H46" s="11"/>
      <c r="I46" s="11"/>
      <c r="J46" s="11"/>
      <c r="K46" s="11"/>
      <c r="L46" s="11"/>
      <c r="M46" s="11"/>
      <c r="N46" s="11"/>
      <c r="O46" s="11"/>
      <c r="P46" s="9"/>
      <c r="Q46" s="9"/>
      <c r="R46" s="9"/>
      <c r="S46" s="9"/>
      <c r="T46" s="9"/>
      <c r="U46" s="9"/>
      <c r="V46" s="9"/>
      <c r="W46" s="9"/>
      <c r="X46" s="9"/>
      <c r="Y46" s="9"/>
      <c r="Z46" s="9"/>
      <c r="AA46" s="9"/>
    </row>
    <row r="47" spans="1:27" ht="13.5" customHeight="1" x14ac:dyDescent="0.25">
      <c r="A47" t="s">
        <v>2839</v>
      </c>
      <c r="B47" s="39" t="s">
        <v>2811</v>
      </c>
      <c r="C47" s="235">
        <v>1602</v>
      </c>
      <c r="D47" s="235">
        <v>1488</v>
      </c>
      <c r="E47" s="235">
        <v>1547</v>
      </c>
      <c r="F47" s="235">
        <v>1601</v>
      </c>
      <c r="G47" s="235">
        <v>1725</v>
      </c>
      <c r="H47" s="11"/>
      <c r="I47" s="11"/>
      <c r="J47" s="11"/>
      <c r="K47" s="11"/>
      <c r="L47" s="11"/>
      <c r="M47" s="11"/>
      <c r="N47" s="11"/>
      <c r="O47" s="11"/>
      <c r="P47" s="9"/>
      <c r="Q47" s="9"/>
      <c r="R47" s="9"/>
      <c r="S47" s="9"/>
      <c r="T47" s="9"/>
      <c r="U47" s="9"/>
      <c r="V47" s="9"/>
      <c r="W47" s="9"/>
      <c r="X47" s="9"/>
      <c r="Y47" s="9"/>
      <c r="Z47" s="9"/>
      <c r="AA47" s="9"/>
    </row>
    <row r="48" spans="1:27" ht="13.5" customHeight="1" x14ac:dyDescent="0.25">
      <c r="A48" t="s">
        <v>2707</v>
      </c>
      <c r="B48" s="39" t="s">
        <v>2648</v>
      </c>
      <c r="C48" s="775" t="s">
        <v>10813</v>
      </c>
      <c r="D48" s="705"/>
      <c r="E48" s="705"/>
      <c r="F48" s="705"/>
      <c r="G48" s="705"/>
      <c r="H48" s="11"/>
      <c r="I48" s="11"/>
      <c r="J48" s="11"/>
      <c r="K48" s="11"/>
      <c r="L48" s="11"/>
      <c r="M48" s="11"/>
      <c r="N48" s="11"/>
      <c r="O48" s="11"/>
      <c r="P48" s="9"/>
      <c r="Q48" s="9"/>
      <c r="R48" s="9"/>
      <c r="S48" s="9"/>
      <c r="T48" s="9"/>
      <c r="U48" s="9"/>
      <c r="V48" s="9"/>
      <c r="W48" s="9"/>
      <c r="X48" s="9"/>
      <c r="Y48" s="9"/>
      <c r="Z48" s="9"/>
      <c r="AA48" s="9"/>
    </row>
    <row r="49" spans="1:27" ht="13.5" customHeight="1" x14ac:dyDescent="0.25">
      <c r="A49" t="s">
        <v>2708</v>
      </c>
      <c r="B49" s="39" t="s">
        <v>2650</v>
      </c>
      <c r="C49" s="235">
        <v>84</v>
      </c>
      <c r="D49" s="235">
        <v>75</v>
      </c>
      <c r="E49" s="235">
        <v>112</v>
      </c>
      <c r="F49" s="235">
        <v>82</v>
      </c>
      <c r="G49" s="235">
        <v>74</v>
      </c>
      <c r="H49" s="11"/>
      <c r="I49" s="11"/>
      <c r="J49" s="11"/>
      <c r="K49" s="11"/>
      <c r="L49" s="11"/>
      <c r="M49" s="11"/>
      <c r="N49" s="11"/>
      <c r="O49" s="11"/>
      <c r="P49" s="9"/>
      <c r="Q49" s="9"/>
      <c r="R49" s="9"/>
      <c r="S49" s="9"/>
      <c r="T49" s="9"/>
      <c r="U49" s="9"/>
      <c r="V49" s="9"/>
      <c r="W49" s="9"/>
      <c r="X49" s="9"/>
      <c r="Y49" s="9"/>
      <c r="Z49" s="9"/>
      <c r="AA49" s="9"/>
    </row>
    <row r="50" spans="1:27" ht="13.5" customHeight="1" x14ac:dyDescent="0.25">
      <c r="A50" t="s">
        <v>2709</v>
      </c>
      <c r="B50" s="39" t="s">
        <v>2654</v>
      </c>
      <c r="C50" s="775" t="s">
        <v>10813</v>
      </c>
      <c r="D50" s="705"/>
      <c r="E50" s="705"/>
      <c r="F50" s="705"/>
      <c r="G50" s="705"/>
      <c r="H50" s="11"/>
      <c r="I50" s="11"/>
      <c r="J50" s="11"/>
      <c r="K50" s="11"/>
      <c r="L50" s="11"/>
      <c r="M50" s="11"/>
      <c r="N50" s="11"/>
      <c r="O50" s="11"/>
      <c r="P50" s="9"/>
      <c r="Q50" s="9"/>
      <c r="R50" s="9"/>
      <c r="S50" s="9"/>
      <c r="T50" s="9"/>
      <c r="U50" s="9"/>
      <c r="V50" s="9"/>
      <c r="W50" s="9"/>
      <c r="X50" s="9"/>
      <c r="Y50" s="9"/>
      <c r="Z50" s="9"/>
      <c r="AA50" s="9"/>
    </row>
    <row r="51" spans="1:27" ht="13.5" customHeight="1" x14ac:dyDescent="0.25">
      <c r="A51" t="s">
        <v>2712</v>
      </c>
      <c r="B51" s="39" t="s">
        <v>2658</v>
      </c>
      <c r="C51" s="775" t="s">
        <v>10813</v>
      </c>
      <c r="D51" s="705"/>
      <c r="E51" s="705"/>
      <c r="F51" s="705"/>
      <c r="G51" s="705"/>
      <c r="H51" s="11"/>
      <c r="I51" s="11"/>
      <c r="J51" s="11"/>
      <c r="K51" s="11"/>
      <c r="L51" s="11"/>
      <c r="M51" s="11"/>
      <c r="N51" s="11"/>
      <c r="O51" s="11"/>
      <c r="P51" s="9"/>
      <c r="Q51" s="9"/>
      <c r="R51" s="9"/>
      <c r="S51" s="9"/>
      <c r="T51" s="9"/>
      <c r="U51" s="9"/>
      <c r="V51" s="9"/>
      <c r="W51" s="9"/>
      <c r="X51" s="9"/>
      <c r="Y51" s="9"/>
      <c r="Z51" s="9"/>
      <c r="AA51" s="9"/>
    </row>
    <row r="52" spans="1:27" ht="13.5" customHeight="1" x14ac:dyDescent="0.25">
      <c r="A52" t="s">
        <v>1630</v>
      </c>
      <c r="B52" s="39" t="s">
        <v>2816</v>
      </c>
      <c r="C52" s="775" t="s">
        <v>10813</v>
      </c>
      <c r="D52" s="705"/>
      <c r="E52" s="705"/>
      <c r="F52" s="705"/>
      <c r="G52" s="705"/>
      <c r="H52" s="11"/>
      <c r="I52" s="11"/>
      <c r="J52" s="11"/>
      <c r="K52" s="11"/>
      <c r="L52" s="11"/>
      <c r="M52" s="11"/>
      <c r="N52" s="11"/>
      <c r="O52" s="11"/>
      <c r="P52" s="9"/>
      <c r="Q52" s="9"/>
      <c r="R52" s="9"/>
      <c r="S52" s="9"/>
      <c r="T52" s="9"/>
      <c r="U52" s="9"/>
      <c r="V52" s="9"/>
      <c r="W52" s="9"/>
      <c r="X52" s="9"/>
      <c r="Y52" s="9"/>
      <c r="Z52" s="9"/>
      <c r="AA52" s="9"/>
    </row>
    <row r="53" spans="1:27" ht="13.5" customHeight="1" x14ac:dyDescent="0.25">
      <c r="A53" t="s">
        <v>1630</v>
      </c>
      <c r="B53" s="39" t="s">
        <v>2823</v>
      </c>
      <c r="C53" s="235">
        <v>3274</v>
      </c>
      <c r="D53" s="235">
        <v>3161</v>
      </c>
      <c r="E53" s="235">
        <v>3131</v>
      </c>
      <c r="F53" s="235">
        <v>2974</v>
      </c>
      <c r="G53" s="235">
        <v>3114</v>
      </c>
      <c r="H53" s="11"/>
      <c r="I53" s="11"/>
      <c r="J53" s="11"/>
      <c r="K53" s="11"/>
      <c r="L53" s="11"/>
      <c r="M53" s="11"/>
      <c r="N53" s="11"/>
      <c r="O53" s="11"/>
      <c r="P53" s="9"/>
      <c r="Q53" s="9"/>
      <c r="R53" s="9"/>
      <c r="S53" s="9"/>
      <c r="T53" s="9"/>
      <c r="U53" s="9"/>
      <c r="V53" s="9"/>
      <c r="W53" s="9"/>
      <c r="X53" s="9"/>
      <c r="Y53" s="9"/>
      <c r="Z53" s="9"/>
      <c r="AA53" s="9"/>
    </row>
    <row r="54" spans="1:27" ht="13.5" customHeight="1" x14ac:dyDescent="0.25">
      <c r="A54" t="s">
        <v>2841</v>
      </c>
      <c r="B54" s="39" t="s">
        <v>2827</v>
      </c>
      <c r="C54" s="235">
        <v>283</v>
      </c>
      <c r="D54" s="235">
        <v>258</v>
      </c>
      <c r="E54" s="235">
        <v>279</v>
      </c>
      <c r="F54" s="235">
        <v>270</v>
      </c>
      <c r="G54" s="235">
        <v>307</v>
      </c>
      <c r="H54" s="11"/>
      <c r="I54" s="11"/>
      <c r="J54" s="11"/>
      <c r="K54" s="11"/>
      <c r="L54" s="11"/>
      <c r="M54" s="11"/>
      <c r="N54" s="11"/>
      <c r="O54" s="11"/>
      <c r="P54" s="9"/>
      <c r="Q54" s="9"/>
      <c r="R54" s="9"/>
      <c r="S54" s="9"/>
      <c r="T54" s="9"/>
      <c r="U54" s="9"/>
      <c r="V54" s="9"/>
      <c r="W54" s="9"/>
      <c r="X54" s="9"/>
      <c r="Y54" s="9"/>
      <c r="Z54" s="9"/>
      <c r="AA54" s="9"/>
    </row>
    <row r="55" spans="1:27" ht="13.5" customHeight="1" x14ac:dyDescent="0.25">
      <c r="A55" t="s">
        <v>2714</v>
      </c>
      <c r="B55" s="39" t="s">
        <v>2661</v>
      </c>
      <c r="C55" s="775" t="s">
        <v>10813</v>
      </c>
      <c r="D55" s="705"/>
      <c r="E55" s="705"/>
      <c r="F55" s="705"/>
      <c r="G55" s="705"/>
      <c r="H55" s="11"/>
      <c r="I55" s="11"/>
      <c r="J55" s="11"/>
      <c r="K55" s="11"/>
      <c r="L55" s="11"/>
      <c r="M55" s="11"/>
      <c r="N55" s="11"/>
      <c r="O55" s="11"/>
      <c r="P55" s="9"/>
      <c r="Q55" s="9"/>
      <c r="R55" s="9"/>
      <c r="S55" s="9"/>
      <c r="T55" s="9"/>
      <c r="U55" s="9"/>
      <c r="V55" s="9"/>
      <c r="W55" s="9"/>
      <c r="X55" s="9"/>
      <c r="Y55" s="9"/>
      <c r="Z55" s="9"/>
      <c r="AA55" s="9"/>
    </row>
    <row r="56" spans="1:27" ht="13.5" customHeight="1" x14ac:dyDescent="0.25">
      <c r="A56" t="s">
        <v>2842</v>
      </c>
      <c r="B56" s="39" t="s">
        <v>2825</v>
      </c>
      <c r="C56" s="775" t="s">
        <v>10813</v>
      </c>
      <c r="D56" s="705"/>
      <c r="E56" s="705"/>
      <c r="F56" s="705"/>
      <c r="G56" s="705"/>
      <c r="H56" s="11"/>
      <c r="I56" s="11"/>
      <c r="J56" s="11"/>
      <c r="K56" s="11"/>
      <c r="L56" s="11"/>
      <c r="M56" s="11"/>
      <c r="N56" s="11"/>
      <c r="O56" s="11"/>
      <c r="P56" s="9"/>
      <c r="Q56" s="9"/>
      <c r="R56" s="9"/>
      <c r="S56" s="9"/>
      <c r="T56" s="9"/>
      <c r="U56" s="9"/>
      <c r="V56" s="9"/>
      <c r="W56" s="9"/>
      <c r="X56" s="9"/>
      <c r="Y56" s="9"/>
      <c r="Z56" s="9"/>
      <c r="AA56" s="9"/>
    </row>
    <row r="57" spans="1:27" ht="13.5" customHeight="1" x14ac:dyDescent="0.25">
      <c r="A57" t="s">
        <v>2716</v>
      </c>
      <c r="B57" s="39" t="s">
        <v>2669</v>
      </c>
      <c r="C57" s="235">
        <v>60</v>
      </c>
      <c r="D57" s="235">
        <v>58</v>
      </c>
      <c r="E57" s="235">
        <v>53</v>
      </c>
      <c r="F57" s="235">
        <v>57</v>
      </c>
      <c r="G57" s="235">
        <v>47</v>
      </c>
      <c r="H57" s="11"/>
      <c r="I57" s="11"/>
      <c r="J57" s="11"/>
      <c r="K57" s="11"/>
      <c r="L57" s="11"/>
      <c r="M57" s="11"/>
      <c r="N57" s="11"/>
      <c r="O57" s="11"/>
      <c r="P57" s="9"/>
      <c r="Q57" s="9"/>
      <c r="R57" s="9"/>
      <c r="S57" s="9"/>
      <c r="T57" s="9"/>
      <c r="U57" s="9"/>
      <c r="V57" s="9"/>
      <c r="W57" s="9"/>
      <c r="X57" s="9"/>
      <c r="Y57" s="9"/>
      <c r="Z57" s="9"/>
      <c r="AA57" s="9"/>
    </row>
    <row r="58" spans="1:27" ht="13.5" customHeight="1" x14ac:dyDescent="0.25">
      <c r="A58" t="s">
        <v>1812</v>
      </c>
      <c r="B58" s="39" t="s">
        <v>2670</v>
      </c>
      <c r="C58" s="235">
        <v>116</v>
      </c>
      <c r="D58" s="235">
        <v>123</v>
      </c>
      <c r="E58" s="235">
        <v>184</v>
      </c>
      <c r="F58" s="235">
        <v>97</v>
      </c>
      <c r="G58" s="235">
        <v>142</v>
      </c>
      <c r="H58" s="11"/>
      <c r="I58" s="11"/>
      <c r="J58" s="11"/>
      <c r="K58" s="11"/>
      <c r="L58" s="11"/>
      <c r="M58" s="11"/>
      <c r="N58" s="11"/>
      <c r="O58" s="11"/>
      <c r="P58" s="9"/>
      <c r="Q58" s="9"/>
      <c r="R58" s="9"/>
      <c r="S58" s="9"/>
      <c r="T58" s="9"/>
      <c r="U58" s="9"/>
      <c r="V58" s="9"/>
      <c r="W58" s="9"/>
      <c r="X58" s="9"/>
      <c r="Y58" s="9"/>
      <c r="Z58" s="9"/>
      <c r="AA58" s="9"/>
    </row>
    <row r="59" spans="1:27" ht="13.5" customHeight="1" x14ac:dyDescent="0.25">
      <c r="A59" t="s">
        <v>1814</v>
      </c>
      <c r="B59" s="39" t="s">
        <v>2671</v>
      </c>
      <c r="C59" s="235">
        <v>198</v>
      </c>
      <c r="D59" s="235">
        <v>198</v>
      </c>
      <c r="E59" s="235">
        <v>226</v>
      </c>
      <c r="F59" s="235">
        <v>157</v>
      </c>
      <c r="G59" s="235">
        <v>197</v>
      </c>
      <c r="H59" s="11"/>
      <c r="I59" s="11"/>
      <c r="J59" s="11"/>
      <c r="K59" s="11"/>
      <c r="L59" s="11"/>
      <c r="M59" s="11"/>
      <c r="N59" s="11"/>
      <c r="O59" s="11"/>
      <c r="P59" s="9"/>
      <c r="Q59" s="9"/>
      <c r="R59" s="9"/>
      <c r="S59" s="9"/>
      <c r="T59" s="9"/>
      <c r="U59" s="9"/>
      <c r="V59" s="9"/>
      <c r="W59" s="9"/>
      <c r="X59" s="9"/>
      <c r="Y59" s="9"/>
      <c r="Z59" s="9"/>
      <c r="AA59" s="9"/>
    </row>
    <row r="60" spans="1:27" ht="13.5" customHeight="1" x14ac:dyDescent="0.25">
      <c r="A60" t="s">
        <v>2717</v>
      </c>
      <c r="B60" s="39" t="s">
        <v>2673</v>
      </c>
      <c r="C60" s="235">
        <v>549</v>
      </c>
      <c r="D60" s="235">
        <v>501</v>
      </c>
      <c r="E60" s="235">
        <v>498</v>
      </c>
      <c r="F60" s="235">
        <v>514</v>
      </c>
      <c r="G60" s="235">
        <v>465</v>
      </c>
      <c r="H60" s="11"/>
      <c r="I60" s="11"/>
      <c r="J60" s="11"/>
      <c r="K60" s="11"/>
      <c r="L60" s="11"/>
      <c r="M60" s="11"/>
      <c r="N60" s="11"/>
      <c r="O60" s="11"/>
      <c r="P60" s="9"/>
      <c r="Q60" s="9"/>
      <c r="R60" s="9"/>
      <c r="S60" s="9"/>
      <c r="T60" s="9"/>
      <c r="U60" s="9"/>
      <c r="V60" s="9"/>
      <c r="W60" s="9"/>
      <c r="X60" s="9"/>
      <c r="Y60" s="9"/>
      <c r="Z60" s="9"/>
      <c r="AA60" s="9"/>
    </row>
    <row r="61" spans="1:27" ht="13.5" customHeight="1" x14ac:dyDescent="0.25">
      <c r="A61" t="s">
        <v>2718</v>
      </c>
      <c r="B61" s="39" t="s">
        <v>2675</v>
      </c>
      <c r="C61" s="775" t="s">
        <v>10813</v>
      </c>
      <c r="D61" s="705"/>
      <c r="E61" s="705"/>
      <c r="F61" s="705"/>
      <c r="G61" s="705"/>
      <c r="H61" s="11"/>
      <c r="I61" s="11"/>
      <c r="J61" s="11"/>
      <c r="K61" s="11"/>
      <c r="L61" s="11"/>
      <c r="M61" s="11"/>
      <c r="N61" s="11"/>
      <c r="O61" s="11"/>
      <c r="P61" s="9"/>
      <c r="Q61" s="9"/>
      <c r="R61" s="9"/>
      <c r="S61" s="9"/>
      <c r="T61" s="9"/>
      <c r="U61" s="9"/>
      <c r="V61" s="9"/>
      <c r="W61" s="9"/>
      <c r="X61" s="9"/>
      <c r="Y61" s="9"/>
      <c r="Z61" s="9"/>
      <c r="AA61" s="9"/>
    </row>
    <row r="62" spans="1:27" ht="13.5" customHeight="1" x14ac:dyDescent="0.25">
      <c r="A62" t="s">
        <v>2843</v>
      </c>
      <c r="B62" s="39" t="s">
        <v>2819</v>
      </c>
      <c r="C62" s="235">
        <v>132</v>
      </c>
      <c r="D62" s="235">
        <v>53</v>
      </c>
      <c r="E62" s="235">
        <v>59</v>
      </c>
      <c r="F62" s="235">
        <v>42</v>
      </c>
      <c r="G62" s="168" t="s">
        <v>1542</v>
      </c>
      <c r="H62" s="11"/>
      <c r="I62" s="11"/>
      <c r="J62" s="11"/>
      <c r="K62" s="11"/>
      <c r="L62" s="11"/>
      <c r="M62" s="11"/>
      <c r="N62" s="11"/>
      <c r="O62" s="11"/>
      <c r="P62" s="9"/>
      <c r="Q62" s="9"/>
      <c r="R62" s="9"/>
      <c r="S62" s="9"/>
      <c r="T62" s="9"/>
      <c r="U62" s="9"/>
      <c r="V62" s="9"/>
      <c r="W62" s="9"/>
      <c r="X62" s="9"/>
      <c r="Y62" s="9"/>
      <c r="Z62" s="9"/>
      <c r="AA62" s="9"/>
    </row>
    <row r="63" spans="1:27" ht="13.5" customHeight="1" x14ac:dyDescent="0.25">
      <c r="A63" t="s">
        <v>2844</v>
      </c>
      <c r="B63" s="39" t="s">
        <v>2809</v>
      </c>
      <c r="C63" s="235">
        <v>55</v>
      </c>
      <c r="D63" s="235">
        <v>80</v>
      </c>
      <c r="E63" s="235">
        <v>76</v>
      </c>
      <c r="F63" s="235">
        <v>52</v>
      </c>
      <c r="G63" s="168" t="s">
        <v>1542</v>
      </c>
      <c r="H63" s="11"/>
      <c r="I63" s="11"/>
      <c r="J63" s="11"/>
      <c r="K63" s="11"/>
      <c r="L63" s="11"/>
      <c r="M63" s="11"/>
      <c r="N63" s="11"/>
      <c r="O63" s="11"/>
      <c r="P63" s="9"/>
      <c r="Q63" s="9"/>
      <c r="R63" s="9"/>
      <c r="S63" s="9"/>
      <c r="T63" s="9"/>
      <c r="U63" s="9"/>
      <c r="V63" s="9"/>
      <c r="W63" s="9"/>
      <c r="X63" s="9"/>
      <c r="Y63" s="9"/>
      <c r="Z63" s="9"/>
      <c r="AA63" s="9"/>
    </row>
    <row r="64" spans="1:27" ht="13.5" customHeight="1" x14ac:dyDescent="0.25">
      <c r="A64" t="s">
        <v>2720</v>
      </c>
      <c r="B64" s="39" t="s">
        <v>2679</v>
      </c>
      <c r="C64" s="775" t="s">
        <v>10813</v>
      </c>
      <c r="D64" s="705"/>
      <c r="E64" s="705"/>
      <c r="F64" s="705"/>
      <c r="G64" s="705"/>
      <c r="H64" s="11"/>
      <c r="I64" s="11"/>
      <c r="J64" s="11"/>
      <c r="K64" s="11"/>
      <c r="L64" s="11"/>
      <c r="M64" s="11"/>
      <c r="N64" s="11"/>
      <c r="O64" s="11"/>
      <c r="P64" s="9"/>
      <c r="Q64" s="9"/>
      <c r="R64" s="9"/>
      <c r="S64" s="9"/>
      <c r="T64" s="9"/>
      <c r="U64" s="9"/>
      <c r="V64" s="9"/>
      <c r="W64" s="9"/>
      <c r="X64" s="9"/>
      <c r="Y64" s="9"/>
      <c r="Z64" s="9"/>
      <c r="AA64" s="9"/>
    </row>
    <row r="65" spans="1:27" s="19" customFormat="1" ht="13.5" customHeight="1" x14ac:dyDescent="0.25">
      <c r="A65" s="19" t="s">
        <v>53</v>
      </c>
      <c r="C65" s="20">
        <f>SUM(C29:C64)</f>
        <v>10308</v>
      </c>
      <c r="D65" s="20">
        <f>SUM(D29:D64)</f>
        <v>10023</v>
      </c>
      <c r="E65" s="20">
        <f>SUM(E29:E64)</f>
        <v>9763</v>
      </c>
      <c r="F65" s="20">
        <f>SUM(F29:F64)</f>
        <v>9094</v>
      </c>
      <c r="G65" s="20">
        <f>SUM(G29:G64)</f>
        <v>9440</v>
      </c>
      <c r="H65" s="20"/>
      <c r="I65" s="20"/>
      <c r="J65" s="20"/>
      <c r="K65" s="20"/>
      <c r="L65" s="20"/>
      <c r="M65" s="20"/>
      <c r="N65" s="20"/>
      <c r="O65" s="20"/>
      <c r="P65" s="21"/>
      <c r="Q65" s="21"/>
      <c r="R65" s="21"/>
      <c r="S65" s="21"/>
      <c r="T65" s="21"/>
      <c r="U65" s="21"/>
      <c r="V65" s="21"/>
      <c r="W65" s="21"/>
      <c r="X65" s="21"/>
      <c r="Y65" s="21"/>
      <c r="Z65" s="21"/>
      <c r="AA65" s="21"/>
    </row>
  </sheetData>
  <mergeCells count="33">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 ref="C29:G29"/>
    <mergeCell ref="C30:G30"/>
    <mergeCell ref="C31:G31"/>
    <mergeCell ref="C34:G34"/>
    <mergeCell ref="C35:G35"/>
    <mergeCell ref="C39:G39"/>
    <mergeCell ref="C44:G44"/>
    <mergeCell ref="C46:G46"/>
    <mergeCell ref="C48:G48"/>
    <mergeCell ref="C50:G50"/>
    <mergeCell ref="C64:G64"/>
    <mergeCell ref="C51:G51"/>
    <mergeCell ref="C52:G52"/>
    <mergeCell ref="C55:G55"/>
    <mergeCell ref="C56:G56"/>
    <mergeCell ref="C61:G61"/>
  </mergeCells>
  <dataValidations count="2">
    <dataValidation type="list" allowBlank="1" showInputMessage="1" showErrorMessage="1" sqref="B5:G5" xr:uid="{00000000-0002-0000-1802-000000000000}">
      <formula1>$AA$4:$AA$11</formula1>
    </dataValidation>
    <dataValidation type="list" allowBlank="1" showInputMessage="1" showErrorMessage="1" sqref="B10:G10" xr:uid="{00000000-0002-0000-1802-000001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sheetPr>
    <tabColor rgb="FFFF0000"/>
  </sheetPr>
  <dimension ref="A1:X29"/>
  <sheetViews>
    <sheetView workbookViewId="0">
      <pane xSplit="1" ySplit="2" topLeftCell="B3"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945</v>
      </c>
      <c r="C3" s="702"/>
      <c r="D3" s="702"/>
      <c r="E3" s="702"/>
      <c r="F3" s="702"/>
      <c r="G3" s="702"/>
    </row>
    <row r="4" spans="1:24" ht="14.25" customHeight="1" x14ac:dyDescent="0.25">
      <c r="A4" s="6" t="s">
        <v>2</v>
      </c>
      <c r="B4" s="776" t="s">
        <v>2898</v>
      </c>
      <c r="C4" s="776"/>
      <c r="D4" s="776"/>
      <c r="E4" s="776"/>
      <c r="F4" s="776"/>
      <c r="G4" s="776"/>
      <c r="W4" s="2" t="s">
        <v>3</v>
      </c>
      <c r="X4" s="2" t="s">
        <v>4</v>
      </c>
    </row>
    <row r="5" spans="1:24" ht="14.25" customHeight="1" x14ac:dyDescent="0.25">
      <c r="A5" s="6" t="s">
        <v>5</v>
      </c>
      <c r="B5" s="699" t="s">
        <v>12</v>
      </c>
      <c r="C5" s="699"/>
      <c r="D5" s="699"/>
      <c r="E5" s="699"/>
      <c r="F5" s="699"/>
      <c r="G5" s="699"/>
      <c r="X5" s="2" t="s">
        <v>7</v>
      </c>
    </row>
    <row r="6" spans="1:24" ht="14.25" customHeight="1" x14ac:dyDescent="0.25">
      <c r="A6" s="6" t="s">
        <v>8</v>
      </c>
      <c r="B6" s="699" t="s">
        <v>9</v>
      </c>
      <c r="C6" s="699"/>
      <c r="D6" s="699"/>
      <c r="E6" s="699"/>
      <c r="F6" s="699"/>
      <c r="G6" s="699"/>
      <c r="X6" s="2" t="s">
        <v>10</v>
      </c>
    </row>
    <row r="7" spans="1:24" ht="14.25" customHeight="1" x14ac:dyDescent="0.25">
      <c r="A7" s="6" t="s">
        <v>11</v>
      </c>
      <c r="B7" s="699" t="s">
        <v>2899</v>
      </c>
      <c r="C7" s="699"/>
      <c r="D7" s="699"/>
      <c r="E7" s="699"/>
      <c r="F7" s="699"/>
      <c r="G7" s="699"/>
      <c r="X7" s="2" t="s">
        <v>12</v>
      </c>
    </row>
    <row r="8" spans="1:24" ht="14.25" customHeight="1" x14ac:dyDescent="0.25">
      <c r="A8" s="6" t="s">
        <v>13</v>
      </c>
      <c r="B8" s="699" t="s">
        <v>9</v>
      </c>
      <c r="C8" s="699"/>
      <c r="D8" s="699"/>
      <c r="E8" s="699"/>
      <c r="F8" s="699"/>
      <c r="G8" s="699"/>
      <c r="X8" s="2" t="s">
        <v>16</v>
      </c>
    </row>
    <row r="9" spans="1:24" ht="14.25" customHeight="1" x14ac:dyDescent="0.25">
      <c r="A9" s="6" t="s">
        <v>15</v>
      </c>
      <c r="B9" s="699" t="s">
        <v>2900</v>
      </c>
      <c r="C9" s="699"/>
      <c r="D9" s="699"/>
      <c r="E9" s="699"/>
      <c r="F9" s="699"/>
      <c r="G9" s="699"/>
      <c r="X9" s="2" t="s">
        <v>6</v>
      </c>
    </row>
    <row r="10" spans="1:24" ht="14.25" customHeight="1" x14ac:dyDescent="0.25">
      <c r="A10" s="6" t="s">
        <v>17</v>
      </c>
      <c r="B10" s="699" t="s">
        <v>18</v>
      </c>
      <c r="C10" s="699"/>
      <c r="D10" s="699"/>
      <c r="E10" s="699"/>
      <c r="F10" s="699"/>
      <c r="G10" s="699"/>
      <c r="X10" s="2" t="s">
        <v>21</v>
      </c>
    </row>
    <row r="11" spans="1:24" ht="14.25" customHeight="1" x14ac:dyDescent="0.25">
      <c r="A11" s="6" t="s">
        <v>19</v>
      </c>
      <c r="B11" s="699" t="s">
        <v>20</v>
      </c>
      <c r="C11" s="699"/>
      <c r="D11" s="699"/>
      <c r="E11" s="699"/>
      <c r="F11" s="699"/>
      <c r="G11" s="699"/>
      <c r="W11" s="2" t="s">
        <v>24</v>
      </c>
      <c r="X11" s="2" t="s">
        <v>25</v>
      </c>
    </row>
    <row r="12" spans="1:24" ht="14.25" customHeight="1" x14ac:dyDescent="0.25">
      <c r="A12" s="6" t="s">
        <v>22</v>
      </c>
      <c r="B12" s="688" t="s">
        <v>23</v>
      </c>
      <c r="C12" s="688"/>
      <c r="D12" s="688"/>
      <c r="E12" s="688"/>
      <c r="F12" s="688"/>
      <c r="G12" s="688"/>
      <c r="X12" s="2" t="s">
        <v>18</v>
      </c>
    </row>
    <row r="13" spans="1:24" ht="14.25" customHeight="1" x14ac:dyDescent="0.25">
      <c r="A13" s="6" t="s">
        <v>26</v>
      </c>
      <c r="B13" s="699" t="s">
        <v>9</v>
      </c>
      <c r="C13" s="699"/>
      <c r="D13" s="699"/>
      <c r="E13" s="699"/>
      <c r="F13" s="699"/>
      <c r="G13" s="699"/>
      <c r="W13" s="2" t="s">
        <v>29</v>
      </c>
      <c r="X13" s="2" t="s">
        <v>23</v>
      </c>
    </row>
    <row r="14" spans="1:24" ht="14.25" customHeight="1" x14ac:dyDescent="0.25">
      <c r="A14" s="6" t="s">
        <v>28</v>
      </c>
      <c r="B14" s="688" t="s">
        <v>2901</v>
      </c>
      <c r="C14" s="688"/>
      <c r="D14" s="688"/>
      <c r="E14" s="688"/>
      <c r="F14" s="688"/>
      <c r="G14" s="688"/>
      <c r="X14" s="2" t="s">
        <v>31</v>
      </c>
    </row>
    <row r="15" spans="1:24" ht="14.25" customHeight="1" x14ac:dyDescent="0.25">
      <c r="A15" s="6" t="s">
        <v>30</v>
      </c>
      <c r="B15" s="688" t="s">
        <v>2902</v>
      </c>
      <c r="C15" s="688"/>
      <c r="D15" s="688"/>
      <c r="E15" s="688"/>
      <c r="F15" s="688"/>
      <c r="G15" s="688"/>
    </row>
    <row r="16" spans="1:24" ht="14.25" customHeight="1" x14ac:dyDescent="0.25">
      <c r="A16" s="6" t="s">
        <v>32</v>
      </c>
      <c r="B16" s="699" t="s">
        <v>945</v>
      </c>
      <c r="C16" s="699"/>
      <c r="D16" s="699"/>
      <c r="E16" s="699"/>
      <c r="F16" s="699"/>
      <c r="G16" s="699"/>
    </row>
    <row r="17" spans="1:24" ht="14.25" customHeight="1" x14ac:dyDescent="0.25">
      <c r="A17" s="6" t="s">
        <v>35</v>
      </c>
      <c r="B17" s="688" t="s">
        <v>9</v>
      </c>
      <c r="C17" s="688"/>
      <c r="D17" s="688"/>
      <c r="E17" s="688"/>
      <c r="F17" s="688"/>
      <c r="G17" s="688"/>
    </row>
    <row r="18" spans="1:24" ht="14.25" customHeight="1" x14ac:dyDescent="0.25">
      <c r="A18" s="6" t="s">
        <v>36</v>
      </c>
      <c r="B18" s="688" t="s">
        <v>2903</v>
      </c>
      <c r="C18" s="688"/>
      <c r="D18" s="688"/>
      <c r="E18" s="688"/>
      <c r="F18" s="688"/>
      <c r="G18" s="688"/>
    </row>
    <row r="19" spans="1:24" ht="14.25" customHeight="1" x14ac:dyDescent="0.25">
      <c r="A19" s="7" t="s">
        <v>37</v>
      </c>
      <c r="C19" s="8" t="s">
        <v>38</v>
      </c>
      <c r="D19" s="8" t="s">
        <v>39</v>
      </c>
      <c r="E19" s="8" t="s">
        <v>40</v>
      </c>
      <c r="F19" s="8" t="s">
        <v>41</v>
      </c>
      <c r="G19" s="8" t="s">
        <v>42</v>
      </c>
      <c r="H19" s="8"/>
      <c r="I19" s="8"/>
      <c r="J19" s="8"/>
      <c r="K19" s="8"/>
      <c r="L19" s="8"/>
      <c r="M19" s="9"/>
      <c r="N19" s="9"/>
      <c r="O19" s="9"/>
      <c r="P19" s="9"/>
      <c r="Q19" s="9"/>
      <c r="R19" s="9"/>
      <c r="S19" s="9"/>
      <c r="T19" s="9"/>
      <c r="U19" s="9"/>
      <c r="V19" s="9"/>
      <c r="W19" s="9"/>
      <c r="X19" s="9"/>
    </row>
    <row r="20" spans="1:24" ht="14.25" customHeight="1" x14ac:dyDescent="0.25">
      <c r="A20" s="6" t="s">
        <v>43</v>
      </c>
      <c r="C20" s="10">
        <v>81568</v>
      </c>
      <c r="D20" s="10">
        <v>81522</v>
      </c>
      <c r="E20" s="10">
        <v>76448</v>
      </c>
      <c r="F20" s="11">
        <v>75661</v>
      </c>
      <c r="G20" s="11">
        <v>69589</v>
      </c>
      <c r="H20" s="11"/>
      <c r="I20" s="11"/>
      <c r="J20" s="11"/>
      <c r="K20" s="11"/>
      <c r="L20" s="11"/>
      <c r="M20" s="9"/>
      <c r="N20" s="9"/>
      <c r="O20" s="9"/>
      <c r="P20" s="9"/>
      <c r="Q20" s="9"/>
      <c r="R20" s="9"/>
      <c r="S20" s="9"/>
      <c r="T20" s="9"/>
      <c r="U20" s="9"/>
      <c r="V20" s="9"/>
      <c r="W20" s="9"/>
      <c r="X20" s="9"/>
    </row>
    <row r="21" spans="1:24" ht="14.25" customHeight="1" x14ac:dyDescent="0.25">
      <c r="A21" s="6" t="s">
        <v>44</v>
      </c>
      <c r="C21" s="10">
        <f>C20-C25</f>
        <v>81566</v>
      </c>
      <c r="D21" s="10">
        <f t="shared" ref="D21:G21" si="0">D20-D25</f>
        <v>81503</v>
      </c>
      <c r="E21" s="10">
        <f t="shared" si="0"/>
        <v>76301</v>
      </c>
      <c r="F21" s="10">
        <f t="shared" si="0"/>
        <v>75398</v>
      </c>
      <c r="G21" s="10">
        <f t="shared" si="0"/>
        <v>69157</v>
      </c>
      <c r="H21" s="10"/>
      <c r="I21" s="10"/>
      <c r="J21" s="10"/>
      <c r="K21" s="10"/>
      <c r="L21" s="10"/>
      <c r="M21" s="9"/>
      <c r="N21" s="9"/>
      <c r="O21" s="9"/>
      <c r="P21" s="9"/>
      <c r="Q21" s="9"/>
      <c r="R21" s="9"/>
      <c r="S21" s="9"/>
      <c r="T21" s="9"/>
      <c r="U21" s="9"/>
      <c r="V21" s="9"/>
      <c r="W21" s="9"/>
      <c r="X21" s="9"/>
    </row>
    <row r="22" spans="1:24" ht="14.25" customHeight="1" x14ac:dyDescent="0.25">
      <c r="A22" s="6" t="s">
        <v>45</v>
      </c>
      <c r="C22" s="12">
        <f>C21/C20</f>
        <v>0.9999754805806198</v>
      </c>
      <c r="D22" s="12">
        <f t="shared" ref="D22:G22" si="1">D21/D20</f>
        <v>0.9997669340791443</v>
      </c>
      <c r="E22" s="12">
        <f t="shared" si="1"/>
        <v>0.99807712431979911</v>
      </c>
      <c r="F22" s="12">
        <f t="shared" si="1"/>
        <v>0.9965239687553693</v>
      </c>
      <c r="G22" s="12">
        <f t="shared" si="1"/>
        <v>0.99379212231818248</v>
      </c>
      <c r="H22" s="12"/>
      <c r="I22" s="12"/>
      <c r="J22" s="12"/>
      <c r="K22" s="12"/>
      <c r="L22" s="12"/>
      <c r="M22" s="9"/>
      <c r="N22" s="9"/>
      <c r="O22" s="9"/>
      <c r="P22" s="9"/>
      <c r="Q22" s="9"/>
      <c r="R22" s="9"/>
      <c r="S22" s="9"/>
      <c r="T22" s="9"/>
      <c r="U22" s="9"/>
      <c r="V22" s="9"/>
      <c r="W22" s="9"/>
      <c r="X22" s="9"/>
    </row>
    <row r="23" spans="1:24" ht="14.25" customHeight="1" x14ac:dyDescent="0.25">
      <c r="A23" s="6" t="s">
        <v>46</v>
      </c>
      <c r="C23" s="10">
        <v>2</v>
      </c>
      <c r="D23" s="10">
        <v>4</v>
      </c>
      <c r="E23" s="10">
        <v>10</v>
      </c>
      <c r="F23" s="9">
        <v>17</v>
      </c>
      <c r="G23" s="9">
        <v>29</v>
      </c>
      <c r="H23" s="9"/>
      <c r="I23" s="9"/>
      <c r="J23" s="9"/>
      <c r="K23" s="9"/>
      <c r="L23" s="9"/>
      <c r="M23" s="9"/>
      <c r="N23" s="9"/>
      <c r="O23" s="9"/>
      <c r="P23" s="9"/>
      <c r="Q23" s="9"/>
      <c r="R23" s="9"/>
      <c r="S23" s="9"/>
      <c r="T23" s="9"/>
      <c r="U23" s="9"/>
      <c r="V23" s="9"/>
      <c r="W23" s="9"/>
      <c r="X23" s="9"/>
    </row>
    <row r="24" spans="1:24" ht="14.25" customHeight="1" x14ac:dyDescent="0.25">
      <c r="A24" s="6" t="s">
        <v>47</v>
      </c>
      <c r="C24" s="12">
        <f>C23/C20</f>
        <v>2.4519419380149078E-5</v>
      </c>
      <c r="D24" s="12">
        <f t="shared" ref="D24:F24" si="2">D23/D20</f>
        <v>4.9066509653835777E-5</v>
      </c>
      <c r="E24" s="12">
        <f t="shared" si="2"/>
        <v>1.3080786940142318E-4</v>
      </c>
      <c r="F24" s="12">
        <f t="shared" si="2"/>
        <v>2.2468643026129711E-4</v>
      </c>
      <c r="G24" s="12">
        <f>G23/G20</f>
        <v>4.1673252956645444E-4</v>
      </c>
      <c r="H24" s="12"/>
      <c r="I24" s="12"/>
      <c r="J24" s="12"/>
      <c r="K24" s="12"/>
      <c r="L24" s="12"/>
      <c r="M24" s="9"/>
      <c r="N24" s="9"/>
      <c r="O24" s="9"/>
      <c r="P24" s="9"/>
      <c r="Q24" s="9"/>
      <c r="R24" s="9"/>
      <c r="S24" s="9"/>
      <c r="T24" s="9"/>
      <c r="U24" s="9"/>
      <c r="V24" s="9"/>
      <c r="W24" s="9"/>
      <c r="X24" s="9"/>
    </row>
    <row r="25" spans="1:24" ht="14.25" customHeight="1" x14ac:dyDescent="0.25">
      <c r="A25" s="6" t="s">
        <v>48</v>
      </c>
      <c r="C25" s="10">
        <v>2</v>
      </c>
      <c r="D25" s="10">
        <v>19</v>
      </c>
      <c r="E25" s="10">
        <v>147</v>
      </c>
      <c r="F25" s="10">
        <v>263</v>
      </c>
      <c r="G25" s="10">
        <v>432</v>
      </c>
      <c r="H25" s="9"/>
      <c r="I25" s="9"/>
      <c r="J25" s="9"/>
      <c r="K25" s="9"/>
      <c r="L25" s="9"/>
      <c r="M25" s="9"/>
      <c r="N25" s="9"/>
      <c r="O25" s="9"/>
      <c r="P25" s="9"/>
      <c r="Q25" s="9"/>
      <c r="R25" s="9"/>
      <c r="S25" s="9"/>
      <c r="T25" s="9"/>
      <c r="U25" s="9"/>
      <c r="V25" s="9"/>
      <c r="W25" s="9"/>
      <c r="X25" s="9"/>
    </row>
    <row r="26" spans="1:24" ht="14.25" customHeight="1" x14ac:dyDescent="0.25">
      <c r="A26" s="6" t="s">
        <v>49</v>
      </c>
      <c r="C26" s="12">
        <f>C25/C20</f>
        <v>2.4519419380149078E-5</v>
      </c>
      <c r="D26" s="12">
        <f t="shared" ref="D26:F26" si="3">D25/D20</f>
        <v>2.3306592085571993E-4</v>
      </c>
      <c r="E26" s="12">
        <f t="shared" si="3"/>
        <v>1.9228756802009209E-3</v>
      </c>
      <c r="F26" s="12">
        <f t="shared" si="3"/>
        <v>3.4760312446306552E-3</v>
      </c>
      <c r="G26" s="12">
        <f>G25/G20</f>
        <v>6.2078776818175283E-3</v>
      </c>
      <c r="H26" s="12"/>
      <c r="I26" s="12"/>
      <c r="J26" s="12"/>
      <c r="K26" s="12"/>
      <c r="L26" s="12"/>
      <c r="M26" s="9"/>
      <c r="N26" s="9"/>
      <c r="O26" s="9"/>
      <c r="P26" s="9"/>
      <c r="Q26" s="9"/>
      <c r="R26" s="9"/>
      <c r="S26" s="9"/>
      <c r="T26" s="9"/>
      <c r="U26" s="9"/>
      <c r="V26" s="9"/>
      <c r="W26" s="9"/>
      <c r="X26" s="9"/>
    </row>
    <row r="27" spans="1:24" ht="14.25" customHeight="1" x14ac:dyDescent="0.25">
      <c r="A27" s="7" t="s">
        <v>50</v>
      </c>
      <c r="C27" s="677" t="s">
        <v>51</v>
      </c>
      <c r="D27" s="677"/>
      <c r="E27" s="677"/>
      <c r="F27" s="677"/>
      <c r="G27" s="677"/>
      <c r="H27" s="14"/>
      <c r="I27" s="14"/>
      <c r="J27" s="9"/>
      <c r="K27" s="9"/>
      <c r="L27" s="9"/>
      <c r="M27" s="9"/>
      <c r="N27" s="9"/>
      <c r="O27" s="9"/>
      <c r="P27" s="9"/>
      <c r="Q27" s="9"/>
      <c r="R27" s="9"/>
      <c r="S27" s="9"/>
      <c r="T27" s="9"/>
      <c r="U27" s="9"/>
      <c r="V27" s="9"/>
      <c r="W27" s="9"/>
      <c r="X27" s="9"/>
    </row>
    <row r="28" spans="1:24" ht="13.5" customHeight="1" x14ac:dyDescent="0.25">
      <c r="A28" s="15" t="s">
        <v>52</v>
      </c>
      <c r="B28" s="16" t="s">
        <v>2</v>
      </c>
      <c r="C28" s="8" t="s">
        <v>38</v>
      </c>
      <c r="D28" s="8" t="s">
        <v>39</v>
      </c>
      <c r="E28" s="8" t="s">
        <v>40</v>
      </c>
      <c r="F28" s="8" t="s">
        <v>41</v>
      </c>
      <c r="G28" s="8" t="s">
        <v>42</v>
      </c>
      <c r="H28" s="8"/>
      <c r="I28" s="8"/>
      <c r="J28" s="8"/>
      <c r="K28" s="8"/>
      <c r="L28" s="8"/>
      <c r="M28" s="9"/>
      <c r="N28" s="9"/>
      <c r="O28" s="9"/>
      <c r="P28" s="9"/>
      <c r="Q28" s="9"/>
      <c r="R28" s="9"/>
      <c r="S28" s="9"/>
      <c r="T28" s="9"/>
      <c r="U28" s="9"/>
      <c r="V28" s="9"/>
      <c r="W28" s="9"/>
      <c r="X28" s="9"/>
    </row>
    <row r="29" spans="1:24" x14ac:dyDescent="0.25">
      <c r="B29" s="2" t="s">
        <v>2022</v>
      </c>
      <c r="C29" s="10">
        <v>81568</v>
      </c>
      <c r="D29" s="10">
        <v>81522</v>
      </c>
      <c r="E29" s="10">
        <v>76448</v>
      </c>
      <c r="F29" s="11">
        <v>75661</v>
      </c>
      <c r="G29" s="11">
        <v>69589</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1902-000000000000}">
      <formula1>$X$13:$X$14</formula1>
    </dataValidation>
    <dataValidation type="list" allowBlank="1" showInputMessage="1" showErrorMessage="1" sqref="B10:G10" xr:uid="{00000000-0002-0000-1902-000001000000}">
      <formula1>$X$11:$X$12</formula1>
    </dataValidation>
    <dataValidation type="list" allowBlank="1" showInputMessage="1" showErrorMessage="1" sqref="B5:G5" xr:uid="{00000000-0002-0000-1902-000002000000}">
      <formula1>$X$4:$X$10</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sheetPr>
    <tabColor rgb="FFFF0000"/>
  </sheetPr>
  <dimension ref="A1:V32"/>
  <sheetViews>
    <sheetView workbookViewId="0">
      <pane xSplit="1" ySplit="2" topLeftCell="B12"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18" width="8.140625" style="2" customWidth="1"/>
    <col min="19" max="20" width="9.140625" style="2"/>
    <col min="21" max="21" width="24" style="2" bestFit="1" customWidth="1"/>
    <col min="22" max="16384" width="9.140625" style="2"/>
  </cols>
  <sheetData>
    <row r="1" spans="1:22" ht="18.75" x14ac:dyDescent="0.25">
      <c r="A1" s="192" t="s">
        <v>0</v>
      </c>
    </row>
    <row r="2" spans="1:22" ht="14.25" customHeight="1" x14ac:dyDescent="0.25">
      <c r="B2" s="227"/>
      <c r="C2" s="227"/>
      <c r="D2" s="227"/>
      <c r="E2" s="227"/>
      <c r="F2" s="227"/>
    </row>
    <row r="3" spans="1:22" ht="14.25" customHeight="1" x14ac:dyDescent="0.25">
      <c r="A3" s="5" t="s">
        <v>1</v>
      </c>
      <c r="B3" s="702" t="s">
        <v>2904</v>
      </c>
      <c r="C3" s="702"/>
      <c r="D3" s="702"/>
      <c r="E3" s="702"/>
      <c r="F3" s="702"/>
      <c r="G3" s="702"/>
    </row>
    <row r="4" spans="1:22" ht="14.25" customHeight="1" x14ac:dyDescent="0.25">
      <c r="A4" s="6" t="s">
        <v>2</v>
      </c>
      <c r="B4" s="704" t="s">
        <v>2905</v>
      </c>
      <c r="C4" s="704"/>
      <c r="D4" s="704"/>
      <c r="E4" s="704"/>
      <c r="F4" s="704"/>
      <c r="G4" s="704"/>
    </row>
    <row r="5" spans="1:22" ht="14.25" customHeight="1" x14ac:dyDescent="0.25">
      <c r="A5" s="6"/>
      <c r="B5" s="704"/>
      <c r="C5" s="704"/>
      <c r="D5" s="704"/>
      <c r="E5" s="704"/>
      <c r="F5" s="704"/>
      <c r="G5" s="704"/>
    </row>
    <row r="6" spans="1:22" ht="14.25" customHeight="1" x14ac:dyDescent="0.25">
      <c r="A6" s="6" t="s">
        <v>5</v>
      </c>
      <c r="B6" s="699" t="s">
        <v>6</v>
      </c>
      <c r="C6" s="699"/>
      <c r="D6" s="699"/>
      <c r="E6" s="699"/>
      <c r="F6" s="699"/>
      <c r="G6" s="699"/>
      <c r="U6" s="2" t="s">
        <v>3</v>
      </c>
      <c r="V6" s="2" t="s">
        <v>4</v>
      </c>
    </row>
    <row r="7" spans="1:22" ht="14.25" customHeight="1" x14ac:dyDescent="0.25">
      <c r="A7" s="6" t="s">
        <v>8</v>
      </c>
      <c r="B7" s="699" t="s">
        <v>9</v>
      </c>
      <c r="C7" s="699"/>
      <c r="D7" s="699"/>
      <c r="E7" s="699"/>
      <c r="F7" s="699"/>
      <c r="G7" s="699"/>
      <c r="V7" s="2" t="s">
        <v>7</v>
      </c>
    </row>
    <row r="8" spans="1:22" ht="14.25" customHeight="1" x14ac:dyDescent="0.25">
      <c r="A8" s="6" t="s">
        <v>11</v>
      </c>
      <c r="B8" s="699" t="s">
        <v>2899</v>
      </c>
      <c r="C8" s="699"/>
      <c r="D8" s="699"/>
      <c r="E8" s="699"/>
      <c r="F8" s="699"/>
      <c r="G8" s="699"/>
      <c r="V8" s="2" t="s">
        <v>10</v>
      </c>
    </row>
    <row r="9" spans="1:22" ht="14.25" customHeight="1" x14ac:dyDescent="0.25">
      <c r="A9" s="6" t="s">
        <v>13</v>
      </c>
      <c r="B9" s="699" t="s">
        <v>9</v>
      </c>
      <c r="C9" s="699"/>
      <c r="D9" s="699"/>
      <c r="E9" s="699"/>
      <c r="F9" s="699"/>
      <c r="G9" s="699"/>
      <c r="V9" s="2" t="s">
        <v>16</v>
      </c>
    </row>
    <row r="10" spans="1:22" ht="14.25" customHeight="1" x14ac:dyDescent="0.25">
      <c r="A10" s="6" t="s">
        <v>15</v>
      </c>
      <c r="B10" s="699" t="s">
        <v>2900</v>
      </c>
      <c r="C10" s="699"/>
      <c r="D10" s="699"/>
      <c r="E10" s="699"/>
      <c r="F10" s="699"/>
      <c r="G10" s="699"/>
      <c r="V10" s="2" t="s">
        <v>6</v>
      </c>
    </row>
    <row r="11" spans="1:22" ht="14.25" customHeight="1" x14ac:dyDescent="0.25">
      <c r="A11" s="6" t="s">
        <v>17</v>
      </c>
      <c r="B11" s="699" t="s">
        <v>18</v>
      </c>
      <c r="C11" s="699"/>
      <c r="D11" s="699"/>
      <c r="E11" s="699"/>
      <c r="F11" s="699"/>
      <c r="G11" s="699"/>
      <c r="V11" s="2" t="s">
        <v>21</v>
      </c>
    </row>
    <row r="12" spans="1:22" ht="14.25" customHeight="1" x14ac:dyDescent="0.25">
      <c r="A12" s="6" t="s">
        <v>19</v>
      </c>
      <c r="B12" s="699" t="s">
        <v>20</v>
      </c>
      <c r="C12" s="699"/>
      <c r="D12" s="699"/>
      <c r="E12" s="699"/>
      <c r="F12" s="699"/>
      <c r="G12" s="699"/>
      <c r="U12" s="2" t="s">
        <v>24</v>
      </c>
      <c r="V12" s="2" t="s">
        <v>25</v>
      </c>
    </row>
    <row r="13" spans="1:22" ht="14.25" customHeight="1" x14ac:dyDescent="0.25">
      <c r="A13" s="6" t="s">
        <v>22</v>
      </c>
      <c r="B13" s="688" t="s">
        <v>23</v>
      </c>
      <c r="C13" s="688"/>
      <c r="D13" s="688"/>
      <c r="E13" s="688"/>
      <c r="F13" s="688"/>
      <c r="G13" s="688"/>
      <c r="V13" s="2" t="s">
        <v>18</v>
      </c>
    </row>
    <row r="14" spans="1:22" ht="14.25" customHeight="1" x14ac:dyDescent="0.25">
      <c r="A14" s="6" t="s">
        <v>26</v>
      </c>
      <c r="B14" s="699" t="s">
        <v>9</v>
      </c>
      <c r="C14" s="699"/>
      <c r="D14" s="699"/>
      <c r="E14" s="699"/>
      <c r="F14" s="699"/>
      <c r="G14" s="699"/>
      <c r="U14" s="2" t="s">
        <v>29</v>
      </c>
      <c r="V14" s="2" t="s">
        <v>23</v>
      </c>
    </row>
    <row r="15" spans="1:22" ht="14.25" customHeight="1" x14ac:dyDescent="0.25">
      <c r="A15" s="6" t="s">
        <v>28</v>
      </c>
      <c r="B15" s="688" t="s">
        <v>2906</v>
      </c>
      <c r="C15" s="688"/>
      <c r="D15" s="688"/>
      <c r="E15" s="688"/>
      <c r="F15" s="688"/>
      <c r="G15" s="688"/>
      <c r="V15" s="2" t="s">
        <v>31</v>
      </c>
    </row>
    <row r="16" spans="1:22" ht="14.25" customHeight="1" x14ac:dyDescent="0.25">
      <c r="A16" s="6" t="s">
        <v>30</v>
      </c>
      <c r="B16" s="688" t="s">
        <v>2902</v>
      </c>
      <c r="C16" s="688"/>
      <c r="D16" s="688"/>
      <c r="E16" s="688"/>
      <c r="F16" s="688"/>
      <c r="G16" s="688"/>
    </row>
    <row r="17" spans="1:22" ht="14.25" customHeight="1" x14ac:dyDescent="0.25">
      <c r="A17" s="6" t="s">
        <v>32</v>
      </c>
      <c r="B17" s="699" t="s">
        <v>946</v>
      </c>
      <c r="C17" s="699"/>
      <c r="D17" s="699"/>
      <c r="E17" s="699"/>
      <c r="F17" s="699"/>
      <c r="G17" s="699"/>
    </row>
    <row r="18" spans="1:22" ht="14.25" customHeight="1" x14ac:dyDescent="0.25">
      <c r="A18" s="6" t="s">
        <v>35</v>
      </c>
      <c r="B18" s="688" t="s">
        <v>9</v>
      </c>
      <c r="C18" s="688"/>
      <c r="D18" s="688"/>
      <c r="E18" s="688"/>
      <c r="F18" s="688"/>
      <c r="G18" s="688"/>
    </row>
    <row r="19" spans="1:22" ht="14.25" customHeight="1" x14ac:dyDescent="0.25">
      <c r="A19" s="6" t="s">
        <v>36</v>
      </c>
      <c r="B19" s="688" t="s">
        <v>2903</v>
      </c>
      <c r="C19" s="688"/>
      <c r="D19" s="688"/>
      <c r="E19" s="688"/>
      <c r="F19" s="688"/>
      <c r="G19" s="688"/>
    </row>
    <row r="20" spans="1:22" ht="14.25" customHeight="1" x14ac:dyDescent="0.25">
      <c r="A20" s="7" t="s">
        <v>37</v>
      </c>
      <c r="C20" s="8" t="s">
        <v>38</v>
      </c>
      <c r="D20" s="8" t="s">
        <v>39</v>
      </c>
      <c r="E20" s="8" t="s">
        <v>40</v>
      </c>
      <c r="F20" s="8" t="s">
        <v>41</v>
      </c>
      <c r="G20" s="8" t="s">
        <v>42</v>
      </c>
      <c r="H20" s="8"/>
      <c r="I20" s="8"/>
      <c r="J20" s="8"/>
      <c r="K20" s="9"/>
      <c r="L20" s="9"/>
      <c r="M20" s="9"/>
      <c r="N20" s="9"/>
      <c r="O20" s="9"/>
      <c r="P20" s="9"/>
      <c r="Q20" s="9"/>
      <c r="R20" s="9"/>
      <c r="S20" s="9"/>
      <c r="T20" s="9"/>
      <c r="U20" s="9"/>
      <c r="V20" s="9"/>
    </row>
    <row r="21" spans="1:22" ht="14.25" customHeight="1" x14ac:dyDescent="0.25">
      <c r="A21" s="6" t="s">
        <v>43</v>
      </c>
      <c r="C21" s="10">
        <v>81568</v>
      </c>
      <c r="D21" s="10">
        <v>81522</v>
      </c>
      <c r="E21" s="10">
        <v>76448</v>
      </c>
      <c r="F21" s="11">
        <v>75661</v>
      </c>
      <c r="G21" s="11">
        <v>69589</v>
      </c>
      <c r="H21" s="11"/>
      <c r="I21" s="11"/>
      <c r="J21" s="11"/>
      <c r="K21" s="9"/>
      <c r="L21" s="9"/>
      <c r="M21" s="9"/>
      <c r="N21" s="9"/>
      <c r="O21" s="9"/>
      <c r="P21" s="9"/>
      <c r="Q21" s="9"/>
      <c r="R21" s="9"/>
      <c r="S21" s="9"/>
      <c r="T21" s="9"/>
      <c r="U21" s="9"/>
      <c r="V21" s="9"/>
    </row>
    <row r="22" spans="1:22" ht="14.25" customHeight="1" x14ac:dyDescent="0.25">
      <c r="A22" s="6" t="s">
        <v>44</v>
      </c>
      <c r="C22" s="10">
        <f>C21-C26</f>
        <v>81566</v>
      </c>
      <c r="D22" s="10">
        <f t="shared" ref="D22:G22" si="0">D21-D26</f>
        <v>81503</v>
      </c>
      <c r="E22" s="10">
        <f t="shared" si="0"/>
        <v>76301</v>
      </c>
      <c r="F22" s="10">
        <f t="shared" si="0"/>
        <v>75398</v>
      </c>
      <c r="G22" s="10">
        <f t="shared" si="0"/>
        <v>69157</v>
      </c>
      <c r="H22" s="10"/>
      <c r="I22" s="10"/>
      <c r="J22" s="10"/>
      <c r="K22" s="9"/>
      <c r="L22" s="9"/>
      <c r="M22" s="9"/>
      <c r="N22" s="9"/>
      <c r="O22" s="9"/>
      <c r="P22" s="9"/>
      <c r="Q22" s="9"/>
      <c r="R22" s="9"/>
      <c r="S22" s="9"/>
      <c r="T22" s="9"/>
      <c r="U22" s="9"/>
      <c r="V22" s="9"/>
    </row>
    <row r="23" spans="1:22" ht="14.25" customHeight="1" x14ac:dyDescent="0.25">
      <c r="A23" s="6" t="s">
        <v>45</v>
      </c>
      <c r="C23" s="12">
        <f>C22/C21</f>
        <v>0.9999754805806198</v>
      </c>
      <c r="D23" s="12">
        <f t="shared" ref="D23:G23" si="1">D22/D21</f>
        <v>0.9997669340791443</v>
      </c>
      <c r="E23" s="12">
        <f t="shared" si="1"/>
        <v>0.99807712431979911</v>
      </c>
      <c r="F23" s="12">
        <f t="shared" si="1"/>
        <v>0.9965239687553693</v>
      </c>
      <c r="G23" s="12">
        <f t="shared" si="1"/>
        <v>0.99379212231818248</v>
      </c>
      <c r="H23" s="12"/>
      <c r="I23" s="12"/>
      <c r="J23" s="12"/>
      <c r="K23" s="9"/>
      <c r="L23" s="9"/>
      <c r="M23" s="9"/>
      <c r="N23" s="9"/>
      <c r="O23" s="9"/>
      <c r="P23" s="9"/>
      <c r="Q23" s="9"/>
      <c r="R23" s="9"/>
      <c r="S23" s="9"/>
      <c r="T23" s="9"/>
      <c r="U23" s="9"/>
      <c r="V23" s="9"/>
    </row>
    <row r="24" spans="1:22" ht="14.25" customHeight="1" x14ac:dyDescent="0.25">
      <c r="A24" s="6" t="s">
        <v>46</v>
      </c>
      <c r="C24" s="10">
        <v>0</v>
      </c>
      <c r="D24" s="10">
        <v>0</v>
      </c>
      <c r="E24" s="10">
        <v>0</v>
      </c>
      <c r="F24" s="9">
        <v>0</v>
      </c>
      <c r="G24" s="9">
        <v>0</v>
      </c>
      <c r="H24" s="9"/>
      <c r="I24" s="9"/>
      <c r="J24" s="9"/>
      <c r="K24" s="9"/>
      <c r="L24" s="9"/>
      <c r="M24" s="9"/>
      <c r="N24" s="9"/>
      <c r="O24" s="9"/>
      <c r="P24" s="9"/>
      <c r="Q24" s="9"/>
      <c r="R24" s="9"/>
      <c r="S24" s="9"/>
      <c r="T24" s="9"/>
      <c r="U24" s="9"/>
      <c r="V24" s="9"/>
    </row>
    <row r="25" spans="1:22" ht="14.25" customHeight="1" x14ac:dyDescent="0.25">
      <c r="A25" s="6" t="s">
        <v>47</v>
      </c>
      <c r="C25" s="12">
        <f>C24/C21</f>
        <v>0</v>
      </c>
      <c r="D25" s="12">
        <f t="shared" ref="D25:F25" si="2">D24/D21</f>
        <v>0</v>
      </c>
      <c r="E25" s="12">
        <f t="shared" si="2"/>
        <v>0</v>
      </c>
      <c r="F25" s="12">
        <f t="shared" si="2"/>
        <v>0</v>
      </c>
      <c r="G25" s="12">
        <f>G24/G21</f>
        <v>0</v>
      </c>
      <c r="H25" s="12"/>
      <c r="I25" s="12"/>
      <c r="J25" s="12"/>
      <c r="K25" s="9"/>
      <c r="L25" s="9"/>
      <c r="M25" s="9"/>
      <c r="N25" s="9"/>
      <c r="O25" s="9"/>
      <c r="P25" s="9"/>
      <c r="Q25" s="9"/>
      <c r="R25" s="9"/>
      <c r="S25" s="9"/>
      <c r="T25" s="9"/>
      <c r="U25" s="9"/>
      <c r="V25" s="9"/>
    </row>
    <row r="26" spans="1:22" ht="14.25" customHeight="1" x14ac:dyDescent="0.25">
      <c r="A26" s="6" t="s">
        <v>48</v>
      </c>
      <c r="C26" s="10">
        <v>2</v>
      </c>
      <c r="D26" s="10">
        <v>19</v>
      </c>
      <c r="E26" s="10">
        <v>147</v>
      </c>
      <c r="F26" s="10">
        <v>263</v>
      </c>
      <c r="G26" s="10">
        <v>432</v>
      </c>
      <c r="H26" s="9"/>
      <c r="I26" s="9"/>
      <c r="J26" s="9"/>
      <c r="K26" s="9"/>
      <c r="L26" s="9"/>
      <c r="M26" s="9"/>
      <c r="N26" s="9"/>
      <c r="O26" s="9"/>
      <c r="P26" s="9"/>
      <c r="Q26" s="9"/>
      <c r="R26" s="9"/>
      <c r="S26" s="9"/>
      <c r="T26" s="9"/>
      <c r="U26" s="9"/>
      <c r="V26" s="9"/>
    </row>
    <row r="27" spans="1:22" ht="14.25" customHeight="1" x14ac:dyDescent="0.25">
      <c r="A27" s="6" t="s">
        <v>49</v>
      </c>
      <c r="C27" s="12">
        <f>C26/C21</f>
        <v>2.4519419380149078E-5</v>
      </c>
      <c r="D27" s="12">
        <f t="shared" ref="D27:F27" si="3">D26/D21</f>
        <v>2.3306592085571993E-4</v>
      </c>
      <c r="E27" s="12">
        <f t="shared" si="3"/>
        <v>1.9228756802009209E-3</v>
      </c>
      <c r="F27" s="12">
        <f t="shared" si="3"/>
        <v>3.4760312446306552E-3</v>
      </c>
      <c r="G27" s="12">
        <f>G26/G21</f>
        <v>6.2078776818175283E-3</v>
      </c>
      <c r="H27" s="12"/>
      <c r="I27" s="12"/>
      <c r="J27" s="12"/>
      <c r="K27" s="9"/>
      <c r="L27" s="9"/>
      <c r="M27" s="9"/>
      <c r="N27" s="9"/>
      <c r="O27" s="9"/>
      <c r="P27" s="9"/>
      <c r="Q27" s="9"/>
      <c r="R27" s="9"/>
      <c r="S27" s="9"/>
      <c r="T27" s="9"/>
      <c r="U27" s="9"/>
      <c r="V27" s="9"/>
    </row>
    <row r="28" spans="1:22" ht="14.25" customHeight="1" x14ac:dyDescent="0.25">
      <c r="A28" s="7" t="s">
        <v>50</v>
      </c>
      <c r="C28" s="677" t="s">
        <v>51</v>
      </c>
      <c r="D28" s="677"/>
      <c r="E28" s="677"/>
      <c r="F28" s="677"/>
      <c r="G28" s="677"/>
      <c r="H28" s="9"/>
      <c r="I28" s="9"/>
      <c r="J28" s="9"/>
      <c r="K28" s="9"/>
      <c r="L28" s="9"/>
      <c r="M28" s="9"/>
      <c r="N28" s="9"/>
      <c r="O28" s="9"/>
      <c r="P28" s="9"/>
      <c r="Q28" s="9"/>
      <c r="R28" s="9"/>
      <c r="S28" s="9"/>
      <c r="T28" s="9"/>
      <c r="U28" s="9"/>
      <c r="V28" s="9"/>
    </row>
    <row r="29" spans="1:22" ht="13.5" customHeight="1" x14ac:dyDescent="0.25">
      <c r="A29" s="15" t="s">
        <v>52</v>
      </c>
      <c r="B29" s="16" t="s">
        <v>2</v>
      </c>
      <c r="C29" s="8" t="s">
        <v>38</v>
      </c>
      <c r="D29" s="8" t="s">
        <v>39</v>
      </c>
      <c r="E29" s="8" t="s">
        <v>40</v>
      </c>
      <c r="F29" s="8" t="s">
        <v>41</v>
      </c>
      <c r="G29" s="8" t="s">
        <v>42</v>
      </c>
      <c r="H29" s="8"/>
      <c r="I29" s="8"/>
      <c r="J29" s="8"/>
      <c r="K29" s="9"/>
      <c r="L29" s="9"/>
      <c r="M29" s="9"/>
      <c r="N29" s="9"/>
      <c r="O29" s="9"/>
      <c r="P29" s="9"/>
      <c r="Q29" s="9"/>
      <c r="R29" s="9"/>
      <c r="S29" s="9"/>
      <c r="T29" s="9"/>
      <c r="U29" s="9"/>
      <c r="V29" s="9"/>
    </row>
    <row r="30" spans="1:22" ht="13.5" customHeight="1" x14ac:dyDescent="0.25">
      <c r="A30" s="2" t="s">
        <v>1555</v>
      </c>
      <c r="B30" s="234" t="s">
        <v>2907</v>
      </c>
      <c r="C30" s="235">
        <v>43726</v>
      </c>
      <c r="D30" s="235">
        <v>44241</v>
      </c>
      <c r="E30" s="235">
        <v>43984</v>
      </c>
      <c r="F30" s="235">
        <v>43786</v>
      </c>
      <c r="G30" s="235">
        <v>41215</v>
      </c>
      <c r="H30" s="11"/>
      <c r="I30" s="11"/>
      <c r="J30" s="11"/>
      <c r="K30" s="9"/>
      <c r="L30" s="9"/>
      <c r="M30" s="9"/>
      <c r="N30" s="9"/>
      <c r="O30" s="9"/>
      <c r="P30" s="9"/>
      <c r="Q30" s="9"/>
      <c r="R30" s="9"/>
      <c r="S30" s="9"/>
      <c r="T30" s="9"/>
      <c r="U30" s="9"/>
      <c r="V30" s="9"/>
    </row>
    <row r="31" spans="1:22" ht="13.5" customHeight="1" x14ac:dyDescent="0.25">
      <c r="A31" s="2" t="s">
        <v>1654</v>
      </c>
      <c r="B31" s="234" t="s">
        <v>2908</v>
      </c>
      <c r="C31" s="235">
        <v>37840</v>
      </c>
      <c r="D31" s="235">
        <v>37262</v>
      </c>
      <c r="E31" s="235">
        <v>32317</v>
      </c>
      <c r="F31" s="235">
        <v>31612</v>
      </c>
      <c r="G31" s="235">
        <v>27942</v>
      </c>
      <c r="H31" s="11"/>
      <c r="I31" s="11"/>
      <c r="J31" s="11"/>
      <c r="K31" s="9"/>
      <c r="L31" s="9"/>
      <c r="M31" s="9"/>
      <c r="N31" s="9"/>
      <c r="O31" s="9"/>
      <c r="P31" s="9"/>
      <c r="Q31" s="9"/>
      <c r="R31" s="9"/>
      <c r="S31" s="9"/>
      <c r="T31" s="9"/>
      <c r="U31" s="9"/>
      <c r="V31" s="9"/>
    </row>
    <row r="32" spans="1:22" s="19" customFormat="1" ht="13.5" customHeight="1" x14ac:dyDescent="0.25">
      <c r="A32" s="19" t="s">
        <v>53</v>
      </c>
      <c r="C32" s="20">
        <f>SUM(C30:C31)</f>
        <v>81566</v>
      </c>
      <c r="D32" s="20">
        <f>SUM(D30:D31)</f>
        <v>81503</v>
      </c>
      <c r="E32" s="20">
        <f>SUM(E30:E31)</f>
        <v>76301</v>
      </c>
      <c r="F32" s="20">
        <f>SUM(F30:F31)</f>
        <v>75398</v>
      </c>
      <c r="G32" s="20">
        <f>SUM(G30:G31)</f>
        <v>69157</v>
      </c>
      <c r="H32" s="20"/>
      <c r="I32" s="20"/>
      <c r="J32" s="20"/>
      <c r="K32" s="21"/>
      <c r="L32" s="21"/>
      <c r="M32" s="21"/>
      <c r="N32" s="21"/>
      <c r="O32" s="21"/>
      <c r="P32" s="21"/>
      <c r="Q32" s="21"/>
      <c r="R32" s="21"/>
      <c r="S32" s="21"/>
      <c r="T32" s="21"/>
      <c r="U32" s="21"/>
      <c r="V32"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6:G6" xr:uid="{00000000-0002-0000-1A02-000000000000}">
      <formula1>$V$6:$V$11</formula1>
    </dataValidation>
    <dataValidation type="list" allowBlank="1" showInputMessage="1" showErrorMessage="1" sqref="B11:G11" xr:uid="{00000000-0002-0000-1A02-000001000000}">
      <formula1>$V$12:$V$13</formula1>
    </dataValidation>
    <dataValidation type="list" allowBlank="1" showInputMessage="1" showErrorMessage="1" sqref="B13:G13" xr:uid="{00000000-0002-0000-1A02-000002000000}">
      <formula1>$V$14:$V$15</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pageSetUpPr fitToPage="1"/>
  </sheetPr>
  <dimension ref="A1:K43"/>
  <sheetViews>
    <sheetView topLeftCell="A16" workbookViewId="0">
      <selection activeCell="A29" sqref="A29:XFD29"/>
    </sheetView>
  </sheetViews>
  <sheetFormatPr defaultRowHeight="15" x14ac:dyDescent="0.25"/>
  <cols>
    <col min="1" max="1" width="38.7109375" customWidth="1"/>
    <col min="2" max="2" width="41.28515625" customWidth="1"/>
    <col min="3" max="7" width="12.7109375" customWidth="1"/>
  </cols>
  <sheetData>
    <row r="1" spans="1:7" ht="18.75" x14ac:dyDescent="0.25">
      <c r="A1" s="200" t="s">
        <v>0</v>
      </c>
    </row>
    <row r="3" spans="1:7" x14ac:dyDescent="0.25">
      <c r="A3" s="201" t="s">
        <v>1</v>
      </c>
      <c r="B3" s="678" t="s">
        <v>7681</v>
      </c>
      <c r="C3" s="678"/>
      <c r="D3" s="678"/>
      <c r="E3" s="678"/>
      <c r="F3" s="678"/>
      <c r="G3" s="678"/>
    </row>
    <row r="4" spans="1:7" x14ac:dyDescent="0.25">
      <c r="A4" s="6" t="s">
        <v>2</v>
      </c>
      <c r="B4" s="674" t="s">
        <v>7682</v>
      </c>
      <c r="C4" s="674"/>
      <c r="D4" s="674"/>
      <c r="E4" s="674"/>
      <c r="F4" s="674"/>
      <c r="G4" s="674"/>
    </row>
    <row r="5" spans="1:7" x14ac:dyDescent="0.25">
      <c r="A5" s="6" t="s">
        <v>5</v>
      </c>
      <c r="B5" s="674" t="s">
        <v>6</v>
      </c>
      <c r="C5" s="674"/>
      <c r="D5" s="674"/>
      <c r="E5" s="674"/>
      <c r="F5" s="674"/>
      <c r="G5" s="674"/>
    </row>
    <row r="6" spans="1:7" x14ac:dyDescent="0.25">
      <c r="A6" s="6" t="s">
        <v>8</v>
      </c>
      <c r="B6" s="674" t="s">
        <v>9</v>
      </c>
      <c r="C6" s="674"/>
      <c r="D6" s="674"/>
      <c r="E6" s="674"/>
      <c r="F6" s="674"/>
      <c r="G6" s="674"/>
    </row>
    <row r="7" spans="1:7" x14ac:dyDescent="0.25">
      <c r="A7" s="6" t="s">
        <v>11</v>
      </c>
      <c r="B7" s="674" t="s">
        <v>7673</v>
      </c>
      <c r="C7" s="674"/>
      <c r="D7" s="674"/>
      <c r="E7" s="674"/>
      <c r="F7" s="674"/>
      <c r="G7" s="674"/>
    </row>
    <row r="8" spans="1:7" x14ac:dyDescent="0.25">
      <c r="A8" s="6" t="s">
        <v>13</v>
      </c>
      <c r="B8" s="680" t="s">
        <v>9</v>
      </c>
      <c r="C8" s="676"/>
      <c r="D8" s="676"/>
      <c r="E8" s="676"/>
      <c r="F8" s="676"/>
      <c r="G8" s="676"/>
    </row>
    <row r="9" spans="1:7" x14ac:dyDescent="0.25">
      <c r="A9" s="6" t="s">
        <v>15</v>
      </c>
      <c r="B9" s="674" t="s">
        <v>7674</v>
      </c>
      <c r="C9" s="674"/>
      <c r="D9" s="674"/>
      <c r="E9" s="674"/>
      <c r="F9" s="674"/>
      <c r="G9" s="674"/>
    </row>
    <row r="10" spans="1:7" x14ac:dyDescent="0.25">
      <c r="A10" s="6" t="s">
        <v>17</v>
      </c>
      <c r="B10" s="674" t="s">
        <v>18</v>
      </c>
      <c r="C10" s="674"/>
      <c r="D10" s="674"/>
      <c r="E10" s="674"/>
      <c r="F10" s="674"/>
      <c r="G10" s="674"/>
    </row>
    <row r="11" spans="1:7" x14ac:dyDescent="0.25">
      <c r="A11" s="6" t="s">
        <v>19</v>
      </c>
      <c r="B11" s="676" t="s">
        <v>70</v>
      </c>
      <c r="C11" s="676"/>
      <c r="D11" s="676"/>
      <c r="E11" s="676"/>
      <c r="F11" s="676"/>
      <c r="G11" s="676"/>
    </row>
    <row r="12" spans="1:7" x14ac:dyDescent="0.25">
      <c r="A12" s="6" t="s">
        <v>22</v>
      </c>
      <c r="B12" s="674" t="s">
        <v>5818</v>
      </c>
      <c r="C12" s="674"/>
      <c r="D12" s="674"/>
      <c r="E12" s="674"/>
      <c r="F12" s="674"/>
      <c r="G12" s="674"/>
    </row>
    <row r="13" spans="1:7" x14ac:dyDescent="0.25">
      <c r="A13" s="6" t="s">
        <v>26</v>
      </c>
      <c r="B13" s="675" t="s">
        <v>7683</v>
      </c>
      <c r="C13" s="674"/>
      <c r="D13" s="674"/>
      <c r="E13" s="674"/>
      <c r="F13" s="674"/>
      <c r="G13" s="674"/>
    </row>
    <row r="14" spans="1:7" x14ac:dyDescent="0.25">
      <c r="A14" s="6" t="s">
        <v>3521</v>
      </c>
      <c r="B14" s="674" t="s">
        <v>7684</v>
      </c>
      <c r="C14" s="674"/>
      <c r="D14" s="674"/>
      <c r="E14" s="674"/>
      <c r="F14" s="674"/>
      <c r="G14" s="674"/>
    </row>
    <row r="15" spans="1:7" x14ac:dyDescent="0.25">
      <c r="A15" s="6" t="s">
        <v>30</v>
      </c>
      <c r="B15" s="674" t="s">
        <v>7677</v>
      </c>
      <c r="C15" s="674"/>
      <c r="D15" s="674"/>
      <c r="E15" s="674"/>
      <c r="F15" s="674"/>
      <c r="G15" s="674"/>
    </row>
    <row r="16" spans="1:7" x14ac:dyDescent="0.25">
      <c r="A16" s="6" t="s">
        <v>32</v>
      </c>
      <c r="B16" s="674" t="s">
        <v>7685</v>
      </c>
      <c r="C16" s="674"/>
      <c r="D16" s="674"/>
      <c r="E16" s="674"/>
      <c r="F16" s="674"/>
      <c r="G16" s="674"/>
    </row>
    <row r="17" spans="1:11" x14ac:dyDescent="0.25">
      <c r="A17" s="6" t="s">
        <v>35</v>
      </c>
      <c r="B17" s="688" t="s">
        <v>7679</v>
      </c>
      <c r="C17" s="688"/>
      <c r="D17" s="688"/>
      <c r="E17" s="688"/>
      <c r="F17" s="688"/>
      <c r="G17" s="688"/>
    </row>
    <row r="18" spans="1:11" x14ac:dyDescent="0.25">
      <c r="A18" s="6" t="s">
        <v>36</v>
      </c>
      <c r="B18" s="674" t="s">
        <v>7680</v>
      </c>
      <c r="C18" s="674"/>
      <c r="D18" s="674"/>
      <c r="E18" s="674"/>
      <c r="F18" s="674"/>
      <c r="G18" s="674"/>
    </row>
    <row r="19" spans="1:11" x14ac:dyDescent="0.25">
      <c r="A19" s="7" t="s">
        <v>37</v>
      </c>
      <c r="B19" s="32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0">
        <v>22543</v>
      </c>
      <c r="D20" s="10">
        <v>23086</v>
      </c>
      <c r="E20" s="10">
        <v>23186</v>
      </c>
      <c r="F20" s="510">
        <v>24242</v>
      </c>
      <c r="G20" s="10">
        <v>24581</v>
      </c>
      <c r="H20" s="10">
        <v>24545</v>
      </c>
      <c r="I20" s="10">
        <v>24466</v>
      </c>
      <c r="J20" s="155">
        <v>25256</v>
      </c>
      <c r="K20" s="156">
        <v>24818</v>
      </c>
    </row>
    <row r="21" spans="1:11" x14ac:dyDescent="0.25">
      <c r="A21" s="6" t="s">
        <v>44</v>
      </c>
      <c r="B21" s="202"/>
      <c r="C21" s="10">
        <v>22542</v>
      </c>
      <c r="D21" s="10">
        <v>23084</v>
      </c>
      <c r="E21" s="10">
        <v>23184</v>
      </c>
      <c r="F21" s="10">
        <v>24236</v>
      </c>
      <c r="G21" s="10">
        <f>+(G20-G25)</f>
        <v>24572</v>
      </c>
      <c r="H21" s="10">
        <f t="shared" ref="H21:K21" si="0">+(H20-H25)</f>
        <v>24527</v>
      </c>
      <c r="I21" s="10">
        <f t="shared" si="0"/>
        <v>21598</v>
      </c>
      <c r="J21" s="10">
        <f t="shared" si="0"/>
        <v>9240</v>
      </c>
      <c r="K21" s="10">
        <f t="shared" si="0"/>
        <v>8710</v>
      </c>
    </row>
    <row r="22" spans="1:11" x14ac:dyDescent="0.25">
      <c r="A22" s="6" t="s">
        <v>45</v>
      </c>
      <c r="B22" s="202"/>
      <c r="C22" s="12">
        <v>1</v>
      </c>
      <c r="D22" s="12">
        <v>1</v>
      </c>
      <c r="E22" s="12">
        <f>+(E21/E20)</f>
        <v>0.99991374105063402</v>
      </c>
      <c r="F22" s="12">
        <v>1</v>
      </c>
      <c r="G22" s="12">
        <v>1</v>
      </c>
      <c r="H22" s="12">
        <v>1</v>
      </c>
      <c r="I22" s="12">
        <f>+(I21/I20)</f>
        <v>0.88277609744134722</v>
      </c>
      <c r="J22" s="12">
        <v>1</v>
      </c>
      <c r="K22" s="12">
        <f>+(K21/K20)</f>
        <v>0.3509549520509308</v>
      </c>
    </row>
    <row r="23" spans="1:11" x14ac:dyDescent="0.25">
      <c r="A23" s="6" t="s">
        <v>46</v>
      </c>
      <c r="B23" s="202"/>
      <c r="C23" s="10">
        <v>0</v>
      </c>
      <c r="D23" s="10">
        <v>0</v>
      </c>
      <c r="E23" s="10">
        <v>0</v>
      </c>
      <c r="F23" s="155">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164">
        <v>1</v>
      </c>
      <c r="D25" s="164">
        <v>2</v>
      </c>
      <c r="E25" s="164">
        <v>2</v>
      </c>
      <c r="F25" s="164">
        <v>6</v>
      </c>
      <c r="G25" s="170">
        <v>9</v>
      </c>
      <c r="H25" s="170">
        <v>18</v>
      </c>
      <c r="I25" s="170">
        <v>2868</v>
      </c>
      <c r="J25" s="170">
        <v>16016</v>
      </c>
      <c r="K25" s="443">
        <v>16108</v>
      </c>
    </row>
    <row r="26" spans="1:11" x14ac:dyDescent="0.25">
      <c r="A26" s="6" t="s">
        <v>49</v>
      </c>
      <c r="B26" s="202"/>
      <c r="C26" s="552">
        <f>+(C25/C20)</f>
        <v>4.4359668189681943E-5</v>
      </c>
      <c r="D26" s="552">
        <f>+(D25/D20)</f>
        <v>8.6632591180802222E-5</v>
      </c>
      <c r="E26" s="552">
        <f>+(E25/E20)</f>
        <v>8.6258949365996718E-5</v>
      </c>
      <c r="F26" s="552">
        <f>+(F25/F20)</f>
        <v>2.4750433132579819E-4</v>
      </c>
      <c r="G26" s="552">
        <f t="shared" ref="G26:K26" si="1">+(G25/G20)</f>
        <v>3.6613644684919245E-4</v>
      </c>
      <c r="H26" s="552">
        <f t="shared" si="1"/>
        <v>7.3334691383173767E-4</v>
      </c>
      <c r="I26" s="552">
        <f t="shared" si="1"/>
        <v>0.11722390255865282</v>
      </c>
      <c r="J26" s="552">
        <f t="shared" si="1"/>
        <v>0.63414634146341464</v>
      </c>
      <c r="K26" s="553">
        <f t="shared" si="1"/>
        <v>0.64904504794906925</v>
      </c>
    </row>
    <row r="27" spans="1:11" x14ac:dyDescent="0.25">
      <c r="A27" s="203" t="s">
        <v>50</v>
      </c>
      <c r="B27" s="202"/>
      <c r="C27" s="677" t="s">
        <v>51</v>
      </c>
      <c r="D27" s="677"/>
      <c r="E27" s="677"/>
      <c r="F27" s="677"/>
      <c r="G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5809</v>
      </c>
      <c r="B29" s="215"/>
      <c r="C29" s="613" t="s">
        <v>2258</v>
      </c>
      <c r="D29" s="613" t="s">
        <v>10806</v>
      </c>
      <c r="E29" s="613" t="s">
        <v>10806</v>
      </c>
      <c r="F29" s="383">
        <v>22</v>
      </c>
      <c r="G29" s="13">
        <v>25</v>
      </c>
      <c r="H29" s="13">
        <v>16</v>
      </c>
      <c r="I29" s="13">
        <v>11</v>
      </c>
      <c r="J29" s="383" t="s">
        <v>1542</v>
      </c>
      <c r="K29" s="383" t="s">
        <v>1542</v>
      </c>
    </row>
    <row r="30" spans="1:11" x14ac:dyDescent="0.25">
      <c r="A30" s="214" t="s">
        <v>5811</v>
      </c>
      <c r="B30" s="215"/>
      <c r="C30" s="13">
        <v>137</v>
      </c>
      <c r="D30" s="13">
        <v>143</v>
      </c>
      <c r="E30" s="13">
        <v>104</v>
      </c>
      <c r="F30" s="13">
        <v>123</v>
      </c>
      <c r="G30" s="13">
        <v>96</v>
      </c>
      <c r="H30" s="13">
        <v>104</v>
      </c>
      <c r="I30" s="13">
        <v>82</v>
      </c>
      <c r="J30" s="13">
        <v>29</v>
      </c>
      <c r="K30" s="13">
        <v>29</v>
      </c>
    </row>
    <row r="31" spans="1:11" x14ac:dyDescent="0.25">
      <c r="A31" s="214" t="s">
        <v>5814</v>
      </c>
      <c r="B31" s="215"/>
      <c r="C31" s="383" t="s">
        <v>1542</v>
      </c>
      <c r="D31" s="383" t="s">
        <v>2257</v>
      </c>
      <c r="E31" s="383" t="s">
        <v>2257</v>
      </c>
      <c r="F31" s="383" t="s">
        <v>1542</v>
      </c>
      <c r="G31" s="383" t="s">
        <v>1542</v>
      </c>
      <c r="H31" s="383" t="s">
        <v>1542</v>
      </c>
      <c r="I31" s="13">
        <v>10</v>
      </c>
      <c r="J31" s="383" t="s">
        <v>1542</v>
      </c>
      <c r="K31" s="383" t="s">
        <v>1542</v>
      </c>
    </row>
    <row r="32" spans="1:11" x14ac:dyDescent="0.25">
      <c r="A32" s="214" t="s">
        <v>5816</v>
      </c>
      <c r="B32" s="215"/>
      <c r="C32" s="13">
        <v>25</v>
      </c>
      <c r="D32" s="13">
        <v>31</v>
      </c>
      <c r="E32" s="13">
        <v>32</v>
      </c>
      <c r="F32" s="383">
        <v>27</v>
      </c>
      <c r="G32" s="13">
        <v>24</v>
      </c>
      <c r="H32" s="13">
        <v>22</v>
      </c>
      <c r="I32" s="13">
        <v>31</v>
      </c>
      <c r="J32" s="383" t="s">
        <v>1542</v>
      </c>
      <c r="K32" s="383" t="s">
        <v>1542</v>
      </c>
    </row>
    <row r="33" spans="1:11" x14ac:dyDescent="0.25">
      <c r="A33" s="214" t="s">
        <v>5817</v>
      </c>
      <c r="B33" s="215"/>
      <c r="C33" s="13">
        <v>66</v>
      </c>
      <c r="D33" s="13">
        <v>94</v>
      </c>
      <c r="E33" s="13">
        <v>96</v>
      </c>
      <c r="F33" s="13">
        <v>105</v>
      </c>
      <c r="G33" s="13">
        <v>109</v>
      </c>
      <c r="H33" s="13">
        <v>112</v>
      </c>
      <c r="I33" s="13">
        <v>91</v>
      </c>
      <c r="J33" s="13">
        <v>46</v>
      </c>
      <c r="K33" s="13">
        <v>39</v>
      </c>
    </row>
    <row r="34" spans="1:11" x14ac:dyDescent="0.25">
      <c r="A34" s="214" t="s">
        <v>5819</v>
      </c>
      <c r="B34" s="215"/>
      <c r="C34" s="13">
        <v>104</v>
      </c>
      <c r="D34" s="13">
        <v>80</v>
      </c>
      <c r="E34" s="13">
        <v>105</v>
      </c>
      <c r="F34" s="13">
        <v>111</v>
      </c>
      <c r="G34" s="13">
        <v>122</v>
      </c>
      <c r="H34" s="13">
        <v>112</v>
      </c>
      <c r="I34" s="13">
        <v>111</v>
      </c>
      <c r="J34" s="13">
        <v>26</v>
      </c>
      <c r="K34" s="13">
        <v>32</v>
      </c>
    </row>
    <row r="35" spans="1:11" x14ac:dyDescent="0.25">
      <c r="A35" s="214" t="s">
        <v>5821</v>
      </c>
      <c r="B35" s="215"/>
      <c r="C35" s="13">
        <v>27</v>
      </c>
      <c r="D35" s="13">
        <v>28</v>
      </c>
      <c r="E35" s="13">
        <v>22</v>
      </c>
      <c r="F35" s="13">
        <v>28</v>
      </c>
      <c r="G35" s="13">
        <v>30</v>
      </c>
      <c r="H35" s="13">
        <v>20</v>
      </c>
      <c r="I35" s="13">
        <v>24</v>
      </c>
      <c r="J35" s="13">
        <v>12</v>
      </c>
      <c r="K35" s="13">
        <v>10</v>
      </c>
    </row>
    <row r="36" spans="1:11" x14ac:dyDescent="0.25">
      <c r="A36" s="214" t="s">
        <v>5823</v>
      </c>
      <c r="B36" s="215"/>
      <c r="C36" s="13">
        <v>112</v>
      </c>
      <c r="D36" s="13">
        <v>86</v>
      </c>
      <c r="E36" s="13">
        <v>94</v>
      </c>
      <c r="F36" s="13">
        <v>79</v>
      </c>
      <c r="G36" s="13">
        <v>86</v>
      </c>
      <c r="H36" s="13">
        <v>74</v>
      </c>
      <c r="I36" s="13">
        <v>57</v>
      </c>
      <c r="J36" s="13">
        <v>22</v>
      </c>
      <c r="K36" s="13">
        <v>21</v>
      </c>
    </row>
    <row r="37" spans="1:11" x14ac:dyDescent="0.25">
      <c r="A37" s="214" t="s">
        <v>5825</v>
      </c>
      <c r="B37" s="215"/>
      <c r="C37" s="13">
        <v>23</v>
      </c>
      <c r="D37" s="13">
        <v>43</v>
      </c>
      <c r="E37" s="13">
        <v>27</v>
      </c>
      <c r="F37" s="383">
        <v>34</v>
      </c>
      <c r="G37" s="13">
        <v>23</v>
      </c>
      <c r="H37" s="13">
        <v>28</v>
      </c>
      <c r="I37" s="13">
        <v>25</v>
      </c>
      <c r="J37" s="383" t="s">
        <v>1542</v>
      </c>
      <c r="K37" s="383" t="s">
        <v>1542</v>
      </c>
    </row>
    <row r="38" spans="1:11" x14ac:dyDescent="0.25">
      <c r="A38" s="214" t="s">
        <v>5827</v>
      </c>
      <c r="B38" s="215"/>
      <c r="C38" s="13">
        <v>285</v>
      </c>
      <c r="D38" s="13">
        <v>231</v>
      </c>
      <c r="E38" s="13">
        <v>218</v>
      </c>
      <c r="F38" s="13">
        <v>224</v>
      </c>
      <c r="G38" s="13">
        <v>192</v>
      </c>
      <c r="H38" s="13">
        <v>178</v>
      </c>
      <c r="I38" s="13">
        <v>168</v>
      </c>
      <c r="J38" s="13">
        <v>59</v>
      </c>
      <c r="K38" s="13">
        <v>42</v>
      </c>
    </row>
    <row r="39" spans="1:11" x14ac:dyDescent="0.25">
      <c r="A39" s="214" t="s">
        <v>5828</v>
      </c>
      <c r="B39" s="215"/>
      <c r="C39" s="13">
        <v>38</v>
      </c>
      <c r="D39" s="13">
        <v>30</v>
      </c>
      <c r="E39" s="13">
        <v>31</v>
      </c>
      <c r="F39" s="383">
        <v>40</v>
      </c>
      <c r="G39" s="13">
        <v>25</v>
      </c>
      <c r="H39" s="13">
        <v>28</v>
      </c>
      <c r="I39" s="13">
        <v>22</v>
      </c>
      <c r="J39" s="383" t="s">
        <v>1542</v>
      </c>
      <c r="K39" s="383" t="s">
        <v>1542</v>
      </c>
    </row>
    <row r="40" spans="1:11" x14ac:dyDescent="0.25">
      <c r="A40" s="214" t="s">
        <v>5830</v>
      </c>
      <c r="B40" s="215"/>
      <c r="C40" s="13">
        <v>36</v>
      </c>
      <c r="D40" s="383">
        <v>29</v>
      </c>
      <c r="E40" s="13">
        <v>31</v>
      </c>
      <c r="F40" s="383" t="s">
        <v>2748</v>
      </c>
      <c r="G40" s="613" t="s">
        <v>2258</v>
      </c>
      <c r="H40" s="383" t="s">
        <v>2258</v>
      </c>
      <c r="I40" s="13">
        <v>10</v>
      </c>
      <c r="J40" s="383" t="s">
        <v>1542</v>
      </c>
      <c r="K40" s="383" t="s">
        <v>1542</v>
      </c>
    </row>
    <row r="41" spans="1:11" x14ac:dyDescent="0.25">
      <c r="A41" s="214" t="s">
        <v>5832</v>
      </c>
      <c r="B41" s="215"/>
      <c r="C41" s="13">
        <v>21669</v>
      </c>
      <c r="D41" s="13">
        <v>22256</v>
      </c>
      <c r="E41" s="13">
        <v>22388</v>
      </c>
      <c r="F41" s="13">
        <v>23415</v>
      </c>
      <c r="G41" s="13">
        <v>23820</v>
      </c>
      <c r="H41" s="13">
        <v>23809</v>
      </c>
      <c r="I41" s="13">
        <v>20956</v>
      </c>
      <c r="J41" s="13">
        <v>9020</v>
      </c>
      <c r="K41" s="13">
        <v>8516</v>
      </c>
    </row>
    <row r="42" spans="1:11" x14ac:dyDescent="0.25">
      <c r="A42" s="224" t="s">
        <v>1439</v>
      </c>
      <c r="B42" s="215" t="s">
        <v>1439</v>
      </c>
      <c r="C42" s="164">
        <v>1</v>
      </c>
      <c r="D42" s="164">
        <v>2</v>
      </c>
      <c r="E42" s="164">
        <v>2</v>
      </c>
      <c r="F42" s="164">
        <v>6</v>
      </c>
      <c r="G42" s="170">
        <v>9</v>
      </c>
      <c r="H42" s="170">
        <v>18</v>
      </c>
      <c r="I42" s="13">
        <v>2868</v>
      </c>
      <c r="J42" s="13">
        <v>16016</v>
      </c>
      <c r="K42" s="13">
        <v>16108</v>
      </c>
    </row>
    <row r="43" spans="1:11" x14ac:dyDescent="0.25">
      <c r="A43" s="225" t="s">
        <v>53</v>
      </c>
      <c r="B43" s="132"/>
      <c r="C43" s="166">
        <v>22543</v>
      </c>
      <c r="D43" s="166">
        <v>23086</v>
      </c>
      <c r="E43" s="166">
        <v>23186</v>
      </c>
      <c r="F43" s="166">
        <v>24242</v>
      </c>
      <c r="G43" s="166">
        <v>24581</v>
      </c>
      <c r="H43" s="166">
        <v>24545</v>
      </c>
      <c r="I43" s="166">
        <v>24466</v>
      </c>
      <c r="J43" s="166">
        <v>25256</v>
      </c>
      <c r="K43" s="166">
        <v>24818</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pageMargins left="0.7" right="0.7" top="0.75" bottom="0.75" header="0.3" footer="0.3"/>
  <pageSetup paperSize="9" scale="91" fitToHeight="0" orientation="landscape" r:id="rId1"/>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sheetPr>
    <tabColor rgb="FFFF0000"/>
  </sheetPr>
  <dimension ref="A1:X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2909</v>
      </c>
      <c r="C3" s="702"/>
      <c r="D3" s="702"/>
      <c r="E3" s="702"/>
      <c r="F3" s="702"/>
      <c r="G3" s="702"/>
    </row>
    <row r="4" spans="1:24" ht="14.25" customHeight="1" x14ac:dyDescent="0.25">
      <c r="A4" s="6" t="s">
        <v>2</v>
      </c>
      <c r="B4" s="699" t="s">
        <v>2910</v>
      </c>
      <c r="C4" s="699"/>
      <c r="D4" s="699"/>
      <c r="E4" s="699"/>
      <c r="F4" s="699"/>
      <c r="G4" s="699"/>
      <c r="W4" s="2" t="s">
        <v>3</v>
      </c>
      <c r="X4" s="2" t="s">
        <v>4</v>
      </c>
    </row>
    <row r="5" spans="1:24" ht="14.25" customHeight="1" x14ac:dyDescent="0.25">
      <c r="A5" s="6" t="s">
        <v>5</v>
      </c>
      <c r="B5" s="699" t="s">
        <v>6</v>
      </c>
      <c r="C5" s="699"/>
      <c r="D5" s="699"/>
      <c r="E5" s="699"/>
      <c r="F5" s="699"/>
      <c r="G5" s="699"/>
      <c r="X5" s="2" t="s">
        <v>7</v>
      </c>
    </row>
    <row r="6" spans="1:24" ht="14.25" customHeight="1" x14ac:dyDescent="0.25">
      <c r="A6" s="6" t="s">
        <v>8</v>
      </c>
      <c r="B6" s="699" t="s">
        <v>9</v>
      </c>
      <c r="C6" s="699"/>
      <c r="D6" s="699"/>
      <c r="E6" s="699"/>
      <c r="F6" s="699"/>
      <c r="G6" s="699"/>
      <c r="X6" s="2" t="s">
        <v>10</v>
      </c>
    </row>
    <row r="7" spans="1:24" ht="14.25" customHeight="1" x14ac:dyDescent="0.25">
      <c r="A7" s="6" t="s">
        <v>11</v>
      </c>
      <c r="B7" s="699" t="s">
        <v>2899</v>
      </c>
      <c r="C7" s="699"/>
      <c r="D7" s="699"/>
      <c r="E7" s="699"/>
      <c r="F7" s="699"/>
      <c r="G7" s="699"/>
      <c r="X7" s="2" t="s">
        <v>16</v>
      </c>
    </row>
    <row r="8" spans="1:24" ht="14.25" customHeight="1" x14ac:dyDescent="0.25">
      <c r="A8" s="6" t="s">
        <v>13</v>
      </c>
      <c r="B8" s="699" t="s">
        <v>9</v>
      </c>
      <c r="C8" s="699"/>
      <c r="D8" s="699"/>
      <c r="E8" s="699"/>
      <c r="F8" s="699"/>
      <c r="G8" s="699"/>
      <c r="X8" s="2" t="s">
        <v>6</v>
      </c>
    </row>
    <row r="9" spans="1:24" ht="14.25" customHeight="1" x14ac:dyDescent="0.25">
      <c r="A9" s="6" t="s">
        <v>15</v>
      </c>
      <c r="B9" s="699" t="s">
        <v>2900</v>
      </c>
      <c r="C9" s="699"/>
      <c r="D9" s="699"/>
      <c r="E9" s="699"/>
      <c r="F9" s="699"/>
      <c r="G9" s="699"/>
      <c r="X9" s="2" t="s">
        <v>21</v>
      </c>
    </row>
    <row r="10" spans="1:24" ht="14.25" customHeight="1" x14ac:dyDescent="0.25">
      <c r="A10" s="6" t="s">
        <v>17</v>
      </c>
      <c r="B10" s="699" t="s">
        <v>18</v>
      </c>
      <c r="C10" s="699"/>
      <c r="D10" s="699"/>
      <c r="E10" s="699"/>
      <c r="F10" s="699"/>
      <c r="G10" s="699"/>
      <c r="W10" s="2" t="s">
        <v>24</v>
      </c>
      <c r="X10" s="2" t="s">
        <v>25</v>
      </c>
    </row>
    <row r="11" spans="1:24" ht="14.25" customHeight="1" x14ac:dyDescent="0.25">
      <c r="A11" s="6" t="s">
        <v>19</v>
      </c>
      <c r="B11" s="699" t="s">
        <v>20</v>
      </c>
      <c r="C11" s="699"/>
      <c r="D11" s="699"/>
      <c r="E11" s="699"/>
      <c r="F11" s="699"/>
      <c r="G11" s="699"/>
      <c r="X11" s="2" t="s">
        <v>18</v>
      </c>
    </row>
    <row r="12" spans="1:24" ht="14.25" customHeight="1" x14ac:dyDescent="0.25">
      <c r="A12" s="6" t="s">
        <v>22</v>
      </c>
      <c r="B12" s="688" t="s">
        <v>23</v>
      </c>
      <c r="C12" s="688"/>
      <c r="D12" s="688"/>
      <c r="E12" s="688"/>
      <c r="F12" s="688"/>
      <c r="G12" s="688"/>
      <c r="W12" s="2" t="s">
        <v>29</v>
      </c>
      <c r="X12" s="2" t="s">
        <v>23</v>
      </c>
    </row>
    <row r="13" spans="1:24" ht="14.25" customHeight="1" x14ac:dyDescent="0.25">
      <c r="A13" s="6" t="s">
        <v>26</v>
      </c>
      <c r="B13" s="699" t="s">
        <v>2911</v>
      </c>
      <c r="C13" s="699"/>
      <c r="D13" s="699"/>
      <c r="E13" s="699"/>
      <c r="F13" s="699"/>
      <c r="G13" s="699"/>
      <c r="X13" s="2" t="s">
        <v>31</v>
      </c>
    </row>
    <row r="14" spans="1:24" ht="14.25" customHeight="1" x14ac:dyDescent="0.25">
      <c r="A14" s="6" t="s">
        <v>28</v>
      </c>
      <c r="B14" s="688" t="s">
        <v>2912</v>
      </c>
      <c r="C14" s="688"/>
      <c r="D14" s="688"/>
      <c r="E14" s="688"/>
      <c r="F14" s="688"/>
      <c r="G14" s="688"/>
    </row>
    <row r="15" spans="1:24" ht="14.25" customHeight="1" x14ac:dyDescent="0.25">
      <c r="A15" s="6" t="s">
        <v>30</v>
      </c>
      <c r="B15" s="688" t="s">
        <v>2902</v>
      </c>
      <c r="C15" s="688"/>
      <c r="D15" s="688"/>
      <c r="E15" s="688"/>
      <c r="F15" s="688"/>
      <c r="G15" s="688"/>
    </row>
    <row r="16" spans="1:24" ht="14.25" customHeight="1" x14ac:dyDescent="0.25">
      <c r="A16" s="6" t="s">
        <v>32</v>
      </c>
      <c r="B16" s="786" t="s">
        <v>947</v>
      </c>
      <c r="C16" s="786"/>
      <c r="D16" s="786"/>
      <c r="E16" s="786"/>
      <c r="F16" s="786"/>
      <c r="G16" s="786"/>
    </row>
    <row r="17" spans="1:24" ht="14.25" customHeight="1" x14ac:dyDescent="0.25">
      <c r="A17" s="6" t="s">
        <v>35</v>
      </c>
      <c r="B17" s="688" t="s">
        <v>9</v>
      </c>
      <c r="C17" s="688"/>
      <c r="D17" s="688"/>
      <c r="E17" s="688"/>
      <c r="F17" s="688"/>
      <c r="G17" s="688"/>
    </row>
    <row r="18" spans="1:24" ht="14.25" customHeight="1" x14ac:dyDescent="0.25">
      <c r="A18" s="6" t="s">
        <v>36</v>
      </c>
      <c r="B18" s="688" t="s">
        <v>2903</v>
      </c>
      <c r="C18" s="688"/>
      <c r="D18" s="688"/>
      <c r="E18" s="688"/>
      <c r="F18" s="688"/>
      <c r="G18" s="688"/>
    </row>
    <row r="19" spans="1:24" ht="14.25" customHeight="1" x14ac:dyDescent="0.25">
      <c r="A19" s="7" t="s">
        <v>37</v>
      </c>
      <c r="C19" s="8" t="s">
        <v>38</v>
      </c>
      <c r="D19" s="8" t="s">
        <v>39</v>
      </c>
      <c r="E19" s="8" t="s">
        <v>40</v>
      </c>
      <c r="F19" s="8" t="s">
        <v>41</v>
      </c>
      <c r="G19" s="8" t="s">
        <v>42</v>
      </c>
      <c r="H19" s="8"/>
      <c r="I19" s="8"/>
      <c r="J19" s="8"/>
      <c r="K19" s="8"/>
      <c r="L19" s="8"/>
      <c r="M19" s="9"/>
      <c r="N19" s="9"/>
      <c r="O19" s="9"/>
      <c r="P19" s="9"/>
      <c r="Q19" s="9"/>
      <c r="R19" s="9"/>
      <c r="S19" s="9"/>
      <c r="T19" s="9"/>
      <c r="U19" s="9"/>
      <c r="V19" s="9"/>
      <c r="W19" s="9"/>
      <c r="X19" s="9"/>
    </row>
    <row r="20" spans="1:24" ht="14.25" customHeight="1" x14ac:dyDescent="0.25">
      <c r="A20" s="6" t="s">
        <v>43</v>
      </c>
      <c r="C20" s="10">
        <v>81568</v>
      </c>
      <c r="D20" s="10">
        <v>81522</v>
      </c>
      <c r="E20" s="10">
        <v>76448</v>
      </c>
      <c r="F20" s="11">
        <v>75661</v>
      </c>
      <c r="G20" s="11">
        <v>69589</v>
      </c>
      <c r="H20" s="11"/>
      <c r="I20" s="11"/>
      <c r="J20" s="11"/>
      <c r="K20" s="11"/>
      <c r="L20" s="11"/>
      <c r="M20" s="9"/>
      <c r="N20" s="9"/>
      <c r="O20" s="9"/>
      <c r="P20" s="9"/>
      <c r="Q20" s="9"/>
      <c r="R20" s="9"/>
      <c r="S20" s="9"/>
      <c r="T20" s="9"/>
      <c r="U20" s="9"/>
      <c r="V20" s="9"/>
      <c r="W20" s="9"/>
      <c r="X20" s="9"/>
    </row>
    <row r="21" spans="1:24" ht="14.25" customHeight="1" x14ac:dyDescent="0.25">
      <c r="A21" s="6" t="s">
        <v>44</v>
      </c>
      <c r="C21" s="10">
        <f>C20-C25</f>
        <v>81566</v>
      </c>
      <c r="D21" s="10">
        <f t="shared" ref="D21:G21" si="0">D20-D25</f>
        <v>81503</v>
      </c>
      <c r="E21" s="10">
        <f t="shared" si="0"/>
        <v>76301</v>
      </c>
      <c r="F21" s="10">
        <f t="shared" si="0"/>
        <v>75398</v>
      </c>
      <c r="G21" s="10">
        <f t="shared" si="0"/>
        <v>69157</v>
      </c>
      <c r="H21" s="10"/>
      <c r="I21" s="10"/>
      <c r="J21" s="10"/>
      <c r="K21" s="10"/>
      <c r="L21" s="10"/>
      <c r="M21" s="9"/>
      <c r="N21" s="9"/>
      <c r="O21" s="9"/>
      <c r="P21" s="9"/>
      <c r="Q21" s="9"/>
      <c r="R21" s="9"/>
      <c r="S21" s="9"/>
      <c r="T21" s="9"/>
      <c r="U21" s="9"/>
      <c r="V21" s="9"/>
      <c r="W21" s="9"/>
      <c r="X21" s="9"/>
    </row>
    <row r="22" spans="1:24" ht="14.25" customHeight="1" x14ac:dyDescent="0.25">
      <c r="A22" s="6" t="s">
        <v>45</v>
      </c>
      <c r="C22" s="12">
        <f>C21/C20</f>
        <v>0.9999754805806198</v>
      </c>
      <c r="D22" s="12">
        <f t="shared" ref="D22:G22" si="1">D21/D20</f>
        <v>0.9997669340791443</v>
      </c>
      <c r="E22" s="12">
        <f t="shared" si="1"/>
        <v>0.99807712431979911</v>
      </c>
      <c r="F22" s="12">
        <f t="shared" si="1"/>
        <v>0.9965239687553693</v>
      </c>
      <c r="G22" s="12">
        <f t="shared" si="1"/>
        <v>0.99379212231818248</v>
      </c>
      <c r="H22" s="12"/>
      <c r="I22" s="12"/>
      <c r="J22" s="12"/>
      <c r="K22" s="12"/>
      <c r="L22" s="12"/>
      <c r="M22" s="9"/>
      <c r="N22" s="9"/>
      <c r="O22" s="9"/>
      <c r="P22" s="9"/>
      <c r="Q22" s="9"/>
      <c r="R22" s="9"/>
      <c r="S22" s="9"/>
      <c r="T22" s="9"/>
      <c r="U22" s="9"/>
      <c r="V22" s="9"/>
      <c r="W22" s="9"/>
      <c r="X22" s="9"/>
    </row>
    <row r="23" spans="1:24"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row>
    <row r="24" spans="1:24"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9"/>
      <c r="N24" s="9"/>
      <c r="O24" s="9"/>
      <c r="P24" s="9"/>
      <c r="Q24" s="9"/>
      <c r="R24" s="9"/>
      <c r="S24" s="9"/>
      <c r="T24" s="9"/>
      <c r="U24" s="9"/>
      <c r="V24" s="9"/>
      <c r="W24" s="9"/>
      <c r="X24" s="9"/>
    </row>
    <row r="25" spans="1:24" ht="14.25" customHeight="1" x14ac:dyDescent="0.25">
      <c r="A25" s="6" t="s">
        <v>48</v>
      </c>
      <c r="C25" s="268">
        <v>2</v>
      </c>
      <c r="D25" s="268">
        <v>19</v>
      </c>
      <c r="E25" s="268">
        <v>147</v>
      </c>
      <c r="F25" s="268">
        <v>263</v>
      </c>
      <c r="G25" s="268">
        <v>432</v>
      </c>
      <c r="H25" s="9"/>
      <c r="I25" s="9"/>
      <c r="J25" s="9"/>
      <c r="K25" s="9"/>
      <c r="L25" s="9"/>
      <c r="M25" s="9"/>
      <c r="N25" s="9"/>
      <c r="O25" s="9"/>
      <c r="P25" s="9"/>
      <c r="Q25" s="9"/>
      <c r="R25" s="9"/>
      <c r="S25" s="9"/>
      <c r="T25" s="9"/>
      <c r="U25" s="9"/>
      <c r="V25" s="9"/>
      <c r="W25" s="9"/>
      <c r="X25" s="9"/>
    </row>
    <row r="26" spans="1:24" ht="14.25" customHeight="1" x14ac:dyDescent="0.25">
      <c r="A26" s="6" t="s">
        <v>49</v>
      </c>
      <c r="C26" s="12">
        <f>C25/C20</f>
        <v>2.4519419380149078E-5</v>
      </c>
      <c r="D26" s="12">
        <f t="shared" ref="D26:F26" si="3">D25/D20</f>
        <v>2.3306592085571993E-4</v>
      </c>
      <c r="E26" s="12">
        <f t="shared" si="3"/>
        <v>1.9228756802009209E-3</v>
      </c>
      <c r="F26" s="12">
        <f t="shared" si="3"/>
        <v>3.4760312446306552E-3</v>
      </c>
      <c r="G26" s="12">
        <f>G25/G20</f>
        <v>6.2078776818175283E-3</v>
      </c>
      <c r="H26" s="12"/>
      <c r="I26" s="12"/>
      <c r="J26" s="12"/>
      <c r="K26" s="12"/>
      <c r="L26" s="12"/>
      <c r="M26" s="9"/>
      <c r="N26" s="9"/>
      <c r="O26" s="9"/>
      <c r="P26" s="9"/>
      <c r="Q26" s="9"/>
      <c r="R26" s="9"/>
      <c r="S26" s="9"/>
      <c r="T26" s="9"/>
      <c r="U26" s="9"/>
      <c r="V26" s="9"/>
      <c r="W26" s="9"/>
      <c r="X26" s="9"/>
    </row>
    <row r="27" spans="1:24" ht="14.25" customHeight="1" x14ac:dyDescent="0.25">
      <c r="A27" s="7" t="s">
        <v>50</v>
      </c>
      <c r="C27" s="677" t="s">
        <v>51</v>
      </c>
      <c r="D27" s="677"/>
      <c r="E27" s="677"/>
      <c r="F27" s="677"/>
      <c r="G27" s="677"/>
      <c r="H27" s="14"/>
      <c r="I27" s="14"/>
      <c r="J27" s="9"/>
      <c r="K27" s="9"/>
      <c r="L27" s="9"/>
      <c r="M27" s="9"/>
      <c r="N27" s="9"/>
      <c r="O27" s="9"/>
      <c r="P27" s="9"/>
      <c r="Q27" s="9"/>
      <c r="R27" s="9"/>
      <c r="S27" s="9"/>
      <c r="T27" s="9"/>
      <c r="U27" s="9"/>
      <c r="V27" s="9"/>
      <c r="W27" s="9"/>
      <c r="X27" s="9"/>
    </row>
    <row r="28" spans="1:24" ht="13.5" customHeight="1" x14ac:dyDescent="0.25">
      <c r="A28" s="15" t="s">
        <v>52</v>
      </c>
      <c r="B28" s="16" t="s">
        <v>2</v>
      </c>
      <c r="C28" s="8" t="s">
        <v>38</v>
      </c>
      <c r="D28" s="8" t="s">
        <v>39</v>
      </c>
      <c r="E28" s="8" t="s">
        <v>40</v>
      </c>
      <c r="F28" s="8" t="s">
        <v>41</v>
      </c>
      <c r="G28" s="8" t="s">
        <v>42</v>
      </c>
      <c r="H28" s="8"/>
      <c r="I28" s="8"/>
      <c r="J28" s="8"/>
      <c r="K28" s="8"/>
      <c r="L28" s="8"/>
      <c r="M28" s="9"/>
      <c r="N28" s="9"/>
      <c r="O28" s="9"/>
      <c r="P28" s="9"/>
      <c r="Q28" s="9"/>
      <c r="R28" s="9"/>
      <c r="S28" s="9"/>
      <c r="T28" s="9"/>
      <c r="U28" s="9"/>
      <c r="V28" s="9"/>
      <c r="W28" s="9"/>
      <c r="X28" s="9"/>
    </row>
    <row r="29" spans="1:24" ht="13.5" customHeight="1" x14ac:dyDescent="0.25">
      <c r="A29" s="2" t="s">
        <v>18</v>
      </c>
      <c r="B29" s="234" t="s">
        <v>2913</v>
      </c>
      <c r="C29" s="235">
        <v>1343</v>
      </c>
      <c r="D29" s="235">
        <v>2404</v>
      </c>
      <c r="E29" s="235">
        <v>2117</v>
      </c>
      <c r="F29" s="235">
        <v>2182</v>
      </c>
      <c r="G29" s="235">
        <v>2115</v>
      </c>
      <c r="H29" s="11"/>
      <c r="I29" s="11"/>
      <c r="J29" s="11"/>
      <c r="K29" s="11"/>
      <c r="L29" s="11"/>
      <c r="M29" s="9"/>
      <c r="N29" s="9"/>
      <c r="O29" s="9"/>
      <c r="P29" s="9"/>
      <c r="Q29" s="9"/>
      <c r="R29" s="9"/>
      <c r="S29" s="9"/>
      <c r="T29" s="9"/>
      <c r="U29" s="9"/>
      <c r="V29" s="9"/>
      <c r="W29" s="9"/>
      <c r="X29" s="9"/>
    </row>
    <row r="30" spans="1:24" ht="13.5" customHeight="1" x14ac:dyDescent="0.25">
      <c r="A30" s="2" t="s">
        <v>25</v>
      </c>
      <c r="B30" s="234" t="s">
        <v>2914</v>
      </c>
      <c r="C30" s="235">
        <v>80223</v>
      </c>
      <c r="D30" s="235">
        <v>79099</v>
      </c>
      <c r="E30" s="235">
        <v>74184</v>
      </c>
      <c r="F30" s="235">
        <v>73216</v>
      </c>
      <c r="G30" s="235">
        <v>67042</v>
      </c>
      <c r="H30" s="11"/>
      <c r="I30" s="11"/>
      <c r="J30" s="11"/>
      <c r="K30" s="11"/>
      <c r="L30" s="11"/>
      <c r="M30" s="9"/>
      <c r="N30" s="9"/>
      <c r="O30" s="9"/>
      <c r="P30" s="9"/>
      <c r="Q30" s="9"/>
      <c r="R30" s="9"/>
      <c r="S30" s="9"/>
      <c r="T30" s="9"/>
      <c r="U30" s="9"/>
      <c r="V30" s="9"/>
      <c r="W30" s="9"/>
      <c r="X30" s="9"/>
    </row>
    <row r="31" spans="1:24" s="19" customFormat="1" ht="13.5" customHeight="1" x14ac:dyDescent="0.25">
      <c r="A31" s="19" t="s">
        <v>53</v>
      </c>
      <c r="C31" s="20">
        <f>SUM(C29:C30)</f>
        <v>81566</v>
      </c>
      <c r="D31" s="20">
        <f>SUM(D29:D30)</f>
        <v>81503</v>
      </c>
      <c r="E31" s="20">
        <f>SUM(E29:E30)</f>
        <v>76301</v>
      </c>
      <c r="F31" s="20">
        <f>SUM(F29:F30)</f>
        <v>75398</v>
      </c>
      <c r="G31" s="20">
        <f>SUM(G29:G30)</f>
        <v>69157</v>
      </c>
      <c r="H31" s="20"/>
      <c r="I31" s="20"/>
      <c r="J31" s="20"/>
      <c r="K31" s="20"/>
      <c r="L31" s="20"/>
      <c r="M31" s="21"/>
      <c r="N31" s="21"/>
      <c r="O31" s="21"/>
      <c r="P31" s="21"/>
      <c r="Q31" s="21"/>
      <c r="R31" s="21"/>
      <c r="S31" s="21"/>
      <c r="T31" s="21"/>
      <c r="U31" s="21"/>
      <c r="V31" s="21"/>
      <c r="W31" s="21"/>
      <c r="X31"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1B02-000000000000}">
      <formula1>$X$12:$X$13</formula1>
    </dataValidation>
    <dataValidation type="list" allowBlank="1" showInputMessage="1" showErrorMessage="1" sqref="B10:G10" xr:uid="{00000000-0002-0000-1B02-000001000000}">
      <formula1>$X$10:$X$11</formula1>
    </dataValidation>
    <dataValidation type="list" allowBlank="1" showInputMessage="1" showErrorMessage="1" sqref="B5:G5" xr:uid="{00000000-0002-0000-1B02-000002000000}">
      <formula1>$X$4:$X$9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sheetPr>
    <tabColor rgb="FFFF0000"/>
  </sheetPr>
  <dimension ref="A1:U32"/>
  <sheetViews>
    <sheetView workbookViewId="0">
      <pane xSplit="1" ySplit="2" topLeftCell="B12" activePane="bottomRight" state="frozen"/>
      <selection activeCell="K24" sqref="K24"/>
      <selection pane="topRight" activeCell="K24" sqref="K24"/>
      <selection pane="bottomLeft" activeCell="K24" sqref="K24"/>
      <selection pane="bottomRight" activeCell="J35" sqref="J35"/>
    </sheetView>
  </sheetViews>
  <sheetFormatPr defaultColWidth="9.140625" defaultRowHeight="15" x14ac:dyDescent="0.25"/>
  <cols>
    <col min="1" max="1" width="36.7109375" style="2" customWidth="1"/>
    <col min="2" max="2" width="60.7109375" style="2" customWidth="1"/>
    <col min="3" max="7" width="8" style="2" customWidth="1"/>
    <col min="8" max="10" width="8.140625" style="2" customWidth="1"/>
    <col min="11" max="11" width="28" style="2" bestFit="1" customWidth="1"/>
    <col min="12" max="17" width="8.140625" style="2" customWidth="1"/>
    <col min="18" max="19" width="9.140625" style="2"/>
    <col min="20" max="20" width="24" style="2" bestFit="1" customWidth="1"/>
    <col min="21" max="16384" width="9.140625" style="2"/>
  </cols>
  <sheetData>
    <row r="1" spans="1:21" ht="18.75" x14ac:dyDescent="0.25">
      <c r="A1" s="192" t="s">
        <v>0</v>
      </c>
    </row>
    <row r="2" spans="1:21" ht="14.25" customHeight="1" x14ac:dyDescent="0.25">
      <c r="B2" s="227"/>
    </row>
    <row r="3" spans="1:21" ht="14.25" customHeight="1" x14ac:dyDescent="0.25">
      <c r="A3" s="5" t="s">
        <v>1</v>
      </c>
      <c r="B3" s="702" t="s">
        <v>2915</v>
      </c>
      <c r="C3" s="702"/>
      <c r="D3" s="702"/>
      <c r="E3" s="702"/>
      <c r="F3" s="702"/>
      <c r="G3" s="702"/>
    </row>
    <row r="4" spans="1:21" ht="14.25" customHeight="1" x14ac:dyDescent="0.25">
      <c r="A4" s="6" t="s">
        <v>2</v>
      </c>
      <c r="B4" s="699" t="s">
        <v>2916</v>
      </c>
      <c r="C4" s="699"/>
      <c r="D4" s="699"/>
      <c r="E4" s="699"/>
      <c r="F4" s="699"/>
      <c r="G4" s="699"/>
      <c r="T4" s="2" t="s">
        <v>3</v>
      </c>
      <c r="U4" s="2" t="s">
        <v>4</v>
      </c>
    </row>
    <row r="5" spans="1:21" ht="14.25" customHeight="1" x14ac:dyDescent="0.25">
      <c r="A5" s="6" t="s">
        <v>5</v>
      </c>
      <c r="B5" s="688" t="s">
        <v>16</v>
      </c>
      <c r="C5" s="688"/>
      <c r="D5" s="688"/>
      <c r="E5" s="688"/>
      <c r="F5" s="688"/>
      <c r="G5" s="688"/>
      <c r="J5" s="272" t="s">
        <v>57</v>
      </c>
      <c r="K5" s="272" t="s">
        <v>2</v>
      </c>
      <c r="T5" s="39"/>
      <c r="U5" s="2" t="s">
        <v>7</v>
      </c>
    </row>
    <row r="6" spans="1:21" ht="14.25" customHeight="1" x14ac:dyDescent="0.25">
      <c r="A6" s="6" t="s">
        <v>8</v>
      </c>
      <c r="B6" s="699" t="s">
        <v>9</v>
      </c>
      <c r="C6" s="699"/>
      <c r="D6" s="699"/>
      <c r="E6" s="699"/>
      <c r="F6" s="699"/>
      <c r="G6" s="699"/>
      <c r="J6" s="131" t="s">
        <v>58</v>
      </c>
      <c r="K6" s="2" t="s">
        <v>2917</v>
      </c>
      <c r="T6" s="39"/>
      <c r="U6" s="2" t="s">
        <v>10</v>
      </c>
    </row>
    <row r="7" spans="1:21" ht="14.25" customHeight="1" x14ac:dyDescent="0.25">
      <c r="A7" s="6" t="s">
        <v>11</v>
      </c>
      <c r="B7" s="699" t="s">
        <v>2899</v>
      </c>
      <c r="C7" s="699"/>
      <c r="D7" s="699"/>
      <c r="E7" s="699"/>
      <c r="F7" s="699"/>
      <c r="G7" s="699"/>
      <c r="J7" s="131" t="s">
        <v>59</v>
      </c>
      <c r="K7" s="2" t="s">
        <v>2918</v>
      </c>
      <c r="T7" s="39"/>
      <c r="U7" s="2" t="s">
        <v>16</v>
      </c>
    </row>
    <row r="8" spans="1:21" ht="14.25" customHeight="1" x14ac:dyDescent="0.25">
      <c r="A8" s="6" t="s">
        <v>13</v>
      </c>
      <c r="B8" s="699" t="s">
        <v>9</v>
      </c>
      <c r="C8" s="699"/>
      <c r="D8" s="699"/>
      <c r="E8" s="699"/>
      <c r="F8" s="699"/>
      <c r="G8" s="699"/>
      <c r="J8" s="131" t="s">
        <v>60</v>
      </c>
      <c r="K8" s="2" t="s">
        <v>2919</v>
      </c>
      <c r="T8" s="39"/>
      <c r="U8" s="2" t="s">
        <v>6</v>
      </c>
    </row>
    <row r="9" spans="1:21" ht="14.25" customHeight="1" x14ac:dyDescent="0.25">
      <c r="A9" s="6" t="s">
        <v>15</v>
      </c>
      <c r="B9" s="699" t="s">
        <v>54</v>
      </c>
      <c r="C9" s="699"/>
      <c r="D9" s="699"/>
      <c r="E9" s="699"/>
      <c r="F9" s="699"/>
      <c r="G9" s="699"/>
      <c r="J9" s="131"/>
      <c r="T9" s="39"/>
      <c r="U9" s="2" t="s">
        <v>21</v>
      </c>
    </row>
    <row r="10" spans="1:21" ht="14.25" customHeight="1" x14ac:dyDescent="0.25">
      <c r="A10" s="6" t="s">
        <v>17</v>
      </c>
      <c r="B10" s="699" t="s">
        <v>18</v>
      </c>
      <c r="C10" s="699"/>
      <c r="D10" s="699"/>
      <c r="E10" s="699"/>
      <c r="F10" s="699"/>
      <c r="G10" s="699"/>
      <c r="J10" s="131"/>
      <c r="K10" s="273" t="s">
        <v>2920</v>
      </c>
      <c r="L10" s="273"/>
      <c r="M10" s="273"/>
      <c r="N10" s="273"/>
      <c r="O10" s="273"/>
      <c r="T10" s="2" t="s">
        <v>24</v>
      </c>
      <c r="U10" s="2" t="s">
        <v>25</v>
      </c>
    </row>
    <row r="11" spans="1:21" ht="14.25" customHeight="1" x14ac:dyDescent="0.25">
      <c r="A11" s="6" t="s">
        <v>19</v>
      </c>
      <c r="B11" s="699" t="s">
        <v>20</v>
      </c>
      <c r="C11" s="699"/>
      <c r="D11" s="699"/>
      <c r="E11" s="699"/>
      <c r="F11" s="699"/>
      <c r="G11" s="699"/>
      <c r="T11" s="39"/>
      <c r="U11" s="2" t="s">
        <v>18</v>
      </c>
    </row>
    <row r="12" spans="1:21" ht="14.25" customHeight="1" x14ac:dyDescent="0.25">
      <c r="A12" s="6" t="s">
        <v>22</v>
      </c>
      <c r="B12" s="688" t="s">
        <v>23</v>
      </c>
      <c r="C12" s="688"/>
      <c r="D12" s="688"/>
      <c r="E12" s="688"/>
      <c r="F12" s="688"/>
      <c r="G12" s="688"/>
      <c r="T12" s="2" t="s">
        <v>29</v>
      </c>
      <c r="U12" s="2" t="s">
        <v>23</v>
      </c>
    </row>
    <row r="13" spans="1:21" ht="14.25" customHeight="1" x14ac:dyDescent="0.25">
      <c r="A13" s="6" t="s">
        <v>26</v>
      </c>
      <c r="B13" s="699" t="s">
        <v>2921</v>
      </c>
      <c r="C13" s="699"/>
      <c r="D13" s="699"/>
      <c r="E13" s="699"/>
      <c r="F13" s="699"/>
      <c r="G13" s="699"/>
      <c r="T13" s="39"/>
      <c r="U13" s="2" t="s">
        <v>31</v>
      </c>
    </row>
    <row r="14" spans="1:21" ht="14.25" customHeight="1" x14ac:dyDescent="0.25">
      <c r="A14" s="6" t="s">
        <v>28</v>
      </c>
      <c r="B14" s="688" t="s">
        <v>2922</v>
      </c>
      <c r="C14" s="688"/>
      <c r="D14" s="688"/>
      <c r="E14" s="688"/>
      <c r="F14" s="688"/>
      <c r="G14" s="688"/>
      <c r="T14" s="39"/>
      <c r="U14" s="2" t="s">
        <v>34</v>
      </c>
    </row>
    <row r="15" spans="1:21" ht="14.25" customHeight="1" x14ac:dyDescent="0.25">
      <c r="A15" s="6" t="s">
        <v>30</v>
      </c>
      <c r="B15" s="688" t="s">
        <v>2902</v>
      </c>
      <c r="C15" s="688"/>
      <c r="D15" s="688"/>
      <c r="E15" s="688"/>
      <c r="F15" s="688"/>
      <c r="G15" s="688"/>
    </row>
    <row r="16" spans="1:21" ht="14.25" customHeight="1" x14ac:dyDescent="0.25">
      <c r="A16" s="6" t="s">
        <v>32</v>
      </c>
      <c r="B16" s="699" t="s">
        <v>948</v>
      </c>
      <c r="C16" s="699"/>
      <c r="D16" s="699"/>
      <c r="E16" s="699"/>
      <c r="F16" s="699"/>
      <c r="G16" s="699"/>
    </row>
    <row r="17" spans="1:21" ht="14.25" customHeight="1" x14ac:dyDescent="0.25">
      <c r="A17" s="6" t="s">
        <v>35</v>
      </c>
      <c r="B17" s="688" t="s">
        <v>9</v>
      </c>
      <c r="C17" s="688"/>
      <c r="D17" s="688"/>
      <c r="E17" s="688"/>
      <c r="F17" s="688"/>
      <c r="G17" s="688"/>
    </row>
    <row r="18" spans="1:21" ht="14.25" customHeight="1" x14ac:dyDescent="0.25">
      <c r="A18" s="6" t="s">
        <v>36</v>
      </c>
      <c r="B18" s="688" t="s">
        <v>2903</v>
      </c>
      <c r="C18" s="688"/>
      <c r="D18" s="688"/>
      <c r="E18" s="688"/>
      <c r="F18" s="688"/>
      <c r="G18" s="688"/>
    </row>
    <row r="19" spans="1:21" ht="14.25" customHeight="1" x14ac:dyDescent="0.25">
      <c r="A19" s="7" t="s">
        <v>37</v>
      </c>
      <c r="C19" s="8" t="s">
        <v>38</v>
      </c>
      <c r="D19" s="8" t="s">
        <v>39</v>
      </c>
      <c r="E19" s="8" t="s">
        <v>40</v>
      </c>
      <c r="F19" s="8" t="s">
        <v>41</v>
      </c>
      <c r="G19" s="8" t="s">
        <v>42</v>
      </c>
      <c r="H19" s="8"/>
      <c r="I19" s="8"/>
      <c r="J19" s="9"/>
      <c r="K19" s="9"/>
      <c r="L19" s="9"/>
      <c r="M19" s="9"/>
      <c r="N19" s="9"/>
      <c r="O19" s="9"/>
      <c r="P19" s="9"/>
      <c r="Q19" s="9"/>
      <c r="R19" s="9"/>
      <c r="S19" s="9"/>
      <c r="T19" s="9"/>
      <c r="U19" s="9"/>
    </row>
    <row r="20" spans="1:21" ht="14.25" customHeight="1" x14ac:dyDescent="0.25">
      <c r="A20" s="6" t="s">
        <v>43</v>
      </c>
      <c r="C20" s="10">
        <v>81568</v>
      </c>
      <c r="D20" s="10">
        <v>81522</v>
      </c>
      <c r="E20" s="10">
        <v>76448</v>
      </c>
      <c r="F20" s="11">
        <v>75661</v>
      </c>
      <c r="G20" s="11">
        <v>69589</v>
      </c>
      <c r="H20" s="11"/>
      <c r="I20" s="11"/>
      <c r="J20" s="9"/>
      <c r="K20" s="9"/>
      <c r="L20" s="9"/>
      <c r="M20" s="9"/>
      <c r="N20" s="9"/>
      <c r="O20" s="9"/>
      <c r="P20" s="9"/>
      <c r="Q20" s="9"/>
      <c r="R20" s="9"/>
      <c r="S20" s="9"/>
      <c r="T20" s="9"/>
      <c r="U20" s="9"/>
    </row>
    <row r="21" spans="1:21" ht="14.25" customHeight="1" x14ac:dyDescent="0.25">
      <c r="A21" s="6" t="s">
        <v>44</v>
      </c>
      <c r="C21" s="10">
        <f>C20-C25</f>
        <v>461</v>
      </c>
      <c r="D21" s="10">
        <f t="shared" ref="D21:G21" si="0">D20-D25</f>
        <v>283</v>
      </c>
      <c r="E21" s="10">
        <f t="shared" si="0"/>
        <v>209</v>
      </c>
      <c r="F21" s="10">
        <f t="shared" si="0"/>
        <v>191</v>
      </c>
      <c r="G21" s="10">
        <f t="shared" si="0"/>
        <v>169</v>
      </c>
      <c r="H21" s="10"/>
      <c r="I21" s="10"/>
      <c r="J21" s="9"/>
      <c r="K21" s="9"/>
      <c r="L21" s="9"/>
      <c r="M21" s="9"/>
      <c r="N21" s="9"/>
      <c r="O21" s="9"/>
      <c r="P21" s="9"/>
      <c r="Q21" s="9"/>
      <c r="R21" s="9"/>
      <c r="S21" s="9"/>
      <c r="T21" s="9"/>
      <c r="U21" s="9"/>
    </row>
    <row r="22" spans="1:21" ht="14.25" customHeight="1" x14ac:dyDescent="0.25">
      <c r="A22" s="6" t="s">
        <v>45</v>
      </c>
      <c r="C22" s="12">
        <f>C21/C20</f>
        <v>5.6517261671243622E-3</v>
      </c>
      <c r="D22" s="12">
        <f t="shared" ref="D22:G22" si="1">D21/D20</f>
        <v>3.4714555580088809E-3</v>
      </c>
      <c r="E22" s="12">
        <f t="shared" si="1"/>
        <v>2.7338844704897446E-3</v>
      </c>
      <c r="F22" s="12">
        <f t="shared" si="1"/>
        <v>2.5244181282298673E-3</v>
      </c>
      <c r="G22" s="12">
        <f t="shared" si="1"/>
        <v>2.4285447412665793E-3</v>
      </c>
      <c r="H22" s="12"/>
      <c r="I22" s="12"/>
      <c r="J22" s="9"/>
      <c r="K22" s="9"/>
      <c r="L22" s="9"/>
      <c r="M22" s="9"/>
      <c r="N22" s="9"/>
      <c r="O22" s="9"/>
      <c r="P22" s="9"/>
      <c r="Q22" s="9"/>
      <c r="R22" s="9"/>
      <c r="S22" s="9"/>
      <c r="T22" s="9"/>
      <c r="U22" s="9"/>
    </row>
    <row r="23" spans="1:21"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row>
    <row r="24" spans="1:21" ht="14.25" customHeight="1" x14ac:dyDescent="0.25">
      <c r="A24" s="6" t="s">
        <v>47</v>
      </c>
      <c r="C24" s="12">
        <f>C23/C20</f>
        <v>0</v>
      </c>
      <c r="D24" s="12">
        <f t="shared" ref="D24:F24" si="2">D23/D20</f>
        <v>0</v>
      </c>
      <c r="E24" s="12">
        <f t="shared" si="2"/>
        <v>0</v>
      </c>
      <c r="F24" s="12">
        <f t="shared" si="2"/>
        <v>0</v>
      </c>
      <c r="G24" s="12">
        <f>G23/G20</f>
        <v>0</v>
      </c>
      <c r="H24" s="12"/>
      <c r="I24" s="12"/>
      <c r="J24" s="9"/>
      <c r="K24" s="9"/>
      <c r="L24" s="9"/>
      <c r="M24" s="9"/>
      <c r="N24" s="9"/>
      <c r="O24" s="9"/>
      <c r="P24" s="9"/>
      <c r="Q24" s="9"/>
      <c r="R24" s="9"/>
      <c r="S24" s="9"/>
      <c r="T24" s="9"/>
      <c r="U24" s="9"/>
    </row>
    <row r="25" spans="1:21" ht="14.25" customHeight="1" x14ac:dyDescent="0.25">
      <c r="A25" s="6" t="s">
        <v>48</v>
      </c>
      <c r="C25" s="10">
        <v>81107</v>
      </c>
      <c r="D25" s="10">
        <v>81239</v>
      </c>
      <c r="E25" s="10">
        <v>76239</v>
      </c>
      <c r="F25" s="10">
        <v>75470</v>
      </c>
      <c r="G25" s="10">
        <v>69420</v>
      </c>
      <c r="H25" s="9"/>
      <c r="I25" s="9"/>
      <c r="J25" s="9"/>
      <c r="K25" s="9"/>
      <c r="L25" s="9"/>
      <c r="M25" s="9"/>
      <c r="N25" s="9"/>
      <c r="O25" s="9"/>
      <c r="P25" s="9"/>
      <c r="Q25" s="9"/>
      <c r="R25" s="9"/>
      <c r="S25" s="9"/>
      <c r="T25" s="9"/>
      <c r="U25" s="9"/>
    </row>
    <row r="26" spans="1:21" ht="14.25" customHeight="1" x14ac:dyDescent="0.25">
      <c r="A26" s="6" t="s">
        <v>49</v>
      </c>
      <c r="C26" s="12">
        <f>C25/C20</f>
        <v>0.99434827383287561</v>
      </c>
      <c r="D26" s="12">
        <f t="shared" ref="D26:F26" si="3">D25/D20</f>
        <v>0.99652854444199113</v>
      </c>
      <c r="E26" s="12">
        <f t="shared" si="3"/>
        <v>0.99726611552951028</v>
      </c>
      <c r="F26" s="12">
        <f t="shared" si="3"/>
        <v>0.9974755818717701</v>
      </c>
      <c r="G26" s="12">
        <f>G25/G20</f>
        <v>0.99757145525873347</v>
      </c>
      <c r="H26" s="12"/>
      <c r="I26" s="12"/>
      <c r="J26" s="9"/>
      <c r="K26" s="9"/>
      <c r="L26" s="9"/>
      <c r="M26" s="9"/>
      <c r="N26" s="9"/>
      <c r="O26" s="9"/>
      <c r="P26" s="9"/>
      <c r="Q26" s="9"/>
      <c r="R26" s="9"/>
      <c r="S26" s="9"/>
      <c r="T26" s="9"/>
      <c r="U26" s="9"/>
    </row>
    <row r="27" spans="1:21" ht="14.25" customHeight="1" x14ac:dyDescent="0.25">
      <c r="A27" s="7" t="s">
        <v>50</v>
      </c>
      <c r="C27" s="677" t="s">
        <v>51</v>
      </c>
      <c r="D27" s="677"/>
      <c r="E27" s="677"/>
      <c r="F27" s="677"/>
      <c r="G27" s="677"/>
      <c r="H27" s="14"/>
      <c r="I27" s="14"/>
      <c r="J27" s="9"/>
      <c r="K27" s="9"/>
      <c r="L27" s="9"/>
      <c r="M27" s="9"/>
      <c r="N27" s="9"/>
      <c r="O27" s="9"/>
      <c r="P27" s="9"/>
      <c r="Q27" s="9"/>
      <c r="R27" s="9"/>
      <c r="S27" s="9"/>
      <c r="T27" s="9"/>
      <c r="U27" s="9"/>
    </row>
    <row r="28" spans="1:21" ht="13.5" customHeight="1" x14ac:dyDescent="0.25">
      <c r="A28" s="15" t="s">
        <v>52</v>
      </c>
      <c r="B28" s="16" t="s">
        <v>2</v>
      </c>
      <c r="C28" s="8" t="s">
        <v>38</v>
      </c>
      <c r="D28" s="8" t="s">
        <v>39</v>
      </c>
      <c r="E28" s="8" t="s">
        <v>40</v>
      </c>
      <c r="F28" s="8" t="s">
        <v>41</v>
      </c>
      <c r="G28" s="8" t="s">
        <v>42</v>
      </c>
      <c r="H28" s="8"/>
      <c r="I28" s="8"/>
      <c r="J28" s="9"/>
      <c r="K28" s="9"/>
      <c r="L28" s="9"/>
      <c r="M28" s="9"/>
      <c r="N28" s="9"/>
      <c r="O28" s="9"/>
      <c r="P28" s="9"/>
      <c r="Q28" s="9"/>
      <c r="R28" s="9"/>
      <c r="S28" s="9"/>
      <c r="T28" s="9"/>
      <c r="U28" s="9"/>
    </row>
    <row r="29" spans="1:21" ht="13.5" customHeight="1" x14ac:dyDescent="0.25">
      <c r="A29" s="227">
        <v>1</v>
      </c>
      <c r="B29" s="234" t="s">
        <v>2923</v>
      </c>
      <c r="C29" s="268">
        <v>26</v>
      </c>
      <c r="D29" s="268">
        <v>25</v>
      </c>
      <c r="E29" s="269" t="s">
        <v>1542</v>
      </c>
      <c r="F29" s="269" t="s">
        <v>1542</v>
      </c>
      <c r="G29" s="269" t="s">
        <v>1542</v>
      </c>
      <c r="H29" s="11"/>
      <c r="I29" s="11"/>
      <c r="J29" s="9"/>
      <c r="K29" s="9"/>
      <c r="L29" s="9"/>
      <c r="M29" s="9"/>
      <c r="N29" s="9"/>
      <c r="O29" s="9"/>
      <c r="P29" s="9"/>
      <c r="Q29" s="9"/>
      <c r="R29" s="9"/>
      <c r="S29" s="9"/>
      <c r="T29" s="9"/>
      <c r="U29" s="9"/>
    </row>
    <row r="30" spans="1:21" ht="13.5" customHeight="1" x14ac:dyDescent="0.25">
      <c r="A30" s="227">
        <v>2</v>
      </c>
      <c r="B30" s="234" t="s">
        <v>2924</v>
      </c>
      <c r="C30" s="268">
        <v>301</v>
      </c>
      <c r="D30" s="268">
        <v>180</v>
      </c>
      <c r="E30" s="269">
        <v>115</v>
      </c>
      <c r="F30" s="269">
        <v>93</v>
      </c>
      <c r="G30" s="269">
        <v>90</v>
      </c>
      <c r="H30" s="11"/>
      <c r="I30" s="11"/>
      <c r="J30" s="9"/>
      <c r="K30" s="9"/>
      <c r="L30" s="9"/>
      <c r="M30" s="9"/>
      <c r="N30" s="9"/>
      <c r="O30" s="9"/>
      <c r="P30" s="9"/>
      <c r="Q30" s="9"/>
      <c r="R30" s="9"/>
      <c r="S30" s="9"/>
      <c r="T30" s="9"/>
      <c r="U30" s="9"/>
    </row>
    <row r="31" spans="1:21" ht="13.5" customHeight="1" x14ac:dyDescent="0.25">
      <c r="A31" s="227">
        <v>3</v>
      </c>
      <c r="B31" s="234" t="s">
        <v>2919</v>
      </c>
      <c r="C31" s="268">
        <v>134</v>
      </c>
      <c r="D31" s="268">
        <v>78</v>
      </c>
      <c r="E31" s="269" t="s">
        <v>2925</v>
      </c>
      <c r="F31" s="269" t="s">
        <v>10806</v>
      </c>
      <c r="G31" s="269" t="s">
        <v>2925</v>
      </c>
      <c r="H31" s="11"/>
      <c r="I31" s="11"/>
      <c r="J31" s="9"/>
      <c r="K31" s="9"/>
      <c r="L31" s="9"/>
      <c r="M31" s="9"/>
      <c r="N31" s="9"/>
      <c r="O31" s="9"/>
      <c r="P31" s="9"/>
      <c r="Q31" s="9"/>
      <c r="R31" s="9"/>
      <c r="S31" s="9"/>
      <c r="T31" s="9"/>
      <c r="U31" s="9"/>
    </row>
    <row r="32" spans="1:21" s="19" customFormat="1" ht="13.5" customHeight="1" x14ac:dyDescent="0.25">
      <c r="A32" s="19" t="s">
        <v>53</v>
      </c>
      <c r="C32" s="20">
        <v>461</v>
      </c>
      <c r="D32" s="20">
        <v>283</v>
      </c>
      <c r="E32" s="20">
        <v>209</v>
      </c>
      <c r="F32" s="20">
        <v>191</v>
      </c>
      <c r="G32" s="20">
        <v>169</v>
      </c>
      <c r="H32" s="20"/>
      <c r="I32" s="20"/>
      <c r="J32" s="21"/>
      <c r="K32" s="21"/>
      <c r="L32" s="21"/>
      <c r="M32" s="21"/>
      <c r="N32" s="21"/>
      <c r="O32" s="21"/>
      <c r="P32" s="21"/>
      <c r="Q32" s="21"/>
      <c r="R32" s="21"/>
      <c r="S32" s="21"/>
      <c r="T32" s="21"/>
      <c r="U32"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1C02-000000000000}">
      <formula1>$U$12:$U$14</formula1>
    </dataValidation>
    <dataValidation type="list" allowBlank="1" showInputMessage="1" showErrorMessage="1" sqref="B10:G10" xr:uid="{00000000-0002-0000-1C02-000001000000}">
      <formula1>$U$10:$U$11</formula1>
    </dataValidation>
    <dataValidation type="list" allowBlank="1" showInputMessage="1" showErrorMessage="1" sqref="B5:G5" xr:uid="{00000000-0002-0000-1C02-000002000000}">
      <formula1>$U$4:$U$9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sheetPr>
    <tabColor rgb="FFFF0000"/>
  </sheetPr>
  <dimension ref="A1:T32"/>
  <sheetViews>
    <sheetView workbookViewId="0">
      <pane xSplit="1" ySplit="2" topLeftCell="B9" activePane="bottomRight" state="frozen"/>
      <selection activeCell="K24" sqref="K24"/>
      <selection pane="topRight" activeCell="K24" sqref="K24"/>
      <selection pane="bottomLeft" activeCell="K24" sqref="K24"/>
      <selection pane="bottomRight" activeCell="B14" sqref="B14:G14"/>
    </sheetView>
  </sheetViews>
  <sheetFormatPr defaultColWidth="9.140625" defaultRowHeight="15" x14ac:dyDescent="0.25"/>
  <cols>
    <col min="1" max="1" width="36.7109375" style="2" customWidth="1"/>
    <col min="2" max="2" width="60.7109375" style="2" customWidth="1"/>
    <col min="3" max="7" width="8" style="2" customWidth="1"/>
    <col min="8" max="16" width="8.140625" style="2" customWidth="1"/>
    <col min="17" max="18" width="9.140625" style="2"/>
    <col min="19" max="19" width="24" style="2" bestFit="1" customWidth="1"/>
    <col min="20" max="16384" width="9.140625" style="2"/>
  </cols>
  <sheetData>
    <row r="1" spans="1:20" ht="18.75" x14ac:dyDescent="0.25">
      <c r="A1" s="192" t="s">
        <v>0</v>
      </c>
    </row>
    <row r="2" spans="1:20" ht="14.25" customHeight="1" x14ac:dyDescent="0.25">
      <c r="B2" s="227"/>
    </row>
    <row r="3" spans="1:20" ht="14.25" customHeight="1" x14ac:dyDescent="0.25">
      <c r="A3" s="5" t="s">
        <v>1</v>
      </c>
      <c r="B3" s="702" t="s">
        <v>2926</v>
      </c>
      <c r="C3" s="702"/>
      <c r="D3" s="702"/>
      <c r="E3" s="702"/>
      <c r="F3" s="702"/>
      <c r="G3" s="702"/>
    </row>
    <row r="4" spans="1:20" ht="14.25" customHeight="1" x14ac:dyDescent="0.25">
      <c r="A4" s="6" t="s">
        <v>2</v>
      </c>
      <c r="B4" s="699" t="s">
        <v>2927</v>
      </c>
      <c r="C4" s="699"/>
      <c r="D4" s="699"/>
      <c r="E4" s="699"/>
      <c r="F4" s="699"/>
      <c r="G4" s="699"/>
      <c r="S4" s="2" t="s">
        <v>3</v>
      </c>
      <c r="T4" s="2" t="s">
        <v>4</v>
      </c>
    </row>
    <row r="5" spans="1:20" ht="14.25" customHeight="1" x14ac:dyDescent="0.25">
      <c r="A5" s="6" t="s">
        <v>5</v>
      </c>
      <c r="B5" s="688" t="s">
        <v>6</v>
      </c>
      <c r="C5" s="688"/>
      <c r="D5" s="688"/>
      <c r="E5" s="688"/>
      <c r="F5" s="688"/>
      <c r="G5" s="688"/>
      <c r="S5" s="39"/>
      <c r="T5" s="2" t="s">
        <v>7</v>
      </c>
    </row>
    <row r="6" spans="1:20" ht="14.25" customHeight="1" x14ac:dyDescent="0.25">
      <c r="A6" s="6" t="s">
        <v>8</v>
      </c>
      <c r="B6" s="699" t="s">
        <v>9</v>
      </c>
      <c r="C6" s="699"/>
      <c r="D6" s="699"/>
      <c r="E6" s="699"/>
      <c r="F6" s="699"/>
      <c r="G6" s="699"/>
      <c r="S6" s="39"/>
      <c r="T6" s="2" t="s">
        <v>10</v>
      </c>
    </row>
    <row r="7" spans="1:20" ht="14.25" customHeight="1" x14ac:dyDescent="0.25">
      <c r="A7" s="6" t="s">
        <v>11</v>
      </c>
      <c r="B7" s="699" t="s">
        <v>2899</v>
      </c>
      <c r="C7" s="699"/>
      <c r="D7" s="699"/>
      <c r="E7" s="699"/>
      <c r="F7" s="699"/>
      <c r="G7" s="699"/>
      <c r="I7" s="273" t="s">
        <v>2928</v>
      </c>
      <c r="J7" s="273"/>
      <c r="K7" s="273"/>
      <c r="L7" s="273"/>
      <c r="M7" s="273"/>
      <c r="N7" s="273"/>
      <c r="O7" s="273"/>
      <c r="P7" s="273"/>
      <c r="S7" s="39"/>
      <c r="T7" s="2" t="s">
        <v>16</v>
      </c>
    </row>
    <row r="8" spans="1:20" ht="14.25" customHeight="1" x14ac:dyDescent="0.25">
      <c r="A8" s="6" t="s">
        <v>13</v>
      </c>
      <c r="B8" s="699" t="s">
        <v>9</v>
      </c>
      <c r="C8" s="699"/>
      <c r="D8" s="699"/>
      <c r="E8" s="699"/>
      <c r="F8" s="699"/>
      <c r="G8" s="699"/>
      <c r="S8" s="39"/>
      <c r="T8" s="2" t="s">
        <v>6</v>
      </c>
    </row>
    <row r="9" spans="1:20" ht="14.25" customHeight="1" x14ac:dyDescent="0.25">
      <c r="A9" s="6" t="s">
        <v>15</v>
      </c>
      <c r="B9" s="699" t="s">
        <v>54</v>
      </c>
      <c r="C9" s="699"/>
      <c r="D9" s="699"/>
      <c r="E9" s="699"/>
      <c r="F9" s="699"/>
      <c r="G9" s="699"/>
      <c r="S9" s="39"/>
      <c r="T9" s="2" t="s">
        <v>21</v>
      </c>
    </row>
    <row r="10" spans="1:20" ht="14.25" customHeight="1" x14ac:dyDescent="0.25">
      <c r="A10" s="6" t="s">
        <v>17</v>
      </c>
      <c r="B10" s="699" t="s">
        <v>18</v>
      </c>
      <c r="C10" s="699"/>
      <c r="D10" s="699"/>
      <c r="E10" s="699"/>
      <c r="F10" s="699"/>
      <c r="G10" s="699"/>
      <c r="S10" s="2" t="s">
        <v>24</v>
      </c>
      <c r="T10" s="2" t="s">
        <v>25</v>
      </c>
    </row>
    <row r="11" spans="1:20" ht="14.25" customHeight="1" x14ac:dyDescent="0.25">
      <c r="A11" s="6" t="s">
        <v>19</v>
      </c>
      <c r="B11" s="699" t="s">
        <v>20</v>
      </c>
      <c r="C11" s="699"/>
      <c r="D11" s="699"/>
      <c r="E11" s="699"/>
      <c r="F11" s="699"/>
      <c r="G11" s="699"/>
      <c r="S11" s="39"/>
      <c r="T11" s="2" t="s">
        <v>18</v>
      </c>
    </row>
    <row r="12" spans="1:20" ht="14.25" customHeight="1" x14ac:dyDescent="0.25">
      <c r="A12" s="6" t="s">
        <v>22</v>
      </c>
      <c r="B12" s="688" t="s">
        <v>23</v>
      </c>
      <c r="C12" s="688"/>
      <c r="D12" s="688"/>
      <c r="E12" s="688"/>
      <c r="F12" s="688"/>
      <c r="G12" s="688"/>
      <c r="S12" s="2" t="s">
        <v>29</v>
      </c>
      <c r="T12" s="2" t="s">
        <v>23</v>
      </c>
    </row>
    <row r="13" spans="1:20" ht="14.25" customHeight="1" x14ac:dyDescent="0.25">
      <c r="A13" s="6" t="s">
        <v>26</v>
      </c>
      <c r="B13" s="699" t="s">
        <v>2929</v>
      </c>
      <c r="C13" s="699"/>
      <c r="D13" s="699"/>
      <c r="E13" s="699"/>
      <c r="F13" s="699"/>
      <c r="G13" s="699"/>
      <c r="S13" s="39"/>
      <c r="T13" s="2" t="s">
        <v>31</v>
      </c>
    </row>
    <row r="14" spans="1:20" ht="14.25" customHeight="1" x14ac:dyDescent="0.25">
      <c r="A14" s="6" t="s">
        <v>28</v>
      </c>
      <c r="B14" s="688" t="s">
        <v>2922</v>
      </c>
      <c r="C14" s="688"/>
      <c r="D14" s="688"/>
      <c r="E14" s="688"/>
      <c r="F14" s="688"/>
      <c r="G14" s="688"/>
      <c r="S14" s="39"/>
      <c r="T14" s="2" t="s">
        <v>34</v>
      </c>
    </row>
    <row r="15" spans="1:20" ht="14.25" customHeight="1" x14ac:dyDescent="0.25">
      <c r="A15" s="6" t="s">
        <v>30</v>
      </c>
      <c r="B15" s="688" t="s">
        <v>2902</v>
      </c>
      <c r="C15" s="688"/>
      <c r="D15" s="688"/>
      <c r="E15" s="688"/>
      <c r="F15" s="688"/>
      <c r="G15" s="688"/>
    </row>
    <row r="16" spans="1:20" ht="14.25" customHeight="1" x14ac:dyDescent="0.25">
      <c r="A16" s="6" t="s">
        <v>32</v>
      </c>
      <c r="B16" s="699" t="s">
        <v>949</v>
      </c>
      <c r="C16" s="699"/>
      <c r="D16" s="699"/>
      <c r="E16" s="699"/>
      <c r="F16" s="699"/>
      <c r="G16" s="699"/>
    </row>
    <row r="17" spans="1:20" ht="14.25" customHeight="1" x14ac:dyDescent="0.25">
      <c r="A17" s="6" t="s">
        <v>35</v>
      </c>
      <c r="B17" s="688" t="s">
        <v>9</v>
      </c>
      <c r="C17" s="688"/>
      <c r="D17" s="688"/>
      <c r="E17" s="688"/>
      <c r="F17" s="688"/>
      <c r="G17" s="688"/>
    </row>
    <row r="18" spans="1:20" ht="14.25" customHeight="1" x14ac:dyDescent="0.25">
      <c r="A18" s="6" t="s">
        <v>36</v>
      </c>
      <c r="B18" s="688" t="s">
        <v>2903</v>
      </c>
      <c r="C18" s="688"/>
      <c r="D18" s="688"/>
      <c r="E18" s="688"/>
      <c r="F18" s="688"/>
      <c r="G18" s="688"/>
    </row>
    <row r="19" spans="1:20" ht="14.25" customHeight="1" x14ac:dyDescent="0.25">
      <c r="A19" s="7" t="s">
        <v>37</v>
      </c>
      <c r="C19" s="8" t="s">
        <v>38</v>
      </c>
      <c r="D19" s="8" t="s">
        <v>39</v>
      </c>
      <c r="E19" s="8" t="s">
        <v>40</v>
      </c>
      <c r="F19" s="8" t="s">
        <v>41</v>
      </c>
      <c r="G19" s="8" t="s">
        <v>42</v>
      </c>
      <c r="H19" s="9"/>
      <c r="I19" s="9"/>
      <c r="J19" s="9"/>
      <c r="K19" s="9"/>
      <c r="L19" s="9"/>
      <c r="M19" s="9"/>
      <c r="N19" s="9"/>
      <c r="O19" s="9"/>
      <c r="P19" s="9"/>
      <c r="Q19" s="9"/>
      <c r="R19" s="9"/>
      <c r="S19" s="9"/>
      <c r="T19" s="9"/>
    </row>
    <row r="20" spans="1:20" ht="14.25" customHeight="1" x14ac:dyDescent="0.25">
      <c r="A20" s="6" t="s">
        <v>43</v>
      </c>
      <c r="C20" s="10">
        <v>81568</v>
      </c>
      <c r="D20" s="10">
        <v>81522</v>
      </c>
      <c r="E20" s="10">
        <v>76448</v>
      </c>
      <c r="F20" s="11">
        <v>75661</v>
      </c>
      <c r="G20" s="11">
        <v>69589</v>
      </c>
      <c r="H20" s="9"/>
      <c r="I20" s="9"/>
      <c r="J20" s="9"/>
      <c r="K20" s="9"/>
      <c r="L20" s="9"/>
      <c r="M20" s="9"/>
      <c r="N20" s="9"/>
      <c r="O20" s="9"/>
      <c r="P20" s="9"/>
      <c r="Q20" s="9"/>
      <c r="R20" s="9"/>
      <c r="S20" s="9"/>
      <c r="T20" s="9"/>
    </row>
    <row r="21" spans="1:20" ht="14.25" customHeight="1" x14ac:dyDescent="0.25">
      <c r="A21" s="6" t="s">
        <v>44</v>
      </c>
      <c r="C21" s="10">
        <f>C20-C25</f>
        <v>461</v>
      </c>
      <c r="D21" s="10">
        <f t="shared" ref="D21:G21" si="0">D20-D25</f>
        <v>283</v>
      </c>
      <c r="E21" s="10">
        <f t="shared" si="0"/>
        <v>209</v>
      </c>
      <c r="F21" s="10">
        <f t="shared" si="0"/>
        <v>191</v>
      </c>
      <c r="G21" s="10">
        <f t="shared" si="0"/>
        <v>169</v>
      </c>
      <c r="H21" s="9"/>
      <c r="I21" s="9"/>
      <c r="J21" s="9"/>
      <c r="K21" s="9"/>
      <c r="L21" s="9"/>
      <c r="M21" s="9"/>
      <c r="N21" s="9"/>
      <c r="O21" s="9"/>
      <c r="P21" s="9"/>
      <c r="Q21" s="9"/>
      <c r="R21" s="9"/>
      <c r="S21" s="9"/>
      <c r="T21" s="9"/>
    </row>
    <row r="22" spans="1:20" ht="14.25" customHeight="1" x14ac:dyDescent="0.25">
      <c r="A22" s="6" t="s">
        <v>45</v>
      </c>
      <c r="C22" s="12">
        <f>C21/C20</f>
        <v>5.6517261671243622E-3</v>
      </c>
      <c r="D22" s="12">
        <f t="shared" ref="D22:G22" si="1">D21/D20</f>
        <v>3.4714555580088809E-3</v>
      </c>
      <c r="E22" s="12">
        <f t="shared" si="1"/>
        <v>2.7338844704897446E-3</v>
      </c>
      <c r="F22" s="12">
        <f t="shared" si="1"/>
        <v>2.5244181282298673E-3</v>
      </c>
      <c r="G22" s="12">
        <f t="shared" si="1"/>
        <v>2.4285447412665793E-3</v>
      </c>
      <c r="H22" s="9"/>
      <c r="I22" s="9"/>
      <c r="J22" s="9"/>
      <c r="K22" s="9"/>
      <c r="L22" s="9"/>
      <c r="M22" s="9"/>
      <c r="N22" s="9"/>
      <c r="O22" s="9"/>
      <c r="P22" s="9"/>
      <c r="Q22" s="9"/>
      <c r="R22" s="9"/>
      <c r="S22" s="9"/>
      <c r="T22" s="9"/>
    </row>
    <row r="23" spans="1:20" ht="14.25" customHeight="1" x14ac:dyDescent="0.25">
      <c r="A23" s="6" t="s">
        <v>46</v>
      </c>
      <c r="C23" s="10">
        <v>0</v>
      </c>
      <c r="D23" s="10">
        <v>0</v>
      </c>
      <c r="E23" s="10">
        <v>0</v>
      </c>
      <c r="F23" s="9">
        <v>0</v>
      </c>
      <c r="G23" s="9">
        <v>0</v>
      </c>
      <c r="H23" s="9"/>
      <c r="I23" s="9"/>
      <c r="J23" s="9"/>
      <c r="K23" s="9"/>
      <c r="L23" s="9"/>
      <c r="M23" s="9"/>
      <c r="N23" s="9"/>
      <c r="O23" s="9"/>
      <c r="P23" s="9"/>
      <c r="Q23" s="9"/>
      <c r="R23" s="9"/>
      <c r="S23" s="9"/>
      <c r="T23" s="9"/>
    </row>
    <row r="24" spans="1:20" ht="14.25" customHeight="1" x14ac:dyDescent="0.25">
      <c r="A24" s="6" t="s">
        <v>47</v>
      </c>
      <c r="C24" s="12">
        <f>C23/C20</f>
        <v>0</v>
      </c>
      <c r="D24" s="12">
        <f t="shared" ref="D24:F24" si="2">D23/D20</f>
        <v>0</v>
      </c>
      <c r="E24" s="12">
        <f t="shared" si="2"/>
        <v>0</v>
      </c>
      <c r="F24" s="12">
        <f t="shared" si="2"/>
        <v>0</v>
      </c>
      <c r="G24" s="12">
        <f>G23/G20</f>
        <v>0</v>
      </c>
      <c r="H24" s="9"/>
      <c r="I24" s="9"/>
      <c r="J24" s="9"/>
      <c r="K24" s="9"/>
      <c r="L24" s="9"/>
      <c r="M24" s="9"/>
      <c r="N24" s="9"/>
      <c r="O24" s="9"/>
      <c r="P24" s="9"/>
      <c r="Q24" s="9"/>
      <c r="R24" s="9"/>
      <c r="S24" s="9"/>
      <c r="T24" s="9"/>
    </row>
    <row r="25" spans="1:20" ht="14.25" customHeight="1" x14ac:dyDescent="0.25">
      <c r="A25" s="6" t="s">
        <v>48</v>
      </c>
      <c r="C25" s="10">
        <v>81107</v>
      </c>
      <c r="D25" s="10">
        <v>81239</v>
      </c>
      <c r="E25" s="10">
        <v>76239</v>
      </c>
      <c r="F25" s="10">
        <v>75470</v>
      </c>
      <c r="G25" s="10">
        <v>69420</v>
      </c>
      <c r="H25" s="9"/>
      <c r="I25" s="9"/>
      <c r="J25" s="9"/>
      <c r="K25" s="9"/>
      <c r="L25" s="9"/>
      <c r="M25" s="9"/>
      <c r="N25" s="9"/>
      <c r="O25" s="9"/>
      <c r="P25" s="9"/>
      <c r="Q25" s="9"/>
      <c r="R25" s="9"/>
      <c r="S25" s="9"/>
      <c r="T25" s="9"/>
    </row>
    <row r="26" spans="1:20" ht="14.25" customHeight="1" x14ac:dyDescent="0.25">
      <c r="A26" s="6" t="s">
        <v>49</v>
      </c>
      <c r="C26" s="12">
        <f>C25/C20</f>
        <v>0.99434827383287561</v>
      </c>
      <c r="D26" s="12">
        <f t="shared" ref="D26:F26" si="3">D25/D20</f>
        <v>0.99652854444199113</v>
      </c>
      <c r="E26" s="12">
        <f t="shared" si="3"/>
        <v>0.99726611552951028</v>
      </c>
      <c r="F26" s="12">
        <f t="shared" si="3"/>
        <v>0.9974755818717701</v>
      </c>
      <c r="G26" s="12">
        <f>G25/G20</f>
        <v>0.99757145525873347</v>
      </c>
      <c r="H26" s="9"/>
      <c r="I26" s="9"/>
      <c r="J26" s="9"/>
      <c r="K26" s="9"/>
      <c r="L26" s="9"/>
      <c r="M26" s="9"/>
      <c r="N26" s="9"/>
      <c r="O26" s="9"/>
      <c r="P26" s="9"/>
      <c r="Q26" s="9"/>
      <c r="R26" s="9"/>
      <c r="S26" s="9"/>
      <c r="T26" s="9"/>
    </row>
    <row r="27" spans="1:20" ht="14.25" customHeight="1" x14ac:dyDescent="0.25">
      <c r="A27" s="7" t="s">
        <v>50</v>
      </c>
      <c r="C27" s="677" t="s">
        <v>51</v>
      </c>
      <c r="D27" s="677"/>
      <c r="E27" s="677"/>
      <c r="F27" s="677"/>
      <c r="G27" s="677"/>
      <c r="H27" s="9"/>
      <c r="I27" s="9"/>
      <c r="J27" s="9"/>
      <c r="K27" s="9"/>
      <c r="L27" s="9"/>
      <c r="M27" s="9"/>
      <c r="N27" s="9"/>
      <c r="O27" s="9"/>
      <c r="P27" s="9"/>
      <c r="Q27" s="9"/>
      <c r="R27" s="9"/>
      <c r="S27" s="9"/>
      <c r="T27" s="9"/>
    </row>
    <row r="28" spans="1:20" ht="13.5" customHeight="1" x14ac:dyDescent="0.25">
      <c r="A28" s="15" t="s">
        <v>52</v>
      </c>
      <c r="B28" s="16" t="s">
        <v>2</v>
      </c>
      <c r="C28" s="8" t="s">
        <v>38</v>
      </c>
      <c r="D28" s="8" t="s">
        <v>39</v>
      </c>
      <c r="E28" s="8" t="s">
        <v>40</v>
      </c>
      <c r="F28" s="8" t="s">
        <v>41</v>
      </c>
      <c r="G28" s="8" t="s">
        <v>42</v>
      </c>
      <c r="H28" s="9"/>
      <c r="I28" s="9"/>
      <c r="J28" s="9"/>
      <c r="K28" s="9"/>
      <c r="L28" s="9"/>
      <c r="M28" s="9"/>
      <c r="N28" s="9"/>
      <c r="O28" s="9"/>
      <c r="P28" s="9"/>
      <c r="Q28" s="9"/>
      <c r="R28" s="9"/>
      <c r="S28" s="9"/>
      <c r="T28" s="9"/>
    </row>
    <row r="29" spans="1:20" ht="13.5" customHeight="1" x14ac:dyDescent="0.25">
      <c r="A29" s="234" t="s">
        <v>2923</v>
      </c>
      <c r="B29" s="234" t="s">
        <v>2930</v>
      </c>
      <c r="C29" s="268">
        <v>26</v>
      </c>
      <c r="D29" s="268">
        <v>25</v>
      </c>
      <c r="E29" s="269" t="s">
        <v>1542</v>
      </c>
      <c r="F29" s="269" t="s">
        <v>1542</v>
      </c>
      <c r="G29" s="269" t="s">
        <v>1542</v>
      </c>
      <c r="H29" s="9"/>
      <c r="I29" s="9"/>
      <c r="J29" s="9"/>
      <c r="K29" s="9"/>
      <c r="L29" s="9"/>
      <c r="M29" s="9"/>
      <c r="N29" s="9"/>
      <c r="O29" s="9"/>
      <c r="P29" s="9"/>
      <c r="Q29" s="9"/>
      <c r="R29" s="9"/>
      <c r="S29" s="9"/>
      <c r="T29" s="9"/>
    </row>
    <row r="30" spans="1:20" ht="13.5" customHeight="1" x14ac:dyDescent="0.25">
      <c r="A30" s="234" t="s">
        <v>2924</v>
      </c>
      <c r="B30" s="234" t="s">
        <v>2931</v>
      </c>
      <c r="C30" s="268">
        <v>301</v>
      </c>
      <c r="D30" s="268">
        <v>180</v>
      </c>
      <c r="E30" s="269">
        <v>115</v>
      </c>
      <c r="F30" s="268">
        <v>93</v>
      </c>
      <c r="G30" s="268">
        <v>90</v>
      </c>
      <c r="H30" s="9"/>
      <c r="I30" s="9"/>
      <c r="J30" s="9"/>
      <c r="K30" s="9"/>
      <c r="L30" s="9"/>
      <c r="M30" s="9"/>
      <c r="N30" s="9"/>
      <c r="O30" s="9"/>
      <c r="P30" s="9"/>
      <c r="Q30" s="9"/>
      <c r="R30" s="9"/>
      <c r="S30" s="9"/>
      <c r="T30" s="9"/>
    </row>
    <row r="31" spans="1:20" ht="13.5" customHeight="1" x14ac:dyDescent="0.25">
      <c r="A31" s="234" t="s">
        <v>2919</v>
      </c>
      <c r="B31" s="234" t="s">
        <v>2919</v>
      </c>
      <c r="C31" s="268">
        <v>134</v>
      </c>
      <c r="D31" s="268">
        <v>78</v>
      </c>
      <c r="E31" s="269" t="s">
        <v>2925</v>
      </c>
      <c r="F31" s="269" t="s">
        <v>10806</v>
      </c>
      <c r="G31" s="269" t="s">
        <v>2925</v>
      </c>
      <c r="H31" s="9"/>
      <c r="I31" s="9"/>
      <c r="J31" s="9"/>
      <c r="K31" s="9"/>
      <c r="L31" s="9"/>
      <c r="M31" s="9"/>
      <c r="N31" s="9"/>
      <c r="O31" s="9"/>
      <c r="P31" s="9"/>
      <c r="Q31" s="9"/>
      <c r="R31" s="9"/>
      <c r="S31" s="9"/>
      <c r="T31" s="9"/>
    </row>
    <row r="32" spans="1:20" s="19" customFormat="1" ht="13.5" customHeight="1" x14ac:dyDescent="0.25">
      <c r="A32" s="19" t="s">
        <v>53</v>
      </c>
      <c r="C32" s="20">
        <v>461</v>
      </c>
      <c r="D32" s="20">
        <v>283</v>
      </c>
      <c r="E32" s="20">
        <v>209</v>
      </c>
      <c r="F32" s="20">
        <v>191</v>
      </c>
      <c r="G32" s="20">
        <v>169</v>
      </c>
      <c r="H32" s="21"/>
      <c r="I32" s="21"/>
      <c r="J32" s="21"/>
      <c r="K32" s="21"/>
      <c r="L32" s="21"/>
      <c r="M32" s="21"/>
      <c r="N32" s="21"/>
      <c r="O32" s="21"/>
      <c r="P32" s="21"/>
      <c r="Q32" s="21"/>
      <c r="R32" s="21"/>
      <c r="S32" s="21"/>
      <c r="T32"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0:G10" xr:uid="{00000000-0002-0000-1D02-000000000000}">
      <formula1>$T$10:$T$11</formula1>
    </dataValidation>
    <dataValidation type="list" allowBlank="1" showInputMessage="1" showErrorMessage="1" sqref="B12:G12" xr:uid="{00000000-0002-0000-1D02-000001000000}">
      <formula1>$T$12:$T$14</formula1>
    </dataValidation>
    <dataValidation type="list" allowBlank="1" showInputMessage="1" showErrorMessage="1" sqref="B5:G5" xr:uid="{00000000-0002-0000-1D02-000002000000}">
      <formula1>$T$4:$T$9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sheetPr>
    <tabColor rgb="FFFF0000"/>
  </sheetPr>
  <dimension ref="A1:W34"/>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63" style="2" bestFit="1" customWidth="1"/>
    <col min="11" max="19" width="8.140625" style="2" customWidth="1"/>
    <col min="20" max="21" width="9.140625" style="2"/>
    <col min="22" max="22" width="24" style="2" bestFit="1" customWidth="1"/>
    <col min="23" max="16384" width="9.140625" style="2"/>
  </cols>
  <sheetData>
    <row r="1" spans="1:23" ht="18.75" x14ac:dyDescent="0.25">
      <c r="A1" s="192" t="s">
        <v>0</v>
      </c>
    </row>
    <row r="2" spans="1:23" ht="14.25" customHeight="1" x14ac:dyDescent="0.25">
      <c r="B2" s="227"/>
      <c r="C2" s="227"/>
      <c r="D2" s="227"/>
      <c r="E2" s="227"/>
      <c r="F2" s="227"/>
    </row>
    <row r="3" spans="1:23" ht="14.25" customHeight="1" x14ac:dyDescent="0.25">
      <c r="A3" s="5" t="s">
        <v>1</v>
      </c>
      <c r="B3" s="702" t="s">
        <v>2932</v>
      </c>
      <c r="C3" s="702"/>
      <c r="D3" s="702"/>
      <c r="E3" s="702"/>
      <c r="F3" s="702"/>
      <c r="G3" s="702"/>
    </row>
    <row r="4" spans="1:23" ht="14.25" customHeight="1" x14ac:dyDescent="0.25">
      <c r="A4" s="6" t="s">
        <v>2</v>
      </c>
      <c r="B4" s="704" t="s">
        <v>2933</v>
      </c>
      <c r="C4" s="704"/>
      <c r="D4" s="704"/>
      <c r="E4" s="704"/>
      <c r="F4" s="704"/>
      <c r="G4" s="704"/>
    </row>
    <row r="5" spans="1:23" ht="14.25" customHeight="1" x14ac:dyDescent="0.25">
      <c r="A5" s="6"/>
      <c r="B5" s="704"/>
      <c r="C5" s="704"/>
      <c r="D5" s="704"/>
      <c r="E5" s="704"/>
      <c r="F5" s="704"/>
      <c r="G5" s="704"/>
    </row>
    <row r="6" spans="1:23" ht="14.25" customHeight="1" x14ac:dyDescent="0.25">
      <c r="A6" s="6" t="s">
        <v>5</v>
      </c>
      <c r="B6" s="699" t="s">
        <v>16</v>
      </c>
      <c r="C6" s="699"/>
      <c r="D6" s="699"/>
      <c r="E6" s="699"/>
      <c r="F6" s="699"/>
      <c r="G6" s="699"/>
    </row>
    <row r="7" spans="1:23" ht="14.25" customHeight="1" x14ac:dyDescent="0.25">
      <c r="A7" s="6" t="s">
        <v>8</v>
      </c>
      <c r="B7" s="699" t="s">
        <v>9</v>
      </c>
      <c r="C7" s="699"/>
      <c r="D7" s="699"/>
      <c r="E7" s="699"/>
      <c r="F7" s="699"/>
      <c r="G7" s="699"/>
      <c r="I7" s="272" t="s">
        <v>57</v>
      </c>
      <c r="J7" s="272" t="s">
        <v>2</v>
      </c>
      <c r="V7" s="2" t="s">
        <v>3</v>
      </c>
      <c r="W7" s="2" t="s">
        <v>4</v>
      </c>
    </row>
    <row r="8" spans="1:23" ht="14.25" customHeight="1" x14ac:dyDescent="0.25">
      <c r="A8" s="6" t="s">
        <v>11</v>
      </c>
      <c r="B8" s="699" t="s">
        <v>2899</v>
      </c>
      <c r="C8" s="699"/>
      <c r="D8" s="699"/>
      <c r="E8" s="699"/>
      <c r="F8" s="699"/>
      <c r="G8" s="699"/>
      <c r="I8" s="131" t="s">
        <v>58</v>
      </c>
      <c r="J8" s="2" t="s">
        <v>2934</v>
      </c>
      <c r="W8" s="2" t="s">
        <v>7</v>
      </c>
    </row>
    <row r="9" spans="1:23" ht="14.25" customHeight="1" x14ac:dyDescent="0.25">
      <c r="A9" s="6" t="s">
        <v>13</v>
      </c>
      <c r="B9" s="699" t="s">
        <v>9</v>
      </c>
      <c r="C9" s="699"/>
      <c r="D9" s="699"/>
      <c r="E9" s="699"/>
      <c r="F9" s="699"/>
      <c r="G9" s="699"/>
      <c r="I9" s="131" t="s">
        <v>59</v>
      </c>
      <c r="J9" s="2" t="s">
        <v>2935</v>
      </c>
      <c r="W9" s="2" t="s">
        <v>10</v>
      </c>
    </row>
    <row r="10" spans="1:23" ht="14.25" customHeight="1" x14ac:dyDescent="0.25">
      <c r="A10" s="6" t="s">
        <v>15</v>
      </c>
      <c r="B10" s="699" t="s">
        <v>54</v>
      </c>
      <c r="C10" s="699"/>
      <c r="D10" s="699"/>
      <c r="E10" s="699"/>
      <c r="F10" s="699"/>
      <c r="G10" s="699"/>
      <c r="I10" s="131" t="s">
        <v>60</v>
      </c>
      <c r="J10" s="2" t="s">
        <v>2936</v>
      </c>
      <c r="W10" s="2" t="s">
        <v>16</v>
      </c>
    </row>
    <row r="11" spans="1:23" ht="14.25" customHeight="1" x14ac:dyDescent="0.25">
      <c r="A11" s="6" t="s">
        <v>17</v>
      </c>
      <c r="B11" s="699" t="s">
        <v>18</v>
      </c>
      <c r="C11" s="699"/>
      <c r="D11" s="699"/>
      <c r="E11" s="699"/>
      <c r="F11" s="699"/>
      <c r="G11" s="699"/>
      <c r="I11" s="131" t="s">
        <v>61</v>
      </c>
      <c r="J11" s="2" t="s">
        <v>2937</v>
      </c>
      <c r="W11" s="2" t="s">
        <v>6</v>
      </c>
    </row>
    <row r="12" spans="1:23" ht="14.25" customHeight="1" x14ac:dyDescent="0.25">
      <c r="A12" s="6" t="s">
        <v>19</v>
      </c>
      <c r="B12" s="699" t="s">
        <v>20</v>
      </c>
      <c r="C12" s="699"/>
      <c r="D12" s="699"/>
      <c r="E12" s="699"/>
      <c r="F12" s="699"/>
      <c r="G12" s="699"/>
      <c r="I12" s="131"/>
      <c r="W12" s="2" t="s">
        <v>21</v>
      </c>
    </row>
    <row r="13" spans="1:23" ht="14.25" customHeight="1" x14ac:dyDescent="0.25">
      <c r="A13" s="6" t="s">
        <v>22</v>
      </c>
      <c r="B13" s="688" t="s">
        <v>23</v>
      </c>
      <c r="C13" s="688"/>
      <c r="D13" s="688"/>
      <c r="E13" s="688"/>
      <c r="F13" s="688"/>
      <c r="G13" s="688"/>
      <c r="V13" s="2" t="s">
        <v>24</v>
      </c>
      <c r="W13" s="2" t="s">
        <v>25</v>
      </c>
    </row>
    <row r="14" spans="1:23" ht="14.25" customHeight="1" x14ac:dyDescent="0.25">
      <c r="A14" s="6" t="s">
        <v>26</v>
      </c>
      <c r="B14" s="699" t="s">
        <v>2938</v>
      </c>
      <c r="C14" s="699"/>
      <c r="D14" s="699"/>
      <c r="E14" s="699"/>
      <c r="F14" s="699"/>
      <c r="G14" s="699"/>
      <c r="W14" s="2" t="s">
        <v>18</v>
      </c>
    </row>
    <row r="15" spans="1:23" ht="14.25" customHeight="1" x14ac:dyDescent="0.25">
      <c r="A15" s="6" t="s">
        <v>28</v>
      </c>
      <c r="B15" s="688" t="s">
        <v>2939</v>
      </c>
      <c r="C15" s="688"/>
      <c r="D15" s="688"/>
      <c r="E15" s="688"/>
      <c r="F15" s="688"/>
      <c r="G15" s="688"/>
      <c r="V15" s="2" t="s">
        <v>29</v>
      </c>
      <c r="W15" s="2" t="s">
        <v>23</v>
      </c>
    </row>
    <row r="16" spans="1:23" ht="14.25" customHeight="1" x14ac:dyDescent="0.25">
      <c r="A16" s="6" t="s">
        <v>30</v>
      </c>
      <c r="B16" s="688" t="s">
        <v>2902</v>
      </c>
      <c r="C16" s="688"/>
      <c r="D16" s="688"/>
      <c r="E16" s="688"/>
      <c r="F16" s="688"/>
      <c r="G16" s="688"/>
      <c r="W16" s="2" t="s">
        <v>31</v>
      </c>
    </row>
    <row r="17" spans="1:23" ht="14.25" customHeight="1" x14ac:dyDescent="0.25">
      <c r="A17" s="6" t="s">
        <v>32</v>
      </c>
      <c r="B17" s="699" t="s">
        <v>950</v>
      </c>
      <c r="C17" s="699"/>
      <c r="D17" s="699"/>
      <c r="E17" s="699"/>
      <c r="F17" s="699"/>
      <c r="G17" s="699"/>
    </row>
    <row r="18" spans="1:23" ht="14.25" customHeight="1" x14ac:dyDescent="0.25">
      <c r="A18" s="6" t="s">
        <v>35</v>
      </c>
      <c r="B18" s="688" t="s">
        <v>9</v>
      </c>
      <c r="C18" s="688"/>
      <c r="D18" s="688"/>
      <c r="E18" s="688"/>
      <c r="F18" s="688"/>
      <c r="G18" s="688"/>
    </row>
    <row r="19" spans="1:23" ht="14.25" customHeight="1" x14ac:dyDescent="0.25">
      <c r="A19" s="6" t="s">
        <v>36</v>
      </c>
      <c r="B19" s="688" t="s">
        <v>2903</v>
      </c>
      <c r="C19" s="688"/>
      <c r="D19" s="688"/>
      <c r="E19" s="688"/>
      <c r="F19" s="688"/>
      <c r="G19" s="688"/>
    </row>
    <row r="20" spans="1:23" ht="14.25" customHeight="1" x14ac:dyDescent="0.25">
      <c r="A20" s="7" t="s">
        <v>37</v>
      </c>
      <c r="C20" s="8" t="s">
        <v>38</v>
      </c>
      <c r="D20" s="8" t="s">
        <v>39</v>
      </c>
      <c r="E20" s="8" t="s">
        <v>40</v>
      </c>
      <c r="F20" s="8" t="s">
        <v>41</v>
      </c>
      <c r="G20" s="8" t="s">
        <v>42</v>
      </c>
      <c r="H20" s="8"/>
      <c r="I20" s="8"/>
      <c r="J20" s="8"/>
      <c r="K20" s="8"/>
      <c r="L20" s="9"/>
      <c r="M20" s="9"/>
      <c r="N20" s="9"/>
      <c r="O20" s="9"/>
      <c r="P20" s="9"/>
      <c r="Q20" s="9"/>
      <c r="R20" s="9"/>
      <c r="S20" s="9"/>
      <c r="T20" s="9"/>
      <c r="U20" s="9"/>
      <c r="V20" s="9"/>
      <c r="W20" s="9"/>
    </row>
    <row r="21" spans="1:23" ht="14.25" customHeight="1" x14ac:dyDescent="0.25">
      <c r="A21" s="6" t="s">
        <v>43</v>
      </c>
      <c r="C21" s="10">
        <v>81568</v>
      </c>
      <c r="D21" s="10">
        <v>81522</v>
      </c>
      <c r="E21" s="10">
        <v>76448</v>
      </c>
      <c r="F21" s="11">
        <v>75661</v>
      </c>
      <c r="G21" s="11">
        <v>69589</v>
      </c>
      <c r="H21" s="11"/>
      <c r="I21" s="11"/>
      <c r="J21" s="11"/>
      <c r="K21" s="11"/>
      <c r="L21" s="9"/>
      <c r="M21" s="9"/>
      <c r="N21" s="9"/>
      <c r="O21" s="9"/>
      <c r="P21" s="9"/>
      <c r="Q21" s="9"/>
      <c r="R21" s="9"/>
      <c r="S21" s="9"/>
      <c r="T21" s="9"/>
      <c r="U21" s="9"/>
      <c r="V21" s="9"/>
      <c r="W21" s="9"/>
    </row>
    <row r="22" spans="1:23" ht="14.25" customHeight="1" x14ac:dyDescent="0.25">
      <c r="A22" s="6" t="s">
        <v>44</v>
      </c>
      <c r="C22" s="10">
        <f>C21-C26</f>
        <v>76892</v>
      </c>
      <c r="D22" s="10">
        <f t="shared" ref="D22:G22" si="0">D21-D26</f>
        <v>76225</v>
      </c>
      <c r="E22" s="10">
        <f t="shared" si="0"/>
        <v>69579</v>
      </c>
      <c r="F22" s="10">
        <f t="shared" si="0"/>
        <v>66590</v>
      </c>
      <c r="G22" s="10">
        <f t="shared" si="0"/>
        <v>60837</v>
      </c>
      <c r="H22" s="10"/>
      <c r="I22" s="10"/>
      <c r="J22" s="10"/>
      <c r="K22" s="10"/>
      <c r="L22" s="9"/>
      <c r="M22" s="9"/>
      <c r="N22" s="9"/>
      <c r="O22" s="9"/>
      <c r="P22" s="9"/>
      <c r="Q22" s="9"/>
      <c r="R22" s="9"/>
      <c r="S22" s="9"/>
      <c r="T22" s="9"/>
      <c r="U22" s="9"/>
      <c r="V22" s="9"/>
      <c r="W22" s="9"/>
    </row>
    <row r="23" spans="1:23" ht="14.25" customHeight="1" x14ac:dyDescent="0.25">
      <c r="A23" s="6" t="s">
        <v>45</v>
      </c>
      <c r="C23" s="12">
        <f>C22/C21</f>
        <v>0.94267359748921142</v>
      </c>
      <c r="D23" s="12">
        <f t="shared" ref="D23:G23" si="1">D22/D21</f>
        <v>0.93502367459090796</v>
      </c>
      <c r="E23" s="12">
        <f t="shared" si="1"/>
        <v>0.91014807450816237</v>
      </c>
      <c r="F23" s="12">
        <f t="shared" si="1"/>
        <v>0.88010996418233967</v>
      </c>
      <c r="G23" s="12">
        <f t="shared" si="1"/>
        <v>0.87423299659428932</v>
      </c>
      <c r="H23" s="12"/>
      <c r="I23" s="12"/>
      <c r="J23" s="12"/>
      <c r="K23" s="12"/>
      <c r="L23" s="9"/>
      <c r="M23" s="9"/>
      <c r="N23" s="9"/>
      <c r="O23" s="9"/>
      <c r="P23" s="9"/>
      <c r="Q23" s="9"/>
      <c r="R23" s="9"/>
      <c r="S23" s="9"/>
      <c r="T23" s="9"/>
      <c r="U23" s="9"/>
      <c r="V23" s="9"/>
      <c r="W23" s="9"/>
    </row>
    <row r="24" spans="1:23" ht="14.25" customHeight="1" x14ac:dyDescent="0.25">
      <c r="A24" s="6" t="s">
        <v>46</v>
      </c>
      <c r="C24" s="10">
        <v>0</v>
      </c>
      <c r="D24" s="10">
        <v>0</v>
      </c>
      <c r="E24" s="10">
        <v>0</v>
      </c>
      <c r="F24" s="9">
        <v>0</v>
      </c>
      <c r="G24" s="9">
        <v>0</v>
      </c>
      <c r="H24" s="9"/>
      <c r="I24" s="9"/>
      <c r="J24" s="9"/>
      <c r="K24" s="9"/>
      <c r="L24" s="9"/>
      <c r="M24" s="9"/>
      <c r="N24" s="9"/>
      <c r="O24" s="9"/>
      <c r="P24" s="9"/>
      <c r="Q24" s="9"/>
      <c r="R24" s="9"/>
      <c r="S24" s="9"/>
      <c r="T24" s="9"/>
      <c r="U24" s="9"/>
      <c r="V24" s="9"/>
      <c r="W24" s="9"/>
    </row>
    <row r="25" spans="1:23" ht="14.25" customHeight="1" x14ac:dyDescent="0.25">
      <c r="A25" s="6" t="s">
        <v>47</v>
      </c>
      <c r="C25" s="12">
        <f>C24/C21</f>
        <v>0</v>
      </c>
      <c r="D25" s="12">
        <f t="shared" ref="D25:F25" si="2">D24/D21</f>
        <v>0</v>
      </c>
      <c r="E25" s="12">
        <f t="shared" si="2"/>
        <v>0</v>
      </c>
      <c r="F25" s="12">
        <f t="shared" si="2"/>
        <v>0</v>
      </c>
      <c r="G25" s="12">
        <f>G24/G21</f>
        <v>0</v>
      </c>
      <c r="H25" s="12"/>
      <c r="I25" s="12"/>
      <c r="J25" s="12"/>
      <c r="K25" s="12"/>
      <c r="L25" s="9"/>
      <c r="M25" s="9"/>
      <c r="N25" s="9"/>
      <c r="O25" s="9"/>
      <c r="P25" s="9"/>
      <c r="Q25" s="9"/>
      <c r="R25" s="9"/>
      <c r="S25" s="9"/>
      <c r="T25" s="9"/>
      <c r="U25" s="9"/>
      <c r="V25" s="9"/>
      <c r="W25" s="9"/>
    </row>
    <row r="26" spans="1:23" ht="14.25" customHeight="1" x14ac:dyDescent="0.25">
      <c r="A26" s="6" t="s">
        <v>48</v>
      </c>
      <c r="C26" s="10">
        <v>4676</v>
      </c>
      <c r="D26" s="10">
        <v>5297</v>
      </c>
      <c r="E26" s="10">
        <v>6869</v>
      </c>
      <c r="F26" s="10">
        <v>9071</v>
      </c>
      <c r="G26" s="10">
        <v>8752</v>
      </c>
      <c r="H26" s="9"/>
      <c r="I26" s="9"/>
      <c r="J26" s="9"/>
      <c r="K26" s="9"/>
      <c r="L26" s="9"/>
      <c r="M26" s="9"/>
      <c r="N26" s="9"/>
      <c r="O26" s="9"/>
      <c r="P26" s="9"/>
      <c r="Q26" s="9"/>
      <c r="R26" s="9"/>
      <c r="S26" s="9"/>
      <c r="T26" s="9"/>
      <c r="U26" s="9"/>
      <c r="V26" s="9"/>
      <c r="W26" s="9"/>
    </row>
    <row r="27" spans="1:23" ht="14.25" customHeight="1" x14ac:dyDescent="0.25">
      <c r="A27" s="6" t="s">
        <v>49</v>
      </c>
      <c r="C27" s="12">
        <f>C26/C21</f>
        <v>5.7326402510788542E-2</v>
      </c>
      <c r="D27" s="12">
        <f t="shared" ref="D27:F27" si="3">D26/D21</f>
        <v>6.4976325409092026E-2</v>
      </c>
      <c r="E27" s="12">
        <f t="shared" si="3"/>
        <v>8.9851925491837584E-2</v>
      </c>
      <c r="F27" s="12">
        <f t="shared" si="3"/>
        <v>0.11989003581766035</v>
      </c>
      <c r="G27" s="12">
        <f>G26/G21</f>
        <v>0.12576700340571068</v>
      </c>
      <c r="H27" s="12"/>
      <c r="I27" s="12"/>
      <c r="J27" s="12"/>
      <c r="K27" s="12"/>
      <c r="L27" s="9"/>
      <c r="M27" s="9"/>
      <c r="N27" s="9"/>
      <c r="O27" s="9"/>
      <c r="P27" s="9"/>
      <c r="Q27" s="9"/>
      <c r="R27" s="9"/>
      <c r="S27" s="9"/>
      <c r="T27" s="9"/>
      <c r="U27" s="9"/>
      <c r="V27" s="9"/>
      <c r="W27" s="9"/>
    </row>
    <row r="28" spans="1:23" ht="14.25" customHeight="1" x14ac:dyDescent="0.25">
      <c r="A28" s="7" t="s">
        <v>50</v>
      </c>
      <c r="C28" s="677" t="s">
        <v>51</v>
      </c>
      <c r="D28" s="677"/>
      <c r="E28" s="677"/>
      <c r="F28" s="677"/>
      <c r="G28" s="677"/>
      <c r="H28" s="14"/>
      <c r="I28" s="14"/>
      <c r="J28" s="9"/>
      <c r="K28" s="9"/>
      <c r="L28" s="9"/>
      <c r="M28" s="9"/>
      <c r="N28" s="9"/>
      <c r="O28" s="9"/>
      <c r="P28" s="9"/>
      <c r="Q28" s="9"/>
      <c r="R28" s="9"/>
      <c r="S28" s="9"/>
      <c r="T28" s="9"/>
      <c r="U28" s="9"/>
      <c r="V28" s="9"/>
      <c r="W28" s="9"/>
    </row>
    <row r="29" spans="1:23" ht="13.5" customHeight="1" x14ac:dyDescent="0.25">
      <c r="A29" s="15" t="s">
        <v>52</v>
      </c>
      <c r="B29" s="16" t="s">
        <v>2</v>
      </c>
      <c r="C29" s="8" t="s">
        <v>38</v>
      </c>
      <c r="D29" s="8" t="s">
        <v>39</v>
      </c>
      <c r="E29" s="8" t="s">
        <v>40</v>
      </c>
      <c r="F29" s="8" t="s">
        <v>41</v>
      </c>
      <c r="G29" s="8" t="s">
        <v>42</v>
      </c>
      <c r="H29" s="8"/>
      <c r="I29" s="8"/>
      <c r="J29" s="8"/>
      <c r="K29" s="8"/>
      <c r="L29" s="9"/>
      <c r="M29" s="9"/>
      <c r="N29" s="9"/>
      <c r="O29" s="9"/>
      <c r="P29" s="9"/>
      <c r="Q29" s="9"/>
      <c r="R29" s="9"/>
      <c r="S29" s="9"/>
      <c r="T29" s="9"/>
      <c r="U29" s="9"/>
      <c r="V29" s="9"/>
      <c r="W29" s="9"/>
    </row>
    <row r="30" spans="1:23" ht="13.5" customHeight="1" x14ac:dyDescent="0.25">
      <c r="A30" s="22" t="s">
        <v>58</v>
      </c>
      <c r="B30" s="234" t="s">
        <v>2934</v>
      </c>
      <c r="C30" s="235">
        <v>75656</v>
      </c>
      <c r="D30" s="235">
        <v>74911</v>
      </c>
      <c r="E30" s="235">
        <v>68490</v>
      </c>
      <c r="F30" s="235">
        <v>65479</v>
      </c>
      <c r="G30" s="235">
        <v>59851</v>
      </c>
      <c r="H30" s="11"/>
      <c r="I30" s="11"/>
      <c r="J30" s="11"/>
      <c r="K30" s="11"/>
      <c r="L30" s="9"/>
      <c r="M30" s="9"/>
      <c r="N30" s="9"/>
      <c r="O30" s="9"/>
      <c r="P30" s="9"/>
      <c r="Q30" s="9"/>
      <c r="R30" s="9"/>
      <c r="S30" s="9"/>
      <c r="T30" s="9"/>
      <c r="U30" s="9"/>
      <c r="V30" s="9"/>
      <c r="W30" s="9"/>
    </row>
    <row r="31" spans="1:23" ht="13.5" customHeight="1" x14ac:dyDescent="0.25">
      <c r="A31" s="22" t="s">
        <v>59</v>
      </c>
      <c r="B31" s="234" t="s">
        <v>2940</v>
      </c>
      <c r="C31" s="235">
        <v>265</v>
      </c>
      <c r="D31" s="235">
        <v>279</v>
      </c>
      <c r="E31" s="235">
        <v>286</v>
      </c>
      <c r="F31" s="235">
        <v>262</v>
      </c>
      <c r="G31" s="235">
        <v>226</v>
      </c>
      <c r="H31" s="11"/>
      <c r="I31" s="11"/>
      <c r="J31" s="11"/>
      <c r="K31" s="11"/>
      <c r="L31" s="9"/>
      <c r="M31" s="9"/>
      <c r="N31" s="9"/>
      <c r="O31" s="9"/>
      <c r="P31" s="9"/>
      <c r="Q31" s="9"/>
      <c r="R31" s="9"/>
      <c r="S31" s="9"/>
      <c r="T31" s="9"/>
      <c r="U31" s="9"/>
      <c r="V31" s="9"/>
      <c r="W31" s="9"/>
    </row>
    <row r="32" spans="1:23" ht="13.5" customHeight="1" x14ac:dyDescent="0.25">
      <c r="A32" s="22" t="s">
        <v>60</v>
      </c>
      <c r="B32" s="234" t="s">
        <v>2941</v>
      </c>
      <c r="C32" s="235">
        <v>889</v>
      </c>
      <c r="D32" s="235">
        <v>933</v>
      </c>
      <c r="E32" s="235">
        <v>720</v>
      </c>
      <c r="F32" s="235">
        <v>774</v>
      </c>
      <c r="G32" s="235">
        <v>676</v>
      </c>
      <c r="H32" s="11"/>
      <c r="I32" s="11"/>
      <c r="J32" s="11"/>
      <c r="K32" s="11"/>
      <c r="L32" s="9"/>
      <c r="M32" s="9"/>
      <c r="N32" s="9"/>
      <c r="O32" s="9"/>
      <c r="P32" s="9"/>
      <c r="Q32" s="9"/>
      <c r="R32" s="9"/>
      <c r="S32" s="9"/>
      <c r="T32" s="9"/>
      <c r="U32" s="9"/>
      <c r="V32" s="9"/>
      <c r="W32" s="9"/>
    </row>
    <row r="33" spans="1:23" ht="13.5" customHeight="1" x14ac:dyDescent="0.25">
      <c r="A33" s="22" t="s">
        <v>61</v>
      </c>
      <c r="B33" s="234" t="s">
        <v>2942</v>
      </c>
      <c r="C33" s="235">
        <v>82</v>
      </c>
      <c r="D33" s="235">
        <v>102</v>
      </c>
      <c r="E33" s="235">
        <v>83</v>
      </c>
      <c r="F33" s="235">
        <v>75</v>
      </c>
      <c r="G33" s="235">
        <v>84</v>
      </c>
      <c r="H33" s="11"/>
      <c r="I33" s="11"/>
      <c r="J33" s="11"/>
      <c r="K33" s="11"/>
      <c r="L33" s="9"/>
      <c r="M33" s="9"/>
      <c r="N33" s="9"/>
      <c r="O33" s="9"/>
      <c r="P33" s="9"/>
      <c r="Q33" s="9"/>
      <c r="R33" s="9"/>
      <c r="S33" s="9"/>
      <c r="T33" s="9"/>
      <c r="U33" s="9"/>
      <c r="V33" s="9"/>
      <c r="W33" s="9"/>
    </row>
    <row r="34" spans="1:23" s="19" customFormat="1" ht="13.5" customHeight="1" x14ac:dyDescent="0.25">
      <c r="A34" s="19" t="s">
        <v>53</v>
      </c>
      <c r="C34" s="20">
        <f>SUM(C30:C33)</f>
        <v>76892</v>
      </c>
      <c r="D34" s="20">
        <f>SUM(D30:D33)</f>
        <v>76225</v>
      </c>
      <c r="E34" s="20">
        <f>SUM(E30:E33)</f>
        <v>69579</v>
      </c>
      <c r="F34" s="20">
        <f>SUM(F30:F33)</f>
        <v>66590</v>
      </c>
      <c r="G34" s="20">
        <f>SUM(G30:G33)</f>
        <v>60837</v>
      </c>
      <c r="H34" s="20"/>
      <c r="I34" s="20"/>
      <c r="J34" s="20"/>
      <c r="K34" s="20"/>
      <c r="L34" s="21"/>
      <c r="M34" s="21"/>
      <c r="N34" s="21"/>
      <c r="O34" s="21"/>
      <c r="P34" s="21"/>
      <c r="Q34" s="21"/>
      <c r="R34" s="21"/>
      <c r="S34" s="21"/>
      <c r="T34" s="21"/>
      <c r="U34" s="21"/>
      <c r="V34" s="21"/>
      <c r="W34"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6:G6" xr:uid="{00000000-0002-0000-1E02-000000000000}">
      <formula1>$W$7:$W$12</formula1>
    </dataValidation>
    <dataValidation type="list" allowBlank="1" showInputMessage="1" showErrorMessage="1" sqref="B11:G11" xr:uid="{00000000-0002-0000-1E02-000001000000}">
      <formula1>$W$13:$W$14</formula1>
    </dataValidation>
    <dataValidation type="list" allowBlank="1" showInputMessage="1" showErrorMessage="1" sqref="B13:G13" xr:uid="{00000000-0002-0000-1E02-000002000000}">
      <formula1>$W$15:$W$16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sheetPr>
    <tabColor rgb="FFFF0000"/>
  </sheetPr>
  <dimension ref="A1:X34"/>
  <sheetViews>
    <sheetView workbookViewId="0">
      <pane xSplit="1" ySplit="2" topLeftCell="B12"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2943</v>
      </c>
      <c r="C3" s="702"/>
      <c r="D3" s="702"/>
      <c r="E3" s="702"/>
      <c r="F3" s="702"/>
      <c r="G3" s="702"/>
    </row>
    <row r="4" spans="1:24" ht="14.25" customHeight="1" x14ac:dyDescent="0.25">
      <c r="A4" s="6" t="s">
        <v>2</v>
      </c>
      <c r="B4" s="704" t="s">
        <v>2933</v>
      </c>
      <c r="C4" s="704"/>
      <c r="D4" s="704"/>
      <c r="E4" s="704"/>
      <c r="F4" s="704"/>
      <c r="G4" s="704"/>
    </row>
    <row r="5" spans="1:24" ht="14.25" customHeight="1" x14ac:dyDescent="0.25">
      <c r="A5" s="6"/>
      <c r="B5" s="704"/>
      <c r="C5" s="704"/>
      <c r="D5" s="704"/>
      <c r="E5" s="704"/>
      <c r="F5" s="704"/>
      <c r="G5" s="704"/>
    </row>
    <row r="6" spans="1:24" ht="14.25" customHeight="1" x14ac:dyDescent="0.25">
      <c r="A6" s="6" t="s">
        <v>5</v>
      </c>
      <c r="B6" s="699" t="s">
        <v>16</v>
      </c>
      <c r="C6" s="699"/>
      <c r="D6" s="699"/>
      <c r="E6" s="699"/>
      <c r="F6" s="699"/>
      <c r="G6" s="699"/>
    </row>
    <row r="7" spans="1:24" ht="14.25" customHeight="1" x14ac:dyDescent="0.25">
      <c r="A7" s="6" t="s">
        <v>8</v>
      </c>
      <c r="B7" s="699" t="s">
        <v>9</v>
      </c>
      <c r="C7" s="699"/>
      <c r="D7" s="699"/>
      <c r="E7" s="699"/>
      <c r="F7" s="699"/>
      <c r="G7" s="699"/>
      <c r="W7" s="2" t="s">
        <v>3</v>
      </c>
      <c r="X7" s="2" t="s">
        <v>4</v>
      </c>
    </row>
    <row r="8" spans="1:24" ht="14.25" customHeight="1" x14ac:dyDescent="0.25">
      <c r="A8" s="6" t="s">
        <v>11</v>
      </c>
      <c r="B8" s="699" t="s">
        <v>2899</v>
      </c>
      <c r="C8" s="699"/>
      <c r="D8" s="699"/>
      <c r="E8" s="699"/>
      <c r="F8" s="699"/>
      <c r="G8" s="699"/>
      <c r="X8" s="2" t="s">
        <v>7</v>
      </c>
    </row>
    <row r="9" spans="1:24" ht="14.25" customHeight="1" x14ac:dyDescent="0.25">
      <c r="A9" s="6" t="s">
        <v>13</v>
      </c>
      <c r="B9" s="699" t="s">
        <v>9</v>
      </c>
      <c r="C9" s="699"/>
      <c r="D9" s="699"/>
      <c r="E9" s="699"/>
      <c r="F9" s="699"/>
      <c r="G9" s="699"/>
      <c r="X9" s="2" t="s">
        <v>10</v>
      </c>
    </row>
    <row r="10" spans="1:24" ht="14.25" customHeight="1" x14ac:dyDescent="0.25">
      <c r="A10" s="6" t="s">
        <v>15</v>
      </c>
      <c r="B10" s="699" t="s">
        <v>54</v>
      </c>
      <c r="C10" s="699"/>
      <c r="D10" s="699"/>
      <c r="E10" s="699"/>
      <c r="F10" s="699"/>
      <c r="G10" s="699"/>
      <c r="X10" s="2" t="s">
        <v>16</v>
      </c>
    </row>
    <row r="11" spans="1:24" ht="14.25" customHeight="1" x14ac:dyDescent="0.25">
      <c r="A11" s="6" t="s">
        <v>17</v>
      </c>
      <c r="B11" s="699" t="s">
        <v>18</v>
      </c>
      <c r="C11" s="699"/>
      <c r="D11" s="699"/>
      <c r="E11" s="699"/>
      <c r="F11" s="699"/>
      <c r="G11" s="699"/>
      <c r="X11" s="2" t="s">
        <v>6</v>
      </c>
    </row>
    <row r="12" spans="1:24" ht="14.25" customHeight="1" x14ac:dyDescent="0.25">
      <c r="A12" s="6" t="s">
        <v>19</v>
      </c>
      <c r="B12" s="699" t="s">
        <v>20</v>
      </c>
      <c r="C12" s="699"/>
      <c r="D12" s="699"/>
      <c r="E12" s="699"/>
      <c r="F12" s="699"/>
      <c r="G12" s="699"/>
      <c r="X12" s="2" t="s">
        <v>21</v>
      </c>
    </row>
    <row r="13" spans="1:24" ht="14.25" customHeight="1" x14ac:dyDescent="0.25">
      <c r="A13" s="6" t="s">
        <v>22</v>
      </c>
      <c r="B13" s="688" t="s">
        <v>23</v>
      </c>
      <c r="C13" s="688"/>
      <c r="D13" s="688"/>
      <c r="E13" s="688"/>
      <c r="F13" s="688"/>
      <c r="G13" s="688"/>
      <c r="W13" s="2" t="s">
        <v>24</v>
      </c>
      <c r="X13" s="2" t="s">
        <v>25</v>
      </c>
    </row>
    <row r="14" spans="1:24" ht="14.25" customHeight="1" x14ac:dyDescent="0.25">
      <c r="A14" s="6" t="s">
        <v>26</v>
      </c>
      <c r="B14" s="699" t="s">
        <v>2944</v>
      </c>
      <c r="C14" s="699"/>
      <c r="D14" s="699"/>
      <c r="E14" s="699"/>
      <c r="F14" s="699"/>
      <c r="G14" s="699"/>
      <c r="X14" s="2" t="s">
        <v>18</v>
      </c>
    </row>
    <row r="15" spans="1:24" ht="14.25" customHeight="1" x14ac:dyDescent="0.25">
      <c r="A15" s="6" t="s">
        <v>28</v>
      </c>
      <c r="B15" s="688" t="s">
        <v>2939</v>
      </c>
      <c r="C15" s="688"/>
      <c r="D15" s="688"/>
      <c r="E15" s="688"/>
      <c r="F15" s="688"/>
      <c r="G15" s="688"/>
      <c r="W15" s="2" t="s">
        <v>29</v>
      </c>
      <c r="X15" s="2" t="s">
        <v>23</v>
      </c>
    </row>
    <row r="16" spans="1:24" ht="14.25" customHeight="1" x14ac:dyDescent="0.25">
      <c r="A16" s="6" t="s">
        <v>30</v>
      </c>
      <c r="B16" s="688" t="s">
        <v>2902</v>
      </c>
      <c r="C16" s="688"/>
      <c r="D16" s="688"/>
      <c r="E16" s="688"/>
      <c r="F16" s="688"/>
      <c r="G16" s="688"/>
      <c r="X16" s="2" t="s">
        <v>31</v>
      </c>
    </row>
    <row r="17" spans="1:24" ht="14.25" customHeight="1" x14ac:dyDescent="0.25">
      <c r="A17" s="6" t="s">
        <v>32</v>
      </c>
      <c r="B17" s="699" t="s">
        <v>951</v>
      </c>
      <c r="C17" s="699"/>
      <c r="D17" s="699"/>
      <c r="E17" s="699"/>
      <c r="F17" s="699"/>
      <c r="G17" s="699"/>
    </row>
    <row r="18" spans="1:24" ht="14.25" customHeight="1" x14ac:dyDescent="0.25">
      <c r="A18" s="6" t="s">
        <v>35</v>
      </c>
      <c r="B18" s="688" t="s">
        <v>9</v>
      </c>
      <c r="C18" s="688"/>
      <c r="D18" s="688"/>
      <c r="E18" s="688"/>
      <c r="F18" s="688"/>
      <c r="G18" s="688"/>
    </row>
    <row r="19" spans="1:24" ht="14.25" customHeight="1" x14ac:dyDescent="0.25">
      <c r="A19" s="6" t="s">
        <v>36</v>
      </c>
      <c r="B19" s="688" t="s">
        <v>2903</v>
      </c>
      <c r="C19" s="688"/>
      <c r="D19" s="688"/>
      <c r="E19" s="688"/>
      <c r="F19" s="688"/>
      <c r="G19" s="688"/>
    </row>
    <row r="20" spans="1:24" ht="14.25" customHeight="1" x14ac:dyDescent="0.25">
      <c r="A20" s="7" t="s">
        <v>37</v>
      </c>
      <c r="C20" s="8" t="s">
        <v>38</v>
      </c>
      <c r="D20" s="8" t="s">
        <v>39</v>
      </c>
      <c r="E20" s="8" t="s">
        <v>40</v>
      </c>
      <c r="F20" s="8" t="s">
        <v>41</v>
      </c>
      <c r="G20" s="8" t="s">
        <v>42</v>
      </c>
      <c r="H20" s="8"/>
      <c r="I20" s="8"/>
      <c r="J20" s="8"/>
      <c r="K20" s="8"/>
      <c r="L20" s="8"/>
      <c r="M20" s="9"/>
      <c r="N20" s="9"/>
      <c r="O20" s="9"/>
      <c r="P20" s="9"/>
      <c r="Q20" s="9"/>
      <c r="R20" s="9"/>
      <c r="S20" s="9"/>
      <c r="T20" s="9"/>
      <c r="U20" s="9"/>
      <c r="V20" s="9"/>
      <c r="W20" s="9"/>
      <c r="X20" s="9"/>
    </row>
    <row r="21" spans="1:24" ht="14.25" customHeight="1" x14ac:dyDescent="0.25">
      <c r="A21" s="6" t="s">
        <v>43</v>
      </c>
      <c r="C21" s="10">
        <v>81568</v>
      </c>
      <c r="D21" s="10">
        <v>81522</v>
      </c>
      <c r="E21" s="10">
        <v>76448</v>
      </c>
      <c r="F21" s="11">
        <v>75661</v>
      </c>
      <c r="G21" s="11">
        <v>69589</v>
      </c>
      <c r="H21" s="11"/>
      <c r="I21" s="11"/>
      <c r="J21" s="11"/>
      <c r="K21" s="11"/>
      <c r="L21" s="11"/>
      <c r="M21" s="9"/>
      <c r="N21" s="9"/>
      <c r="O21" s="9"/>
      <c r="P21" s="9"/>
      <c r="Q21" s="9"/>
      <c r="R21" s="9"/>
      <c r="S21" s="9"/>
      <c r="T21" s="9"/>
      <c r="U21" s="9"/>
      <c r="V21" s="9"/>
      <c r="W21" s="9"/>
      <c r="X21" s="9"/>
    </row>
    <row r="22" spans="1:24" ht="14.25" customHeight="1" x14ac:dyDescent="0.25">
      <c r="A22" s="6" t="s">
        <v>44</v>
      </c>
      <c r="C22" s="10">
        <f>C21-C26</f>
        <v>76892</v>
      </c>
      <c r="D22" s="10">
        <f t="shared" ref="D22:G22" si="0">D21-D26</f>
        <v>76225</v>
      </c>
      <c r="E22" s="10">
        <f t="shared" si="0"/>
        <v>69579</v>
      </c>
      <c r="F22" s="10">
        <f t="shared" si="0"/>
        <v>66590</v>
      </c>
      <c r="G22" s="10">
        <f t="shared" si="0"/>
        <v>60837</v>
      </c>
      <c r="H22" s="10"/>
      <c r="I22" s="10"/>
      <c r="J22" s="10"/>
      <c r="K22" s="10"/>
      <c r="L22" s="10"/>
      <c r="M22" s="9"/>
      <c r="N22" s="9"/>
      <c r="O22" s="9"/>
      <c r="P22" s="9"/>
      <c r="Q22" s="9"/>
      <c r="R22" s="9"/>
      <c r="S22" s="9"/>
      <c r="T22" s="9"/>
      <c r="U22" s="9"/>
      <c r="V22" s="9"/>
      <c r="W22" s="9"/>
      <c r="X22" s="9"/>
    </row>
    <row r="23" spans="1:24" ht="14.25" customHeight="1" x14ac:dyDescent="0.25">
      <c r="A23" s="6" t="s">
        <v>45</v>
      </c>
      <c r="C23" s="12">
        <f>C22/C21</f>
        <v>0.94267359748921142</v>
      </c>
      <c r="D23" s="12">
        <f t="shared" ref="D23:G23" si="1">D22/D21</f>
        <v>0.93502367459090796</v>
      </c>
      <c r="E23" s="12">
        <f t="shared" si="1"/>
        <v>0.91014807450816237</v>
      </c>
      <c r="F23" s="12">
        <f t="shared" si="1"/>
        <v>0.88010996418233967</v>
      </c>
      <c r="G23" s="12">
        <f t="shared" si="1"/>
        <v>0.87423299659428932</v>
      </c>
      <c r="H23" s="12"/>
      <c r="I23" s="12"/>
      <c r="J23" s="12"/>
      <c r="K23" s="12"/>
      <c r="L23" s="12"/>
      <c r="M23" s="9"/>
      <c r="N23" s="9"/>
      <c r="O23" s="9"/>
      <c r="P23" s="9"/>
      <c r="Q23" s="9"/>
      <c r="R23" s="9"/>
      <c r="S23" s="9"/>
      <c r="T23" s="9"/>
      <c r="U23" s="9"/>
      <c r="V23" s="9"/>
      <c r="W23" s="9"/>
      <c r="X23" s="9"/>
    </row>
    <row r="24" spans="1:24" ht="14.25" customHeight="1" x14ac:dyDescent="0.25">
      <c r="A24" s="6" t="s">
        <v>46</v>
      </c>
      <c r="C24" s="10">
        <v>0</v>
      </c>
      <c r="D24" s="10">
        <v>0</v>
      </c>
      <c r="E24" s="10">
        <v>0</v>
      </c>
      <c r="F24" s="9">
        <v>0</v>
      </c>
      <c r="G24" s="9">
        <v>0</v>
      </c>
      <c r="H24" s="9"/>
      <c r="I24" s="9"/>
      <c r="J24" s="9"/>
      <c r="K24" s="9"/>
      <c r="L24" s="9"/>
      <c r="M24" s="9"/>
      <c r="N24" s="9"/>
      <c r="O24" s="9"/>
      <c r="P24" s="9"/>
      <c r="Q24" s="9"/>
      <c r="R24" s="9"/>
      <c r="S24" s="9"/>
      <c r="T24" s="9"/>
      <c r="U24" s="9"/>
      <c r="V24" s="9"/>
      <c r="W24" s="9"/>
      <c r="X24" s="9"/>
    </row>
    <row r="25" spans="1:24" ht="14.25" customHeight="1" x14ac:dyDescent="0.25">
      <c r="A25" s="6" t="s">
        <v>47</v>
      </c>
      <c r="C25" s="12">
        <f>C24/C21</f>
        <v>0</v>
      </c>
      <c r="D25" s="12">
        <f t="shared" ref="D25:F25" si="2">D24/D21</f>
        <v>0</v>
      </c>
      <c r="E25" s="12">
        <f t="shared" si="2"/>
        <v>0</v>
      </c>
      <c r="F25" s="12">
        <f t="shared" si="2"/>
        <v>0</v>
      </c>
      <c r="G25" s="12">
        <f>G24/G21</f>
        <v>0</v>
      </c>
      <c r="H25" s="12"/>
      <c r="I25" s="12"/>
      <c r="J25" s="12"/>
      <c r="K25" s="12"/>
      <c r="L25" s="12"/>
      <c r="M25" s="9"/>
      <c r="N25" s="9"/>
      <c r="O25" s="9"/>
      <c r="P25" s="9"/>
      <c r="Q25" s="9"/>
      <c r="R25" s="9"/>
      <c r="S25" s="9"/>
      <c r="T25" s="9"/>
      <c r="U25" s="9"/>
      <c r="V25" s="9"/>
      <c r="W25" s="9"/>
      <c r="X25" s="9"/>
    </row>
    <row r="26" spans="1:24" ht="14.25" customHeight="1" x14ac:dyDescent="0.25">
      <c r="A26" s="6" t="s">
        <v>48</v>
      </c>
      <c r="C26" s="235">
        <v>4676</v>
      </c>
      <c r="D26" s="235">
        <v>5297</v>
      </c>
      <c r="E26" s="235">
        <v>6869</v>
      </c>
      <c r="F26" s="235">
        <v>9071</v>
      </c>
      <c r="G26" s="235">
        <v>8752</v>
      </c>
      <c r="H26" s="9"/>
      <c r="I26" s="9"/>
      <c r="J26" s="9"/>
      <c r="K26" s="9"/>
      <c r="L26" s="9"/>
      <c r="M26" s="9"/>
      <c r="N26" s="9"/>
      <c r="O26" s="9"/>
      <c r="P26" s="9"/>
      <c r="Q26" s="9"/>
      <c r="R26" s="9"/>
      <c r="S26" s="9"/>
      <c r="T26" s="9"/>
      <c r="U26" s="9"/>
      <c r="V26" s="9"/>
      <c r="W26" s="9"/>
      <c r="X26" s="9"/>
    </row>
    <row r="27" spans="1:24" ht="14.25" customHeight="1" x14ac:dyDescent="0.25">
      <c r="A27" s="6" t="s">
        <v>49</v>
      </c>
      <c r="C27" s="12">
        <f>C26/C21</f>
        <v>5.7326402510788542E-2</v>
      </c>
      <c r="D27" s="12">
        <f t="shared" ref="D27:F27" si="3">D26/D21</f>
        <v>6.4976325409092026E-2</v>
      </c>
      <c r="E27" s="12">
        <f t="shared" si="3"/>
        <v>8.9851925491837584E-2</v>
      </c>
      <c r="F27" s="12">
        <f t="shared" si="3"/>
        <v>0.11989003581766035</v>
      </c>
      <c r="G27" s="12">
        <f>G26/G21</f>
        <v>0.12576700340571068</v>
      </c>
      <c r="H27" s="12"/>
      <c r="I27" s="12"/>
      <c r="J27" s="12"/>
      <c r="K27" s="12"/>
      <c r="L27" s="12"/>
      <c r="M27" s="9"/>
      <c r="N27" s="9"/>
      <c r="O27" s="9"/>
      <c r="P27" s="9"/>
      <c r="Q27" s="9"/>
      <c r="R27" s="9"/>
      <c r="S27" s="9"/>
      <c r="T27" s="9"/>
      <c r="U27" s="9"/>
      <c r="V27" s="9"/>
      <c r="W27" s="9"/>
      <c r="X27" s="9"/>
    </row>
    <row r="28" spans="1:24" ht="14.25" customHeight="1" x14ac:dyDescent="0.25">
      <c r="A28" s="7" t="s">
        <v>50</v>
      </c>
      <c r="C28" s="677" t="s">
        <v>51</v>
      </c>
      <c r="D28" s="677"/>
      <c r="E28" s="677"/>
      <c r="F28" s="677"/>
      <c r="G28" s="677"/>
      <c r="H28" s="14"/>
      <c r="I28" s="14"/>
      <c r="J28" s="9"/>
      <c r="K28" s="9"/>
      <c r="L28" s="9"/>
      <c r="M28" s="9"/>
      <c r="N28" s="9"/>
      <c r="O28" s="9"/>
      <c r="P28" s="9"/>
      <c r="Q28" s="9"/>
      <c r="R28" s="9"/>
      <c r="S28" s="9"/>
      <c r="T28" s="9"/>
      <c r="U28" s="9"/>
      <c r="V28" s="9"/>
      <c r="W28" s="9"/>
      <c r="X28" s="9"/>
    </row>
    <row r="29" spans="1:24" ht="13.5" customHeight="1" x14ac:dyDescent="0.25">
      <c r="A29" s="15" t="s">
        <v>52</v>
      </c>
      <c r="B29" s="16" t="s">
        <v>2</v>
      </c>
      <c r="C29" s="8" t="s">
        <v>38</v>
      </c>
      <c r="D29" s="8" t="s">
        <v>39</v>
      </c>
      <c r="E29" s="8" t="s">
        <v>40</v>
      </c>
      <c r="F29" s="8" t="s">
        <v>41</v>
      </c>
      <c r="G29" s="8" t="s">
        <v>42</v>
      </c>
      <c r="H29" s="8"/>
      <c r="I29" s="8"/>
      <c r="J29" s="8"/>
      <c r="K29" s="8"/>
      <c r="L29" s="8"/>
      <c r="M29" s="9"/>
      <c r="N29" s="9"/>
      <c r="O29" s="9"/>
      <c r="P29" s="9"/>
      <c r="Q29" s="9"/>
      <c r="R29" s="9"/>
      <c r="S29" s="9"/>
      <c r="T29" s="9"/>
      <c r="U29" s="9"/>
      <c r="V29" s="9"/>
      <c r="W29" s="9"/>
      <c r="X29" s="9"/>
    </row>
    <row r="30" spans="1:24" ht="13.5" customHeight="1" x14ac:dyDescent="0.25">
      <c r="A30" s="22" t="s">
        <v>58</v>
      </c>
      <c r="B30" s="234" t="s">
        <v>2934</v>
      </c>
      <c r="C30" s="235">
        <v>75656</v>
      </c>
      <c r="D30" s="235">
        <v>74911</v>
      </c>
      <c r="E30" s="235">
        <v>68490</v>
      </c>
      <c r="F30" s="235">
        <v>65479</v>
      </c>
      <c r="G30" s="235">
        <v>59851</v>
      </c>
      <c r="H30" s="11"/>
      <c r="I30" s="11"/>
      <c r="J30" s="11"/>
      <c r="K30" s="11"/>
      <c r="L30" s="11"/>
      <c r="M30" s="9"/>
      <c r="N30" s="9"/>
      <c r="O30" s="9"/>
      <c r="P30" s="9"/>
      <c r="Q30" s="9"/>
      <c r="R30" s="9"/>
      <c r="S30" s="9"/>
      <c r="T30" s="9"/>
      <c r="U30" s="9"/>
      <c r="V30" s="9"/>
      <c r="W30" s="9"/>
      <c r="X30" s="9"/>
    </row>
    <row r="31" spans="1:24" ht="13.5" customHeight="1" x14ac:dyDescent="0.25">
      <c r="A31" s="22" t="s">
        <v>59</v>
      </c>
      <c r="B31" s="234" t="s">
        <v>2940</v>
      </c>
      <c r="C31" s="235">
        <v>265</v>
      </c>
      <c r="D31" s="235">
        <v>279</v>
      </c>
      <c r="E31" s="235">
        <v>286</v>
      </c>
      <c r="F31" s="235">
        <v>262</v>
      </c>
      <c r="G31" s="235">
        <v>226</v>
      </c>
      <c r="H31" s="11"/>
      <c r="I31" s="11"/>
      <c r="J31" s="11"/>
      <c r="K31" s="11"/>
      <c r="L31" s="11"/>
      <c r="M31" s="9"/>
      <c r="N31" s="9"/>
      <c r="O31" s="9"/>
      <c r="P31" s="9"/>
      <c r="Q31" s="9"/>
      <c r="R31" s="9"/>
      <c r="S31" s="9"/>
      <c r="T31" s="9"/>
      <c r="U31" s="9"/>
      <c r="V31" s="9"/>
      <c r="W31" s="9"/>
      <c r="X31" s="9"/>
    </row>
    <row r="32" spans="1:24" ht="13.5" customHeight="1" x14ac:dyDescent="0.25">
      <c r="A32" s="22" t="s">
        <v>60</v>
      </c>
      <c r="B32" s="234" t="s">
        <v>2941</v>
      </c>
      <c r="C32" s="235">
        <v>889</v>
      </c>
      <c r="D32" s="235">
        <v>933</v>
      </c>
      <c r="E32" s="235">
        <v>720</v>
      </c>
      <c r="F32" s="235">
        <v>774</v>
      </c>
      <c r="G32" s="235">
        <v>676</v>
      </c>
      <c r="H32" s="11"/>
      <c r="I32" s="11"/>
      <c r="J32" s="11"/>
      <c r="K32" s="11"/>
      <c r="L32" s="11"/>
      <c r="M32" s="9"/>
      <c r="N32" s="9"/>
      <c r="O32" s="9"/>
      <c r="P32" s="9"/>
      <c r="Q32" s="9"/>
      <c r="R32" s="9"/>
      <c r="S32" s="9"/>
      <c r="T32" s="9"/>
      <c r="U32" s="9"/>
      <c r="V32" s="9"/>
      <c r="W32" s="9"/>
      <c r="X32" s="9"/>
    </row>
    <row r="33" spans="1:24" ht="13.5" customHeight="1" x14ac:dyDescent="0.25">
      <c r="A33" s="22" t="s">
        <v>61</v>
      </c>
      <c r="B33" s="234" t="s">
        <v>2942</v>
      </c>
      <c r="C33" s="235">
        <v>82</v>
      </c>
      <c r="D33" s="235">
        <v>102</v>
      </c>
      <c r="E33" s="235">
        <v>83</v>
      </c>
      <c r="F33" s="235">
        <v>75</v>
      </c>
      <c r="G33" s="235">
        <v>84</v>
      </c>
      <c r="H33" s="11"/>
      <c r="I33" s="11"/>
      <c r="J33" s="11"/>
      <c r="K33" s="11"/>
      <c r="L33" s="11"/>
      <c r="M33" s="9"/>
      <c r="N33" s="9"/>
      <c r="O33" s="9"/>
      <c r="P33" s="9"/>
      <c r="Q33" s="9"/>
      <c r="R33" s="9"/>
      <c r="S33" s="9"/>
      <c r="T33" s="9"/>
      <c r="U33" s="9"/>
      <c r="V33" s="9"/>
      <c r="W33" s="9"/>
      <c r="X33" s="9"/>
    </row>
    <row r="34" spans="1:24" s="19" customFormat="1" ht="13.5" customHeight="1" x14ac:dyDescent="0.25">
      <c r="A34" s="19" t="s">
        <v>53</v>
      </c>
      <c r="C34" s="20">
        <f>SUM(C30:C33)</f>
        <v>76892</v>
      </c>
      <c r="D34" s="20">
        <f>SUM(D30:D33)</f>
        <v>76225</v>
      </c>
      <c r="E34" s="20">
        <f>SUM(E30:E33)</f>
        <v>69579</v>
      </c>
      <c r="F34" s="20">
        <f>SUM(F30:F33)</f>
        <v>66590</v>
      </c>
      <c r="G34" s="20">
        <f>SUM(G30:G33)</f>
        <v>60837</v>
      </c>
      <c r="H34" s="20"/>
      <c r="I34" s="20"/>
      <c r="J34" s="20"/>
      <c r="K34" s="20"/>
      <c r="L34" s="20"/>
      <c r="M34" s="21"/>
      <c r="N34" s="21"/>
      <c r="O34" s="21"/>
      <c r="P34" s="21"/>
      <c r="Q34" s="21"/>
      <c r="R34" s="21"/>
      <c r="S34" s="21"/>
      <c r="T34" s="21"/>
      <c r="U34" s="21"/>
      <c r="V34" s="21"/>
      <c r="W34" s="21"/>
      <c r="X34"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13:G13" xr:uid="{00000000-0002-0000-1F02-000000000000}">
      <formula1>$X$15:$X$16</formula1>
    </dataValidation>
    <dataValidation type="list" allowBlank="1" showInputMessage="1" showErrorMessage="1" sqref="B11:G11" xr:uid="{00000000-0002-0000-1F02-000001000000}">
      <formula1>$X$13:$X$14</formula1>
    </dataValidation>
    <dataValidation type="list" allowBlank="1" showInputMessage="1" showErrorMessage="1" sqref="B6:G6" xr:uid="{00000000-0002-0000-1F02-000002000000}">
      <formula1>$X$7:$X$12</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sheetPr>
    <tabColor rgb="FFFF0000"/>
  </sheetPr>
  <dimension ref="A1:X32"/>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2945</v>
      </c>
      <c r="C3" s="702"/>
      <c r="D3" s="702"/>
      <c r="E3" s="702"/>
      <c r="F3" s="702"/>
      <c r="G3" s="702"/>
    </row>
    <row r="4" spans="1:24" ht="14.25" customHeight="1" x14ac:dyDescent="0.25">
      <c r="A4" s="6" t="s">
        <v>2</v>
      </c>
      <c r="B4" s="704" t="s">
        <v>2946</v>
      </c>
      <c r="C4" s="704"/>
      <c r="D4" s="704"/>
      <c r="E4" s="704"/>
      <c r="F4" s="704"/>
      <c r="G4" s="704"/>
    </row>
    <row r="5" spans="1:24" ht="14.25" customHeight="1" x14ac:dyDescent="0.25">
      <c r="A5" s="6"/>
      <c r="B5" s="704"/>
      <c r="C5" s="704"/>
      <c r="D5" s="704"/>
      <c r="E5" s="704"/>
      <c r="F5" s="704"/>
      <c r="G5" s="704"/>
    </row>
    <row r="6" spans="1:24" ht="14.25" customHeight="1" x14ac:dyDescent="0.25">
      <c r="A6" s="6" t="s">
        <v>5</v>
      </c>
      <c r="B6" s="699" t="s">
        <v>6</v>
      </c>
      <c r="C6" s="699"/>
      <c r="D6" s="699"/>
      <c r="E6" s="699"/>
      <c r="F6" s="699"/>
      <c r="G6" s="699"/>
    </row>
    <row r="7" spans="1:24" ht="14.25" customHeight="1" x14ac:dyDescent="0.25">
      <c r="A7" s="6" t="s">
        <v>8</v>
      </c>
      <c r="B7" s="699" t="s">
        <v>9</v>
      </c>
      <c r="C7" s="699"/>
      <c r="D7" s="699"/>
      <c r="E7" s="699"/>
      <c r="F7" s="699"/>
      <c r="G7" s="699"/>
      <c r="W7" s="2" t="s">
        <v>3</v>
      </c>
      <c r="X7" s="2" t="s">
        <v>4</v>
      </c>
    </row>
    <row r="8" spans="1:24" ht="14.25" customHeight="1" x14ac:dyDescent="0.25">
      <c r="A8" s="6" t="s">
        <v>11</v>
      </c>
      <c r="B8" s="699" t="s">
        <v>2899</v>
      </c>
      <c r="C8" s="699"/>
      <c r="D8" s="699"/>
      <c r="E8" s="699"/>
      <c r="F8" s="699"/>
      <c r="G8" s="699"/>
      <c r="X8" s="2" t="s">
        <v>7</v>
      </c>
    </row>
    <row r="9" spans="1:24" ht="14.25" customHeight="1" x14ac:dyDescent="0.25">
      <c r="A9" s="6" t="s">
        <v>13</v>
      </c>
      <c r="B9" s="699" t="s">
        <v>9</v>
      </c>
      <c r="C9" s="699"/>
      <c r="D9" s="699"/>
      <c r="E9" s="699"/>
      <c r="F9" s="699"/>
      <c r="G9" s="699"/>
      <c r="X9" s="2" t="s">
        <v>10</v>
      </c>
    </row>
    <row r="10" spans="1:24" ht="14.25" customHeight="1" x14ac:dyDescent="0.25">
      <c r="A10" s="6" t="s">
        <v>15</v>
      </c>
      <c r="B10" s="699" t="s">
        <v>54</v>
      </c>
      <c r="C10" s="699"/>
      <c r="D10" s="699"/>
      <c r="E10" s="699"/>
      <c r="F10" s="699"/>
      <c r="G10" s="699"/>
      <c r="X10" s="2" t="s">
        <v>16</v>
      </c>
    </row>
    <row r="11" spans="1:24" ht="14.25" customHeight="1" x14ac:dyDescent="0.25">
      <c r="A11" s="6" t="s">
        <v>17</v>
      </c>
      <c r="B11" s="699" t="s">
        <v>18</v>
      </c>
      <c r="C11" s="699"/>
      <c r="D11" s="699"/>
      <c r="E11" s="699"/>
      <c r="F11" s="699"/>
      <c r="G11" s="699"/>
      <c r="X11" s="2" t="s">
        <v>6</v>
      </c>
    </row>
    <row r="12" spans="1:24" ht="14.25" customHeight="1" x14ac:dyDescent="0.25">
      <c r="A12" s="6" t="s">
        <v>19</v>
      </c>
      <c r="B12" s="699" t="s">
        <v>20</v>
      </c>
      <c r="C12" s="699"/>
      <c r="D12" s="699"/>
      <c r="E12" s="699"/>
      <c r="F12" s="699"/>
      <c r="G12" s="699"/>
      <c r="X12" s="2" t="s">
        <v>21</v>
      </c>
    </row>
    <row r="13" spans="1:24" ht="14.25" customHeight="1" x14ac:dyDescent="0.25">
      <c r="A13" s="6" t="s">
        <v>22</v>
      </c>
      <c r="B13" s="688" t="s">
        <v>23</v>
      </c>
      <c r="C13" s="688"/>
      <c r="D13" s="688"/>
      <c r="E13" s="688"/>
      <c r="F13" s="688"/>
      <c r="G13" s="688"/>
      <c r="W13" s="2" t="s">
        <v>24</v>
      </c>
      <c r="X13" s="2" t="s">
        <v>25</v>
      </c>
    </row>
    <row r="14" spans="1:24" ht="14.25" customHeight="1" x14ac:dyDescent="0.25">
      <c r="A14" s="6" t="s">
        <v>26</v>
      </c>
      <c r="B14" s="699" t="s">
        <v>2947</v>
      </c>
      <c r="C14" s="699"/>
      <c r="D14" s="699"/>
      <c r="E14" s="699"/>
      <c r="F14" s="699"/>
      <c r="G14" s="699"/>
      <c r="X14" s="2" t="s">
        <v>18</v>
      </c>
    </row>
    <row r="15" spans="1:24" ht="14.25" customHeight="1" x14ac:dyDescent="0.25">
      <c r="A15" s="6" t="s">
        <v>28</v>
      </c>
      <c r="B15" s="688" t="s">
        <v>2948</v>
      </c>
      <c r="C15" s="688"/>
      <c r="D15" s="688"/>
      <c r="E15" s="688"/>
      <c r="F15" s="688"/>
      <c r="G15" s="688"/>
      <c r="W15" s="2" t="s">
        <v>29</v>
      </c>
      <c r="X15" s="2" t="s">
        <v>23</v>
      </c>
    </row>
    <row r="16" spans="1:24" ht="14.25" customHeight="1" x14ac:dyDescent="0.25">
      <c r="A16" s="6" t="s">
        <v>30</v>
      </c>
      <c r="B16" s="688" t="s">
        <v>2902</v>
      </c>
      <c r="C16" s="688"/>
      <c r="D16" s="688"/>
      <c r="E16" s="688"/>
      <c r="F16" s="688"/>
      <c r="G16" s="688"/>
      <c r="X16" s="2" t="s">
        <v>31</v>
      </c>
    </row>
    <row r="17" spans="1:24" ht="14.25" customHeight="1" x14ac:dyDescent="0.25">
      <c r="A17" s="6" t="s">
        <v>32</v>
      </c>
      <c r="B17" s="699" t="s">
        <v>952</v>
      </c>
      <c r="C17" s="699"/>
      <c r="D17" s="699"/>
      <c r="E17" s="699"/>
      <c r="F17" s="699"/>
      <c r="G17" s="699"/>
    </row>
    <row r="18" spans="1:24" ht="14.25" customHeight="1" x14ac:dyDescent="0.25">
      <c r="A18" s="6" t="s">
        <v>35</v>
      </c>
      <c r="B18" s="688" t="s">
        <v>9</v>
      </c>
      <c r="C18" s="688"/>
      <c r="D18" s="688"/>
      <c r="E18" s="688"/>
      <c r="F18" s="688"/>
      <c r="G18" s="688"/>
    </row>
    <row r="19" spans="1:24" ht="14.25" customHeight="1" x14ac:dyDescent="0.25">
      <c r="A19" s="6" t="s">
        <v>36</v>
      </c>
      <c r="B19" s="688" t="s">
        <v>2903</v>
      </c>
      <c r="C19" s="688"/>
      <c r="D19" s="688"/>
      <c r="E19" s="688"/>
      <c r="F19" s="688"/>
      <c r="G19" s="688"/>
    </row>
    <row r="20" spans="1:24" ht="14.25" customHeight="1" x14ac:dyDescent="0.25">
      <c r="A20" s="7" t="s">
        <v>37</v>
      </c>
      <c r="C20" s="8" t="s">
        <v>38</v>
      </c>
      <c r="D20" s="8" t="s">
        <v>39</v>
      </c>
      <c r="E20" s="8" t="s">
        <v>40</v>
      </c>
      <c r="F20" s="8" t="s">
        <v>41</v>
      </c>
      <c r="G20" s="8" t="s">
        <v>42</v>
      </c>
      <c r="H20" s="8"/>
      <c r="I20" s="8"/>
      <c r="J20" s="8"/>
      <c r="K20" s="8"/>
      <c r="L20" s="8"/>
      <c r="M20" s="9"/>
      <c r="N20" s="9"/>
      <c r="O20" s="9"/>
      <c r="P20" s="9"/>
      <c r="Q20" s="9"/>
      <c r="R20" s="9"/>
      <c r="S20" s="9"/>
      <c r="T20" s="9"/>
      <c r="U20" s="9"/>
      <c r="V20" s="9"/>
      <c r="W20" s="9"/>
      <c r="X20" s="9"/>
    </row>
    <row r="21" spans="1:24" ht="14.25" customHeight="1" x14ac:dyDescent="0.25">
      <c r="A21" s="6" t="s">
        <v>43</v>
      </c>
      <c r="C21" s="10">
        <v>81568</v>
      </c>
      <c r="D21" s="10">
        <v>81522</v>
      </c>
      <c r="E21" s="10">
        <v>76448</v>
      </c>
      <c r="F21" s="11">
        <v>75661</v>
      </c>
      <c r="G21" s="11">
        <v>69589</v>
      </c>
      <c r="H21" s="11"/>
      <c r="I21" s="11"/>
      <c r="J21" s="11"/>
      <c r="K21" s="11"/>
      <c r="L21" s="11"/>
      <c r="M21" s="9"/>
      <c r="N21" s="9"/>
      <c r="O21" s="9"/>
      <c r="P21" s="9"/>
      <c r="Q21" s="9"/>
      <c r="R21" s="9"/>
      <c r="S21" s="9"/>
      <c r="T21" s="9"/>
      <c r="U21" s="9"/>
      <c r="V21" s="9"/>
      <c r="W21" s="9"/>
      <c r="X21" s="9"/>
    </row>
    <row r="22" spans="1:24" ht="14.25" customHeight="1" x14ac:dyDescent="0.25">
      <c r="A22" s="6" t="s">
        <v>44</v>
      </c>
      <c r="C22" s="10">
        <f>C21-C26</f>
        <v>1326</v>
      </c>
      <c r="D22" s="10">
        <f t="shared" ref="D22:G22" si="0">D21-D26</f>
        <v>1405</v>
      </c>
      <c r="E22" s="10">
        <f t="shared" si="0"/>
        <v>1240</v>
      </c>
      <c r="F22" s="10">
        <f t="shared" si="0"/>
        <v>1292</v>
      </c>
      <c r="G22" s="10">
        <f t="shared" si="0"/>
        <v>1141</v>
      </c>
      <c r="H22" s="10"/>
      <c r="I22" s="10"/>
      <c r="J22" s="10"/>
      <c r="K22" s="10"/>
      <c r="L22" s="10"/>
      <c r="M22" s="9"/>
      <c r="N22" s="9"/>
      <c r="O22" s="9"/>
      <c r="P22" s="9"/>
      <c r="Q22" s="9"/>
      <c r="R22" s="9"/>
      <c r="S22" s="9"/>
      <c r="T22" s="9"/>
      <c r="U22" s="9"/>
      <c r="V22" s="9"/>
      <c r="W22" s="9"/>
      <c r="X22" s="9"/>
    </row>
    <row r="23" spans="1:24" ht="14.25" customHeight="1" x14ac:dyDescent="0.25">
      <c r="A23" s="6" t="s">
        <v>45</v>
      </c>
      <c r="C23" s="12">
        <f>C22/C21</f>
        <v>1.6256375049038839E-2</v>
      </c>
      <c r="D23" s="12">
        <f t="shared" ref="D23:G23" si="1">D22/D21</f>
        <v>1.7234611515909815E-2</v>
      </c>
      <c r="E23" s="12">
        <f t="shared" si="1"/>
        <v>1.6220175805776477E-2</v>
      </c>
      <c r="F23" s="12">
        <f t="shared" si="1"/>
        <v>1.707616869985858E-2</v>
      </c>
      <c r="G23" s="12">
        <f t="shared" si="1"/>
        <v>1.6396269525356021E-2</v>
      </c>
      <c r="H23" s="12"/>
      <c r="I23" s="12"/>
      <c r="J23" s="12"/>
      <c r="K23" s="12"/>
      <c r="L23" s="12"/>
      <c r="M23" s="9"/>
      <c r="N23" s="9"/>
      <c r="O23" s="9"/>
      <c r="P23" s="9"/>
      <c r="Q23" s="9"/>
      <c r="R23" s="9"/>
      <c r="S23" s="9"/>
      <c r="T23" s="9"/>
      <c r="U23" s="9"/>
      <c r="V23" s="9"/>
      <c r="W23" s="9"/>
      <c r="X23" s="9"/>
    </row>
    <row r="24" spans="1:24" ht="14.25" customHeight="1" x14ac:dyDescent="0.25">
      <c r="A24" s="6" t="s">
        <v>46</v>
      </c>
      <c r="C24" s="10">
        <v>0</v>
      </c>
      <c r="D24" s="10">
        <v>0</v>
      </c>
      <c r="E24" s="10">
        <v>0</v>
      </c>
      <c r="F24" s="9">
        <v>0</v>
      </c>
      <c r="G24" s="9">
        <v>0</v>
      </c>
      <c r="H24" s="9"/>
      <c r="I24" s="9"/>
      <c r="J24" s="9"/>
      <c r="K24" s="9"/>
      <c r="L24" s="9"/>
      <c r="M24" s="9"/>
      <c r="N24" s="9"/>
      <c r="O24" s="9"/>
      <c r="P24" s="9"/>
      <c r="Q24" s="9"/>
      <c r="R24" s="9"/>
      <c r="S24" s="9"/>
      <c r="T24" s="9"/>
      <c r="U24" s="9"/>
      <c r="V24" s="9"/>
      <c r="W24" s="9"/>
      <c r="X24" s="9"/>
    </row>
    <row r="25" spans="1:24" ht="14.25" customHeight="1" x14ac:dyDescent="0.25">
      <c r="A25" s="6" t="s">
        <v>47</v>
      </c>
      <c r="C25" s="12">
        <f>C24/C21</f>
        <v>0</v>
      </c>
      <c r="D25" s="12">
        <f t="shared" ref="D25:F25" si="2">D24/D21</f>
        <v>0</v>
      </c>
      <c r="E25" s="12">
        <f t="shared" si="2"/>
        <v>0</v>
      </c>
      <c r="F25" s="12">
        <f t="shared" si="2"/>
        <v>0</v>
      </c>
      <c r="G25" s="12">
        <f>G24/G21</f>
        <v>0</v>
      </c>
      <c r="H25" s="12"/>
      <c r="I25" s="12"/>
      <c r="J25" s="12"/>
      <c r="K25" s="12"/>
      <c r="L25" s="12"/>
      <c r="M25" s="9"/>
      <c r="N25" s="9"/>
      <c r="O25" s="9"/>
      <c r="P25" s="9"/>
      <c r="Q25" s="9"/>
      <c r="R25" s="9"/>
      <c r="S25" s="9"/>
      <c r="T25" s="9"/>
      <c r="U25" s="9"/>
      <c r="V25" s="9"/>
      <c r="W25" s="9"/>
      <c r="X25" s="9"/>
    </row>
    <row r="26" spans="1:24" ht="14.25" customHeight="1" x14ac:dyDescent="0.25">
      <c r="A26" s="6" t="s">
        <v>48</v>
      </c>
      <c r="C26" s="235">
        <v>80242</v>
      </c>
      <c r="D26" s="235">
        <v>80117</v>
      </c>
      <c r="E26" s="235">
        <v>75208</v>
      </c>
      <c r="F26" s="235">
        <v>74369</v>
      </c>
      <c r="G26" s="235">
        <v>68448</v>
      </c>
      <c r="H26" s="9"/>
      <c r="I26" s="9"/>
      <c r="J26" s="9"/>
      <c r="K26" s="9"/>
      <c r="L26" s="9"/>
      <c r="M26" s="9"/>
      <c r="N26" s="9"/>
      <c r="O26" s="9"/>
      <c r="P26" s="9"/>
      <c r="Q26" s="9"/>
      <c r="R26" s="9"/>
      <c r="S26" s="9"/>
      <c r="T26" s="9"/>
      <c r="U26" s="9"/>
      <c r="V26" s="9"/>
      <c r="W26" s="9"/>
      <c r="X26" s="9"/>
    </row>
    <row r="27" spans="1:24" ht="14.25" customHeight="1" x14ac:dyDescent="0.25">
      <c r="A27" s="6" t="s">
        <v>49</v>
      </c>
      <c r="C27" s="12">
        <f>C26/C21</f>
        <v>0.98374362495096113</v>
      </c>
      <c r="D27" s="12">
        <f t="shared" ref="D27:F27" si="3">D26/D21</f>
        <v>0.98276538848409023</v>
      </c>
      <c r="E27" s="12">
        <f t="shared" si="3"/>
        <v>0.9837798241942235</v>
      </c>
      <c r="F27" s="12">
        <f t="shared" si="3"/>
        <v>0.98292383130014138</v>
      </c>
      <c r="G27" s="12">
        <f>G26/G21</f>
        <v>0.983603730474644</v>
      </c>
      <c r="H27" s="12"/>
      <c r="I27" s="12"/>
      <c r="J27" s="12"/>
      <c r="K27" s="12"/>
      <c r="L27" s="12"/>
      <c r="M27" s="9"/>
      <c r="N27" s="9"/>
      <c r="O27" s="9"/>
      <c r="P27" s="9"/>
      <c r="Q27" s="9"/>
      <c r="R27" s="9"/>
      <c r="S27" s="9"/>
      <c r="T27" s="9"/>
      <c r="U27" s="9"/>
      <c r="V27" s="9"/>
      <c r="W27" s="9"/>
      <c r="X27" s="9"/>
    </row>
    <row r="28" spans="1:24" ht="14.25" customHeight="1" x14ac:dyDescent="0.25">
      <c r="A28" s="7" t="s">
        <v>50</v>
      </c>
      <c r="C28" s="677" t="s">
        <v>51</v>
      </c>
      <c r="D28" s="677"/>
      <c r="E28" s="677"/>
      <c r="F28" s="677"/>
      <c r="G28" s="677"/>
      <c r="H28" s="14"/>
      <c r="I28" s="14"/>
      <c r="J28" s="9"/>
      <c r="K28" s="9"/>
      <c r="L28" s="9"/>
      <c r="M28" s="9"/>
      <c r="N28" s="9"/>
      <c r="O28" s="9"/>
      <c r="P28" s="9"/>
      <c r="Q28" s="9"/>
      <c r="R28" s="9"/>
      <c r="S28" s="9"/>
      <c r="T28" s="9"/>
      <c r="U28" s="9"/>
      <c r="V28" s="9"/>
      <c r="W28" s="9"/>
      <c r="X28" s="9"/>
    </row>
    <row r="29" spans="1:24" ht="13.5" customHeight="1" x14ac:dyDescent="0.25">
      <c r="A29" s="15" t="s">
        <v>52</v>
      </c>
      <c r="B29" s="16" t="s">
        <v>2</v>
      </c>
      <c r="C29" s="8" t="s">
        <v>38</v>
      </c>
      <c r="D29" s="8" t="s">
        <v>39</v>
      </c>
      <c r="E29" s="8" t="s">
        <v>40</v>
      </c>
      <c r="F29" s="8" t="s">
        <v>41</v>
      </c>
      <c r="G29" s="8" t="s">
        <v>42</v>
      </c>
      <c r="H29" s="8"/>
      <c r="I29" s="8"/>
      <c r="J29" s="8"/>
      <c r="K29" s="8"/>
      <c r="L29" s="8"/>
      <c r="M29" s="9"/>
      <c r="N29" s="9"/>
      <c r="O29" s="9"/>
      <c r="P29" s="9"/>
      <c r="Q29" s="9"/>
      <c r="R29" s="9"/>
      <c r="S29" s="9"/>
      <c r="T29" s="9"/>
      <c r="U29" s="9"/>
      <c r="V29" s="9"/>
      <c r="W29" s="9"/>
      <c r="X29" s="9"/>
    </row>
    <row r="30" spans="1:24" ht="13.5" customHeight="1" x14ac:dyDescent="0.25">
      <c r="A30" s="2" t="s">
        <v>18</v>
      </c>
      <c r="B30" s="234" t="s">
        <v>2949</v>
      </c>
      <c r="C30" s="235">
        <v>954</v>
      </c>
      <c r="D30" s="235">
        <v>1027</v>
      </c>
      <c r="E30" s="235">
        <v>895</v>
      </c>
      <c r="F30" s="235">
        <v>982</v>
      </c>
      <c r="G30" s="235">
        <v>864</v>
      </c>
      <c r="H30" s="11"/>
      <c r="I30" s="11"/>
      <c r="J30" s="11"/>
      <c r="K30" s="11"/>
      <c r="L30" s="11"/>
      <c r="M30" s="9"/>
      <c r="N30" s="9"/>
      <c r="O30" s="9"/>
      <c r="P30" s="9"/>
      <c r="Q30" s="9"/>
      <c r="R30" s="9"/>
      <c r="S30" s="9"/>
      <c r="T30" s="9"/>
      <c r="U30" s="9"/>
      <c r="V30" s="9"/>
      <c r="W30" s="9"/>
      <c r="X30" s="9"/>
    </row>
    <row r="31" spans="1:24" ht="13.5" customHeight="1" x14ac:dyDescent="0.25">
      <c r="A31" s="2" t="s">
        <v>25</v>
      </c>
      <c r="B31" s="234" t="s">
        <v>2950</v>
      </c>
      <c r="C31" s="235">
        <v>372</v>
      </c>
      <c r="D31" s="235">
        <v>378</v>
      </c>
      <c r="E31" s="235">
        <v>345</v>
      </c>
      <c r="F31" s="235">
        <v>310</v>
      </c>
      <c r="G31" s="235">
        <v>277</v>
      </c>
      <c r="H31" s="11"/>
      <c r="I31" s="11"/>
      <c r="J31" s="11"/>
      <c r="K31" s="11"/>
      <c r="L31" s="11"/>
      <c r="M31" s="9"/>
      <c r="N31" s="9"/>
      <c r="O31" s="9"/>
      <c r="P31" s="9"/>
      <c r="Q31" s="9"/>
      <c r="R31" s="9"/>
      <c r="S31" s="9"/>
      <c r="T31" s="9"/>
      <c r="U31" s="9"/>
      <c r="V31" s="9"/>
      <c r="W31" s="9"/>
      <c r="X31" s="9"/>
    </row>
    <row r="32" spans="1:24" s="19" customFormat="1" ht="13.5" customHeight="1" x14ac:dyDescent="0.25">
      <c r="A32" s="19" t="s">
        <v>53</v>
      </c>
      <c r="C32" s="20">
        <f>SUM(C30:C31)</f>
        <v>1326</v>
      </c>
      <c r="D32" s="20">
        <f>SUM(D30:D31)</f>
        <v>1405</v>
      </c>
      <c r="E32" s="20">
        <f>SUM(E30:E31)</f>
        <v>1240</v>
      </c>
      <c r="F32" s="20">
        <f>SUM(F30:F31)</f>
        <v>1292</v>
      </c>
      <c r="G32" s="20">
        <f>SUM(G30:G31)</f>
        <v>1141</v>
      </c>
      <c r="H32" s="20"/>
      <c r="I32" s="20"/>
      <c r="J32" s="20"/>
      <c r="K32" s="20"/>
      <c r="L32" s="20"/>
      <c r="M32" s="21"/>
      <c r="N32" s="21"/>
      <c r="O32" s="21"/>
      <c r="P32" s="21"/>
      <c r="Q32" s="21"/>
      <c r="R32" s="21"/>
      <c r="S32" s="21"/>
      <c r="T32" s="21"/>
      <c r="U32" s="21"/>
      <c r="V32" s="21"/>
      <c r="W32" s="21"/>
      <c r="X32"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13:G13" xr:uid="{00000000-0002-0000-2002-000000000000}">
      <formula1>$X$15:$X$16</formula1>
    </dataValidation>
    <dataValidation type="list" allowBlank="1" showInputMessage="1" showErrorMessage="1" sqref="B11:G11" xr:uid="{00000000-0002-0000-2002-000001000000}">
      <formula1>$X$13:$X$14</formula1>
    </dataValidation>
    <dataValidation type="list" allowBlank="1" showInputMessage="1" showErrorMessage="1" sqref="B6:G6" xr:uid="{00000000-0002-0000-2002-000002000000}">
      <formula1>$X$7:$X$12</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sheetPr>
    <tabColor rgb="FFFF0000"/>
  </sheetPr>
  <dimension ref="A1:X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2951</v>
      </c>
      <c r="C3" s="702"/>
      <c r="D3" s="702"/>
      <c r="E3" s="702"/>
      <c r="F3" s="702"/>
      <c r="G3" s="702"/>
    </row>
    <row r="4" spans="1:24" ht="14.25" customHeight="1" x14ac:dyDescent="0.25">
      <c r="A4" s="6" t="s">
        <v>2</v>
      </c>
      <c r="B4" s="776" t="s">
        <v>2952</v>
      </c>
      <c r="C4" s="776"/>
      <c r="D4" s="776"/>
      <c r="E4" s="776"/>
      <c r="F4" s="776"/>
      <c r="G4" s="776"/>
      <c r="W4" s="2" t="s">
        <v>3</v>
      </c>
      <c r="X4" s="2" t="s">
        <v>4</v>
      </c>
    </row>
    <row r="5" spans="1:24" ht="14.25" customHeight="1" x14ac:dyDescent="0.25">
      <c r="A5" s="6" t="s">
        <v>5</v>
      </c>
      <c r="B5" s="699" t="s">
        <v>6</v>
      </c>
      <c r="C5" s="699"/>
      <c r="D5" s="699"/>
      <c r="E5" s="699"/>
      <c r="F5" s="699"/>
      <c r="G5" s="699"/>
      <c r="X5" s="2" t="s">
        <v>7</v>
      </c>
    </row>
    <row r="6" spans="1:24" ht="14.25" customHeight="1" x14ac:dyDescent="0.25">
      <c r="A6" s="6" t="s">
        <v>8</v>
      </c>
      <c r="B6" s="699" t="s">
        <v>9</v>
      </c>
      <c r="C6" s="699"/>
      <c r="D6" s="699"/>
      <c r="E6" s="699"/>
      <c r="F6" s="699"/>
      <c r="G6" s="699"/>
      <c r="X6" s="2" t="s">
        <v>10</v>
      </c>
    </row>
    <row r="7" spans="1:24" ht="14.25" customHeight="1" x14ac:dyDescent="0.25">
      <c r="A7" s="6" t="s">
        <v>11</v>
      </c>
      <c r="B7" s="699" t="s">
        <v>2899</v>
      </c>
      <c r="C7" s="699"/>
      <c r="D7" s="699"/>
      <c r="E7" s="699"/>
      <c r="F7" s="699"/>
      <c r="G7" s="699"/>
      <c r="X7" s="2" t="s">
        <v>16</v>
      </c>
    </row>
    <row r="8" spans="1:24" ht="14.25" customHeight="1" x14ac:dyDescent="0.25">
      <c r="A8" s="6" t="s">
        <v>13</v>
      </c>
      <c r="B8" s="699" t="s">
        <v>9</v>
      </c>
      <c r="C8" s="699"/>
      <c r="D8" s="699"/>
      <c r="E8" s="699"/>
      <c r="F8" s="699"/>
      <c r="G8" s="699"/>
      <c r="X8" s="2" t="s">
        <v>6</v>
      </c>
    </row>
    <row r="9" spans="1:24" ht="14.25" customHeight="1" x14ac:dyDescent="0.25">
      <c r="A9" s="6" t="s">
        <v>15</v>
      </c>
      <c r="B9" s="699" t="s">
        <v>54</v>
      </c>
      <c r="C9" s="699"/>
      <c r="D9" s="699"/>
      <c r="E9" s="699"/>
      <c r="F9" s="699"/>
      <c r="G9" s="699"/>
      <c r="X9" s="2" t="s">
        <v>21</v>
      </c>
    </row>
    <row r="10" spans="1:24" ht="14.25" customHeight="1" x14ac:dyDescent="0.25">
      <c r="A10" s="6" t="s">
        <v>17</v>
      </c>
      <c r="B10" s="699" t="s">
        <v>18</v>
      </c>
      <c r="C10" s="699"/>
      <c r="D10" s="699"/>
      <c r="E10" s="699"/>
      <c r="F10" s="699"/>
      <c r="G10" s="699"/>
      <c r="W10" s="2" t="s">
        <v>24</v>
      </c>
      <c r="X10" s="2" t="s">
        <v>25</v>
      </c>
    </row>
    <row r="11" spans="1:24" ht="14.25" customHeight="1" x14ac:dyDescent="0.25">
      <c r="A11" s="6" t="s">
        <v>19</v>
      </c>
      <c r="B11" s="699" t="s">
        <v>20</v>
      </c>
      <c r="C11" s="699"/>
      <c r="D11" s="699"/>
      <c r="E11" s="699"/>
      <c r="F11" s="699"/>
      <c r="G11" s="699"/>
      <c r="X11" s="2" t="s">
        <v>18</v>
      </c>
    </row>
    <row r="12" spans="1:24" ht="14.25" customHeight="1" x14ac:dyDescent="0.25">
      <c r="A12" s="6" t="s">
        <v>22</v>
      </c>
      <c r="B12" s="688" t="s">
        <v>23</v>
      </c>
      <c r="C12" s="688"/>
      <c r="D12" s="688"/>
      <c r="E12" s="688"/>
      <c r="F12" s="688"/>
      <c r="G12" s="688"/>
      <c r="W12" s="2" t="s">
        <v>29</v>
      </c>
      <c r="X12" s="2" t="s">
        <v>23</v>
      </c>
    </row>
    <row r="13" spans="1:24" ht="14.25" customHeight="1" x14ac:dyDescent="0.25">
      <c r="A13" s="6" t="s">
        <v>26</v>
      </c>
      <c r="B13" s="699" t="s">
        <v>9</v>
      </c>
      <c r="C13" s="699"/>
      <c r="D13" s="699"/>
      <c r="E13" s="699"/>
      <c r="F13" s="699"/>
      <c r="G13" s="699"/>
      <c r="X13" s="2" t="s">
        <v>31</v>
      </c>
    </row>
    <row r="14" spans="1:24" ht="14.25" customHeight="1" x14ac:dyDescent="0.25">
      <c r="A14" s="6" t="s">
        <v>28</v>
      </c>
      <c r="B14" s="688" t="s">
        <v>2953</v>
      </c>
      <c r="C14" s="688"/>
      <c r="D14" s="688"/>
      <c r="E14" s="688"/>
      <c r="F14" s="688"/>
      <c r="G14" s="688"/>
    </row>
    <row r="15" spans="1:24" ht="14.25" customHeight="1" x14ac:dyDescent="0.25">
      <c r="A15" s="6" t="s">
        <v>30</v>
      </c>
      <c r="B15" s="688" t="s">
        <v>2902</v>
      </c>
      <c r="C15" s="688"/>
      <c r="D15" s="688"/>
      <c r="E15" s="688"/>
      <c r="F15" s="688"/>
      <c r="G15" s="688"/>
    </row>
    <row r="16" spans="1:24" ht="14.25" customHeight="1" x14ac:dyDescent="0.25">
      <c r="A16" s="6" t="s">
        <v>32</v>
      </c>
      <c r="B16" s="699" t="s">
        <v>953</v>
      </c>
      <c r="C16" s="699"/>
      <c r="D16" s="699"/>
      <c r="E16" s="699"/>
      <c r="F16" s="699"/>
      <c r="G16" s="699"/>
    </row>
    <row r="17" spans="1:24" ht="14.25" customHeight="1" x14ac:dyDescent="0.25">
      <c r="A17" s="6" t="s">
        <v>35</v>
      </c>
      <c r="B17" s="688" t="s">
        <v>9</v>
      </c>
      <c r="C17" s="688"/>
      <c r="D17" s="688"/>
      <c r="E17" s="688"/>
      <c r="F17" s="688"/>
      <c r="G17" s="688"/>
    </row>
    <row r="18" spans="1:24" ht="14.25" customHeight="1" x14ac:dyDescent="0.25">
      <c r="A18" s="6" t="s">
        <v>36</v>
      </c>
      <c r="B18" s="688" t="s">
        <v>2903</v>
      </c>
      <c r="C18" s="688"/>
      <c r="D18" s="688"/>
      <c r="E18" s="688"/>
      <c r="F18" s="688"/>
      <c r="G18" s="688"/>
    </row>
    <row r="19" spans="1:24" ht="14.25" customHeight="1" x14ac:dyDescent="0.25">
      <c r="A19" s="7" t="s">
        <v>37</v>
      </c>
      <c r="C19" s="8" t="s">
        <v>38</v>
      </c>
      <c r="D19" s="8" t="s">
        <v>39</v>
      </c>
      <c r="E19" s="8" t="s">
        <v>40</v>
      </c>
      <c r="F19" s="8" t="s">
        <v>41</v>
      </c>
      <c r="G19" s="8" t="s">
        <v>42</v>
      </c>
      <c r="H19" s="8"/>
      <c r="I19" s="8"/>
      <c r="J19" s="8"/>
      <c r="K19" s="8"/>
      <c r="L19" s="8"/>
      <c r="M19" s="9"/>
      <c r="N19" s="9"/>
      <c r="O19" s="9"/>
      <c r="P19" s="9"/>
      <c r="Q19" s="9"/>
      <c r="R19" s="9"/>
      <c r="S19" s="9"/>
      <c r="T19" s="9"/>
      <c r="U19" s="9"/>
      <c r="V19" s="9"/>
      <c r="W19" s="9"/>
      <c r="X19" s="9"/>
    </row>
    <row r="20" spans="1:24" ht="14.25" customHeight="1" x14ac:dyDescent="0.25">
      <c r="A20" s="6" t="s">
        <v>43</v>
      </c>
      <c r="C20" s="10">
        <v>81568</v>
      </c>
      <c r="D20" s="10">
        <v>81522</v>
      </c>
      <c r="E20" s="10">
        <v>76448</v>
      </c>
      <c r="F20" s="11">
        <v>75661</v>
      </c>
      <c r="G20" s="11">
        <v>69589</v>
      </c>
      <c r="H20" s="11"/>
      <c r="I20" s="11"/>
      <c r="J20" s="11"/>
      <c r="K20" s="11"/>
      <c r="L20" s="11"/>
      <c r="M20" s="9"/>
      <c r="N20" s="9"/>
      <c r="O20" s="9"/>
      <c r="P20" s="9"/>
      <c r="Q20" s="9"/>
      <c r="R20" s="9"/>
      <c r="S20" s="9"/>
      <c r="T20" s="9"/>
      <c r="U20" s="9"/>
      <c r="V20" s="9"/>
      <c r="W20" s="9"/>
      <c r="X20" s="9"/>
    </row>
    <row r="21" spans="1:24" ht="14.25" customHeight="1" x14ac:dyDescent="0.25">
      <c r="A21" s="6" t="s">
        <v>44</v>
      </c>
      <c r="C21" s="10">
        <f>C20-C25</f>
        <v>81103</v>
      </c>
      <c r="D21" s="10">
        <f t="shared" ref="D21:G21" si="0">D20-D25</f>
        <v>81220</v>
      </c>
      <c r="E21" s="10">
        <f t="shared" si="0"/>
        <v>76092</v>
      </c>
      <c r="F21" s="10">
        <f t="shared" si="0"/>
        <v>75206</v>
      </c>
      <c r="G21" s="10">
        <f t="shared" si="0"/>
        <v>68988</v>
      </c>
      <c r="H21" s="10"/>
      <c r="I21" s="10"/>
      <c r="J21" s="10"/>
      <c r="K21" s="10"/>
      <c r="L21" s="10"/>
      <c r="M21" s="9"/>
      <c r="N21" s="9"/>
      <c r="O21" s="9"/>
      <c r="P21" s="9"/>
      <c r="Q21" s="9"/>
      <c r="R21" s="9"/>
      <c r="S21" s="9"/>
      <c r="T21" s="9"/>
      <c r="U21" s="9"/>
      <c r="V21" s="9"/>
      <c r="W21" s="9"/>
      <c r="X21" s="9"/>
    </row>
    <row r="22" spans="1:24" ht="14.25" customHeight="1" x14ac:dyDescent="0.25">
      <c r="A22" s="6" t="s">
        <v>45</v>
      </c>
      <c r="C22" s="12">
        <f>C21/C20</f>
        <v>0.99429923499411532</v>
      </c>
      <c r="D22" s="12">
        <f t="shared" ref="D22:G22" si="1">D21/D20</f>
        <v>0.99629547852113542</v>
      </c>
      <c r="E22" s="12">
        <f t="shared" si="1"/>
        <v>0.99534323984930928</v>
      </c>
      <c r="F22" s="12">
        <f t="shared" si="1"/>
        <v>0.99398633377830059</v>
      </c>
      <c r="G22" s="12">
        <f t="shared" si="1"/>
        <v>0.99136357757691584</v>
      </c>
      <c r="H22" s="12"/>
      <c r="I22" s="12"/>
      <c r="J22" s="12"/>
      <c r="K22" s="12"/>
      <c r="L22" s="12"/>
      <c r="M22" s="9"/>
      <c r="N22" s="9"/>
      <c r="O22" s="9"/>
      <c r="P22" s="9"/>
      <c r="Q22" s="9"/>
      <c r="R22" s="9"/>
      <c r="S22" s="9"/>
      <c r="T22" s="9"/>
      <c r="U22" s="9"/>
      <c r="V22" s="9"/>
      <c r="W22" s="9"/>
      <c r="X22" s="9"/>
    </row>
    <row r="23" spans="1:24"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row>
    <row r="24" spans="1:24"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9"/>
      <c r="N24" s="9"/>
      <c r="O24" s="9"/>
      <c r="P24" s="9"/>
      <c r="Q24" s="9"/>
      <c r="R24" s="9"/>
      <c r="S24" s="9"/>
      <c r="T24" s="9"/>
      <c r="U24" s="9"/>
      <c r="V24" s="9"/>
      <c r="W24" s="9"/>
      <c r="X24" s="9"/>
    </row>
    <row r="25" spans="1:24" ht="14.25" customHeight="1" x14ac:dyDescent="0.25">
      <c r="A25" s="6" t="s">
        <v>48</v>
      </c>
      <c r="C25" s="235">
        <v>465</v>
      </c>
      <c r="D25" s="235">
        <v>302</v>
      </c>
      <c r="E25" s="235">
        <v>356</v>
      </c>
      <c r="F25" s="235">
        <v>455</v>
      </c>
      <c r="G25" s="235">
        <v>601</v>
      </c>
      <c r="H25" s="9"/>
      <c r="I25" s="9"/>
      <c r="J25" s="9"/>
      <c r="K25" s="9"/>
      <c r="L25" s="9"/>
      <c r="M25" s="9"/>
      <c r="N25" s="9"/>
      <c r="O25" s="9"/>
      <c r="P25" s="9"/>
      <c r="Q25" s="9"/>
      <c r="R25" s="9"/>
      <c r="S25" s="9"/>
      <c r="T25" s="9"/>
      <c r="U25" s="9"/>
      <c r="V25" s="9"/>
      <c r="W25" s="9"/>
      <c r="X25" s="9"/>
    </row>
    <row r="26" spans="1:24" ht="14.25" customHeight="1" x14ac:dyDescent="0.25">
      <c r="A26" s="6" t="s">
        <v>49</v>
      </c>
      <c r="C26" s="12">
        <f>C25/C20</f>
        <v>5.7007650058846608E-3</v>
      </c>
      <c r="D26" s="12">
        <f t="shared" ref="D26:F26" si="3">D25/D20</f>
        <v>3.7045214788646009E-3</v>
      </c>
      <c r="E26" s="12">
        <f t="shared" si="3"/>
        <v>4.6567601506906659E-3</v>
      </c>
      <c r="F26" s="12">
        <f t="shared" si="3"/>
        <v>6.0136662216994227E-3</v>
      </c>
      <c r="G26" s="12">
        <f>G25/G20</f>
        <v>8.6364224230841089E-3</v>
      </c>
      <c r="H26" s="12"/>
      <c r="I26" s="12"/>
      <c r="J26" s="12"/>
      <c r="K26" s="12"/>
      <c r="L26" s="12"/>
      <c r="M26" s="9"/>
      <c r="N26" s="9"/>
      <c r="O26" s="9"/>
      <c r="P26" s="9"/>
      <c r="Q26" s="9"/>
      <c r="R26" s="9"/>
      <c r="S26" s="9"/>
      <c r="T26" s="9"/>
      <c r="U26" s="9"/>
      <c r="V26" s="9"/>
      <c r="W26" s="9"/>
      <c r="X26" s="9"/>
    </row>
    <row r="27" spans="1:24" ht="14.25" customHeight="1" x14ac:dyDescent="0.25">
      <c r="A27" s="7" t="s">
        <v>50</v>
      </c>
      <c r="C27" s="677" t="s">
        <v>51</v>
      </c>
      <c r="D27" s="677"/>
      <c r="E27" s="677"/>
      <c r="F27" s="677"/>
      <c r="G27" s="677"/>
      <c r="H27" s="14"/>
      <c r="I27" s="14"/>
      <c r="J27" s="9"/>
      <c r="K27" s="9"/>
      <c r="L27" s="9"/>
      <c r="M27" s="9"/>
      <c r="N27" s="9"/>
      <c r="O27" s="9"/>
      <c r="P27" s="9"/>
      <c r="Q27" s="9"/>
      <c r="R27" s="9"/>
      <c r="S27" s="9"/>
      <c r="T27" s="9"/>
      <c r="U27" s="9"/>
      <c r="V27" s="9"/>
      <c r="W27" s="9"/>
      <c r="X27" s="9"/>
    </row>
    <row r="28" spans="1:24" ht="13.5" customHeight="1" x14ac:dyDescent="0.25">
      <c r="A28" s="15" t="s">
        <v>52</v>
      </c>
      <c r="B28" s="16" t="s">
        <v>2</v>
      </c>
      <c r="C28" s="8" t="s">
        <v>38</v>
      </c>
      <c r="D28" s="8" t="s">
        <v>39</v>
      </c>
      <c r="E28" s="8" t="s">
        <v>40</v>
      </c>
      <c r="F28" s="8" t="s">
        <v>41</v>
      </c>
      <c r="G28" s="8" t="s">
        <v>42</v>
      </c>
      <c r="H28" s="8"/>
      <c r="I28" s="8"/>
      <c r="J28" s="8"/>
      <c r="K28" s="8"/>
      <c r="L28" s="8"/>
      <c r="M28" s="9"/>
      <c r="N28" s="9"/>
      <c r="O28" s="9"/>
      <c r="P28" s="9"/>
      <c r="Q28" s="9"/>
      <c r="R28" s="9"/>
      <c r="S28" s="9"/>
      <c r="T28" s="9"/>
      <c r="U28" s="9"/>
      <c r="V28" s="9"/>
      <c r="W28" s="9"/>
      <c r="X28" s="9"/>
    </row>
    <row r="29" spans="1:24" ht="13.5" customHeight="1" x14ac:dyDescent="0.25">
      <c r="A29" s="2" t="s">
        <v>18</v>
      </c>
      <c r="B29" s="274" t="s">
        <v>2954</v>
      </c>
      <c r="C29" s="235">
        <v>62281</v>
      </c>
      <c r="D29" s="235">
        <v>61823</v>
      </c>
      <c r="E29" s="235">
        <v>58303</v>
      </c>
      <c r="F29" s="235">
        <v>57830</v>
      </c>
      <c r="G29" s="235">
        <v>53613</v>
      </c>
      <c r="H29" s="11"/>
      <c r="I29" s="11"/>
      <c r="J29" s="11"/>
      <c r="K29" s="11"/>
      <c r="L29" s="11"/>
      <c r="M29" s="9"/>
      <c r="N29" s="9"/>
      <c r="O29" s="9"/>
      <c r="P29" s="9"/>
      <c r="Q29" s="9"/>
      <c r="R29" s="9"/>
      <c r="S29" s="9"/>
      <c r="T29" s="9"/>
      <c r="U29" s="9"/>
      <c r="V29" s="9"/>
      <c r="W29" s="9"/>
      <c r="X29" s="9"/>
    </row>
    <row r="30" spans="1:24" ht="13.5" customHeight="1" x14ac:dyDescent="0.25">
      <c r="A30" s="2" t="s">
        <v>25</v>
      </c>
      <c r="B30" s="274" t="s">
        <v>2955</v>
      </c>
      <c r="C30" s="235">
        <v>18822</v>
      </c>
      <c r="D30" s="235">
        <v>19397</v>
      </c>
      <c r="E30" s="235">
        <v>17789</v>
      </c>
      <c r="F30" s="235">
        <v>17376</v>
      </c>
      <c r="G30" s="235">
        <v>15375</v>
      </c>
      <c r="H30" s="11"/>
      <c r="I30" s="11"/>
      <c r="J30" s="11"/>
      <c r="K30" s="11"/>
      <c r="L30" s="11"/>
      <c r="M30" s="9"/>
      <c r="N30" s="9"/>
      <c r="O30" s="9"/>
      <c r="P30" s="9"/>
      <c r="Q30" s="9"/>
      <c r="R30" s="9"/>
      <c r="S30" s="9"/>
      <c r="T30" s="9"/>
      <c r="U30" s="9"/>
      <c r="V30" s="9"/>
      <c r="W30" s="9"/>
      <c r="X30" s="9"/>
    </row>
    <row r="31" spans="1:24" s="19" customFormat="1" ht="13.5" customHeight="1" x14ac:dyDescent="0.25">
      <c r="A31" s="19" t="s">
        <v>53</v>
      </c>
      <c r="C31" s="20">
        <f>SUM(C29:C30)</f>
        <v>81103</v>
      </c>
      <c r="D31" s="20">
        <f>SUM(D29:D30)</f>
        <v>81220</v>
      </c>
      <c r="E31" s="20">
        <f>SUM(E29:E30)</f>
        <v>76092</v>
      </c>
      <c r="F31" s="20">
        <f>SUM(F29:F30)</f>
        <v>75206</v>
      </c>
      <c r="G31" s="20">
        <f>SUM(G29:G30)</f>
        <v>68988</v>
      </c>
      <c r="H31" s="20"/>
      <c r="I31" s="20"/>
      <c r="J31" s="20"/>
      <c r="K31" s="20"/>
      <c r="L31" s="20"/>
      <c r="M31" s="21"/>
      <c r="N31" s="21"/>
      <c r="O31" s="21"/>
      <c r="P31" s="21"/>
      <c r="Q31" s="21"/>
      <c r="R31" s="21"/>
      <c r="S31" s="21"/>
      <c r="T31" s="21"/>
      <c r="U31" s="21"/>
      <c r="V31" s="21"/>
      <c r="W31" s="21"/>
      <c r="X31"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2102-000000000000}">
      <formula1>$X$12:$X$13</formula1>
    </dataValidation>
    <dataValidation type="list" allowBlank="1" showInputMessage="1" showErrorMessage="1" sqref="B10:G10" xr:uid="{00000000-0002-0000-2102-000001000000}">
      <formula1>$X$10:$X$11</formula1>
    </dataValidation>
    <dataValidation type="list" allowBlank="1" showInputMessage="1" showErrorMessage="1" sqref="B5:G5" xr:uid="{00000000-0002-0000-2102-000002000000}">
      <formula1>$X$4:$X$9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sheetPr>
    <tabColor rgb="FFFF0000"/>
  </sheetPr>
  <dimension ref="A1:X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2956</v>
      </c>
      <c r="C3" s="702"/>
      <c r="D3" s="702"/>
      <c r="E3" s="702"/>
      <c r="F3" s="702"/>
      <c r="G3" s="702"/>
    </row>
    <row r="4" spans="1:24" ht="14.25" customHeight="1" x14ac:dyDescent="0.25">
      <c r="A4" s="6" t="s">
        <v>2</v>
      </c>
      <c r="B4" s="776" t="s">
        <v>2957</v>
      </c>
      <c r="C4" s="776"/>
      <c r="D4" s="776"/>
      <c r="E4" s="776"/>
      <c r="F4" s="776"/>
      <c r="G4" s="776"/>
      <c r="W4" s="2" t="s">
        <v>3</v>
      </c>
      <c r="X4" s="2" t="s">
        <v>4</v>
      </c>
    </row>
    <row r="5" spans="1:24" ht="14.25" customHeight="1" x14ac:dyDescent="0.25">
      <c r="A5" s="6" t="s">
        <v>5</v>
      </c>
      <c r="B5" s="699" t="s">
        <v>6</v>
      </c>
      <c r="C5" s="699"/>
      <c r="D5" s="699"/>
      <c r="E5" s="699"/>
      <c r="F5" s="699"/>
      <c r="G5" s="699"/>
      <c r="X5" s="2" t="s">
        <v>7</v>
      </c>
    </row>
    <row r="6" spans="1:24" ht="14.25" customHeight="1" x14ac:dyDescent="0.25">
      <c r="A6" s="6" t="s">
        <v>8</v>
      </c>
      <c r="B6" s="699" t="s">
        <v>9</v>
      </c>
      <c r="C6" s="699"/>
      <c r="D6" s="699"/>
      <c r="E6" s="699"/>
      <c r="F6" s="699"/>
      <c r="G6" s="699"/>
      <c r="X6" s="2" t="s">
        <v>10</v>
      </c>
    </row>
    <row r="7" spans="1:24" ht="14.25" customHeight="1" x14ac:dyDescent="0.25">
      <c r="A7" s="6" t="s">
        <v>11</v>
      </c>
      <c r="B7" s="699" t="s">
        <v>2899</v>
      </c>
      <c r="C7" s="699"/>
      <c r="D7" s="699"/>
      <c r="E7" s="699"/>
      <c r="F7" s="699"/>
      <c r="G7" s="699"/>
      <c r="X7" s="2" t="s">
        <v>16</v>
      </c>
    </row>
    <row r="8" spans="1:24" ht="14.25" customHeight="1" x14ac:dyDescent="0.25">
      <c r="A8" s="6" t="s">
        <v>13</v>
      </c>
      <c r="B8" s="699" t="s">
        <v>9</v>
      </c>
      <c r="C8" s="699"/>
      <c r="D8" s="699"/>
      <c r="E8" s="699"/>
      <c r="F8" s="699"/>
      <c r="G8" s="699"/>
      <c r="X8" s="2" t="s">
        <v>6</v>
      </c>
    </row>
    <row r="9" spans="1:24" ht="14.25" customHeight="1" x14ac:dyDescent="0.25">
      <c r="A9" s="6" t="s">
        <v>15</v>
      </c>
      <c r="B9" s="699" t="s">
        <v>54</v>
      </c>
      <c r="C9" s="699"/>
      <c r="D9" s="699"/>
      <c r="E9" s="699"/>
      <c r="F9" s="699"/>
      <c r="G9" s="699"/>
      <c r="X9" s="2" t="s">
        <v>21</v>
      </c>
    </row>
    <row r="10" spans="1:24" ht="14.25" customHeight="1" x14ac:dyDescent="0.25">
      <c r="A10" s="6" t="s">
        <v>17</v>
      </c>
      <c r="B10" s="699" t="s">
        <v>18</v>
      </c>
      <c r="C10" s="699"/>
      <c r="D10" s="699"/>
      <c r="E10" s="699"/>
      <c r="F10" s="699"/>
      <c r="G10" s="699"/>
      <c r="W10" s="2" t="s">
        <v>24</v>
      </c>
      <c r="X10" s="2" t="s">
        <v>25</v>
      </c>
    </row>
    <row r="11" spans="1:24" ht="14.25" customHeight="1" x14ac:dyDescent="0.25">
      <c r="A11" s="6" t="s">
        <v>19</v>
      </c>
      <c r="B11" s="699" t="s">
        <v>20</v>
      </c>
      <c r="C11" s="699"/>
      <c r="D11" s="699"/>
      <c r="E11" s="699"/>
      <c r="F11" s="699"/>
      <c r="G11" s="699"/>
      <c r="X11" s="2" t="s">
        <v>18</v>
      </c>
    </row>
    <row r="12" spans="1:24" ht="14.25" customHeight="1" x14ac:dyDescent="0.25">
      <c r="A12" s="6" t="s">
        <v>22</v>
      </c>
      <c r="B12" s="688" t="s">
        <v>23</v>
      </c>
      <c r="C12" s="688"/>
      <c r="D12" s="688"/>
      <c r="E12" s="688"/>
      <c r="F12" s="688"/>
      <c r="G12" s="688"/>
      <c r="W12" s="2" t="s">
        <v>29</v>
      </c>
      <c r="X12" s="2" t="s">
        <v>23</v>
      </c>
    </row>
    <row r="13" spans="1:24" ht="14.25" customHeight="1" x14ac:dyDescent="0.25">
      <c r="A13" s="6" t="s">
        <v>26</v>
      </c>
      <c r="B13" s="699" t="s">
        <v>9</v>
      </c>
      <c r="C13" s="699"/>
      <c r="D13" s="699"/>
      <c r="E13" s="699"/>
      <c r="F13" s="699"/>
      <c r="G13" s="699"/>
      <c r="X13" s="2" t="s">
        <v>31</v>
      </c>
    </row>
    <row r="14" spans="1:24" ht="14.25" customHeight="1" x14ac:dyDescent="0.25">
      <c r="A14" s="6" t="s">
        <v>28</v>
      </c>
      <c r="B14" s="688" t="s">
        <v>2958</v>
      </c>
      <c r="C14" s="688"/>
      <c r="D14" s="688"/>
      <c r="E14" s="688"/>
      <c r="F14" s="688"/>
      <c r="G14" s="688"/>
    </row>
    <row r="15" spans="1:24" ht="14.25" customHeight="1" x14ac:dyDescent="0.25">
      <c r="A15" s="6" t="s">
        <v>30</v>
      </c>
      <c r="B15" s="688" t="s">
        <v>2902</v>
      </c>
      <c r="C15" s="688"/>
      <c r="D15" s="688"/>
      <c r="E15" s="688"/>
      <c r="F15" s="688"/>
      <c r="G15" s="688"/>
    </row>
    <row r="16" spans="1:24" ht="14.25" customHeight="1" x14ac:dyDescent="0.25">
      <c r="A16" s="6" t="s">
        <v>32</v>
      </c>
      <c r="B16" s="699" t="s">
        <v>954</v>
      </c>
      <c r="C16" s="699"/>
      <c r="D16" s="699"/>
      <c r="E16" s="699"/>
      <c r="F16" s="699"/>
      <c r="G16" s="699"/>
    </row>
    <row r="17" spans="1:24" ht="14.25" customHeight="1" x14ac:dyDescent="0.25">
      <c r="A17" s="6" t="s">
        <v>35</v>
      </c>
      <c r="B17" s="688" t="s">
        <v>9</v>
      </c>
      <c r="C17" s="688"/>
      <c r="D17" s="688"/>
      <c r="E17" s="688"/>
      <c r="F17" s="688"/>
      <c r="G17" s="688"/>
    </row>
    <row r="18" spans="1:24" ht="14.25" customHeight="1" x14ac:dyDescent="0.25">
      <c r="A18" s="6" t="s">
        <v>36</v>
      </c>
      <c r="B18" s="688" t="s">
        <v>2903</v>
      </c>
      <c r="C18" s="688"/>
      <c r="D18" s="688"/>
      <c r="E18" s="688"/>
      <c r="F18" s="688"/>
      <c r="G18" s="688"/>
    </row>
    <row r="19" spans="1:24" ht="14.25" customHeight="1" x14ac:dyDescent="0.25">
      <c r="A19" s="7" t="s">
        <v>37</v>
      </c>
      <c r="C19" s="8" t="s">
        <v>38</v>
      </c>
      <c r="D19" s="8" t="s">
        <v>39</v>
      </c>
      <c r="E19" s="8" t="s">
        <v>40</v>
      </c>
      <c r="F19" s="8" t="s">
        <v>41</v>
      </c>
      <c r="G19" s="8" t="s">
        <v>42</v>
      </c>
      <c r="H19" s="8"/>
      <c r="I19" s="8"/>
      <c r="J19" s="8"/>
      <c r="K19" s="8"/>
      <c r="L19" s="8"/>
      <c r="M19" s="9"/>
      <c r="N19" s="9"/>
      <c r="O19" s="9"/>
      <c r="P19" s="9"/>
      <c r="Q19" s="9"/>
      <c r="R19" s="9"/>
      <c r="S19" s="9"/>
      <c r="T19" s="9"/>
      <c r="U19" s="9"/>
      <c r="V19" s="9"/>
      <c r="W19" s="9"/>
      <c r="X19" s="9"/>
    </row>
    <row r="20" spans="1:24" ht="14.25" customHeight="1" x14ac:dyDescent="0.25">
      <c r="A20" s="6" t="s">
        <v>43</v>
      </c>
      <c r="C20" s="10">
        <v>81568</v>
      </c>
      <c r="D20" s="10">
        <v>81522</v>
      </c>
      <c r="E20" s="10">
        <v>76448</v>
      </c>
      <c r="F20" s="11">
        <v>75661</v>
      </c>
      <c r="G20" s="11">
        <v>69589</v>
      </c>
      <c r="H20" s="11"/>
      <c r="I20" s="11"/>
      <c r="J20" s="11"/>
      <c r="K20" s="11"/>
      <c r="L20" s="11"/>
      <c r="M20" s="9"/>
      <c r="N20" s="9"/>
      <c r="O20" s="9"/>
      <c r="P20" s="9"/>
      <c r="Q20" s="9"/>
      <c r="R20" s="9"/>
      <c r="S20" s="9"/>
      <c r="T20" s="9"/>
      <c r="U20" s="9"/>
      <c r="V20" s="9"/>
      <c r="W20" s="9"/>
      <c r="X20" s="9"/>
    </row>
    <row r="21" spans="1:24" ht="14.25" customHeight="1" x14ac:dyDescent="0.25">
      <c r="A21" s="6" t="s">
        <v>44</v>
      </c>
      <c r="C21" s="10">
        <f>C20-C25</f>
        <v>81104</v>
      </c>
      <c r="D21" s="10">
        <f t="shared" ref="D21:G21" si="0">D20-D25</f>
        <v>81220</v>
      </c>
      <c r="E21" s="10">
        <f t="shared" si="0"/>
        <v>76092</v>
      </c>
      <c r="F21" s="10">
        <f t="shared" si="0"/>
        <v>75206</v>
      </c>
      <c r="G21" s="10">
        <f t="shared" si="0"/>
        <v>68988</v>
      </c>
      <c r="H21" s="10"/>
      <c r="I21" s="10"/>
      <c r="J21" s="10"/>
      <c r="K21" s="10"/>
      <c r="L21" s="10"/>
      <c r="M21" s="9"/>
      <c r="N21" s="9"/>
      <c r="O21" s="9"/>
      <c r="P21" s="9"/>
      <c r="Q21" s="9"/>
      <c r="R21" s="9"/>
      <c r="S21" s="9"/>
      <c r="T21" s="9"/>
      <c r="U21" s="9"/>
      <c r="V21" s="9"/>
      <c r="W21" s="9"/>
      <c r="X21" s="9"/>
    </row>
    <row r="22" spans="1:24" ht="14.25" customHeight="1" x14ac:dyDescent="0.25">
      <c r="A22" s="6" t="s">
        <v>45</v>
      </c>
      <c r="C22" s="12">
        <f>C21/C20</f>
        <v>0.99431149470380542</v>
      </c>
      <c r="D22" s="12">
        <f t="shared" ref="D22:G22" si="1">D21/D20</f>
        <v>0.99629547852113542</v>
      </c>
      <c r="E22" s="12">
        <f t="shared" si="1"/>
        <v>0.99534323984930928</v>
      </c>
      <c r="F22" s="12">
        <f t="shared" si="1"/>
        <v>0.99398633377830059</v>
      </c>
      <c r="G22" s="12">
        <f t="shared" si="1"/>
        <v>0.99136357757691584</v>
      </c>
      <c r="H22" s="12"/>
      <c r="I22" s="12"/>
      <c r="J22" s="12"/>
      <c r="K22" s="12"/>
      <c r="L22" s="12"/>
      <c r="M22" s="9"/>
      <c r="N22" s="9"/>
      <c r="O22" s="9"/>
      <c r="P22" s="9"/>
      <c r="Q22" s="9"/>
      <c r="R22" s="9"/>
      <c r="S22" s="9"/>
      <c r="T22" s="9"/>
      <c r="U22" s="9"/>
      <c r="V22" s="9"/>
      <c r="W22" s="9"/>
      <c r="X22" s="9"/>
    </row>
    <row r="23" spans="1:24"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row>
    <row r="24" spans="1:24"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9"/>
      <c r="N24" s="9"/>
      <c r="O24" s="9"/>
      <c r="P24" s="9"/>
      <c r="Q24" s="9"/>
      <c r="R24" s="9"/>
      <c r="S24" s="9"/>
      <c r="T24" s="9"/>
      <c r="U24" s="9"/>
      <c r="V24" s="9"/>
      <c r="W24" s="9"/>
      <c r="X24" s="9"/>
    </row>
    <row r="25" spans="1:24" ht="14.25" customHeight="1" x14ac:dyDescent="0.25">
      <c r="A25" s="6" t="s">
        <v>48</v>
      </c>
      <c r="C25" s="235">
        <v>464</v>
      </c>
      <c r="D25" s="235">
        <v>302</v>
      </c>
      <c r="E25" s="235">
        <v>356</v>
      </c>
      <c r="F25" s="235">
        <v>455</v>
      </c>
      <c r="G25" s="235">
        <v>601</v>
      </c>
      <c r="H25" s="9"/>
      <c r="I25" s="9"/>
      <c r="J25" s="9"/>
      <c r="K25" s="9"/>
      <c r="L25" s="9"/>
      <c r="M25" s="9"/>
      <c r="N25" s="9"/>
      <c r="O25" s="9"/>
      <c r="P25" s="9"/>
      <c r="Q25" s="9"/>
      <c r="R25" s="9"/>
      <c r="S25" s="9"/>
      <c r="T25" s="9"/>
      <c r="U25" s="9"/>
      <c r="V25" s="9"/>
      <c r="W25" s="9"/>
      <c r="X25" s="9"/>
    </row>
    <row r="26" spans="1:24" ht="14.25" customHeight="1" x14ac:dyDescent="0.25">
      <c r="A26" s="6" t="s">
        <v>49</v>
      </c>
      <c r="C26" s="12">
        <f>C25/C20</f>
        <v>5.6885052961945862E-3</v>
      </c>
      <c r="D26" s="12">
        <f t="shared" ref="D26:F26" si="3">D25/D20</f>
        <v>3.7045214788646009E-3</v>
      </c>
      <c r="E26" s="12">
        <f t="shared" si="3"/>
        <v>4.6567601506906659E-3</v>
      </c>
      <c r="F26" s="12">
        <f t="shared" si="3"/>
        <v>6.0136662216994227E-3</v>
      </c>
      <c r="G26" s="12">
        <f>G25/G20</f>
        <v>8.6364224230841089E-3</v>
      </c>
      <c r="H26" s="12"/>
      <c r="I26" s="12"/>
      <c r="J26" s="12"/>
      <c r="K26" s="12"/>
      <c r="L26" s="12"/>
      <c r="M26" s="9"/>
      <c r="N26" s="9"/>
      <c r="O26" s="9"/>
      <c r="P26" s="9"/>
      <c r="Q26" s="9"/>
      <c r="R26" s="9"/>
      <c r="S26" s="9"/>
      <c r="T26" s="9"/>
      <c r="U26" s="9"/>
      <c r="V26" s="9"/>
      <c r="W26" s="9"/>
      <c r="X26" s="9"/>
    </row>
    <row r="27" spans="1:24" ht="14.25" customHeight="1" x14ac:dyDescent="0.25">
      <c r="A27" s="7" t="s">
        <v>50</v>
      </c>
      <c r="C27" s="677" t="s">
        <v>51</v>
      </c>
      <c r="D27" s="677"/>
      <c r="E27" s="677"/>
      <c r="F27" s="677"/>
      <c r="G27" s="677"/>
      <c r="H27" s="14"/>
      <c r="I27" s="14"/>
      <c r="J27" s="9"/>
      <c r="K27" s="9"/>
      <c r="L27" s="9"/>
      <c r="M27" s="9"/>
      <c r="N27" s="9"/>
      <c r="O27" s="9"/>
      <c r="P27" s="9"/>
      <c r="Q27" s="9"/>
      <c r="R27" s="9"/>
      <c r="S27" s="9"/>
      <c r="T27" s="9"/>
      <c r="U27" s="9"/>
      <c r="V27" s="9"/>
      <c r="W27" s="9"/>
      <c r="X27" s="9"/>
    </row>
    <row r="28" spans="1:24" ht="13.5" customHeight="1" x14ac:dyDescent="0.25">
      <c r="A28" s="15" t="s">
        <v>52</v>
      </c>
      <c r="B28" s="16" t="s">
        <v>2</v>
      </c>
      <c r="C28" s="8" t="s">
        <v>38</v>
      </c>
      <c r="D28" s="8" t="s">
        <v>39</v>
      </c>
      <c r="E28" s="8" t="s">
        <v>40</v>
      </c>
      <c r="F28" s="8" t="s">
        <v>41</v>
      </c>
      <c r="G28" s="8" t="s">
        <v>42</v>
      </c>
      <c r="H28" s="8"/>
      <c r="I28" s="8"/>
      <c r="J28" s="8"/>
      <c r="K28" s="8"/>
      <c r="L28" s="8"/>
      <c r="M28" s="9"/>
      <c r="N28" s="9"/>
      <c r="O28" s="9"/>
      <c r="P28" s="9"/>
      <c r="Q28" s="9"/>
      <c r="R28" s="9"/>
      <c r="S28" s="9"/>
      <c r="T28" s="9"/>
      <c r="U28" s="9"/>
      <c r="V28" s="9"/>
      <c r="W28" s="9"/>
      <c r="X28" s="9"/>
    </row>
    <row r="29" spans="1:24" ht="13.5" customHeight="1" x14ac:dyDescent="0.25">
      <c r="A29" s="2" t="s">
        <v>18</v>
      </c>
      <c r="B29" s="234" t="s">
        <v>2959</v>
      </c>
      <c r="C29" s="235">
        <v>80445</v>
      </c>
      <c r="D29" s="235">
        <v>80531</v>
      </c>
      <c r="E29" s="235">
        <v>75450</v>
      </c>
      <c r="F29" s="235">
        <v>74603</v>
      </c>
      <c r="G29" s="235">
        <v>68436</v>
      </c>
      <c r="H29" s="11"/>
      <c r="I29" s="11"/>
      <c r="J29" s="11"/>
      <c r="K29" s="11"/>
      <c r="L29" s="11"/>
      <c r="M29" s="9"/>
      <c r="N29" s="9"/>
      <c r="O29" s="9"/>
      <c r="P29" s="9"/>
      <c r="Q29" s="9"/>
      <c r="R29" s="9"/>
      <c r="S29" s="9"/>
      <c r="T29" s="9"/>
      <c r="U29" s="9"/>
      <c r="V29" s="9"/>
      <c r="W29" s="9"/>
      <c r="X29" s="9"/>
    </row>
    <row r="30" spans="1:24" ht="13.5" customHeight="1" x14ac:dyDescent="0.25">
      <c r="A30" s="2" t="s">
        <v>25</v>
      </c>
      <c r="B30" s="234" t="s">
        <v>2960</v>
      </c>
      <c r="C30" s="235">
        <v>659</v>
      </c>
      <c r="D30" s="235">
        <v>689</v>
      </c>
      <c r="E30" s="235">
        <v>642</v>
      </c>
      <c r="F30" s="235">
        <v>603</v>
      </c>
      <c r="G30" s="235">
        <v>552</v>
      </c>
      <c r="H30" s="11"/>
      <c r="I30" s="11"/>
      <c r="J30" s="11"/>
      <c r="K30" s="11"/>
      <c r="L30" s="11"/>
      <c r="M30" s="9"/>
      <c r="N30" s="9"/>
      <c r="O30" s="9"/>
      <c r="P30" s="9"/>
      <c r="Q30" s="9"/>
      <c r="R30" s="9"/>
      <c r="S30" s="9"/>
      <c r="T30" s="9"/>
      <c r="U30" s="9"/>
      <c r="V30" s="9"/>
      <c r="W30" s="9"/>
      <c r="X30" s="9"/>
    </row>
    <row r="31" spans="1:24" s="19" customFormat="1" ht="13.5" customHeight="1" x14ac:dyDescent="0.25">
      <c r="A31" s="19" t="s">
        <v>53</v>
      </c>
      <c r="C31" s="20">
        <f>SUM(C29:C30)</f>
        <v>81104</v>
      </c>
      <c r="D31" s="20">
        <f>SUM(D29:D30)</f>
        <v>81220</v>
      </c>
      <c r="E31" s="20">
        <f>SUM(E29:E30)</f>
        <v>76092</v>
      </c>
      <c r="F31" s="20">
        <f>SUM(F29:F30)</f>
        <v>75206</v>
      </c>
      <c r="G31" s="20">
        <f>SUM(G29:G30)</f>
        <v>68988</v>
      </c>
      <c r="H31" s="20"/>
      <c r="I31" s="20"/>
      <c r="J31" s="20"/>
      <c r="K31" s="20"/>
      <c r="L31" s="20"/>
      <c r="M31" s="21"/>
      <c r="N31" s="21"/>
      <c r="O31" s="21"/>
      <c r="P31" s="21"/>
      <c r="Q31" s="21"/>
      <c r="R31" s="21"/>
      <c r="S31" s="21"/>
      <c r="T31" s="21"/>
      <c r="U31" s="21"/>
      <c r="V31" s="21"/>
      <c r="W31" s="21"/>
      <c r="X31"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2202-000000000000}">
      <formula1>$X$12:$X$13</formula1>
    </dataValidation>
    <dataValidation type="list" allowBlank="1" showInputMessage="1" showErrorMessage="1" sqref="B10:G10" xr:uid="{00000000-0002-0000-2202-000001000000}">
      <formula1>$X$10:$X$11</formula1>
    </dataValidation>
    <dataValidation type="list" allowBlank="1" showInputMessage="1" showErrorMessage="1" sqref="B5:G5" xr:uid="{00000000-0002-0000-2202-000002000000}">
      <formula1>$X$4:$X$9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sheetPr>
    <tabColor rgb="FFFF0000"/>
  </sheetPr>
  <dimension ref="A1:X31"/>
  <sheetViews>
    <sheetView workbookViewId="0">
      <pane xSplit="1" ySplit="2" topLeftCell="B12"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2961</v>
      </c>
      <c r="C3" s="702"/>
      <c r="D3" s="702"/>
      <c r="E3" s="702"/>
      <c r="F3" s="702"/>
      <c r="G3" s="702"/>
    </row>
    <row r="4" spans="1:24" ht="14.25" customHeight="1" x14ac:dyDescent="0.25">
      <c r="A4" s="6" t="s">
        <v>2</v>
      </c>
      <c r="B4" s="776" t="s">
        <v>2962</v>
      </c>
      <c r="C4" s="776"/>
      <c r="D4" s="776"/>
      <c r="E4" s="776"/>
      <c r="F4" s="776"/>
      <c r="G4" s="776"/>
      <c r="W4" s="2" t="s">
        <v>3</v>
      </c>
      <c r="X4" s="2" t="s">
        <v>4</v>
      </c>
    </row>
    <row r="5" spans="1:24" ht="14.25" customHeight="1" x14ac:dyDescent="0.25">
      <c r="A5" s="6" t="s">
        <v>5</v>
      </c>
      <c r="B5" s="699" t="s">
        <v>6</v>
      </c>
      <c r="C5" s="699"/>
      <c r="D5" s="699"/>
      <c r="E5" s="699"/>
      <c r="F5" s="699"/>
      <c r="G5" s="699"/>
      <c r="X5" s="2" t="s">
        <v>7</v>
      </c>
    </row>
    <row r="6" spans="1:24" ht="14.25" customHeight="1" x14ac:dyDescent="0.25">
      <c r="A6" s="6" t="s">
        <v>8</v>
      </c>
      <c r="B6" s="699" t="s">
        <v>9</v>
      </c>
      <c r="C6" s="699"/>
      <c r="D6" s="699"/>
      <c r="E6" s="699"/>
      <c r="F6" s="699"/>
      <c r="G6" s="699"/>
      <c r="X6" s="2" t="s">
        <v>10</v>
      </c>
    </row>
    <row r="7" spans="1:24" ht="14.25" customHeight="1" x14ac:dyDescent="0.25">
      <c r="A7" s="6" t="s">
        <v>11</v>
      </c>
      <c r="B7" s="699" t="s">
        <v>2899</v>
      </c>
      <c r="C7" s="699"/>
      <c r="D7" s="699"/>
      <c r="E7" s="699"/>
      <c r="F7" s="699"/>
      <c r="G7" s="699"/>
      <c r="X7" s="2" t="s">
        <v>16</v>
      </c>
    </row>
    <row r="8" spans="1:24" ht="14.25" customHeight="1" x14ac:dyDescent="0.25">
      <c r="A8" s="6" t="s">
        <v>13</v>
      </c>
      <c r="B8" s="699" t="s">
        <v>9</v>
      </c>
      <c r="C8" s="699"/>
      <c r="D8" s="699"/>
      <c r="E8" s="699"/>
      <c r="F8" s="699"/>
      <c r="G8" s="699"/>
      <c r="X8" s="2" t="s">
        <v>6</v>
      </c>
    </row>
    <row r="9" spans="1:24" ht="14.25" customHeight="1" x14ac:dyDescent="0.25">
      <c r="A9" s="6" t="s">
        <v>15</v>
      </c>
      <c r="B9" s="699" t="s">
        <v>54</v>
      </c>
      <c r="C9" s="699"/>
      <c r="D9" s="699"/>
      <c r="E9" s="699"/>
      <c r="F9" s="699"/>
      <c r="G9" s="699"/>
      <c r="X9" s="2" t="s">
        <v>21</v>
      </c>
    </row>
    <row r="10" spans="1:24" ht="14.25" customHeight="1" x14ac:dyDescent="0.25">
      <c r="A10" s="6" t="s">
        <v>17</v>
      </c>
      <c r="B10" s="699" t="s">
        <v>18</v>
      </c>
      <c r="C10" s="699"/>
      <c r="D10" s="699"/>
      <c r="E10" s="699"/>
      <c r="F10" s="699"/>
      <c r="G10" s="699"/>
      <c r="W10" s="2" t="s">
        <v>24</v>
      </c>
      <c r="X10" s="2" t="s">
        <v>25</v>
      </c>
    </row>
    <row r="11" spans="1:24" ht="14.25" customHeight="1" x14ac:dyDescent="0.25">
      <c r="A11" s="6" t="s">
        <v>19</v>
      </c>
      <c r="B11" s="699" t="s">
        <v>20</v>
      </c>
      <c r="C11" s="699"/>
      <c r="D11" s="699"/>
      <c r="E11" s="699"/>
      <c r="F11" s="699"/>
      <c r="G11" s="699"/>
      <c r="X11" s="2" t="s">
        <v>18</v>
      </c>
    </row>
    <row r="12" spans="1:24" ht="14.25" customHeight="1" x14ac:dyDescent="0.25">
      <c r="A12" s="6" t="s">
        <v>22</v>
      </c>
      <c r="B12" s="688" t="s">
        <v>23</v>
      </c>
      <c r="C12" s="688"/>
      <c r="D12" s="688"/>
      <c r="E12" s="688"/>
      <c r="F12" s="688"/>
      <c r="G12" s="688"/>
      <c r="W12" s="2" t="s">
        <v>29</v>
      </c>
      <c r="X12" s="2" t="s">
        <v>23</v>
      </c>
    </row>
    <row r="13" spans="1:24" ht="14.25" customHeight="1" x14ac:dyDescent="0.25">
      <c r="A13" s="6" t="s">
        <v>26</v>
      </c>
      <c r="B13" s="699" t="s">
        <v>9</v>
      </c>
      <c r="C13" s="699"/>
      <c r="D13" s="699"/>
      <c r="E13" s="699"/>
      <c r="F13" s="699"/>
      <c r="G13" s="699"/>
      <c r="X13" s="2" t="s">
        <v>31</v>
      </c>
    </row>
    <row r="14" spans="1:24" ht="14.25" customHeight="1" x14ac:dyDescent="0.25">
      <c r="A14" s="6" t="s">
        <v>28</v>
      </c>
      <c r="B14" s="688" t="s">
        <v>2963</v>
      </c>
      <c r="C14" s="688"/>
      <c r="D14" s="688"/>
      <c r="E14" s="688"/>
      <c r="F14" s="688"/>
      <c r="G14" s="688"/>
    </row>
    <row r="15" spans="1:24" ht="14.25" customHeight="1" x14ac:dyDescent="0.25">
      <c r="A15" s="6" t="s">
        <v>30</v>
      </c>
      <c r="B15" s="688" t="s">
        <v>2902</v>
      </c>
      <c r="C15" s="688"/>
      <c r="D15" s="688"/>
      <c r="E15" s="688"/>
      <c r="F15" s="688"/>
      <c r="G15" s="688"/>
    </row>
    <row r="16" spans="1:24" ht="14.25" customHeight="1" x14ac:dyDescent="0.25">
      <c r="A16" s="6" t="s">
        <v>32</v>
      </c>
      <c r="B16" s="699" t="s">
        <v>955</v>
      </c>
      <c r="C16" s="699"/>
      <c r="D16" s="699"/>
      <c r="E16" s="699"/>
      <c r="F16" s="699"/>
      <c r="G16" s="699"/>
    </row>
    <row r="17" spans="1:24" ht="14.25" customHeight="1" x14ac:dyDescent="0.25">
      <c r="A17" s="6" t="s">
        <v>35</v>
      </c>
      <c r="B17" s="688" t="s">
        <v>9</v>
      </c>
      <c r="C17" s="688"/>
      <c r="D17" s="688"/>
      <c r="E17" s="688"/>
      <c r="F17" s="688"/>
      <c r="G17" s="688"/>
    </row>
    <row r="18" spans="1:24" ht="14.25" customHeight="1" x14ac:dyDescent="0.25">
      <c r="A18" s="6" t="s">
        <v>36</v>
      </c>
      <c r="B18" s="688" t="s">
        <v>2903</v>
      </c>
      <c r="C18" s="688"/>
      <c r="D18" s="688"/>
      <c r="E18" s="688"/>
      <c r="F18" s="688"/>
      <c r="G18" s="688"/>
    </row>
    <row r="19" spans="1:24" ht="14.25" customHeight="1" x14ac:dyDescent="0.25">
      <c r="A19" s="7" t="s">
        <v>37</v>
      </c>
      <c r="C19" s="8" t="s">
        <v>38</v>
      </c>
      <c r="D19" s="8" t="s">
        <v>39</v>
      </c>
      <c r="E19" s="8" t="s">
        <v>40</v>
      </c>
      <c r="F19" s="8" t="s">
        <v>41</v>
      </c>
      <c r="G19" s="8" t="s">
        <v>42</v>
      </c>
      <c r="H19" s="8"/>
      <c r="I19" s="8"/>
      <c r="J19" s="8"/>
      <c r="K19" s="8"/>
      <c r="L19" s="8"/>
      <c r="M19" s="9"/>
      <c r="N19" s="9"/>
      <c r="O19" s="9"/>
      <c r="P19" s="9"/>
      <c r="Q19" s="9"/>
      <c r="R19" s="9"/>
      <c r="S19" s="9"/>
      <c r="T19" s="9"/>
      <c r="U19" s="9"/>
      <c r="V19" s="9"/>
      <c r="W19" s="9"/>
      <c r="X19" s="9"/>
    </row>
    <row r="20" spans="1:24" ht="14.25" customHeight="1" x14ac:dyDescent="0.25">
      <c r="A20" s="6" t="s">
        <v>43</v>
      </c>
      <c r="C20" s="10">
        <v>81568</v>
      </c>
      <c r="D20" s="10">
        <v>81522</v>
      </c>
      <c r="E20" s="10">
        <v>76448</v>
      </c>
      <c r="F20" s="11">
        <v>75661</v>
      </c>
      <c r="G20" s="11">
        <v>69589</v>
      </c>
      <c r="H20" s="11"/>
      <c r="I20" s="11"/>
      <c r="J20" s="11"/>
      <c r="K20" s="11"/>
      <c r="L20" s="11"/>
      <c r="M20" s="9"/>
      <c r="N20" s="9"/>
      <c r="O20" s="9"/>
      <c r="P20" s="9"/>
      <c r="Q20" s="9"/>
      <c r="R20" s="9"/>
      <c r="S20" s="9"/>
      <c r="T20" s="9"/>
      <c r="U20" s="9"/>
      <c r="V20" s="9"/>
      <c r="W20" s="9"/>
      <c r="X20" s="9"/>
    </row>
    <row r="21" spans="1:24" ht="14.25" customHeight="1" x14ac:dyDescent="0.25">
      <c r="A21" s="6" t="s">
        <v>44</v>
      </c>
      <c r="C21" s="10">
        <f>C20-C25</f>
        <v>81104</v>
      </c>
      <c r="D21" s="10">
        <f t="shared" ref="D21:G21" si="0">D20-D25</f>
        <v>81220</v>
      </c>
      <c r="E21" s="10">
        <f t="shared" si="0"/>
        <v>76092</v>
      </c>
      <c r="F21" s="10">
        <f t="shared" si="0"/>
        <v>75206</v>
      </c>
      <c r="G21" s="10">
        <f t="shared" si="0"/>
        <v>68988</v>
      </c>
      <c r="H21" s="10"/>
      <c r="I21" s="10"/>
      <c r="J21" s="10"/>
      <c r="K21" s="10"/>
      <c r="L21" s="10"/>
      <c r="M21" s="9"/>
      <c r="N21" s="9"/>
      <c r="O21" s="9"/>
      <c r="P21" s="9"/>
      <c r="Q21" s="9"/>
      <c r="R21" s="9"/>
      <c r="S21" s="9"/>
      <c r="T21" s="9"/>
      <c r="U21" s="9"/>
      <c r="V21" s="9"/>
      <c r="W21" s="9"/>
      <c r="X21" s="9"/>
    </row>
    <row r="22" spans="1:24" ht="14.25" customHeight="1" x14ac:dyDescent="0.25">
      <c r="A22" s="6" t="s">
        <v>45</v>
      </c>
      <c r="C22" s="12">
        <f>C21/C20</f>
        <v>0.99431149470380542</v>
      </c>
      <c r="D22" s="12">
        <f t="shared" ref="D22:G22" si="1">D21/D20</f>
        <v>0.99629547852113542</v>
      </c>
      <c r="E22" s="12">
        <f t="shared" si="1"/>
        <v>0.99534323984930928</v>
      </c>
      <c r="F22" s="12">
        <f t="shared" si="1"/>
        <v>0.99398633377830059</v>
      </c>
      <c r="G22" s="12">
        <f t="shared" si="1"/>
        <v>0.99136357757691584</v>
      </c>
      <c r="H22" s="12"/>
      <c r="I22" s="12"/>
      <c r="J22" s="12"/>
      <c r="K22" s="12"/>
      <c r="L22" s="12"/>
      <c r="M22" s="9"/>
      <c r="N22" s="9"/>
      <c r="O22" s="9"/>
      <c r="P22" s="9"/>
      <c r="Q22" s="9"/>
      <c r="R22" s="9"/>
      <c r="S22" s="9"/>
      <c r="T22" s="9"/>
      <c r="U22" s="9"/>
      <c r="V22" s="9"/>
      <c r="W22" s="9"/>
      <c r="X22" s="9"/>
    </row>
    <row r="23" spans="1:24"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row>
    <row r="24" spans="1:24"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9"/>
      <c r="N24" s="9"/>
      <c r="O24" s="9"/>
      <c r="P24" s="9"/>
      <c r="Q24" s="9"/>
      <c r="R24" s="9"/>
      <c r="S24" s="9"/>
      <c r="T24" s="9"/>
      <c r="U24" s="9"/>
      <c r="V24" s="9"/>
      <c r="W24" s="9"/>
      <c r="X24" s="9"/>
    </row>
    <row r="25" spans="1:24" ht="14.25" customHeight="1" x14ac:dyDescent="0.25">
      <c r="A25" s="6" t="s">
        <v>48</v>
      </c>
      <c r="C25" s="235">
        <v>464</v>
      </c>
      <c r="D25" s="235">
        <v>302</v>
      </c>
      <c r="E25" s="235">
        <v>356</v>
      </c>
      <c r="F25" s="235">
        <v>455</v>
      </c>
      <c r="G25" s="235">
        <v>601</v>
      </c>
      <c r="H25" s="9"/>
      <c r="I25" s="9"/>
      <c r="J25" s="9"/>
      <c r="K25" s="9"/>
      <c r="L25" s="9"/>
      <c r="M25" s="9"/>
      <c r="N25" s="9"/>
      <c r="O25" s="9"/>
      <c r="P25" s="9"/>
      <c r="Q25" s="9"/>
      <c r="R25" s="9"/>
      <c r="S25" s="9"/>
      <c r="T25" s="9"/>
      <c r="U25" s="9"/>
      <c r="V25" s="9"/>
      <c r="W25" s="9"/>
      <c r="X25" s="9"/>
    </row>
    <row r="26" spans="1:24" ht="14.25" customHeight="1" x14ac:dyDescent="0.25">
      <c r="A26" s="6" t="s">
        <v>49</v>
      </c>
      <c r="C26" s="12">
        <f>C25/C20</f>
        <v>5.6885052961945862E-3</v>
      </c>
      <c r="D26" s="12">
        <f t="shared" ref="D26:F26" si="3">D25/D20</f>
        <v>3.7045214788646009E-3</v>
      </c>
      <c r="E26" s="12">
        <f t="shared" si="3"/>
        <v>4.6567601506906659E-3</v>
      </c>
      <c r="F26" s="12">
        <f t="shared" si="3"/>
        <v>6.0136662216994227E-3</v>
      </c>
      <c r="G26" s="12">
        <f>G25/G20</f>
        <v>8.6364224230841089E-3</v>
      </c>
      <c r="H26" s="12"/>
      <c r="I26" s="12"/>
      <c r="J26" s="12"/>
      <c r="K26" s="12"/>
      <c r="L26" s="12"/>
      <c r="M26" s="9"/>
      <c r="N26" s="9"/>
      <c r="O26" s="9"/>
      <c r="P26" s="9"/>
      <c r="Q26" s="9"/>
      <c r="R26" s="9"/>
      <c r="S26" s="9"/>
      <c r="T26" s="9"/>
      <c r="U26" s="9"/>
      <c r="V26" s="9"/>
      <c r="W26" s="9"/>
      <c r="X26" s="9"/>
    </row>
    <row r="27" spans="1:24" ht="14.25" customHeight="1" x14ac:dyDescent="0.25">
      <c r="A27" s="7" t="s">
        <v>50</v>
      </c>
      <c r="C27" s="677" t="s">
        <v>51</v>
      </c>
      <c r="D27" s="677"/>
      <c r="E27" s="677"/>
      <c r="F27" s="677"/>
      <c r="G27" s="677"/>
      <c r="H27" s="14"/>
      <c r="I27" s="14"/>
      <c r="J27" s="9"/>
      <c r="K27" s="9"/>
      <c r="L27" s="9"/>
      <c r="M27" s="9"/>
      <c r="N27" s="9"/>
      <c r="O27" s="9"/>
      <c r="P27" s="9"/>
      <c r="Q27" s="9"/>
      <c r="R27" s="9"/>
      <c r="S27" s="9"/>
      <c r="T27" s="9"/>
      <c r="U27" s="9"/>
      <c r="V27" s="9"/>
      <c r="W27" s="9"/>
      <c r="X27" s="9"/>
    </row>
    <row r="28" spans="1:24" ht="13.5" customHeight="1" x14ac:dyDescent="0.25">
      <c r="A28" s="15" t="s">
        <v>52</v>
      </c>
      <c r="B28" s="16" t="s">
        <v>2</v>
      </c>
      <c r="C28" s="8" t="s">
        <v>38</v>
      </c>
      <c r="D28" s="8" t="s">
        <v>39</v>
      </c>
      <c r="E28" s="8" t="s">
        <v>40</v>
      </c>
      <c r="F28" s="8" t="s">
        <v>41</v>
      </c>
      <c r="G28" s="8" t="s">
        <v>42</v>
      </c>
      <c r="H28" s="8"/>
      <c r="I28" s="8"/>
      <c r="J28" s="8"/>
      <c r="K28" s="8"/>
      <c r="L28" s="8"/>
      <c r="M28" s="9"/>
      <c r="N28" s="9"/>
      <c r="O28" s="9"/>
      <c r="P28" s="9"/>
      <c r="Q28" s="9"/>
      <c r="R28" s="9"/>
      <c r="S28" s="9"/>
      <c r="T28" s="9"/>
      <c r="U28" s="9"/>
      <c r="V28" s="9"/>
      <c r="W28" s="9"/>
      <c r="X28" s="9"/>
    </row>
    <row r="29" spans="1:24" ht="13.5" customHeight="1" x14ac:dyDescent="0.25">
      <c r="A29" s="2" t="s">
        <v>18</v>
      </c>
      <c r="B29" s="234" t="s">
        <v>2964</v>
      </c>
      <c r="C29" s="235">
        <v>80683</v>
      </c>
      <c r="D29" s="235">
        <v>80770</v>
      </c>
      <c r="E29" s="235">
        <v>75703</v>
      </c>
      <c r="F29" s="235">
        <v>74856</v>
      </c>
      <c r="G29" s="235">
        <v>68686</v>
      </c>
      <c r="H29" s="11"/>
      <c r="I29" s="11"/>
      <c r="J29" s="11"/>
      <c r="K29" s="11"/>
      <c r="L29" s="11"/>
      <c r="M29" s="9"/>
      <c r="N29" s="9"/>
      <c r="O29" s="9"/>
      <c r="P29" s="9"/>
      <c r="Q29" s="9"/>
      <c r="R29" s="9"/>
      <c r="S29" s="9"/>
      <c r="T29" s="9"/>
      <c r="U29" s="9"/>
      <c r="V29" s="9"/>
      <c r="W29" s="9"/>
      <c r="X29" s="9"/>
    </row>
    <row r="30" spans="1:24" ht="13.5" customHeight="1" x14ac:dyDescent="0.25">
      <c r="A30" s="2" t="s">
        <v>25</v>
      </c>
      <c r="B30" s="234" t="s">
        <v>2965</v>
      </c>
      <c r="C30" s="235">
        <v>421</v>
      </c>
      <c r="D30" s="235">
        <v>450</v>
      </c>
      <c r="E30" s="235">
        <v>389</v>
      </c>
      <c r="F30" s="235">
        <v>350</v>
      </c>
      <c r="G30" s="235">
        <v>302</v>
      </c>
      <c r="H30" s="11"/>
      <c r="I30" s="11"/>
      <c r="J30" s="11"/>
      <c r="K30" s="11"/>
      <c r="L30" s="11"/>
      <c r="M30" s="9"/>
      <c r="N30" s="9"/>
      <c r="O30" s="9"/>
      <c r="P30" s="9"/>
      <c r="Q30" s="9"/>
      <c r="R30" s="9"/>
      <c r="S30" s="9"/>
      <c r="T30" s="9"/>
      <c r="U30" s="9"/>
      <c r="V30" s="9"/>
      <c r="W30" s="9"/>
      <c r="X30" s="9"/>
    </row>
    <row r="31" spans="1:24" s="19" customFormat="1" ht="13.5" customHeight="1" x14ac:dyDescent="0.25">
      <c r="A31" s="19" t="s">
        <v>53</v>
      </c>
      <c r="C31" s="20">
        <f>SUM(C29:C30)</f>
        <v>81104</v>
      </c>
      <c r="D31" s="20">
        <f>SUM(D29:D30)</f>
        <v>81220</v>
      </c>
      <c r="E31" s="20">
        <f>SUM(E29:E30)</f>
        <v>76092</v>
      </c>
      <c r="F31" s="20">
        <f>SUM(F29:F30)</f>
        <v>75206</v>
      </c>
      <c r="G31" s="20">
        <f>SUM(G29:G30)</f>
        <v>68988</v>
      </c>
      <c r="H31" s="20"/>
      <c r="I31" s="20"/>
      <c r="J31" s="20"/>
      <c r="K31" s="20"/>
      <c r="L31" s="20"/>
      <c r="M31" s="21"/>
      <c r="N31" s="21"/>
      <c r="O31" s="21"/>
      <c r="P31" s="21"/>
      <c r="Q31" s="21"/>
      <c r="R31" s="21"/>
      <c r="S31" s="21"/>
      <c r="T31" s="21"/>
      <c r="U31" s="21"/>
      <c r="V31" s="21"/>
      <c r="W31" s="21"/>
      <c r="X31"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2302-000000000000}">
      <formula1>$X$12:$X$13</formula1>
    </dataValidation>
    <dataValidation type="list" allowBlank="1" showInputMessage="1" showErrorMessage="1" sqref="B10:G10" xr:uid="{00000000-0002-0000-2302-000001000000}">
      <formula1>$X$10:$X$11</formula1>
    </dataValidation>
    <dataValidation type="list" allowBlank="1" showInputMessage="1" showErrorMessage="1" sqref="B5:G5" xr:uid="{00000000-0002-0000-2302-000002000000}">
      <formula1>$X$4:$X$9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sheetPr>
    <tabColor rgb="FFFF0000"/>
  </sheetPr>
  <dimension ref="A1:X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2966</v>
      </c>
      <c r="C3" s="702"/>
      <c r="D3" s="702"/>
      <c r="E3" s="702"/>
      <c r="F3" s="702"/>
      <c r="G3" s="702"/>
    </row>
    <row r="4" spans="1:24" ht="14.25" customHeight="1" x14ac:dyDescent="0.25">
      <c r="A4" s="6" t="s">
        <v>2</v>
      </c>
      <c r="B4" s="776" t="s">
        <v>2967</v>
      </c>
      <c r="C4" s="776"/>
      <c r="D4" s="776"/>
      <c r="E4" s="776"/>
      <c r="F4" s="776"/>
      <c r="G4" s="776"/>
      <c r="W4" s="2" t="s">
        <v>3</v>
      </c>
      <c r="X4" s="2" t="s">
        <v>4</v>
      </c>
    </row>
    <row r="5" spans="1:24" ht="14.25" customHeight="1" x14ac:dyDescent="0.25">
      <c r="A5" s="6" t="s">
        <v>5</v>
      </c>
      <c r="B5" s="699" t="s">
        <v>6</v>
      </c>
      <c r="C5" s="699"/>
      <c r="D5" s="699"/>
      <c r="E5" s="699"/>
      <c r="F5" s="699"/>
      <c r="G5" s="699"/>
      <c r="X5" s="2" t="s">
        <v>7</v>
      </c>
    </row>
    <row r="6" spans="1:24" ht="14.25" customHeight="1" x14ac:dyDescent="0.25">
      <c r="A6" s="6" t="s">
        <v>8</v>
      </c>
      <c r="B6" s="699" t="s">
        <v>9</v>
      </c>
      <c r="C6" s="699"/>
      <c r="D6" s="699"/>
      <c r="E6" s="699"/>
      <c r="F6" s="699"/>
      <c r="G6" s="699"/>
      <c r="X6" s="2" t="s">
        <v>10</v>
      </c>
    </row>
    <row r="7" spans="1:24" ht="14.25" customHeight="1" x14ac:dyDescent="0.25">
      <c r="A7" s="6" t="s">
        <v>11</v>
      </c>
      <c r="B7" s="699" t="s">
        <v>2899</v>
      </c>
      <c r="C7" s="699"/>
      <c r="D7" s="699"/>
      <c r="E7" s="699"/>
      <c r="F7" s="699"/>
      <c r="G7" s="699"/>
      <c r="X7" s="2" t="s">
        <v>16</v>
      </c>
    </row>
    <row r="8" spans="1:24" ht="14.25" customHeight="1" x14ac:dyDescent="0.25">
      <c r="A8" s="6" t="s">
        <v>13</v>
      </c>
      <c r="B8" s="699" t="s">
        <v>9</v>
      </c>
      <c r="C8" s="699"/>
      <c r="D8" s="699"/>
      <c r="E8" s="699"/>
      <c r="F8" s="699"/>
      <c r="G8" s="699"/>
      <c r="X8" s="2" t="s">
        <v>6</v>
      </c>
    </row>
    <row r="9" spans="1:24" ht="14.25" customHeight="1" x14ac:dyDescent="0.25">
      <c r="A9" s="6" t="s">
        <v>15</v>
      </c>
      <c r="B9" s="699" t="s">
        <v>54</v>
      </c>
      <c r="C9" s="699"/>
      <c r="D9" s="699"/>
      <c r="E9" s="699"/>
      <c r="F9" s="699"/>
      <c r="G9" s="699"/>
      <c r="X9" s="2" t="s">
        <v>21</v>
      </c>
    </row>
    <row r="10" spans="1:24" ht="14.25" customHeight="1" x14ac:dyDescent="0.25">
      <c r="A10" s="6" t="s">
        <v>17</v>
      </c>
      <c r="B10" s="699" t="s">
        <v>18</v>
      </c>
      <c r="C10" s="699"/>
      <c r="D10" s="699"/>
      <c r="E10" s="699"/>
      <c r="F10" s="699"/>
      <c r="G10" s="699"/>
      <c r="W10" s="2" t="s">
        <v>24</v>
      </c>
      <c r="X10" s="2" t="s">
        <v>25</v>
      </c>
    </row>
    <row r="11" spans="1:24" ht="14.25" customHeight="1" x14ac:dyDescent="0.25">
      <c r="A11" s="6" t="s">
        <v>19</v>
      </c>
      <c r="B11" s="699" t="s">
        <v>20</v>
      </c>
      <c r="C11" s="699"/>
      <c r="D11" s="699"/>
      <c r="E11" s="699"/>
      <c r="F11" s="699"/>
      <c r="G11" s="699"/>
      <c r="X11" s="2" t="s">
        <v>18</v>
      </c>
    </row>
    <row r="12" spans="1:24" ht="14.25" customHeight="1" x14ac:dyDescent="0.25">
      <c r="A12" s="6" t="s">
        <v>22</v>
      </c>
      <c r="B12" s="688" t="s">
        <v>23</v>
      </c>
      <c r="C12" s="688"/>
      <c r="D12" s="688"/>
      <c r="E12" s="688"/>
      <c r="F12" s="688"/>
      <c r="G12" s="688"/>
      <c r="W12" s="2" t="s">
        <v>29</v>
      </c>
      <c r="X12" s="2" t="s">
        <v>23</v>
      </c>
    </row>
    <row r="13" spans="1:24" ht="14.25" customHeight="1" x14ac:dyDescent="0.25">
      <c r="A13" s="6" t="s">
        <v>26</v>
      </c>
      <c r="B13" s="699" t="s">
        <v>9</v>
      </c>
      <c r="C13" s="699"/>
      <c r="D13" s="699"/>
      <c r="E13" s="699"/>
      <c r="F13" s="699"/>
      <c r="G13" s="699"/>
      <c r="X13" s="2" t="s">
        <v>31</v>
      </c>
    </row>
    <row r="14" spans="1:24" ht="14.25" customHeight="1" x14ac:dyDescent="0.25">
      <c r="A14" s="6" t="s">
        <v>28</v>
      </c>
      <c r="B14" s="688" t="s">
        <v>2968</v>
      </c>
      <c r="C14" s="688"/>
      <c r="D14" s="688"/>
      <c r="E14" s="688"/>
      <c r="F14" s="688"/>
      <c r="G14" s="688"/>
    </row>
    <row r="15" spans="1:24" ht="14.25" customHeight="1" x14ac:dyDescent="0.25">
      <c r="A15" s="6" t="s">
        <v>30</v>
      </c>
      <c r="B15" s="688" t="s">
        <v>2902</v>
      </c>
      <c r="C15" s="688"/>
      <c r="D15" s="688"/>
      <c r="E15" s="688"/>
      <c r="F15" s="688"/>
      <c r="G15" s="688"/>
    </row>
    <row r="16" spans="1:24" ht="14.25" customHeight="1" x14ac:dyDescent="0.25">
      <c r="A16" s="6" t="s">
        <v>32</v>
      </c>
      <c r="B16" s="699" t="s">
        <v>956</v>
      </c>
      <c r="C16" s="699"/>
      <c r="D16" s="699"/>
      <c r="E16" s="699"/>
      <c r="F16" s="699"/>
      <c r="G16" s="699"/>
    </row>
    <row r="17" spans="1:24" ht="14.25" customHeight="1" x14ac:dyDescent="0.25">
      <c r="A17" s="6" t="s">
        <v>35</v>
      </c>
      <c r="B17" s="688" t="s">
        <v>9</v>
      </c>
      <c r="C17" s="688"/>
      <c r="D17" s="688"/>
      <c r="E17" s="688"/>
      <c r="F17" s="688"/>
      <c r="G17" s="688"/>
    </row>
    <row r="18" spans="1:24" ht="14.25" customHeight="1" x14ac:dyDescent="0.25">
      <c r="A18" s="6" t="s">
        <v>36</v>
      </c>
      <c r="B18" s="688" t="s">
        <v>2903</v>
      </c>
      <c r="C18" s="688"/>
      <c r="D18" s="688"/>
      <c r="E18" s="688"/>
      <c r="F18" s="688"/>
      <c r="G18" s="688"/>
    </row>
    <row r="19" spans="1:24" ht="14.25" customHeight="1" x14ac:dyDescent="0.25">
      <c r="A19" s="7" t="s">
        <v>37</v>
      </c>
      <c r="C19" s="8" t="s">
        <v>38</v>
      </c>
      <c r="D19" s="8" t="s">
        <v>39</v>
      </c>
      <c r="E19" s="8" t="s">
        <v>40</v>
      </c>
      <c r="F19" s="8" t="s">
        <v>41</v>
      </c>
      <c r="G19" s="8" t="s">
        <v>42</v>
      </c>
      <c r="H19" s="8"/>
      <c r="I19" s="8"/>
      <c r="J19" s="8"/>
      <c r="K19" s="8"/>
      <c r="L19" s="8"/>
      <c r="M19" s="9"/>
      <c r="N19" s="9"/>
      <c r="O19" s="9"/>
      <c r="P19" s="9"/>
      <c r="Q19" s="9"/>
      <c r="R19" s="9"/>
      <c r="S19" s="9"/>
      <c r="T19" s="9"/>
      <c r="U19" s="9"/>
      <c r="V19" s="9"/>
      <c r="W19" s="9"/>
      <c r="X19" s="9"/>
    </row>
    <row r="20" spans="1:24" ht="14.25" customHeight="1" x14ac:dyDescent="0.25">
      <c r="A20" s="6" t="s">
        <v>43</v>
      </c>
      <c r="C20" s="10">
        <v>81568</v>
      </c>
      <c r="D20" s="10">
        <v>81522</v>
      </c>
      <c r="E20" s="10">
        <v>76448</v>
      </c>
      <c r="F20" s="11">
        <v>75661</v>
      </c>
      <c r="G20" s="11">
        <v>69589</v>
      </c>
      <c r="H20" s="11"/>
      <c r="I20" s="11"/>
      <c r="J20" s="11"/>
      <c r="K20" s="11"/>
      <c r="L20" s="11"/>
      <c r="M20" s="9"/>
      <c r="N20" s="9"/>
      <c r="O20" s="9"/>
      <c r="P20" s="9"/>
      <c r="Q20" s="9"/>
      <c r="R20" s="9"/>
      <c r="S20" s="9"/>
      <c r="T20" s="9"/>
      <c r="U20" s="9"/>
      <c r="V20" s="9"/>
      <c r="W20" s="9"/>
      <c r="X20" s="9"/>
    </row>
    <row r="21" spans="1:24" ht="14.25" customHeight="1" x14ac:dyDescent="0.25">
      <c r="A21" s="6" t="s">
        <v>44</v>
      </c>
      <c r="C21" s="10">
        <f>C20-C25</f>
        <v>81104</v>
      </c>
      <c r="D21" s="10">
        <f t="shared" ref="D21:G21" si="0">D20-D25</f>
        <v>81220</v>
      </c>
      <c r="E21" s="10">
        <f t="shared" si="0"/>
        <v>76092</v>
      </c>
      <c r="F21" s="10">
        <f t="shared" si="0"/>
        <v>75206</v>
      </c>
      <c r="G21" s="10">
        <f t="shared" si="0"/>
        <v>68988</v>
      </c>
      <c r="H21" s="10"/>
      <c r="I21" s="10"/>
      <c r="J21" s="10"/>
      <c r="K21" s="10"/>
      <c r="L21" s="10"/>
      <c r="M21" s="9"/>
      <c r="N21" s="9"/>
      <c r="O21" s="9"/>
      <c r="P21" s="9"/>
      <c r="Q21" s="9"/>
      <c r="R21" s="9"/>
      <c r="S21" s="9"/>
      <c r="T21" s="9"/>
      <c r="U21" s="9"/>
      <c r="V21" s="9"/>
      <c r="W21" s="9"/>
      <c r="X21" s="9"/>
    </row>
    <row r="22" spans="1:24" ht="14.25" customHeight="1" x14ac:dyDescent="0.25">
      <c r="A22" s="6" t="s">
        <v>45</v>
      </c>
      <c r="C22" s="12">
        <f>C21/C20</f>
        <v>0.99431149470380542</v>
      </c>
      <c r="D22" s="12">
        <f t="shared" ref="D22:G22" si="1">D21/D20</f>
        <v>0.99629547852113542</v>
      </c>
      <c r="E22" s="12">
        <f t="shared" si="1"/>
        <v>0.99534323984930928</v>
      </c>
      <c r="F22" s="12">
        <f t="shared" si="1"/>
        <v>0.99398633377830059</v>
      </c>
      <c r="G22" s="12">
        <f t="shared" si="1"/>
        <v>0.99136357757691584</v>
      </c>
      <c r="H22" s="12"/>
      <c r="I22" s="12"/>
      <c r="J22" s="12"/>
      <c r="K22" s="12"/>
      <c r="L22" s="12"/>
      <c r="M22" s="9"/>
      <c r="N22" s="9"/>
      <c r="O22" s="9"/>
      <c r="P22" s="9"/>
      <c r="Q22" s="9"/>
      <c r="R22" s="9"/>
      <c r="S22" s="9"/>
      <c r="T22" s="9"/>
      <c r="U22" s="9"/>
      <c r="V22" s="9"/>
      <c r="W22" s="9"/>
      <c r="X22" s="9"/>
    </row>
    <row r="23" spans="1:24"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row>
    <row r="24" spans="1:24"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9"/>
      <c r="N24" s="9"/>
      <c r="O24" s="9"/>
      <c r="P24" s="9"/>
      <c r="Q24" s="9"/>
      <c r="R24" s="9"/>
      <c r="S24" s="9"/>
      <c r="T24" s="9"/>
      <c r="U24" s="9"/>
      <c r="V24" s="9"/>
      <c r="W24" s="9"/>
      <c r="X24" s="9"/>
    </row>
    <row r="25" spans="1:24" ht="14.25" customHeight="1" x14ac:dyDescent="0.25">
      <c r="A25" s="6" t="s">
        <v>48</v>
      </c>
      <c r="C25" s="235">
        <v>464</v>
      </c>
      <c r="D25" s="235">
        <v>302</v>
      </c>
      <c r="E25" s="235">
        <v>356</v>
      </c>
      <c r="F25" s="235">
        <v>455</v>
      </c>
      <c r="G25" s="235">
        <v>601</v>
      </c>
      <c r="H25" s="9"/>
      <c r="I25" s="9"/>
      <c r="J25" s="9"/>
      <c r="K25" s="9"/>
      <c r="L25" s="9"/>
      <c r="M25" s="9"/>
      <c r="N25" s="9"/>
      <c r="O25" s="9"/>
      <c r="P25" s="9"/>
      <c r="Q25" s="9"/>
      <c r="R25" s="9"/>
      <c r="S25" s="9"/>
      <c r="T25" s="9"/>
      <c r="U25" s="9"/>
      <c r="V25" s="9"/>
      <c r="W25" s="9"/>
      <c r="X25" s="9"/>
    </row>
    <row r="26" spans="1:24" ht="14.25" customHeight="1" x14ac:dyDescent="0.25">
      <c r="A26" s="6" t="s">
        <v>49</v>
      </c>
      <c r="C26" s="12">
        <f>C25/C20</f>
        <v>5.6885052961945862E-3</v>
      </c>
      <c r="D26" s="12">
        <f t="shared" ref="D26:F26" si="3">D25/D20</f>
        <v>3.7045214788646009E-3</v>
      </c>
      <c r="E26" s="12">
        <f t="shared" si="3"/>
        <v>4.6567601506906659E-3</v>
      </c>
      <c r="F26" s="12">
        <f t="shared" si="3"/>
        <v>6.0136662216994227E-3</v>
      </c>
      <c r="G26" s="12">
        <f>G25/G20</f>
        <v>8.6364224230841089E-3</v>
      </c>
      <c r="H26" s="12"/>
      <c r="I26" s="12"/>
      <c r="J26" s="12"/>
      <c r="K26" s="12"/>
      <c r="L26" s="12"/>
      <c r="M26" s="9"/>
      <c r="N26" s="9"/>
      <c r="O26" s="9"/>
      <c r="P26" s="9"/>
      <c r="Q26" s="9"/>
      <c r="R26" s="9"/>
      <c r="S26" s="9"/>
      <c r="T26" s="9"/>
      <c r="U26" s="9"/>
      <c r="V26" s="9"/>
      <c r="W26" s="9"/>
      <c r="X26" s="9"/>
    </row>
    <row r="27" spans="1:24" ht="14.25" customHeight="1" x14ac:dyDescent="0.25">
      <c r="A27" s="7" t="s">
        <v>50</v>
      </c>
      <c r="C27" s="677" t="s">
        <v>51</v>
      </c>
      <c r="D27" s="677"/>
      <c r="E27" s="677"/>
      <c r="F27" s="677"/>
      <c r="G27" s="677"/>
      <c r="H27" s="14"/>
      <c r="I27" s="14"/>
      <c r="J27" s="9"/>
      <c r="K27" s="9"/>
      <c r="L27" s="9"/>
      <c r="M27" s="9"/>
      <c r="N27" s="9"/>
      <c r="O27" s="9"/>
      <c r="P27" s="9"/>
      <c r="Q27" s="9"/>
      <c r="R27" s="9"/>
      <c r="S27" s="9"/>
      <c r="T27" s="9"/>
      <c r="U27" s="9"/>
      <c r="V27" s="9"/>
      <c r="W27" s="9"/>
      <c r="X27" s="9"/>
    </row>
    <row r="28" spans="1:24" ht="13.5" customHeight="1" x14ac:dyDescent="0.25">
      <c r="A28" s="15" t="s">
        <v>52</v>
      </c>
      <c r="B28" s="16" t="s">
        <v>2</v>
      </c>
      <c r="C28" s="8" t="s">
        <v>38</v>
      </c>
      <c r="D28" s="8" t="s">
        <v>39</v>
      </c>
      <c r="E28" s="8" t="s">
        <v>40</v>
      </c>
      <c r="F28" s="8" t="s">
        <v>41</v>
      </c>
      <c r="G28" s="8" t="s">
        <v>42</v>
      </c>
      <c r="H28" s="8"/>
      <c r="I28" s="8"/>
      <c r="J28" s="8"/>
      <c r="K28" s="8"/>
      <c r="L28" s="8"/>
      <c r="M28" s="9"/>
      <c r="N28" s="9"/>
      <c r="O28" s="9"/>
      <c r="P28" s="9"/>
      <c r="Q28" s="9"/>
      <c r="R28" s="9"/>
      <c r="S28" s="9"/>
      <c r="T28" s="9"/>
      <c r="U28" s="9"/>
      <c r="V28" s="9"/>
      <c r="W28" s="9"/>
      <c r="X28" s="9"/>
    </row>
    <row r="29" spans="1:24" ht="13.5" customHeight="1" x14ac:dyDescent="0.25">
      <c r="A29" s="2" t="s">
        <v>18</v>
      </c>
      <c r="B29" s="234" t="s">
        <v>2969</v>
      </c>
      <c r="C29" s="235">
        <v>76416</v>
      </c>
      <c r="D29" s="235">
        <v>76375</v>
      </c>
      <c r="E29" s="235">
        <v>71889</v>
      </c>
      <c r="F29" s="235">
        <v>71688</v>
      </c>
      <c r="G29" s="235">
        <v>65522</v>
      </c>
      <c r="H29" s="11"/>
      <c r="I29" s="11"/>
      <c r="J29" s="11"/>
      <c r="K29" s="11"/>
      <c r="L29" s="11"/>
      <c r="M29" s="9"/>
      <c r="N29" s="9"/>
      <c r="O29" s="9"/>
      <c r="P29" s="9"/>
      <c r="Q29" s="9"/>
      <c r="R29" s="9"/>
      <c r="S29" s="9"/>
      <c r="T29" s="9"/>
      <c r="U29" s="9"/>
      <c r="V29" s="9"/>
      <c r="W29" s="9"/>
      <c r="X29" s="9"/>
    </row>
    <row r="30" spans="1:24" ht="13.5" customHeight="1" x14ac:dyDescent="0.25">
      <c r="A30" s="2" t="s">
        <v>25</v>
      </c>
      <c r="B30" s="234" t="s">
        <v>2970</v>
      </c>
      <c r="C30" s="235">
        <v>4688</v>
      </c>
      <c r="D30" s="235">
        <v>4845</v>
      </c>
      <c r="E30" s="235">
        <v>4203</v>
      </c>
      <c r="F30" s="235">
        <v>3518</v>
      </c>
      <c r="G30" s="235">
        <v>3466</v>
      </c>
      <c r="H30" s="11"/>
      <c r="I30" s="11"/>
      <c r="J30" s="11"/>
      <c r="K30" s="11"/>
      <c r="L30" s="11"/>
      <c r="M30" s="9"/>
      <c r="N30" s="9"/>
      <c r="O30" s="9"/>
      <c r="P30" s="9"/>
      <c r="Q30" s="9"/>
      <c r="R30" s="9"/>
      <c r="S30" s="9"/>
      <c r="T30" s="9"/>
      <c r="U30" s="9"/>
      <c r="V30" s="9"/>
      <c r="W30" s="9"/>
      <c r="X30" s="9"/>
    </row>
    <row r="31" spans="1:24" s="19" customFormat="1" ht="13.5" customHeight="1" x14ac:dyDescent="0.25">
      <c r="A31" s="19" t="s">
        <v>53</v>
      </c>
      <c r="C31" s="20">
        <f>SUM(C29:C30)</f>
        <v>81104</v>
      </c>
      <c r="D31" s="20">
        <f>SUM(D29:D30)</f>
        <v>81220</v>
      </c>
      <c r="E31" s="20">
        <f>SUM(E29:E30)</f>
        <v>76092</v>
      </c>
      <c r="F31" s="20">
        <f>SUM(F29:F30)</f>
        <v>75206</v>
      </c>
      <c r="G31" s="20">
        <f>SUM(G29:G30)</f>
        <v>68988</v>
      </c>
      <c r="H31" s="20"/>
      <c r="I31" s="20"/>
      <c r="J31" s="20"/>
      <c r="K31" s="20"/>
      <c r="L31" s="20"/>
      <c r="M31" s="21"/>
      <c r="N31" s="21"/>
      <c r="O31" s="21"/>
      <c r="P31" s="21"/>
      <c r="Q31" s="21"/>
      <c r="R31" s="21"/>
      <c r="S31" s="21"/>
      <c r="T31" s="21"/>
      <c r="U31" s="21"/>
      <c r="V31" s="21"/>
      <c r="W31" s="21"/>
      <c r="X31"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2402-000000000000}">
      <formula1>$X$12:$X$13</formula1>
    </dataValidation>
    <dataValidation type="list" allowBlank="1" showInputMessage="1" showErrorMessage="1" sqref="B10:G10" xr:uid="{00000000-0002-0000-2402-000001000000}">
      <formula1>$X$10:$X$11</formula1>
    </dataValidation>
    <dataValidation type="list" allowBlank="1" showInputMessage="1" showErrorMessage="1" sqref="B5:G5" xr:uid="{00000000-0002-0000-2402-000002000000}">
      <formula1>$X$4:$X$9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pageSetUpPr fitToPage="1"/>
  </sheetPr>
  <dimension ref="A1:L211"/>
  <sheetViews>
    <sheetView topLeftCell="A188" workbookViewId="0">
      <selection activeCell="M200" sqref="M200"/>
    </sheetView>
  </sheetViews>
  <sheetFormatPr defaultRowHeight="15" x14ac:dyDescent="0.25"/>
  <cols>
    <col min="1" max="1" width="42.85546875" customWidth="1"/>
    <col min="2" max="2" width="41.28515625" customWidth="1"/>
    <col min="3" max="7" width="12.7109375" customWidth="1"/>
    <col min="8" max="8" width="9.42578125" customWidth="1"/>
  </cols>
  <sheetData>
    <row r="1" spans="1:8" ht="18.75" x14ac:dyDescent="0.25">
      <c r="A1" s="200" t="s">
        <v>0</v>
      </c>
    </row>
    <row r="3" spans="1:8" x14ac:dyDescent="0.25">
      <c r="A3" s="201" t="s">
        <v>1</v>
      </c>
      <c r="B3" s="678" t="s">
        <v>7686</v>
      </c>
      <c r="C3" s="678"/>
      <c r="D3" s="678"/>
      <c r="E3" s="678"/>
      <c r="F3" s="678"/>
      <c r="G3" s="678"/>
      <c r="H3" s="678"/>
    </row>
    <row r="4" spans="1:8" x14ac:dyDescent="0.25">
      <c r="A4" s="6" t="s">
        <v>2</v>
      </c>
      <c r="B4" s="674" t="s">
        <v>7687</v>
      </c>
      <c r="C4" s="674"/>
      <c r="D4" s="674"/>
      <c r="E4" s="674"/>
      <c r="F4" s="674"/>
      <c r="G4" s="674"/>
      <c r="H4" s="674"/>
    </row>
    <row r="5" spans="1:8" x14ac:dyDescent="0.25">
      <c r="A5" s="6" t="s">
        <v>5</v>
      </c>
      <c r="B5" s="674" t="s">
        <v>6</v>
      </c>
      <c r="C5" s="674"/>
      <c r="D5" s="674"/>
      <c r="E5" s="674"/>
      <c r="F5" s="674"/>
      <c r="G5" s="674"/>
      <c r="H5" s="674"/>
    </row>
    <row r="6" spans="1:8" x14ac:dyDescent="0.25">
      <c r="A6" s="6" t="s">
        <v>8</v>
      </c>
      <c r="B6" s="674" t="s">
        <v>9</v>
      </c>
      <c r="C6" s="674"/>
      <c r="D6" s="674"/>
      <c r="E6" s="674"/>
      <c r="F6" s="674"/>
      <c r="G6" s="674"/>
      <c r="H6" s="674"/>
    </row>
    <row r="7" spans="1:8" x14ac:dyDescent="0.25">
      <c r="A7" s="6" t="s">
        <v>11</v>
      </c>
      <c r="B7" s="674" t="s">
        <v>7673</v>
      </c>
      <c r="C7" s="674"/>
      <c r="D7" s="674"/>
      <c r="E7" s="674"/>
      <c r="F7" s="674"/>
      <c r="G7" s="674"/>
      <c r="H7" s="674"/>
    </row>
    <row r="8" spans="1:8" x14ac:dyDescent="0.25">
      <c r="A8" s="6" t="s">
        <v>13</v>
      </c>
      <c r="B8" s="680" t="s">
        <v>9</v>
      </c>
      <c r="C8" s="676"/>
      <c r="D8" s="676"/>
      <c r="E8" s="676"/>
      <c r="F8" s="676"/>
      <c r="G8" s="676"/>
      <c r="H8" s="676"/>
    </row>
    <row r="9" spans="1:8" x14ac:dyDescent="0.25">
      <c r="A9" s="6" t="s">
        <v>15</v>
      </c>
      <c r="B9" s="674" t="s">
        <v>7674</v>
      </c>
      <c r="C9" s="674"/>
      <c r="D9" s="674"/>
      <c r="E9" s="674"/>
      <c r="F9" s="674"/>
      <c r="G9" s="674"/>
      <c r="H9" s="674"/>
    </row>
    <row r="10" spans="1:8" x14ac:dyDescent="0.25">
      <c r="A10" s="6" t="s">
        <v>17</v>
      </c>
      <c r="B10" s="674" t="s">
        <v>18</v>
      </c>
      <c r="C10" s="674"/>
      <c r="D10" s="674"/>
      <c r="E10" s="674"/>
      <c r="F10" s="674"/>
      <c r="G10" s="674"/>
      <c r="H10" s="674"/>
    </row>
    <row r="11" spans="1:8" x14ac:dyDescent="0.25">
      <c r="A11" s="6" t="s">
        <v>19</v>
      </c>
      <c r="B11" s="676" t="s">
        <v>70</v>
      </c>
      <c r="C11" s="676"/>
      <c r="D11" s="676"/>
      <c r="E11" s="676"/>
      <c r="F11" s="676"/>
      <c r="G11" s="676"/>
      <c r="H11" s="676"/>
    </row>
    <row r="12" spans="1:8" x14ac:dyDescent="0.25">
      <c r="A12" s="6" t="s">
        <v>22</v>
      </c>
      <c r="B12" s="674" t="s">
        <v>5818</v>
      </c>
      <c r="C12" s="674"/>
      <c r="D12" s="674"/>
      <c r="E12" s="674"/>
      <c r="F12" s="674"/>
      <c r="G12" s="674"/>
      <c r="H12" s="674"/>
    </row>
    <row r="13" spans="1:8" x14ac:dyDescent="0.25">
      <c r="A13" s="6" t="s">
        <v>26</v>
      </c>
      <c r="B13" s="674" t="s">
        <v>7688</v>
      </c>
      <c r="C13" s="674"/>
      <c r="D13" s="674"/>
      <c r="E13" s="674"/>
      <c r="F13" s="674"/>
      <c r="G13" s="674"/>
      <c r="H13" s="674"/>
    </row>
    <row r="14" spans="1:8" x14ac:dyDescent="0.25">
      <c r="A14" s="6" t="s">
        <v>3521</v>
      </c>
      <c r="B14" s="674" t="s">
        <v>7689</v>
      </c>
      <c r="C14" s="674"/>
      <c r="D14" s="674"/>
      <c r="E14" s="674"/>
      <c r="F14" s="674"/>
      <c r="G14" s="674"/>
      <c r="H14" s="674"/>
    </row>
    <row r="15" spans="1:8" x14ac:dyDescent="0.25">
      <c r="A15" s="6" t="s">
        <v>30</v>
      </c>
      <c r="B15" s="674" t="s">
        <v>7677</v>
      </c>
      <c r="C15" s="674"/>
      <c r="D15" s="674"/>
      <c r="E15" s="674"/>
      <c r="F15" s="674"/>
      <c r="G15" s="674"/>
      <c r="H15" s="674"/>
    </row>
    <row r="16" spans="1:8" x14ac:dyDescent="0.25">
      <c r="A16" s="6" t="s">
        <v>32</v>
      </c>
      <c r="B16" s="674" t="s">
        <v>7690</v>
      </c>
      <c r="C16" s="674"/>
      <c r="D16" s="674"/>
      <c r="E16" s="674"/>
      <c r="F16" s="674"/>
      <c r="G16" s="674"/>
      <c r="H16" s="674"/>
    </row>
    <row r="17" spans="1:12" x14ac:dyDescent="0.25">
      <c r="A17" s="6" t="s">
        <v>35</v>
      </c>
      <c r="B17" s="681" t="s">
        <v>9</v>
      </c>
      <c r="C17" s="679"/>
      <c r="D17" s="679"/>
      <c r="E17" s="679"/>
      <c r="F17" s="679"/>
      <c r="G17" s="679"/>
      <c r="H17" s="679"/>
    </row>
    <row r="18" spans="1:12" x14ac:dyDescent="0.25">
      <c r="A18" s="6" t="s">
        <v>36</v>
      </c>
      <c r="B18" s="674" t="s">
        <v>7680</v>
      </c>
      <c r="C18" s="674"/>
      <c r="D18" s="674"/>
      <c r="E18" s="674"/>
      <c r="F18" s="674"/>
      <c r="G18" s="674"/>
      <c r="H18" s="674"/>
    </row>
    <row r="19" spans="1:12" x14ac:dyDescent="0.25">
      <c r="A19" s="7" t="s">
        <v>37</v>
      </c>
      <c r="B19" s="322"/>
      <c r="C19" s="433" t="s">
        <v>4089</v>
      </c>
      <c r="D19" s="433" t="s">
        <v>4088</v>
      </c>
      <c r="E19" s="433" t="s">
        <v>4087</v>
      </c>
      <c r="F19" s="434" t="s">
        <v>2110</v>
      </c>
      <c r="G19" s="433" t="s">
        <v>2073</v>
      </c>
      <c r="H19" s="433" t="s">
        <v>2074</v>
      </c>
      <c r="I19" s="433" t="s">
        <v>2075</v>
      </c>
      <c r="J19" s="433" t="s">
        <v>2076</v>
      </c>
      <c r="K19" s="434" t="s">
        <v>2077</v>
      </c>
      <c r="L19" s="434"/>
    </row>
    <row r="20" spans="1:12" x14ac:dyDescent="0.25">
      <c r="A20" s="6" t="s">
        <v>43</v>
      </c>
      <c r="B20" s="202"/>
      <c r="C20" s="10">
        <v>22543</v>
      </c>
      <c r="D20" s="10">
        <v>23086</v>
      </c>
      <c r="E20" s="10">
        <v>23186</v>
      </c>
      <c r="F20" s="510">
        <v>24242</v>
      </c>
      <c r="G20" s="10">
        <v>24581</v>
      </c>
      <c r="H20" s="10">
        <v>24545</v>
      </c>
      <c r="I20" s="10">
        <v>24466</v>
      </c>
      <c r="J20" s="155">
        <v>25256</v>
      </c>
      <c r="K20" s="156">
        <v>24818</v>
      </c>
      <c r="L20" s="156"/>
    </row>
    <row r="21" spans="1:12" x14ac:dyDescent="0.25">
      <c r="A21" s="6" t="s">
        <v>44</v>
      </c>
      <c r="B21" s="202"/>
      <c r="C21" s="10">
        <v>22542</v>
      </c>
      <c r="D21" s="10">
        <v>23084</v>
      </c>
      <c r="E21" s="10">
        <v>23184</v>
      </c>
      <c r="F21" s="10">
        <v>24236</v>
      </c>
      <c r="G21" s="10">
        <f>+(G20-G25)</f>
        <v>24572</v>
      </c>
      <c r="H21" s="10">
        <f>+(H20-H25)</f>
        <v>24527</v>
      </c>
      <c r="I21" s="10">
        <f>+(I20-I25)</f>
        <v>21601</v>
      </c>
      <c r="J21" s="10">
        <f>+(J20-J25)</f>
        <v>9239</v>
      </c>
      <c r="K21" s="10">
        <f>+(K20-K25)</f>
        <v>8709</v>
      </c>
    </row>
    <row r="22" spans="1:12" x14ac:dyDescent="0.25">
      <c r="A22" s="6" t="s">
        <v>45</v>
      </c>
      <c r="B22" s="202"/>
      <c r="C22" s="12">
        <v>1</v>
      </c>
      <c r="D22" s="12">
        <v>1</v>
      </c>
      <c r="E22" s="12">
        <f>+(E21/E20)</f>
        <v>0.99991374105063402</v>
      </c>
      <c r="F22" s="12">
        <v>1</v>
      </c>
      <c r="G22" s="12">
        <v>1</v>
      </c>
      <c r="H22" s="12">
        <v>1</v>
      </c>
      <c r="I22" s="12">
        <f>+(I21/I20)</f>
        <v>0.88289871658628305</v>
      </c>
      <c r="J22" s="12">
        <v>1</v>
      </c>
      <c r="K22" s="12">
        <f>+(K21/K20)</f>
        <v>0.35091465871544847</v>
      </c>
    </row>
    <row r="23" spans="1:12" x14ac:dyDescent="0.25">
      <c r="A23" s="6" t="s">
        <v>46</v>
      </c>
      <c r="B23" s="202"/>
      <c r="C23" s="10">
        <v>0</v>
      </c>
      <c r="D23" s="10">
        <v>0</v>
      </c>
      <c r="E23" s="10">
        <v>0</v>
      </c>
      <c r="F23" s="155">
        <v>0</v>
      </c>
      <c r="G23" s="10">
        <v>0</v>
      </c>
      <c r="H23" s="10">
        <v>0</v>
      </c>
      <c r="I23" s="10">
        <v>0</v>
      </c>
      <c r="J23" s="155">
        <v>0</v>
      </c>
      <c r="K23" s="156">
        <v>0</v>
      </c>
    </row>
    <row r="24" spans="1:12" x14ac:dyDescent="0.25">
      <c r="A24" s="6" t="s">
        <v>47</v>
      </c>
      <c r="B24" s="202"/>
      <c r="C24" s="12">
        <v>0</v>
      </c>
      <c r="D24" s="12">
        <v>0</v>
      </c>
      <c r="E24" s="12">
        <v>0</v>
      </c>
      <c r="F24" s="12">
        <v>0</v>
      </c>
      <c r="G24" s="12">
        <v>0</v>
      </c>
      <c r="H24" s="12">
        <v>0</v>
      </c>
      <c r="I24" s="12">
        <v>0</v>
      </c>
      <c r="J24" s="12">
        <v>0</v>
      </c>
      <c r="K24" s="12">
        <v>0</v>
      </c>
    </row>
    <row r="25" spans="1:12" x14ac:dyDescent="0.25">
      <c r="A25" s="6" t="s">
        <v>48</v>
      </c>
      <c r="B25" s="202"/>
      <c r="C25" s="164">
        <v>1</v>
      </c>
      <c r="D25" s="164">
        <v>3</v>
      </c>
      <c r="E25" s="164">
        <v>2</v>
      </c>
      <c r="F25" s="164">
        <v>6</v>
      </c>
      <c r="G25" s="170">
        <v>9</v>
      </c>
      <c r="H25" s="170">
        <v>18</v>
      </c>
      <c r="I25" s="170">
        <v>2865</v>
      </c>
      <c r="J25" s="170">
        <v>16017</v>
      </c>
      <c r="K25" s="443">
        <v>16109</v>
      </c>
    </row>
    <row r="26" spans="1:12" x14ac:dyDescent="0.25">
      <c r="A26" s="6" t="s">
        <v>49</v>
      </c>
      <c r="B26" s="202"/>
      <c r="C26" s="12">
        <f t="shared" ref="C26:K26" si="0">+(C25/C20)</f>
        <v>4.4359668189681943E-5</v>
      </c>
      <c r="D26" s="12">
        <f t="shared" si="0"/>
        <v>1.2994888677120333E-4</v>
      </c>
      <c r="E26" s="12">
        <f t="shared" si="0"/>
        <v>8.6258949365996718E-5</v>
      </c>
      <c r="F26" s="12">
        <f t="shared" si="0"/>
        <v>2.4750433132579819E-4</v>
      </c>
      <c r="G26" s="12">
        <f t="shared" si="0"/>
        <v>3.6613644684919245E-4</v>
      </c>
      <c r="H26" s="12">
        <f t="shared" si="0"/>
        <v>7.3334691383173767E-4</v>
      </c>
      <c r="I26" s="12">
        <f t="shared" si="0"/>
        <v>0.11710128341371699</v>
      </c>
      <c r="J26" s="12">
        <f t="shared" si="0"/>
        <v>0.63418593601520434</v>
      </c>
      <c r="K26" s="12">
        <f t="shared" si="0"/>
        <v>0.64908534128455153</v>
      </c>
    </row>
    <row r="27" spans="1:12" x14ac:dyDescent="0.25">
      <c r="A27" s="203" t="s">
        <v>50</v>
      </c>
      <c r="B27" s="202"/>
      <c r="C27" s="677" t="s">
        <v>51</v>
      </c>
      <c r="D27" s="677"/>
      <c r="E27" s="677"/>
      <c r="F27" s="677"/>
      <c r="G27" s="677"/>
      <c r="H27" s="677"/>
    </row>
    <row r="28" spans="1:12"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2" x14ac:dyDescent="0.25">
      <c r="A29" t="s">
        <v>7691</v>
      </c>
      <c r="C29" s="687" t="s">
        <v>10811</v>
      </c>
      <c r="D29" s="687"/>
      <c r="E29" s="687"/>
      <c r="F29" s="687"/>
      <c r="G29" s="687"/>
      <c r="H29" s="687"/>
      <c r="I29" s="687"/>
      <c r="J29" s="687"/>
      <c r="K29" s="687"/>
    </row>
    <row r="30" spans="1:12" x14ac:dyDescent="0.25">
      <c r="A30" t="s">
        <v>7692</v>
      </c>
      <c r="C30" s="687" t="s">
        <v>10811</v>
      </c>
      <c r="D30" s="687"/>
      <c r="E30" s="687"/>
      <c r="F30" s="687"/>
      <c r="G30" s="687"/>
      <c r="H30" s="687"/>
      <c r="I30" s="687"/>
      <c r="J30" s="687"/>
      <c r="K30" s="687"/>
    </row>
    <row r="31" spans="1:12" x14ac:dyDescent="0.25">
      <c r="A31" t="s">
        <v>7693</v>
      </c>
      <c r="C31" s="383" t="s">
        <v>1542</v>
      </c>
      <c r="D31" s="611" t="s">
        <v>1542</v>
      </c>
      <c r="E31" s="611" t="s">
        <v>1542</v>
      </c>
      <c r="F31" s="611" t="s">
        <v>1542</v>
      </c>
      <c r="G31" s="383">
        <v>12</v>
      </c>
      <c r="H31" s="383">
        <v>12</v>
      </c>
      <c r="I31" s="383" t="s">
        <v>1542</v>
      </c>
      <c r="J31" s="383" t="s">
        <v>1542</v>
      </c>
      <c r="K31" s="383" t="s">
        <v>1542</v>
      </c>
    </row>
    <row r="32" spans="1:12" x14ac:dyDescent="0.25">
      <c r="A32" t="s">
        <v>7694</v>
      </c>
      <c r="C32" s="687" t="s">
        <v>10811</v>
      </c>
      <c r="D32" s="687"/>
      <c r="E32" s="687"/>
      <c r="F32" s="687"/>
      <c r="G32" s="687"/>
      <c r="H32" s="687"/>
      <c r="I32" s="687"/>
      <c r="J32" s="687"/>
      <c r="K32" s="687"/>
    </row>
    <row r="33" spans="1:11" x14ac:dyDescent="0.25">
      <c r="A33" t="s">
        <v>7695</v>
      </c>
      <c r="C33" s="687" t="s">
        <v>10811</v>
      </c>
      <c r="D33" s="687"/>
      <c r="E33" s="687"/>
      <c r="F33" s="687"/>
      <c r="G33" s="687"/>
      <c r="H33" s="687"/>
      <c r="I33" s="687"/>
      <c r="J33" s="687"/>
      <c r="K33" s="687"/>
    </row>
    <row r="34" spans="1:11" x14ac:dyDescent="0.25">
      <c r="A34" t="s">
        <v>7696</v>
      </c>
      <c r="C34" s="687" t="s">
        <v>10811</v>
      </c>
      <c r="D34" s="687"/>
      <c r="E34" s="687"/>
      <c r="F34" s="687"/>
      <c r="G34" s="687"/>
      <c r="H34" s="687"/>
      <c r="I34" s="687"/>
      <c r="J34" s="687"/>
      <c r="K34" s="687"/>
    </row>
    <row r="35" spans="1:11" x14ac:dyDescent="0.25">
      <c r="A35" t="s">
        <v>7697</v>
      </c>
      <c r="C35" s="687" t="s">
        <v>10811</v>
      </c>
      <c r="D35" s="687"/>
      <c r="E35" s="687"/>
      <c r="F35" s="687"/>
      <c r="G35" s="687"/>
      <c r="H35" s="687"/>
      <c r="I35" s="687"/>
      <c r="J35" s="687"/>
      <c r="K35" s="687"/>
    </row>
    <row r="36" spans="1:11" x14ac:dyDescent="0.25">
      <c r="A36" t="s">
        <v>7698</v>
      </c>
      <c r="C36" s="687" t="s">
        <v>10811</v>
      </c>
      <c r="D36" s="687"/>
      <c r="E36" s="687"/>
      <c r="F36" s="687"/>
      <c r="G36" s="687"/>
      <c r="H36" s="687"/>
      <c r="I36" s="687"/>
      <c r="J36" s="687"/>
      <c r="K36" s="687"/>
    </row>
    <row r="37" spans="1:11" x14ac:dyDescent="0.25">
      <c r="A37" t="s">
        <v>7699</v>
      </c>
      <c r="C37" s="383" t="s">
        <v>1542</v>
      </c>
      <c r="D37" s="383" t="s">
        <v>1542</v>
      </c>
      <c r="E37" s="611" t="s">
        <v>1542</v>
      </c>
      <c r="F37" s="383" t="s">
        <v>1542</v>
      </c>
      <c r="G37" s="383" t="s">
        <v>1542</v>
      </c>
      <c r="H37" s="383">
        <v>10</v>
      </c>
      <c r="I37" s="383">
        <v>10</v>
      </c>
      <c r="J37" s="383" t="s">
        <v>1542</v>
      </c>
      <c r="K37" s="383" t="s">
        <v>1542</v>
      </c>
    </row>
    <row r="38" spans="1:11" x14ac:dyDescent="0.25">
      <c r="A38" t="s">
        <v>7700</v>
      </c>
      <c r="C38" s="687" t="s">
        <v>10811</v>
      </c>
      <c r="D38" s="687"/>
      <c r="E38" s="687"/>
      <c r="F38" s="687"/>
      <c r="G38" s="687"/>
      <c r="H38" s="687"/>
      <c r="I38" s="687"/>
      <c r="J38" s="687"/>
      <c r="K38" s="687"/>
    </row>
    <row r="39" spans="1:11" x14ac:dyDescent="0.25">
      <c r="A39" t="s">
        <v>7701</v>
      </c>
      <c r="C39" s="687" t="s">
        <v>10811</v>
      </c>
      <c r="D39" s="687"/>
      <c r="E39" s="687"/>
      <c r="F39" s="687"/>
      <c r="G39" s="687"/>
      <c r="H39" s="687"/>
      <c r="I39" s="687"/>
      <c r="J39" s="687"/>
      <c r="K39" s="687"/>
    </row>
    <row r="40" spans="1:11" x14ac:dyDescent="0.25">
      <c r="A40" t="s">
        <v>7702</v>
      </c>
      <c r="C40" s="383">
        <v>27</v>
      </c>
      <c r="D40" s="383">
        <v>20</v>
      </c>
      <c r="E40" s="383">
        <v>32</v>
      </c>
      <c r="F40" s="383">
        <v>25</v>
      </c>
      <c r="G40" s="383">
        <v>31</v>
      </c>
      <c r="H40" s="383">
        <v>27</v>
      </c>
      <c r="I40" s="383">
        <v>22</v>
      </c>
      <c r="J40" s="383">
        <v>15</v>
      </c>
      <c r="K40" s="383" t="s">
        <v>1542</v>
      </c>
    </row>
    <row r="41" spans="1:11" x14ac:dyDescent="0.25">
      <c r="A41" t="s">
        <v>7703</v>
      </c>
      <c r="C41" s="687" t="s">
        <v>10811</v>
      </c>
      <c r="D41" s="687"/>
      <c r="E41" s="687"/>
      <c r="F41" s="687"/>
      <c r="G41" s="687"/>
      <c r="H41" s="687"/>
      <c r="I41" s="687"/>
      <c r="J41" s="687"/>
      <c r="K41" s="687"/>
    </row>
    <row r="42" spans="1:11" x14ac:dyDescent="0.25">
      <c r="A42" t="s">
        <v>7704</v>
      </c>
      <c r="C42" s="687" t="s">
        <v>10811</v>
      </c>
      <c r="D42" s="687"/>
      <c r="E42" s="687"/>
      <c r="F42" s="687"/>
      <c r="G42" s="687"/>
      <c r="H42" s="687"/>
      <c r="I42" s="687"/>
      <c r="J42" s="687"/>
      <c r="K42" s="687"/>
    </row>
    <row r="43" spans="1:11" x14ac:dyDescent="0.25">
      <c r="A43" t="s">
        <v>7705</v>
      </c>
      <c r="C43" s="687" t="s">
        <v>10811</v>
      </c>
      <c r="D43" s="687"/>
      <c r="E43" s="687"/>
      <c r="F43" s="687"/>
      <c r="G43" s="687"/>
      <c r="H43" s="687"/>
      <c r="I43" s="687"/>
      <c r="J43" s="687"/>
      <c r="K43" s="687"/>
    </row>
    <row r="44" spans="1:11" x14ac:dyDescent="0.25">
      <c r="A44" t="s">
        <v>7706</v>
      </c>
      <c r="C44" s="687" t="s">
        <v>10811</v>
      </c>
      <c r="D44" s="687"/>
      <c r="E44" s="687"/>
      <c r="F44" s="687"/>
      <c r="G44" s="687"/>
      <c r="H44" s="687"/>
      <c r="I44" s="687"/>
      <c r="J44" s="687"/>
      <c r="K44" s="687"/>
    </row>
    <row r="45" spans="1:11" x14ac:dyDescent="0.25">
      <c r="A45" t="s">
        <v>7707</v>
      </c>
      <c r="C45" s="383">
        <v>15</v>
      </c>
      <c r="D45" s="383">
        <v>22</v>
      </c>
      <c r="E45" s="383">
        <v>22</v>
      </c>
      <c r="F45" s="383">
        <v>24</v>
      </c>
      <c r="G45" s="383">
        <v>22</v>
      </c>
      <c r="H45" s="383">
        <v>14</v>
      </c>
      <c r="I45" s="383">
        <v>11</v>
      </c>
      <c r="J45" s="383" t="s">
        <v>1542</v>
      </c>
      <c r="K45" s="383" t="s">
        <v>1542</v>
      </c>
    </row>
    <row r="46" spans="1:11" x14ac:dyDescent="0.25">
      <c r="A46" t="s">
        <v>7708</v>
      </c>
      <c r="C46" s="687" t="s">
        <v>10811</v>
      </c>
      <c r="D46" s="687"/>
      <c r="E46" s="687"/>
      <c r="F46" s="687"/>
      <c r="G46" s="687"/>
      <c r="H46" s="687"/>
      <c r="I46" s="687"/>
      <c r="J46" s="687"/>
      <c r="K46" s="687"/>
    </row>
    <row r="47" spans="1:11" x14ac:dyDescent="0.25">
      <c r="A47" t="s">
        <v>7709</v>
      </c>
      <c r="C47" s="687" t="s">
        <v>10811</v>
      </c>
      <c r="D47" s="687"/>
      <c r="E47" s="687"/>
      <c r="F47" s="687"/>
      <c r="G47" s="687"/>
      <c r="H47" s="687"/>
      <c r="I47" s="687"/>
      <c r="J47" s="687"/>
      <c r="K47" s="687"/>
    </row>
    <row r="48" spans="1:11" x14ac:dyDescent="0.25">
      <c r="A48" t="s">
        <v>7710</v>
      </c>
      <c r="C48" s="687" t="s">
        <v>10811</v>
      </c>
      <c r="D48" s="687"/>
      <c r="E48" s="687"/>
      <c r="F48" s="687"/>
      <c r="G48" s="687"/>
      <c r="H48" s="687"/>
      <c r="I48" s="687"/>
      <c r="J48" s="687"/>
      <c r="K48" s="687"/>
    </row>
    <row r="49" spans="1:11" x14ac:dyDescent="0.25">
      <c r="A49" t="s">
        <v>7711</v>
      </c>
      <c r="C49" s="687" t="s">
        <v>10811</v>
      </c>
      <c r="D49" s="687"/>
      <c r="E49" s="687"/>
      <c r="F49" s="687"/>
      <c r="G49" s="687"/>
      <c r="H49" s="687"/>
      <c r="I49" s="687"/>
      <c r="J49" s="687"/>
      <c r="K49" s="687"/>
    </row>
    <row r="50" spans="1:11" x14ac:dyDescent="0.25">
      <c r="A50" t="s">
        <v>7712</v>
      </c>
      <c r="C50" s="687" t="s">
        <v>10811</v>
      </c>
      <c r="D50" s="687"/>
      <c r="E50" s="687"/>
      <c r="F50" s="687"/>
      <c r="G50" s="687"/>
      <c r="H50" s="687"/>
      <c r="I50" s="687"/>
      <c r="J50" s="687"/>
      <c r="K50" s="687"/>
    </row>
    <row r="51" spans="1:11" x14ac:dyDescent="0.25">
      <c r="A51" t="s">
        <v>7713</v>
      </c>
      <c r="C51" s="687" t="s">
        <v>10811</v>
      </c>
      <c r="D51" s="687"/>
      <c r="E51" s="687"/>
      <c r="F51" s="687"/>
      <c r="G51" s="687"/>
      <c r="H51" s="687"/>
      <c r="I51" s="687"/>
      <c r="J51" s="687"/>
      <c r="K51" s="687"/>
    </row>
    <row r="52" spans="1:11" x14ac:dyDescent="0.25">
      <c r="A52" t="s">
        <v>7714</v>
      </c>
      <c r="C52" s="383">
        <v>23</v>
      </c>
      <c r="D52" s="383">
        <v>17</v>
      </c>
      <c r="E52" s="383">
        <v>23</v>
      </c>
      <c r="F52" s="383">
        <v>12</v>
      </c>
      <c r="G52" s="383">
        <v>17</v>
      </c>
      <c r="H52" s="383">
        <v>22</v>
      </c>
      <c r="I52" s="383">
        <v>10</v>
      </c>
      <c r="J52" s="383" t="s">
        <v>1542</v>
      </c>
      <c r="K52" s="383" t="s">
        <v>1542</v>
      </c>
    </row>
    <row r="53" spans="1:11" x14ac:dyDescent="0.25">
      <c r="A53" t="s">
        <v>7715</v>
      </c>
      <c r="C53" s="383">
        <v>76</v>
      </c>
      <c r="D53" s="383">
        <v>91</v>
      </c>
      <c r="E53" s="383">
        <v>67</v>
      </c>
      <c r="F53" s="383">
        <v>52</v>
      </c>
      <c r="G53" s="383">
        <v>38</v>
      </c>
      <c r="H53" s="383">
        <v>29</v>
      </c>
      <c r="I53" s="383">
        <v>15</v>
      </c>
      <c r="J53" s="383" t="s">
        <v>1542</v>
      </c>
      <c r="K53" s="383" t="s">
        <v>1542</v>
      </c>
    </row>
    <row r="54" spans="1:11" x14ac:dyDescent="0.25">
      <c r="A54" t="s">
        <v>7716</v>
      </c>
      <c r="C54" s="687" t="s">
        <v>10811</v>
      </c>
      <c r="D54" s="687"/>
      <c r="E54" s="687"/>
      <c r="F54" s="687"/>
      <c r="G54" s="687"/>
      <c r="H54" s="687"/>
      <c r="I54" s="687"/>
      <c r="J54" s="687"/>
      <c r="K54" s="687"/>
    </row>
    <row r="55" spans="1:11" x14ac:dyDescent="0.25">
      <c r="A55" t="s">
        <v>7717</v>
      </c>
      <c r="C55" s="687" t="s">
        <v>10811</v>
      </c>
      <c r="D55" s="687"/>
      <c r="E55" s="687"/>
      <c r="F55" s="687"/>
      <c r="G55" s="687"/>
      <c r="H55" s="687"/>
      <c r="I55" s="687"/>
      <c r="J55" s="687"/>
      <c r="K55" s="687"/>
    </row>
    <row r="56" spans="1:11" x14ac:dyDescent="0.25">
      <c r="A56" t="s">
        <v>7718</v>
      </c>
      <c r="C56" s="687" t="s">
        <v>10811</v>
      </c>
      <c r="D56" s="687"/>
      <c r="E56" s="687"/>
      <c r="F56" s="687"/>
      <c r="G56" s="687"/>
      <c r="H56" s="687"/>
      <c r="I56" s="687"/>
      <c r="J56" s="687"/>
      <c r="K56" s="687"/>
    </row>
    <row r="57" spans="1:11" x14ac:dyDescent="0.25">
      <c r="A57" t="s">
        <v>7719</v>
      </c>
      <c r="C57" s="383">
        <v>37</v>
      </c>
      <c r="D57" s="383">
        <v>30</v>
      </c>
      <c r="E57" s="383">
        <v>37</v>
      </c>
      <c r="F57" s="383">
        <v>33</v>
      </c>
      <c r="G57" s="383">
        <v>39</v>
      </c>
      <c r="H57" s="383">
        <v>39</v>
      </c>
      <c r="I57" s="383">
        <v>17</v>
      </c>
      <c r="J57" s="383">
        <v>17</v>
      </c>
      <c r="K57" s="383" t="s">
        <v>1542</v>
      </c>
    </row>
    <row r="58" spans="1:11" x14ac:dyDescent="0.25">
      <c r="A58" t="s">
        <v>7720</v>
      </c>
      <c r="C58" s="687" t="s">
        <v>10811</v>
      </c>
      <c r="D58" s="687"/>
      <c r="E58" s="687"/>
      <c r="F58" s="687"/>
      <c r="G58" s="687"/>
      <c r="H58" s="687"/>
      <c r="I58" s="687"/>
      <c r="J58" s="687"/>
      <c r="K58" s="687"/>
    </row>
    <row r="59" spans="1:11" x14ac:dyDescent="0.25">
      <c r="A59" t="s">
        <v>7721</v>
      </c>
      <c r="C59" s="687" t="s">
        <v>10811</v>
      </c>
      <c r="D59" s="687"/>
      <c r="E59" s="687"/>
      <c r="F59" s="687"/>
      <c r="G59" s="687"/>
      <c r="H59" s="687"/>
      <c r="I59" s="687"/>
      <c r="J59" s="687"/>
      <c r="K59" s="687"/>
    </row>
    <row r="60" spans="1:11" x14ac:dyDescent="0.25">
      <c r="A60" t="s">
        <v>7722</v>
      </c>
      <c r="C60" s="687" t="s">
        <v>10811</v>
      </c>
      <c r="D60" s="687"/>
      <c r="E60" s="687"/>
      <c r="F60" s="687"/>
      <c r="G60" s="687"/>
      <c r="H60" s="687"/>
      <c r="I60" s="687"/>
      <c r="J60" s="687"/>
      <c r="K60" s="687"/>
    </row>
    <row r="61" spans="1:11" x14ac:dyDescent="0.25">
      <c r="A61" t="s">
        <v>7723</v>
      </c>
      <c r="C61" s="687" t="s">
        <v>10811</v>
      </c>
      <c r="D61" s="687"/>
      <c r="E61" s="687"/>
      <c r="F61" s="687"/>
      <c r="G61" s="687"/>
      <c r="H61" s="687"/>
      <c r="I61" s="687"/>
      <c r="J61" s="687"/>
      <c r="K61" s="687"/>
    </row>
    <row r="62" spans="1:11" x14ac:dyDescent="0.25">
      <c r="A62" t="s">
        <v>7724</v>
      </c>
      <c r="C62" s="687" t="s">
        <v>10811</v>
      </c>
      <c r="D62" s="687"/>
      <c r="E62" s="687"/>
      <c r="F62" s="687"/>
      <c r="G62" s="687"/>
      <c r="H62" s="687"/>
      <c r="I62" s="687"/>
      <c r="J62" s="687"/>
      <c r="K62" s="687"/>
    </row>
    <row r="63" spans="1:11" x14ac:dyDescent="0.25">
      <c r="A63" t="s">
        <v>7725</v>
      </c>
      <c r="C63" s="687" t="s">
        <v>10811</v>
      </c>
      <c r="D63" s="687"/>
      <c r="E63" s="687"/>
      <c r="F63" s="687"/>
      <c r="G63" s="687"/>
      <c r="H63" s="687"/>
      <c r="I63" s="687"/>
      <c r="J63" s="687"/>
      <c r="K63" s="687"/>
    </row>
    <row r="64" spans="1:11" x14ac:dyDescent="0.25">
      <c r="A64" t="s">
        <v>7726</v>
      </c>
      <c r="C64" s="383">
        <v>38</v>
      </c>
      <c r="D64" s="383">
        <v>64</v>
      </c>
      <c r="E64" s="383">
        <v>70</v>
      </c>
      <c r="F64" s="383">
        <v>60</v>
      </c>
      <c r="G64" s="383">
        <v>85</v>
      </c>
      <c r="H64" s="383">
        <v>82</v>
      </c>
      <c r="I64" s="383">
        <v>79</v>
      </c>
      <c r="J64" s="383">
        <v>36</v>
      </c>
      <c r="K64" s="383">
        <v>31</v>
      </c>
    </row>
    <row r="65" spans="1:11" x14ac:dyDescent="0.25">
      <c r="A65" t="s">
        <v>7727</v>
      </c>
      <c r="C65" s="687" t="s">
        <v>10811</v>
      </c>
      <c r="D65" s="687"/>
      <c r="E65" s="687"/>
      <c r="F65" s="687"/>
      <c r="G65" s="687"/>
      <c r="H65" s="687"/>
      <c r="I65" s="687"/>
      <c r="J65" s="687"/>
      <c r="K65" s="687"/>
    </row>
    <row r="66" spans="1:11" x14ac:dyDescent="0.25">
      <c r="A66" t="s">
        <v>7728</v>
      </c>
      <c r="C66" s="687" t="s">
        <v>10811</v>
      </c>
      <c r="D66" s="687"/>
      <c r="E66" s="687"/>
      <c r="F66" s="687"/>
      <c r="G66" s="687"/>
      <c r="H66" s="687"/>
      <c r="I66" s="687"/>
      <c r="J66" s="687"/>
      <c r="K66" s="687"/>
    </row>
    <row r="67" spans="1:11" x14ac:dyDescent="0.25">
      <c r="A67" t="s">
        <v>7729</v>
      </c>
      <c r="C67" s="687" t="s">
        <v>10811</v>
      </c>
      <c r="D67" s="687"/>
      <c r="E67" s="687"/>
      <c r="F67" s="687"/>
      <c r="G67" s="687"/>
      <c r="H67" s="687"/>
      <c r="I67" s="687"/>
      <c r="J67" s="687"/>
      <c r="K67" s="687"/>
    </row>
    <row r="68" spans="1:11" x14ac:dyDescent="0.25">
      <c r="A68" t="s">
        <v>7730</v>
      </c>
      <c r="C68" s="687" t="s">
        <v>10811</v>
      </c>
      <c r="D68" s="687"/>
      <c r="E68" s="687"/>
      <c r="F68" s="687"/>
      <c r="G68" s="687"/>
      <c r="H68" s="687"/>
      <c r="I68" s="687"/>
      <c r="J68" s="687"/>
      <c r="K68" s="687"/>
    </row>
    <row r="69" spans="1:11" x14ac:dyDescent="0.25">
      <c r="A69" t="s">
        <v>7731</v>
      </c>
      <c r="C69" s="687" t="s">
        <v>10811</v>
      </c>
      <c r="D69" s="687"/>
      <c r="E69" s="687"/>
      <c r="F69" s="687"/>
      <c r="G69" s="687"/>
      <c r="H69" s="687"/>
      <c r="I69" s="687"/>
      <c r="J69" s="687"/>
      <c r="K69" s="687"/>
    </row>
    <row r="70" spans="1:11" x14ac:dyDescent="0.25">
      <c r="A70" t="s">
        <v>7732</v>
      </c>
      <c r="C70" s="383">
        <v>16</v>
      </c>
      <c r="D70" s="383">
        <v>21</v>
      </c>
      <c r="E70" s="383">
        <v>21</v>
      </c>
      <c r="F70" s="383">
        <v>20</v>
      </c>
      <c r="G70" s="383">
        <v>25</v>
      </c>
      <c r="H70" s="383">
        <v>36</v>
      </c>
      <c r="I70" s="383">
        <v>29</v>
      </c>
      <c r="J70" s="383" t="s">
        <v>1542</v>
      </c>
      <c r="K70" s="383" t="s">
        <v>1542</v>
      </c>
    </row>
    <row r="71" spans="1:11" x14ac:dyDescent="0.25">
      <c r="A71" t="s">
        <v>7733</v>
      </c>
      <c r="C71" s="687" t="s">
        <v>10811</v>
      </c>
      <c r="D71" s="687"/>
      <c r="E71" s="687"/>
      <c r="F71" s="687"/>
      <c r="G71" s="687"/>
      <c r="H71" s="687"/>
      <c r="I71" s="687"/>
      <c r="J71" s="687"/>
      <c r="K71" s="687"/>
    </row>
    <row r="72" spans="1:11" x14ac:dyDescent="0.25">
      <c r="A72" t="s">
        <v>7734</v>
      </c>
      <c r="C72" s="687" t="s">
        <v>10811</v>
      </c>
      <c r="D72" s="687"/>
      <c r="E72" s="687"/>
      <c r="F72" s="687"/>
      <c r="G72" s="687"/>
      <c r="H72" s="687"/>
      <c r="I72" s="687"/>
      <c r="J72" s="687"/>
      <c r="K72" s="687"/>
    </row>
    <row r="73" spans="1:11" x14ac:dyDescent="0.25">
      <c r="A73" t="s">
        <v>7735</v>
      </c>
      <c r="C73" s="687" t="s">
        <v>10811</v>
      </c>
      <c r="D73" s="687"/>
      <c r="E73" s="687"/>
      <c r="F73" s="687"/>
      <c r="G73" s="687"/>
      <c r="H73" s="687"/>
      <c r="I73" s="687"/>
      <c r="J73" s="687"/>
      <c r="K73" s="687"/>
    </row>
    <row r="74" spans="1:11" x14ac:dyDescent="0.25">
      <c r="A74" t="s">
        <v>7736</v>
      </c>
      <c r="C74" s="687" t="s">
        <v>10811</v>
      </c>
      <c r="D74" s="687"/>
      <c r="E74" s="687"/>
      <c r="F74" s="687"/>
      <c r="G74" s="687"/>
      <c r="H74" s="687"/>
      <c r="I74" s="687"/>
      <c r="J74" s="687"/>
      <c r="K74" s="687"/>
    </row>
    <row r="75" spans="1:11" x14ac:dyDescent="0.25">
      <c r="A75" t="s">
        <v>7737</v>
      </c>
      <c r="C75" s="687" t="s">
        <v>10811</v>
      </c>
      <c r="D75" s="687"/>
      <c r="E75" s="687"/>
      <c r="F75" s="687"/>
      <c r="G75" s="687"/>
      <c r="H75" s="687"/>
      <c r="I75" s="687"/>
      <c r="J75" s="687"/>
      <c r="K75" s="687"/>
    </row>
    <row r="76" spans="1:11" x14ac:dyDescent="0.25">
      <c r="A76" t="s">
        <v>7738</v>
      </c>
      <c r="C76" s="687" t="s">
        <v>10811</v>
      </c>
      <c r="D76" s="687"/>
      <c r="E76" s="687"/>
      <c r="F76" s="687"/>
      <c r="G76" s="687"/>
      <c r="H76" s="687"/>
      <c r="I76" s="687"/>
      <c r="J76" s="687"/>
      <c r="K76" s="687"/>
    </row>
    <row r="77" spans="1:11" x14ac:dyDescent="0.25">
      <c r="A77" t="s">
        <v>7739</v>
      </c>
      <c r="C77" s="383">
        <v>613</v>
      </c>
      <c r="D77" s="383">
        <v>581</v>
      </c>
      <c r="E77" s="383">
        <v>607</v>
      </c>
      <c r="F77" s="383">
        <v>612</v>
      </c>
      <c r="G77" s="383">
        <v>605</v>
      </c>
      <c r="H77" s="383">
        <v>634</v>
      </c>
      <c r="I77" s="383">
        <v>407</v>
      </c>
      <c r="J77" s="383">
        <v>206</v>
      </c>
      <c r="K77" s="383">
        <v>196</v>
      </c>
    </row>
    <row r="78" spans="1:11" x14ac:dyDescent="0.25">
      <c r="A78" t="s">
        <v>7740</v>
      </c>
      <c r="C78" s="687" t="s">
        <v>10811</v>
      </c>
      <c r="D78" s="687"/>
      <c r="E78" s="687"/>
      <c r="F78" s="687"/>
      <c r="G78" s="687"/>
      <c r="H78" s="687"/>
      <c r="I78" s="687"/>
      <c r="J78" s="687"/>
      <c r="K78" s="687"/>
    </row>
    <row r="79" spans="1:11" x14ac:dyDescent="0.25">
      <c r="A79" t="s">
        <v>7741</v>
      </c>
      <c r="C79" s="687" t="s">
        <v>10811</v>
      </c>
      <c r="D79" s="687"/>
      <c r="E79" s="687"/>
      <c r="F79" s="687"/>
      <c r="G79" s="687"/>
      <c r="H79" s="687"/>
      <c r="I79" s="687"/>
      <c r="J79" s="687"/>
      <c r="K79" s="687"/>
    </row>
    <row r="80" spans="1:11" x14ac:dyDescent="0.25">
      <c r="A80" t="s">
        <v>7742</v>
      </c>
      <c r="C80" s="687" t="s">
        <v>10811</v>
      </c>
      <c r="D80" s="687"/>
      <c r="E80" s="687"/>
      <c r="F80" s="687"/>
      <c r="G80" s="687"/>
      <c r="H80" s="687"/>
      <c r="I80" s="687"/>
      <c r="J80" s="687"/>
      <c r="K80" s="687"/>
    </row>
    <row r="81" spans="1:11" x14ac:dyDescent="0.25">
      <c r="A81" t="s">
        <v>7743</v>
      </c>
      <c r="C81" s="687" t="s">
        <v>10811</v>
      </c>
      <c r="D81" s="687"/>
      <c r="E81" s="687"/>
      <c r="F81" s="687"/>
      <c r="G81" s="687"/>
      <c r="H81" s="687"/>
      <c r="I81" s="687"/>
      <c r="J81" s="687"/>
      <c r="K81" s="687"/>
    </row>
    <row r="82" spans="1:11" x14ac:dyDescent="0.25">
      <c r="A82" t="s">
        <v>7744</v>
      </c>
      <c r="C82" s="687" t="s">
        <v>10811</v>
      </c>
      <c r="D82" s="687"/>
      <c r="E82" s="687"/>
      <c r="F82" s="687"/>
      <c r="G82" s="687"/>
      <c r="H82" s="687"/>
      <c r="I82" s="687"/>
      <c r="J82" s="687"/>
      <c r="K82" s="687"/>
    </row>
    <row r="83" spans="1:11" x14ac:dyDescent="0.25">
      <c r="A83" t="s">
        <v>7745</v>
      </c>
      <c r="C83" s="383">
        <v>15</v>
      </c>
      <c r="D83" s="383">
        <v>17</v>
      </c>
      <c r="E83" s="383">
        <v>17</v>
      </c>
      <c r="F83" s="611" t="s">
        <v>1542</v>
      </c>
      <c r="G83" s="383">
        <v>14</v>
      </c>
      <c r="H83" s="383">
        <v>10</v>
      </c>
      <c r="I83" s="383">
        <v>10</v>
      </c>
      <c r="J83" s="383" t="s">
        <v>1542</v>
      </c>
      <c r="K83" s="383" t="s">
        <v>1542</v>
      </c>
    </row>
    <row r="84" spans="1:11" x14ac:dyDescent="0.25">
      <c r="A84" t="s">
        <v>7746</v>
      </c>
      <c r="C84" s="687" t="s">
        <v>10811</v>
      </c>
      <c r="D84" s="687"/>
      <c r="E84" s="687"/>
      <c r="F84" s="687"/>
      <c r="G84" s="687"/>
      <c r="H84" s="687"/>
      <c r="I84" s="687"/>
      <c r="J84" s="687"/>
      <c r="K84" s="687"/>
    </row>
    <row r="85" spans="1:11" x14ac:dyDescent="0.25">
      <c r="A85" t="s">
        <v>7747</v>
      </c>
      <c r="C85" s="687" t="s">
        <v>10811</v>
      </c>
      <c r="D85" s="687"/>
      <c r="E85" s="687"/>
      <c r="F85" s="687"/>
      <c r="G85" s="687"/>
      <c r="H85" s="687"/>
      <c r="I85" s="687"/>
      <c r="J85" s="687"/>
      <c r="K85" s="687"/>
    </row>
    <row r="86" spans="1:11" x14ac:dyDescent="0.25">
      <c r="A86" t="s">
        <v>7748</v>
      </c>
      <c r="C86" s="383">
        <v>56</v>
      </c>
      <c r="D86" s="383">
        <v>68</v>
      </c>
      <c r="E86" s="383">
        <v>72</v>
      </c>
      <c r="F86" s="383">
        <v>75</v>
      </c>
      <c r="G86" s="383">
        <v>84</v>
      </c>
      <c r="H86" s="383">
        <v>66</v>
      </c>
      <c r="I86" s="383">
        <v>41</v>
      </c>
      <c r="J86" s="383">
        <v>14</v>
      </c>
      <c r="K86" s="383">
        <v>18</v>
      </c>
    </row>
    <row r="87" spans="1:11" x14ac:dyDescent="0.25">
      <c r="A87" t="s">
        <v>7749</v>
      </c>
      <c r="C87" s="687" t="s">
        <v>10811</v>
      </c>
      <c r="D87" s="687"/>
      <c r="E87" s="687"/>
      <c r="F87" s="687"/>
      <c r="G87" s="687"/>
      <c r="H87" s="687"/>
      <c r="I87" s="687"/>
      <c r="J87" s="687"/>
      <c r="K87" s="687"/>
    </row>
    <row r="88" spans="1:11" x14ac:dyDescent="0.25">
      <c r="A88" t="s">
        <v>7750</v>
      </c>
      <c r="C88" s="687" t="s">
        <v>10811</v>
      </c>
      <c r="D88" s="687"/>
      <c r="E88" s="687"/>
      <c r="F88" s="687"/>
      <c r="G88" s="687"/>
      <c r="H88" s="687"/>
      <c r="I88" s="687"/>
      <c r="J88" s="687"/>
      <c r="K88" s="687"/>
    </row>
    <row r="89" spans="1:11" x14ac:dyDescent="0.25">
      <c r="A89" t="s">
        <v>7751</v>
      </c>
      <c r="C89" s="383">
        <v>31</v>
      </c>
      <c r="D89" s="383">
        <v>26</v>
      </c>
      <c r="E89" s="383">
        <v>41</v>
      </c>
      <c r="F89" s="383">
        <v>35</v>
      </c>
      <c r="G89" s="383">
        <v>36</v>
      </c>
      <c r="H89" s="383">
        <v>35</v>
      </c>
      <c r="I89" s="383">
        <v>36</v>
      </c>
      <c r="J89" s="383">
        <v>13</v>
      </c>
      <c r="K89" s="383">
        <v>11</v>
      </c>
    </row>
    <row r="90" spans="1:11" x14ac:dyDescent="0.25">
      <c r="A90" t="s">
        <v>7752</v>
      </c>
      <c r="C90" s="383">
        <v>15</v>
      </c>
      <c r="D90" s="611" t="s">
        <v>1542</v>
      </c>
      <c r="E90" s="611" t="s">
        <v>1542</v>
      </c>
      <c r="F90" s="611" t="s">
        <v>1542</v>
      </c>
      <c r="G90" s="383" t="s">
        <v>1542</v>
      </c>
      <c r="H90" s="383" t="s">
        <v>1542</v>
      </c>
      <c r="I90" s="611" t="s">
        <v>1542</v>
      </c>
      <c r="J90" s="383" t="s">
        <v>1542</v>
      </c>
      <c r="K90" s="611" t="s">
        <v>1542</v>
      </c>
    </row>
    <row r="91" spans="1:11" x14ac:dyDescent="0.25">
      <c r="A91" t="s">
        <v>7753</v>
      </c>
      <c r="C91" s="687" t="s">
        <v>10811</v>
      </c>
      <c r="D91" s="687"/>
      <c r="E91" s="687"/>
      <c r="F91" s="687"/>
      <c r="G91" s="687"/>
      <c r="H91" s="687"/>
      <c r="I91" s="687"/>
      <c r="J91" s="687"/>
      <c r="K91" s="687"/>
    </row>
    <row r="92" spans="1:11" x14ac:dyDescent="0.25">
      <c r="A92" t="s">
        <v>7754</v>
      </c>
      <c r="C92" s="687" t="s">
        <v>10811</v>
      </c>
      <c r="D92" s="687"/>
      <c r="E92" s="687"/>
      <c r="F92" s="687"/>
      <c r="G92" s="687"/>
      <c r="H92" s="687"/>
      <c r="I92" s="687"/>
      <c r="J92" s="687"/>
      <c r="K92" s="687"/>
    </row>
    <row r="93" spans="1:11" x14ac:dyDescent="0.25">
      <c r="A93" t="s">
        <v>7755</v>
      </c>
      <c r="C93" s="687" t="s">
        <v>10811</v>
      </c>
      <c r="D93" s="687"/>
      <c r="E93" s="687"/>
      <c r="F93" s="687"/>
      <c r="G93" s="687"/>
      <c r="H93" s="687"/>
      <c r="I93" s="687"/>
      <c r="J93" s="687"/>
      <c r="K93" s="687"/>
    </row>
    <row r="94" spans="1:11" x14ac:dyDescent="0.25">
      <c r="A94" t="s">
        <v>7756</v>
      </c>
      <c r="C94" s="687" t="s">
        <v>10811</v>
      </c>
      <c r="D94" s="687"/>
      <c r="E94" s="687"/>
      <c r="F94" s="687"/>
      <c r="G94" s="687"/>
      <c r="H94" s="687"/>
      <c r="I94" s="687"/>
      <c r="J94" s="687"/>
      <c r="K94" s="687"/>
    </row>
    <row r="95" spans="1:11" x14ac:dyDescent="0.25">
      <c r="A95" t="s">
        <v>7757</v>
      </c>
      <c r="C95" s="611" t="s">
        <v>1542</v>
      </c>
      <c r="D95" s="383">
        <v>17</v>
      </c>
      <c r="E95" s="383">
        <v>14</v>
      </c>
      <c r="F95" s="383">
        <v>12</v>
      </c>
      <c r="G95" s="383">
        <v>10</v>
      </c>
      <c r="H95" s="383" t="s">
        <v>1542</v>
      </c>
      <c r="I95" s="383" t="s">
        <v>1542</v>
      </c>
      <c r="J95" s="383" t="s">
        <v>1542</v>
      </c>
      <c r="K95" s="383" t="s">
        <v>1542</v>
      </c>
    </row>
    <row r="96" spans="1:11" x14ac:dyDescent="0.25">
      <c r="A96" t="s">
        <v>7758</v>
      </c>
      <c r="C96" s="687" t="s">
        <v>10811</v>
      </c>
      <c r="D96" s="687"/>
      <c r="E96" s="687"/>
      <c r="F96" s="687"/>
      <c r="G96" s="687"/>
      <c r="H96" s="687"/>
      <c r="I96" s="687"/>
      <c r="J96" s="687"/>
      <c r="K96" s="687"/>
    </row>
    <row r="97" spans="1:11" x14ac:dyDescent="0.25">
      <c r="A97" t="s">
        <v>7759</v>
      </c>
      <c r="C97" s="687" t="s">
        <v>10811</v>
      </c>
      <c r="D97" s="687"/>
      <c r="E97" s="687"/>
      <c r="F97" s="687"/>
      <c r="G97" s="687"/>
      <c r="H97" s="687"/>
      <c r="I97" s="687"/>
      <c r="J97" s="687"/>
      <c r="K97" s="687"/>
    </row>
    <row r="98" spans="1:11" x14ac:dyDescent="0.25">
      <c r="A98" t="s">
        <v>7760</v>
      </c>
      <c r="C98" s="687" t="s">
        <v>10811</v>
      </c>
      <c r="D98" s="687"/>
      <c r="E98" s="687"/>
      <c r="F98" s="687"/>
      <c r="G98" s="687"/>
      <c r="H98" s="687"/>
      <c r="I98" s="687"/>
      <c r="J98" s="687"/>
      <c r="K98" s="687"/>
    </row>
    <row r="99" spans="1:11" x14ac:dyDescent="0.25">
      <c r="A99" t="s">
        <v>7761</v>
      </c>
      <c r="C99" s="383">
        <v>12</v>
      </c>
      <c r="D99" s="383">
        <v>15</v>
      </c>
      <c r="E99" s="611" t="s">
        <v>1542</v>
      </c>
      <c r="F99" s="383">
        <v>17</v>
      </c>
      <c r="G99" s="383">
        <v>12</v>
      </c>
      <c r="H99" s="383">
        <v>10</v>
      </c>
      <c r="I99" s="383" t="s">
        <v>1542</v>
      </c>
      <c r="J99" s="383" t="s">
        <v>1542</v>
      </c>
      <c r="K99" s="383" t="s">
        <v>1542</v>
      </c>
    </row>
    <row r="100" spans="1:11" x14ac:dyDescent="0.25">
      <c r="A100" t="s">
        <v>7762</v>
      </c>
      <c r="C100" s="383">
        <v>45</v>
      </c>
      <c r="D100" s="383">
        <v>39</v>
      </c>
      <c r="E100" s="383">
        <v>36</v>
      </c>
      <c r="F100" s="383">
        <v>56</v>
      </c>
      <c r="G100" s="383">
        <v>46</v>
      </c>
      <c r="H100" s="383">
        <v>48</v>
      </c>
      <c r="I100" s="383">
        <v>38</v>
      </c>
      <c r="J100" s="383" t="s">
        <v>1542</v>
      </c>
      <c r="K100" s="383" t="s">
        <v>1542</v>
      </c>
    </row>
    <row r="101" spans="1:11" x14ac:dyDescent="0.25">
      <c r="A101" t="s">
        <v>7763</v>
      </c>
      <c r="C101" s="687" t="s">
        <v>10811</v>
      </c>
      <c r="D101" s="687"/>
      <c r="E101" s="687"/>
      <c r="F101" s="687"/>
      <c r="G101" s="687"/>
      <c r="H101" s="687"/>
      <c r="I101" s="687"/>
      <c r="J101" s="687"/>
      <c r="K101" s="687"/>
    </row>
    <row r="102" spans="1:11" x14ac:dyDescent="0.25">
      <c r="A102" t="s">
        <v>7764</v>
      </c>
      <c r="C102" s="383">
        <v>89</v>
      </c>
      <c r="D102" s="383">
        <v>72</v>
      </c>
      <c r="E102" s="383">
        <v>93</v>
      </c>
      <c r="F102" s="383">
        <v>97</v>
      </c>
      <c r="G102" s="383">
        <v>106</v>
      </c>
      <c r="H102" s="383">
        <v>100</v>
      </c>
      <c r="I102" s="383">
        <v>97</v>
      </c>
      <c r="J102" s="383">
        <v>22</v>
      </c>
      <c r="K102" s="383">
        <v>29</v>
      </c>
    </row>
    <row r="103" spans="1:11" x14ac:dyDescent="0.25">
      <c r="A103" t="s">
        <v>7765</v>
      </c>
      <c r="C103" s="687" t="s">
        <v>10811</v>
      </c>
      <c r="D103" s="687"/>
      <c r="E103" s="687"/>
      <c r="F103" s="687"/>
      <c r="G103" s="687"/>
      <c r="H103" s="687"/>
      <c r="I103" s="687"/>
      <c r="J103" s="687"/>
      <c r="K103" s="687"/>
    </row>
    <row r="104" spans="1:11" x14ac:dyDescent="0.25">
      <c r="A104" t="s">
        <v>7766</v>
      </c>
      <c r="C104" s="687" t="s">
        <v>10811</v>
      </c>
      <c r="D104" s="687"/>
      <c r="E104" s="687"/>
      <c r="F104" s="687"/>
      <c r="G104" s="687"/>
      <c r="H104" s="687"/>
      <c r="I104" s="687"/>
      <c r="J104" s="687"/>
      <c r="K104" s="687"/>
    </row>
    <row r="105" spans="1:11" x14ac:dyDescent="0.25">
      <c r="A105" t="s">
        <v>7767</v>
      </c>
      <c r="C105" s="687" t="s">
        <v>10811</v>
      </c>
      <c r="D105" s="687"/>
      <c r="E105" s="687"/>
      <c r="F105" s="687"/>
      <c r="G105" s="687"/>
      <c r="H105" s="687"/>
      <c r="I105" s="687"/>
      <c r="J105" s="687"/>
      <c r="K105" s="687"/>
    </row>
    <row r="106" spans="1:11" x14ac:dyDescent="0.25">
      <c r="A106" t="s">
        <v>7768</v>
      </c>
      <c r="C106" s="383">
        <v>594</v>
      </c>
      <c r="D106" s="383">
        <v>658</v>
      </c>
      <c r="E106" s="383">
        <v>608</v>
      </c>
      <c r="F106" s="383">
        <v>641</v>
      </c>
      <c r="G106" s="383">
        <v>597</v>
      </c>
      <c r="H106" s="383">
        <v>648</v>
      </c>
      <c r="I106" s="383">
        <v>411</v>
      </c>
      <c r="J106" s="383">
        <v>254</v>
      </c>
      <c r="K106" s="383">
        <v>204</v>
      </c>
    </row>
    <row r="107" spans="1:11" x14ac:dyDescent="0.25">
      <c r="A107" t="s">
        <v>7769</v>
      </c>
      <c r="C107" s="687" t="s">
        <v>10811</v>
      </c>
      <c r="D107" s="687"/>
      <c r="E107" s="687"/>
      <c r="F107" s="687"/>
      <c r="G107" s="687"/>
      <c r="H107" s="687"/>
      <c r="I107" s="687"/>
      <c r="J107" s="687"/>
      <c r="K107" s="687"/>
    </row>
    <row r="108" spans="1:11" x14ac:dyDescent="0.25">
      <c r="A108" t="s">
        <v>7770</v>
      </c>
      <c r="C108" s="687" t="s">
        <v>10811</v>
      </c>
      <c r="D108" s="687"/>
      <c r="E108" s="687"/>
      <c r="F108" s="687"/>
      <c r="G108" s="687"/>
      <c r="H108" s="687"/>
      <c r="I108" s="687"/>
      <c r="J108" s="687"/>
      <c r="K108" s="687"/>
    </row>
    <row r="109" spans="1:11" x14ac:dyDescent="0.25">
      <c r="A109" t="s">
        <v>7771</v>
      </c>
      <c r="C109" s="383">
        <v>19</v>
      </c>
      <c r="D109" s="383">
        <v>17</v>
      </c>
      <c r="E109" s="383">
        <v>11</v>
      </c>
      <c r="F109" s="383">
        <v>12</v>
      </c>
      <c r="G109" s="383">
        <v>14</v>
      </c>
      <c r="H109" s="383">
        <v>14</v>
      </c>
      <c r="I109" s="383">
        <v>10</v>
      </c>
      <c r="J109" s="611" t="s">
        <v>1542</v>
      </c>
      <c r="K109" s="383" t="s">
        <v>1542</v>
      </c>
    </row>
    <row r="110" spans="1:11" x14ac:dyDescent="0.25">
      <c r="A110" t="s">
        <v>7772</v>
      </c>
      <c r="C110" s="687" t="s">
        <v>10811</v>
      </c>
      <c r="D110" s="687"/>
      <c r="E110" s="687"/>
      <c r="F110" s="687"/>
      <c r="G110" s="687"/>
      <c r="H110" s="687"/>
      <c r="I110" s="687"/>
      <c r="J110" s="687"/>
      <c r="K110" s="687"/>
    </row>
    <row r="111" spans="1:11" x14ac:dyDescent="0.25">
      <c r="A111" t="s">
        <v>7773</v>
      </c>
      <c r="C111" s="687" t="s">
        <v>10811</v>
      </c>
      <c r="D111" s="687"/>
      <c r="E111" s="687"/>
      <c r="F111" s="687"/>
      <c r="G111" s="687"/>
      <c r="H111" s="687"/>
      <c r="I111" s="687"/>
      <c r="J111" s="687"/>
      <c r="K111" s="687"/>
    </row>
    <row r="112" spans="1:11" x14ac:dyDescent="0.25">
      <c r="A112" t="s">
        <v>7774</v>
      </c>
      <c r="C112" s="687" t="s">
        <v>10811</v>
      </c>
      <c r="D112" s="687"/>
      <c r="E112" s="687"/>
      <c r="F112" s="687"/>
      <c r="G112" s="687"/>
      <c r="H112" s="687"/>
      <c r="I112" s="687"/>
      <c r="J112" s="687"/>
      <c r="K112" s="687"/>
    </row>
    <row r="113" spans="1:11" x14ac:dyDescent="0.25">
      <c r="A113" t="s">
        <v>7775</v>
      </c>
      <c r="C113" s="687" t="s">
        <v>10811</v>
      </c>
      <c r="D113" s="687"/>
      <c r="E113" s="687"/>
      <c r="F113" s="687"/>
      <c r="G113" s="687"/>
      <c r="H113" s="687"/>
      <c r="I113" s="687"/>
      <c r="J113" s="687"/>
      <c r="K113" s="687"/>
    </row>
    <row r="114" spans="1:11" x14ac:dyDescent="0.25">
      <c r="A114" t="s">
        <v>7776</v>
      </c>
      <c r="C114" s="687" t="s">
        <v>10811</v>
      </c>
      <c r="D114" s="687"/>
      <c r="E114" s="687"/>
      <c r="F114" s="687"/>
      <c r="G114" s="687"/>
      <c r="H114" s="687"/>
      <c r="I114" s="687"/>
      <c r="J114" s="687"/>
      <c r="K114" s="687"/>
    </row>
    <row r="115" spans="1:11" x14ac:dyDescent="0.25">
      <c r="A115" t="s">
        <v>7777</v>
      </c>
      <c r="C115" s="687" t="s">
        <v>10811</v>
      </c>
      <c r="D115" s="687"/>
      <c r="E115" s="687"/>
      <c r="F115" s="687"/>
      <c r="G115" s="687"/>
      <c r="H115" s="687"/>
      <c r="I115" s="687"/>
      <c r="J115" s="687"/>
      <c r="K115" s="687"/>
    </row>
    <row r="116" spans="1:11" x14ac:dyDescent="0.25">
      <c r="A116" t="s">
        <v>7778</v>
      </c>
      <c r="C116" s="687" t="s">
        <v>10811</v>
      </c>
      <c r="D116" s="687"/>
      <c r="E116" s="687"/>
      <c r="F116" s="687"/>
      <c r="G116" s="687"/>
      <c r="H116" s="687"/>
      <c r="I116" s="687"/>
      <c r="J116" s="687"/>
      <c r="K116" s="687"/>
    </row>
    <row r="117" spans="1:11" x14ac:dyDescent="0.25">
      <c r="A117" t="s">
        <v>7779</v>
      </c>
      <c r="C117" s="687" t="s">
        <v>10811</v>
      </c>
      <c r="D117" s="687"/>
      <c r="E117" s="687"/>
      <c r="F117" s="687"/>
      <c r="G117" s="687"/>
      <c r="H117" s="687"/>
      <c r="I117" s="687"/>
      <c r="J117" s="687"/>
      <c r="K117" s="687"/>
    </row>
    <row r="118" spans="1:11" x14ac:dyDescent="0.25">
      <c r="A118" t="s">
        <v>7780</v>
      </c>
      <c r="C118" s="687" t="s">
        <v>10811</v>
      </c>
      <c r="D118" s="687"/>
      <c r="E118" s="687"/>
      <c r="F118" s="687"/>
      <c r="G118" s="687"/>
      <c r="H118" s="687"/>
      <c r="I118" s="687"/>
      <c r="J118" s="687"/>
      <c r="K118" s="687"/>
    </row>
    <row r="119" spans="1:11" x14ac:dyDescent="0.25">
      <c r="A119" t="s">
        <v>7781</v>
      </c>
      <c r="C119" s="687" t="s">
        <v>10811</v>
      </c>
      <c r="D119" s="687"/>
      <c r="E119" s="687"/>
      <c r="F119" s="687"/>
      <c r="G119" s="687"/>
      <c r="H119" s="687"/>
      <c r="I119" s="687"/>
      <c r="J119" s="687"/>
      <c r="K119" s="687"/>
    </row>
    <row r="120" spans="1:11" x14ac:dyDescent="0.25">
      <c r="A120" t="s">
        <v>7782</v>
      </c>
      <c r="C120" s="687" t="s">
        <v>10811</v>
      </c>
      <c r="D120" s="687"/>
      <c r="E120" s="687"/>
      <c r="F120" s="687"/>
      <c r="G120" s="687"/>
      <c r="H120" s="687"/>
      <c r="I120" s="687"/>
      <c r="J120" s="687"/>
      <c r="K120" s="687"/>
    </row>
    <row r="121" spans="1:11" x14ac:dyDescent="0.25">
      <c r="A121" t="s">
        <v>7783</v>
      </c>
      <c r="C121" s="687" t="s">
        <v>10811</v>
      </c>
      <c r="D121" s="687"/>
      <c r="E121" s="687"/>
      <c r="F121" s="687"/>
      <c r="G121" s="687"/>
      <c r="H121" s="687"/>
      <c r="I121" s="687"/>
      <c r="J121" s="687"/>
      <c r="K121" s="687"/>
    </row>
    <row r="122" spans="1:11" x14ac:dyDescent="0.25">
      <c r="A122" t="s">
        <v>7784</v>
      </c>
      <c r="C122" s="383">
        <v>79</v>
      </c>
      <c r="D122" s="383">
        <v>80</v>
      </c>
      <c r="E122" s="383">
        <v>68</v>
      </c>
      <c r="F122" s="383">
        <v>86</v>
      </c>
      <c r="G122" s="383">
        <v>94</v>
      </c>
      <c r="H122" s="383">
        <v>85</v>
      </c>
      <c r="I122" s="383">
        <v>82</v>
      </c>
      <c r="J122" s="383">
        <v>19</v>
      </c>
      <c r="K122" s="383">
        <v>18</v>
      </c>
    </row>
    <row r="123" spans="1:11" x14ac:dyDescent="0.25">
      <c r="A123" t="s">
        <v>7785</v>
      </c>
      <c r="C123" s="687" t="s">
        <v>10811</v>
      </c>
      <c r="D123" s="687"/>
      <c r="E123" s="687"/>
      <c r="F123" s="687"/>
      <c r="G123" s="687"/>
      <c r="H123" s="687"/>
      <c r="I123" s="687"/>
      <c r="J123" s="687"/>
      <c r="K123" s="687"/>
    </row>
    <row r="124" spans="1:11" x14ac:dyDescent="0.25">
      <c r="A124" t="s">
        <v>7786</v>
      </c>
      <c r="C124" s="687" t="s">
        <v>10811</v>
      </c>
      <c r="D124" s="687"/>
      <c r="E124" s="687"/>
      <c r="F124" s="687"/>
      <c r="G124" s="687"/>
      <c r="H124" s="687"/>
      <c r="I124" s="687"/>
      <c r="J124" s="687"/>
      <c r="K124" s="687"/>
    </row>
    <row r="125" spans="1:11" x14ac:dyDescent="0.25">
      <c r="A125" t="s">
        <v>7787</v>
      </c>
      <c r="C125" s="687" t="s">
        <v>10811</v>
      </c>
      <c r="D125" s="687"/>
      <c r="E125" s="687"/>
      <c r="F125" s="687"/>
      <c r="G125" s="687"/>
      <c r="H125" s="687"/>
      <c r="I125" s="687"/>
      <c r="J125" s="687"/>
      <c r="K125" s="687"/>
    </row>
    <row r="126" spans="1:11" x14ac:dyDescent="0.25">
      <c r="A126" t="s">
        <v>7788</v>
      </c>
      <c r="C126" s="383">
        <v>252</v>
      </c>
      <c r="D126" s="383">
        <v>273</v>
      </c>
      <c r="E126" s="383">
        <v>246</v>
      </c>
      <c r="F126" s="383">
        <v>301</v>
      </c>
      <c r="G126" s="383">
        <v>293</v>
      </c>
      <c r="H126" s="383">
        <v>284</v>
      </c>
      <c r="I126" s="383">
        <v>241</v>
      </c>
      <c r="J126" s="383">
        <v>73</v>
      </c>
      <c r="K126" s="383">
        <v>50</v>
      </c>
    </row>
    <row r="127" spans="1:11" x14ac:dyDescent="0.25">
      <c r="A127" t="s">
        <v>7789</v>
      </c>
      <c r="C127" s="687" t="s">
        <v>10811</v>
      </c>
      <c r="D127" s="687"/>
      <c r="E127" s="687"/>
      <c r="F127" s="687"/>
      <c r="G127" s="687"/>
      <c r="H127" s="687"/>
      <c r="I127" s="687"/>
      <c r="J127" s="687"/>
      <c r="K127" s="687"/>
    </row>
    <row r="128" spans="1:11" x14ac:dyDescent="0.25">
      <c r="A128" t="s">
        <v>7790</v>
      </c>
      <c r="C128" s="687" t="s">
        <v>10811</v>
      </c>
      <c r="D128" s="687"/>
      <c r="E128" s="687"/>
      <c r="F128" s="687"/>
      <c r="G128" s="687"/>
      <c r="H128" s="687"/>
      <c r="I128" s="687"/>
      <c r="J128" s="687"/>
      <c r="K128" s="687"/>
    </row>
    <row r="129" spans="1:11" x14ac:dyDescent="0.25">
      <c r="A129" t="s">
        <v>7791</v>
      </c>
      <c r="C129" s="687" t="s">
        <v>10811</v>
      </c>
      <c r="D129" s="687"/>
      <c r="E129" s="687"/>
      <c r="F129" s="687"/>
      <c r="G129" s="687"/>
      <c r="H129" s="687"/>
      <c r="I129" s="687"/>
      <c r="J129" s="687"/>
      <c r="K129" s="687"/>
    </row>
    <row r="130" spans="1:11" x14ac:dyDescent="0.25">
      <c r="A130" t="s">
        <v>7792</v>
      </c>
      <c r="C130" s="687" t="s">
        <v>10811</v>
      </c>
      <c r="D130" s="687"/>
      <c r="E130" s="687"/>
      <c r="F130" s="687"/>
      <c r="G130" s="687"/>
      <c r="H130" s="687"/>
      <c r="I130" s="687"/>
      <c r="J130" s="687"/>
      <c r="K130" s="687"/>
    </row>
    <row r="131" spans="1:11" x14ac:dyDescent="0.25">
      <c r="A131" t="s">
        <v>7793</v>
      </c>
      <c r="C131" s="611" t="s">
        <v>1542</v>
      </c>
      <c r="D131" s="611" t="s">
        <v>1542</v>
      </c>
      <c r="E131" s="611" t="s">
        <v>1542</v>
      </c>
      <c r="F131" s="611" t="s">
        <v>1542</v>
      </c>
      <c r="G131" s="383" t="s">
        <v>1542</v>
      </c>
      <c r="H131" s="383">
        <v>11</v>
      </c>
      <c r="I131" s="383" t="s">
        <v>1542</v>
      </c>
      <c r="J131" s="383" t="s">
        <v>1542</v>
      </c>
      <c r="K131" s="383" t="s">
        <v>1542</v>
      </c>
    </row>
    <row r="132" spans="1:11" x14ac:dyDescent="0.25">
      <c r="A132" t="s">
        <v>7794</v>
      </c>
      <c r="C132" s="687" t="s">
        <v>10811</v>
      </c>
      <c r="D132" s="687"/>
      <c r="E132" s="687"/>
      <c r="F132" s="687"/>
      <c r="G132" s="687"/>
      <c r="H132" s="687"/>
      <c r="I132" s="687"/>
      <c r="J132" s="687"/>
      <c r="K132" s="687"/>
    </row>
    <row r="133" spans="1:11" x14ac:dyDescent="0.25">
      <c r="A133" t="s">
        <v>7795</v>
      </c>
      <c r="C133" s="687" t="s">
        <v>10811</v>
      </c>
      <c r="D133" s="687"/>
      <c r="E133" s="687"/>
      <c r="F133" s="687"/>
      <c r="G133" s="687"/>
      <c r="H133" s="687"/>
      <c r="I133" s="687"/>
      <c r="J133" s="687"/>
      <c r="K133" s="687"/>
    </row>
    <row r="134" spans="1:11" x14ac:dyDescent="0.25">
      <c r="A134" t="s">
        <v>7796</v>
      </c>
      <c r="C134" s="687" t="s">
        <v>10811</v>
      </c>
      <c r="D134" s="687"/>
      <c r="E134" s="687"/>
      <c r="F134" s="687"/>
      <c r="G134" s="687"/>
      <c r="H134" s="687"/>
      <c r="I134" s="687"/>
      <c r="J134" s="687"/>
      <c r="K134" s="687"/>
    </row>
    <row r="135" spans="1:11" x14ac:dyDescent="0.25">
      <c r="A135" t="s">
        <v>7797</v>
      </c>
      <c r="C135" s="687" t="s">
        <v>10811</v>
      </c>
      <c r="D135" s="687"/>
      <c r="E135" s="687"/>
      <c r="F135" s="687"/>
      <c r="G135" s="687"/>
      <c r="H135" s="687"/>
      <c r="I135" s="687"/>
      <c r="J135" s="687"/>
      <c r="K135" s="687"/>
    </row>
    <row r="136" spans="1:11" x14ac:dyDescent="0.25">
      <c r="A136" t="s">
        <v>7798</v>
      </c>
      <c r="C136" s="687" t="s">
        <v>10811</v>
      </c>
      <c r="D136" s="687"/>
      <c r="E136" s="687"/>
      <c r="F136" s="687"/>
      <c r="G136" s="687"/>
      <c r="H136" s="687"/>
      <c r="I136" s="687"/>
      <c r="J136" s="687"/>
      <c r="K136" s="687"/>
    </row>
    <row r="137" spans="1:11" x14ac:dyDescent="0.25">
      <c r="A137" t="s">
        <v>7799</v>
      </c>
      <c r="C137" s="383">
        <v>10</v>
      </c>
      <c r="D137" s="383">
        <v>14</v>
      </c>
      <c r="E137" s="611" t="s">
        <v>1542</v>
      </c>
      <c r="F137" s="383" t="s">
        <v>1542</v>
      </c>
      <c r="G137" s="383">
        <v>10</v>
      </c>
      <c r="H137" s="383" t="s">
        <v>1542</v>
      </c>
      <c r="I137" s="383" t="s">
        <v>1542</v>
      </c>
      <c r="J137" s="383" t="s">
        <v>1542</v>
      </c>
      <c r="K137" s="383" t="s">
        <v>1542</v>
      </c>
    </row>
    <row r="138" spans="1:11" x14ac:dyDescent="0.25">
      <c r="A138" t="s">
        <v>7800</v>
      </c>
      <c r="C138" s="687" t="s">
        <v>10811</v>
      </c>
      <c r="D138" s="687"/>
      <c r="E138" s="687"/>
      <c r="F138" s="687"/>
      <c r="G138" s="687"/>
      <c r="H138" s="687"/>
      <c r="I138" s="687"/>
      <c r="J138" s="687"/>
      <c r="K138" s="687"/>
    </row>
    <row r="139" spans="1:11" x14ac:dyDescent="0.25">
      <c r="A139" t="s">
        <v>7801</v>
      </c>
      <c r="C139" s="687" t="s">
        <v>10811</v>
      </c>
      <c r="D139" s="687"/>
      <c r="E139" s="687"/>
      <c r="F139" s="687"/>
      <c r="G139" s="687"/>
      <c r="H139" s="687"/>
      <c r="I139" s="687"/>
      <c r="J139" s="687"/>
      <c r="K139" s="687"/>
    </row>
    <row r="140" spans="1:11" x14ac:dyDescent="0.25">
      <c r="A140" t="s">
        <v>7802</v>
      </c>
      <c r="C140" s="687" t="s">
        <v>10811</v>
      </c>
      <c r="D140" s="687"/>
      <c r="E140" s="687"/>
      <c r="F140" s="687"/>
      <c r="G140" s="687"/>
      <c r="H140" s="687"/>
      <c r="I140" s="687"/>
      <c r="J140" s="687"/>
      <c r="K140" s="687"/>
    </row>
    <row r="141" spans="1:11" x14ac:dyDescent="0.25">
      <c r="A141" t="s">
        <v>7803</v>
      </c>
      <c r="C141" s="687" t="s">
        <v>10811</v>
      </c>
      <c r="D141" s="687"/>
      <c r="E141" s="687"/>
      <c r="F141" s="687"/>
      <c r="G141" s="687"/>
      <c r="H141" s="687"/>
      <c r="I141" s="687"/>
      <c r="J141" s="687"/>
      <c r="K141" s="687"/>
    </row>
    <row r="142" spans="1:11" x14ac:dyDescent="0.25">
      <c r="A142" t="s">
        <v>7804</v>
      </c>
      <c r="C142" s="687" t="s">
        <v>10811</v>
      </c>
      <c r="D142" s="687"/>
      <c r="E142" s="687"/>
      <c r="F142" s="687"/>
      <c r="G142" s="687"/>
      <c r="H142" s="687"/>
      <c r="I142" s="687"/>
      <c r="J142" s="687"/>
      <c r="K142" s="687"/>
    </row>
    <row r="143" spans="1:11" x14ac:dyDescent="0.25">
      <c r="A143" t="s">
        <v>7805</v>
      </c>
      <c r="C143" s="687" t="s">
        <v>10811</v>
      </c>
      <c r="D143" s="687"/>
      <c r="E143" s="687"/>
      <c r="F143" s="687"/>
      <c r="G143" s="687"/>
      <c r="H143" s="687"/>
      <c r="I143" s="687"/>
      <c r="J143" s="687"/>
      <c r="K143" s="687"/>
    </row>
    <row r="144" spans="1:11" x14ac:dyDescent="0.25">
      <c r="A144" t="s">
        <v>7806</v>
      </c>
      <c r="C144" s="687" t="s">
        <v>10811</v>
      </c>
      <c r="D144" s="687"/>
      <c r="E144" s="687"/>
      <c r="F144" s="687"/>
      <c r="G144" s="687"/>
      <c r="H144" s="687"/>
      <c r="I144" s="687"/>
      <c r="J144" s="687"/>
      <c r="K144" s="687"/>
    </row>
    <row r="145" spans="1:11" x14ac:dyDescent="0.25">
      <c r="A145" t="s">
        <v>7807</v>
      </c>
      <c r="C145" s="383">
        <v>11</v>
      </c>
      <c r="D145" s="383">
        <v>11</v>
      </c>
      <c r="E145" s="611" t="s">
        <v>1542</v>
      </c>
      <c r="F145" s="383">
        <v>12</v>
      </c>
      <c r="G145" s="383" t="s">
        <v>1542</v>
      </c>
      <c r="H145" s="383" t="s">
        <v>1542</v>
      </c>
      <c r="I145" s="383" t="s">
        <v>1542</v>
      </c>
      <c r="J145" s="383" t="s">
        <v>1542</v>
      </c>
      <c r="K145" s="383" t="s">
        <v>1542</v>
      </c>
    </row>
    <row r="146" spans="1:11" x14ac:dyDescent="0.25">
      <c r="A146" t="s">
        <v>7808</v>
      </c>
      <c r="C146" s="611" t="s">
        <v>1542</v>
      </c>
      <c r="D146" s="611" t="s">
        <v>1542</v>
      </c>
      <c r="E146" s="383" t="s">
        <v>1542</v>
      </c>
      <c r="F146" s="611" t="s">
        <v>1542</v>
      </c>
      <c r="G146" s="383">
        <v>11</v>
      </c>
      <c r="H146" s="383" t="s">
        <v>1542</v>
      </c>
      <c r="I146" s="383" t="s">
        <v>1542</v>
      </c>
      <c r="J146" s="383" t="s">
        <v>1542</v>
      </c>
      <c r="K146" s="383" t="s">
        <v>1542</v>
      </c>
    </row>
    <row r="147" spans="1:11" x14ac:dyDescent="0.25">
      <c r="A147" t="s">
        <v>7809</v>
      </c>
      <c r="C147" s="687" t="s">
        <v>10811</v>
      </c>
      <c r="D147" s="687"/>
      <c r="E147" s="687"/>
      <c r="F147" s="687"/>
      <c r="G147" s="687"/>
      <c r="H147" s="687"/>
      <c r="I147" s="687"/>
      <c r="J147" s="687"/>
      <c r="K147" s="687"/>
    </row>
    <row r="148" spans="1:11" x14ac:dyDescent="0.25">
      <c r="A148" t="s">
        <v>7810</v>
      </c>
      <c r="C148" s="383">
        <v>25</v>
      </c>
      <c r="D148" s="383">
        <v>31</v>
      </c>
      <c r="E148" s="383">
        <v>18</v>
      </c>
      <c r="F148" s="383">
        <v>25</v>
      </c>
      <c r="G148" s="383">
        <v>22</v>
      </c>
      <c r="H148" s="383">
        <v>22</v>
      </c>
      <c r="I148" s="383">
        <v>17</v>
      </c>
      <c r="J148" s="383" t="s">
        <v>1542</v>
      </c>
      <c r="K148" s="383" t="s">
        <v>1542</v>
      </c>
    </row>
    <row r="149" spans="1:11" x14ac:dyDescent="0.25">
      <c r="A149" t="s">
        <v>7811</v>
      </c>
      <c r="C149" s="383">
        <v>18644</v>
      </c>
      <c r="D149" s="383">
        <v>19026</v>
      </c>
      <c r="E149" s="383">
        <v>19280</v>
      </c>
      <c r="F149" s="383">
        <v>20071</v>
      </c>
      <c r="G149" s="383">
        <v>20463</v>
      </c>
      <c r="H149" s="383">
        <v>20466</v>
      </c>
      <c r="I149" s="383">
        <v>18499</v>
      </c>
      <c r="J149" s="383">
        <v>8030</v>
      </c>
      <c r="K149" s="383">
        <v>7621</v>
      </c>
    </row>
    <row r="150" spans="1:11" x14ac:dyDescent="0.25">
      <c r="A150" t="s">
        <v>7812</v>
      </c>
      <c r="C150" s="687" t="s">
        <v>10811</v>
      </c>
      <c r="D150" s="687"/>
      <c r="E150" s="687"/>
      <c r="F150" s="687"/>
      <c r="G150" s="687"/>
      <c r="H150" s="687"/>
      <c r="I150" s="687"/>
      <c r="J150" s="687"/>
      <c r="K150" s="687"/>
    </row>
    <row r="151" spans="1:11" x14ac:dyDescent="0.25">
      <c r="A151" t="s">
        <v>7813</v>
      </c>
      <c r="C151" s="687" t="s">
        <v>10811</v>
      </c>
      <c r="D151" s="687"/>
      <c r="E151" s="687"/>
      <c r="F151" s="687"/>
      <c r="G151" s="687"/>
      <c r="H151" s="687"/>
      <c r="I151" s="687"/>
      <c r="J151" s="687"/>
      <c r="K151" s="687"/>
    </row>
    <row r="152" spans="1:11" x14ac:dyDescent="0.25">
      <c r="A152" t="s">
        <v>7814</v>
      </c>
      <c r="C152" s="687" t="s">
        <v>10811</v>
      </c>
      <c r="D152" s="687"/>
      <c r="E152" s="687"/>
      <c r="F152" s="687"/>
      <c r="G152" s="687"/>
      <c r="H152" s="687"/>
      <c r="I152" s="687"/>
      <c r="J152" s="687"/>
      <c r="K152" s="687"/>
    </row>
    <row r="153" spans="1:11" x14ac:dyDescent="0.25">
      <c r="A153" t="s">
        <v>7815</v>
      </c>
      <c r="C153" s="383">
        <v>34</v>
      </c>
      <c r="D153" s="383">
        <v>25</v>
      </c>
      <c r="E153" s="383">
        <v>27</v>
      </c>
      <c r="F153" s="383">
        <v>37</v>
      </c>
      <c r="G153" s="383">
        <v>19</v>
      </c>
      <c r="H153" s="383">
        <v>18</v>
      </c>
      <c r="I153" s="383">
        <v>17</v>
      </c>
      <c r="J153" s="383" t="s">
        <v>1542</v>
      </c>
      <c r="K153" s="611" t="s">
        <v>1542</v>
      </c>
    </row>
    <row r="154" spans="1:11" x14ac:dyDescent="0.25">
      <c r="A154" t="s">
        <v>7816</v>
      </c>
      <c r="C154" s="687" t="s">
        <v>10811</v>
      </c>
      <c r="D154" s="687"/>
      <c r="E154" s="687"/>
      <c r="F154" s="687"/>
      <c r="G154" s="687"/>
      <c r="H154" s="687"/>
      <c r="I154" s="687"/>
      <c r="J154" s="687"/>
      <c r="K154" s="687"/>
    </row>
    <row r="155" spans="1:11" x14ac:dyDescent="0.25">
      <c r="A155" t="s">
        <v>7817</v>
      </c>
      <c r="C155" s="687" t="s">
        <v>10811</v>
      </c>
      <c r="D155" s="687"/>
      <c r="E155" s="687"/>
      <c r="F155" s="687"/>
      <c r="G155" s="687"/>
      <c r="H155" s="687"/>
      <c r="I155" s="687"/>
      <c r="J155" s="687"/>
      <c r="K155" s="687"/>
    </row>
    <row r="156" spans="1:11" x14ac:dyDescent="0.25">
      <c r="A156" t="s">
        <v>7818</v>
      </c>
      <c r="C156" s="687" t="s">
        <v>10811</v>
      </c>
      <c r="D156" s="687"/>
      <c r="E156" s="687"/>
      <c r="F156" s="687"/>
      <c r="G156" s="687"/>
      <c r="H156" s="687"/>
      <c r="I156" s="687"/>
      <c r="J156" s="687"/>
      <c r="K156" s="687"/>
    </row>
    <row r="157" spans="1:11" x14ac:dyDescent="0.25">
      <c r="A157" t="s">
        <v>7819</v>
      </c>
      <c r="C157" s="383">
        <v>43</v>
      </c>
      <c r="D157" s="383">
        <v>31</v>
      </c>
      <c r="E157" s="383">
        <v>39</v>
      </c>
      <c r="F157" s="383">
        <v>43</v>
      </c>
      <c r="G157" s="383">
        <v>43</v>
      </c>
      <c r="H157" s="383">
        <v>59</v>
      </c>
      <c r="I157" s="383">
        <v>50</v>
      </c>
      <c r="J157" s="383">
        <v>18</v>
      </c>
      <c r="K157" s="383">
        <v>14</v>
      </c>
    </row>
    <row r="158" spans="1:11" x14ac:dyDescent="0.25">
      <c r="A158" t="s">
        <v>7820</v>
      </c>
      <c r="C158" s="383">
        <v>475</v>
      </c>
      <c r="D158" s="383">
        <v>502</v>
      </c>
      <c r="E158" s="383">
        <v>544</v>
      </c>
      <c r="F158" s="383">
        <v>648</v>
      </c>
      <c r="G158" s="383">
        <v>648</v>
      </c>
      <c r="H158" s="383">
        <v>641</v>
      </c>
      <c r="I158" s="383">
        <v>605</v>
      </c>
      <c r="J158" s="383">
        <v>153</v>
      </c>
      <c r="K158" s="383">
        <v>188</v>
      </c>
    </row>
    <row r="159" spans="1:11" x14ac:dyDescent="0.25">
      <c r="A159" t="s">
        <v>7821</v>
      </c>
      <c r="C159" s="383">
        <v>73</v>
      </c>
      <c r="D159" s="383">
        <v>74</v>
      </c>
      <c r="E159" s="383">
        <v>70</v>
      </c>
      <c r="F159" s="383">
        <v>82</v>
      </c>
      <c r="G159" s="383">
        <v>65</v>
      </c>
      <c r="H159" s="383">
        <v>72</v>
      </c>
      <c r="I159" s="383">
        <v>61</v>
      </c>
      <c r="J159" s="383" t="s">
        <v>1542</v>
      </c>
      <c r="K159" s="383" t="s">
        <v>1542</v>
      </c>
    </row>
    <row r="160" spans="1:11" x14ac:dyDescent="0.25">
      <c r="A160" t="s">
        <v>7822</v>
      </c>
      <c r="C160" s="687" t="s">
        <v>10811</v>
      </c>
      <c r="D160" s="687"/>
      <c r="E160" s="687"/>
      <c r="F160" s="687"/>
      <c r="G160" s="687"/>
      <c r="H160" s="687"/>
      <c r="I160" s="687"/>
      <c r="J160" s="687"/>
      <c r="K160" s="687"/>
    </row>
    <row r="161" spans="1:11" x14ac:dyDescent="0.25">
      <c r="A161" t="s">
        <v>7823</v>
      </c>
      <c r="C161" s="383"/>
      <c r="D161" s="383"/>
      <c r="E161" s="383"/>
      <c r="F161" s="383"/>
      <c r="G161" s="383" t="s">
        <v>10811</v>
      </c>
      <c r="H161" s="383"/>
      <c r="I161" s="383"/>
      <c r="J161" s="383"/>
      <c r="K161" s="383"/>
    </row>
    <row r="162" spans="1:11" x14ac:dyDescent="0.25">
      <c r="A162" t="s">
        <v>7824</v>
      </c>
      <c r="C162" s="383">
        <v>197</v>
      </c>
      <c r="D162" s="383">
        <v>220</v>
      </c>
      <c r="E162" s="383">
        <v>188</v>
      </c>
      <c r="F162" s="383">
        <v>153</v>
      </c>
      <c r="G162" s="383">
        <v>131</v>
      </c>
      <c r="H162" s="383">
        <v>79</v>
      </c>
      <c r="I162" s="383">
        <v>52</v>
      </c>
      <c r="J162" s="383">
        <v>14</v>
      </c>
      <c r="K162" s="383">
        <v>18</v>
      </c>
    </row>
    <row r="163" spans="1:11" x14ac:dyDescent="0.25">
      <c r="A163" t="s">
        <v>7825</v>
      </c>
      <c r="C163" s="611" t="s">
        <v>1542</v>
      </c>
      <c r="D163" s="611" t="s">
        <v>1542</v>
      </c>
      <c r="E163" s="383">
        <v>10</v>
      </c>
      <c r="F163" s="611" t="s">
        <v>1542</v>
      </c>
      <c r="G163" s="383">
        <v>11</v>
      </c>
      <c r="H163" s="383">
        <v>12</v>
      </c>
      <c r="I163" s="383">
        <v>11</v>
      </c>
      <c r="J163" s="383" t="s">
        <v>1542</v>
      </c>
      <c r="K163" s="383" t="s">
        <v>1542</v>
      </c>
    </row>
    <row r="164" spans="1:11" x14ac:dyDescent="0.25">
      <c r="A164" t="s">
        <v>7826</v>
      </c>
      <c r="C164" s="687" t="s">
        <v>10811</v>
      </c>
      <c r="D164" s="687"/>
      <c r="E164" s="687"/>
      <c r="F164" s="687"/>
      <c r="G164" s="687"/>
      <c r="H164" s="687"/>
      <c r="I164" s="687"/>
      <c r="J164" s="687"/>
      <c r="K164" s="687"/>
    </row>
    <row r="165" spans="1:11" x14ac:dyDescent="0.25">
      <c r="A165" t="s">
        <v>7827</v>
      </c>
      <c r="C165" s="687" t="s">
        <v>10811</v>
      </c>
      <c r="D165" s="687"/>
      <c r="E165" s="687"/>
      <c r="F165" s="687"/>
      <c r="G165" s="687"/>
      <c r="H165" s="687"/>
      <c r="I165" s="687"/>
      <c r="J165" s="687"/>
      <c r="K165" s="687"/>
    </row>
    <row r="166" spans="1:11" x14ac:dyDescent="0.25">
      <c r="A166" t="s">
        <v>7828</v>
      </c>
      <c r="C166" s="687" t="s">
        <v>10811</v>
      </c>
      <c r="D166" s="687"/>
      <c r="E166" s="687"/>
      <c r="F166" s="687"/>
      <c r="G166" s="687"/>
      <c r="H166" s="687"/>
      <c r="I166" s="687"/>
      <c r="J166" s="687"/>
      <c r="K166" s="687"/>
    </row>
    <row r="167" spans="1:11" x14ac:dyDescent="0.25">
      <c r="A167" t="s">
        <v>7829</v>
      </c>
      <c r="C167" s="687" t="s">
        <v>10811</v>
      </c>
      <c r="D167" s="687"/>
      <c r="E167" s="687"/>
      <c r="F167" s="687"/>
      <c r="G167" s="687"/>
      <c r="H167" s="687"/>
      <c r="I167" s="687"/>
      <c r="J167" s="687"/>
      <c r="K167" s="687"/>
    </row>
    <row r="168" spans="1:11" x14ac:dyDescent="0.25">
      <c r="A168" t="s">
        <v>7830</v>
      </c>
      <c r="C168" s="383">
        <v>10</v>
      </c>
      <c r="D168" s="383" t="s">
        <v>1542</v>
      </c>
      <c r="E168" s="611" t="s">
        <v>1542</v>
      </c>
      <c r="F168" s="383">
        <v>11</v>
      </c>
      <c r="G168" s="383">
        <v>10</v>
      </c>
      <c r="H168" s="383" t="s">
        <v>1542</v>
      </c>
      <c r="I168" s="383" t="s">
        <v>1542</v>
      </c>
      <c r="J168" s="383" t="s">
        <v>1542</v>
      </c>
      <c r="K168" s="611" t="s">
        <v>1542</v>
      </c>
    </row>
    <row r="169" spans="1:11" x14ac:dyDescent="0.25">
      <c r="A169" t="s">
        <v>7831</v>
      </c>
      <c r="C169" s="383">
        <v>156</v>
      </c>
      <c r="D169" s="383">
        <v>137</v>
      </c>
      <c r="E169" s="383">
        <v>146</v>
      </c>
      <c r="F169" s="383">
        <v>169</v>
      </c>
      <c r="G169" s="383">
        <v>220</v>
      </c>
      <c r="H169" s="383">
        <v>190</v>
      </c>
      <c r="I169" s="383">
        <v>140</v>
      </c>
      <c r="J169" s="383">
        <v>66</v>
      </c>
      <c r="K169" s="383">
        <v>55</v>
      </c>
    </row>
    <row r="170" spans="1:11" x14ac:dyDescent="0.25">
      <c r="A170" t="s">
        <v>7832</v>
      </c>
      <c r="C170" s="687" t="s">
        <v>10811</v>
      </c>
      <c r="D170" s="687"/>
      <c r="E170" s="687"/>
      <c r="F170" s="687"/>
      <c r="G170" s="687"/>
      <c r="H170" s="687"/>
      <c r="I170" s="687"/>
      <c r="J170" s="687"/>
      <c r="K170" s="687"/>
    </row>
    <row r="171" spans="1:11" x14ac:dyDescent="0.25">
      <c r="A171" t="s">
        <v>7833</v>
      </c>
      <c r="C171" s="687" t="s">
        <v>10811</v>
      </c>
      <c r="D171" s="687"/>
      <c r="E171" s="687"/>
      <c r="F171" s="687"/>
      <c r="G171" s="687"/>
      <c r="H171" s="687"/>
      <c r="I171" s="687"/>
      <c r="J171" s="687"/>
      <c r="K171" s="687"/>
    </row>
    <row r="172" spans="1:11" x14ac:dyDescent="0.25">
      <c r="A172" t="s">
        <v>7834</v>
      </c>
      <c r="C172" s="687" t="s">
        <v>10811</v>
      </c>
      <c r="D172" s="687"/>
      <c r="E172" s="687"/>
      <c r="F172" s="687"/>
      <c r="G172" s="687"/>
      <c r="H172" s="687"/>
      <c r="I172" s="687"/>
      <c r="J172" s="687"/>
      <c r="K172" s="687"/>
    </row>
    <row r="173" spans="1:11" x14ac:dyDescent="0.25">
      <c r="A173" t="s">
        <v>7835</v>
      </c>
      <c r="C173" s="687" t="s">
        <v>10811</v>
      </c>
      <c r="D173" s="687"/>
      <c r="E173" s="687"/>
      <c r="F173" s="687"/>
      <c r="G173" s="687"/>
      <c r="H173" s="687"/>
      <c r="I173" s="687"/>
      <c r="J173" s="687"/>
      <c r="K173" s="687"/>
    </row>
    <row r="174" spans="1:11" x14ac:dyDescent="0.25">
      <c r="A174" t="s">
        <v>7836</v>
      </c>
      <c r="C174" s="687" t="s">
        <v>10811</v>
      </c>
      <c r="D174" s="687"/>
      <c r="E174" s="687"/>
      <c r="F174" s="687"/>
      <c r="G174" s="687"/>
      <c r="H174" s="687"/>
      <c r="I174" s="687"/>
      <c r="J174" s="687"/>
      <c r="K174" s="687"/>
    </row>
    <row r="175" spans="1:11" x14ac:dyDescent="0.25">
      <c r="A175" t="s">
        <v>7837</v>
      </c>
      <c r="C175" s="383">
        <v>60</v>
      </c>
      <c r="D175" s="383">
        <v>102</v>
      </c>
      <c r="E175" s="383">
        <v>81</v>
      </c>
      <c r="F175" s="383">
        <v>93</v>
      </c>
      <c r="G175" s="383">
        <v>97</v>
      </c>
      <c r="H175" s="383">
        <v>88</v>
      </c>
      <c r="I175" s="383">
        <v>87</v>
      </c>
      <c r="J175" s="383">
        <v>28</v>
      </c>
      <c r="K175" s="383">
        <v>22</v>
      </c>
    </row>
    <row r="176" spans="1:11" x14ac:dyDescent="0.25">
      <c r="A176" t="s">
        <v>7838</v>
      </c>
      <c r="C176" s="687" t="s">
        <v>10811</v>
      </c>
      <c r="D176" s="687"/>
      <c r="E176" s="687"/>
      <c r="F176" s="687"/>
      <c r="G176" s="687"/>
      <c r="H176" s="687"/>
      <c r="I176" s="687"/>
      <c r="J176" s="687"/>
      <c r="K176" s="687"/>
    </row>
    <row r="177" spans="1:11" x14ac:dyDescent="0.25">
      <c r="A177" t="s">
        <v>7839</v>
      </c>
      <c r="C177" s="383">
        <v>23</v>
      </c>
      <c r="D177" s="383">
        <v>33</v>
      </c>
      <c r="E177" s="383">
        <v>22</v>
      </c>
      <c r="F177" s="383">
        <v>24</v>
      </c>
      <c r="G177" s="383">
        <v>22</v>
      </c>
      <c r="H177" s="383">
        <v>25</v>
      </c>
      <c r="I177" s="383">
        <v>14</v>
      </c>
      <c r="J177" s="383">
        <v>11</v>
      </c>
      <c r="K177" s="383" t="s">
        <v>1542</v>
      </c>
    </row>
    <row r="178" spans="1:11" x14ac:dyDescent="0.25">
      <c r="A178" t="s">
        <v>7840</v>
      </c>
      <c r="C178" s="383">
        <v>37</v>
      </c>
      <c r="D178" s="383">
        <v>44</v>
      </c>
      <c r="E178" s="383">
        <v>46</v>
      </c>
      <c r="F178" s="383">
        <v>53</v>
      </c>
      <c r="G178" s="383">
        <v>45</v>
      </c>
      <c r="H178" s="383">
        <v>43</v>
      </c>
      <c r="I178" s="383">
        <v>29</v>
      </c>
      <c r="J178" s="383">
        <v>11</v>
      </c>
      <c r="K178" s="383">
        <v>12</v>
      </c>
    </row>
    <row r="179" spans="1:11" x14ac:dyDescent="0.25">
      <c r="A179" t="s">
        <v>7841</v>
      </c>
      <c r="C179" s="687" t="s">
        <v>10811</v>
      </c>
      <c r="D179" s="687"/>
      <c r="E179" s="687"/>
      <c r="F179" s="687"/>
      <c r="G179" s="687"/>
      <c r="H179" s="687"/>
      <c r="I179" s="687"/>
      <c r="J179" s="687"/>
      <c r="K179" s="687"/>
    </row>
    <row r="180" spans="1:11" x14ac:dyDescent="0.25">
      <c r="A180" t="s">
        <v>7842</v>
      </c>
      <c r="C180" s="383">
        <v>18</v>
      </c>
      <c r="D180" s="383">
        <v>19</v>
      </c>
      <c r="E180" s="383">
        <v>14</v>
      </c>
      <c r="F180" s="383">
        <v>13</v>
      </c>
      <c r="G180" s="383">
        <v>13</v>
      </c>
      <c r="H180" s="383">
        <v>16</v>
      </c>
      <c r="I180" s="383">
        <v>13</v>
      </c>
      <c r="J180" s="383" t="s">
        <v>1542</v>
      </c>
      <c r="K180" s="383" t="s">
        <v>1542</v>
      </c>
    </row>
    <row r="181" spans="1:11" x14ac:dyDescent="0.25">
      <c r="A181" t="s">
        <v>7843</v>
      </c>
      <c r="C181" s="687" t="s">
        <v>10811</v>
      </c>
      <c r="D181" s="687"/>
      <c r="E181" s="687"/>
      <c r="F181" s="687"/>
      <c r="G181" s="687"/>
      <c r="H181" s="687"/>
      <c r="I181" s="687"/>
      <c r="J181" s="687"/>
      <c r="K181" s="687"/>
    </row>
    <row r="182" spans="1:11" x14ac:dyDescent="0.25">
      <c r="A182" t="s">
        <v>7844</v>
      </c>
      <c r="C182" s="383">
        <v>23</v>
      </c>
      <c r="D182" s="383">
        <v>20</v>
      </c>
      <c r="E182" s="383">
        <v>22</v>
      </c>
      <c r="F182" s="383">
        <v>17</v>
      </c>
      <c r="G182" s="383">
        <v>11</v>
      </c>
      <c r="H182" s="383">
        <v>17</v>
      </c>
      <c r="I182" s="383">
        <v>11</v>
      </c>
      <c r="J182" s="383" t="s">
        <v>1542</v>
      </c>
      <c r="K182" s="383" t="s">
        <v>1542</v>
      </c>
    </row>
    <row r="183" spans="1:11" x14ac:dyDescent="0.25">
      <c r="A183" t="s">
        <v>7845</v>
      </c>
      <c r="C183" s="687" t="s">
        <v>10811</v>
      </c>
      <c r="D183" s="687"/>
      <c r="E183" s="687"/>
      <c r="F183" s="687"/>
      <c r="G183" s="687"/>
      <c r="H183" s="687"/>
      <c r="I183" s="687"/>
      <c r="J183" s="687"/>
      <c r="K183" s="687"/>
    </row>
    <row r="184" spans="1:11" x14ac:dyDescent="0.25">
      <c r="A184" t="s">
        <v>7846</v>
      </c>
      <c r="C184" s="687" t="s">
        <v>10811</v>
      </c>
      <c r="D184" s="687"/>
      <c r="E184" s="687"/>
      <c r="F184" s="687"/>
      <c r="G184" s="687"/>
      <c r="H184" s="687"/>
      <c r="I184" s="687"/>
      <c r="J184" s="687"/>
      <c r="K184" s="687"/>
    </row>
    <row r="185" spans="1:11" x14ac:dyDescent="0.25">
      <c r="A185" t="s">
        <v>7847</v>
      </c>
      <c r="C185" s="687" t="s">
        <v>10811</v>
      </c>
      <c r="D185" s="687"/>
      <c r="E185" s="687"/>
      <c r="F185" s="687"/>
      <c r="G185" s="687"/>
      <c r="H185" s="687"/>
      <c r="I185" s="687"/>
      <c r="J185" s="687"/>
      <c r="K185" s="687"/>
    </row>
    <row r="186" spans="1:11" x14ac:dyDescent="0.25">
      <c r="A186" t="s">
        <v>7848</v>
      </c>
      <c r="C186" s="687" t="s">
        <v>10811</v>
      </c>
      <c r="D186" s="687"/>
      <c r="E186" s="687"/>
      <c r="F186" s="687"/>
      <c r="G186" s="687"/>
      <c r="H186" s="687"/>
      <c r="I186" s="687"/>
      <c r="J186" s="687"/>
      <c r="K186" s="687"/>
    </row>
    <row r="187" spans="1:11" x14ac:dyDescent="0.25">
      <c r="A187" t="s">
        <v>7849</v>
      </c>
      <c r="C187" s="383">
        <v>50</v>
      </c>
      <c r="D187" s="383">
        <v>36</v>
      </c>
      <c r="E187" s="383">
        <v>24</v>
      </c>
      <c r="F187" s="383">
        <v>10</v>
      </c>
      <c r="G187" s="383" t="s">
        <v>1542</v>
      </c>
      <c r="H187" s="383" t="s">
        <v>1542</v>
      </c>
      <c r="I187" s="383" t="s">
        <v>1542</v>
      </c>
      <c r="J187" s="383" t="s">
        <v>1542</v>
      </c>
      <c r="K187" s="383" t="s">
        <v>1542</v>
      </c>
    </row>
    <row r="188" spans="1:11" x14ac:dyDescent="0.25">
      <c r="A188" t="s">
        <v>7850</v>
      </c>
      <c r="C188" s="687" t="s">
        <v>10811</v>
      </c>
      <c r="D188" s="687"/>
      <c r="E188" s="687"/>
      <c r="F188" s="687"/>
      <c r="G188" s="687"/>
      <c r="H188" s="687"/>
      <c r="I188" s="687"/>
      <c r="J188" s="687"/>
      <c r="K188" s="687"/>
    </row>
    <row r="189" spans="1:11" x14ac:dyDescent="0.25">
      <c r="A189" t="s">
        <v>7851</v>
      </c>
      <c r="C189" s="687" t="s">
        <v>10811</v>
      </c>
      <c r="D189" s="687"/>
      <c r="E189" s="687"/>
      <c r="F189" s="687"/>
      <c r="G189" s="687"/>
      <c r="H189" s="687"/>
      <c r="I189" s="687"/>
      <c r="J189" s="687"/>
      <c r="K189" s="687"/>
    </row>
    <row r="190" spans="1:11" x14ac:dyDescent="0.25">
      <c r="A190" t="s">
        <v>7852</v>
      </c>
      <c r="C190" s="687" t="s">
        <v>10811</v>
      </c>
      <c r="D190" s="687"/>
      <c r="E190" s="687"/>
      <c r="F190" s="687"/>
      <c r="G190" s="687"/>
      <c r="H190" s="687"/>
      <c r="I190" s="687"/>
      <c r="J190" s="687"/>
      <c r="K190" s="687"/>
    </row>
    <row r="191" spans="1:11" x14ac:dyDescent="0.25">
      <c r="A191" t="s">
        <v>7853</v>
      </c>
      <c r="C191" s="611" t="s">
        <v>1542</v>
      </c>
      <c r="D191" s="383">
        <v>13</v>
      </c>
      <c r="E191" s="383">
        <v>10</v>
      </c>
      <c r="F191" s="383">
        <v>17</v>
      </c>
      <c r="G191" s="383">
        <v>15</v>
      </c>
      <c r="H191" s="383">
        <v>14</v>
      </c>
      <c r="I191" s="383">
        <v>13</v>
      </c>
      <c r="J191" s="383" t="s">
        <v>1542</v>
      </c>
      <c r="K191" s="611" t="s">
        <v>1542</v>
      </c>
    </row>
    <row r="192" spans="1:11" x14ac:dyDescent="0.25">
      <c r="A192" t="s">
        <v>7854</v>
      </c>
      <c r="C192" s="383">
        <v>76</v>
      </c>
      <c r="D192" s="383">
        <v>85</v>
      </c>
      <c r="E192" s="383">
        <v>79</v>
      </c>
      <c r="F192" s="383">
        <v>80</v>
      </c>
      <c r="G192" s="383">
        <v>73</v>
      </c>
      <c r="H192" s="383">
        <v>50</v>
      </c>
      <c r="I192" s="383">
        <v>43</v>
      </c>
      <c r="J192" s="383">
        <v>28</v>
      </c>
      <c r="K192" s="383">
        <v>11</v>
      </c>
    </row>
    <row r="193" spans="1:11" x14ac:dyDescent="0.25">
      <c r="A193" t="s">
        <v>7855</v>
      </c>
      <c r="C193" s="687" t="s">
        <v>10811</v>
      </c>
      <c r="D193" s="687"/>
      <c r="E193" s="687"/>
      <c r="F193" s="687"/>
      <c r="G193" s="687"/>
      <c r="H193" s="687"/>
      <c r="I193" s="687"/>
      <c r="J193" s="687"/>
      <c r="K193" s="687"/>
    </row>
    <row r="194" spans="1:11" x14ac:dyDescent="0.25">
      <c r="A194" t="s">
        <v>7856</v>
      </c>
      <c r="C194" s="687" t="s">
        <v>10811</v>
      </c>
      <c r="D194" s="687"/>
      <c r="E194" s="687"/>
      <c r="F194" s="687"/>
      <c r="G194" s="687"/>
      <c r="H194" s="687"/>
      <c r="I194" s="687"/>
      <c r="J194" s="687"/>
      <c r="K194" s="687"/>
    </row>
    <row r="195" spans="1:11" x14ac:dyDescent="0.25">
      <c r="A195" t="s">
        <v>7857</v>
      </c>
      <c r="C195" s="687" t="s">
        <v>10811</v>
      </c>
      <c r="D195" s="687"/>
      <c r="E195" s="687"/>
      <c r="F195" s="687"/>
      <c r="G195" s="687"/>
      <c r="H195" s="687"/>
      <c r="I195" s="687"/>
      <c r="J195" s="687"/>
      <c r="K195" s="687"/>
    </row>
    <row r="196" spans="1:11" x14ac:dyDescent="0.25">
      <c r="A196" t="s">
        <v>7858</v>
      </c>
      <c r="C196" s="611" t="s">
        <v>1542</v>
      </c>
      <c r="D196" s="383">
        <v>11</v>
      </c>
      <c r="E196" s="611" t="s">
        <v>1542</v>
      </c>
      <c r="F196" s="611" t="s">
        <v>1542</v>
      </c>
      <c r="G196" s="383" t="s">
        <v>1542</v>
      </c>
      <c r="H196" s="383" t="s">
        <v>1542</v>
      </c>
      <c r="I196" s="611" t="s">
        <v>1542</v>
      </c>
      <c r="J196" s="611" t="s">
        <v>1542</v>
      </c>
      <c r="K196" s="611" t="s">
        <v>1542</v>
      </c>
    </row>
    <row r="197" spans="1:11" x14ac:dyDescent="0.25">
      <c r="A197" t="s">
        <v>7859</v>
      </c>
      <c r="C197" s="687" t="s">
        <v>10811</v>
      </c>
      <c r="D197" s="687"/>
      <c r="E197" s="687"/>
      <c r="F197" s="687"/>
      <c r="G197" s="687"/>
      <c r="H197" s="687"/>
      <c r="I197" s="687"/>
      <c r="J197" s="687"/>
      <c r="K197" s="687"/>
    </row>
    <row r="198" spans="1:11" x14ac:dyDescent="0.25">
      <c r="A198" t="s">
        <v>7860</v>
      </c>
      <c r="C198" s="687" t="s">
        <v>10811</v>
      </c>
      <c r="D198" s="687"/>
      <c r="E198" s="687"/>
      <c r="F198" s="687"/>
      <c r="G198" s="687"/>
      <c r="H198" s="687"/>
      <c r="I198" s="687"/>
      <c r="J198" s="687"/>
      <c r="K198" s="687"/>
    </row>
    <row r="199" spans="1:11" x14ac:dyDescent="0.25">
      <c r="A199" t="s">
        <v>2370</v>
      </c>
      <c r="C199" s="383">
        <v>137</v>
      </c>
      <c r="D199" s="383">
        <v>165</v>
      </c>
      <c r="E199" s="383">
        <v>118</v>
      </c>
      <c r="F199" s="383">
        <v>117</v>
      </c>
      <c r="G199" s="383">
        <v>134</v>
      </c>
      <c r="H199" s="383">
        <v>161</v>
      </c>
      <c r="I199" s="383">
        <v>96</v>
      </c>
      <c r="J199" s="383">
        <v>39</v>
      </c>
      <c r="K199" s="383">
        <v>40</v>
      </c>
    </row>
    <row r="200" spans="1:11" x14ac:dyDescent="0.25">
      <c r="A200" t="s">
        <v>7861</v>
      </c>
      <c r="C200" s="611" t="s">
        <v>1542</v>
      </c>
      <c r="D200" s="383">
        <v>14</v>
      </c>
      <c r="E200" s="383">
        <v>10</v>
      </c>
      <c r="F200" s="383">
        <v>16</v>
      </c>
      <c r="G200" s="383">
        <v>10</v>
      </c>
      <c r="H200" s="383">
        <v>14</v>
      </c>
      <c r="I200" s="383" t="s">
        <v>1542</v>
      </c>
      <c r="J200" s="383" t="s">
        <v>1542</v>
      </c>
      <c r="K200" s="383" t="s">
        <v>1542</v>
      </c>
    </row>
    <row r="201" spans="1:11" x14ac:dyDescent="0.25">
      <c r="A201" t="s">
        <v>7862</v>
      </c>
      <c r="C201" s="687" t="s">
        <v>10811</v>
      </c>
      <c r="D201" s="687"/>
      <c r="E201" s="687"/>
      <c r="F201" s="687"/>
      <c r="G201" s="687"/>
      <c r="H201" s="687"/>
      <c r="I201" s="687"/>
      <c r="J201" s="687"/>
      <c r="K201" s="687"/>
    </row>
    <row r="202" spans="1:11" x14ac:dyDescent="0.25">
      <c r="A202" t="s">
        <v>7863</v>
      </c>
      <c r="C202" s="383">
        <v>74</v>
      </c>
      <c r="D202" s="383">
        <v>79</v>
      </c>
      <c r="E202" s="383">
        <v>70</v>
      </c>
      <c r="F202" s="383">
        <v>72</v>
      </c>
      <c r="G202" s="383">
        <v>65</v>
      </c>
      <c r="H202" s="383">
        <v>63</v>
      </c>
      <c r="I202" s="383">
        <v>49</v>
      </c>
      <c r="J202" s="383">
        <v>23</v>
      </c>
      <c r="K202" s="383">
        <v>14</v>
      </c>
    </row>
    <row r="203" spans="1:11" x14ac:dyDescent="0.25">
      <c r="A203" t="s">
        <v>7864</v>
      </c>
      <c r="C203" s="687" t="s">
        <v>10811</v>
      </c>
      <c r="D203" s="687"/>
      <c r="E203" s="687"/>
      <c r="F203" s="687"/>
      <c r="G203" s="687"/>
      <c r="H203" s="687"/>
      <c r="I203" s="687"/>
      <c r="J203" s="687"/>
      <c r="K203" s="687"/>
    </row>
    <row r="204" spans="1:11" x14ac:dyDescent="0.25">
      <c r="A204" t="s">
        <v>7865</v>
      </c>
      <c r="C204" s="687" t="s">
        <v>10811</v>
      </c>
      <c r="D204" s="687"/>
      <c r="E204" s="687"/>
      <c r="F204" s="687"/>
      <c r="G204" s="687"/>
      <c r="H204" s="687"/>
      <c r="I204" s="687"/>
      <c r="J204" s="687"/>
      <c r="K204" s="687"/>
    </row>
    <row r="205" spans="1:11" x14ac:dyDescent="0.25">
      <c r="A205" t="s">
        <v>7866</v>
      </c>
      <c r="C205" s="687" t="s">
        <v>10811</v>
      </c>
      <c r="D205" s="687"/>
      <c r="E205" s="687"/>
      <c r="F205" s="687"/>
      <c r="G205" s="687"/>
      <c r="H205" s="687"/>
      <c r="I205" s="687"/>
      <c r="J205" s="687"/>
      <c r="K205" s="687"/>
    </row>
    <row r="206" spans="1:11" x14ac:dyDescent="0.25">
      <c r="A206" t="s">
        <v>7867</v>
      </c>
      <c r="C206" s="383">
        <v>20</v>
      </c>
      <c r="D206" s="383">
        <v>23</v>
      </c>
      <c r="E206" s="383">
        <v>20</v>
      </c>
      <c r="F206" s="383">
        <v>21</v>
      </c>
      <c r="G206" s="383">
        <v>33</v>
      </c>
      <c r="H206" s="383">
        <v>19</v>
      </c>
      <c r="I206" s="383">
        <v>24</v>
      </c>
      <c r="J206" s="383" t="s">
        <v>1542</v>
      </c>
      <c r="K206" s="383" t="s">
        <v>1542</v>
      </c>
    </row>
    <row r="207" spans="1:11" x14ac:dyDescent="0.25">
      <c r="A207" t="s">
        <v>7868</v>
      </c>
      <c r="C207" s="687" t="s">
        <v>10811</v>
      </c>
      <c r="D207" s="687"/>
      <c r="E207" s="687"/>
      <c r="F207" s="687"/>
      <c r="G207" s="687"/>
      <c r="H207" s="687"/>
      <c r="I207" s="687"/>
      <c r="J207" s="687"/>
      <c r="K207" s="687"/>
    </row>
    <row r="208" spans="1:11" x14ac:dyDescent="0.25">
      <c r="A208" t="s">
        <v>7869</v>
      </c>
      <c r="C208" s="687" t="s">
        <v>10811</v>
      </c>
      <c r="D208" s="687"/>
      <c r="E208" s="687"/>
      <c r="F208" s="687"/>
      <c r="G208" s="687"/>
      <c r="H208" s="687"/>
      <c r="I208" s="687"/>
      <c r="J208" s="687"/>
      <c r="K208" s="687"/>
    </row>
    <row r="209" spans="1:11" x14ac:dyDescent="0.25">
      <c r="A209" t="s">
        <v>7870</v>
      </c>
      <c r="C209" s="383">
        <v>14</v>
      </c>
      <c r="D209" s="611" t="s">
        <v>1542</v>
      </c>
      <c r="E209" s="611" t="s">
        <v>1542</v>
      </c>
      <c r="F209" s="383">
        <v>17</v>
      </c>
      <c r="G209" s="383" t="s">
        <v>1542</v>
      </c>
      <c r="H209" s="383">
        <v>10</v>
      </c>
      <c r="I209" s="383">
        <v>11</v>
      </c>
      <c r="J209" s="383" t="s">
        <v>1542</v>
      </c>
      <c r="K209" s="383" t="s">
        <v>1542</v>
      </c>
    </row>
    <row r="210" spans="1:11" x14ac:dyDescent="0.25">
      <c r="A210" s="224" t="s">
        <v>1439</v>
      </c>
      <c r="B210" s="215" t="s">
        <v>1439</v>
      </c>
      <c r="C210" s="164">
        <v>1</v>
      </c>
      <c r="D210" s="164">
        <v>3</v>
      </c>
      <c r="E210" s="164">
        <v>2</v>
      </c>
      <c r="F210" s="164">
        <v>6</v>
      </c>
      <c r="G210" s="170">
        <v>9</v>
      </c>
      <c r="H210" s="170">
        <v>18</v>
      </c>
      <c r="I210" s="383">
        <v>2865</v>
      </c>
      <c r="J210" s="383">
        <v>16017</v>
      </c>
      <c r="K210" s="383">
        <v>16109</v>
      </c>
    </row>
    <row r="211" spans="1:11" x14ac:dyDescent="0.25">
      <c r="A211" s="225" t="s">
        <v>53</v>
      </c>
      <c r="B211" s="226"/>
      <c r="C211" s="387">
        <v>22543</v>
      </c>
      <c r="D211" s="387">
        <v>23086</v>
      </c>
      <c r="E211" s="387">
        <v>23186</v>
      </c>
      <c r="F211" s="387">
        <v>24242</v>
      </c>
      <c r="G211" s="387">
        <v>24581</v>
      </c>
      <c r="H211" s="387">
        <v>24545</v>
      </c>
      <c r="I211" s="387">
        <v>24466</v>
      </c>
      <c r="J211" s="387">
        <v>25256</v>
      </c>
      <c r="K211" s="387">
        <v>24818</v>
      </c>
    </row>
  </sheetData>
  <mergeCells count="147">
    <mergeCell ref="C204:K204"/>
    <mergeCell ref="C205:K205"/>
    <mergeCell ref="C207:K207"/>
    <mergeCell ref="C208:K208"/>
    <mergeCell ref="C194:K194"/>
    <mergeCell ref="C197:K197"/>
    <mergeCell ref="C198:K198"/>
    <mergeCell ref="C201:K201"/>
    <mergeCell ref="C203:K203"/>
    <mergeCell ref="C195:K195"/>
    <mergeCell ref="C173:K173"/>
    <mergeCell ref="C174:K174"/>
    <mergeCell ref="C176:K176"/>
    <mergeCell ref="C179:K179"/>
    <mergeCell ref="C181:K181"/>
    <mergeCell ref="C166:K166"/>
    <mergeCell ref="C167:K167"/>
    <mergeCell ref="C170:K170"/>
    <mergeCell ref="C171:K171"/>
    <mergeCell ref="C172:K172"/>
    <mergeCell ref="C155:K155"/>
    <mergeCell ref="C156:K156"/>
    <mergeCell ref="C160:K160"/>
    <mergeCell ref="C164:K164"/>
    <mergeCell ref="C165:K165"/>
    <mergeCell ref="C147:K147"/>
    <mergeCell ref="C150:K150"/>
    <mergeCell ref="C151:K151"/>
    <mergeCell ref="C152:K152"/>
    <mergeCell ref="C154:K154"/>
    <mergeCell ref="C141:K141"/>
    <mergeCell ref="C142:K142"/>
    <mergeCell ref="C143:K143"/>
    <mergeCell ref="C144:K144"/>
    <mergeCell ref="C130:K130"/>
    <mergeCell ref="C132:K132"/>
    <mergeCell ref="C133:K133"/>
    <mergeCell ref="C134:K134"/>
    <mergeCell ref="C135:K135"/>
    <mergeCell ref="C136:K136"/>
    <mergeCell ref="C138:K138"/>
    <mergeCell ref="C139:K139"/>
    <mergeCell ref="C140:K140"/>
    <mergeCell ref="C124:K124"/>
    <mergeCell ref="C125:K125"/>
    <mergeCell ref="C128:K128"/>
    <mergeCell ref="C129:K129"/>
    <mergeCell ref="C111:K111"/>
    <mergeCell ref="C112:K112"/>
    <mergeCell ref="C113:K113"/>
    <mergeCell ref="C114:K114"/>
    <mergeCell ref="C115:K115"/>
    <mergeCell ref="C120:K120"/>
    <mergeCell ref="C127:K127"/>
    <mergeCell ref="C121:K121"/>
    <mergeCell ref="C107:K107"/>
    <mergeCell ref="C108:K108"/>
    <mergeCell ref="C110:K110"/>
    <mergeCell ref="C96:K96"/>
    <mergeCell ref="C97:K97"/>
    <mergeCell ref="C98:K98"/>
    <mergeCell ref="C101:K101"/>
    <mergeCell ref="C103:K103"/>
    <mergeCell ref="C123:K123"/>
    <mergeCell ref="C87:K87"/>
    <mergeCell ref="C88:K88"/>
    <mergeCell ref="C76:K76"/>
    <mergeCell ref="C78:K78"/>
    <mergeCell ref="C79:K79"/>
    <mergeCell ref="C80:K80"/>
    <mergeCell ref="C81:K81"/>
    <mergeCell ref="C104:K104"/>
    <mergeCell ref="C105:K105"/>
    <mergeCell ref="C75:K75"/>
    <mergeCell ref="C65:K65"/>
    <mergeCell ref="C66:K66"/>
    <mergeCell ref="C67:K67"/>
    <mergeCell ref="C68:K68"/>
    <mergeCell ref="C69:K69"/>
    <mergeCell ref="C82:K82"/>
    <mergeCell ref="C84:K84"/>
    <mergeCell ref="C85:K85"/>
    <mergeCell ref="C54:K54"/>
    <mergeCell ref="C55:K55"/>
    <mergeCell ref="C56:K56"/>
    <mergeCell ref="C58:K58"/>
    <mergeCell ref="C59:K59"/>
    <mergeCell ref="C47:K47"/>
    <mergeCell ref="C48:K48"/>
    <mergeCell ref="C49:K49"/>
    <mergeCell ref="C50:K50"/>
    <mergeCell ref="C51:K51"/>
    <mergeCell ref="C41:K41"/>
    <mergeCell ref="C42:K42"/>
    <mergeCell ref="C43:K43"/>
    <mergeCell ref="C44:K44"/>
    <mergeCell ref="C46:K46"/>
    <mergeCell ref="C30:K30"/>
    <mergeCell ref="C32:K32"/>
    <mergeCell ref="C33:K33"/>
    <mergeCell ref="C34:K34"/>
    <mergeCell ref="C35:K35"/>
    <mergeCell ref="C36:K36"/>
    <mergeCell ref="C38:K38"/>
    <mergeCell ref="C39:K39"/>
    <mergeCell ref="B8:H8"/>
    <mergeCell ref="B3:H3"/>
    <mergeCell ref="B4:H4"/>
    <mergeCell ref="B5:H5"/>
    <mergeCell ref="B6:H6"/>
    <mergeCell ref="B7:H7"/>
    <mergeCell ref="B9:H9"/>
    <mergeCell ref="B10:H10"/>
    <mergeCell ref="B11:H11"/>
    <mergeCell ref="B12:H12"/>
    <mergeCell ref="B13:H13"/>
    <mergeCell ref="B14:H14"/>
    <mergeCell ref="B15:H15"/>
    <mergeCell ref="B16:H16"/>
    <mergeCell ref="B17:H17"/>
    <mergeCell ref="B18:H18"/>
    <mergeCell ref="C27:H27"/>
    <mergeCell ref="C29:K29"/>
    <mergeCell ref="C184:K184"/>
    <mergeCell ref="C183:K183"/>
    <mergeCell ref="C185:K185"/>
    <mergeCell ref="C186:K186"/>
    <mergeCell ref="C188:K188"/>
    <mergeCell ref="C189:K189"/>
    <mergeCell ref="C190:K190"/>
    <mergeCell ref="C193:K193"/>
    <mergeCell ref="C60:K60"/>
    <mergeCell ref="C61:K61"/>
    <mergeCell ref="C62:K62"/>
    <mergeCell ref="C63:K63"/>
    <mergeCell ref="C91:K91"/>
    <mergeCell ref="C92:K92"/>
    <mergeCell ref="C93:K93"/>
    <mergeCell ref="C94:K94"/>
    <mergeCell ref="C119:K119"/>
    <mergeCell ref="C116:K116"/>
    <mergeCell ref="C117:K117"/>
    <mergeCell ref="C118:K118"/>
    <mergeCell ref="C71:K71"/>
    <mergeCell ref="C72:K72"/>
    <mergeCell ref="C73:K73"/>
    <mergeCell ref="C74:K74"/>
  </mergeCells>
  <pageMargins left="0.7" right="0.7" top="0.75" bottom="0.75" header="0.3" footer="0.3"/>
  <pageSetup paperSize="9" scale="88" fitToHeight="0" orientation="landscape" r:id="rId1"/>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sheetPr>
    <tabColor rgb="FFFF0000"/>
  </sheetPr>
  <dimension ref="A1:X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2971</v>
      </c>
      <c r="C3" s="702"/>
      <c r="D3" s="702"/>
      <c r="E3" s="702"/>
      <c r="F3" s="702"/>
      <c r="G3" s="702"/>
    </row>
    <row r="4" spans="1:24" ht="14.25" customHeight="1" x14ac:dyDescent="0.25">
      <c r="A4" s="6" t="s">
        <v>2</v>
      </c>
      <c r="B4" s="699" t="s">
        <v>2972</v>
      </c>
      <c r="C4" s="699"/>
      <c r="D4" s="699"/>
      <c r="E4" s="699"/>
      <c r="F4" s="699"/>
      <c r="G4" s="699"/>
      <c r="W4" s="2" t="s">
        <v>3</v>
      </c>
      <c r="X4" s="2" t="s">
        <v>4</v>
      </c>
    </row>
    <row r="5" spans="1:24" ht="14.25" customHeight="1" x14ac:dyDescent="0.25">
      <c r="A5" s="6" t="s">
        <v>5</v>
      </c>
      <c r="B5" s="699" t="s">
        <v>6</v>
      </c>
      <c r="C5" s="699"/>
      <c r="D5" s="699"/>
      <c r="E5" s="699"/>
      <c r="F5" s="699"/>
      <c r="G5" s="699"/>
      <c r="X5" s="2" t="s">
        <v>7</v>
      </c>
    </row>
    <row r="6" spans="1:24" ht="14.25" customHeight="1" x14ac:dyDescent="0.25">
      <c r="A6" s="6" t="s">
        <v>8</v>
      </c>
      <c r="B6" s="699" t="s">
        <v>9</v>
      </c>
      <c r="C6" s="699"/>
      <c r="D6" s="699"/>
      <c r="E6" s="699"/>
      <c r="F6" s="699"/>
      <c r="G6" s="699"/>
      <c r="X6" s="2" t="s">
        <v>10</v>
      </c>
    </row>
    <row r="7" spans="1:24" ht="14.25" customHeight="1" x14ac:dyDescent="0.25">
      <c r="A7" s="6" t="s">
        <v>11</v>
      </c>
      <c r="B7" s="699" t="s">
        <v>2899</v>
      </c>
      <c r="C7" s="699"/>
      <c r="D7" s="699"/>
      <c r="E7" s="699"/>
      <c r="F7" s="699"/>
      <c r="G7" s="699"/>
      <c r="X7" s="2" t="s">
        <v>16</v>
      </c>
    </row>
    <row r="8" spans="1:24" ht="14.25" customHeight="1" x14ac:dyDescent="0.25">
      <c r="A8" s="6" t="s">
        <v>13</v>
      </c>
      <c r="B8" s="699" t="s">
        <v>9</v>
      </c>
      <c r="C8" s="699"/>
      <c r="D8" s="699"/>
      <c r="E8" s="699"/>
      <c r="F8" s="699"/>
      <c r="G8" s="699"/>
      <c r="X8" s="2" t="s">
        <v>6</v>
      </c>
    </row>
    <row r="9" spans="1:24" ht="14.25" customHeight="1" x14ac:dyDescent="0.25">
      <c r="A9" s="6" t="s">
        <v>15</v>
      </c>
      <c r="B9" s="699" t="s">
        <v>54</v>
      </c>
      <c r="C9" s="699"/>
      <c r="D9" s="699"/>
      <c r="E9" s="699"/>
      <c r="F9" s="699"/>
      <c r="G9" s="699"/>
      <c r="X9" s="2" t="s">
        <v>21</v>
      </c>
    </row>
    <row r="10" spans="1:24" ht="14.25" customHeight="1" x14ac:dyDescent="0.25">
      <c r="A10" s="6" t="s">
        <v>17</v>
      </c>
      <c r="B10" s="699" t="s">
        <v>18</v>
      </c>
      <c r="C10" s="699"/>
      <c r="D10" s="699"/>
      <c r="E10" s="699"/>
      <c r="F10" s="699"/>
      <c r="G10" s="699"/>
      <c r="W10" s="2" t="s">
        <v>24</v>
      </c>
      <c r="X10" s="2" t="s">
        <v>25</v>
      </c>
    </row>
    <row r="11" spans="1:24" ht="14.25" customHeight="1" x14ac:dyDescent="0.25">
      <c r="A11" s="6" t="s">
        <v>19</v>
      </c>
      <c r="B11" s="699" t="s">
        <v>20</v>
      </c>
      <c r="C11" s="699"/>
      <c r="D11" s="699"/>
      <c r="E11" s="699"/>
      <c r="F11" s="699"/>
      <c r="G11" s="699"/>
      <c r="X11" s="2" t="s">
        <v>18</v>
      </c>
    </row>
    <row r="12" spans="1:24" ht="14.25" customHeight="1" x14ac:dyDescent="0.25">
      <c r="A12" s="6" t="s">
        <v>22</v>
      </c>
      <c r="B12" s="688" t="s">
        <v>23</v>
      </c>
      <c r="C12" s="688"/>
      <c r="D12" s="688"/>
      <c r="E12" s="688"/>
      <c r="F12" s="688"/>
      <c r="G12" s="688"/>
      <c r="W12" s="2" t="s">
        <v>29</v>
      </c>
      <c r="X12" s="2" t="s">
        <v>23</v>
      </c>
    </row>
    <row r="13" spans="1:24" ht="14.25" customHeight="1" x14ac:dyDescent="0.25">
      <c r="A13" s="6" t="s">
        <v>26</v>
      </c>
      <c r="B13" s="699" t="s">
        <v>9</v>
      </c>
      <c r="C13" s="699"/>
      <c r="D13" s="699"/>
      <c r="E13" s="699"/>
      <c r="F13" s="699"/>
      <c r="G13" s="699"/>
      <c r="X13" s="2" t="s">
        <v>31</v>
      </c>
    </row>
    <row r="14" spans="1:24" ht="14.25" customHeight="1" x14ac:dyDescent="0.25">
      <c r="A14" s="6" t="s">
        <v>28</v>
      </c>
      <c r="B14" s="688" t="s">
        <v>2973</v>
      </c>
      <c r="C14" s="688"/>
      <c r="D14" s="688"/>
      <c r="E14" s="688"/>
      <c r="F14" s="688"/>
      <c r="G14" s="688"/>
    </row>
    <row r="15" spans="1:24" ht="14.25" customHeight="1" x14ac:dyDescent="0.25">
      <c r="A15" s="6" t="s">
        <v>30</v>
      </c>
      <c r="B15" s="688" t="s">
        <v>2902</v>
      </c>
      <c r="C15" s="688"/>
      <c r="D15" s="688"/>
      <c r="E15" s="688"/>
      <c r="F15" s="688"/>
      <c r="G15" s="688"/>
    </row>
    <row r="16" spans="1:24" ht="14.25" customHeight="1" x14ac:dyDescent="0.25">
      <c r="A16" s="6" t="s">
        <v>32</v>
      </c>
      <c r="B16" s="699" t="s">
        <v>957</v>
      </c>
      <c r="C16" s="699"/>
      <c r="D16" s="699"/>
      <c r="E16" s="699"/>
      <c r="F16" s="699"/>
      <c r="G16" s="699"/>
    </row>
    <row r="17" spans="1:24" ht="14.25" customHeight="1" x14ac:dyDescent="0.25">
      <c r="A17" s="6" t="s">
        <v>35</v>
      </c>
      <c r="B17" s="688" t="s">
        <v>9</v>
      </c>
      <c r="C17" s="688"/>
      <c r="D17" s="688"/>
      <c r="E17" s="688"/>
      <c r="F17" s="688"/>
      <c r="G17" s="688"/>
    </row>
    <row r="18" spans="1:24" ht="14.25" customHeight="1" x14ac:dyDescent="0.25">
      <c r="A18" s="6" t="s">
        <v>36</v>
      </c>
      <c r="B18" s="688" t="s">
        <v>2903</v>
      </c>
      <c r="C18" s="688"/>
      <c r="D18" s="688"/>
      <c r="E18" s="688"/>
      <c r="F18" s="688"/>
      <c r="G18" s="688"/>
    </row>
    <row r="19" spans="1:24" ht="14.25" customHeight="1" x14ac:dyDescent="0.25">
      <c r="A19" s="7" t="s">
        <v>37</v>
      </c>
      <c r="C19" s="8" t="s">
        <v>38</v>
      </c>
      <c r="D19" s="8" t="s">
        <v>39</v>
      </c>
      <c r="E19" s="8" t="s">
        <v>40</v>
      </c>
      <c r="F19" s="8" t="s">
        <v>41</v>
      </c>
      <c r="G19" s="8" t="s">
        <v>42</v>
      </c>
      <c r="H19" s="8"/>
      <c r="I19" s="8"/>
      <c r="J19" s="8"/>
      <c r="K19" s="8"/>
      <c r="L19" s="8"/>
      <c r="M19" s="9"/>
      <c r="N19" s="9"/>
      <c r="O19" s="9"/>
      <c r="P19" s="9"/>
      <c r="Q19" s="9"/>
      <c r="R19" s="9"/>
      <c r="S19" s="9"/>
      <c r="T19" s="9"/>
      <c r="U19" s="9"/>
      <c r="V19" s="9"/>
      <c r="W19" s="9"/>
      <c r="X19" s="9"/>
    </row>
    <row r="20" spans="1:24" ht="14.25" customHeight="1" x14ac:dyDescent="0.25">
      <c r="A20" s="6" t="s">
        <v>43</v>
      </c>
      <c r="C20" s="10">
        <v>81568</v>
      </c>
      <c r="D20" s="10">
        <v>81522</v>
      </c>
      <c r="E20" s="10">
        <v>76448</v>
      </c>
      <c r="F20" s="11">
        <v>75661</v>
      </c>
      <c r="G20" s="11">
        <v>69589</v>
      </c>
      <c r="H20" s="11"/>
      <c r="I20" s="11"/>
      <c r="J20" s="11"/>
      <c r="K20" s="11"/>
      <c r="L20" s="11"/>
      <c r="M20" s="9"/>
      <c r="N20" s="9"/>
      <c r="O20" s="9"/>
      <c r="P20" s="9"/>
      <c r="Q20" s="9"/>
      <c r="R20" s="9"/>
      <c r="S20" s="9"/>
      <c r="T20" s="9"/>
      <c r="U20" s="9"/>
      <c r="V20" s="9"/>
      <c r="W20" s="9"/>
      <c r="X20" s="9"/>
    </row>
    <row r="21" spans="1:24" ht="14.25" customHeight="1" x14ac:dyDescent="0.25">
      <c r="A21" s="6" t="s">
        <v>44</v>
      </c>
      <c r="C21" s="10">
        <f>C20-C25</f>
        <v>81104</v>
      </c>
      <c r="D21" s="10">
        <f t="shared" ref="D21:G21" si="0">D20-D25</f>
        <v>81220</v>
      </c>
      <c r="E21" s="10">
        <f t="shared" si="0"/>
        <v>76092</v>
      </c>
      <c r="F21" s="10">
        <f t="shared" si="0"/>
        <v>75206</v>
      </c>
      <c r="G21" s="10">
        <f t="shared" si="0"/>
        <v>68988</v>
      </c>
      <c r="H21" s="10"/>
      <c r="I21" s="10"/>
      <c r="J21" s="10"/>
      <c r="K21" s="10"/>
      <c r="L21" s="10"/>
      <c r="M21" s="9"/>
      <c r="N21" s="9"/>
      <c r="O21" s="9"/>
      <c r="P21" s="9"/>
      <c r="Q21" s="9"/>
      <c r="R21" s="9"/>
      <c r="S21" s="9"/>
      <c r="T21" s="9"/>
      <c r="U21" s="9"/>
      <c r="V21" s="9"/>
      <c r="W21" s="9"/>
      <c r="X21" s="9"/>
    </row>
    <row r="22" spans="1:24" ht="14.25" customHeight="1" x14ac:dyDescent="0.25">
      <c r="A22" s="6" t="s">
        <v>45</v>
      </c>
      <c r="C22" s="12">
        <f>C21/C20</f>
        <v>0.99431149470380542</v>
      </c>
      <c r="D22" s="12">
        <f t="shared" ref="D22:G22" si="1">D21/D20</f>
        <v>0.99629547852113542</v>
      </c>
      <c r="E22" s="12">
        <f t="shared" si="1"/>
        <v>0.99534323984930928</v>
      </c>
      <c r="F22" s="12">
        <f t="shared" si="1"/>
        <v>0.99398633377830059</v>
      </c>
      <c r="G22" s="12">
        <f t="shared" si="1"/>
        <v>0.99136357757691584</v>
      </c>
      <c r="H22" s="12"/>
      <c r="I22" s="12"/>
      <c r="J22" s="12"/>
      <c r="K22" s="12"/>
      <c r="L22" s="12"/>
      <c r="M22" s="9"/>
      <c r="N22" s="9"/>
      <c r="O22" s="9"/>
      <c r="P22" s="9"/>
      <c r="Q22" s="9"/>
      <c r="R22" s="9"/>
      <c r="S22" s="9"/>
      <c r="T22" s="9"/>
      <c r="U22" s="9"/>
      <c r="V22" s="9"/>
      <c r="W22" s="9"/>
      <c r="X22" s="9"/>
    </row>
    <row r="23" spans="1:24"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row>
    <row r="24" spans="1:24"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9"/>
      <c r="N24" s="9"/>
      <c r="O24" s="9"/>
      <c r="P24" s="9"/>
      <c r="Q24" s="9"/>
      <c r="R24" s="9"/>
      <c r="S24" s="9"/>
      <c r="T24" s="9"/>
      <c r="U24" s="9"/>
      <c r="V24" s="9"/>
      <c r="W24" s="9"/>
      <c r="X24" s="9"/>
    </row>
    <row r="25" spans="1:24" ht="14.25" customHeight="1" x14ac:dyDescent="0.25">
      <c r="A25" s="6" t="s">
        <v>48</v>
      </c>
      <c r="C25" s="235">
        <v>464</v>
      </c>
      <c r="D25" s="235">
        <v>302</v>
      </c>
      <c r="E25" s="235">
        <v>356</v>
      </c>
      <c r="F25" s="235">
        <v>455</v>
      </c>
      <c r="G25" s="235">
        <v>601</v>
      </c>
      <c r="H25" s="9"/>
      <c r="I25" s="9"/>
      <c r="J25" s="9"/>
      <c r="K25" s="9"/>
      <c r="L25" s="9"/>
      <c r="M25" s="9"/>
      <c r="N25" s="9"/>
      <c r="O25" s="9"/>
      <c r="P25" s="9"/>
      <c r="Q25" s="9"/>
      <c r="R25" s="9"/>
      <c r="S25" s="9"/>
      <c r="T25" s="9"/>
      <c r="U25" s="9"/>
      <c r="V25" s="9"/>
      <c r="W25" s="9"/>
      <c r="X25" s="9"/>
    </row>
    <row r="26" spans="1:24" ht="14.25" customHeight="1" x14ac:dyDescent="0.25">
      <c r="A26" s="6" t="s">
        <v>49</v>
      </c>
      <c r="C26" s="12">
        <f>C25/C20</f>
        <v>5.6885052961945862E-3</v>
      </c>
      <c r="D26" s="12">
        <f t="shared" ref="D26:F26" si="3">D25/D20</f>
        <v>3.7045214788646009E-3</v>
      </c>
      <c r="E26" s="12">
        <f t="shared" si="3"/>
        <v>4.6567601506906659E-3</v>
      </c>
      <c r="F26" s="12">
        <f t="shared" si="3"/>
        <v>6.0136662216994227E-3</v>
      </c>
      <c r="G26" s="12">
        <f>G25/G20</f>
        <v>8.6364224230841089E-3</v>
      </c>
      <c r="H26" s="12"/>
      <c r="I26" s="12"/>
      <c r="J26" s="12"/>
      <c r="K26" s="12"/>
      <c r="L26" s="12"/>
      <c r="M26" s="9"/>
      <c r="N26" s="9"/>
      <c r="O26" s="9"/>
      <c r="P26" s="9"/>
      <c r="Q26" s="9"/>
      <c r="R26" s="9"/>
      <c r="S26" s="9"/>
      <c r="T26" s="9"/>
      <c r="U26" s="9"/>
      <c r="V26" s="9"/>
      <c r="W26" s="9"/>
      <c r="X26" s="9"/>
    </row>
    <row r="27" spans="1:24" ht="14.25" customHeight="1" x14ac:dyDescent="0.25">
      <c r="A27" s="7" t="s">
        <v>50</v>
      </c>
      <c r="C27" s="677" t="s">
        <v>51</v>
      </c>
      <c r="D27" s="677"/>
      <c r="E27" s="677"/>
      <c r="F27" s="677"/>
      <c r="G27" s="677"/>
      <c r="H27" s="14"/>
      <c r="I27" s="14"/>
      <c r="J27" s="9"/>
      <c r="K27" s="9"/>
      <c r="L27" s="9"/>
      <c r="M27" s="9"/>
      <c r="N27" s="9"/>
      <c r="O27" s="9"/>
      <c r="P27" s="9"/>
      <c r="Q27" s="9"/>
      <c r="R27" s="9"/>
      <c r="S27" s="9"/>
      <c r="T27" s="9"/>
      <c r="U27" s="9"/>
      <c r="V27" s="9"/>
      <c r="W27" s="9"/>
      <c r="X27" s="9"/>
    </row>
    <row r="28" spans="1:24" ht="13.5" customHeight="1" x14ac:dyDescent="0.25">
      <c r="A28" s="15" t="s">
        <v>52</v>
      </c>
      <c r="B28" s="16" t="s">
        <v>2</v>
      </c>
      <c r="C28" s="8" t="s">
        <v>38</v>
      </c>
      <c r="D28" s="8" t="s">
        <v>39</v>
      </c>
      <c r="E28" s="8" t="s">
        <v>40</v>
      </c>
      <c r="F28" s="8" t="s">
        <v>41</v>
      </c>
      <c r="G28" s="8" t="s">
        <v>42</v>
      </c>
      <c r="H28" s="8"/>
      <c r="I28" s="8"/>
      <c r="J28" s="8"/>
      <c r="K28" s="8"/>
      <c r="L28" s="8"/>
      <c r="M28" s="9"/>
      <c r="N28" s="9"/>
      <c r="O28" s="9"/>
      <c r="P28" s="9"/>
      <c r="Q28" s="9"/>
      <c r="R28" s="9"/>
      <c r="S28" s="9"/>
      <c r="T28" s="9"/>
      <c r="U28" s="9"/>
      <c r="V28" s="9"/>
      <c r="W28" s="9"/>
      <c r="X28" s="9"/>
    </row>
    <row r="29" spans="1:24" ht="13.5" customHeight="1" x14ac:dyDescent="0.25">
      <c r="A29" s="2" t="s">
        <v>18</v>
      </c>
      <c r="B29" s="234" t="s">
        <v>2974</v>
      </c>
      <c r="C29" s="235">
        <v>80693</v>
      </c>
      <c r="D29" s="235">
        <v>80816</v>
      </c>
      <c r="E29" s="235">
        <v>75730</v>
      </c>
      <c r="F29" s="235">
        <v>74888</v>
      </c>
      <c r="G29" s="235">
        <v>68700</v>
      </c>
      <c r="H29" s="11"/>
      <c r="I29" s="11"/>
      <c r="J29" s="11"/>
      <c r="K29" s="11"/>
      <c r="L29" s="11"/>
      <c r="M29" s="9"/>
      <c r="N29" s="9"/>
      <c r="O29" s="9"/>
      <c r="P29" s="9"/>
      <c r="Q29" s="9"/>
      <c r="R29" s="9"/>
      <c r="S29" s="9"/>
      <c r="T29" s="9"/>
      <c r="U29" s="9"/>
      <c r="V29" s="9"/>
      <c r="W29" s="9"/>
      <c r="X29" s="9"/>
    </row>
    <row r="30" spans="1:24" ht="13.5" customHeight="1" x14ac:dyDescent="0.25">
      <c r="A30" s="2" t="s">
        <v>25</v>
      </c>
      <c r="B30" s="234" t="s">
        <v>2975</v>
      </c>
      <c r="C30" s="235">
        <v>411</v>
      </c>
      <c r="D30" s="235">
        <v>404</v>
      </c>
      <c r="E30" s="235">
        <v>362</v>
      </c>
      <c r="F30" s="235">
        <v>318</v>
      </c>
      <c r="G30" s="235">
        <v>288</v>
      </c>
      <c r="H30" s="11"/>
      <c r="I30" s="11"/>
      <c r="J30" s="11"/>
      <c r="K30" s="11"/>
      <c r="L30" s="11"/>
      <c r="M30" s="9"/>
      <c r="N30" s="9"/>
      <c r="O30" s="9"/>
      <c r="P30" s="9"/>
      <c r="Q30" s="9"/>
      <c r="R30" s="9"/>
      <c r="S30" s="9"/>
      <c r="T30" s="9"/>
      <c r="U30" s="9"/>
      <c r="V30" s="9"/>
      <c r="W30" s="9"/>
      <c r="X30" s="9"/>
    </row>
    <row r="31" spans="1:24" s="19" customFormat="1" ht="13.5" customHeight="1" x14ac:dyDescent="0.25">
      <c r="A31" s="19" t="s">
        <v>53</v>
      </c>
      <c r="C31" s="20">
        <f>SUM(C29:C30)</f>
        <v>81104</v>
      </c>
      <c r="D31" s="20">
        <f>SUM(D29:D30)</f>
        <v>81220</v>
      </c>
      <c r="E31" s="20">
        <f>SUM(E29:E30)</f>
        <v>76092</v>
      </c>
      <c r="F31" s="20">
        <f>SUM(F29:F30)</f>
        <v>75206</v>
      </c>
      <c r="G31" s="20">
        <f>SUM(G29:G30)</f>
        <v>68988</v>
      </c>
      <c r="H31" s="20"/>
      <c r="I31" s="20"/>
      <c r="J31" s="20"/>
      <c r="K31" s="20"/>
      <c r="L31" s="20"/>
      <c r="M31" s="21"/>
      <c r="N31" s="21"/>
      <c r="O31" s="21"/>
      <c r="P31" s="21"/>
      <c r="Q31" s="21"/>
      <c r="R31" s="21"/>
      <c r="S31" s="21"/>
      <c r="T31" s="21"/>
      <c r="U31" s="21"/>
      <c r="V31" s="21"/>
      <c r="W31" s="21"/>
      <c r="X31"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2502-000000000000}">
      <formula1>$X$12:$X$13</formula1>
    </dataValidation>
    <dataValidation type="list" allowBlank="1" showInputMessage="1" showErrorMessage="1" sqref="B10:G10" xr:uid="{00000000-0002-0000-2502-000001000000}">
      <formula1>$X$10:$X$11</formula1>
    </dataValidation>
    <dataValidation type="list" allowBlank="1" showInputMessage="1" showErrorMessage="1" sqref="B5:G5" xr:uid="{00000000-0002-0000-2502-000002000000}">
      <formula1>$X$4:$X$9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sheetPr>
    <tabColor rgb="FFFF0000"/>
  </sheetPr>
  <dimension ref="A1:X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958</v>
      </c>
      <c r="C3" s="702"/>
      <c r="D3" s="702"/>
      <c r="E3" s="702"/>
      <c r="F3" s="702"/>
      <c r="G3" s="702"/>
    </row>
    <row r="4" spans="1:24" ht="14.25" customHeight="1" x14ac:dyDescent="0.25">
      <c r="A4" s="6" t="s">
        <v>2</v>
      </c>
      <c r="B4" s="776" t="s">
        <v>2976</v>
      </c>
      <c r="C4" s="776"/>
      <c r="D4" s="776"/>
      <c r="E4" s="776"/>
      <c r="F4" s="776"/>
      <c r="G4" s="776"/>
      <c r="W4" s="2" t="s">
        <v>3</v>
      </c>
      <c r="X4" s="2" t="s">
        <v>4</v>
      </c>
    </row>
    <row r="5" spans="1:24" ht="14.25" customHeight="1" x14ac:dyDescent="0.25">
      <c r="A5" s="6" t="s">
        <v>5</v>
      </c>
      <c r="B5" s="699" t="s">
        <v>6</v>
      </c>
      <c r="C5" s="699"/>
      <c r="D5" s="699"/>
      <c r="E5" s="699"/>
      <c r="F5" s="699"/>
      <c r="G5" s="699"/>
      <c r="X5" s="2" t="s">
        <v>7</v>
      </c>
    </row>
    <row r="6" spans="1:24" ht="14.25" customHeight="1" x14ac:dyDescent="0.25">
      <c r="A6" s="6" t="s">
        <v>8</v>
      </c>
      <c r="B6" s="699" t="s">
        <v>9</v>
      </c>
      <c r="C6" s="699"/>
      <c r="D6" s="699"/>
      <c r="E6" s="699"/>
      <c r="F6" s="699"/>
      <c r="G6" s="699"/>
      <c r="X6" s="2" t="s">
        <v>10</v>
      </c>
    </row>
    <row r="7" spans="1:24" ht="14.25" customHeight="1" x14ac:dyDescent="0.25">
      <c r="A7" s="6" t="s">
        <v>11</v>
      </c>
      <c r="B7" s="699" t="s">
        <v>2899</v>
      </c>
      <c r="C7" s="699"/>
      <c r="D7" s="699"/>
      <c r="E7" s="699"/>
      <c r="F7" s="699"/>
      <c r="G7" s="699"/>
      <c r="X7" s="2" t="s">
        <v>16</v>
      </c>
    </row>
    <row r="8" spans="1:24" ht="14.25" customHeight="1" x14ac:dyDescent="0.25">
      <c r="A8" s="6" t="s">
        <v>13</v>
      </c>
      <c r="B8" s="699" t="s">
        <v>9</v>
      </c>
      <c r="C8" s="699"/>
      <c r="D8" s="699"/>
      <c r="E8" s="699"/>
      <c r="F8" s="699"/>
      <c r="G8" s="699"/>
      <c r="X8" s="2" t="s">
        <v>6</v>
      </c>
    </row>
    <row r="9" spans="1:24" ht="14.25" customHeight="1" x14ac:dyDescent="0.25">
      <c r="A9" s="6" t="s">
        <v>15</v>
      </c>
      <c r="B9" s="699" t="s">
        <v>54</v>
      </c>
      <c r="C9" s="699"/>
      <c r="D9" s="699"/>
      <c r="E9" s="699"/>
      <c r="F9" s="699"/>
      <c r="G9" s="699"/>
      <c r="X9" s="2" t="s">
        <v>21</v>
      </c>
    </row>
    <row r="10" spans="1:24" ht="14.25" customHeight="1" x14ac:dyDescent="0.25">
      <c r="A10" s="6" t="s">
        <v>17</v>
      </c>
      <c r="B10" s="699" t="s">
        <v>18</v>
      </c>
      <c r="C10" s="699"/>
      <c r="D10" s="699"/>
      <c r="E10" s="699"/>
      <c r="F10" s="699"/>
      <c r="G10" s="699"/>
      <c r="W10" s="2" t="s">
        <v>24</v>
      </c>
      <c r="X10" s="2" t="s">
        <v>25</v>
      </c>
    </row>
    <row r="11" spans="1:24" ht="14.25" customHeight="1" x14ac:dyDescent="0.25">
      <c r="A11" s="6" t="s">
        <v>19</v>
      </c>
      <c r="B11" s="699" t="s">
        <v>20</v>
      </c>
      <c r="C11" s="699"/>
      <c r="D11" s="699"/>
      <c r="E11" s="699"/>
      <c r="F11" s="699"/>
      <c r="G11" s="699"/>
      <c r="X11" s="2" t="s">
        <v>18</v>
      </c>
    </row>
    <row r="12" spans="1:24" ht="14.25" customHeight="1" x14ac:dyDescent="0.25">
      <c r="A12" s="6" t="s">
        <v>22</v>
      </c>
      <c r="B12" s="688" t="s">
        <v>23</v>
      </c>
      <c r="C12" s="688"/>
      <c r="D12" s="688"/>
      <c r="E12" s="688"/>
      <c r="F12" s="688"/>
      <c r="G12" s="688"/>
      <c r="W12" s="2" t="s">
        <v>29</v>
      </c>
      <c r="X12" s="2" t="s">
        <v>23</v>
      </c>
    </row>
    <row r="13" spans="1:24" ht="14.25" customHeight="1" x14ac:dyDescent="0.25">
      <c r="A13" s="6" t="s">
        <v>26</v>
      </c>
      <c r="B13" s="699" t="s">
        <v>9</v>
      </c>
      <c r="C13" s="699"/>
      <c r="D13" s="699"/>
      <c r="E13" s="699"/>
      <c r="F13" s="699"/>
      <c r="G13" s="699"/>
      <c r="X13" s="2" t="s">
        <v>31</v>
      </c>
    </row>
    <row r="14" spans="1:24" ht="14.25" customHeight="1" x14ac:dyDescent="0.25">
      <c r="A14" s="6" t="s">
        <v>28</v>
      </c>
      <c r="B14" s="688" t="s">
        <v>2977</v>
      </c>
      <c r="C14" s="688"/>
      <c r="D14" s="688"/>
      <c r="E14" s="688"/>
      <c r="F14" s="688"/>
      <c r="G14" s="688"/>
    </row>
    <row r="15" spans="1:24" ht="14.25" customHeight="1" x14ac:dyDescent="0.25">
      <c r="A15" s="6" t="s">
        <v>30</v>
      </c>
      <c r="B15" s="688" t="s">
        <v>2902</v>
      </c>
      <c r="C15" s="688"/>
      <c r="D15" s="688"/>
      <c r="E15" s="688"/>
      <c r="F15" s="688"/>
      <c r="G15" s="688"/>
    </row>
    <row r="16" spans="1:24" ht="14.25" customHeight="1" x14ac:dyDescent="0.25">
      <c r="A16" s="6" t="s">
        <v>32</v>
      </c>
      <c r="B16" s="699" t="s">
        <v>958</v>
      </c>
      <c r="C16" s="699"/>
      <c r="D16" s="699"/>
      <c r="E16" s="699"/>
      <c r="F16" s="699"/>
      <c r="G16" s="699"/>
    </row>
    <row r="17" spans="1:24" ht="14.25" customHeight="1" x14ac:dyDescent="0.25">
      <c r="A17" s="6" t="s">
        <v>35</v>
      </c>
      <c r="B17" s="688" t="s">
        <v>9</v>
      </c>
      <c r="C17" s="688"/>
      <c r="D17" s="688"/>
      <c r="E17" s="688"/>
      <c r="F17" s="688"/>
      <c r="G17" s="688"/>
    </row>
    <row r="18" spans="1:24" ht="14.25" customHeight="1" x14ac:dyDescent="0.25">
      <c r="A18" s="6" t="s">
        <v>36</v>
      </c>
      <c r="B18" s="688" t="s">
        <v>2903</v>
      </c>
      <c r="C18" s="688"/>
      <c r="D18" s="688"/>
      <c r="E18" s="688"/>
      <c r="F18" s="688"/>
      <c r="G18" s="688"/>
    </row>
    <row r="19" spans="1:24" ht="14.25" customHeight="1" x14ac:dyDescent="0.25">
      <c r="A19" s="7" t="s">
        <v>37</v>
      </c>
      <c r="C19" s="8" t="s">
        <v>38</v>
      </c>
      <c r="D19" s="8" t="s">
        <v>39</v>
      </c>
      <c r="E19" s="8" t="s">
        <v>40</v>
      </c>
      <c r="F19" s="8" t="s">
        <v>41</v>
      </c>
      <c r="G19" s="8" t="s">
        <v>42</v>
      </c>
      <c r="H19" s="8"/>
      <c r="I19" s="8"/>
      <c r="J19" s="8"/>
      <c r="K19" s="8"/>
      <c r="L19" s="8"/>
      <c r="M19" s="9"/>
      <c r="N19" s="9"/>
      <c r="O19" s="9"/>
      <c r="P19" s="9"/>
      <c r="Q19" s="9"/>
      <c r="R19" s="9"/>
      <c r="S19" s="9"/>
      <c r="T19" s="9"/>
      <c r="U19" s="9"/>
      <c r="V19" s="9"/>
      <c r="W19" s="9"/>
      <c r="X19" s="9"/>
    </row>
    <row r="20" spans="1:24" ht="14.25" customHeight="1" x14ac:dyDescent="0.25">
      <c r="A20" s="6" t="s">
        <v>43</v>
      </c>
      <c r="C20" s="10">
        <v>81568</v>
      </c>
      <c r="D20" s="10">
        <v>81522</v>
      </c>
      <c r="E20" s="10">
        <v>76448</v>
      </c>
      <c r="F20" s="11">
        <v>75661</v>
      </c>
      <c r="G20" s="11">
        <v>69589</v>
      </c>
      <c r="H20" s="11"/>
      <c r="I20" s="11"/>
      <c r="J20" s="11"/>
      <c r="K20" s="11"/>
      <c r="L20" s="11"/>
      <c r="M20" s="9"/>
      <c r="N20" s="9"/>
      <c r="O20" s="9"/>
      <c r="P20" s="9"/>
      <c r="Q20" s="9"/>
      <c r="R20" s="9"/>
      <c r="S20" s="9"/>
      <c r="T20" s="9"/>
      <c r="U20" s="9"/>
      <c r="V20" s="9"/>
      <c r="W20" s="9"/>
      <c r="X20" s="9"/>
    </row>
    <row r="21" spans="1:24" ht="14.25" customHeight="1" x14ac:dyDescent="0.25">
      <c r="A21" s="6" t="s">
        <v>44</v>
      </c>
      <c r="C21" s="10">
        <f>C20-C25</f>
        <v>81104</v>
      </c>
      <c r="D21" s="10">
        <f t="shared" ref="D21:G21" si="0">D20-D25</f>
        <v>81220</v>
      </c>
      <c r="E21" s="10">
        <f t="shared" si="0"/>
        <v>76092</v>
      </c>
      <c r="F21" s="10">
        <f t="shared" si="0"/>
        <v>75206</v>
      </c>
      <c r="G21" s="10">
        <f t="shared" si="0"/>
        <v>68988</v>
      </c>
      <c r="H21" s="10"/>
      <c r="I21" s="10"/>
      <c r="J21" s="10"/>
      <c r="K21" s="10"/>
      <c r="L21" s="10"/>
      <c r="M21" s="9"/>
      <c r="N21" s="9"/>
      <c r="O21" s="9"/>
      <c r="P21" s="9"/>
      <c r="Q21" s="9"/>
      <c r="R21" s="9"/>
      <c r="S21" s="9"/>
      <c r="T21" s="9"/>
      <c r="U21" s="9"/>
      <c r="V21" s="9"/>
      <c r="W21" s="9"/>
      <c r="X21" s="9"/>
    </row>
    <row r="22" spans="1:24" ht="14.25" customHeight="1" x14ac:dyDescent="0.25">
      <c r="A22" s="6" t="s">
        <v>45</v>
      </c>
      <c r="C22" s="12">
        <f>C21/C20</f>
        <v>0.99431149470380542</v>
      </c>
      <c r="D22" s="12">
        <f t="shared" ref="D22:G22" si="1">D21/D20</f>
        <v>0.99629547852113542</v>
      </c>
      <c r="E22" s="12">
        <f t="shared" si="1"/>
        <v>0.99534323984930928</v>
      </c>
      <c r="F22" s="12">
        <f t="shared" si="1"/>
        <v>0.99398633377830059</v>
      </c>
      <c r="G22" s="12">
        <f t="shared" si="1"/>
        <v>0.99136357757691584</v>
      </c>
      <c r="H22" s="12"/>
      <c r="I22" s="12"/>
      <c r="J22" s="12"/>
      <c r="K22" s="12"/>
      <c r="L22" s="12"/>
      <c r="M22" s="9"/>
      <c r="N22" s="9"/>
      <c r="O22" s="9"/>
      <c r="P22" s="9"/>
      <c r="Q22" s="9"/>
      <c r="R22" s="9"/>
      <c r="S22" s="9"/>
      <c r="T22" s="9"/>
      <c r="U22" s="9"/>
      <c r="V22" s="9"/>
      <c r="W22" s="9"/>
      <c r="X22" s="9"/>
    </row>
    <row r="23" spans="1:24"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row>
    <row r="24" spans="1:24"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9"/>
      <c r="N24" s="9"/>
      <c r="O24" s="9"/>
      <c r="P24" s="9"/>
      <c r="Q24" s="9"/>
      <c r="R24" s="9"/>
      <c r="S24" s="9"/>
      <c r="T24" s="9"/>
      <c r="U24" s="9"/>
      <c r="V24" s="9"/>
      <c r="W24" s="9"/>
      <c r="X24" s="9"/>
    </row>
    <row r="25" spans="1:24" ht="14.25" customHeight="1" x14ac:dyDescent="0.25">
      <c r="A25" s="6" t="s">
        <v>48</v>
      </c>
      <c r="C25" s="235">
        <v>464</v>
      </c>
      <c r="D25" s="235">
        <v>302</v>
      </c>
      <c r="E25" s="235">
        <v>356</v>
      </c>
      <c r="F25" s="235">
        <v>455</v>
      </c>
      <c r="G25" s="235">
        <v>601</v>
      </c>
      <c r="H25" s="9"/>
      <c r="I25" s="9"/>
      <c r="J25" s="9"/>
      <c r="K25" s="9"/>
      <c r="L25" s="9"/>
      <c r="M25" s="9"/>
      <c r="N25" s="9"/>
      <c r="O25" s="9"/>
      <c r="P25" s="9"/>
      <c r="Q25" s="9"/>
      <c r="R25" s="9"/>
      <c r="S25" s="9"/>
      <c r="T25" s="9"/>
      <c r="U25" s="9"/>
      <c r="V25" s="9"/>
      <c r="W25" s="9"/>
      <c r="X25" s="9"/>
    </row>
    <row r="26" spans="1:24" ht="14.25" customHeight="1" x14ac:dyDescent="0.25">
      <c r="A26" s="6" t="s">
        <v>49</v>
      </c>
      <c r="C26" s="12">
        <f>C25/C20</f>
        <v>5.6885052961945862E-3</v>
      </c>
      <c r="D26" s="12">
        <f t="shared" ref="D26:F26" si="3">D25/D20</f>
        <v>3.7045214788646009E-3</v>
      </c>
      <c r="E26" s="12">
        <f t="shared" si="3"/>
        <v>4.6567601506906659E-3</v>
      </c>
      <c r="F26" s="12">
        <f t="shared" si="3"/>
        <v>6.0136662216994227E-3</v>
      </c>
      <c r="G26" s="12">
        <f>G25/G20</f>
        <v>8.6364224230841089E-3</v>
      </c>
      <c r="H26" s="12"/>
      <c r="I26" s="12"/>
      <c r="J26" s="12"/>
      <c r="K26" s="12"/>
      <c r="L26" s="12"/>
      <c r="M26" s="9"/>
      <c r="N26" s="9"/>
      <c r="O26" s="9"/>
      <c r="P26" s="9"/>
      <c r="Q26" s="9"/>
      <c r="R26" s="9"/>
      <c r="S26" s="9"/>
      <c r="T26" s="9"/>
      <c r="U26" s="9"/>
      <c r="V26" s="9"/>
      <c r="W26" s="9"/>
      <c r="X26" s="9"/>
    </row>
    <row r="27" spans="1:24" ht="14.25" customHeight="1" x14ac:dyDescent="0.25">
      <c r="A27" s="7" t="s">
        <v>50</v>
      </c>
      <c r="C27" s="677" t="s">
        <v>51</v>
      </c>
      <c r="D27" s="677"/>
      <c r="E27" s="677"/>
      <c r="F27" s="677"/>
      <c r="G27" s="677"/>
      <c r="H27" s="14"/>
      <c r="I27" s="14"/>
      <c r="J27" s="9"/>
      <c r="K27" s="9"/>
      <c r="L27" s="9"/>
      <c r="M27" s="9"/>
      <c r="N27" s="9"/>
      <c r="O27" s="9"/>
      <c r="P27" s="9"/>
      <c r="Q27" s="9"/>
      <c r="R27" s="9"/>
      <c r="S27" s="9"/>
      <c r="T27" s="9"/>
      <c r="U27" s="9"/>
      <c r="V27" s="9"/>
      <c r="W27" s="9"/>
      <c r="X27" s="9"/>
    </row>
    <row r="28" spans="1:24" ht="13.5" customHeight="1" x14ac:dyDescent="0.25">
      <c r="A28" s="15" t="s">
        <v>52</v>
      </c>
      <c r="B28" s="16" t="s">
        <v>2</v>
      </c>
      <c r="C28" s="8" t="s">
        <v>38</v>
      </c>
      <c r="D28" s="8" t="s">
        <v>39</v>
      </c>
      <c r="E28" s="8" t="s">
        <v>40</v>
      </c>
      <c r="F28" s="8" t="s">
        <v>41</v>
      </c>
      <c r="G28" s="8" t="s">
        <v>42</v>
      </c>
      <c r="H28" s="8"/>
      <c r="I28" s="8"/>
      <c r="J28" s="8"/>
      <c r="K28" s="8"/>
      <c r="L28" s="8"/>
      <c r="M28" s="9"/>
      <c r="N28" s="9"/>
      <c r="O28" s="9"/>
      <c r="P28" s="9"/>
      <c r="Q28" s="9"/>
      <c r="R28" s="9"/>
      <c r="S28" s="9"/>
      <c r="T28" s="9"/>
      <c r="U28" s="9"/>
      <c r="V28" s="9"/>
      <c r="W28" s="9"/>
      <c r="X28" s="9"/>
    </row>
    <row r="29" spans="1:24" ht="13.5" customHeight="1" x14ac:dyDescent="0.25">
      <c r="A29" s="2" t="s">
        <v>18</v>
      </c>
      <c r="B29" s="234" t="s">
        <v>2978</v>
      </c>
      <c r="C29" s="235">
        <v>80618</v>
      </c>
      <c r="D29" s="235">
        <v>80575</v>
      </c>
      <c r="E29" s="235">
        <v>75546</v>
      </c>
      <c r="F29" s="235">
        <v>74726</v>
      </c>
      <c r="G29" s="235">
        <v>68549</v>
      </c>
      <c r="H29" s="11"/>
      <c r="I29" s="11"/>
      <c r="J29" s="11"/>
      <c r="K29" s="11"/>
      <c r="L29" s="11"/>
      <c r="M29" s="9"/>
      <c r="N29" s="9"/>
      <c r="O29" s="9"/>
      <c r="P29" s="9"/>
      <c r="Q29" s="9"/>
      <c r="R29" s="9"/>
      <c r="S29" s="9"/>
      <c r="T29" s="9"/>
      <c r="U29" s="9"/>
      <c r="V29" s="9"/>
      <c r="W29" s="9"/>
      <c r="X29" s="9"/>
    </row>
    <row r="30" spans="1:24" ht="13.5" customHeight="1" x14ac:dyDescent="0.25">
      <c r="A30" s="2" t="s">
        <v>25</v>
      </c>
      <c r="B30" s="234" t="s">
        <v>958</v>
      </c>
      <c r="C30" s="235">
        <v>486</v>
      </c>
      <c r="D30" s="235">
        <v>645</v>
      </c>
      <c r="E30" s="235">
        <v>546</v>
      </c>
      <c r="F30" s="235">
        <v>480</v>
      </c>
      <c r="G30" s="235">
        <v>439</v>
      </c>
      <c r="H30" s="11"/>
      <c r="I30" s="11"/>
      <c r="J30" s="11"/>
      <c r="K30" s="11"/>
      <c r="L30" s="11"/>
      <c r="M30" s="9"/>
      <c r="N30" s="9"/>
      <c r="O30" s="9"/>
      <c r="P30" s="9"/>
      <c r="Q30" s="9"/>
      <c r="R30" s="9"/>
      <c r="S30" s="9"/>
      <c r="T30" s="9"/>
      <c r="U30" s="9"/>
      <c r="V30" s="9"/>
      <c r="W30" s="9"/>
      <c r="X30" s="9"/>
    </row>
    <row r="31" spans="1:24" s="19" customFormat="1" ht="13.5" customHeight="1" x14ac:dyDescent="0.25">
      <c r="A31" s="19" t="s">
        <v>53</v>
      </c>
      <c r="C31" s="20">
        <f>SUM(C29:C30)</f>
        <v>81104</v>
      </c>
      <c r="D31" s="20">
        <f>SUM(D29:D30)</f>
        <v>81220</v>
      </c>
      <c r="E31" s="20">
        <f>SUM(E29:E30)</f>
        <v>76092</v>
      </c>
      <c r="F31" s="20">
        <f>SUM(F29:F30)</f>
        <v>75206</v>
      </c>
      <c r="G31" s="20">
        <f>SUM(G29:G30)</f>
        <v>68988</v>
      </c>
      <c r="H31" s="20"/>
      <c r="I31" s="20"/>
      <c r="J31" s="20"/>
      <c r="K31" s="20"/>
      <c r="L31" s="20"/>
      <c r="M31" s="21"/>
      <c r="N31" s="21"/>
      <c r="O31" s="21"/>
      <c r="P31" s="21"/>
      <c r="Q31" s="21"/>
      <c r="R31" s="21"/>
      <c r="S31" s="21"/>
      <c r="T31" s="21"/>
      <c r="U31" s="21"/>
      <c r="V31" s="21"/>
      <c r="W31" s="21"/>
      <c r="X31"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2602-000000000000}">
      <formula1>$X$12:$X$13</formula1>
    </dataValidation>
    <dataValidation type="list" allowBlank="1" showInputMessage="1" showErrorMessage="1" sqref="B10:G10" xr:uid="{00000000-0002-0000-2602-000001000000}">
      <formula1>$X$10:$X$11</formula1>
    </dataValidation>
    <dataValidation type="list" allowBlank="1" showInputMessage="1" showErrorMessage="1" sqref="B5:G5" xr:uid="{00000000-0002-0000-2602-000002000000}">
      <formula1>$X$4:$X$9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sheetPr>
    <tabColor rgb="FFFF0000"/>
  </sheetPr>
  <dimension ref="A1:AA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57.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2979</v>
      </c>
      <c r="C3" s="702"/>
      <c r="D3" s="702"/>
      <c r="E3" s="702"/>
      <c r="F3" s="702"/>
      <c r="G3" s="702"/>
    </row>
    <row r="4" spans="1:27" ht="14.25" customHeight="1" x14ac:dyDescent="0.25">
      <c r="A4" s="6" t="s">
        <v>2</v>
      </c>
      <c r="B4" s="704" t="s">
        <v>2980</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6</v>
      </c>
      <c r="C6" s="699"/>
      <c r="D6" s="699"/>
      <c r="E6" s="699"/>
      <c r="F6" s="699"/>
      <c r="G6" s="699"/>
    </row>
    <row r="7" spans="1:27" ht="14.25" customHeight="1" x14ac:dyDescent="0.25">
      <c r="A7" s="6" t="s">
        <v>8</v>
      </c>
      <c r="B7" s="699" t="s">
        <v>9</v>
      </c>
      <c r="C7" s="699"/>
      <c r="D7" s="699"/>
      <c r="E7" s="699"/>
      <c r="F7" s="699"/>
      <c r="G7" s="699"/>
    </row>
    <row r="8" spans="1:27" ht="14.25" customHeight="1" x14ac:dyDescent="0.25">
      <c r="A8" s="6" t="s">
        <v>11</v>
      </c>
      <c r="B8" s="688" t="s">
        <v>2981</v>
      </c>
      <c r="C8" s="688"/>
      <c r="D8" s="688"/>
      <c r="E8" s="688"/>
      <c r="F8" s="688"/>
      <c r="G8" s="688"/>
      <c r="Z8" s="2" t="s">
        <v>3</v>
      </c>
      <c r="AA8" s="2" t="s">
        <v>4</v>
      </c>
    </row>
    <row r="9" spans="1:27" ht="14.25" customHeight="1" x14ac:dyDescent="0.25">
      <c r="A9" s="6" t="s">
        <v>13</v>
      </c>
      <c r="B9" s="699" t="s">
        <v>9</v>
      </c>
      <c r="C9" s="699"/>
      <c r="D9" s="699"/>
      <c r="E9" s="699"/>
      <c r="F9" s="699"/>
      <c r="G9" s="699"/>
      <c r="AA9" s="2" t="s">
        <v>7</v>
      </c>
    </row>
    <row r="10" spans="1:27" ht="14.25" customHeight="1" x14ac:dyDescent="0.25">
      <c r="A10" s="6" t="s">
        <v>15</v>
      </c>
      <c r="B10" s="699" t="s">
        <v>63</v>
      </c>
      <c r="C10" s="699"/>
      <c r="D10" s="699"/>
      <c r="E10" s="699"/>
      <c r="F10" s="699"/>
      <c r="G10" s="699"/>
      <c r="AA10" s="2" t="s">
        <v>10</v>
      </c>
    </row>
    <row r="11" spans="1:27" ht="14.25" customHeight="1" x14ac:dyDescent="0.25">
      <c r="A11" s="6" t="s">
        <v>17</v>
      </c>
      <c r="B11" s="699" t="s">
        <v>25</v>
      </c>
      <c r="C11" s="699"/>
      <c r="D11" s="699"/>
      <c r="E11" s="699"/>
      <c r="F11" s="699"/>
      <c r="G11" s="699"/>
      <c r="AA11" s="2" t="s">
        <v>12</v>
      </c>
    </row>
    <row r="12" spans="1:27" ht="14.25" customHeight="1" x14ac:dyDescent="0.25">
      <c r="A12" s="6" t="s">
        <v>19</v>
      </c>
      <c r="B12" s="699" t="s">
        <v>20</v>
      </c>
      <c r="C12" s="699"/>
      <c r="D12" s="699"/>
      <c r="E12" s="699"/>
      <c r="F12" s="699"/>
      <c r="G12" s="699"/>
      <c r="AA12" s="2" t="s">
        <v>14</v>
      </c>
    </row>
    <row r="13" spans="1:27" ht="14.25" customHeight="1" x14ac:dyDescent="0.25">
      <c r="A13" s="6" t="s">
        <v>22</v>
      </c>
      <c r="B13" s="688" t="s">
        <v>23</v>
      </c>
      <c r="C13" s="688"/>
      <c r="D13" s="688"/>
      <c r="E13" s="688"/>
      <c r="F13" s="688"/>
      <c r="G13" s="688"/>
      <c r="AA13" s="2" t="s">
        <v>16</v>
      </c>
    </row>
    <row r="14" spans="1:27" ht="14.25" customHeight="1" x14ac:dyDescent="0.25">
      <c r="A14" s="6" t="s">
        <v>26</v>
      </c>
      <c r="B14" s="699" t="s">
        <v>960</v>
      </c>
      <c r="C14" s="699"/>
      <c r="D14" s="699"/>
      <c r="E14" s="699"/>
      <c r="F14" s="699"/>
      <c r="G14" s="699"/>
      <c r="AA14" s="2" t="s">
        <v>6</v>
      </c>
    </row>
    <row r="15" spans="1:27" ht="14.25" customHeight="1" x14ac:dyDescent="0.25">
      <c r="A15" s="6" t="s">
        <v>28</v>
      </c>
      <c r="B15" s="688" t="s">
        <v>2982</v>
      </c>
      <c r="C15" s="688"/>
      <c r="D15" s="688"/>
      <c r="E15" s="688"/>
      <c r="F15" s="688"/>
      <c r="G15" s="688"/>
      <c r="AA15" s="2" t="s">
        <v>21</v>
      </c>
    </row>
    <row r="16" spans="1:27" ht="14.25" customHeight="1" x14ac:dyDescent="0.25">
      <c r="A16" s="6" t="s">
        <v>30</v>
      </c>
      <c r="B16" s="688" t="s">
        <v>2902</v>
      </c>
      <c r="C16" s="688"/>
      <c r="D16" s="688"/>
      <c r="E16" s="688"/>
      <c r="F16" s="688"/>
      <c r="G16" s="688"/>
      <c r="Z16" s="2" t="s">
        <v>24</v>
      </c>
      <c r="AA16" s="2" t="s">
        <v>25</v>
      </c>
    </row>
    <row r="17" spans="1:27" ht="14.25" customHeight="1" x14ac:dyDescent="0.25">
      <c r="A17" s="6" t="s">
        <v>32</v>
      </c>
      <c r="B17" s="699" t="s">
        <v>959</v>
      </c>
      <c r="C17" s="699"/>
      <c r="D17" s="699"/>
      <c r="E17" s="699"/>
      <c r="F17" s="699"/>
      <c r="G17" s="699"/>
      <c r="AA17" s="2" t="s">
        <v>18</v>
      </c>
    </row>
    <row r="18" spans="1:27" ht="14.25" customHeight="1" x14ac:dyDescent="0.25">
      <c r="A18" s="6" t="s">
        <v>35</v>
      </c>
      <c r="B18" s="699" t="s">
        <v>9</v>
      </c>
      <c r="C18" s="699"/>
      <c r="D18" s="699"/>
      <c r="E18" s="699"/>
      <c r="F18" s="699"/>
      <c r="G18" s="699"/>
      <c r="Z18" s="2" t="s">
        <v>29</v>
      </c>
      <c r="AA18" s="2" t="s">
        <v>23</v>
      </c>
    </row>
    <row r="19" spans="1:27" ht="14.25" customHeight="1" x14ac:dyDescent="0.25">
      <c r="A19" s="6" t="s">
        <v>36</v>
      </c>
      <c r="B19" s="688" t="s">
        <v>2903</v>
      </c>
      <c r="C19" s="688"/>
      <c r="D19" s="688"/>
      <c r="E19" s="688"/>
      <c r="F19" s="688"/>
      <c r="G19" s="688"/>
      <c r="AA19" s="2" t="s">
        <v>31</v>
      </c>
    </row>
    <row r="20" spans="1:27" ht="14.25" customHeight="1" x14ac:dyDescent="0.25">
      <c r="A20" s="7" t="s">
        <v>37</v>
      </c>
      <c r="C20" s="8" t="s">
        <v>38</v>
      </c>
      <c r="D20" s="8" t="s">
        <v>39</v>
      </c>
      <c r="E20" s="8" t="s">
        <v>40</v>
      </c>
      <c r="F20" s="8" t="s">
        <v>41</v>
      </c>
      <c r="G20" s="8" t="s">
        <v>42</v>
      </c>
      <c r="H20" s="8"/>
      <c r="I20" s="8"/>
      <c r="J20" s="8"/>
      <c r="K20" s="8"/>
      <c r="L20" s="8"/>
      <c r="M20" s="8"/>
      <c r="N20" s="8"/>
      <c r="O20" s="8"/>
      <c r="P20" s="9"/>
      <c r="Q20" s="9"/>
      <c r="R20" s="9"/>
      <c r="S20" s="9"/>
      <c r="T20" s="9"/>
      <c r="U20" s="9"/>
      <c r="V20" s="9"/>
      <c r="W20" s="9"/>
      <c r="X20" s="9"/>
      <c r="Y20" s="9"/>
      <c r="AA20" s="2" t="s">
        <v>34</v>
      </c>
    </row>
    <row r="21" spans="1:27" ht="14.25" customHeight="1" x14ac:dyDescent="0.25">
      <c r="A21" s="6" t="s">
        <v>43</v>
      </c>
      <c r="C21" s="13">
        <v>81119</v>
      </c>
      <c r="D21" s="13">
        <v>80661</v>
      </c>
      <c r="E21" s="13">
        <v>75479</v>
      </c>
      <c r="F21" s="13">
        <v>74518</v>
      </c>
      <c r="G21" s="13">
        <v>68599</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81117</v>
      </c>
      <c r="D22" s="10">
        <f t="shared" ref="D22:G22" si="0">D21-D26</f>
        <v>80642</v>
      </c>
      <c r="E22" s="10">
        <f t="shared" si="0"/>
        <v>75332</v>
      </c>
      <c r="F22" s="10">
        <f t="shared" si="0"/>
        <v>74255</v>
      </c>
      <c r="G22" s="10">
        <f t="shared" si="0"/>
        <v>68170</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0.99997534486371875</v>
      </c>
      <c r="D23" s="12">
        <f t="shared" ref="D23:G23" si="1">D22/D21</f>
        <v>0.99976444626275396</v>
      </c>
      <c r="E23" s="12">
        <f t="shared" si="1"/>
        <v>0.9980524384265822</v>
      </c>
      <c r="F23" s="12">
        <f t="shared" si="1"/>
        <v>0.99647065138624225</v>
      </c>
      <c r="G23" s="12">
        <f t="shared" si="1"/>
        <v>0.99374626452280646</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763</v>
      </c>
      <c r="D24" s="10">
        <v>773</v>
      </c>
      <c r="E24" s="10">
        <v>685</v>
      </c>
      <c r="F24" s="9">
        <v>689</v>
      </c>
      <c r="G24" s="9">
        <v>603</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9.4059344913029006E-3</v>
      </c>
      <c r="D25" s="12">
        <f t="shared" ref="D25:F25" si="2">D24/D21</f>
        <v>9.5833178363769356E-3</v>
      </c>
      <c r="E25" s="12">
        <f t="shared" si="2"/>
        <v>9.0753719577630863E-3</v>
      </c>
      <c r="F25" s="12">
        <f t="shared" si="2"/>
        <v>9.2460881934566148E-3</v>
      </c>
      <c r="G25" s="12">
        <f>G24/G21</f>
        <v>8.7902156008105078E-3</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64">
        <v>2</v>
      </c>
      <c r="D26" s="164">
        <v>19</v>
      </c>
      <c r="E26" s="164">
        <v>147</v>
      </c>
      <c r="F26" s="164">
        <v>263</v>
      </c>
      <c r="G26" s="164">
        <v>429</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2.4655136281265793E-5</v>
      </c>
      <c r="D27" s="12">
        <f t="shared" ref="D27:F27" si="3">D26/D21</f>
        <v>2.3555373724600489E-4</v>
      </c>
      <c r="E27" s="12">
        <f t="shared" si="3"/>
        <v>1.9475615734177718E-3</v>
      </c>
      <c r="F27" s="12">
        <f t="shared" si="3"/>
        <v>3.5293486137577498E-3</v>
      </c>
      <c r="G27" s="12">
        <f>G26/G21</f>
        <v>6.2537354771935449E-3</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1932</v>
      </c>
      <c r="C30" s="18"/>
      <c r="D30" s="11"/>
      <c r="E30" s="11"/>
      <c r="F30" s="11"/>
      <c r="G30" s="11"/>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v>81117</v>
      </c>
      <c r="D31" s="20">
        <v>80642</v>
      </c>
      <c r="E31" s="20">
        <v>75332</v>
      </c>
      <c r="F31" s="20">
        <v>74255</v>
      </c>
      <c r="G31" s="20">
        <v>68170</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13:G13" xr:uid="{00000000-0002-0000-2702-000000000000}">
      <formula1>$AA$18:$AA$20</formula1>
    </dataValidation>
    <dataValidation type="list" allowBlank="1" showInputMessage="1" showErrorMessage="1" sqref="B11:G11" xr:uid="{00000000-0002-0000-2702-000001000000}">
      <formula1>$AA$16:$AA$17</formula1>
    </dataValidation>
    <dataValidation type="list" allowBlank="1" showInputMessage="1" showErrorMessage="1" sqref="B6:G6" xr:uid="{00000000-0002-0000-2702-000002000000}">
      <formula1>$AA$8:$AA$15</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sheetPr>
    <tabColor rgb="FFFF0000"/>
  </sheetPr>
  <dimension ref="A1:AA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2983</v>
      </c>
      <c r="C3" s="702"/>
      <c r="D3" s="702"/>
      <c r="E3" s="702"/>
      <c r="F3" s="702"/>
      <c r="G3" s="702"/>
    </row>
    <row r="4" spans="1:27" ht="14.25" customHeight="1" x14ac:dyDescent="0.25">
      <c r="A4" s="6" t="s">
        <v>2</v>
      </c>
      <c r="B4" s="704" t="s">
        <v>2984</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6</v>
      </c>
      <c r="C6" s="699"/>
      <c r="D6" s="699"/>
      <c r="E6" s="699"/>
      <c r="F6" s="699"/>
      <c r="G6" s="699"/>
    </row>
    <row r="7" spans="1:27" ht="14.25" customHeight="1" x14ac:dyDescent="0.25">
      <c r="A7" s="6" t="s">
        <v>8</v>
      </c>
      <c r="B7" s="699" t="s">
        <v>9</v>
      </c>
      <c r="C7" s="699"/>
      <c r="D7" s="699"/>
      <c r="E7" s="699"/>
      <c r="F7" s="699"/>
      <c r="G7" s="699"/>
    </row>
    <row r="8" spans="1:27" ht="14.25" customHeight="1" x14ac:dyDescent="0.25">
      <c r="A8" s="6" t="s">
        <v>11</v>
      </c>
      <c r="B8" s="688" t="s">
        <v>2981</v>
      </c>
      <c r="C8" s="688"/>
      <c r="D8" s="688"/>
      <c r="E8" s="688"/>
      <c r="F8" s="688"/>
      <c r="G8" s="688"/>
    </row>
    <row r="9" spans="1:27" ht="14.25" customHeight="1" x14ac:dyDescent="0.25">
      <c r="A9" s="6" t="s">
        <v>13</v>
      </c>
      <c r="B9" s="699" t="s">
        <v>9</v>
      </c>
      <c r="C9" s="699"/>
      <c r="D9" s="699"/>
      <c r="E9" s="699"/>
      <c r="F9" s="699"/>
      <c r="G9" s="699"/>
      <c r="Z9" s="2" t="s">
        <v>3</v>
      </c>
      <c r="AA9" s="2" t="s">
        <v>4</v>
      </c>
    </row>
    <row r="10" spans="1:27" ht="14.25" customHeight="1" x14ac:dyDescent="0.25">
      <c r="A10" s="6" t="s">
        <v>15</v>
      </c>
      <c r="B10" s="699" t="s">
        <v>63</v>
      </c>
      <c r="C10" s="699"/>
      <c r="D10" s="699"/>
      <c r="E10" s="699"/>
      <c r="F10" s="699"/>
      <c r="G10" s="699"/>
      <c r="AA10" s="2" t="s">
        <v>7</v>
      </c>
    </row>
    <row r="11" spans="1:27" ht="14.25" customHeight="1" x14ac:dyDescent="0.25">
      <c r="A11" s="6" t="s">
        <v>17</v>
      </c>
      <c r="B11" s="699" t="s">
        <v>25</v>
      </c>
      <c r="C11" s="699"/>
      <c r="D11" s="699"/>
      <c r="E11" s="699"/>
      <c r="F11" s="699"/>
      <c r="G11" s="699"/>
      <c r="AA11" s="2" t="s">
        <v>10</v>
      </c>
    </row>
    <row r="12" spans="1:27" ht="14.25" customHeight="1" x14ac:dyDescent="0.25">
      <c r="A12" s="6" t="s">
        <v>19</v>
      </c>
      <c r="B12" s="699" t="s">
        <v>20</v>
      </c>
      <c r="C12" s="699"/>
      <c r="D12" s="699"/>
      <c r="E12" s="699"/>
      <c r="F12" s="699"/>
      <c r="G12" s="699"/>
      <c r="AA12" s="2" t="s">
        <v>12</v>
      </c>
    </row>
    <row r="13" spans="1:27" ht="14.25" customHeight="1" x14ac:dyDescent="0.25">
      <c r="A13" s="6" t="s">
        <v>22</v>
      </c>
      <c r="B13" s="688" t="s">
        <v>23</v>
      </c>
      <c r="C13" s="688"/>
      <c r="D13" s="688"/>
      <c r="E13" s="688"/>
      <c r="F13" s="688"/>
      <c r="G13" s="688"/>
      <c r="AA13" s="2" t="s">
        <v>14</v>
      </c>
    </row>
    <row r="14" spans="1:27" ht="14.25" customHeight="1" x14ac:dyDescent="0.25">
      <c r="A14" s="6" t="s">
        <v>26</v>
      </c>
      <c r="B14" s="699" t="s">
        <v>959</v>
      </c>
      <c r="C14" s="699"/>
      <c r="D14" s="699"/>
      <c r="E14" s="699"/>
      <c r="F14" s="699"/>
      <c r="G14" s="699"/>
      <c r="AA14" s="2" t="s">
        <v>16</v>
      </c>
    </row>
    <row r="15" spans="1:27" ht="14.25" customHeight="1" x14ac:dyDescent="0.25">
      <c r="A15" s="6" t="s">
        <v>28</v>
      </c>
      <c r="B15" s="688" t="s">
        <v>2985</v>
      </c>
      <c r="C15" s="688"/>
      <c r="D15" s="688"/>
      <c r="E15" s="688"/>
      <c r="F15" s="688"/>
      <c r="G15" s="688"/>
      <c r="AA15" s="2" t="s">
        <v>6</v>
      </c>
    </row>
    <row r="16" spans="1:27" ht="14.25" customHeight="1" x14ac:dyDescent="0.25">
      <c r="A16" s="6" t="s">
        <v>30</v>
      </c>
      <c r="B16" s="688" t="s">
        <v>2902</v>
      </c>
      <c r="C16" s="688"/>
      <c r="D16" s="688"/>
      <c r="E16" s="688"/>
      <c r="F16" s="688"/>
      <c r="G16" s="688"/>
      <c r="AA16" s="2" t="s">
        <v>21</v>
      </c>
    </row>
    <row r="17" spans="1:27" ht="14.25" customHeight="1" x14ac:dyDescent="0.25">
      <c r="A17" s="6" t="s">
        <v>32</v>
      </c>
      <c r="B17" s="699" t="s">
        <v>960</v>
      </c>
      <c r="C17" s="699"/>
      <c r="D17" s="699"/>
      <c r="E17" s="699"/>
      <c r="F17" s="699"/>
      <c r="G17" s="699"/>
      <c r="Z17" s="2" t="s">
        <v>24</v>
      </c>
      <c r="AA17" s="2" t="s">
        <v>25</v>
      </c>
    </row>
    <row r="18" spans="1:27" ht="14.25" customHeight="1" x14ac:dyDescent="0.25">
      <c r="A18" s="6" t="s">
        <v>35</v>
      </c>
      <c r="B18" s="699" t="s">
        <v>9</v>
      </c>
      <c r="C18" s="699"/>
      <c r="D18" s="699"/>
      <c r="E18" s="699"/>
      <c r="F18" s="699"/>
      <c r="G18" s="699"/>
      <c r="AA18" s="2" t="s">
        <v>18</v>
      </c>
    </row>
    <row r="19" spans="1:27" ht="14.25" customHeight="1" x14ac:dyDescent="0.25">
      <c r="A19" s="6" t="s">
        <v>36</v>
      </c>
      <c r="B19" s="688" t="s">
        <v>2903</v>
      </c>
      <c r="C19" s="688"/>
      <c r="D19" s="688"/>
      <c r="E19" s="688"/>
      <c r="F19" s="688"/>
      <c r="G19" s="688"/>
      <c r="Z19" s="2" t="s">
        <v>29</v>
      </c>
      <c r="AA19" s="2" t="s">
        <v>23</v>
      </c>
    </row>
    <row r="20" spans="1:27" ht="14.25" customHeight="1" x14ac:dyDescent="0.25">
      <c r="A20" s="7" t="s">
        <v>37</v>
      </c>
      <c r="C20" s="8" t="s">
        <v>38</v>
      </c>
      <c r="D20" s="8" t="s">
        <v>39</v>
      </c>
      <c r="E20" s="8" t="s">
        <v>40</v>
      </c>
      <c r="F20" s="8" t="s">
        <v>41</v>
      </c>
      <c r="G20" s="8" t="s">
        <v>42</v>
      </c>
      <c r="H20" s="8"/>
      <c r="I20" s="8"/>
      <c r="J20" s="8"/>
      <c r="K20" s="8"/>
      <c r="L20" s="8"/>
      <c r="M20" s="8"/>
      <c r="N20" s="8"/>
      <c r="O20" s="8"/>
      <c r="P20" s="9"/>
      <c r="Q20" s="9"/>
      <c r="R20" s="9"/>
      <c r="S20" s="9"/>
      <c r="T20" s="9"/>
      <c r="U20" s="9"/>
      <c r="V20" s="9"/>
      <c r="W20" s="9"/>
      <c r="X20" s="9"/>
      <c r="Y20" s="9"/>
      <c r="AA20" s="2" t="s">
        <v>31</v>
      </c>
    </row>
    <row r="21" spans="1:27" ht="14.25" customHeight="1" x14ac:dyDescent="0.25">
      <c r="A21" s="6" t="s">
        <v>43</v>
      </c>
      <c r="C21" s="13">
        <v>81119</v>
      </c>
      <c r="D21" s="13">
        <v>80661</v>
      </c>
      <c r="E21" s="13">
        <v>75479</v>
      </c>
      <c r="F21" s="13">
        <v>74518</v>
      </c>
      <c r="G21" s="13">
        <v>68599</v>
      </c>
      <c r="H21" s="11"/>
      <c r="I21" s="11"/>
      <c r="J21" s="11"/>
      <c r="K21" s="11"/>
      <c r="L21" s="11"/>
      <c r="M21" s="11"/>
      <c r="N21" s="11"/>
      <c r="O21" s="11"/>
      <c r="P21" s="9"/>
      <c r="Q21" s="9"/>
      <c r="R21" s="9"/>
      <c r="S21" s="9"/>
      <c r="T21" s="9"/>
      <c r="U21" s="9"/>
      <c r="V21" s="9"/>
      <c r="W21" s="9"/>
      <c r="X21" s="9"/>
      <c r="Y21" s="9"/>
      <c r="AA21" s="2" t="s">
        <v>34</v>
      </c>
    </row>
    <row r="22" spans="1:27" ht="14.25" customHeight="1" x14ac:dyDescent="0.25">
      <c r="A22" s="6" t="s">
        <v>44</v>
      </c>
      <c r="C22" s="10">
        <f>C21-C26</f>
        <v>81117</v>
      </c>
      <c r="D22" s="10">
        <f t="shared" ref="D22:G22" si="0">D21-D26</f>
        <v>80642</v>
      </c>
      <c r="E22" s="10">
        <f t="shared" si="0"/>
        <v>75332</v>
      </c>
      <c r="F22" s="10">
        <f t="shared" si="0"/>
        <v>74255</v>
      </c>
      <c r="G22" s="10">
        <f t="shared" si="0"/>
        <v>68170</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0.99997534486371875</v>
      </c>
      <c r="D23" s="12">
        <f t="shared" ref="D23:G23" si="1">D22/D21</f>
        <v>0.99976444626275396</v>
      </c>
      <c r="E23" s="12">
        <f t="shared" si="1"/>
        <v>0.9980524384265822</v>
      </c>
      <c r="F23" s="12">
        <f t="shared" si="1"/>
        <v>0.99647065138624225</v>
      </c>
      <c r="G23" s="12">
        <f t="shared" si="1"/>
        <v>0.99374626452280646</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103</v>
      </c>
      <c r="D24" s="10">
        <v>113</v>
      </c>
      <c r="E24" s="10">
        <v>91</v>
      </c>
      <c r="F24" s="9">
        <v>94</v>
      </c>
      <c r="G24" s="9">
        <v>93</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1.2697395184851884E-3</v>
      </c>
      <c r="D25" s="12">
        <f t="shared" ref="D25:F25" si="2">D24/D21</f>
        <v>1.4009248583578184E-3</v>
      </c>
      <c r="E25" s="12">
        <f t="shared" si="2"/>
        <v>1.2056333549729063E-3</v>
      </c>
      <c r="F25" s="12">
        <f t="shared" si="2"/>
        <v>1.2614401889476368E-3</v>
      </c>
      <c r="G25" s="12">
        <f>G24/G21</f>
        <v>1.355704893657342E-3</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64">
        <v>2</v>
      </c>
      <c r="D26" s="164">
        <v>19</v>
      </c>
      <c r="E26" s="164">
        <v>147</v>
      </c>
      <c r="F26" s="164">
        <v>263</v>
      </c>
      <c r="G26" s="164">
        <v>429</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2.4655136281265793E-5</v>
      </c>
      <c r="D27" s="12">
        <f t="shared" ref="D27:F27" si="3">D26/D21</f>
        <v>2.3555373724600489E-4</v>
      </c>
      <c r="E27" s="12">
        <f t="shared" si="3"/>
        <v>1.9475615734177718E-3</v>
      </c>
      <c r="F27" s="12">
        <f t="shared" si="3"/>
        <v>3.5293486137577498E-3</v>
      </c>
      <c r="G27" s="12">
        <f>G26/G21</f>
        <v>6.2537354771935449E-3</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1932</v>
      </c>
      <c r="C30" s="18"/>
      <c r="D30" s="11"/>
      <c r="E30" s="11"/>
      <c r="F30" s="11"/>
      <c r="G30" s="11"/>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v>81117</v>
      </c>
      <c r="D31" s="20">
        <v>80642</v>
      </c>
      <c r="E31" s="20">
        <v>75332</v>
      </c>
      <c r="F31" s="20">
        <v>74255</v>
      </c>
      <c r="G31" s="20">
        <v>68170</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6:G6" xr:uid="{00000000-0002-0000-2802-000000000000}">
      <formula1>$AA$9:$AA$16</formula1>
    </dataValidation>
    <dataValidation type="list" allowBlank="1" showInputMessage="1" showErrorMessage="1" sqref="B11:G11" xr:uid="{00000000-0002-0000-2802-000001000000}">
      <formula1>$AA$17:$AA$18</formula1>
    </dataValidation>
    <dataValidation type="list" allowBlank="1" showInputMessage="1" showErrorMessage="1" sqref="B13:G13" xr:uid="{00000000-0002-0000-2802-000002000000}">
      <formula1>$AA$19:$AA$21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sheetPr>
    <tabColor rgb="FFFF0000"/>
  </sheetPr>
  <dimension ref="A1:AA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2986</v>
      </c>
      <c r="C3" s="702"/>
      <c r="D3" s="702"/>
      <c r="E3" s="702"/>
      <c r="F3" s="702"/>
      <c r="G3" s="702"/>
    </row>
    <row r="4" spans="1:27" ht="14.25" customHeight="1" x14ac:dyDescent="0.25">
      <c r="A4" s="6" t="s">
        <v>2</v>
      </c>
      <c r="B4" s="704" t="s">
        <v>2987</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6</v>
      </c>
      <c r="C6" s="699"/>
      <c r="D6" s="699"/>
      <c r="E6" s="699"/>
      <c r="F6" s="699"/>
      <c r="G6" s="699"/>
    </row>
    <row r="7" spans="1:27" ht="14.25" customHeight="1" x14ac:dyDescent="0.25">
      <c r="A7" s="6" t="s">
        <v>8</v>
      </c>
      <c r="B7" s="699" t="s">
        <v>9</v>
      </c>
      <c r="C7" s="699"/>
      <c r="D7" s="699"/>
      <c r="E7" s="699"/>
      <c r="F7" s="699"/>
      <c r="G7" s="699"/>
    </row>
    <row r="8" spans="1:27" ht="14.25" customHeight="1" x14ac:dyDescent="0.25">
      <c r="A8" s="6" t="s">
        <v>11</v>
      </c>
      <c r="B8" s="688" t="s">
        <v>2981</v>
      </c>
      <c r="C8" s="688"/>
      <c r="D8" s="688"/>
      <c r="E8" s="688"/>
      <c r="F8" s="688"/>
      <c r="G8" s="688"/>
      <c r="Z8" s="2" t="s">
        <v>3</v>
      </c>
      <c r="AA8" s="2" t="s">
        <v>4</v>
      </c>
    </row>
    <row r="9" spans="1:27" ht="14.25" customHeight="1" x14ac:dyDescent="0.25">
      <c r="A9" s="6" t="s">
        <v>13</v>
      </c>
      <c r="B9" s="699" t="s">
        <v>9</v>
      </c>
      <c r="C9" s="699"/>
      <c r="D9" s="699"/>
      <c r="E9" s="699"/>
      <c r="F9" s="699"/>
      <c r="G9" s="699"/>
      <c r="AA9" s="2" t="s">
        <v>7</v>
      </c>
    </row>
    <row r="10" spans="1:27" ht="14.25" customHeight="1" x14ac:dyDescent="0.25">
      <c r="A10" s="6" t="s">
        <v>15</v>
      </c>
      <c r="B10" s="699" t="s">
        <v>2988</v>
      </c>
      <c r="C10" s="699"/>
      <c r="D10" s="699"/>
      <c r="E10" s="699"/>
      <c r="F10" s="699"/>
      <c r="G10" s="699"/>
      <c r="AA10" s="2" t="s">
        <v>10</v>
      </c>
    </row>
    <row r="11" spans="1:27" ht="14.25" customHeight="1" x14ac:dyDescent="0.25">
      <c r="A11" s="6" t="s">
        <v>17</v>
      </c>
      <c r="B11" s="699" t="s">
        <v>25</v>
      </c>
      <c r="C11" s="699"/>
      <c r="D11" s="699"/>
      <c r="E11" s="699"/>
      <c r="F11" s="699"/>
      <c r="G11" s="699"/>
      <c r="AA11" s="2" t="s">
        <v>12</v>
      </c>
    </row>
    <row r="12" spans="1:27" ht="14.25" customHeight="1" x14ac:dyDescent="0.25">
      <c r="A12" s="6" t="s">
        <v>19</v>
      </c>
      <c r="B12" s="699" t="s">
        <v>20</v>
      </c>
      <c r="C12" s="699"/>
      <c r="D12" s="699"/>
      <c r="E12" s="699"/>
      <c r="F12" s="699"/>
      <c r="G12" s="699"/>
      <c r="AA12" s="2" t="s">
        <v>14</v>
      </c>
    </row>
    <row r="13" spans="1:27" ht="14.25" customHeight="1" x14ac:dyDescent="0.25">
      <c r="A13" s="6" t="s">
        <v>22</v>
      </c>
      <c r="B13" s="688" t="s">
        <v>31</v>
      </c>
      <c r="C13" s="688"/>
      <c r="D13" s="688"/>
      <c r="E13" s="688"/>
      <c r="F13" s="688"/>
      <c r="G13" s="688"/>
      <c r="AA13" s="2" t="s">
        <v>16</v>
      </c>
    </row>
    <row r="14" spans="1:27" ht="14.25" customHeight="1" x14ac:dyDescent="0.25">
      <c r="A14" s="6" t="s">
        <v>26</v>
      </c>
      <c r="B14" s="699" t="s">
        <v>2989</v>
      </c>
      <c r="C14" s="699"/>
      <c r="D14" s="699"/>
      <c r="E14" s="699"/>
      <c r="F14" s="699"/>
      <c r="G14" s="699"/>
      <c r="AA14" s="2" t="s">
        <v>6</v>
      </c>
    </row>
    <row r="15" spans="1:27" ht="14.25" customHeight="1" x14ac:dyDescent="0.25">
      <c r="A15" s="6" t="s">
        <v>28</v>
      </c>
      <c r="B15" s="688" t="s">
        <v>2990</v>
      </c>
      <c r="C15" s="688"/>
      <c r="D15" s="688"/>
      <c r="E15" s="688"/>
      <c r="F15" s="688"/>
      <c r="G15" s="688"/>
      <c r="AA15" s="2" t="s">
        <v>21</v>
      </c>
    </row>
    <row r="16" spans="1:27" ht="14.25" customHeight="1" x14ac:dyDescent="0.25">
      <c r="A16" s="6" t="s">
        <v>30</v>
      </c>
      <c r="B16" s="688" t="s">
        <v>2902</v>
      </c>
      <c r="C16" s="688"/>
      <c r="D16" s="688"/>
      <c r="E16" s="688"/>
      <c r="F16" s="688"/>
      <c r="G16" s="688"/>
      <c r="Z16" s="2" t="s">
        <v>24</v>
      </c>
      <c r="AA16" s="2" t="s">
        <v>25</v>
      </c>
    </row>
    <row r="17" spans="1:27" ht="14.25" customHeight="1" x14ac:dyDescent="0.25">
      <c r="A17" s="6" t="s">
        <v>32</v>
      </c>
      <c r="B17" s="699" t="s">
        <v>961</v>
      </c>
      <c r="C17" s="699"/>
      <c r="D17" s="699"/>
      <c r="E17" s="699"/>
      <c r="F17" s="699"/>
      <c r="G17" s="699"/>
      <c r="AA17" s="2" t="s">
        <v>18</v>
      </c>
    </row>
    <row r="18" spans="1:27" ht="14.25" customHeight="1" x14ac:dyDescent="0.25">
      <c r="A18" s="6" t="s">
        <v>35</v>
      </c>
      <c r="B18" s="699" t="s">
        <v>9</v>
      </c>
      <c r="C18" s="699"/>
      <c r="D18" s="699"/>
      <c r="E18" s="699"/>
      <c r="F18" s="699"/>
      <c r="G18" s="699"/>
      <c r="Z18" s="2" t="s">
        <v>29</v>
      </c>
      <c r="AA18" s="2" t="s">
        <v>23</v>
      </c>
    </row>
    <row r="19" spans="1:27" ht="14.25" customHeight="1" x14ac:dyDescent="0.25">
      <c r="A19" s="6" t="s">
        <v>36</v>
      </c>
      <c r="B19" s="688" t="s">
        <v>2991</v>
      </c>
      <c r="C19" s="688"/>
      <c r="D19" s="688"/>
      <c r="E19" s="688"/>
      <c r="F19" s="688"/>
      <c r="G19" s="688"/>
      <c r="AA19" s="2" t="s">
        <v>31</v>
      </c>
    </row>
    <row r="20" spans="1:27" ht="14.25" customHeight="1" x14ac:dyDescent="0.25">
      <c r="A20" s="7" t="s">
        <v>37</v>
      </c>
      <c r="C20" s="8" t="s">
        <v>38</v>
      </c>
      <c r="D20" s="8" t="s">
        <v>39</v>
      </c>
      <c r="E20" s="8" t="s">
        <v>40</v>
      </c>
      <c r="F20" s="8" t="s">
        <v>41</v>
      </c>
      <c r="G20" s="8" t="s">
        <v>42</v>
      </c>
      <c r="H20" s="8"/>
      <c r="I20" s="8"/>
      <c r="J20" s="8"/>
      <c r="K20" s="8"/>
      <c r="L20" s="8"/>
      <c r="M20" s="8"/>
      <c r="N20" s="8"/>
      <c r="O20" s="8"/>
      <c r="P20" s="9"/>
      <c r="Q20" s="9"/>
      <c r="R20" s="9"/>
      <c r="S20" s="9"/>
      <c r="T20" s="9"/>
      <c r="U20" s="9"/>
      <c r="V20" s="9"/>
      <c r="W20" s="9"/>
      <c r="X20" s="9"/>
      <c r="Y20" s="9"/>
      <c r="AA20" s="2" t="s">
        <v>34</v>
      </c>
    </row>
    <row r="21" spans="1:27" ht="14.25" customHeight="1" x14ac:dyDescent="0.25">
      <c r="A21" s="6" t="s">
        <v>43</v>
      </c>
      <c r="C21" s="13">
        <v>81119</v>
      </c>
      <c r="D21" s="13">
        <v>80661</v>
      </c>
      <c r="E21" s="13">
        <v>75479</v>
      </c>
      <c r="F21" s="13">
        <v>74518</v>
      </c>
      <c r="G21" s="13">
        <v>68599</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15440</v>
      </c>
      <c r="D22" s="10">
        <f t="shared" ref="D22:G22" si="0">D21-D26</f>
        <v>16067</v>
      </c>
      <c r="E22" s="10">
        <f t="shared" si="0"/>
        <v>14072</v>
      </c>
      <c r="F22" s="10">
        <f t="shared" si="0"/>
        <v>13832</v>
      </c>
      <c r="G22" s="10">
        <f t="shared" si="0"/>
        <v>12067</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0.19033765209137193</v>
      </c>
      <c r="D23" s="12">
        <f t="shared" ref="D23:G23" si="1">D22/D21</f>
        <v>0.19919167875429267</v>
      </c>
      <c r="E23" s="12">
        <f t="shared" si="1"/>
        <v>0.18643596232064547</v>
      </c>
      <c r="F23" s="12">
        <f t="shared" si="1"/>
        <v>0.18561958184599694</v>
      </c>
      <c r="G23" s="12">
        <f t="shared" si="1"/>
        <v>0.17590635432003382</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48</v>
      </c>
      <c r="D24" s="10">
        <v>53</v>
      </c>
      <c r="E24" s="10">
        <v>35</v>
      </c>
      <c r="F24" s="9">
        <v>44</v>
      </c>
      <c r="G24" s="9">
        <v>59</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5.9172327075037909E-4</v>
      </c>
      <c r="D25" s="12">
        <f t="shared" ref="D25:F25" si="2">D24/D21</f>
        <v>6.570709512651715E-4</v>
      </c>
      <c r="E25" s="12">
        <f t="shared" si="2"/>
        <v>4.637051365280409E-4</v>
      </c>
      <c r="F25" s="12">
        <f t="shared" si="2"/>
        <v>5.9046136503931933E-4</v>
      </c>
      <c r="G25" s="12">
        <f>G24/G21</f>
        <v>8.6007084651379753E-4</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3">
        <v>65679</v>
      </c>
      <c r="D26" s="13">
        <v>64594</v>
      </c>
      <c r="E26" s="13">
        <v>61407</v>
      </c>
      <c r="F26" s="13">
        <v>60686</v>
      </c>
      <c r="G26" s="13">
        <v>56532</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0.80966234790862801</v>
      </c>
      <c r="D27" s="12">
        <f t="shared" ref="D27:F27" si="3">D26/D21</f>
        <v>0.80080832124570733</v>
      </c>
      <c r="E27" s="12">
        <f t="shared" si="3"/>
        <v>0.81356403767935448</v>
      </c>
      <c r="F27" s="12">
        <f t="shared" si="3"/>
        <v>0.81438041815400308</v>
      </c>
      <c r="G27" s="12">
        <f>G26/G21</f>
        <v>0.82409364567996624</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1932</v>
      </c>
      <c r="C30" s="18"/>
      <c r="D30" s="11"/>
      <c r="E30" s="11"/>
      <c r="F30" s="11"/>
      <c r="G30" s="11"/>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v>15440</v>
      </c>
      <c r="D31" s="20">
        <v>16067</v>
      </c>
      <c r="E31" s="20">
        <v>14072</v>
      </c>
      <c r="F31" s="20">
        <v>13832</v>
      </c>
      <c r="G31" s="20">
        <v>12067</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13:G13" xr:uid="{00000000-0002-0000-2902-000000000000}">
      <formula1>$AA$18:$AA$20</formula1>
    </dataValidation>
    <dataValidation type="list" allowBlank="1" showInputMessage="1" showErrorMessage="1" sqref="B11:G11" xr:uid="{00000000-0002-0000-2902-000001000000}">
      <formula1>$AA$16:$AA$17</formula1>
    </dataValidation>
    <dataValidation type="list" allowBlank="1" showInputMessage="1" showErrorMessage="1" sqref="B6:G6" xr:uid="{00000000-0002-0000-2902-000002000000}">
      <formula1>$AA$8:$AA$15</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sheetPr>
    <tabColor rgb="FFFF0000"/>
  </sheetPr>
  <dimension ref="A1:AA31"/>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2992</v>
      </c>
      <c r="C3" s="702"/>
      <c r="D3" s="702"/>
      <c r="E3" s="702"/>
      <c r="F3" s="702"/>
      <c r="G3" s="702"/>
    </row>
    <row r="4" spans="1:27" ht="14.25" customHeight="1" x14ac:dyDescent="0.25">
      <c r="A4" s="6" t="s">
        <v>2</v>
      </c>
      <c r="B4" s="704" t="s">
        <v>2993</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6</v>
      </c>
      <c r="C6" s="699"/>
      <c r="D6" s="699"/>
      <c r="E6" s="699"/>
      <c r="F6" s="699"/>
      <c r="G6" s="699"/>
    </row>
    <row r="7" spans="1:27" ht="14.25" customHeight="1" x14ac:dyDescent="0.25">
      <c r="A7" s="6" t="s">
        <v>8</v>
      </c>
      <c r="B7" s="699" t="s">
        <v>9</v>
      </c>
      <c r="C7" s="699"/>
      <c r="D7" s="699"/>
      <c r="E7" s="699"/>
      <c r="F7" s="699"/>
      <c r="G7" s="699"/>
    </row>
    <row r="8" spans="1:27" ht="14.25" customHeight="1" x14ac:dyDescent="0.25">
      <c r="A8" s="6" t="s">
        <v>11</v>
      </c>
      <c r="B8" s="688" t="s">
        <v>2981</v>
      </c>
      <c r="C8" s="688"/>
      <c r="D8" s="688"/>
      <c r="E8" s="688"/>
      <c r="F8" s="688"/>
      <c r="G8" s="688"/>
      <c r="Z8" s="2" t="s">
        <v>3</v>
      </c>
      <c r="AA8" s="2" t="s">
        <v>4</v>
      </c>
    </row>
    <row r="9" spans="1:27" ht="14.25" customHeight="1" x14ac:dyDescent="0.25">
      <c r="A9" s="6" t="s">
        <v>13</v>
      </c>
      <c r="B9" s="699" t="s">
        <v>9</v>
      </c>
      <c r="C9" s="699"/>
      <c r="D9" s="699"/>
      <c r="E9" s="699"/>
      <c r="F9" s="699"/>
      <c r="G9" s="699"/>
      <c r="AA9" s="2" t="s">
        <v>7</v>
      </c>
    </row>
    <row r="10" spans="1:27" ht="14.25" customHeight="1" x14ac:dyDescent="0.25">
      <c r="A10" s="6" t="s">
        <v>15</v>
      </c>
      <c r="B10" s="699" t="s">
        <v>2988</v>
      </c>
      <c r="C10" s="699"/>
      <c r="D10" s="699"/>
      <c r="E10" s="699"/>
      <c r="F10" s="699"/>
      <c r="G10" s="699"/>
      <c r="AA10" s="2" t="s">
        <v>10</v>
      </c>
    </row>
    <row r="11" spans="1:27" ht="14.25" customHeight="1" x14ac:dyDescent="0.25">
      <c r="A11" s="6" t="s">
        <v>17</v>
      </c>
      <c r="B11" s="699" t="s">
        <v>25</v>
      </c>
      <c r="C11" s="699"/>
      <c r="D11" s="699"/>
      <c r="E11" s="699"/>
      <c r="F11" s="699"/>
      <c r="G11" s="699"/>
      <c r="AA11" s="2" t="s">
        <v>12</v>
      </c>
    </row>
    <row r="12" spans="1:27" ht="14.25" customHeight="1" x14ac:dyDescent="0.25">
      <c r="A12" s="6" t="s">
        <v>19</v>
      </c>
      <c r="B12" s="699" t="s">
        <v>20</v>
      </c>
      <c r="C12" s="699"/>
      <c r="D12" s="699"/>
      <c r="E12" s="699"/>
      <c r="F12" s="699"/>
      <c r="G12" s="699"/>
      <c r="AA12" s="2" t="s">
        <v>14</v>
      </c>
    </row>
    <row r="13" spans="1:27" ht="14.25" customHeight="1" x14ac:dyDescent="0.25">
      <c r="A13" s="6" t="s">
        <v>22</v>
      </c>
      <c r="B13" s="688" t="s">
        <v>31</v>
      </c>
      <c r="C13" s="688"/>
      <c r="D13" s="688"/>
      <c r="E13" s="688"/>
      <c r="F13" s="688"/>
      <c r="G13" s="688"/>
      <c r="AA13" s="2" t="s">
        <v>16</v>
      </c>
    </row>
    <row r="14" spans="1:27" ht="14.25" customHeight="1" x14ac:dyDescent="0.25">
      <c r="A14" s="6" t="s">
        <v>26</v>
      </c>
      <c r="B14" s="699" t="s">
        <v>2994</v>
      </c>
      <c r="C14" s="699"/>
      <c r="D14" s="699"/>
      <c r="E14" s="699"/>
      <c r="F14" s="699"/>
      <c r="G14" s="699"/>
      <c r="AA14" s="2" t="s">
        <v>6</v>
      </c>
    </row>
    <row r="15" spans="1:27" ht="14.25" customHeight="1" x14ac:dyDescent="0.25">
      <c r="A15" s="6" t="s">
        <v>28</v>
      </c>
      <c r="B15" s="688" t="s">
        <v>2995</v>
      </c>
      <c r="C15" s="688"/>
      <c r="D15" s="688"/>
      <c r="E15" s="688"/>
      <c r="F15" s="688"/>
      <c r="G15" s="688"/>
      <c r="AA15" s="2" t="s">
        <v>21</v>
      </c>
    </row>
    <row r="16" spans="1:27" ht="14.25" customHeight="1" x14ac:dyDescent="0.25">
      <c r="A16" s="6" t="s">
        <v>30</v>
      </c>
      <c r="B16" s="688" t="s">
        <v>2902</v>
      </c>
      <c r="C16" s="688"/>
      <c r="D16" s="688"/>
      <c r="E16" s="688"/>
      <c r="F16" s="688"/>
      <c r="G16" s="688"/>
      <c r="Z16" s="2" t="s">
        <v>24</v>
      </c>
      <c r="AA16" s="2" t="s">
        <v>25</v>
      </c>
    </row>
    <row r="17" spans="1:27" ht="14.25" customHeight="1" x14ac:dyDescent="0.25">
      <c r="A17" s="6" t="s">
        <v>32</v>
      </c>
      <c r="B17" s="699" t="s">
        <v>962</v>
      </c>
      <c r="C17" s="699"/>
      <c r="D17" s="699"/>
      <c r="E17" s="699"/>
      <c r="F17" s="699"/>
      <c r="G17" s="699"/>
      <c r="AA17" s="2" t="s">
        <v>18</v>
      </c>
    </row>
    <row r="18" spans="1:27" ht="14.25" customHeight="1" x14ac:dyDescent="0.25">
      <c r="A18" s="6" t="s">
        <v>35</v>
      </c>
      <c r="B18" s="699" t="s">
        <v>9</v>
      </c>
      <c r="C18" s="699"/>
      <c r="D18" s="699"/>
      <c r="E18" s="699"/>
      <c r="F18" s="699"/>
      <c r="G18" s="699"/>
      <c r="Z18" s="2" t="s">
        <v>29</v>
      </c>
      <c r="AA18" s="2" t="s">
        <v>23</v>
      </c>
    </row>
    <row r="19" spans="1:27" ht="14.25" customHeight="1" x14ac:dyDescent="0.25">
      <c r="A19" s="6" t="s">
        <v>36</v>
      </c>
      <c r="B19" s="688" t="s">
        <v>2991</v>
      </c>
      <c r="C19" s="688"/>
      <c r="D19" s="688"/>
      <c r="E19" s="688"/>
      <c r="F19" s="688"/>
      <c r="G19" s="688"/>
      <c r="AA19" s="2" t="s">
        <v>31</v>
      </c>
    </row>
    <row r="20" spans="1:27" ht="14.25" customHeight="1" x14ac:dyDescent="0.25">
      <c r="A20" s="7" t="s">
        <v>37</v>
      </c>
      <c r="C20" s="8" t="s">
        <v>38</v>
      </c>
      <c r="D20" s="8" t="s">
        <v>39</v>
      </c>
      <c r="E20" s="8" t="s">
        <v>40</v>
      </c>
      <c r="F20" s="8" t="s">
        <v>41</v>
      </c>
      <c r="G20" s="8" t="s">
        <v>42</v>
      </c>
      <c r="H20" s="8"/>
      <c r="I20" s="8"/>
      <c r="J20" s="8"/>
      <c r="K20" s="8"/>
      <c r="L20" s="8"/>
      <c r="M20" s="8"/>
      <c r="N20" s="8"/>
      <c r="O20" s="8"/>
      <c r="P20" s="9"/>
      <c r="Q20" s="9"/>
      <c r="R20" s="9"/>
      <c r="S20" s="9"/>
      <c r="T20" s="9"/>
      <c r="U20" s="9"/>
      <c r="V20" s="9"/>
      <c r="W20" s="9"/>
      <c r="X20" s="9"/>
      <c r="Y20" s="9"/>
      <c r="AA20" s="2" t="s">
        <v>34</v>
      </c>
    </row>
    <row r="21" spans="1:27" ht="14.25" customHeight="1" x14ac:dyDescent="0.25">
      <c r="A21" s="6" t="s">
        <v>43</v>
      </c>
      <c r="C21" s="13">
        <v>81119</v>
      </c>
      <c r="D21" s="13">
        <v>80661</v>
      </c>
      <c r="E21" s="13">
        <v>75479</v>
      </c>
      <c r="F21" s="13">
        <v>74518</v>
      </c>
      <c r="G21" s="13">
        <v>68599</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1276</v>
      </c>
      <c r="D22" s="10">
        <f t="shared" ref="D22:G22" si="0">D21-D26</f>
        <v>1195</v>
      </c>
      <c r="E22" s="10">
        <f t="shared" si="0"/>
        <v>1019</v>
      </c>
      <c r="F22" s="10">
        <f t="shared" si="0"/>
        <v>909</v>
      </c>
      <c r="G22" s="10">
        <f t="shared" si="0"/>
        <v>864</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1.5729976947447578E-2</v>
      </c>
      <c r="D23" s="12">
        <f t="shared" ref="D23:G23" si="1">D22/D21</f>
        <v>1.4815090316261886E-2</v>
      </c>
      <c r="E23" s="12">
        <f t="shared" si="1"/>
        <v>1.3500443832059249E-2</v>
      </c>
      <c r="F23" s="12">
        <f t="shared" si="1"/>
        <v>1.2198395018653212E-2</v>
      </c>
      <c r="G23" s="12">
        <f t="shared" si="1"/>
        <v>1.2594935786235951E-2</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26</v>
      </c>
      <c r="D24" s="10">
        <v>21</v>
      </c>
      <c r="E24" s="10">
        <v>22</v>
      </c>
      <c r="F24" s="9">
        <v>34</v>
      </c>
      <c r="G24" s="9">
        <v>39</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3.2051677165645533E-4</v>
      </c>
      <c r="D25" s="12">
        <f t="shared" ref="D25:F25" si="2">D24/D21</f>
        <v>2.6034886748242648E-4</v>
      </c>
      <c r="E25" s="12">
        <f t="shared" si="2"/>
        <v>2.9147180010333999E-4</v>
      </c>
      <c r="F25" s="12">
        <f t="shared" si="2"/>
        <v>4.5626560025765589E-4</v>
      </c>
      <c r="G25" s="12">
        <f>G24/G21</f>
        <v>5.6852140701759498E-4</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3">
        <v>79843</v>
      </c>
      <c r="D26" s="13">
        <v>79466</v>
      </c>
      <c r="E26" s="13">
        <v>74460</v>
      </c>
      <c r="F26" s="13">
        <v>73609</v>
      </c>
      <c r="G26" s="13">
        <v>67735</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0.9842700230525524</v>
      </c>
      <c r="D27" s="12">
        <f t="shared" ref="D27:F27" si="3">D26/D21</f>
        <v>0.98518490968373806</v>
      </c>
      <c r="E27" s="12">
        <f t="shared" si="3"/>
        <v>0.98649955616794072</v>
      </c>
      <c r="F27" s="12">
        <f t="shared" si="3"/>
        <v>0.98780160498134684</v>
      </c>
      <c r="G27" s="12">
        <f>G26/G21</f>
        <v>0.98740506421376406</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1932</v>
      </c>
      <c r="C30" s="18"/>
      <c r="D30" s="11"/>
      <c r="E30" s="11"/>
      <c r="F30" s="11"/>
      <c r="G30" s="11"/>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v>1276</v>
      </c>
      <c r="D31" s="20">
        <v>1195</v>
      </c>
      <c r="E31" s="20">
        <v>1019</v>
      </c>
      <c r="F31" s="20">
        <v>909</v>
      </c>
      <c r="G31" s="20">
        <v>864</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6:G6" xr:uid="{00000000-0002-0000-2A02-000000000000}">
      <formula1>$AA$8:$AA$15</formula1>
    </dataValidation>
    <dataValidation type="list" allowBlank="1" showInputMessage="1" showErrorMessage="1" sqref="B11:G11" xr:uid="{00000000-0002-0000-2A02-000001000000}">
      <formula1>$AA$16:$AA$17</formula1>
    </dataValidation>
    <dataValidation type="list" allowBlank="1" showInputMessage="1" showErrorMessage="1" sqref="B13:G13" xr:uid="{00000000-0002-0000-2A02-000002000000}">
      <formula1>$AA$18:$AA$20</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sheetPr>
    <tabColor rgb="FFFF0000"/>
  </sheetPr>
  <dimension ref="A1:AA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2996</v>
      </c>
      <c r="C3" s="702"/>
      <c r="D3" s="702"/>
      <c r="E3" s="702"/>
      <c r="F3" s="702"/>
      <c r="G3" s="702"/>
    </row>
    <row r="4" spans="1:27" ht="14.25" customHeight="1" x14ac:dyDescent="0.25">
      <c r="A4" s="6" t="s">
        <v>2</v>
      </c>
      <c r="B4" s="704" t="s">
        <v>2997</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6</v>
      </c>
      <c r="C6" s="699"/>
      <c r="D6" s="699"/>
      <c r="E6" s="699"/>
      <c r="F6" s="699"/>
      <c r="G6" s="699"/>
    </row>
    <row r="7" spans="1:27" ht="14.25" customHeight="1" x14ac:dyDescent="0.25">
      <c r="A7" s="6" t="s">
        <v>8</v>
      </c>
      <c r="B7" s="699" t="s">
        <v>9</v>
      </c>
      <c r="C7" s="699"/>
      <c r="D7" s="699"/>
      <c r="E7" s="699"/>
      <c r="F7" s="699"/>
      <c r="G7" s="699"/>
    </row>
    <row r="8" spans="1:27" ht="14.25" customHeight="1" x14ac:dyDescent="0.25">
      <c r="A8" s="6" t="s">
        <v>11</v>
      </c>
      <c r="B8" s="688" t="s">
        <v>2981</v>
      </c>
      <c r="C8" s="688"/>
      <c r="D8" s="688"/>
      <c r="E8" s="688"/>
      <c r="F8" s="688"/>
      <c r="G8" s="688"/>
      <c r="Z8" s="2" t="s">
        <v>3</v>
      </c>
      <c r="AA8" s="2" t="s">
        <v>4</v>
      </c>
    </row>
    <row r="9" spans="1:27" ht="14.25" customHeight="1" x14ac:dyDescent="0.25">
      <c r="A9" s="6" t="s">
        <v>13</v>
      </c>
      <c r="B9" s="699" t="s">
        <v>9</v>
      </c>
      <c r="C9" s="699"/>
      <c r="D9" s="699"/>
      <c r="E9" s="699"/>
      <c r="F9" s="699"/>
      <c r="G9" s="699"/>
      <c r="AA9" s="2" t="s">
        <v>7</v>
      </c>
    </row>
    <row r="10" spans="1:27" ht="14.25" customHeight="1" x14ac:dyDescent="0.25">
      <c r="A10" s="6" t="s">
        <v>15</v>
      </c>
      <c r="B10" s="699" t="s">
        <v>2988</v>
      </c>
      <c r="C10" s="699"/>
      <c r="D10" s="699"/>
      <c r="E10" s="699"/>
      <c r="F10" s="699"/>
      <c r="G10" s="699"/>
      <c r="AA10" s="2" t="s">
        <v>10</v>
      </c>
    </row>
    <row r="11" spans="1:27" ht="14.25" customHeight="1" x14ac:dyDescent="0.25">
      <c r="A11" s="6" t="s">
        <v>17</v>
      </c>
      <c r="B11" s="699" t="s">
        <v>25</v>
      </c>
      <c r="C11" s="699"/>
      <c r="D11" s="699"/>
      <c r="E11" s="699"/>
      <c r="F11" s="699"/>
      <c r="G11" s="699"/>
      <c r="AA11" s="2" t="s">
        <v>12</v>
      </c>
    </row>
    <row r="12" spans="1:27" ht="14.25" customHeight="1" x14ac:dyDescent="0.25">
      <c r="A12" s="6" t="s">
        <v>19</v>
      </c>
      <c r="B12" s="699" t="s">
        <v>20</v>
      </c>
      <c r="C12" s="699"/>
      <c r="D12" s="699"/>
      <c r="E12" s="699"/>
      <c r="F12" s="699"/>
      <c r="G12" s="699"/>
      <c r="AA12" s="2" t="s">
        <v>14</v>
      </c>
    </row>
    <row r="13" spans="1:27" ht="14.25" customHeight="1" x14ac:dyDescent="0.25">
      <c r="A13" s="6" t="s">
        <v>22</v>
      </c>
      <c r="B13" s="688" t="s">
        <v>31</v>
      </c>
      <c r="C13" s="688"/>
      <c r="D13" s="688"/>
      <c r="E13" s="688"/>
      <c r="F13" s="688"/>
      <c r="G13" s="688"/>
      <c r="AA13" s="2" t="s">
        <v>16</v>
      </c>
    </row>
    <row r="14" spans="1:27" ht="14.25" customHeight="1" x14ac:dyDescent="0.25">
      <c r="A14" s="6" t="s">
        <v>26</v>
      </c>
      <c r="B14" s="699" t="s">
        <v>2998</v>
      </c>
      <c r="C14" s="699"/>
      <c r="D14" s="699"/>
      <c r="E14" s="699"/>
      <c r="F14" s="699"/>
      <c r="G14" s="699"/>
      <c r="AA14" s="2" t="s">
        <v>6</v>
      </c>
    </row>
    <row r="15" spans="1:27" ht="14.25" customHeight="1" x14ac:dyDescent="0.25">
      <c r="A15" s="6" t="s">
        <v>28</v>
      </c>
      <c r="B15" s="688" t="s">
        <v>2999</v>
      </c>
      <c r="C15" s="688"/>
      <c r="D15" s="688"/>
      <c r="E15" s="688"/>
      <c r="F15" s="688"/>
      <c r="G15" s="688"/>
      <c r="AA15" s="2" t="s">
        <v>21</v>
      </c>
    </row>
    <row r="16" spans="1:27" ht="14.25" customHeight="1" x14ac:dyDescent="0.25">
      <c r="A16" s="6" t="s">
        <v>30</v>
      </c>
      <c r="B16" s="688" t="s">
        <v>2902</v>
      </c>
      <c r="C16" s="688"/>
      <c r="D16" s="688"/>
      <c r="E16" s="688"/>
      <c r="F16" s="688"/>
      <c r="G16" s="688"/>
      <c r="Z16" s="2" t="s">
        <v>24</v>
      </c>
      <c r="AA16" s="2" t="s">
        <v>25</v>
      </c>
    </row>
    <row r="17" spans="1:27" ht="14.25" customHeight="1" x14ac:dyDescent="0.25">
      <c r="A17" s="6" t="s">
        <v>32</v>
      </c>
      <c r="B17" s="699" t="s">
        <v>963</v>
      </c>
      <c r="C17" s="699"/>
      <c r="D17" s="699"/>
      <c r="E17" s="699"/>
      <c r="F17" s="699"/>
      <c r="G17" s="699"/>
      <c r="AA17" s="2" t="s">
        <v>18</v>
      </c>
    </row>
    <row r="18" spans="1:27" ht="14.25" customHeight="1" x14ac:dyDescent="0.25">
      <c r="A18" s="6" t="s">
        <v>35</v>
      </c>
      <c r="B18" s="699" t="s">
        <v>9</v>
      </c>
      <c r="C18" s="699"/>
      <c r="D18" s="699"/>
      <c r="E18" s="699"/>
      <c r="F18" s="699"/>
      <c r="G18" s="699"/>
      <c r="Z18" s="2" t="s">
        <v>29</v>
      </c>
      <c r="AA18" s="2" t="s">
        <v>23</v>
      </c>
    </row>
    <row r="19" spans="1:27" ht="14.25" customHeight="1" x14ac:dyDescent="0.25">
      <c r="A19" s="6" t="s">
        <v>36</v>
      </c>
      <c r="B19" s="688" t="s">
        <v>2991</v>
      </c>
      <c r="C19" s="688"/>
      <c r="D19" s="688"/>
      <c r="E19" s="688"/>
      <c r="F19" s="688"/>
      <c r="G19" s="688"/>
      <c r="AA19" s="2" t="s">
        <v>31</v>
      </c>
    </row>
    <row r="20" spans="1:27" ht="14.25" customHeight="1" x14ac:dyDescent="0.25">
      <c r="A20" s="7" t="s">
        <v>37</v>
      </c>
      <c r="C20" s="8" t="s">
        <v>38</v>
      </c>
      <c r="D20" s="8" t="s">
        <v>39</v>
      </c>
      <c r="E20" s="8" t="s">
        <v>40</v>
      </c>
      <c r="F20" s="8" t="s">
        <v>41</v>
      </c>
      <c r="G20" s="8" t="s">
        <v>42</v>
      </c>
      <c r="H20" s="8"/>
      <c r="I20" s="8"/>
      <c r="J20" s="8"/>
      <c r="K20" s="8"/>
      <c r="L20" s="8"/>
      <c r="M20" s="8"/>
      <c r="N20" s="8"/>
      <c r="O20" s="8"/>
      <c r="P20" s="9"/>
      <c r="Q20" s="9"/>
      <c r="R20" s="9"/>
      <c r="S20" s="9"/>
      <c r="T20" s="9"/>
      <c r="U20" s="9"/>
      <c r="V20" s="9"/>
      <c r="W20" s="9"/>
      <c r="X20" s="9"/>
      <c r="Y20" s="9"/>
      <c r="AA20" s="2" t="s">
        <v>34</v>
      </c>
    </row>
    <row r="21" spans="1:27" ht="14.25" customHeight="1" x14ac:dyDescent="0.25">
      <c r="A21" s="6" t="s">
        <v>43</v>
      </c>
      <c r="C21" s="13">
        <v>81119</v>
      </c>
      <c r="D21" s="13">
        <v>80661</v>
      </c>
      <c r="E21" s="13">
        <v>75479</v>
      </c>
      <c r="F21" s="13">
        <v>74518</v>
      </c>
      <c r="G21" s="13">
        <v>68599</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2391</v>
      </c>
      <c r="D22" s="10">
        <f t="shared" ref="D22:G22" si="0">D21-D26</f>
        <v>2109</v>
      </c>
      <c r="E22" s="10">
        <f t="shared" si="0"/>
        <v>2363</v>
      </c>
      <c r="F22" s="10">
        <f t="shared" si="0"/>
        <v>1205</v>
      </c>
      <c r="G22" s="10">
        <f t="shared" si="0"/>
        <v>1068</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2.9475215424253257E-2</v>
      </c>
      <c r="D23" s="12">
        <f t="shared" ref="D23:G23" si="1">D22/D21</f>
        <v>2.6146464834306542E-2</v>
      </c>
      <c r="E23" s="12">
        <f t="shared" si="1"/>
        <v>3.1306721074736019E-2</v>
      </c>
      <c r="F23" s="12">
        <f t="shared" si="1"/>
        <v>1.6170589656190452E-2</v>
      </c>
      <c r="G23" s="12">
        <f t="shared" si="1"/>
        <v>1.5568740069097217E-2</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18</v>
      </c>
      <c r="D24" s="10">
        <v>24</v>
      </c>
      <c r="E24" s="10">
        <v>30</v>
      </c>
      <c r="F24" s="9">
        <v>33</v>
      </c>
      <c r="G24" s="9">
        <v>43</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2.2189622653139216E-4</v>
      </c>
      <c r="D25" s="12">
        <f t="shared" ref="D25:F25" si="2">D24/D21</f>
        <v>2.9754156283705882E-4</v>
      </c>
      <c r="E25" s="12">
        <f t="shared" si="2"/>
        <v>3.9746154559546366E-4</v>
      </c>
      <c r="F25" s="12">
        <f t="shared" si="2"/>
        <v>4.4284602377948949E-4</v>
      </c>
      <c r="G25" s="12">
        <f>G24/G21</f>
        <v>6.2683129491683553E-4</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3">
        <v>78728</v>
      </c>
      <c r="D26" s="13">
        <v>78552</v>
      </c>
      <c r="E26" s="13">
        <v>73116</v>
      </c>
      <c r="F26" s="13">
        <v>73313</v>
      </c>
      <c r="G26" s="13">
        <v>67531</v>
      </c>
      <c r="H26" s="164"/>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0.97052478457574676</v>
      </c>
      <c r="D27" s="12">
        <f t="shared" ref="D27:F27" si="3">D26/D21</f>
        <v>0.97385353516569351</v>
      </c>
      <c r="E27" s="12">
        <f t="shared" si="3"/>
        <v>0.96869327892526402</v>
      </c>
      <c r="F27" s="12">
        <f t="shared" si="3"/>
        <v>0.98382941034380955</v>
      </c>
      <c r="G27" s="12">
        <f>G26/G21</f>
        <v>0.98443125993090275</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1932</v>
      </c>
      <c r="C30" s="18"/>
      <c r="D30" s="11"/>
      <c r="E30" s="11"/>
      <c r="F30" s="11"/>
      <c r="G30" s="11"/>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v>2391</v>
      </c>
      <c r="D31" s="20">
        <v>2109</v>
      </c>
      <c r="E31" s="20">
        <v>2363</v>
      </c>
      <c r="F31" s="20">
        <v>1205</v>
      </c>
      <c r="G31" s="20">
        <v>1068</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6:G6" xr:uid="{00000000-0002-0000-2B02-000000000000}">
      <formula1>$AA$8:$AA$15</formula1>
    </dataValidation>
    <dataValidation type="list" allowBlank="1" showInputMessage="1" showErrorMessage="1" sqref="B11:G11" xr:uid="{00000000-0002-0000-2B02-000001000000}">
      <formula1>$AA$16:$AA$17</formula1>
    </dataValidation>
    <dataValidation type="list" allowBlank="1" showInputMessage="1" showErrorMessage="1" sqref="B13:G13" xr:uid="{00000000-0002-0000-2B02-000002000000}">
      <formula1>$AA$18:$AA$20</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sheetPr>
    <tabColor rgb="FF00B0F0"/>
  </sheetPr>
  <dimension ref="A1:AA56"/>
  <sheetViews>
    <sheetView zoomScaleNormal="100" workbookViewId="0">
      <pane xSplit="1" ySplit="2" topLeftCell="B30" activePane="bottomRight" state="frozen"/>
      <selection activeCell="K24" sqref="K24"/>
      <selection pane="topRight" activeCell="K24" sqref="K24"/>
      <selection pane="bottomLeft" activeCell="K24" sqref="K24"/>
      <selection pane="bottomRight" activeCell="J48" sqref="J48"/>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3000</v>
      </c>
      <c r="C3" s="702"/>
      <c r="D3" s="702"/>
      <c r="E3" s="702"/>
      <c r="F3" s="702"/>
      <c r="G3" s="702"/>
    </row>
    <row r="4" spans="1:27" ht="14.25" customHeight="1" x14ac:dyDescent="0.25">
      <c r="A4" s="6" t="s">
        <v>2</v>
      </c>
      <c r="B4" s="699" t="s">
        <v>3001</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2759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2900</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3002</v>
      </c>
      <c r="C11" s="699"/>
      <c r="D11" s="699"/>
      <c r="E11" s="699"/>
      <c r="F11" s="699"/>
      <c r="G11" s="699"/>
      <c r="AA11" s="2" t="s">
        <v>18</v>
      </c>
    </row>
    <row r="12" spans="1:27" ht="14.25" customHeight="1" x14ac:dyDescent="0.25">
      <c r="A12" s="6" t="s">
        <v>22</v>
      </c>
      <c r="B12" s="688" t="s">
        <v>23</v>
      </c>
      <c r="C12" s="688"/>
      <c r="D12" s="688"/>
      <c r="E12" s="688"/>
      <c r="F12" s="688"/>
      <c r="G12" s="688"/>
      <c r="Z12" s="2" t="s">
        <v>29</v>
      </c>
      <c r="AA12" s="2" t="s">
        <v>23</v>
      </c>
    </row>
    <row r="13" spans="1:27" ht="14.25" customHeight="1" x14ac:dyDescent="0.25">
      <c r="A13" s="6" t="s">
        <v>26</v>
      </c>
      <c r="B13" s="699" t="s">
        <v>3003</v>
      </c>
      <c r="C13" s="699"/>
      <c r="D13" s="699"/>
      <c r="E13" s="699"/>
      <c r="F13" s="699"/>
      <c r="G13" s="699"/>
      <c r="AA13" s="2" t="s">
        <v>31</v>
      </c>
    </row>
    <row r="14" spans="1:27" ht="14.25" customHeight="1" x14ac:dyDescent="0.25">
      <c r="A14" s="6" t="s">
        <v>28</v>
      </c>
      <c r="B14" s="688" t="s">
        <v>3004</v>
      </c>
      <c r="C14" s="688"/>
      <c r="D14" s="688"/>
      <c r="E14" s="688"/>
      <c r="F14" s="688"/>
      <c r="G14" s="688"/>
    </row>
    <row r="15" spans="1:27" ht="14.25" customHeight="1" x14ac:dyDescent="0.25">
      <c r="A15" s="6" t="s">
        <v>30</v>
      </c>
      <c r="B15" s="688" t="s">
        <v>3005</v>
      </c>
      <c r="C15" s="688"/>
      <c r="D15" s="688"/>
      <c r="E15" s="688"/>
      <c r="F15" s="688"/>
      <c r="G15" s="688"/>
    </row>
    <row r="16" spans="1:27" ht="14.25" customHeight="1" x14ac:dyDescent="0.25">
      <c r="A16" s="6" t="s">
        <v>32</v>
      </c>
      <c r="B16" s="786" t="s">
        <v>966</v>
      </c>
      <c r="C16" s="786"/>
      <c r="D16" s="786"/>
      <c r="E16" s="786"/>
      <c r="F16" s="786"/>
      <c r="G16" s="786"/>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24161</v>
      </c>
      <c r="D20" s="10">
        <v>23368</v>
      </c>
      <c r="E20" s="10">
        <v>22463</v>
      </c>
      <c r="F20" s="11">
        <v>24526</v>
      </c>
      <c r="G20" s="11">
        <v>24787</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24161</v>
      </c>
      <c r="D21" s="10">
        <f t="shared" ref="D21:G21" si="0">D20-D25</f>
        <v>23368</v>
      </c>
      <c r="E21" s="10">
        <f t="shared" si="0"/>
        <v>22463</v>
      </c>
      <c r="F21" s="10">
        <f t="shared" si="0"/>
        <v>24526</v>
      </c>
      <c r="G21" s="10">
        <f t="shared" si="0"/>
        <v>24787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34" t="s">
        <v>1956</v>
      </c>
      <c r="B29" s="2" t="s">
        <v>3006</v>
      </c>
      <c r="C29" s="235">
        <v>18763</v>
      </c>
      <c r="D29" s="235">
        <v>17899</v>
      </c>
      <c r="E29" s="235">
        <v>17427</v>
      </c>
      <c r="F29" s="235">
        <v>19709</v>
      </c>
      <c r="G29" s="235">
        <v>20269</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34" t="s">
        <v>3007</v>
      </c>
      <c r="B30" s="234" t="s">
        <v>3007</v>
      </c>
      <c r="C30" s="235">
        <v>1921</v>
      </c>
      <c r="D30" s="235">
        <v>1935</v>
      </c>
      <c r="E30" s="235">
        <v>1766</v>
      </c>
      <c r="F30" s="235">
        <v>2028</v>
      </c>
      <c r="G30" s="235">
        <v>2114</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2" t="s">
        <v>3008</v>
      </c>
      <c r="B31" s="3" t="s">
        <v>3009</v>
      </c>
      <c r="C31" s="235">
        <v>427</v>
      </c>
      <c r="D31" s="235">
        <v>403</v>
      </c>
      <c r="E31" s="235">
        <v>423</v>
      </c>
      <c r="F31" s="235">
        <v>475</v>
      </c>
      <c r="G31" s="235">
        <v>367</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34" t="s">
        <v>3010</v>
      </c>
      <c r="B32" s="3" t="s">
        <v>3011</v>
      </c>
      <c r="C32" s="235">
        <v>25</v>
      </c>
      <c r="D32" s="235">
        <v>16</v>
      </c>
      <c r="E32" s="235">
        <v>18</v>
      </c>
      <c r="F32" s="235">
        <v>19</v>
      </c>
      <c r="G32" s="235">
        <v>24</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34" t="s">
        <v>3012</v>
      </c>
      <c r="B33" s="3" t="s">
        <v>3013</v>
      </c>
      <c r="C33" s="235">
        <v>92</v>
      </c>
      <c r="D33" s="235">
        <v>71</v>
      </c>
      <c r="E33" s="235">
        <v>76</v>
      </c>
      <c r="F33" s="235">
        <v>68</v>
      </c>
      <c r="G33" s="235">
        <v>81</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234" t="s">
        <v>3014</v>
      </c>
      <c r="B34" s="234" t="s">
        <v>3014</v>
      </c>
      <c r="C34" s="235">
        <v>37</v>
      </c>
      <c r="D34" s="235">
        <v>31</v>
      </c>
      <c r="E34" s="235">
        <v>51</v>
      </c>
      <c r="F34" s="235">
        <v>57</v>
      </c>
      <c r="G34" s="235">
        <v>52</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234" t="s">
        <v>3015</v>
      </c>
      <c r="B35" s="234" t="s">
        <v>3015</v>
      </c>
      <c r="C35" s="792" t="s">
        <v>10807</v>
      </c>
      <c r="D35" s="705"/>
      <c r="E35" s="705"/>
      <c r="F35" s="705"/>
      <c r="G35" s="705"/>
      <c r="H35" s="11"/>
      <c r="I35" s="11"/>
      <c r="J35" s="11"/>
      <c r="K35" s="11"/>
      <c r="L35" s="11"/>
      <c r="M35" s="11"/>
      <c r="N35" s="11"/>
      <c r="O35" s="11"/>
      <c r="P35" s="9"/>
      <c r="Q35" s="9"/>
      <c r="R35" s="9"/>
      <c r="S35" s="9"/>
      <c r="T35" s="9"/>
      <c r="U35" s="9"/>
      <c r="V35" s="9"/>
      <c r="W35" s="9"/>
      <c r="X35" s="9"/>
      <c r="Y35" s="9"/>
      <c r="Z35" s="9"/>
      <c r="AA35" s="9"/>
    </row>
    <row r="36" spans="1:27" ht="13.5" customHeight="1" x14ac:dyDescent="0.25">
      <c r="A36" s="234" t="s">
        <v>3016</v>
      </c>
      <c r="B36" s="234" t="s">
        <v>3016</v>
      </c>
      <c r="C36" s="275">
        <v>13</v>
      </c>
      <c r="D36" s="276" t="s">
        <v>1542</v>
      </c>
      <c r="E36" s="275">
        <v>13</v>
      </c>
      <c r="F36" s="275">
        <v>11</v>
      </c>
      <c r="G36" s="276" t="s">
        <v>1542</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234" t="s">
        <v>3017</v>
      </c>
      <c r="B37" s="234" t="s">
        <v>3017</v>
      </c>
      <c r="C37" s="275">
        <v>10</v>
      </c>
      <c r="D37" s="275">
        <v>13</v>
      </c>
      <c r="E37" s="275">
        <v>15</v>
      </c>
      <c r="F37" s="275">
        <v>17</v>
      </c>
      <c r="G37" s="275">
        <v>18</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234" t="s">
        <v>3018</v>
      </c>
      <c r="B38" s="234" t="s">
        <v>3018</v>
      </c>
      <c r="C38" s="792" t="s">
        <v>10807</v>
      </c>
      <c r="D38" s="705"/>
      <c r="E38" s="705"/>
      <c r="F38" s="705"/>
      <c r="G38" s="705"/>
      <c r="H38" s="11"/>
      <c r="I38" s="11"/>
      <c r="J38" s="11"/>
      <c r="K38" s="11"/>
      <c r="L38" s="11"/>
      <c r="M38" s="11"/>
      <c r="N38" s="11"/>
      <c r="O38" s="11"/>
      <c r="P38" s="9"/>
      <c r="Q38" s="9"/>
      <c r="R38" s="9"/>
      <c r="S38" s="9"/>
      <c r="T38" s="9"/>
      <c r="U38" s="9"/>
      <c r="V38" s="9"/>
      <c r="W38" s="9"/>
      <c r="X38" s="9"/>
      <c r="Y38" s="9"/>
      <c r="Z38" s="9"/>
      <c r="AA38" s="9"/>
    </row>
    <row r="39" spans="1:27" ht="13.5" customHeight="1" x14ac:dyDescent="0.25">
      <c r="A39" s="234" t="s">
        <v>1155</v>
      </c>
      <c r="B39" s="234" t="s">
        <v>1155</v>
      </c>
      <c r="C39" s="275">
        <v>19</v>
      </c>
      <c r="D39" s="275">
        <v>11</v>
      </c>
      <c r="E39" s="275">
        <v>27</v>
      </c>
      <c r="F39" s="275">
        <v>26</v>
      </c>
      <c r="G39" s="275">
        <v>41</v>
      </c>
      <c r="H39" s="11"/>
      <c r="I39" s="11"/>
      <c r="J39" s="11"/>
      <c r="K39" s="11"/>
      <c r="L39" s="11"/>
      <c r="M39" s="11"/>
      <c r="N39" s="11"/>
      <c r="O39" s="11"/>
      <c r="P39" s="9"/>
      <c r="Q39" s="9"/>
      <c r="R39" s="9"/>
      <c r="S39" s="9"/>
      <c r="T39" s="9"/>
      <c r="U39" s="9"/>
      <c r="V39" s="9"/>
      <c r="W39" s="9"/>
      <c r="X39" s="9"/>
      <c r="Y39" s="9"/>
      <c r="Z39" s="9"/>
      <c r="AA39" s="9"/>
    </row>
    <row r="40" spans="1:27" ht="13.5" customHeight="1" x14ac:dyDescent="0.25">
      <c r="A40" s="234" t="s">
        <v>3019</v>
      </c>
      <c r="B40" s="234" t="s">
        <v>3019</v>
      </c>
      <c r="C40" s="275">
        <v>118</v>
      </c>
      <c r="D40" s="275">
        <v>123</v>
      </c>
      <c r="E40" s="275">
        <v>104</v>
      </c>
      <c r="F40" s="275">
        <v>117</v>
      </c>
      <c r="G40" s="275">
        <v>114</v>
      </c>
      <c r="H40" s="11"/>
      <c r="I40" s="11"/>
      <c r="J40" s="11"/>
      <c r="K40" s="11"/>
      <c r="L40" s="11"/>
      <c r="M40" s="11"/>
      <c r="N40" s="11"/>
      <c r="O40" s="11"/>
      <c r="P40" s="9"/>
      <c r="Q40" s="9"/>
      <c r="R40" s="9"/>
      <c r="S40" s="9"/>
      <c r="T40" s="9"/>
      <c r="U40" s="9"/>
      <c r="V40" s="9"/>
      <c r="W40" s="9"/>
      <c r="X40" s="9"/>
      <c r="Y40" s="9"/>
      <c r="Z40" s="9"/>
      <c r="AA40" s="9"/>
    </row>
    <row r="41" spans="1:27" ht="13.5" customHeight="1" x14ac:dyDescent="0.25">
      <c r="A41" s="234" t="s">
        <v>1162</v>
      </c>
      <c r="B41" s="234" t="s">
        <v>1162</v>
      </c>
      <c r="C41" s="275">
        <v>62</v>
      </c>
      <c r="D41" s="276" t="s">
        <v>1542</v>
      </c>
      <c r="E41" s="276" t="s">
        <v>1542</v>
      </c>
      <c r="F41" s="276" t="s">
        <v>1542</v>
      </c>
      <c r="G41" s="276" t="s">
        <v>1542</v>
      </c>
      <c r="H41" s="11"/>
      <c r="I41" s="11"/>
      <c r="J41" s="11"/>
      <c r="K41" s="11"/>
      <c r="L41" s="11"/>
      <c r="M41" s="11"/>
      <c r="N41" s="11"/>
      <c r="O41" s="11"/>
      <c r="P41" s="9"/>
      <c r="Q41" s="9"/>
      <c r="R41" s="9"/>
      <c r="S41" s="9"/>
      <c r="T41" s="9"/>
      <c r="U41" s="9"/>
      <c r="V41" s="9"/>
      <c r="W41" s="9"/>
      <c r="X41" s="9"/>
      <c r="Y41" s="9"/>
      <c r="Z41" s="9"/>
      <c r="AA41" s="9"/>
    </row>
    <row r="42" spans="1:27" ht="13.5" customHeight="1" x14ac:dyDescent="0.25">
      <c r="A42" s="234" t="s">
        <v>3020</v>
      </c>
      <c r="B42" s="234" t="s">
        <v>3020</v>
      </c>
      <c r="C42" s="275">
        <v>62</v>
      </c>
      <c r="D42" s="276" t="s">
        <v>1542</v>
      </c>
      <c r="E42" s="276" t="s">
        <v>1542</v>
      </c>
      <c r="F42" s="276" t="s">
        <v>1542</v>
      </c>
      <c r="G42" s="276" t="s">
        <v>1542</v>
      </c>
      <c r="H42" s="11"/>
      <c r="I42" s="11"/>
      <c r="J42" s="11"/>
      <c r="K42" s="11"/>
      <c r="L42" s="11"/>
      <c r="M42" s="11"/>
      <c r="N42" s="11"/>
      <c r="O42" s="11"/>
      <c r="P42" s="9"/>
      <c r="Q42" s="9"/>
      <c r="R42" s="9"/>
      <c r="S42" s="9"/>
      <c r="T42" s="9"/>
      <c r="U42" s="9"/>
      <c r="V42" s="9"/>
      <c r="W42" s="9"/>
      <c r="X42" s="9"/>
      <c r="Y42" s="9"/>
      <c r="Z42" s="9"/>
      <c r="AA42" s="9"/>
    </row>
    <row r="43" spans="1:27" ht="13.5" customHeight="1" x14ac:dyDescent="0.25">
      <c r="A43" s="234" t="s">
        <v>3021</v>
      </c>
      <c r="B43" s="234" t="s">
        <v>3021</v>
      </c>
      <c r="C43" s="275">
        <v>17</v>
      </c>
      <c r="D43" s="276" t="s">
        <v>1542</v>
      </c>
      <c r="E43" s="276" t="s">
        <v>1542</v>
      </c>
      <c r="F43" s="276" t="s">
        <v>1542</v>
      </c>
      <c r="G43" s="276" t="s">
        <v>1542</v>
      </c>
      <c r="H43" s="11"/>
      <c r="I43" s="11"/>
      <c r="J43" s="11"/>
      <c r="K43" s="11"/>
      <c r="L43" s="11"/>
      <c r="M43" s="11"/>
      <c r="N43" s="11"/>
      <c r="O43" s="11"/>
      <c r="P43" s="9"/>
      <c r="Q43" s="9"/>
      <c r="R43" s="9"/>
      <c r="S43" s="9"/>
      <c r="T43" s="9"/>
      <c r="U43" s="9"/>
      <c r="V43" s="9"/>
      <c r="W43" s="9"/>
      <c r="X43" s="9"/>
      <c r="Y43" s="9"/>
      <c r="Z43" s="9"/>
      <c r="AA43" s="9"/>
    </row>
    <row r="44" spans="1:27" ht="13.5" customHeight="1" x14ac:dyDescent="0.25">
      <c r="A44" s="234" t="s">
        <v>3022</v>
      </c>
      <c r="B44" s="234" t="s">
        <v>3022</v>
      </c>
      <c r="C44" s="275">
        <v>20</v>
      </c>
      <c r="D44" s="276" t="s">
        <v>1542</v>
      </c>
      <c r="E44" s="276" t="s">
        <v>1542</v>
      </c>
      <c r="F44" s="276" t="s">
        <v>1542</v>
      </c>
      <c r="G44" s="276" t="s">
        <v>1542</v>
      </c>
      <c r="H44" s="11"/>
      <c r="I44" s="11"/>
      <c r="J44" s="11"/>
      <c r="K44" s="11"/>
      <c r="L44" s="11"/>
      <c r="M44" s="11"/>
      <c r="N44" s="11"/>
      <c r="O44" s="11"/>
      <c r="P44" s="9"/>
      <c r="Q44" s="9"/>
      <c r="R44" s="9"/>
      <c r="S44" s="9"/>
      <c r="T44" s="9"/>
      <c r="U44" s="9"/>
      <c r="V44" s="9"/>
      <c r="W44" s="9"/>
      <c r="X44" s="9"/>
      <c r="Y44" s="9"/>
      <c r="Z44" s="9"/>
      <c r="AA44" s="9"/>
    </row>
    <row r="45" spans="1:27" ht="13.5" customHeight="1" x14ac:dyDescent="0.25">
      <c r="A45" s="234" t="s">
        <v>3023</v>
      </c>
      <c r="B45" s="234" t="s">
        <v>3023</v>
      </c>
      <c r="C45" s="792" t="s">
        <v>10807</v>
      </c>
      <c r="D45" s="705"/>
      <c r="E45" s="705"/>
      <c r="F45" s="705"/>
      <c r="G45" s="705"/>
      <c r="H45" s="11"/>
      <c r="I45" s="11"/>
      <c r="J45" s="11"/>
      <c r="K45" s="11"/>
      <c r="L45" s="11"/>
      <c r="M45" s="11"/>
      <c r="N45" s="11"/>
      <c r="O45" s="11"/>
      <c r="P45" s="9"/>
      <c r="Q45" s="9"/>
      <c r="R45" s="9"/>
      <c r="S45" s="9"/>
      <c r="T45" s="9"/>
      <c r="U45" s="9"/>
      <c r="V45" s="9"/>
      <c r="W45" s="9"/>
      <c r="X45" s="9"/>
      <c r="Y45" s="9"/>
      <c r="Z45" s="9"/>
      <c r="AA45" s="9"/>
    </row>
    <row r="46" spans="1:27" ht="13.5" customHeight="1" x14ac:dyDescent="0.25">
      <c r="A46" s="234" t="s">
        <v>3024</v>
      </c>
      <c r="B46" s="234" t="s">
        <v>3024</v>
      </c>
      <c r="C46" s="792" t="s">
        <v>10807</v>
      </c>
      <c r="D46" s="705"/>
      <c r="E46" s="705"/>
      <c r="F46" s="705"/>
      <c r="G46" s="705"/>
      <c r="H46" s="11"/>
      <c r="I46" s="11"/>
      <c r="J46" s="11"/>
      <c r="K46" s="11"/>
      <c r="L46" s="11"/>
      <c r="M46" s="11"/>
      <c r="N46" s="11"/>
      <c r="O46" s="11"/>
      <c r="P46" s="9"/>
      <c r="Q46" s="9"/>
      <c r="R46" s="9"/>
      <c r="S46" s="9"/>
      <c r="T46" s="9"/>
      <c r="U46" s="9"/>
      <c r="V46" s="9"/>
      <c r="W46" s="9"/>
      <c r="X46" s="9"/>
      <c r="Y46" s="9"/>
      <c r="Z46" s="9"/>
      <c r="AA46" s="9"/>
    </row>
    <row r="47" spans="1:27" ht="13.5" customHeight="1" x14ac:dyDescent="0.25">
      <c r="A47" s="234" t="s">
        <v>3025</v>
      </c>
      <c r="B47" s="234" t="s">
        <v>3025</v>
      </c>
      <c r="C47" s="792" t="s">
        <v>10807</v>
      </c>
      <c r="D47" s="705"/>
      <c r="E47" s="705"/>
      <c r="F47" s="705"/>
      <c r="G47" s="705"/>
      <c r="H47" s="11"/>
      <c r="I47" s="11"/>
      <c r="J47" s="11"/>
      <c r="K47" s="11"/>
      <c r="L47" s="11"/>
      <c r="M47" s="11"/>
      <c r="N47" s="11"/>
      <c r="O47" s="11"/>
      <c r="P47" s="9"/>
      <c r="Q47" s="9"/>
      <c r="R47" s="9"/>
      <c r="S47" s="9"/>
      <c r="T47" s="9"/>
      <c r="U47" s="9"/>
      <c r="V47" s="9"/>
      <c r="W47" s="9"/>
      <c r="X47" s="9"/>
      <c r="Y47" s="9"/>
      <c r="Z47" s="9"/>
      <c r="AA47" s="9"/>
    </row>
    <row r="48" spans="1:27" ht="13.5" customHeight="1" x14ac:dyDescent="0.25">
      <c r="A48" s="234" t="s">
        <v>3026</v>
      </c>
      <c r="B48" s="234" t="s">
        <v>3026</v>
      </c>
      <c r="C48" s="792" t="s">
        <v>10807</v>
      </c>
      <c r="D48" s="705"/>
      <c r="E48" s="705"/>
      <c r="F48" s="705"/>
      <c r="G48" s="705"/>
      <c r="H48" s="11"/>
      <c r="I48" s="11"/>
      <c r="J48" s="11"/>
      <c r="K48" s="11"/>
      <c r="L48" s="11"/>
      <c r="M48" s="11"/>
      <c r="N48" s="11"/>
      <c r="O48" s="11"/>
      <c r="P48" s="9"/>
      <c r="Q48" s="9"/>
      <c r="R48" s="9"/>
      <c r="S48" s="9"/>
      <c r="T48" s="9"/>
      <c r="U48" s="9"/>
      <c r="V48" s="9"/>
      <c r="W48" s="9"/>
      <c r="X48" s="9"/>
      <c r="Y48" s="9"/>
      <c r="Z48" s="9"/>
      <c r="AA48" s="9"/>
    </row>
    <row r="49" spans="1:27" ht="13.5" customHeight="1" x14ac:dyDescent="0.25">
      <c r="A49" s="234" t="s">
        <v>3027</v>
      </c>
      <c r="B49" s="234" t="s">
        <v>3027</v>
      </c>
      <c r="C49" s="792" t="s">
        <v>10807</v>
      </c>
      <c r="D49" s="705"/>
      <c r="E49" s="705"/>
      <c r="F49" s="705"/>
      <c r="G49" s="705"/>
      <c r="H49" s="11"/>
      <c r="I49" s="11"/>
      <c r="J49" s="11"/>
      <c r="K49" s="11"/>
      <c r="L49" s="11"/>
      <c r="M49" s="11"/>
      <c r="N49" s="11"/>
      <c r="O49" s="11"/>
      <c r="P49" s="9"/>
      <c r="Q49" s="9"/>
      <c r="R49" s="9"/>
      <c r="S49" s="9"/>
      <c r="T49" s="9"/>
      <c r="U49" s="9"/>
      <c r="V49" s="9"/>
      <c r="W49" s="9"/>
      <c r="X49" s="9"/>
      <c r="Y49" s="9"/>
      <c r="Z49" s="9"/>
      <c r="AA49" s="9"/>
    </row>
    <row r="50" spans="1:27" ht="13.5" customHeight="1" x14ac:dyDescent="0.25">
      <c r="A50" s="234" t="s">
        <v>3028</v>
      </c>
      <c r="B50" s="234" t="s">
        <v>3028</v>
      </c>
      <c r="C50" s="792" t="s">
        <v>10807</v>
      </c>
      <c r="D50" s="705"/>
      <c r="E50" s="705"/>
      <c r="F50" s="705"/>
      <c r="G50" s="705"/>
      <c r="H50" s="11"/>
      <c r="I50" s="11"/>
      <c r="J50" s="11"/>
      <c r="K50" s="11"/>
      <c r="L50" s="11"/>
      <c r="M50" s="11"/>
      <c r="N50" s="11"/>
      <c r="O50" s="11"/>
      <c r="P50" s="9"/>
      <c r="Q50" s="9"/>
      <c r="R50" s="9"/>
      <c r="S50" s="9"/>
      <c r="T50" s="9"/>
      <c r="U50" s="9"/>
      <c r="V50" s="9"/>
      <c r="W50" s="9"/>
      <c r="X50" s="9"/>
      <c r="Y50" s="9"/>
      <c r="Z50" s="9"/>
      <c r="AA50" s="9"/>
    </row>
    <row r="51" spans="1:27" ht="13.5" customHeight="1" x14ac:dyDescent="0.25">
      <c r="A51" s="234" t="s">
        <v>3029</v>
      </c>
      <c r="B51" s="234" t="s">
        <v>3029</v>
      </c>
      <c r="C51" s="792" t="s">
        <v>10807</v>
      </c>
      <c r="D51" s="705"/>
      <c r="E51" s="705"/>
      <c r="F51" s="705"/>
      <c r="G51" s="705"/>
      <c r="H51" s="11"/>
      <c r="I51" s="11"/>
      <c r="J51" s="11"/>
      <c r="K51" s="11"/>
      <c r="L51" s="11"/>
      <c r="M51" s="11"/>
      <c r="N51" s="11"/>
      <c r="O51" s="11"/>
      <c r="P51" s="9"/>
      <c r="Q51" s="9"/>
      <c r="R51" s="9"/>
      <c r="S51" s="9"/>
      <c r="T51" s="9"/>
      <c r="U51" s="9"/>
      <c r="V51" s="9"/>
      <c r="W51" s="9"/>
      <c r="X51" s="9"/>
      <c r="Y51" s="9"/>
      <c r="Z51" s="9"/>
      <c r="AA51" s="9"/>
    </row>
    <row r="52" spans="1:27" ht="13.5" customHeight="1" x14ac:dyDescent="0.25">
      <c r="A52" s="234" t="s">
        <v>3030</v>
      </c>
      <c r="B52" s="234" t="s">
        <v>3030</v>
      </c>
      <c r="C52" s="792" t="s">
        <v>10807</v>
      </c>
      <c r="D52" s="705"/>
      <c r="E52" s="705"/>
      <c r="F52" s="705"/>
      <c r="G52" s="705"/>
      <c r="H52" s="11"/>
      <c r="I52" s="11"/>
      <c r="J52" s="11"/>
      <c r="K52" s="11"/>
      <c r="L52" s="11"/>
      <c r="M52" s="11"/>
      <c r="N52" s="11"/>
      <c r="O52" s="11"/>
      <c r="P52" s="9"/>
      <c r="Q52" s="9"/>
      <c r="R52" s="9"/>
      <c r="S52" s="9"/>
      <c r="T52" s="9"/>
      <c r="U52" s="9"/>
      <c r="V52" s="9"/>
      <c r="W52" s="9"/>
      <c r="X52" s="9"/>
      <c r="Y52" s="9"/>
      <c r="Z52" s="9"/>
      <c r="AA52" s="9"/>
    </row>
    <row r="53" spans="1:27" ht="13.5" customHeight="1" x14ac:dyDescent="0.25">
      <c r="A53" s="234" t="s">
        <v>3031</v>
      </c>
      <c r="B53" s="3" t="s">
        <v>3032</v>
      </c>
      <c r="C53" s="792" t="s">
        <v>10807</v>
      </c>
      <c r="D53" s="705"/>
      <c r="E53" s="705"/>
      <c r="F53" s="705"/>
      <c r="G53" s="705"/>
      <c r="H53" s="11"/>
      <c r="I53" s="11"/>
      <c r="J53" s="11"/>
      <c r="K53" s="11"/>
      <c r="L53" s="11"/>
      <c r="M53" s="11"/>
      <c r="N53" s="11"/>
      <c r="O53" s="11"/>
      <c r="P53" s="9"/>
      <c r="Q53" s="9"/>
      <c r="R53" s="9"/>
      <c r="S53" s="9"/>
      <c r="T53" s="9"/>
      <c r="U53" s="9"/>
      <c r="V53" s="9"/>
      <c r="W53" s="9"/>
      <c r="X53" s="9"/>
      <c r="Y53" s="9"/>
      <c r="Z53" s="9"/>
      <c r="AA53" s="9"/>
    </row>
    <row r="54" spans="1:27" ht="13.5" customHeight="1" x14ac:dyDescent="0.25">
      <c r="A54" s="234" t="s">
        <v>3033</v>
      </c>
      <c r="B54" s="3"/>
      <c r="C54" s="235">
        <v>20</v>
      </c>
      <c r="D54" s="235">
        <v>18</v>
      </c>
      <c r="E54" s="235">
        <v>18</v>
      </c>
      <c r="F54" s="235">
        <v>19</v>
      </c>
      <c r="G54" s="235">
        <v>13</v>
      </c>
      <c r="H54" s="11"/>
      <c r="I54" s="11"/>
      <c r="J54" s="11"/>
      <c r="K54" s="11"/>
      <c r="L54" s="11"/>
      <c r="M54" s="11"/>
      <c r="N54" s="11"/>
      <c r="O54" s="11"/>
      <c r="P54" s="9"/>
      <c r="Q54" s="9"/>
      <c r="R54" s="9"/>
      <c r="S54" s="9"/>
      <c r="T54" s="9"/>
      <c r="U54" s="9"/>
      <c r="V54" s="9"/>
      <c r="W54" s="9"/>
      <c r="X54" s="9"/>
      <c r="Y54" s="9"/>
      <c r="Z54" s="9"/>
      <c r="AA54" s="9"/>
    </row>
    <row r="55" spans="1:27" ht="13.5" customHeight="1" x14ac:dyDescent="0.25">
      <c r="A55" s="234" t="s">
        <v>117</v>
      </c>
      <c r="C55" s="235">
        <v>2535</v>
      </c>
      <c r="D55" s="235">
        <v>2832</v>
      </c>
      <c r="E55" s="235">
        <v>2512</v>
      </c>
      <c r="F55" s="235">
        <v>1970</v>
      </c>
      <c r="G55" s="235">
        <v>1683</v>
      </c>
      <c r="H55" s="11"/>
      <c r="I55" s="11"/>
      <c r="J55" s="11"/>
      <c r="K55" s="11"/>
      <c r="L55" s="11"/>
      <c r="M55" s="11"/>
      <c r="N55" s="11"/>
      <c r="O55" s="11"/>
      <c r="P55" s="9"/>
      <c r="Q55" s="9"/>
      <c r="R55" s="9"/>
      <c r="S55" s="9"/>
      <c r="T55" s="9"/>
      <c r="U55" s="9"/>
      <c r="V55" s="9"/>
      <c r="W55" s="9"/>
      <c r="X55" s="9"/>
      <c r="Y55" s="9"/>
      <c r="Z55" s="9"/>
      <c r="AA55" s="9"/>
    </row>
    <row r="56" spans="1:27" s="19" customFormat="1" ht="13.5" customHeight="1" x14ac:dyDescent="0.25">
      <c r="A56" s="19" t="s">
        <v>53</v>
      </c>
      <c r="C56" s="20">
        <v>24161</v>
      </c>
      <c r="D56" s="20">
        <v>23368</v>
      </c>
      <c r="E56" s="20">
        <v>22463</v>
      </c>
      <c r="F56" s="20">
        <v>24526</v>
      </c>
      <c r="G56" s="20">
        <v>24787</v>
      </c>
      <c r="H56" s="20"/>
      <c r="I56" s="20"/>
      <c r="J56" s="20"/>
      <c r="K56" s="20"/>
      <c r="L56" s="20"/>
      <c r="M56" s="20"/>
      <c r="N56" s="20"/>
      <c r="O56" s="20"/>
      <c r="P56" s="21"/>
      <c r="Q56" s="21"/>
      <c r="R56" s="21"/>
      <c r="S56" s="21"/>
      <c r="T56" s="21"/>
      <c r="U56" s="21"/>
      <c r="V56" s="21"/>
      <c r="W56" s="21"/>
      <c r="X56" s="21"/>
      <c r="Y56" s="21"/>
      <c r="Z56" s="21"/>
      <c r="AA56" s="21"/>
    </row>
  </sheetData>
  <mergeCells count="28">
    <mergeCell ref="B14:G14"/>
    <mergeCell ref="B3:G3"/>
    <mergeCell ref="B4:G4"/>
    <mergeCell ref="B5:G5"/>
    <mergeCell ref="B6:G6"/>
    <mergeCell ref="B7:G7"/>
    <mergeCell ref="B8:G8"/>
    <mergeCell ref="B9:G9"/>
    <mergeCell ref="B10:G10"/>
    <mergeCell ref="B11:G11"/>
    <mergeCell ref="B12:G12"/>
    <mergeCell ref="B13:G13"/>
    <mergeCell ref="C35:G35"/>
    <mergeCell ref="C38:G38"/>
    <mergeCell ref="B15:G15"/>
    <mergeCell ref="B16:G16"/>
    <mergeCell ref="B17:G17"/>
    <mergeCell ref="B18:G18"/>
    <mergeCell ref="C27:G27"/>
    <mergeCell ref="C50:G50"/>
    <mergeCell ref="C51:G51"/>
    <mergeCell ref="C52:G52"/>
    <mergeCell ref="C53:G53"/>
    <mergeCell ref="C45:G45"/>
    <mergeCell ref="C46:G46"/>
    <mergeCell ref="C47:G47"/>
    <mergeCell ref="C48:G48"/>
    <mergeCell ref="C49:G49"/>
  </mergeCells>
  <dataValidations count="3">
    <dataValidation type="list" allowBlank="1" showInputMessage="1" showErrorMessage="1" sqref="B5:G5" xr:uid="{00000000-0002-0000-2C02-000000000000}">
      <formula1>$AA$4:$AA$9</formula1>
    </dataValidation>
    <dataValidation type="list" allowBlank="1" showInputMessage="1" showErrorMessage="1" sqref="B10:G10" xr:uid="{00000000-0002-0000-2C02-000001000000}">
      <formula1>$AA$10:$AA$11</formula1>
    </dataValidation>
    <dataValidation type="list" allowBlank="1" showInputMessage="1" showErrorMessage="1" sqref="B12:G12" xr:uid="{00000000-0002-0000-2C02-000002000000}">
      <formula1>$AA$12:$AA$13</formula1>
    </dataValidation>
  </dataValidations>
  <pageMargins left="0.31496062992125984" right="0.31496062992125984" top="0.35433070866141736" bottom="0.15748031496062992" header="0.31496062992125984" footer="0.31496062992125984"/>
  <pageSetup paperSize="9" orientation="landscape" r:id="rId1"/>
  <drawing r:id="rId2"/>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sheetPr>
    <tabColor rgb="FF00B0F0"/>
  </sheetPr>
  <dimension ref="A1:AA110"/>
  <sheetViews>
    <sheetView workbookViewId="0">
      <pane xSplit="1" ySplit="2" topLeftCell="B24" activePane="bottomRight" state="frozen"/>
      <selection activeCell="K24" sqref="K24"/>
      <selection pane="topRight" activeCell="K24" sqref="K24"/>
      <selection pane="bottomLeft" activeCell="K24" sqref="K24"/>
      <selection pane="bottomRight" activeCell="H49" sqref="H49"/>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39.7109375" style="2" bestFit="1" customWidth="1"/>
    <col min="11"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3034</v>
      </c>
      <c r="C3" s="702"/>
      <c r="D3" s="702"/>
      <c r="E3" s="702"/>
      <c r="F3" s="702"/>
      <c r="G3" s="702"/>
    </row>
    <row r="4" spans="1:27" ht="14.25" customHeight="1" x14ac:dyDescent="0.25">
      <c r="A4" s="6" t="s">
        <v>2</v>
      </c>
      <c r="B4" s="699" t="s">
        <v>3001</v>
      </c>
      <c r="C4" s="699"/>
      <c r="D4" s="699"/>
      <c r="E4" s="699"/>
      <c r="F4" s="699"/>
      <c r="G4" s="699"/>
      <c r="Z4" s="2" t="s">
        <v>3</v>
      </c>
      <c r="AA4" s="2" t="s">
        <v>4</v>
      </c>
    </row>
    <row r="5" spans="1:27" ht="14.25" customHeight="1" x14ac:dyDescent="0.25">
      <c r="A5" s="6" t="s">
        <v>5</v>
      </c>
      <c r="B5" s="699" t="s">
        <v>16</v>
      </c>
      <c r="C5" s="699"/>
      <c r="D5" s="699"/>
      <c r="E5" s="699"/>
      <c r="F5" s="699"/>
      <c r="G5" s="699"/>
      <c r="I5" s="272" t="s">
        <v>57</v>
      </c>
      <c r="J5" s="272" t="s">
        <v>2</v>
      </c>
      <c r="AA5" s="2" t="s">
        <v>7</v>
      </c>
    </row>
    <row r="6" spans="1:27" ht="14.25" customHeight="1" x14ac:dyDescent="0.25">
      <c r="A6" s="6" t="s">
        <v>8</v>
      </c>
      <c r="B6" s="699" t="s">
        <v>9</v>
      </c>
      <c r="C6" s="699"/>
      <c r="D6" s="699"/>
      <c r="E6" s="699"/>
      <c r="F6" s="699"/>
      <c r="G6" s="699"/>
      <c r="I6" s="277" t="s">
        <v>1955</v>
      </c>
      <c r="J6" s="2" t="s">
        <v>1891</v>
      </c>
      <c r="AA6" s="2" t="s">
        <v>10</v>
      </c>
    </row>
    <row r="7" spans="1:27" ht="14.25" customHeight="1" x14ac:dyDescent="0.25">
      <c r="A7" s="6" t="s">
        <v>11</v>
      </c>
      <c r="B7" s="679" t="s">
        <v>3035</v>
      </c>
      <c r="C7" s="679"/>
      <c r="D7" s="679"/>
      <c r="E7" s="679"/>
      <c r="F7" s="679"/>
      <c r="G7" s="679"/>
      <c r="I7" s="277" t="s">
        <v>58</v>
      </c>
      <c r="J7" s="2" t="s">
        <v>3036</v>
      </c>
      <c r="AA7" s="2" t="s">
        <v>16</v>
      </c>
    </row>
    <row r="8" spans="1:27" ht="14.25" customHeight="1" x14ac:dyDescent="0.25">
      <c r="A8" s="6" t="s">
        <v>13</v>
      </c>
      <c r="B8" s="699" t="s">
        <v>9</v>
      </c>
      <c r="C8" s="699"/>
      <c r="D8" s="699"/>
      <c r="E8" s="699"/>
      <c r="F8" s="699"/>
      <c r="G8" s="699"/>
      <c r="I8" s="277" t="s">
        <v>59</v>
      </c>
      <c r="J8" s="2" t="s">
        <v>3037</v>
      </c>
      <c r="AA8" s="2" t="s">
        <v>6</v>
      </c>
    </row>
    <row r="9" spans="1:27" ht="14.25" customHeight="1" x14ac:dyDescent="0.25">
      <c r="A9" s="6" t="s">
        <v>15</v>
      </c>
      <c r="B9" s="699" t="s">
        <v>2900</v>
      </c>
      <c r="C9" s="699"/>
      <c r="D9" s="699"/>
      <c r="E9" s="699"/>
      <c r="F9" s="699"/>
      <c r="G9" s="699"/>
      <c r="I9" s="277" t="s">
        <v>60</v>
      </c>
      <c r="J9" s="2" t="s">
        <v>3038</v>
      </c>
      <c r="AA9" s="2" t="s">
        <v>21</v>
      </c>
    </row>
    <row r="10" spans="1:27" ht="14.25" customHeight="1" x14ac:dyDescent="0.25">
      <c r="A10" s="6" t="s">
        <v>17</v>
      </c>
      <c r="B10" s="699" t="s">
        <v>18</v>
      </c>
      <c r="C10" s="699"/>
      <c r="D10" s="699"/>
      <c r="E10" s="699"/>
      <c r="F10" s="699"/>
      <c r="G10" s="699"/>
      <c r="I10" s="277" t="s">
        <v>61</v>
      </c>
      <c r="J10" s="2" t="s">
        <v>3039</v>
      </c>
      <c r="Z10" s="2" t="s">
        <v>24</v>
      </c>
      <c r="AA10" s="2" t="s">
        <v>25</v>
      </c>
    </row>
    <row r="11" spans="1:27" ht="14.25" customHeight="1" x14ac:dyDescent="0.25">
      <c r="A11" s="6" t="s">
        <v>19</v>
      </c>
      <c r="B11" s="699" t="s">
        <v>20</v>
      </c>
      <c r="C11" s="699"/>
      <c r="D11" s="699"/>
      <c r="E11" s="699"/>
      <c r="F11" s="699"/>
      <c r="G11" s="699"/>
      <c r="I11" s="277" t="s">
        <v>62</v>
      </c>
      <c r="J11" s="2" t="s">
        <v>3040</v>
      </c>
      <c r="AA11" s="2" t="s">
        <v>18</v>
      </c>
    </row>
    <row r="12" spans="1:27" ht="14.25" customHeight="1" x14ac:dyDescent="0.25">
      <c r="A12" s="6" t="s">
        <v>22</v>
      </c>
      <c r="B12" s="688" t="s">
        <v>23</v>
      </c>
      <c r="C12" s="688"/>
      <c r="D12" s="688"/>
      <c r="E12" s="688"/>
      <c r="F12" s="688"/>
      <c r="G12" s="688"/>
      <c r="I12" s="277" t="s">
        <v>77</v>
      </c>
      <c r="J12" s="2" t="s">
        <v>3041</v>
      </c>
      <c r="Z12" s="2" t="s">
        <v>29</v>
      </c>
      <c r="AA12" s="2" t="s">
        <v>23</v>
      </c>
    </row>
    <row r="13" spans="1:27" ht="14.25" customHeight="1" x14ac:dyDescent="0.25">
      <c r="A13" s="6" t="s">
        <v>26</v>
      </c>
      <c r="B13" s="776" t="s">
        <v>3042</v>
      </c>
      <c r="C13" s="776"/>
      <c r="D13" s="776"/>
      <c r="E13" s="776"/>
      <c r="F13" s="776"/>
      <c r="G13" s="776"/>
      <c r="I13" s="277" t="s">
        <v>1963</v>
      </c>
      <c r="J13" s="2" t="s">
        <v>3043</v>
      </c>
      <c r="AA13" s="2" t="s">
        <v>31</v>
      </c>
    </row>
    <row r="14" spans="1:27" ht="14.25" customHeight="1" x14ac:dyDescent="0.25">
      <c r="A14" s="6" t="s">
        <v>28</v>
      </c>
      <c r="B14" s="688" t="s">
        <v>3044</v>
      </c>
      <c r="C14" s="688"/>
      <c r="D14" s="688"/>
      <c r="E14" s="688"/>
      <c r="F14" s="688"/>
      <c r="G14" s="688"/>
      <c r="I14" s="277" t="s">
        <v>1965</v>
      </c>
      <c r="J14" s="2" t="s">
        <v>3045</v>
      </c>
    </row>
    <row r="15" spans="1:27" ht="14.25" customHeight="1" x14ac:dyDescent="0.25">
      <c r="A15" s="6" t="s">
        <v>30</v>
      </c>
      <c r="B15" s="688" t="s">
        <v>3005</v>
      </c>
      <c r="C15" s="688"/>
      <c r="D15" s="688"/>
      <c r="E15" s="688"/>
      <c r="F15" s="688"/>
      <c r="G15" s="688"/>
      <c r="I15" s="277" t="s">
        <v>1967</v>
      </c>
      <c r="J15" s="2" t="s">
        <v>3046</v>
      </c>
    </row>
    <row r="16" spans="1:27" ht="14.25" customHeight="1" x14ac:dyDescent="0.25">
      <c r="A16" s="6" t="s">
        <v>32</v>
      </c>
      <c r="B16" s="699" t="s">
        <v>3047</v>
      </c>
      <c r="C16" s="699"/>
      <c r="D16" s="699"/>
      <c r="E16" s="699"/>
      <c r="F16" s="699"/>
      <c r="G16" s="699"/>
      <c r="I16" s="277" t="s">
        <v>1968</v>
      </c>
      <c r="J16" s="2" t="s">
        <v>3048</v>
      </c>
    </row>
    <row r="17" spans="1:27" ht="14.25" customHeight="1" x14ac:dyDescent="0.25">
      <c r="A17" s="6" t="s">
        <v>35</v>
      </c>
      <c r="B17" s="688" t="s">
        <v>9</v>
      </c>
      <c r="C17" s="688"/>
      <c r="D17" s="688"/>
      <c r="E17" s="688"/>
      <c r="F17" s="688"/>
      <c r="G17" s="688"/>
      <c r="I17" s="277" t="s">
        <v>1970</v>
      </c>
      <c r="J17" s="2" t="s">
        <v>3049</v>
      </c>
    </row>
    <row r="18" spans="1:27" ht="14.25" customHeight="1" x14ac:dyDescent="0.25">
      <c r="A18" s="6" t="s">
        <v>36</v>
      </c>
      <c r="B18" s="699" t="s">
        <v>9</v>
      </c>
      <c r="C18" s="699"/>
      <c r="D18" s="699"/>
      <c r="E18" s="699"/>
      <c r="F18" s="699"/>
      <c r="G18" s="699"/>
      <c r="I18" s="277" t="s">
        <v>1972</v>
      </c>
      <c r="J18" s="2" t="s">
        <v>3050</v>
      </c>
    </row>
    <row r="19" spans="1:27" ht="14.25" customHeight="1" x14ac:dyDescent="0.25">
      <c r="A19" s="7" t="s">
        <v>37</v>
      </c>
      <c r="C19" s="8" t="s">
        <v>38</v>
      </c>
      <c r="D19" s="8" t="s">
        <v>39</v>
      </c>
      <c r="E19" s="8" t="s">
        <v>40</v>
      </c>
      <c r="F19" s="8" t="s">
        <v>41</v>
      </c>
      <c r="G19" s="8" t="s">
        <v>42</v>
      </c>
      <c r="H19" s="8"/>
      <c r="I19" s="277" t="s">
        <v>1974</v>
      </c>
      <c r="J19" s="2" t="s">
        <v>3051</v>
      </c>
      <c r="K19" s="8"/>
      <c r="L19" s="8"/>
      <c r="M19" s="8"/>
      <c r="N19" s="8"/>
      <c r="O19" s="8"/>
      <c r="P19" s="9"/>
      <c r="Q19" s="9"/>
      <c r="R19" s="9"/>
      <c r="S19" s="9"/>
      <c r="T19" s="9"/>
      <c r="U19" s="9"/>
      <c r="V19" s="9"/>
      <c r="W19" s="9"/>
      <c r="X19" s="9"/>
      <c r="Y19" s="9"/>
      <c r="Z19" s="9"/>
      <c r="AA19" s="9"/>
    </row>
    <row r="20" spans="1:27" ht="14.25" customHeight="1" x14ac:dyDescent="0.25">
      <c r="A20" s="6" t="s">
        <v>43</v>
      </c>
      <c r="C20" s="10">
        <v>24161</v>
      </c>
      <c r="D20" s="10">
        <v>23368</v>
      </c>
      <c r="E20" s="10">
        <v>22463</v>
      </c>
      <c r="F20" s="11">
        <v>24526</v>
      </c>
      <c r="G20" s="11">
        <v>24787</v>
      </c>
      <c r="H20" s="11"/>
      <c r="I20" s="277" t="s">
        <v>1976</v>
      </c>
      <c r="J20" s="2" t="s">
        <v>3052</v>
      </c>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24161</v>
      </c>
      <c r="D21" s="10">
        <f t="shared" ref="D21:G21" si="0">D20-D25</f>
        <v>23368</v>
      </c>
      <c r="E21" s="10">
        <f t="shared" si="0"/>
        <v>22463</v>
      </c>
      <c r="F21" s="10">
        <f t="shared" si="0"/>
        <v>24526</v>
      </c>
      <c r="G21" s="10">
        <f t="shared" si="0"/>
        <v>24787</v>
      </c>
      <c r="H21" s="10"/>
      <c r="I21" s="278" t="s">
        <v>1978</v>
      </c>
      <c r="J21" s="2" t="s">
        <v>3053</v>
      </c>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278" t="s">
        <v>1980</v>
      </c>
      <c r="J22" s="2" t="s">
        <v>3054</v>
      </c>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10">
        <v>0</v>
      </c>
      <c r="G23" s="10">
        <v>0</v>
      </c>
      <c r="H23" s="9"/>
      <c r="I23" s="277" t="s">
        <v>1982</v>
      </c>
      <c r="J23" s="2" t="s">
        <v>3055</v>
      </c>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278" t="s">
        <v>1984</v>
      </c>
      <c r="J24" s="2" t="s">
        <v>3056</v>
      </c>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277" t="s">
        <v>1986</v>
      </c>
      <c r="J25" s="2" t="s">
        <v>3057</v>
      </c>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278" t="s">
        <v>1988</v>
      </c>
      <c r="J26" s="2" t="s">
        <v>3058</v>
      </c>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279" t="s">
        <v>1990</v>
      </c>
      <c r="J27" s="2" t="s">
        <v>3059</v>
      </c>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280" t="s">
        <v>1992</v>
      </c>
      <c r="J28" s="2" t="s">
        <v>3060</v>
      </c>
      <c r="K28" s="8"/>
      <c r="L28" s="8"/>
      <c r="M28" s="8"/>
      <c r="N28" s="8"/>
      <c r="O28" s="8"/>
      <c r="P28" s="9"/>
      <c r="Q28" s="9"/>
      <c r="R28" s="9"/>
      <c r="S28" s="9"/>
      <c r="T28" s="9"/>
      <c r="U28" s="9"/>
      <c r="V28" s="9"/>
      <c r="W28" s="9"/>
      <c r="X28" s="9"/>
      <c r="Y28" s="9"/>
      <c r="Z28" s="9"/>
      <c r="AA28" s="9"/>
    </row>
    <row r="29" spans="1:27" ht="13.5" customHeight="1" x14ac:dyDescent="0.25">
      <c r="A29" s="281">
        <v>0</v>
      </c>
      <c r="B29" s="234" t="s">
        <v>1956</v>
      </c>
      <c r="C29" s="235">
        <v>18763</v>
      </c>
      <c r="D29" s="235">
        <v>17899</v>
      </c>
      <c r="E29" s="235">
        <v>17427</v>
      </c>
      <c r="F29" s="235">
        <v>19709</v>
      </c>
      <c r="G29" s="235">
        <v>20269</v>
      </c>
      <c r="H29" s="11"/>
      <c r="I29" s="277" t="s">
        <v>3061</v>
      </c>
      <c r="J29" s="2" t="s">
        <v>3062</v>
      </c>
      <c r="K29" s="11"/>
      <c r="L29" s="11"/>
      <c r="M29" s="11"/>
      <c r="N29" s="11"/>
      <c r="O29" s="11"/>
      <c r="P29" s="9"/>
      <c r="Q29" s="9"/>
      <c r="R29" s="9"/>
      <c r="S29" s="9"/>
      <c r="T29" s="9"/>
      <c r="U29" s="9"/>
      <c r="V29" s="9"/>
      <c r="W29" s="9"/>
      <c r="X29" s="9"/>
      <c r="Y29" s="9"/>
      <c r="Z29" s="9"/>
      <c r="AA29" s="9"/>
    </row>
    <row r="30" spans="1:27" ht="13.5" customHeight="1" x14ac:dyDescent="0.25">
      <c r="A30" s="131" t="s">
        <v>58</v>
      </c>
      <c r="B30" s="234" t="s">
        <v>3007</v>
      </c>
      <c r="C30" s="235">
        <v>1921</v>
      </c>
      <c r="D30" s="235">
        <v>1935</v>
      </c>
      <c r="E30" s="235">
        <v>1766</v>
      </c>
      <c r="F30" s="235">
        <v>2028</v>
      </c>
      <c r="G30" s="235">
        <v>2114</v>
      </c>
      <c r="H30" s="11"/>
      <c r="I30" s="277" t="s">
        <v>3063</v>
      </c>
      <c r="J30" s="2" t="s">
        <v>3064</v>
      </c>
      <c r="K30" s="11"/>
      <c r="L30" s="11"/>
      <c r="M30" s="11"/>
      <c r="N30" s="11"/>
      <c r="O30" s="11"/>
      <c r="P30" s="9"/>
      <c r="Q30" s="9"/>
      <c r="R30" s="9"/>
      <c r="S30" s="9"/>
      <c r="T30" s="9"/>
      <c r="U30" s="9"/>
      <c r="V30" s="9"/>
      <c r="W30" s="9"/>
      <c r="X30" s="9"/>
      <c r="Y30" s="9"/>
      <c r="Z30" s="9"/>
      <c r="AA30" s="9"/>
    </row>
    <row r="31" spans="1:27" ht="13.5" customHeight="1" x14ac:dyDescent="0.25">
      <c r="A31" s="131" t="s">
        <v>59</v>
      </c>
      <c r="B31" s="2" t="s">
        <v>3008</v>
      </c>
      <c r="C31" s="235">
        <v>427</v>
      </c>
      <c r="D31" s="235">
        <v>403</v>
      </c>
      <c r="E31" s="235">
        <v>423</v>
      </c>
      <c r="F31" s="235">
        <v>475</v>
      </c>
      <c r="G31" s="235">
        <v>367</v>
      </c>
      <c r="H31" s="11"/>
      <c r="I31" s="277" t="s">
        <v>3065</v>
      </c>
      <c r="J31" s="2" t="s">
        <v>3066</v>
      </c>
      <c r="K31" s="11"/>
      <c r="L31" s="11"/>
      <c r="M31" s="11"/>
      <c r="N31" s="11"/>
      <c r="O31" s="11"/>
      <c r="P31" s="9"/>
      <c r="Q31" s="9"/>
      <c r="R31" s="9"/>
      <c r="S31" s="9"/>
      <c r="T31" s="9"/>
      <c r="U31" s="9"/>
      <c r="V31" s="9"/>
      <c r="W31" s="9"/>
      <c r="X31" s="9"/>
      <c r="Y31" s="9"/>
      <c r="Z31" s="9"/>
      <c r="AA31" s="9"/>
    </row>
    <row r="32" spans="1:27" ht="13.5" customHeight="1" x14ac:dyDescent="0.25">
      <c r="A32" s="131" t="s">
        <v>60</v>
      </c>
      <c r="B32" s="234" t="s">
        <v>3010</v>
      </c>
      <c r="C32" s="235">
        <v>25</v>
      </c>
      <c r="D32" s="235">
        <v>16</v>
      </c>
      <c r="E32" s="235">
        <v>18</v>
      </c>
      <c r="F32" s="235">
        <v>19</v>
      </c>
      <c r="G32" s="235">
        <v>24</v>
      </c>
      <c r="H32" s="11"/>
      <c r="I32" s="277" t="s">
        <v>3067</v>
      </c>
      <c r="J32" s="2" t="s">
        <v>3068</v>
      </c>
      <c r="K32" s="11"/>
      <c r="L32" s="11"/>
      <c r="M32" s="11"/>
      <c r="N32" s="11"/>
      <c r="O32" s="11"/>
      <c r="P32" s="9"/>
      <c r="Q32" s="9"/>
      <c r="R32" s="9"/>
      <c r="S32" s="9"/>
      <c r="T32" s="9"/>
      <c r="U32" s="9"/>
      <c r="V32" s="9"/>
      <c r="W32" s="9"/>
      <c r="X32" s="9"/>
      <c r="Y32" s="9"/>
      <c r="Z32" s="9"/>
      <c r="AA32" s="9"/>
    </row>
    <row r="33" spans="1:27" ht="13.5" customHeight="1" x14ac:dyDescent="0.25">
      <c r="A33" s="131" t="s">
        <v>61</v>
      </c>
      <c r="B33" s="234" t="s">
        <v>3012</v>
      </c>
      <c r="C33" s="235">
        <v>92</v>
      </c>
      <c r="D33" s="235">
        <v>71</v>
      </c>
      <c r="E33" s="235">
        <v>76</v>
      </c>
      <c r="F33" s="235">
        <v>68</v>
      </c>
      <c r="G33" s="235">
        <v>81</v>
      </c>
      <c r="H33" s="11"/>
      <c r="I33" s="277" t="s">
        <v>3069</v>
      </c>
      <c r="J33" s="2" t="s">
        <v>3070</v>
      </c>
      <c r="K33" s="11"/>
      <c r="L33" s="11"/>
      <c r="M33" s="11"/>
      <c r="N33" s="11"/>
      <c r="O33" s="11"/>
      <c r="P33" s="9"/>
      <c r="Q33" s="9"/>
      <c r="R33" s="9"/>
      <c r="S33" s="9"/>
      <c r="T33" s="9"/>
      <c r="U33" s="9"/>
      <c r="V33" s="9"/>
      <c r="W33" s="9"/>
      <c r="X33" s="9"/>
      <c r="Y33" s="9"/>
      <c r="Z33" s="9"/>
      <c r="AA33" s="9"/>
    </row>
    <row r="34" spans="1:27" ht="13.5" customHeight="1" x14ac:dyDescent="0.25">
      <c r="A34" s="131" t="s">
        <v>62</v>
      </c>
      <c r="B34" s="234" t="s">
        <v>3014</v>
      </c>
      <c r="C34" s="235">
        <v>37</v>
      </c>
      <c r="D34" s="235">
        <v>31</v>
      </c>
      <c r="E34" s="235">
        <v>51</v>
      </c>
      <c r="F34" s="235">
        <v>57</v>
      </c>
      <c r="G34" s="235">
        <v>52</v>
      </c>
      <c r="H34" s="11"/>
      <c r="I34" s="277" t="s">
        <v>3071</v>
      </c>
      <c r="J34" s="2" t="s">
        <v>3072</v>
      </c>
      <c r="K34" s="11"/>
      <c r="L34" s="11"/>
      <c r="M34" s="11"/>
      <c r="N34" s="11"/>
      <c r="O34" s="11"/>
      <c r="P34" s="9"/>
      <c r="Q34" s="9"/>
      <c r="R34" s="9"/>
      <c r="S34" s="9"/>
      <c r="T34" s="9"/>
      <c r="U34" s="9"/>
      <c r="V34" s="9"/>
      <c r="W34" s="9"/>
      <c r="X34" s="9"/>
      <c r="Y34" s="9"/>
      <c r="Z34" s="9"/>
      <c r="AA34" s="9"/>
    </row>
    <row r="35" spans="1:27" ht="13.5" customHeight="1" x14ac:dyDescent="0.25">
      <c r="A35" s="131" t="s">
        <v>77</v>
      </c>
      <c r="B35" s="234" t="s">
        <v>3015</v>
      </c>
      <c r="C35" s="792" t="s">
        <v>10813</v>
      </c>
      <c r="D35" s="705"/>
      <c r="E35" s="705"/>
      <c r="F35" s="705"/>
      <c r="G35" s="705"/>
      <c r="H35" s="11"/>
      <c r="I35" s="277" t="s">
        <v>3073</v>
      </c>
      <c r="J35" s="2" t="s">
        <v>3074</v>
      </c>
      <c r="K35" s="11"/>
      <c r="L35" s="11"/>
      <c r="M35" s="11"/>
      <c r="N35" s="11"/>
      <c r="O35" s="11"/>
      <c r="P35" s="9"/>
      <c r="Q35" s="9"/>
      <c r="R35" s="9"/>
      <c r="S35" s="9"/>
      <c r="T35" s="9"/>
      <c r="U35" s="9"/>
      <c r="V35" s="9"/>
      <c r="W35" s="9"/>
      <c r="X35" s="9"/>
      <c r="Y35" s="9"/>
      <c r="Z35" s="9"/>
      <c r="AA35" s="9"/>
    </row>
    <row r="36" spans="1:27" ht="13.5" customHeight="1" x14ac:dyDescent="0.25">
      <c r="A36" s="131" t="s">
        <v>1963</v>
      </c>
      <c r="B36" s="234" t="s">
        <v>3016</v>
      </c>
      <c r="C36" s="275">
        <v>13</v>
      </c>
      <c r="D36" s="276" t="s">
        <v>1542</v>
      </c>
      <c r="E36" s="275">
        <v>13</v>
      </c>
      <c r="F36" s="275">
        <v>11</v>
      </c>
      <c r="G36" s="276" t="s">
        <v>1542</v>
      </c>
      <c r="H36" s="11"/>
      <c r="I36" s="277" t="s">
        <v>3075</v>
      </c>
      <c r="J36" s="2" t="s">
        <v>3076</v>
      </c>
      <c r="K36" s="11"/>
      <c r="L36" s="11"/>
      <c r="M36" s="11"/>
      <c r="N36" s="11"/>
      <c r="O36" s="11"/>
      <c r="P36" s="9"/>
      <c r="Q36" s="9"/>
      <c r="R36" s="9"/>
      <c r="S36" s="9"/>
      <c r="T36" s="9"/>
      <c r="U36" s="9"/>
      <c r="V36" s="9"/>
      <c r="W36" s="9"/>
      <c r="X36" s="9"/>
      <c r="Y36" s="9"/>
      <c r="Z36" s="9"/>
      <c r="AA36" s="9"/>
    </row>
    <row r="37" spans="1:27" ht="13.5" customHeight="1" x14ac:dyDescent="0.25">
      <c r="A37" s="131" t="s">
        <v>1965</v>
      </c>
      <c r="B37" s="234" t="s">
        <v>3017</v>
      </c>
      <c r="C37" s="275">
        <v>10</v>
      </c>
      <c r="D37" s="275">
        <v>13</v>
      </c>
      <c r="E37" s="275">
        <v>15</v>
      </c>
      <c r="F37" s="275">
        <v>17</v>
      </c>
      <c r="G37" s="275">
        <v>18</v>
      </c>
      <c r="H37" s="11"/>
      <c r="I37" s="277" t="s">
        <v>3077</v>
      </c>
      <c r="J37" s="2" t="s">
        <v>3078</v>
      </c>
      <c r="K37" s="11"/>
      <c r="L37" s="11"/>
      <c r="M37" s="11"/>
      <c r="N37" s="11"/>
      <c r="O37" s="11"/>
      <c r="P37" s="9"/>
      <c r="Q37" s="9"/>
      <c r="R37" s="9"/>
      <c r="S37" s="9"/>
      <c r="T37" s="9"/>
      <c r="U37" s="9"/>
      <c r="V37" s="9"/>
      <c r="W37" s="9"/>
      <c r="X37" s="9"/>
      <c r="Y37" s="9"/>
      <c r="Z37" s="9"/>
      <c r="AA37" s="9"/>
    </row>
    <row r="38" spans="1:27" ht="13.5" customHeight="1" x14ac:dyDescent="0.25">
      <c r="A38" s="131" t="s">
        <v>1967</v>
      </c>
      <c r="B38" s="234" t="s">
        <v>3018</v>
      </c>
      <c r="C38" s="792" t="s">
        <v>10813</v>
      </c>
      <c r="D38" s="705"/>
      <c r="E38" s="705"/>
      <c r="F38" s="705"/>
      <c r="G38" s="705"/>
      <c r="H38" s="11"/>
      <c r="I38" s="277" t="s">
        <v>1994</v>
      </c>
      <c r="J38" s="2" t="s">
        <v>1900</v>
      </c>
      <c r="K38" s="11"/>
      <c r="L38" s="11"/>
      <c r="M38" s="11"/>
      <c r="N38" s="11"/>
      <c r="O38" s="11"/>
      <c r="P38" s="9"/>
      <c r="Q38" s="9"/>
      <c r="R38" s="9"/>
      <c r="S38" s="9"/>
      <c r="T38" s="9"/>
      <c r="U38" s="9"/>
      <c r="V38" s="9"/>
      <c r="W38" s="9"/>
      <c r="X38" s="9"/>
      <c r="Y38" s="9"/>
      <c r="Z38" s="9"/>
      <c r="AA38" s="9"/>
    </row>
    <row r="39" spans="1:27" ht="13.5" customHeight="1" x14ac:dyDescent="0.25">
      <c r="A39" s="281">
        <v>10</v>
      </c>
      <c r="B39" s="234" t="s">
        <v>1155</v>
      </c>
      <c r="C39" s="275">
        <v>19</v>
      </c>
      <c r="D39" s="275">
        <v>11</v>
      </c>
      <c r="E39" s="275">
        <v>27</v>
      </c>
      <c r="F39" s="275">
        <v>26</v>
      </c>
      <c r="G39" s="275">
        <v>41</v>
      </c>
      <c r="H39" s="11"/>
      <c r="I39" s="277" t="s">
        <v>2012</v>
      </c>
      <c r="J39" s="2" t="s">
        <v>3079</v>
      </c>
      <c r="K39" s="11"/>
      <c r="L39" s="11"/>
      <c r="M39" s="11"/>
      <c r="N39" s="11"/>
      <c r="O39" s="11"/>
      <c r="P39" s="9"/>
      <c r="Q39" s="9"/>
      <c r="R39" s="9"/>
      <c r="S39" s="9"/>
      <c r="T39" s="9"/>
      <c r="U39" s="9"/>
      <c r="V39" s="9"/>
      <c r="W39" s="9"/>
      <c r="X39" s="9"/>
      <c r="Y39" s="9"/>
      <c r="Z39" s="9"/>
      <c r="AA39" s="9"/>
    </row>
    <row r="40" spans="1:27" ht="13.5" customHeight="1" x14ac:dyDescent="0.25">
      <c r="A40" s="281">
        <v>11</v>
      </c>
      <c r="B40" s="234" t="s">
        <v>3019</v>
      </c>
      <c r="C40" s="275">
        <v>118</v>
      </c>
      <c r="D40" s="275">
        <v>123</v>
      </c>
      <c r="E40" s="275">
        <v>104</v>
      </c>
      <c r="F40" s="275">
        <v>117</v>
      </c>
      <c r="G40" s="275">
        <v>114</v>
      </c>
      <c r="H40" s="11"/>
      <c r="I40" s="277"/>
      <c r="J40" s="11"/>
      <c r="K40" s="11"/>
      <c r="L40" s="11"/>
      <c r="M40" s="11"/>
      <c r="N40" s="11"/>
      <c r="O40" s="11"/>
      <c r="P40" s="9"/>
      <c r="Q40" s="9"/>
      <c r="R40" s="9"/>
      <c r="S40" s="9"/>
      <c r="T40" s="9"/>
      <c r="U40" s="9"/>
      <c r="V40" s="9"/>
      <c r="W40" s="9"/>
      <c r="X40" s="9"/>
      <c r="Y40" s="9"/>
      <c r="Z40" s="9"/>
      <c r="AA40" s="9"/>
    </row>
    <row r="41" spans="1:27" ht="13.5" customHeight="1" x14ac:dyDescent="0.25">
      <c r="A41" s="281">
        <v>12</v>
      </c>
      <c r="B41" s="234" t="s">
        <v>1162</v>
      </c>
      <c r="C41" s="275">
        <v>62</v>
      </c>
      <c r="D41" s="276" t="s">
        <v>1542</v>
      </c>
      <c r="E41" s="276" t="s">
        <v>1542</v>
      </c>
      <c r="F41" s="276" t="s">
        <v>1542</v>
      </c>
      <c r="G41" s="276" t="s">
        <v>1542</v>
      </c>
      <c r="H41" s="11"/>
      <c r="I41" s="277"/>
      <c r="J41" s="11"/>
      <c r="K41" s="11"/>
      <c r="L41" s="11"/>
      <c r="M41" s="11"/>
      <c r="N41" s="11"/>
      <c r="O41" s="11"/>
      <c r="P41" s="9"/>
      <c r="Q41" s="9"/>
      <c r="R41" s="9"/>
      <c r="S41" s="9"/>
      <c r="T41" s="9"/>
      <c r="U41" s="9"/>
      <c r="V41" s="9"/>
      <c r="W41" s="9"/>
      <c r="X41" s="9"/>
      <c r="Y41" s="9"/>
      <c r="Z41" s="9"/>
      <c r="AA41" s="9"/>
    </row>
    <row r="42" spans="1:27" ht="13.5" customHeight="1" x14ac:dyDescent="0.25">
      <c r="A42" s="227">
        <v>13</v>
      </c>
      <c r="B42" s="234" t="s">
        <v>3020</v>
      </c>
      <c r="C42" s="275">
        <v>62</v>
      </c>
      <c r="D42" s="276" t="s">
        <v>1542</v>
      </c>
      <c r="E42" s="276" t="s">
        <v>1542</v>
      </c>
      <c r="F42" s="276" t="s">
        <v>1542</v>
      </c>
      <c r="G42" s="276" t="s">
        <v>1542</v>
      </c>
      <c r="H42" s="11"/>
      <c r="I42" s="277"/>
      <c r="J42" s="11"/>
      <c r="K42" s="11"/>
      <c r="L42" s="11"/>
      <c r="M42" s="11"/>
      <c r="N42" s="11"/>
      <c r="O42" s="11"/>
      <c r="P42" s="9"/>
      <c r="Q42" s="9"/>
      <c r="R42" s="9"/>
      <c r="S42" s="9"/>
      <c r="T42" s="9"/>
      <c r="U42" s="9"/>
      <c r="V42" s="9"/>
      <c r="W42" s="9"/>
      <c r="X42" s="9"/>
      <c r="Y42" s="9"/>
      <c r="Z42" s="9"/>
      <c r="AA42" s="9"/>
    </row>
    <row r="43" spans="1:27" ht="13.5" customHeight="1" x14ac:dyDescent="0.25">
      <c r="A43" s="227">
        <v>14</v>
      </c>
      <c r="B43" s="234" t="s">
        <v>3021</v>
      </c>
      <c r="C43" s="275">
        <v>17</v>
      </c>
      <c r="D43" s="276" t="s">
        <v>1542</v>
      </c>
      <c r="E43" s="276" t="s">
        <v>1542</v>
      </c>
      <c r="F43" s="276" t="s">
        <v>1542</v>
      </c>
      <c r="G43" s="276" t="s">
        <v>1542</v>
      </c>
      <c r="H43" s="11"/>
      <c r="I43" s="277"/>
      <c r="J43" s="11"/>
      <c r="K43" s="11"/>
      <c r="L43" s="11"/>
      <c r="M43" s="11"/>
      <c r="N43" s="11"/>
      <c r="O43" s="11"/>
      <c r="P43" s="9"/>
      <c r="Q43" s="9"/>
      <c r="R43" s="9"/>
      <c r="S43" s="9"/>
      <c r="T43" s="9"/>
      <c r="U43" s="9"/>
      <c r="V43" s="9"/>
      <c r="W43" s="9"/>
      <c r="X43" s="9"/>
      <c r="Y43" s="9"/>
      <c r="Z43" s="9"/>
      <c r="AA43" s="9"/>
    </row>
    <row r="44" spans="1:27" ht="13.5" customHeight="1" x14ac:dyDescent="0.25">
      <c r="A44" s="227">
        <v>15</v>
      </c>
      <c r="B44" s="234" t="s">
        <v>3022</v>
      </c>
      <c r="C44" s="275">
        <v>20</v>
      </c>
      <c r="D44" s="276" t="s">
        <v>1542</v>
      </c>
      <c r="E44" s="276" t="s">
        <v>1542</v>
      </c>
      <c r="F44" s="276" t="s">
        <v>1542</v>
      </c>
      <c r="G44" s="276" t="s">
        <v>1542</v>
      </c>
      <c r="H44" s="11"/>
      <c r="I44" s="277"/>
      <c r="J44" s="11"/>
      <c r="K44" s="11"/>
      <c r="L44" s="11"/>
      <c r="M44" s="11"/>
      <c r="N44" s="11"/>
      <c r="O44" s="11"/>
      <c r="P44" s="9"/>
      <c r="Q44" s="9"/>
      <c r="R44" s="9"/>
      <c r="S44" s="9"/>
      <c r="T44" s="9"/>
      <c r="U44" s="9"/>
      <c r="V44" s="9"/>
      <c r="W44" s="9"/>
      <c r="X44" s="9"/>
      <c r="Y44" s="9"/>
      <c r="Z44" s="9"/>
      <c r="AA44" s="9"/>
    </row>
    <row r="45" spans="1:27" ht="13.5" customHeight="1" x14ac:dyDescent="0.25">
      <c r="A45" s="227">
        <v>16</v>
      </c>
      <c r="B45" s="234" t="s">
        <v>3023</v>
      </c>
      <c r="C45" s="792" t="s">
        <v>10813</v>
      </c>
      <c r="D45" s="705"/>
      <c r="E45" s="705"/>
      <c r="F45" s="705"/>
      <c r="G45" s="705"/>
      <c r="H45" s="11"/>
      <c r="I45" s="277"/>
      <c r="J45" s="11"/>
      <c r="K45" s="11"/>
      <c r="L45" s="11"/>
      <c r="M45" s="11"/>
      <c r="N45" s="11"/>
      <c r="O45" s="11"/>
      <c r="P45" s="9"/>
      <c r="Q45" s="9"/>
      <c r="R45" s="9"/>
      <c r="S45" s="9"/>
      <c r="T45" s="9"/>
      <c r="U45" s="9"/>
      <c r="V45" s="9"/>
      <c r="W45" s="9"/>
      <c r="X45" s="9"/>
      <c r="Y45" s="9"/>
      <c r="Z45" s="9"/>
      <c r="AA45" s="9"/>
    </row>
    <row r="46" spans="1:27" ht="13.5" customHeight="1" x14ac:dyDescent="0.25">
      <c r="A46" s="227">
        <v>17</v>
      </c>
      <c r="B46" s="234" t="s">
        <v>3024</v>
      </c>
      <c r="C46" s="792" t="s">
        <v>10813</v>
      </c>
      <c r="D46" s="705"/>
      <c r="E46" s="705"/>
      <c r="F46" s="705"/>
      <c r="G46" s="705"/>
      <c r="H46" s="11"/>
      <c r="I46" s="277"/>
      <c r="J46" s="11"/>
      <c r="K46" s="11"/>
      <c r="L46" s="11"/>
      <c r="M46" s="11"/>
      <c r="N46" s="11"/>
      <c r="O46" s="11"/>
      <c r="P46" s="9"/>
      <c r="Q46" s="9"/>
      <c r="R46" s="9"/>
      <c r="S46" s="9"/>
      <c r="T46" s="9"/>
      <c r="U46" s="9"/>
      <c r="V46" s="9"/>
      <c r="W46" s="9"/>
      <c r="X46" s="9"/>
      <c r="Y46" s="9"/>
      <c r="Z46" s="9"/>
      <c r="AA46" s="9"/>
    </row>
    <row r="47" spans="1:27" ht="13.5" customHeight="1" x14ac:dyDescent="0.25">
      <c r="A47" s="227">
        <v>18</v>
      </c>
      <c r="B47" s="234" t="s">
        <v>3025</v>
      </c>
      <c r="C47" s="792" t="s">
        <v>10813</v>
      </c>
      <c r="D47" s="705"/>
      <c r="E47" s="705"/>
      <c r="F47" s="705"/>
      <c r="G47" s="705"/>
      <c r="H47" s="11"/>
      <c r="I47" s="277"/>
      <c r="J47" s="11"/>
      <c r="K47" s="11"/>
      <c r="L47" s="11"/>
      <c r="M47" s="11"/>
      <c r="N47" s="11"/>
      <c r="O47" s="11"/>
      <c r="P47" s="9"/>
      <c r="Q47" s="9"/>
      <c r="R47" s="9"/>
      <c r="S47" s="9"/>
      <c r="T47" s="9"/>
      <c r="U47" s="9"/>
      <c r="V47" s="9"/>
      <c r="W47" s="9"/>
      <c r="X47" s="9"/>
      <c r="Y47" s="9"/>
      <c r="Z47" s="9"/>
      <c r="AA47" s="9"/>
    </row>
    <row r="48" spans="1:27" ht="13.5" customHeight="1" x14ac:dyDescent="0.25">
      <c r="A48" s="227">
        <v>19</v>
      </c>
      <c r="B48" s="234" t="s">
        <v>3026</v>
      </c>
      <c r="C48" s="792" t="s">
        <v>10813</v>
      </c>
      <c r="D48" s="705"/>
      <c r="E48" s="705"/>
      <c r="F48" s="705"/>
      <c r="G48" s="705"/>
      <c r="H48" s="11"/>
      <c r="I48" s="277"/>
      <c r="J48" s="11"/>
      <c r="K48" s="11"/>
      <c r="L48" s="11"/>
      <c r="M48" s="11"/>
      <c r="N48" s="11"/>
      <c r="O48" s="11"/>
      <c r="P48" s="9"/>
      <c r="Q48" s="9"/>
      <c r="R48" s="9"/>
      <c r="S48" s="9"/>
      <c r="T48" s="9"/>
      <c r="U48" s="9"/>
      <c r="V48" s="9"/>
      <c r="W48" s="9"/>
      <c r="X48" s="9"/>
      <c r="Y48" s="9"/>
      <c r="Z48" s="9"/>
      <c r="AA48" s="9"/>
    </row>
    <row r="49" spans="1:27" ht="13.5" customHeight="1" x14ac:dyDescent="0.25">
      <c r="A49" s="227">
        <v>20</v>
      </c>
      <c r="B49" s="234" t="s">
        <v>3027</v>
      </c>
      <c r="C49" s="792" t="s">
        <v>10813</v>
      </c>
      <c r="D49" s="705"/>
      <c r="E49" s="705"/>
      <c r="F49" s="705"/>
      <c r="G49" s="705"/>
      <c r="H49" s="11"/>
      <c r="I49" s="277"/>
      <c r="J49" s="11"/>
      <c r="K49" s="11"/>
      <c r="L49" s="11"/>
      <c r="M49" s="11"/>
      <c r="N49" s="11"/>
      <c r="O49" s="11"/>
      <c r="P49" s="9"/>
      <c r="Q49" s="9"/>
      <c r="R49" s="9"/>
      <c r="S49" s="9"/>
      <c r="T49" s="9"/>
      <c r="U49" s="9"/>
      <c r="V49" s="9"/>
      <c r="W49" s="9"/>
      <c r="X49" s="9"/>
      <c r="Y49" s="9"/>
      <c r="Z49" s="9"/>
      <c r="AA49" s="9"/>
    </row>
    <row r="50" spans="1:27" ht="13.5" customHeight="1" x14ac:dyDescent="0.25">
      <c r="A50" s="227">
        <v>21</v>
      </c>
      <c r="B50" s="234" t="s">
        <v>3028</v>
      </c>
      <c r="C50" s="792" t="s">
        <v>10813</v>
      </c>
      <c r="D50" s="705"/>
      <c r="E50" s="705"/>
      <c r="F50" s="705"/>
      <c r="G50" s="705"/>
      <c r="H50" s="11"/>
      <c r="I50" s="277"/>
      <c r="J50" s="11"/>
      <c r="K50" s="11"/>
      <c r="L50" s="11"/>
      <c r="M50" s="11"/>
      <c r="N50" s="11"/>
      <c r="O50" s="11"/>
      <c r="P50" s="9"/>
      <c r="Q50" s="9"/>
      <c r="R50" s="9"/>
      <c r="S50" s="9"/>
      <c r="T50" s="9"/>
      <c r="U50" s="9"/>
      <c r="V50" s="9"/>
      <c r="W50" s="9"/>
      <c r="X50" s="9"/>
      <c r="Y50" s="9"/>
      <c r="Z50" s="9"/>
      <c r="AA50" s="9"/>
    </row>
    <row r="51" spans="1:27" ht="13.5" customHeight="1" x14ac:dyDescent="0.25">
      <c r="A51" s="227">
        <v>22</v>
      </c>
      <c r="B51" s="234" t="s">
        <v>3029</v>
      </c>
      <c r="C51" s="792" t="s">
        <v>10813</v>
      </c>
      <c r="D51" s="705"/>
      <c r="E51" s="705"/>
      <c r="F51" s="705"/>
      <c r="G51" s="705"/>
      <c r="H51" s="11"/>
      <c r="I51" s="277"/>
      <c r="J51" s="11"/>
      <c r="K51" s="11"/>
      <c r="L51" s="11"/>
      <c r="M51" s="11"/>
      <c r="N51" s="11"/>
      <c r="O51" s="11"/>
      <c r="P51" s="9"/>
      <c r="Q51" s="9"/>
      <c r="R51" s="9"/>
      <c r="S51" s="9"/>
      <c r="T51" s="9"/>
      <c r="U51" s="9"/>
      <c r="V51" s="9"/>
      <c r="W51" s="9"/>
      <c r="X51" s="9"/>
      <c r="Y51" s="9"/>
      <c r="Z51" s="9"/>
      <c r="AA51" s="9"/>
    </row>
    <row r="52" spans="1:27" ht="13.5" customHeight="1" x14ac:dyDescent="0.25">
      <c r="A52" s="227">
        <v>23</v>
      </c>
      <c r="B52" s="234" t="s">
        <v>3030</v>
      </c>
      <c r="C52" s="792" t="s">
        <v>10813</v>
      </c>
      <c r="D52" s="705"/>
      <c r="E52" s="705"/>
      <c r="F52" s="705"/>
      <c r="G52" s="705"/>
      <c r="H52" s="11"/>
      <c r="I52" s="277"/>
      <c r="J52" s="11"/>
      <c r="K52" s="11"/>
      <c r="L52" s="11"/>
      <c r="M52" s="11"/>
      <c r="N52" s="11"/>
      <c r="O52" s="11"/>
      <c r="P52" s="9"/>
      <c r="Q52" s="9"/>
      <c r="R52" s="9"/>
      <c r="S52" s="9"/>
      <c r="T52" s="9"/>
      <c r="U52" s="9"/>
      <c r="V52" s="9"/>
      <c r="W52" s="9"/>
      <c r="X52" s="9"/>
      <c r="Y52" s="9"/>
      <c r="Z52" s="9"/>
      <c r="AA52" s="9"/>
    </row>
    <row r="53" spans="1:27" ht="13.5" customHeight="1" x14ac:dyDescent="0.25">
      <c r="A53" s="227">
        <v>24</v>
      </c>
      <c r="B53" s="234" t="s">
        <v>3031</v>
      </c>
      <c r="C53" s="792" t="s">
        <v>10813</v>
      </c>
      <c r="D53" s="705"/>
      <c r="E53" s="705"/>
      <c r="F53" s="705"/>
      <c r="G53" s="705"/>
      <c r="H53" s="11"/>
      <c r="I53" s="277"/>
      <c r="J53" s="11"/>
      <c r="K53" s="11"/>
      <c r="L53" s="11"/>
      <c r="M53" s="11"/>
      <c r="N53" s="11"/>
      <c r="O53" s="11"/>
      <c r="P53" s="9"/>
      <c r="Q53" s="9"/>
      <c r="R53" s="9"/>
      <c r="S53" s="9"/>
      <c r="T53" s="9"/>
      <c r="U53" s="9"/>
      <c r="V53" s="9"/>
      <c r="W53" s="9"/>
      <c r="X53" s="9"/>
      <c r="Y53" s="9"/>
      <c r="Z53" s="9"/>
      <c r="AA53" s="9"/>
    </row>
    <row r="54" spans="1:27" ht="13.5" customHeight="1" x14ac:dyDescent="0.25">
      <c r="A54" s="227">
        <v>99</v>
      </c>
      <c r="B54" s="234" t="s">
        <v>3033</v>
      </c>
      <c r="C54" s="235">
        <v>20</v>
      </c>
      <c r="D54" s="235">
        <v>18</v>
      </c>
      <c r="E54" s="235">
        <v>18</v>
      </c>
      <c r="F54" s="235">
        <v>19</v>
      </c>
      <c r="G54" s="235">
        <v>13</v>
      </c>
      <c r="H54" s="11"/>
      <c r="I54" s="277"/>
      <c r="J54" s="11"/>
      <c r="K54" s="11"/>
      <c r="L54" s="11"/>
      <c r="M54" s="11"/>
      <c r="N54" s="11"/>
      <c r="O54" s="11"/>
      <c r="P54" s="9"/>
      <c r="Q54" s="9"/>
      <c r="R54" s="9"/>
      <c r="S54" s="9"/>
      <c r="T54" s="9"/>
      <c r="U54" s="9"/>
      <c r="V54" s="9"/>
      <c r="W54" s="9"/>
      <c r="X54" s="9"/>
      <c r="Y54" s="9"/>
      <c r="Z54" s="9"/>
      <c r="AA54" s="9"/>
    </row>
    <row r="55" spans="1:27" ht="13.5" customHeight="1" x14ac:dyDescent="0.25">
      <c r="A55" s="227">
        <v>9</v>
      </c>
      <c r="B55" s="234" t="s">
        <v>117</v>
      </c>
      <c r="C55" s="235">
        <v>2535</v>
      </c>
      <c r="D55" s="235">
        <v>2832</v>
      </c>
      <c r="E55" s="235">
        <v>2512</v>
      </c>
      <c r="F55" s="235">
        <v>1970</v>
      </c>
      <c r="G55" s="235">
        <v>1683</v>
      </c>
      <c r="H55" s="11"/>
      <c r="I55" s="277"/>
      <c r="J55" s="11"/>
      <c r="K55" s="11"/>
      <c r="L55" s="11"/>
      <c r="M55" s="11"/>
      <c r="N55" s="11"/>
      <c r="O55" s="11"/>
      <c r="P55" s="9"/>
      <c r="Q55" s="9"/>
      <c r="R55" s="9"/>
      <c r="S55" s="9"/>
      <c r="T55" s="9"/>
      <c r="U55" s="9"/>
      <c r="V55" s="9"/>
      <c r="W55" s="9"/>
      <c r="X55" s="9"/>
      <c r="Y55" s="9"/>
      <c r="Z55" s="9"/>
      <c r="AA55" s="9"/>
    </row>
    <row r="56" spans="1:27" s="19" customFormat="1" ht="13.5" customHeight="1" x14ac:dyDescent="0.25">
      <c r="A56" s="19" t="s">
        <v>53</v>
      </c>
      <c r="C56" s="20">
        <v>24161</v>
      </c>
      <c r="D56" s="20">
        <v>23368</v>
      </c>
      <c r="E56" s="20">
        <v>22463</v>
      </c>
      <c r="F56" s="20">
        <v>24526</v>
      </c>
      <c r="G56" s="20">
        <v>24787</v>
      </c>
      <c r="H56" s="20"/>
      <c r="I56" s="282"/>
      <c r="J56" s="20"/>
      <c r="K56" s="20"/>
      <c r="L56" s="20"/>
      <c r="M56" s="20"/>
      <c r="N56" s="20"/>
      <c r="O56" s="20"/>
      <c r="P56" s="21"/>
      <c r="Q56" s="21"/>
      <c r="R56" s="21"/>
      <c r="S56" s="21"/>
      <c r="T56" s="21"/>
      <c r="U56" s="21"/>
      <c r="V56" s="21"/>
      <c r="W56" s="21"/>
      <c r="X56" s="21"/>
      <c r="Y56" s="21"/>
      <c r="Z56" s="21"/>
      <c r="AA56" s="21"/>
    </row>
    <row r="57" spans="1:27" x14ac:dyDescent="0.25">
      <c r="I57" s="131"/>
    </row>
    <row r="58" spans="1:27" x14ac:dyDescent="0.25">
      <c r="C58" s="10"/>
      <c r="D58" s="10"/>
      <c r="E58" s="10"/>
      <c r="F58" s="11"/>
      <c r="G58" s="11"/>
      <c r="I58" s="131"/>
    </row>
    <row r="59" spans="1:27" x14ac:dyDescent="0.25">
      <c r="I59" s="131"/>
    </row>
    <row r="60" spans="1:27" x14ac:dyDescent="0.25">
      <c r="I60" s="131"/>
    </row>
    <row r="61" spans="1:27" x14ac:dyDescent="0.25">
      <c r="I61" s="131"/>
    </row>
    <row r="62" spans="1:27" x14ac:dyDescent="0.25">
      <c r="I62" s="131"/>
    </row>
    <row r="63" spans="1:27" x14ac:dyDescent="0.25">
      <c r="I63" s="131"/>
    </row>
    <row r="64" spans="1:27" x14ac:dyDescent="0.25">
      <c r="I64" s="131"/>
    </row>
    <row r="65" spans="9:9" x14ac:dyDescent="0.25">
      <c r="I65" s="131"/>
    </row>
    <row r="66" spans="9:9" x14ac:dyDescent="0.25">
      <c r="I66" s="131"/>
    </row>
    <row r="67" spans="9:9" x14ac:dyDescent="0.25">
      <c r="I67" s="131"/>
    </row>
    <row r="68" spans="9:9" x14ac:dyDescent="0.25">
      <c r="I68" s="131"/>
    </row>
    <row r="69" spans="9:9" x14ac:dyDescent="0.25">
      <c r="I69" s="131"/>
    </row>
    <row r="70" spans="9:9" x14ac:dyDescent="0.25">
      <c r="I70" s="131"/>
    </row>
    <row r="71" spans="9:9" x14ac:dyDescent="0.25">
      <c r="I71" s="131"/>
    </row>
    <row r="72" spans="9:9" x14ac:dyDescent="0.25">
      <c r="I72" s="131"/>
    </row>
    <row r="73" spans="9:9" x14ac:dyDescent="0.25">
      <c r="I73" s="131"/>
    </row>
    <row r="74" spans="9:9" x14ac:dyDescent="0.25">
      <c r="I74" s="131"/>
    </row>
    <row r="75" spans="9:9" x14ac:dyDescent="0.25">
      <c r="I75" s="131"/>
    </row>
    <row r="76" spans="9:9" x14ac:dyDescent="0.25">
      <c r="I76" s="131"/>
    </row>
    <row r="77" spans="9:9" x14ac:dyDescent="0.25">
      <c r="I77" s="131"/>
    </row>
    <row r="78" spans="9:9" x14ac:dyDescent="0.25">
      <c r="I78" s="131"/>
    </row>
    <row r="79" spans="9:9" x14ac:dyDescent="0.25">
      <c r="I79" s="131"/>
    </row>
    <row r="80" spans="9:9" x14ac:dyDescent="0.25">
      <c r="I80" s="131"/>
    </row>
    <row r="81" spans="9:9" x14ac:dyDescent="0.25">
      <c r="I81" s="131"/>
    </row>
    <row r="82" spans="9:9" x14ac:dyDescent="0.25">
      <c r="I82" s="131"/>
    </row>
    <row r="83" spans="9:9" x14ac:dyDescent="0.25">
      <c r="I83" s="131"/>
    </row>
    <row r="84" spans="9:9" x14ac:dyDescent="0.25">
      <c r="I84" s="131"/>
    </row>
    <row r="85" spans="9:9" x14ac:dyDescent="0.25">
      <c r="I85" s="131"/>
    </row>
    <row r="86" spans="9:9" x14ac:dyDescent="0.25">
      <c r="I86" s="131"/>
    </row>
    <row r="87" spans="9:9" x14ac:dyDescent="0.25">
      <c r="I87" s="131"/>
    </row>
    <row r="88" spans="9:9" x14ac:dyDescent="0.25">
      <c r="I88" s="131"/>
    </row>
    <row r="89" spans="9:9" x14ac:dyDescent="0.25">
      <c r="I89" s="131"/>
    </row>
    <row r="90" spans="9:9" x14ac:dyDescent="0.25">
      <c r="I90" s="131"/>
    </row>
    <row r="91" spans="9:9" x14ac:dyDescent="0.25">
      <c r="I91" s="131"/>
    </row>
    <row r="92" spans="9:9" x14ac:dyDescent="0.25">
      <c r="I92" s="131"/>
    </row>
    <row r="93" spans="9:9" x14ac:dyDescent="0.25">
      <c r="I93" s="131"/>
    </row>
    <row r="94" spans="9:9" x14ac:dyDescent="0.25">
      <c r="I94" s="131"/>
    </row>
    <row r="95" spans="9:9" x14ac:dyDescent="0.25">
      <c r="I95" s="131"/>
    </row>
    <row r="96" spans="9:9" x14ac:dyDescent="0.25">
      <c r="I96" s="131"/>
    </row>
    <row r="97" spans="9:9" x14ac:dyDescent="0.25">
      <c r="I97" s="131"/>
    </row>
    <row r="98" spans="9:9" x14ac:dyDescent="0.25">
      <c r="I98" s="131"/>
    </row>
    <row r="99" spans="9:9" x14ac:dyDescent="0.25">
      <c r="I99" s="131"/>
    </row>
    <row r="100" spans="9:9" x14ac:dyDescent="0.25">
      <c r="I100" s="131"/>
    </row>
    <row r="101" spans="9:9" x14ac:dyDescent="0.25">
      <c r="I101" s="131"/>
    </row>
    <row r="102" spans="9:9" x14ac:dyDescent="0.25">
      <c r="I102" s="131"/>
    </row>
    <row r="103" spans="9:9" x14ac:dyDescent="0.25">
      <c r="I103" s="131"/>
    </row>
    <row r="104" spans="9:9" x14ac:dyDescent="0.25">
      <c r="I104" s="131"/>
    </row>
    <row r="105" spans="9:9" x14ac:dyDescent="0.25">
      <c r="I105" s="131"/>
    </row>
    <row r="106" spans="9:9" x14ac:dyDescent="0.25">
      <c r="I106" s="131"/>
    </row>
    <row r="107" spans="9:9" x14ac:dyDescent="0.25">
      <c r="I107" s="131"/>
    </row>
    <row r="108" spans="9:9" x14ac:dyDescent="0.25">
      <c r="I108" s="131"/>
    </row>
    <row r="109" spans="9:9" x14ac:dyDescent="0.25">
      <c r="I109" s="131"/>
    </row>
    <row r="110" spans="9:9" x14ac:dyDescent="0.25">
      <c r="I110" s="131"/>
    </row>
  </sheetData>
  <mergeCells count="28">
    <mergeCell ref="B15:G15"/>
    <mergeCell ref="B16:G16"/>
    <mergeCell ref="B14:G14"/>
    <mergeCell ref="B3:G3"/>
    <mergeCell ref="B4:G4"/>
    <mergeCell ref="B5:G5"/>
    <mergeCell ref="B6:G6"/>
    <mergeCell ref="B7:G7"/>
    <mergeCell ref="B8:G8"/>
    <mergeCell ref="B9:G9"/>
    <mergeCell ref="B10:G10"/>
    <mergeCell ref="B11:G11"/>
    <mergeCell ref="B12:G12"/>
    <mergeCell ref="B13:G13"/>
    <mergeCell ref="C45:G45"/>
    <mergeCell ref="C46:G46"/>
    <mergeCell ref="C48:G48"/>
    <mergeCell ref="C49:G49"/>
    <mergeCell ref="B17:G17"/>
    <mergeCell ref="B18:G18"/>
    <mergeCell ref="C27:G27"/>
    <mergeCell ref="C35:G35"/>
    <mergeCell ref="C38:G38"/>
    <mergeCell ref="C50:G50"/>
    <mergeCell ref="C51:G51"/>
    <mergeCell ref="C52:G52"/>
    <mergeCell ref="C53:G53"/>
    <mergeCell ref="C47:G47"/>
  </mergeCells>
  <dataValidations count="3">
    <dataValidation type="list" allowBlank="1" showInputMessage="1" showErrorMessage="1" sqref="B12:G12" xr:uid="{00000000-0002-0000-2D02-000000000000}">
      <formula1>$AA$12:$AA$13</formula1>
    </dataValidation>
    <dataValidation type="list" allowBlank="1" showInputMessage="1" showErrorMessage="1" sqref="B10:G10" xr:uid="{00000000-0002-0000-2D02-000001000000}">
      <formula1>$AA$10:$AA$11</formula1>
    </dataValidation>
    <dataValidation type="list" allowBlank="1" showInputMessage="1" showErrorMessage="1" sqref="B5:G5" xr:uid="{00000000-0002-0000-2D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sheetPr>
    <tabColor rgb="FF00B0F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3080</v>
      </c>
      <c r="C3" s="702"/>
      <c r="D3" s="702"/>
      <c r="E3" s="702"/>
      <c r="F3" s="702"/>
      <c r="G3" s="702"/>
    </row>
    <row r="4" spans="1:27" ht="14.25" customHeight="1" x14ac:dyDescent="0.25">
      <c r="A4" s="6" t="s">
        <v>2</v>
      </c>
      <c r="B4" s="699" t="s">
        <v>3081</v>
      </c>
      <c r="C4" s="699"/>
      <c r="D4" s="699"/>
      <c r="E4" s="699"/>
      <c r="F4" s="699"/>
      <c r="G4" s="699"/>
      <c r="Z4" s="2" t="s">
        <v>3</v>
      </c>
      <c r="AA4" s="2" t="s">
        <v>4</v>
      </c>
    </row>
    <row r="5" spans="1:27" ht="14.25" customHeight="1" x14ac:dyDescent="0.25">
      <c r="A5" s="6" t="s">
        <v>5</v>
      </c>
      <c r="B5" s="699" t="s">
        <v>14</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793" t="s">
        <v>3082</v>
      </c>
      <c r="C7" s="793"/>
      <c r="D7" s="793"/>
      <c r="E7" s="793"/>
      <c r="F7" s="793"/>
      <c r="G7" s="793"/>
      <c r="AA7" s="2" t="s">
        <v>14</v>
      </c>
    </row>
    <row r="8" spans="1:27" ht="14.25" customHeight="1" x14ac:dyDescent="0.25">
      <c r="A8" s="6" t="s">
        <v>13</v>
      </c>
      <c r="B8" s="699" t="s">
        <v>9</v>
      </c>
      <c r="C8" s="699"/>
      <c r="D8" s="699"/>
      <c r="E8" s="699"/>
      <c r="F8" s="699"/>
      <c r="G8" s="699"/>
      <c r="AA8" s="2" t="s">
        <v>16</v>
      </c>
    </row>
    <row r="9" spans="1:27" ht="14.25" customHeight="1" x14ac:dyDescent="0.25">
      <c r="A9" s="6" t="s">
        <v>15</v>
      </c>
      <c r="B9" s="699" t="s">
        <v>63</v>
      </c>
      <c r="C9" s="699"/>
      <c r="D9" s="699"/>
      <c r="E9" s="699"/>
      <c r="F9" s="699"/>
      <c r="G9" s="699"/>
      <c r="AA9" s="2" t="s">
        <v>6</v>
      </c>
    </row>
    <row r="10" spans="1:27" ht="14.25" customHeight="1" x14ac:dyDescent="0.25">
      <c r="A10" s="6" t="s">
        <v>17</v>
      </c>
      <c r="B10" s="699" t="s">
        <v>18</v>
      </c>
      <c r="C10" s="699"/>
      <c r="D10" s="699"/>
      <c r="E10" s="699"/>
      <c r="F10" s="699"/>
      <c r="G10" s="699"/>
      <c r="AA10" s="2" t="s">
        <v>21</v>
      </c>
    </row>
    <row r="11" spans="1:27" ht="14.25" customHeight="1" x14ac:dyDescent="0.25">
      <c r="A11" s="6" t="s">
        <v>19</v>
      </c>
      <c r="B11" s="699" t="s">
        <v>20</v>
      </c>
      <c r="C11" s="699"/>
      <c r="D11" s="699"/>
      <c r="E11" s="699"/>
      <c r="F11" s="699"/>
      <c r="G11" s="699"/>
      <c r="Z11" s="2" t="s">
        <v>24</v>
      </c>
      <c r="AA11" s="2" t="s">
        <v>25</v>
      </c>
    </row>
    <row r="12" spans="1:27" ht="14.25" customHeight="1" x14ac:dyDescent="0.25">
      <c r="A12" s="6" t="s">
        <v>22</v>
      </c>
      <c r="B12" s="688" t="s">
        <v>23</v>
      </c>
      <c r="C12" s="688"/>
      <c r="D12" s="688"/>
      <c r="E12" s="688"/>
      <c r="F12" s="688"/>
      <c r="G12" s="688"/>
      <c r="AA12" s="2" t="s">
        <v>18</v>
      </c>
    </row>
    <row r="13" spans="1:27" ht="14.25" customHeight="1" x14ac:dyDescent="0.25">
      <c r="A13" s="6" t="s">
        <v>26</v>
      </c>
      <c r="B13" s="776" t="s">
        <v>3083</v>
      </c>
      <c r="C13" s="776"/>
      <c r="D13" s="776"/>
      <c r="E13" s="776"/>
      <c r="F13" s="776"/>
      <c r="G13" s="776"/>
      <c r="Z13" s="2" t="s">
        <v>29</v>
      </c>
      <c r="AA13" s="2" t="s">
        <v>23</v>
      </c>
    </row>
    <row r="14" spans="1:27" ht="14.25" customHeight="1" x14ac:dyDescent="0.25">
      <c r="A14" s="6" t="s">
        <v>28</v>
      </c>
      <c r="B14" s="688" t="s">
        <v>3084</v>
      </c>
      <c r="C14" s="688"/>
      <c r="D14" s="688"/>
      <c r="E14" s="688"/>
      <c r="F14" s="688"/>
      <c r="G14" s="688"/>
      <c r="AA14" s="2" t="s">
        <v>31</v>
      </c>
    </row>
    <row r="15" spans="1:27" ht="14.25" customHeight="1" x14ac:dyDescent="0.25">
      <c r="A15" s="6" t="s">
        <v>30</v>
      </c>
      <c r="B15" s="688" t="s">
        <v>3005</v>
      </c>
      <c r="C15" s="688"/>
      <c r="D15" s="688"/>
      <c r="E15" s="688"/>
      <c r="F15" s="688"/>
      <c r="G15" s="688"/>
    </row>
    <row r="16" spans="1:27" ht="14.25" customHeight="1" x14ac:dyDescent="0.25">
      <c r="A16" s="6" t="s">
        <v>32</v>
      </c>
      <c r="B16" s="699" t="s">
        <v>968</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24161</v>
      </c>
      <c r="D20" s="10">
        <v>23368</v>
      </c>
      <c r="E20" s="10">
        <v>22463</v>
      </c>
      <c r="F20" s="11">
        <v>24526</v>
      </c>
      <c r="G20" s="11">
        <v>24787</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24161</v>
      </c>
      <c r="D21" s="10">
        <f t="shared" ref="D21:G21" si="0">D20-D25</f>
        <v>23368</v>
      </c>
      <c r="E21" s="10">
        <f t="shared" si="0"/>
        <v>22463</v>
      </c>
      <c r="F21" s="10">
        <f t="shared" si="0"/>
        <v>24526</v>
      </c>
      <c r="G21" s="10">
        <f t="shared" si="0"/>
        <v>24787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4</v>
      </c>
      <c r="F23" s="9">
        <v>4</v>
      </c>
      <c r="G23" s="9">
        <v>1</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1.7807060499488048E-4</v>
      </c>
      <c r="F24" s="12">
        <f t="shared" si="2"/>
        <v>1.6309222865530459E-4</v>
      </c>
      <c r="G24" s="12">
        <f>G23/G20</f>
        <v>4.0343728567394196E-5</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2022</v>
      </c>
      <c r="C29" s="10">
        <v>24161</v>
      </c>
      <c r="D29" s="10">
        <v>23368</v>
      </c>
      <c r="E29" s="10">
        <v>22463</v>
      </c>
      <c r="F29" s="11">
        <v>24526</v>
      </c>
      <c r="G29" s="11">
        <v>24787</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24161</v>
      </c>
      <c r="D30" s="20">
        <f>SUM(D29:D29)</f>
        <v>23368</v>
      </c>
      <c r="E30" s="20">
        <f>SUM(E29:E29)</f>
        <v>22463</v>
      </c>
      <c r="F30" s="20">
        <f>SUM(F29:F29)</f>
        <v>24526</v>
      </c>
      <c r="G30" s="20">
        <f>SUM(G29:G29)</f>
        <v>24787</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2E02-000000000000}">
      <formula1>$AA$4:$AA$10</formula1>
    </dataValidation>
    <dataValidation type="list" allowBlank="1" showInputMessage="1" showErrorMessage="1" sqref="B10:G10" xr:uid="{00000000-0002-0000-2E02-000001000000}">
      <formula1>$AA$11:$AA$12</formula1>
    </dataValidation>
    <dataValidation type="list" allowBlank="1" showInputMessage="1" showErrorMessage="1" sqref="B12:G12" xr:uid="{00000000-0002-0000-2E02-000002000000}">
      <formula1>$AA$13:$AA$14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pageSetUpPr fitToPage="1"/>
  </sheetPr>
  <dimension ref="A1:O248"/>
  <sheetViews>
    <sheetView topLeftCell="A133" workbookViewId="0">
      <selection activeCell="C211" sqref="C211:H211"/>
    </sheetView>
  </sheetViews>
  <sheetFormatPr defaultRowHeight="15" x14ac:dyDescent="0.25"/>
  <cols>
    <col min="1" max="1" width="42.28515625" customWidth="1"/>
    <col min="2" max="2" width="44.28515625" customWidth="1"/>
    <col min="3" max="7" width="12.7109375" customWidth="1"/>
    <col min="8" max="8" width="11.85546875" customWidth="1"/>
    <col min="9" max="9" width="11" customWidth="1"/>
    <col min="10" max="10" width="12.5703125" customWidth="1"/>
    <col min="15" max="15" width="35.140625" customWidth="1"/>
  </cols>
  <sheetData>
    <row r="1" spans="1:15" ht="18.75" x14ac:dyDescent="0.25">
      <c r="A1" s="200" t="s">
        <v>0</v>
      </c>
    </row>
    <row r="3" spans="1:15" x14ac:dyDescent="0.25">
      <c r="A3" s="201" t="s">
        <v>1</v>
      </c>
      <c r="B3" s="678" t="s">
        <v>378</v>
      </c>
      <c r="C3" s="678"/>
      <c r="D3" s="678"/>
      <c r="E3" s="678"/>
      <c r="F3" s="678"/>
      <c r="G3" s="678"/>
      <c r="H3" s="678"/>
    </row>
    <row r="4" spans="1:15" x14ac:dyDescent="0.25">
      <c r="A4" s="6" t="s">
        <v>2</v>
      </c>
      <c r="B4" s="674" t="s">
        <v>7871</v>
      </c>
      <c r="C4" s="674"/>
      <c r="D4" s="674"/>
      <c r="E4" s="674"/>
      <c r="F4" s="674"/>
      <c r="G4" s="674"/>
      <c r="H4" s="674"/>
      <c r="N4" s="331" t="s">
        <v>57</v>
      </c>
      <c r="O4" s="331" t="s">
        <v>2</v>
      </c>
    </row>
    <row r="5" spans="1:15" x14ac:dyDescent="0.25">
      <c r="A5" s="6" t="s">
        <v>5</v>
      </c>
      <c r="B5" s="674" t="s">
        <v>6</v>
      </c>
      <c r="C5" s="674"/>
      <c r="D5" s="674"/>
      <c r="E5" s="674"/>
      <c r="F5" s="674"/>
      <c r="G5" s="674"/>
      <c r="H5" s="674"/>
      <c r="N5" t="s">
        <v>7872</v>
      </c>
      <c r="O5" t="s">
        <v>7691</v>
      </c>
    </row>
    <row r="6" spans="1:15" x14ac:dyDescent="0.25">
      <c r="A6" s="6" t="s">
        <v>8</v>
      </c>
      <c r="B6" s="674" t="s">
        <v>9</v>
      </c>
      <c r="C6" s="674"/>
      <c r="D6" s="674"/>
      <c r="E6" s="674"/>
      <c r="F6" s="674"/>
      <c r="G6" s="674"/>
      <c r="H6" s="674"/>
      <c r="N6" t="s">
        <v>7873</v>
      </c>
      <c r="O6" t="s">
        <v>7707</v>
      </c>
    </row>
    <row r="7" spans="1:15" x14ac:dyDescent="0.25">
      <c r="A7" s="6" t="s">
        <v>11</v>
      </c>
      <c r="B7" s="674" t="s">
        <v>7673</v>
      </c>
      <c r="C7" s="674"/>
      <c r="D7" s="674"/>
      <c r="E7" s="674"/>
      <c r="F7" s="674"/>
      <c r="G7" s="674"/>
      <c r="H7" s="674"/>
      <c r="N7" t="s">
        <v>7874</v>
      </c>
      <c r="O7" t="s">
        <v>7875</v>
      </c>
    </row>
    <row r="8" spans="1:15" x14ac:dyDescent="0.25">
      <c r="A8" s="6" t="s">
        <v>13</v>
      </c>
      <c r="B8" s="680" t="s">
        <v>9</v>
      </c>
      <c r="C8" s="676"/>
      <c r="D8" s="676"/>
      <c r="E8" s="676"/>
      <c r="F8" s="676"/>
      <c r="G8" s="676"/>
      <c r="H8" s="676"/>
      <c r="N8" t="s">
        <v>7876</v>
      </c>
      <c r="O8" t="s">
        <v>7877</v>
      </c>
    </row>
    <row r="9" spans="1:15" x14ac:dyDescent="0.25">
      <c r="A9" s="6" t="s">
        <v>15</v>
      </c>
      <c r="B9" s="674" t="s">
        <v>7674</v>
      </c>
      <c r="C9" s="674"/>
      <c r="D9" s="674"/>
      <c r="E9" s="674"/>
      <c r="F9" s="674"/>
      <c r="G9" s="674"/>
      <c r="H9" s="674"/>
      <c r="N9" t="s">
        <v>7878</v>
      </c>
      <c r="O9" t="s">
        <v>7717</v>
      </c>
    </row>
    <row r="10" spans="1:15" x14ac:dyDescent="0.25">
      <c r="A10" s="6" t="s">
        <v>17</v>
      </c>
      <c r="B10" s="674" t="s">
        <v>18</v>
      </c>
      <c r="C10" s="674"/>
      <c r="D10" s="674"/>
      <c r="E10" s="674"/>
      <c r="F10" s="674"/>
      <c r="G10" s="674"/>
      <c r="H10" s="674"/>
      <c r="N10" t="s">
        <v>7879</v>
      </c>
      <c r="O10" t="s">
        <v>7726</v>
      </c>
    </row>
    <row r="11" spans="1:15" x14ac:dyDescent="0.25">
      <c r="A11" s="6" t="s">
        <v>19</v>
      </c>
      <c r="B11" s="676" t="s">
        <v>70</v>
      </c>
      <c r="C11" s="676"/>
      <c r="D11" s="676"/>
      <c r="E11" s="676"/>
      <c r="F11" s="676"/>
      <c r="G11" s="676"/>
      <c r="H11" s="676"/>
      <c r="N11" t="s">
        <v>7880</v>
      </c>
      <c r="O11" t="s">
        <v>7761</v>
      </c>
    </row>
    <row r="12" spans="1:15" x14ac:dyDescent="0.25">
      <c r="A12" s="6" t="s">
        <v>22</v>
      </c>
      <c r="B12" s="674" t="s">
        <v>5818</v>
      </c>
      <c r="C12" s="674"/>
      <c r="D12" s="674"/>
      <c r="E12" s="674"/>
      <c r="F12" s="674"/>
      <c r="G12" s="674"/>
      <c r="H12" s="674"/>
      <c r="N12" t="s">
        <v>7881</v>
      </c>
      <c r="O12" t="s">
        <v>7765</v>
      </c>
    </row>
    <row r="13" spans="1:15" x14ac:dyDescent="0.25">
      <c r="A13" s="6" t="s">
        <v>26</v>
      </c>
      <c r="B13" s="674" t="s">
        <v>7882</v>
      </c>
      <c r="C13" s="674"/>
      <c r="D13" s="674"/>
      <c r="E13" s="674"/>
      <c r="F13" s="674"/>
      <c r="G13" s="674"/>
      <c r="H13" s="674"/>
      <c r="N13" t="s">
        <v>7883</v>
      </c>
      <c r="O13" t="s">
        <v>7764</v>
      </c>
    </row>
    <row r="14" spans="1:15" x14ac:dyDescent="0.25">
      <c r="A14" s="6" t="s">
        <v>3521</v>
      </c>
      <c r="B14" s="674" t="s">
        <v>7884</v>
      </c>
      <c r="C14" s="674"/>
      <c r="D14" s="674"/>
      <c r="E14" s="674"/>
      <c r="F14" s="674"/>
      <c r="G14" s="674"/>
      <c r="H14" s="674"/>
      <c r="N14" t="s">
        <v>7885</v>
      </c>
      <c r="O14" t="s">
        <v>7774</v>
      </c>
    </row>
    <row r="15" spans="1:15" x14ac:dyDescent="0.25">
      <c r="A15" s="6" t="s">
        <v>30</v>
      </c>
      <c r="B15" s="674" t="s">
        <v>7677</v>
      </c>
      <c r="C15" s="674"/>
      <c r="D15" s="674"/>
      <c r="E15" s="674"/>
      <c r="F15" s="674"/>
      <c r="G15" s="674"/>
      <c r="H15" s="674"/>
      <c r="N15" t="s">
        <v>7886</v>
      </c>
      <c r="O15" t="s">
        <v>7777</v>
      </c>
    </row>
    <row r="16" spans="1:15" x14ac:dyDescent="0.25">
      <c r="A16" s="6" t="s">
        <v>32</v>
      </c>
      <c r="B16" s="674" t="s">
        <v>378</v>
      </c>
      <c r="C16" s="674"/>
      <c r="D16" s="674"/>
      <c r="E16" s="674"/>
      <c r="F16" s="674"/>
      <c r="G16" s="674"/>
      <c r="H16" s="674"/>
      <c r="N16" t="s">
        <v>7887</v>
      </c>
      <c r="O16" t="s">
        <v>7779</v>
      </c>
    </row>
    <row r="17" spans="1:15" x14ac:dyDescent="0.25">
      <c r="A17" s="6" t="s">
        <v>35</v>
      </c>
      <c r="B17" s="681" t="s">
        <v>9</v>
      </c>
      <c r="C17" s="679"/>
      <c r="D17" s="679"/>
      <c r="E17" s="679"/>
      <c r="F17" s="679"/>
      <c r="G17" s="679"/>
      <c r="H17" s="679"/>
      <c r="N17" t="s">
        <v>7888</v>
      </c>
      <c r="O17" t="s">
        <v>7782</v>
      </c>
    </row>
    <row r="18" spans="1:15" x14ac:dyDescent="0.25">
      <c r="A18" s="6" t="s">
        <v>36</v>
      </c>
      <c r="B18" s="674" t="s">
        <v>7680</v>
      </c>
      <c r="C18" s="674"/>
      <c r="D18" s="674"/>
      <c r="E18" s="674"/>
      <c r="F18" s="674"/>
      <c r="G18" s="674"/>
      <c r="H18" s="674"/>
      <c r="N18" t="s">
        <v>7889</v>
      </c>
      <c r="O18" t="s">
        <v>7783</v>
      </c>
    </row>
    <row r="19" spans="1:15" x14ac:dyDescent="0.25">
      <c r="A19" s="7" t="s">
        <v>37</v>
      </c>
      <c r="B19" s="322"/>
      <c r="C19" s="433" t="s">
        <v>4089</v>
      </c>
      <c r="D19" s="433" t="s">
        <v>4088</v>
      </c>
      <c r="E19" s="433" t="s">
        <v>4087</v>
      </c>
      <c r="F19" s="434" t="s">
        <v>2110</v>
      </c>
      <c r="G19" s="433" t="s">
        <v>2073</v>
      </c>
      <c r="H19" s="433" t="s">
        <v>2074</v>
      </c>
      <c r="I19" s="433" t="s">
        <v>2075</v>
      </c>
      <c r="J19" s="433" t="s">
        <v>2076</v>
      </c>
      <c r="K19" s="518" t="s">
        <v>2077</v>
      </c>
      <c r="N19" t="s">
        <v>7890</v>
      </c>
      <c r="O19" t="s">
        <v>7891</v>
      </c>
    </row>
    <row r="20" spans="1:15" x14ac:dyDescent="0.25">
      <c r="A20" s="6" t="s">
        <v>43</v>
      </c>
      <c r="B20" s="202"/>
      <c r="C20" s="10">
        <v>22543</v>
      </c>
      <c r="D20" s="10">
        <v>23086</v>
      </c>
      <c r="E20" s="10">
        <v>23186</v>
      </c>
      <c r="F20" s="510">
        <v>24242</v>
      </c>
      <c r="G20" s="10">
        <v>24581</v>
      </c>
      <c r="H20" s="10">
        <v>24545</v>
      </c>
      <c r="I20" s="10">
        <v>24466</v>
      </c>
      <c r="J20" s="155">
        <v>25256</v>
      </c>
      <c r="K20" s="528">
        <v>24818</v>
      </c>
      <c r="N20" t="s">
        <v>7892</v>
      </c>
      <c r="O20" t="s">
        <v>7793</v>
      </c>
    </row>
    <row r="21" spans="1:15" x14ac:dyDescent="0.25">
      <c r="A21" s="6" t="s">
        <v>44</v>
      </c>
      <c r="B21" s="202"/>
      <c r="C21" s="10">
        <v>22542</v>
      </c>
      <c r="D21" s="10">
        <v>23084</v>
      </c>
      <c r="E21" s="10">
        <v>23184</v>
      </c>
      <c r="F21" s="10">
        <v>24236</v>
      </c>
      <c r="G21" s="10">
        <f>+(G20-G25)</f>
        <v>24572</v>
      </c>
      <c r="H21" s="10">
        <f t="shared" ref="H21:K21" si="0">+(H20-H25)</f>
        <v>24527</v>
      </c>
      <c r="I21" s="10">
        <f t="shared" si="0"/>
        <v>21601</v>
      </c>
      <c r="J21" s="10">
        <f t="shared" si="0"/>
        <v>9239</v>
      </c>
      <c r="K21" s="393">
        <f t="shared" si="0"/>
        <v>8709</v>
      </c>
      <c r="N21" t="s">
        <v>7893</v>
      </c>
      <c r="O21" t="s">
        <v>7894</v>
      </c>
    </row>
    <row r="22" spans="1:15" x14ac:dyDescent="0.25">
      <c r="A22" s="6" t="s">
        <v>45</v>
      </c>
      <c r="B22" s="202"/>
      <c r="C22" s="12">
        <v>1</v>
      </c>
      <c r="D22" s="12">
        <v>1</v>
      </c>
      <c r="E22" s="12">
        <f>+(E21/E20)</f>
        <v>0.99991374105063402</v>
      </c>
      <c r="F22" s="12">
        <v>1</v>
      </c>
      <c r="G22" s="12">
        <v>1</v>
      </c>
      <c r="H22" s="12">
        <v>1</v>
      </c>
      <c r="I22" s="12">
        <f>+(I21/I20)</f>
        <v>0.88289871658628305</v>
      </c>
      <c r="J22" s="12">
        <v>1</v>
      </c>
      <c r="K22" s="414">
        <f>+(K21/K20)</f>
        <v>0.35091465871544847</v>
      </c>
      <c r="N22" t="s">
        <v>7895</v>
      </c>
      <c r="O22" t="s">
        <v>7801</v>
      </c>
    </row>
    <row r="23" spans="1:15" x14ac:dyDescent="0.25">
      <c r="A23" s="6" t="s">
        <v>46</v>
      </c>
      <c r="B23" s="202"/>
      <c r="C23" s="10">
        <v>0</v>
      </c>
      <c r="D23" s="10">
        <v>0</v>
      </c>
      <c r="E23" s="10">
        <v>0</v>
      </c>
      <c r="F23" s="155">
        <v>0</v>
      </c>
      <c r="G23" s="10">
        <v>0</v>
      </c>
      <c r="H23" s="10">
        <v>0</v>
      </c>
      <c r="I23" s="10">
        <v>0</v>
      </c>
      <c r="J23" s="155">
        <v>0</v>
      </c>
      <c r="K23" s="528">
        <v>0</v>
      </c>
      <c r="N23" t="s">
        <v>7896</v>
      </c>
      <c r="O23" t="s">
        <v>7804</v>
      </c>
    </row>
    <row r="24" spans="1:15" x14ac:dyDescent="0.25">
      <c r="A24" s="6" t="s">
        <v>47</v>
      </c>
      <c r="B24" s="202"/>
      <c r="C24" s="12">
        <v>0</v>
      </c>
      <c r="D24" s="12">
        <v>0</v>
      </c>
      <c r="E24" s="12">
        <v>0</v>
      </c>
      <c r="F24" s="12">
        <v>0</v>
      </c>
      <c r="G24" s="12">
        <v>0</v>
      </c>
      <c r="H24" s="12">
        <v>0</v>
      </c>
      <c r="I24" s="12">
        <v>0</v>
      </c>
      <c r="J24" s="12">
        <v>0</v>
      </c>
      <c r="K24" s="414">
        <v>0</v>
      </c>
      <c r="N24" t="s">
        <v>7897</v>
      </c>
      <c r="O24" t="s">
        <v>7806</v>
      </c>
    </row>
    <row r="25" spans="1:15" x14ac:dyDescent="0.25">
      <c r="A25" s="6" t="s">
        <v>48</v>
      </c>
      <c r="B25" s="202"/>
      <c r="C25" s="164">
        <v>1</v>
      </c>
      <c r="D25" s="164">
        <v>3</v>
      </c>
      <c r="E25" s="164">
        <v>2</v>
      </c>
      <c r="F25" s="164">
        <v>6</v>
      </c>
      <c r="G25" s="170">
        <v>9</v>
      </c>
      <c r="H25" s="170">
        <v>18</v>
      </c>
      <c r="I25" s="170">
        <v>2865</v>
      </c>
      <c r="J25" s="170">
        <v>16017</v>
      </c>
      <c r="K25" s="519">
        <v>16109</v>
      </c>
      <c r="N25" t="s">
        <v>7898</v>
      </c>
      <c r="O25" t="s">
        <v>7899</v>
      </c>
    </row>
    <row r="26" spans="1:15" x14ac:dyDescent="0.25">
      <c r="A26" s="6" t="s">
        <v>49</v>
      </c>
      <c r="B26" s="202"/>
      <c r="C26" s="12">
        <f>+(C25/C20)</f>
        <v>4.4359668189681943E-5</v>
      </c>
      <c r="D26" s="12">
        <f>+(D25/D20)</f>
        <v>1.2994888677120333E-4</v>
      </c>
      <c r="E26" s="12">
        <f>+(E25/E20)</f>
        <v>8.6258949365996718E-5</v>
      </c>
      <c r="F26" s="12">
        <f>+(F25/F20)</f>
        <v>2.4750433132579819E-4</v>
      </c>
      <c r="G26" s="552">
        <f t="shared" ref="G26:K26" si="1">+(G25/G20)</f>
        <v>3.6613644684919245E-4</v>
      </c>
      <c r="H26" s="552">
        <f t="shared" si="1"/>
        <v>7.3334691383173767E-4</v>
      </c>
      <c r="I26" s="552">
        <f t="shared" si="1"/>
        <v>0.11710128341371699</v>
      </c>
      <c r="J26" s="552">
        <f t="shared" si="1"/>
        <v>0.63418593601520434</v>
      </c>
      <c r="K26" s="554">
        <f t="shared" si="1"/>
        <v>0.64908534128455153</v>
      </c>
      <c r="N26" t="s">
        <v>7900</v>
      </c>
      <c r="O26" t="s">
        <v>7901</v>
      </c>
    </row>
    <row r="27" spans="1:15" x14ac:dyDescent="0.25">
      <c r="A27" s="203" t="s">
        <v>50</v>
      </c>
      <c r="B27" s="202"/>
      <c r="C27" s="677" t="s">
        <v>51</v>
      </c>
      <c r="D27" s="677"/>
      <c r="E27" s="677"/>
      <c r="F27" s="677"/>
      <c r="G27" s="677"/>
      <c r="H27" s="677"/>
      <c r="N27" t="s">
        <v>7902</v>
      </c>
      <c r="O27" t="s">
        <v>7815</v>
      </c>
    </row>
    <row r="28" spans="1:15" x14ac:dyDescent="0.25">
      <c r="A28" s="15" t="s">
        <v>52</v>
      </c>
      <c r="B28" s="16" t="s">
        <v>2</v>
      </c>
      <c r="C28" s="433" t="s">
        <v>4089</v>
      </c>
      <c r="D28" s="433" t="s">
        <v>4088</v>
      </c>
      <c r="E28" s="433" t="s">
        <v>4087</v>
      </c>
      <c r="F28" s="434" t="s">
        <v>2110</v>
      </c>
      <c r="G28" s="433" t="s">
        <v>2073</v>
      </c>
      <c r="H28" s="433" t="s">
        <v>2074</v>
      </c>
      <c r="I28" s="433" t="s">
        <v>2075</v>
      </c>
      <c r="J28" s="433" t="s">
        <v>2076</v>
      </c>
      <c r="K28" s="518" t="s">
        <v>2077</v>
      </c>
      <c r="L28" s="518"/>
      <c r="N28" t="s">
        <v>7903</v>
      </c>
      <c r="O28" t="s">
        <v>7819</v>
      </c>
    </row>
    <row r="29" spans="1:15" x14ac:dyDescent="0.25">
      <c r="A29" s="167" t="s">
        <v>7872</v>
      </c>
      <c r="B29" s="214" t="s">
        <v>7691</v>
      </c>
      <c r="C29" s="687" t="s">
        <v>10811</v>
      </c>
      <c r="D29" s="687"/>
      <c r="E29" s="687"/>
      <c r="F29" s="687"/>
      <c r="G29" s="687"/>
      <c r="H29" s="687"/>
      <c r="I29" s="687"/>
      <c r="J29" s="687"/>
      <c r="K29" s="687"/>
      <c r="N29" t="s">
        <v>7904</v>
      </c>
      <c r="O29" t="s">
        <v>7836</v>
      </c>
    </row>
    <row r="30" spans="1:15" x14ac:dyDescent="0.25">
      <c r="A30" s="167" t="s">
        <v>7873</v>
      </c>
      <c r="B30" s="214" t="s">
        <v>7707</v>
      </c>
      <c r="C30" s="383">
        <v>15</v>
      </c>
      <c r="D30" s="383">
        <v>22</v>
      </c>
      <c r="E30" s="383">
        <v>22</v>
      </c>
      <c r="F30" s="383">
        <v>24</v>
      </c>
      <c r="G30" s="13">
        <v>22</v>
      </c>
      <c r="H30" s="13">
        <v>14</v>
      </c>
      <c r="I30" s="13">
        <v>11</v>
      </c>
      <c r="J30" s="383" t="s">
        <v>1542</v>
      </c>
      <c r="K30" s="383" t="s">
        <v>1542</v>
      </c>
      <c r="N30" t="s">
        <v>7905</v>
      </c>
      <c r="O30" t="s">
        <v>7841</v>
      </c>
    </row>
    <row r="31" spans="1:15" x14ac:dyDescent="0.25">
      <c r="A31" s="167" t="s">
        <v>7878</v>
      </c>
      <c r="B31" s="214" t="s">
        <v>7717</v>
      </c>
      <c r="C31" s="687" t="s">
        <v>10811</v>
      </c>
      <c r="D31" s="687"/>
      <c r="E31" s="687"/>
      <c r="F31" s="687"/>
      <c r="G31" s="687"/>
      <c r="H31" s="687"/>
      <c r="I31" s="687"/>
      <c r="J31" s="687"/>
      <c r="K31" s="687"/>
      <c r="N31" t="s">
        <v>7906</v>
      </c>
      <c r="O31" t="s">
        <v>7843</v>
      </c>
    </row>
    <row r="32" spans="1:15" x14ac:dyDescent="0.25">
      <c r="A32" s="167" t="s">
        <v>7879</v>
      </c>
      <c r="B32" s="214" t="s">
        <v>7726</v>
      </c>
      <c r="C32" s="383">
        <v>38</v>
      </c>
      <c r="D32" s="383">
        <v>64</v>
      </c>
      <c r="E32" s="383">
        <v>70</v>
      </c>
      <c r="F32" s="383">
        <v>60</v>
      </c>
      <c r="G32" s="13">
        <v>85</v>
      </c>
      <c r="H32" s="13">
        <v>82</v>
      </c>
      <c r="I32" s="13">
        <v>79</v>
      </c>
      <c r="J32" s="13">
        <v>36</v>
      </c>
      <c r="K32" s="13">
        <v>31</v>
      </c>
      <c r="N32" t="s">
        <v>7907</v>
      </c>
      <c r="O32" t="s">
        <v>7850</v>
      </c>
    </row>
    <row r="33" spans="1:15" x14ac:dyDescent="0.25">
      <c r="A33" s="167" t="s">
        <v>7880</v>
      </c>
      <c r="B33" s="214" t="s">
        <v>7761</v>
      </c>
      <c r="C33" s="383">
        <v>12</v>
      </c>
      <c r="D33" s="383">
        <v>15</v>
      </c>
      <c r="E33" s="611" t="s">
        <v>1542</v>
      </c>
      <c r="F33" s="383">
        <v>17</v>
      </c>
      <c r="G33" s="13">
        <v>12</v>
      </c>
      <c r="H33" s="13">
        <v>10</v>
      </c>
      <c r="I33" s="383" t="s">
        <v>1542</v>
      </c>
      <c r="J33" s="383" t="s">
        <v>1542</v>
      </c>
      <c r="K33" s="383" t="s">
        <v>1542</v>
      </c>
      <c r="N33" t="s">
        <v>7908</v>
      </c>
      <c r="O33" t="s">
        <v>7851</v>
      </c>
    </row>
    <row r="34" spans="1:15" x14ac:dyDescent="0.25">
      <c r="A34" s="167" t="s">
        <v>7881</v>
      </c>
      <c r="B34" s="214" t="s">
        <v>7765</v>
      </c>
      <c r="C34" s="687" t="s">
        <v>10811</v>
      </c>
      <c r="D34" s="687"/>
      <c r="E34" s="687"/>
      <c r="F34" s="687"/>
      <c r="G34" s="687"/>
      <c r="H34" s="687"/>
      <c r="I34" s="687"/>
      <c r="J34" s="687"/>
      <c r="K34" s="687"/>
      <c r="N34" t="s">
        <v>7909</v>
      </c>
      <c r="O34" t="s">
        <v>7853</v>
      </c>
    </row>
    <row r="35" spans="1:15" x14ac:dyDescent="0.25">
      <c r="A35" s="167" t="s">
        <v>7883</v>
      </c>
      <c r="B35" s="214" t="s">
        <v>7764</v>
      </c>
      <c r="C35" s="383">
        <v>89</v>
      </c>
      <c r="D35" s="383">
        <v>72</v>
      </c>
      <c r="E35" s="383">
        <v>93</v>
      </c>
      <c r="F35" s="383">
        <v>97</v>
      </c>
      <c r="G35" s="13">
        <v>106</v>
      </c>
      <c r="H35" s="13">
        <v>100</v>
      </c>
      <c r="I35" s="13">
        <v>97</v>
      </c>
      <c r="J35" s="13">
        <v>22</v>
      </c>
      <c r="K35" s="13">
        <v>29</v>
      </c>
      <c r="N35" t="s">
        <v>7910</v>
      </c>
      <c r="O35" t="s">
        <v>7859</v>
      </c>
    </row>
    <row r="36" spans="1:15" x14ac:dyDescent="0.25">
      <c r="A36" s="167" t="s">
        <v>7885</v>
      </c>
      <c r="B36" s="214" t="s">
        <v>7774</v>
      </c>
      <c r="C36" s="687" t="s">
        <v>10811</v>
      </c>
      <c r="D36" s="687"/>
      <c r="E36" s="687"/>
      <c r="F36" s="687"/>
      <c r="G36" s="687"/>
      <c r="H36" s="687"/>
      <c r="I36" s="687"/>
      <c r="J36" s="687"/>
      <c r="K36" s="687"/>
      <c r="N36" t="s">
        <v>7911</v>
      </c>
      <c r="O36" t="s">
        <v>7864</v>
      </c>
    </row>
    <row r="37" spans="1:15" x14ac:dyDescent="0.25">
      <c r="A37" s="167" t="s">
        <v>7886</v>
      </c>
      <c r="B37" s="214" t="s">
        <v>7777</v>
      </c>
      <c r="C37" s="687" t="s">
        <v>10811</v>
      </c>
      <c r="D37" s="687"/>
      <c r="E37" s="687"/>
      <c r="F37" s="687"/>
      <c r="G37" s="687"/>
      <c r="H37" s="687"/>
      <c r="I37" s="687"/>
      <c r="J37" s="687"/>
      <c r="K37" s="687"/>
      <c r="N37" t="s">
        <v>7912</v>
      </c>
      <c r="O37" t="s">
        <v>7866</v>
      </c>
    </row>
    <row r="38" spans="1:15" x14ac:dyDescent="0.25">
      <c r="A38" s="167" t="s">
        <v>7887</v>
      </c>
      <c r="B38" t="s">
        <v>7779</v>
      </c>
      <c r="C38" s="687" t="s">
        <v>10811</v>
      </c>
      <c r="D38" s="687"/>
      <c r="E38" s="687"/>
      <c r="F38" s="687"/>
      <c r="G38" s="687"/>
      <c r="H38" s="687"/>
      <c r="I38" s="687"/>
      <c r="J38" s="687"/>
      <c r="K38" s="687"/>
      <c r="N38" t="s">
        <v>7913</v>
      </c>
      <c r="O38" t="s">
        <v>7697</v>
      </c>
    </row>
    <row r="39" spans="1:15" x14ac:dyDescent="0.25">
      <c r="A39" s="167" t="s">
        <v>7888</v>
      </c>
      <c r="B39" s="214" t="s">
        <v>7782</v>
      </c>
      <c r="C39" s="687" t="s">
        <v>10811</v>
      </c>
      <c r="D39" s="687"/>
      <c r="E39" s="687"/>
      <c r="F39" s="687"/>
      <c r="G39" s="687"/>
      <c r="H39" s="687"/>
      <c r="I39" s="687"/>
      <c r="J39" s="687"/>
      <c r="K39" s="687"/>
      <c r="N39" t="s">
        <v>7914</v>
      </c>
      <c r="O39" t="s">
        <v>7698</v>
      </c>
    </row>
    <row r="40" spans="1:15" x14ac:dyDescent="0.25">
      <c r="A40" s="167" t="s">
        <v>7889</v>
      </c>
      <c r="B40" s="214" t="s">
        <v>7783</v>
      </c>
      <c r="C40" s="687" t="s">
        <v>10811</v>
      </c>
      <c r="D40" s="687"/>
      <c r="E40" s="687"/>
      <c r="F40" s="687"/>
      <c r="G40" s="687"/>
      <c r="H40" s="687"/>
      <c r="I40" s="687"/>
      <c r="J40" s="687"/>
      <c r="K40" s="687"/>
      <c r="N40" t="s">
        <v>7915</v>
      </c>
      <c r="O40" t="s">
        <v>7701</v>
      </c>
    </row>
    <row r="41" spans="1:15" x14ac:dyDescent="0.25">
      <c r="A41" s="167" t="s">
        <v>7892</v>
      </c>
      <c r="B41" s="214" t="s">
        <v>7793</v>
      </c>
      <c r="C41" s="611" t="s">
        <v>1542</v>
      </c>
      <c r="D41" s="611" t="s">
        <v>1542</v>
      </c>
      <c r="E41" s="611" t="s">
        <v>1542</v>
      </c>
      <c r="F41" s="611" t="s">
        <v>1542</v>
      </c>
      <c r="G41" s="383" t="s">
        <v>1542</v>
      </c>
      <c r="H41" s="13">
        <v>11</v>
      </c>
      <c r="I41" s="383" t="s">
        <v>1542</v>
      </c>
      <c r="J41" s="383" t="s">
        <v>1542</v>
      </c>
      <c r="K41" s="383" t="s">
        <v>1542</v>
      </c>
      <c r="N41" t="s">
        <v>7916</v>
      </c>
      <c r="O41" t="s">
        <v>7705</v>
      </c>
    </row>
    <row r="42" spans="1:15" x14ac:dyDescent="0.25">
      <c r="A42" s="167" t="s">
        <v>7895</v>
      </c>
      <c r="B42" s="214" t="s">
        <v>7801</v>
      </c>
      <c r="C42" s="687" t="s">
        <v>10811</v>
      </c>
      <c r="D42" s="687"/>
      <c r="E42" s="687"/>
      <c r="F42" s="687"/>
      <c r="G42" s="687"/>
      <c r="H42" s="687"/>
      <c r="I42" s="687"/>
      <c r="J42" s="687"/>
      <c r="K42" s="687"/>
      <c r="N42" t="s">
        <v>7917</v>
      </c>
      <c r="O42" t="s">
        <v>7918</v>
      </c>
    </row>
    <row r="43" spans="1:15" x14ac:dyDescent="0.25">
      <c r="A43" s="167" t="s">
        <v>7896</v>
      </c>
      <c r="B43" s="214" t="s">
        <v>7804</v>
      </c>
      <c r="C43" s="687" t="s">
        <v>10811</v>
      </c>
      <c r="D43" s="687"/>
      <c r="E43" s="687"/>
      <c r="F43" s="687"/>
      <c r="G43" s="687"/>
      <c r="H43" s="687"/>
      <c r="I43" s="687"/>
      <c r="J43" s="687"/>
      <c r="K43" s="687"/>
      <c r="N43" t="s">
        <v>7919</v>
      </c>
      <c r="O43" t="s">
        <v>7920</v>
      </c>
    </row>
    <row r="44" spans="1:15" x14ac:dyDescent="0.25">
      <c r="A44" s="167" t="s">
        <v>7897</v>
      </c>
      <c r="B44" s="214" t="s">
        <v>7806</v>
      </c>
      <c r="C44" s="687" t="s">
        <v>10811</v>
      </c>
      <c r="D44" s="687"/>
      <c r="E44" s="687"/>
      <c r="F44" s="687"/>
      <c r="G44" s="687"/>
      <c r="H44" s="687"/>
      <c r="I44" s="687"/>
      <c r="J44" s="687"/>
      <c r="K44" s="687"/>
      <c r="N44" t="s">
        <v>7921</v>
      </c>
      <c r="O44" t="s">
        <v>7722</v>
      </c>
    </row>
    <row r="45" spans="1:15" x14ac:dyDescent="0.25">
      <c r="A45" s="167" t="s">
        <v>7902</v>
      </c>
      <c r="B45" s="214" t="s">
        <v>7815</v>
      </c>
      <c r="C45" s="383">
        <v>34</v>
      </c>
      <c r="D45" s="383">
        <v>25</v>
      </c>
      <c r="E45" s="383">
        <v>27</v>
      </c>
      <c r="F45" s="383">
        <v>37</v>
      </c>
      <c r="G45" s="13">
        <v>19</v>
      </c>
      <c r="H45" s="13">
        <v>18</v>
      </c>
      <c r="I45" s="13">
        <v>17</v>
      </c>
      <c r="J45" s="383" t="s">
        <v>1542</v>
      </c>
      <c r="K45" s="611" t="s">
        <v>1542</v>
      </c>
      <c r="N45" t="s">
        <v>7922</v>
      </c>
      <c r="O45" t="s">
        <v>7730</v>
      </c>
    </row>
    <row r="46" spans="1:15" x14ac:dyDescent="0.25">
      <c r="A46" s="167" t="s">
        <v>7903</v>
      </c>
      <c r="B46" s="214" t="s">
        <v>7819</v>
      </c>
      <c r="C46" s="383">
        <v>43</v>
      </c>
      <c r="D46" s="383">
        <v>31</v>
      </c>
      <c r="E46" s="383">
        <v>39</v>
      </c>
      <c r="F46" s="383">
        <v>43</v>
      </c>
      <c r="G46" s="13">
        <v>43</v>
      </c>
      <c r="H46" s="13">
        <v>59</v>
      </c>
      <c r="I46" s="13">
        <v>50</v>
      </c>
      <c r="J46" s="13">
        <v>18</v>
      </c>
      <c r="K46" s="13">
        <v>14</v>
      </c>
      <c r="N46" t="s">
        <v>7923</v>
      </c>
      <c r="O46" t="s">
        <v>7924</v>
      </c>
    </row>
    <row r="47" spans="1:15" x14ac:dyDescent="0.25">
      <c r="A47" s="167" t="s">
        <v>7904</v>
      </c>
      <c r="B47" s="214" t="s">
        <v>7836</v>
      </c>
      <c r="C47" s="687" t="s">
        <v>10811</v>
      </c>
      <c r="D47" s="687"/>
      <c r="E47" s="687"/>
      <c r="F47" s="687"/>
      <c r="G47" s="687"/>
      <c r="H47" s="687"/>
      <c r="I47" s="687"/>
      <c r="J47" s="687"/>
      <c r="K47" s="687"/>
      <c r="N47" t="s">
        <v>7925</v>
      </c>
      <c r="O47" t="s">
        <v>7735</v>
      </c>
    </row>
    <row r="48" spans="1:15" x14ac:dyDescent="0.25">
      <c r="A48" s="167" t="s">
        <v>7905</v>
      </c>
      <c r="B48" s="214" t="s">
        <v>7841</v>
      </c>
      <c r="C48" s="687" t="s">
        <v>10811</v>
      </c>
      <c r="D48" s="687"/>
      <c r="E48" s="687"/>
      <c r="F48" s="687"/>
      <c r="G48" s="687"/>
      <c r="H48" s="687"/>
      <c r="I48" s="687"/>
      <c r="J48" s="687"/>
      <c r="K48" s="687"/>
      <c r="N48" t="s">
        <v>7926</v>
      </c>
      <c r="O48" t="s">
        <v>7753</v>
      </c>
    </row>
    <row r="49" spans="1:15" x14ac:dyDescent="0.25">
      <c r="A49" s="167" t="s">
        <v>7906</v>
      </c>
      <c r="B49" s="214" t="s">
        <v>7843</v>
      </c>
      <c r="C49" s="687" t="s">
        <v>10811</v>
      </c>
      <c r="D49" s="687"/>
      <c r="E49" s="687"/>
      <c r="F49" s="687"/>
      <c r="G49" s="687"/>
      <c r="H49" s="687"/>
      <c r="I49" s="687"/>
      <c r="J49" s="687"/>
      <c r="K49" s="687"/>
      <c r="N49" t="s">
        <v>7927</v>
      </c>
      <c r="O49" t="s">
        <v>7928</v>
      </c>
    </row>
    <row r="50" spans="1:15" x14ac:dyDescent="0.25">
      <c r="A50" s="167" t="s">
        <v>7907</v>
      </c>
      <c r="B50" s="214" t="s">
        <v>7850</v>
      </c>
      <c r="C50" s="687" t="s">
        <v>10811</v>
      </c>
      <c r="D50" s="687"/>
      <c r="E50" s="687"/>
      <c r="F50" s="687"/>
      <c r="G50" s="687"/>
      <c r="H50" s="687"/>
      <c r="I50" s="687"/>
      <c r="J50" s="687"/>
      <c r="K50" s="687"/>
      <c r="N50" t="s">
        <v>7929</v>
      </c>
      <c r="O50" t="s">
        <v>7759</v>
      </c>
    </row>
    <row r="51" spans="1:15" x14ac:dyDescent="0.25">
      <c r="A51" s="214" t="s">
        <v>7908</v>
      </c>
      <c r="B51" s="214" t="s">
        <v>7851</v>
      </c>
      <c r="C51" s="687" t="s">
        <v>10811</v>
      </c>
      <c r="D51" s="687"/>
      <c r="E51" s="687"/>
      <c r="F51" s="687"/>
      <c r="G51" s="687"/>
      <c r="H51" s="687"/>
      <c r="I51" s="687"/>
      <c r="J51" s="687"/>
      <c r="K51" s="687"/>
      <c r="N51" t="s">
        <v>7930</v>
      </c>
      <c r="O51" t="s">
        <v>7773</v>
      </c>
    </row>
    <row r="52" spans="1:15" x14ac:dyDescent="0.25">
      <c r="A52" s="167" t="s">
        <v>7909</v>
      </c>
      <c r="B52" s="214" t="s">
        <v>7853</v>
      </c>
      <c r="C52" s="611" t="s">
        <v>1542</v>
      </c>
      <c r="D52" s="383">
        <v>13</v>
      </c>
      <c r="E52" s="383">
        <v>10</v>
      </c>
      <c r="F52" s="383">
        <v>17</v>
      </c>
      <c r="G52" s="13">
        <v>15</v>
      </c>
      <c r="H52" s="13">
        <v>14</v>
      </c>
      <c r="I52" s="13">
        <v>13</v>
      </c>
      <c r="J52" s="383" t="s">
        <v>1542</v>
      </c>
      <c r="K52" s="383" t="s">
        <v>1542</v>
      </c>
      <c r="N52" t="s">
        <v>7931</v>
      </c>
      <c r="O52" t="s">
        <v>7795</v>
      </c>
    </row>
    <row r="53" spans="1:15" x14ac:dyDescent="0.25">
      <c r="A53" s="214" t="s">
        <v>7910</v>
      </c>
      <c r="B53" s="214" t="s">
        <v>7859</v>
      </c>
      <c r="C53" s="687" t="s">
        <v>10811</v>
      </c>
      <c r="D53" s="687"/>
      <c r="E53" s="687"/>
      <c r="F53" s="687"/>
      <c r="G53" s="687"/>
      <c r="H53" s="687"/>
      <c r="I53" s="687"/>
      <c r="J53" s="687"/>
      <c r="K53" s="687"/>
      <c r="N53" t="s">
        <v>7932</v>
      </c>
      <c r="O53" t="s">
        <v>7933</v>
      </c>
    </row>
    <row r="54" spans="1:15" x14ac:dyDescent="0.25">
      <c r="A54" s="167" t="s">
        <v>7911</v>
      </c>
      <c r="B54" s="214" t="s">
        <v>7864</v>
      </c>
      <c r="C54" s="687" t="s">
        <v>10811</v>
      </c>
      <c r="D54" s="687"/>
      <c r="E54" s="687"/>
      <c r="F54" s="687"/>
      <c r="G54" s="687"/>
      <c r="H54" s="687"/>
      <c r="I54" s="687"/>
      <c r="J54" s="687"/>
      <c r="K54" s="687"/>
      <c r="N54" t="s">
        <v>7934</v>
      </c>
      <c r="O54" t="s">
        <v>7935</v>
      </c>
    </row>
    <row r="55" spans="1:15" x14ac:dyDescent="0.25">
      <c r="A55" s="167" t="s">
        <v>7912</v>
      </c>
      <c r="B55" s="214" t="s">
        <v>7866</v>
      </c>
      <c r="C55" s="687" t="s">
        <v>10811</v>
      </c>
      <c r="D55" s="687"/>
      <c r="E55" s="687"/>
      <c r="F55" s="687"/>
      <c r="G55" s="687"/>
      <c r="H55" s="687"/>
      <c r="I55" s="687"/>
      <c r="J55" s="687"/>
      <c r="K55" s="687"/>
      <c r="N55" t="s">
        <v>7936</v>
      </c>
      <c r="O55" t="s">
        <v>7822</v>
      </c>
    </row>
    <row r="56" spans="1:15" x14ac:dyDescent="0.25">
      <c r="A56" s="167" t="s">
        <v>7913</v>
      </c>
      <c r="B56" s="224" t="s">
        <v>7697</v>
      </c>
      <c r="C56" s="383">
        <v>18</v>
      </c>
      <c r="D56" s="383" t="s">
        <v>1542</v>
      </c>
      <c r="E56" s="611" t="s">
        <v>1542</v>
      </c>
      <c r="F56" s="611" t="s">
        <v>1542</v>
      </c>
      <c r="G56" s="611" t="s">
        <v>1542</v>
      </c>
      <c r="H56" s="611" t="s">
        <v>1542</v>
      </c>
      <c r="I56" s="611" t="s">
        <v>1542</v>
      </c>
      <c r="J56" s="611" t="s">
        <v>1542</v>
      </c>
      <c r="K56" s="611" t="s">
        <v>1542</v>
      </c>
      <c r="N56" t="s">
        <v>7937</v>
      </c>
      <c r="O56" t="s">
        <v>7938</v>
      </c>
    </row>
    <row r="57" spans="1:15" x14ac:dyDescent="0.25">
      <c r="A57" s="167" t="s">
        <v>7914</v>
      </c>
      <c r="B57" s="214" t="s">
        <v>7698</v>
      </c>
      <c r="C57" s="687" t="s">
        <v>10811</v>
      </c>
      <c r="D57" s="687"/>
      <c r="E57" s="687"/>
      <c r="F57" s="687"/>
      <c r="G57" s="687"/>
      <c r="H57" s="687"/>
      <c r="I57" s="687"/>
      <c r="J57" s="687"/>
      <c r="K57" s="687"/>
      <c r="N57" t="s">
        <v>7939</v>
      </c>
      <c r="O57" t="s">
        <v>7826</v>
      </c>
    </row>
    <row r="58" spans="1:15" x14ac:dyDescent="0.25">
      <c r="A58" s="167" t="s">
        <v>7915</v>
      </c>
      <c r="B58" s="214" t="s">
        <v>7701</v>
      </c>
      <c r="C58" s="687" t="s">
        <v>10811</v>
      </c>
      <c r="D58" s="687"/>
      <c r="E58" s="687"/>
      <c r="F58" s="687"/>
      <c r="G58" s="687"/>
      <c r="H58" s="687"/>
      <c r="I58" s="687"/>
      <c r="J58" s="687"/>
      <c r="K58" s="687"/>
      <c r="N58" t="s">
        <v>7940</v>
      </c>
      <c r="O58" t="s">
        <v>7827</v>
      </c>
    </row>
    <row r="59" spans="1:15" x14ac:dyDescent="0.25">
      <c r="A59" s="214" t="s">
        <v>7916</v>
      </c>
      <c r="B59" s="214" t="s">
        <v>7706</v>
      </c>
      <c r="C59" s="687" t="s">
        <v>10811</v>
      </c>
      <c r="D59" s="687"/>
      <c r="E59" s="687"/>
      <c r="F59" s="687"/>
      <c r="G59" s="687"/>
      <c r="H59" s="687"/>
      <c r="I59" s="687"/>
      <c r="J59" s="687"/>
      <c r="K59" s="687"/>
      <c r="N59" t="s">
        <v>7941</v>
      </c>
      <c r="O59" t="s">
        <v>7856</v>
      </c>
    </row>
    <row r="60" spans="1:15" x14ac:dyDescent="0.25">
      <c r="A60" s="167" t="s">
        <v>7921</v>
      </c>
      <c r="B60" s="214" t="s">
        <v>7722</v>
      </c>
      <c r="C60" s="687" t="s">
        <v>10811</v>
      </c>
      <c r="D60" s="687"/>
      <c r="E60" s="687"/>
      <c r="F60" s="687"/>
      <c r="G60" s="687"/>
      <c r="H60" s="687"/>
      <c r="I60" s="687"/>
      <c r="J60" s="687"/>
      <c r="K60" s="687"/>
      <c r="N60" t="s">
        <v>7942</v>
      </c>
      <c r="O60" t="s">
        <v>7943</v>
      </c>
    </row>
    <row r="61" spans="1:15" x14ac:dyDescent="0.25">
      <c r="A61" s="167" t="s">
        <v>7922</v>
      </c>
      <c r="B61" s="214" t="s">
        <v>7730</v>
      </c>
      <c r="C61" s="687" t="s">
        <v>10811</v>
      </c>
      <c r="D61" s="687"/>
      <c r="E61" s="687"/>
      <c r="F61" s="687"/>
      <c r="G61" s="687"/>
      <c r="H61" s="687"/>
      <c r="I61" s="687"/>
      <c r="J61" s="687"/>
      <c r="K61" s="687"/>
      <c r="N61" t="s">
        <v>7944</v>
      </c>
      <c r="O61" t="s">
        <v>7945</v>
      </c>
    </row>
    <row r="62" spans="1:15" x14ac:dyDescent="0.25">
      <c r="A62" s="167" t="s">
        <v>7925</v>
      </c>
      <c r="B62" s="214" t="s">
        <v>7735</v>
      </c>
      <c r="C62" s="687" t="s">
        <v>10811</v>
      </c>
      <c r="D62" s="687"/>
      <c r="E62" s="687"/>
      <c r="F62" s="687"/>
      <c r="G62" s="687"/>
      <c r="H62" s="687"/>
      <c r="I62" s="687"/>
      <c r="J62" s="687"/>
      <c r="K62" s="687"/>
      <c r="N62" t="s">
        <v>7946</v>
      </c>
      <c r="O62" t="s">
        <v>7692</v>
      </c>
    </row>
    <row r="63" spans="1:15" x14ac:dyDescent="0.25">
      <c r="A63" s="214" t="s">
        <v>7926</v>
      </c>
      <c r="B63" s="214" t="s">
        <v>7753</v>
      </c>
      <c r="C63" s="687" t="s">
        <v>10811</v>
      </c>
      <c r="D63" s="687"/>
      <c r="E63" s="687"/>
      <c r="F63" s="687"/>
      <c r="G63" s="687"/>
      <c r="H63" s="687"/>
      <c r="I63" s="687"/>
      <c r="J63" s="687"/>
      <c r="K63" s="687"/>
      <c r="N63" t="s">
        <v>7947</v>
      </c>
      <c r="O63" t="s">
        <v>7695</v>
      </c>
    </row>
    <row r="64" spans="1:15" x14ac:dyDescent="0.25">
      <c r="A64" s="167" t="s">
        <v>7929</v>
      </c>
      <c r="B64" s="214" t="s">
        <v>7759</v>
      </c>
      <c r="C64" s="687" t="s">
        <v>10811</v>
      </c>
      <c r="D64" s="687"/>
      <c r="E64" s="687"/>
      <c r="F64" s="687"/>
      <c r="G64" s="687"/>
      <c r="H64" s="687"/>
      <c r="I64" s="687"/>
      <c r="J64" s="687"/>
      <c r="K64" s="687"/>
      <c r="N64" t="s">
        <v>7948</v>
      </c>
      <c r="O64" t="s">
        <v>7700</v>
      </c>
    </row>
    <row r="65" spans="1:15" x14ac:dyDescent="0.25">
      <c r="A65" s="167" t="s">
        <v>7930</v>
      </c>
      <c r="B65" s="214" t="s">
        <v>7773</v>
      </c>
      <c r="C65" s="687" t="s">
        <v>10811</v>
      </c>
      <c r="D65" s="687"/>
      <c r="E65" s="687"/>
      <c r="F65" s="687"/>
      <c r="G65" s="687"/>
      <c r="H65" s="687"/>
      <c r="I65" s="687"/>
      <c r="J65" s="687"/>
      <c r="K65" s="687"/>
      <c r="N65" t="s">
        <v>7949</v>
      </c>
      <c r="O65" t="s">
        <v>7703</v>
      </c>
    </row>
    <row r="66" spans="1:15" x14ac:dyDescent="0.25">
      <c r="A66" s="214" t="s">
        <v>7931</v>
      </c>
      <c r="B66" s="224" t="s">
        <v>7795</v>
      </c>
      <c r="C66" s="687" t="s">
        <v>10811</v>
      </c>
      <c r="D66" s="687"/>
      <c r="E66" s="687"/>
      <c r="F66" s="687"/>
      <c r="G66" s="687"/>
      <c r="H66" s="687"/>
      <c r="I66" s="687"/>
      <c r="J66" s="687"/>
      <c r="K66" s="687"/>
      <c r="N66" t="s">
        <v>7950</v>
      </c>
      <c r="O66" t="s">
        <v>7704</v>
      </c>
    </row>
    <row r="67" spans="1:15" x14ac:dyDescent="0.25">
      <c r="A67" s="167" t="s">
        <v>7936</v>
      </c>
      <c r="B67" s="224" t="s">
        <v>7822</v>
      </c>
      <c r="C67" s="687" t="s">
        <v>10811</v>
      </c>
      <c r="D67" s="687"/>
      <c r="E67" s="687"/>
      <c r="F67" s="687"/>
      <c r="G67" s="687"/>
      <c r="H67" s="687"/>
      <c r="I67" s="687"/>
      <c r="J67" s="687"/>
      <c r="K67" s="687"/>
      <c r="N67" t="s">
        <v>7951</v>
      </c>
      <c r="O67" t="s">
        <v>7708</v>
      </c>
    </row>
    <row r="68" spans="1:15" x14ac:dyDescent="0.25">
      <c r="A68" s="167" t="s">
        <v>7939</v>
      </c>
      <c r="B68" s="214" t="s">
        <v>7826</v>
      </c>
      <c r="C68" s="687" t="s">
        <v>10811</v>
      </c>
      <c r="D68" s="687"/>
      <c r="E68" s="687"/>
      <c r="F68" s="687"/>
      <c r="G68" s="687"/>
      <c r="H68" s="687"/>
      <c r="I68" s="687"/>
      <c r="J68" s="687"/>
      <c r="K68" s="687"/>
      <c r="N68" t="s">
        <v>7952</v>
      </c>
      <c r="O68" t="s">
        <v>7709</v>
      </c>
    </row>
    <row r="69" spans="1:15" x14ac:dyDescent="0.25">
      <c r="A69" s="167" t="s">
        <v>7940</v>
      </c>
      <c r="B69" s="214" t="s">
        <v>7827</v>
      </c>
      <c r="C69" s="687" t="s">
        <v>10811</v>
      </c>
      <c r="D69" s="687"/>
      <c r="E69" s="687"/>
      <c r="F69" s="687"/>
      <c r="G69" s="687"/>
      <c r="H69" s="687"/>
      <c r="I69" s="687"/>
      <c r="J69" s="687"/>
      <c r="K69" s="687"/>
      <c r="N69" t="s">
        <v>7953</v>
      </c>
      <c r="O69" t="s">
        <v>7712</v>
      </c>
    </row>
    <row r="70" spans="1:15" x14ac:dyDescent="0.25">
      <c r="A70" s="167" t="s">
        <v>7941</v>
      </c>
      <c r="B70" s="214" t="s">
        <v>7856</v>
      </c>
      <c r="C70" s="687" t="s">
        <v>10811</v>
      </c>
      <c r="D70" s="687"/>
      <c r="E70" s="687"/>
      <c r="F70" s="687"/>
      <c r="G70" s="687"/>
      <c r="H70" s="687"/>
      <c r="I70" s="687"/>
      <c r="J70" s="687"/>
      <c r="K70" s="687"/>
      <c r="N70" t="s">
        <v>7954</v>
      </c>
      <c r="O70" t="s">
        <v>7715</v>
      </c>
    </row>
    <row r="71" spans="1:15" x14ac:dyDescent="0.25">
      <c r="A71" s="167" t="s">
        <v>7946</v>
      </c>
      <c r="B71" s="214" t="s">
        <v>7692</v>
      </c>
      <c r="C71" s="687" t="s">
        <v>10811</v>
      </c>
      <c r="D71" s="687"/>
      <c r="E71" s="687"/>
      <c r="F71" s="687"/>
      <c r="G71" s="687"/>
      <c r="H71" s="687"/>
      <c r="I71" s="687"/>
      <c r="J71" s="687"/>
      <c r="K71" s="687"/>
      <c r="N71" t="s">
        <v>7955</v>
      </c>
      <c r="O71" t="s">
        <v>7720</v>
      </c>
    </row>
    <row r="72" spans="1:15" x14ac:dyDescent="0.25">
      <c r="A72" s="167" t="s">
        <v>7947</v>
      </c>
      <c r="B72" s="214" t="s">
        <v>7695</v>
      </c>
      <c r="C72" s="687" t="s">
        <v>10811</v>
      </c>
      <c r="D72" s="687"/>
      <c r="E72" s="687"/>
      <c r="F72" s="687"/>
      <c r="G72" s="687"/>
      <c r="H72" s="687"/>
      <c r="I72" s="687"/>
      <c r="J72" s="687"/>
      <c r="K72" s="687"/>
      <c r="N72" t="s">
        <v>7956</v>
      </c>
      <c r="O72" t="s">
        <v>7724</v>
      </c>
    </row>
    <row r="73" spans="1:15" x14ac:dyDescent="0.25">
      <c r="A73" s="167" t="s">
        <v>7948</v>
      </c>
      <c r="B73" s="214" t="s">
        <v>7700</v>
      </c>
      <c r="C73" s="687" t="s">
        <v>10811</v>
      </c>
      <c r="D73" s="687"/>
      <c r="E73" s="687"/>
      <c r="F73" s="687"/>
      <c r="G73" s="687"/>
      <c r="H73" s="687"/>
      <c r="I73" s="687"/>
      <c r="J73" s="687"/>
      <c r="K73" s="687"/>
      <c r="N73" t="s">
        <v>7957</v>
      </c>
      <c r="O73" t="s">
        <v>7729</v>
      </c>
    </row>
    <row r="74" spans="1:15" x14ac:dyDescent="0.25">
      <c r="A74" s="167" t="s">
        <v>7949</v>
      </c>
      <c r="B74" s="214" t="s">
        <v>7703</v>
      </c>
      <c r="C74" s="687" t="s">
        <v>10811</v>
      </c>
      <c r="D74" s="687"/>
      <c r="E74" s="687"/>
      <c r="F74" s="687"/>
      <c r="G74" s="687"/>
      <c r="H74" s="687"/>
      <c r="I74" s="687"/>
      <c r="J74" s="687"/>
      <c r="K74" s="687"/>
      <c r="N74" t="s">
        <v>7958</v>
      </c>
      <c r="O74" t="s">
        <v>7731</v>
      </c>
    </row>
    <row r="75" spans="1:15" x14ac:dyDescent="0.25">
      <c r="A75" s="167" t="s">
        <v>7950</v>
      </c>
      <c r="B75" s="214" t="s">
        <v>7704</v>
      </c>
      <c r="C75" s="687" t="s">
        <v>10811</v>
      </c>
      <c r="D75" s="687"/>
      <c r="E75" s="687"/>
      <c r="F75" s="687"/>
      <c r="G75" s="687"/>
      <c r="H75" s="687"/>
      <c r="I75" s="687"/>
      <c r="J75" s="687"/>
      <c r="K75" s="687"/>
      <c r="N75" t="s">
        <v>7959</v>
      </c>
      <c r="O75" t="s">
        <v>7732</v>
      </c>
    </row>
    <row r="76" spans="1:15" x14ac:dyDescent="0.25">
      <c r="A76" s="167" t="s">
        <v>7951</v>
      </c>
      <c r="B76" s="214" t="s">
        <v>7708</v>
      </c>
      <c r="C76" s="687" t="s">
        <v>10811</v>
      </c>
      <c r="D76" s="687"/>
      <c r="E76" s="687"/>
      <c r="F76" s="687"/>
      <c r="G76" s="687"/>
      <c r="H76" s="687"/>
      <c r="I76" s="687"/>
      <c r="J76" s="687"/>
      <c r="K76" s="687"/>
      <c r="N76" t="s">
        <v>7960</v>
      </c>
      <c r="O76" t="s">
        <v>7733</v>
      </c>
    </row>
    <row r="77" spans="1:15" x14ac:dyDescent="0.25">
      <c r="A77" s="167" t="s">
        <v>7952</v>
      </c>
      <c r="B77" s="214" t="s">
        <v>7709</v>
      </c>
      <c r="C77" s="687" t="s">
        <v>10811</v>
      </c>
      <c r="D77" s="687"/>
      <c r="E77" s="687"/>
      <c r="F77" s="687"/>
      <c r="G77" s="687"/>
      <c r="H77" s="687"/>
      <c r="I77" s="687"/>
      <c r="J77" s="687"/>
      <c r="K77" s="687"/>
      <c r="N77" t="s">
        <v>7961</v>
      </c>
      <c r="O77" t="s">
        <v>7739</v>
      </c>
    </row>
    <row r="78" spans="1:15" x14ac:dyDescent="0.25">
      <c r="A78" s="167" t="s">
        <v>7953</v>
      </c>
      <c r="B78" s="214" t="s">
        <v>7712</v>
      </c>
      <c r="C78" s="687" t="s">
        <v>10811</v>
      </c>
      <c r="D78" s="687"/>
      <c r="E78" s="687"/>
      <c r="F78" s="687"/>
      <c r="G78" s="687"/>
      <c r="H78" s="687"/>
      <c r="I78" s="687"/>
      <c r="J78" s="687"/>
      <c r="K78" s="687"/>
      <c r="N78" t="s">
        <v>7962</v>
      </c>
      <c r="O78" t="s">
        <v>7741</v>
      </c>
    </row>
    <row r="79" spans="1:15" x14ac:dyDescent="0.25">
      <c r="A79" s="167" t="s">
        <v>7954</v>
      </c>
      <c r="B79" s="214" t="s">
        <v>7715</v>
      </c>
      <c r="C79" s="383">
        <v>76</v>
      </c>
      <c r="D79" s="383">
        <v>91</v>
      </c>
      <c r="E79" s="383">
        <v>67</v>
      </c>
      <c r="F79" s="383">
        <v>52</v>
      </c>
      <c r="G79" s="13">
        <v>38</v>
      </c>
      <c r="H79" s="13">
        <v>29</v>
      </c>
      <c r="I79" s="13">
        <v>15</v>
      </c>
      <c r="J79" s="383" t="s">
        <v>1542</v>
      </c>
      <c r="K79" s="383" t="s">
        <v>1542</v>
      </c>
      <c r="N79" t="s">
        <v>7963</v>
      </c>
      <c r="O79" t="s">
        <v>7964</v>
      </c>
    </row>
    <row r="80" spans="1:15" x14ac:dyDescent="0.25">
      <c r="A80" s="167" t="s">
        <v>7955</v>
      </c>
      <c r="B80" s="214" t="s">
        <v>7720</v>
      </c>
      <c r="C80" s="687" t="s">
        <v>10811</v>
      </c>
      <c r="D80" s="687"/>
      <c r="E80" s="687"/>
      <c r="F80" s="687"/>
      <c r="G80" s="687"/>
      <c r="H80" s="687"/>
      <c r="I80" s="687"/>
      <c r="J80" s="687"/>
      <c r="K80" s="687"/>
      <c r="N80" t="s">
        <v>7965</v>
      </c>
      <c r="O80" t="s">
        <v>7744</v>
      </c>
    </row>
    <row r="81" spans="1:15" x14ac:dyDescent="0.25">
      <c r="A81" s="167" t="s">
        <v>7956</v>
      </c>
      <c r="B81" s="214" t="s">
        <v>7724</v>
      </c>
      <c r="C81" s="687" t="s">
        <v>10811</v>
      </c>
      <c r="D81" s="687"/>
      <c r="E81" s="687"/>
      <c r="F81" s="687"/>
      <c r="G81" s="687"/>
      <c r="H81" s="687"/>
      <c r="I81" s="687"/>
      <c r="J81" s="687"/>
      <c r="K81" s="687"/>
      <c r="N81" t="s">
        <v>7966</v>
      </c>
      <c r="O81" t="s">
        <v>7745</v>
      </c>
    </row>
    <row r="82" spans="1:15" x14ac:dyDescent="0.25">
      <c r="A82" s="167" t="s">
        <v>7957</v>
      </c>
      <c r="B82" s="214" t="s">
        <v>7729</v>
      </c>
      <c r="C82" s="687" t="s">
        <v>10811</v>
      </c>
      <c r="D82" s="687"/>
      <c r="E82" s="687"/>
      <c r="F82" s="687"/>
      <c r="G82" s="687"/>
      <c r="H82" s="687"/>
      <c r="I82" s="687"/>
      <c r="J82" s="687"/>
      <c r="K82" s="687"/>
      <c r="N82" t="s">
        <v>7967</v>
      </c>
      <c r="O82" t="s">
        <v>7751</v>
      </c>
    </row>
    <row r="83" spans="1:15" x14ac:dyDescent="0.25">
      <c r="A83" s="167" t="s">
        <v>7958</v>
      </c>
      <c r="B83" s="224" t="s">
        <v>7731</v>
      </c>
      <c r="C83" s="687" t="s">
        <v>10811</v>
      </c>
      <c r="D83" s="687"/>
      <c r="E83" s="687"/>
      <c r="F83" s="687"/>
      <c r="G83" s="687"/>
      <c r="H83" s="687"/>
      <c r="I83" s="687"/>
      <c r="J83" s="687"/>
      <c r="K83" s="687"/>
      <c r="N83" t="s">
        <v>7968</v>
      </c>
      <c r="O83" t="s">
        <v>7747</v>
      </c>
    </row>
    <row r="84" spans="1:15" x14ac:dyDescent="0.25">
      <c r="A84" s="167" t="s">
        <v>7959</v>
      </c>
      <c r="B84" s="214" t="s">
        <v>7732</v>
      </c>
      <c r="C84" s="383">
        <v>16</v>
      </c>
      <c r="D84" s="383">
        <v>21</v>
      </c>
      <c r="E84" s="383">
        <v>21</v>
      </c>
      <c r="F84" s="383">
        <v>20</v>
      </c>
      <c r="G84" s="13">
        <v>25</v>
      </c>
      <c r="H84" s="13">
        <v>36</v>
      </c>
      <c r="I84" s="13">
        <v>29</v>
      </c>
      <c r="J84" s="383" t="s">
        <v>1542</v>
      </c>
      <c r="K84" s="383" t="s">
        <v>1542</v>
      </c>
      <c r="N84" t="s">
        <v>7969</v>
      </c>
      <c r="O84" t="s">
        <v>7748</v>
      </c>
    </row>
    <row r="85" spans="1:15" x14ac:dyDescent="0.25">
      <c r="A85" s="167" t="s">
        <v>7960</v>
      </c>
      <c r="B85" s="214" t="s">
        <v>7733</v>
      </c>
      <c r="C85" s="687" t="s">
        <v>10811</v>
      </c>
      <c r="D85" s="687"/>
      <c r="E85" s="687"/>
      <c r="F85" s="687"/>
      <c r="G85" s="687"/>
      <c r="H85" s="687"/>
      <c r="I85" s="687"/>
      <c r="J85" s="687"/>
      <c r="K85" s="687"/>
      <c r="N85" t="s">
        <v>7970</v>
      </c>
      <c r="O85" t="s">
        <v>7750</v>
      </c>
    </row>
    <row r="86" spans="1:15" x14ac:dyDescent="0.25">
      <c r="A86" s="167" t="s">
        <v>7961</v>
      </c>
      <c r="B86" s="214" t="s">
        <v>7739</v>
      </c>
      <c r="C86" s="383">
        <v>613</v>
      </c>
      <c r="D86" s="383">
        <v>581</v>
      </c>
      <c r="E86" s="383">
        <v>607</v>
      </c>
      <c r="F86" s="383">
        <v>612</v>
      </c>
      <c r="G86" s="13">
        <v>605</v>
      </c>
      <c r="H86" s="13">
        <v>634</v>
      </c>
      <c r="I86" s="13">
        <v>407</v>
      </c>
      <c r="J86" s="13">
        <v>206</v>
      </c>
      <c r="K86" s="13">
        <v>196</v>
      </c>
      <c r="N86" t="s">
        <v>7971</v>
      </c>
      <c r="O86" t="s">
        <v>7972</v>
      </c>
    </row>
    <row r="87" spans="1:15" x14ac:dyDescent="0.25">
      <c r="A87" s="167" t="s">
        <v>7962</v>
      </c>
      <c r="B87" s="214" t="s">
        <v>7741</v>
      </c>
      <c r="C87" s="687" t="s">
        <v>10811</v>
      </c>
      <c r="D87" s="687"/>
      <c r="E87" s="687"/>
      <c r="F87" s="687"/>
      <c r="G87" s="687"/>
      <c r="H87" s="687"/>
      <c r="I87" s="687"/>
      <c r="J87" s="687"/>
      <c r="K87" s="687"/>
      <c r="N87" t="s">
        <v>7973</v>
      </c>
      <c r="O87" t="s">
        <v>7752</v>
      </c>
    </row>
    <row r="88" spans="1:15" x14ac:dyDescent="0.25">
      <c r="A88" s="167" t="s">
        <v>7965</v>
      </c>
      <c r="B88" s="214" t="s">
        <v>7744</v>
      </c>
      <c r="C88" s="687" t="s">
        <v>10811</v>
      </c>
      <c r="D88" s="687"/>
      <c r="E88" s="687"/>
      <c r="F88" s="687"/>
      <c r="G88" s="687"/>
      <c r="H88" s="687"/>
      <c r="I88" s="687"/>
      <c r="J88" s="687"/>
      <c r="K88" s="687"/>
      <c r="N88" t="s">
        <v>7974</v>
      </c>
      <c r="O88" t="s">
        <v>7755</v>
      </c>
    </row>
    <row r="89" spans="1:15" x14ac:dyDescent="0.25">
      <c r="A89" s="167" t="s">
        <v>7966</v>
      </c>
      <c r="B89" s="214" t="s">
        <v>7745</v>
      </c>
      <c r="C89" s="383">
        <v>15</v>
      </c>
      <c r="D89" s="383">
        <v>17</v>
      </c>
      <c r="E89" s="383">
        <v>17</v>
      </c>
      <c r="F89" s="611" t="s">
        <v>1542</v>
      </c>
      <c r="G89" s="13">
        <v>14</v>
      </c>
      <c r="H89" s="13">
        <v>10</v>
      </c>
      <c r="I89" s="13">
        <v>10</v>
      </c>
      <c r="J89" s="383" t="s">
        <v>1542</v>
      </c>
      <c r="K89" s="383" t="s">
        <v>1542</v>
      </c>
      <c r="N89" t="s">
        <v>7975</v>
      </c>
      <c r="O89" t="s">
        <v>7976</v>
      </c>
    </row>
    <row r="90" spans="1:15" x14ac:dyDescent="0.25">
      <c r="A90" s="167" t="s">
        <v>7967</v>
      </c>
      <c r="B90" s="214" t="s">
        <v>7751</v>
      </c>
      <c r="C90" s="383">
        <v>31</v>
      </c>
      <c r="D90" s="383">
        <v>26</v>
      </c>
      <c r="E90" s="383">
        <v>41</v>
      </c>
      <c r="F90" s="383">
        <v>35</v>
      </c>
      <c r="G90" s="13">
        <v>36</v>
      </c>
      <c r="H90" s="13">
        <v>35</v>
      </c>
      <c r="I90" s="13">
        <v>36</v>
      </c>
      <c r="J90" s="13">
        <v>13</v>
      </c>
      <c r="K90" s="13">
        <v>11</v>
      </c>
      <c r="N90" t="s">
        <v>7977</v>
      </c>
      <c r="O90" t="s">
        <v>7762</v>
      </c>
    </row>
    <row r="91" spans="1:15" x14ac:dyDescent="0.25">
      <c r="A91" s="167" t="s">
        <v>7968</v>
      </c>
      <c r="B91" s="214" t="s">
        <v>7747</v>
      </c>
      <c r="C91" s="687" t="s">
        <v>10811</v>
      </c>
      <c r="D91" s="687"/>
      <c r="E91" s="687"/>
      <c r="F91" s="687"/>
      <c r="G91" s="687"/>
      <c r="H91" s="687"/>
      <c r="I91" s="687"/>
      <c r="J91" s="687"/>
      <c r="K91" s="687"/>
      <c r="N91" t="s">
        <v>7978</v>
      </c>
      <c r="O91" t="s">
        <v>7763</v>
      </c>
    </row>
    <row r="92" spans="1:15" x14ac:dyDescent="0.25">
      <c r="A92" s="167" t="s">
        <v>7969</v>
      </c>
      <c r="B92" s="214" t="s">
        <v>7748</v>
      </c>
      <c r="C92" s="383">
        <v>56</v>
      </c>
      <c r="D92" s="383">
        <v>68</v>
      </c>
      <c r="E92" s="383">
        <v>72</v>
      </c>
      <c r="F92" s="383">
        <v>75</v>
      </c>
      <c r="G92" s="13">
        <v>84</v>
      </c>
      <c r="H92" s="13">
        <v>66</v>
      </c>
      <c r="I92" s="13">
        <v>41</v>
      </c>
      <c r="J92" s="13">
        <v>14</v>
      </c>
      <c r="K92" s="13">
        <v>18</v>
      </c>
      <c r="N92" t="s">
        <v>7979</v>
      </c>
      <c r="O92" t="s">
        <v>7769</v>
      </c>
    </row>
    <row r="93" spans="1:15" x14ac:dyDescent="0.25">
      <c r="A93" s="167" t="s">
        <v>7970</v>
      </c>
      <c r="B93" s="214" t="s">
        <v>7750</v>
      </c>
      <c r="C93" s="687" t="s">
        <v>10811</v>
      </c>
      <c r="D93" s="687"/>
      <c r="E93" s="687"/>
      <c r="F93" s="687"/>
      <c r="G93" s="687"/>
      <c r="H93" s="687"/>
      <c r="I93" s="687"/>
      <c r="J93" s="687"/>
      <c r="K93" s="687"/>
      <c r="N93" t="s">
        <v>7980</v>
      </c>
      <c r="O93" t="s">
        <v>7768</v>
      </c>
    </row>
    <row r="94" spans="1:15" x14ac:dyDescent="0.25">
      <c r="A94" s="167" t="s">
        <v>7973</v>
      </c>
      <c r="B94" s="214" t="s">
        <v>7752</v>
      </c>
      <c r="C94" s="383">
        <v>15</v>
      </c>
      <c r="D94" s="611" t="s">
        <v>1542</v>
      </c>
      <c r="E94" s="611" t="s">
        <v>1542</v>
      </c>
      <c r="F94" s="611" t="s">
        <v>1542</v>
      </c>
      <c r="G94" s="383" t="s">
        <v>1542</v>
      </c>
      <c r="H94" s="383" t="s">
        <v>1542</v>
      </c>
      <c r="I94" s="13"/>
      <c r="J94" s="383" t="s">
        <v>1542</v>
      </c>
      <c r="K94" s="13"/>
      <c r="N94" t="s">
        <v>7981</v>
      </c>
      <c r="O94" t="s">
        <v>7771</v>
      </c>
    </row>
    <row r="95" spans="1:15" x14ac:dyDescent="0.25">
      <c r="A95" s="167" t="s">
        <v>7974</v>
      </c>
      <c r="B95" s="214" t="s">
        <v>7755</v>
      </c>
      <c r="C95" s="687" t="s">
        <v>10811</v>
      </c>
      <c r="D95" s="687"/>
      <c r="E95" s="687"/>
      <c r="F95" s="687"/>
      <c r="G95" s="687"/>
      <c r="H95" s="687"/>
      <c r="I95" s="687"/>
      <c r="J95" s="687"/>
      <c r="K95" s="687"/>
      <c r="N95" t="s">
        <v>7982</v>
      </c>
      <c r="O95" t="s">
        <v>7775</v>
      </c>
    </row>
    <row r="96" spans="1:15" x14ac:dyDescent="0.25">
      <c r="A96" s="167" t="s">
        <v>7977</v>
      </c>
      <c r="B96" s="214" t="s">
        <v>7762</v>
      </c>
      <c r="C96" s="383">
        <v>45</v>
      </c>
      <c r="D96" s="383">
        <v>39</v>
      </c>
      <c r="E96" s="383">
        <v>36</v>
      </c>
      <c r="F96" s="383">
        <v>56</v>
      </c>
      <c r="G96" s="13">
        <v>46</v>
      </c>
      <c r="H96" s="13">
        <v>48</v>
      </c>
      <c r="I96" s="13">
        <v>38</v>
      </c>
      <c r="J96" s="383" t="s">
        <v>1542</v>
      </c>
      <c r="K96" s="383" t="s">
        <v>1542</v>
      </c>
      <c r="N96" t="s">
        <v>7983</v>
      </c>
      <c r="O96" t="s">
        <v>7780</v>
      </c>
    </row>
    <row r="97" spans="1:15" x14ac:dyDescent="0.25">
      <c r="A97" s="167" t="s">
        <v>7978</v>
      </c>
      <c r="B97" s="214" t="s">
        <v>7763</v>
      </c>
      <c r="C97" s="687" t="s">
        <v>10811</v>
      </c>
      <c r="D97" s="687"/>
      <c r="E97" s="687"/>
      <c r="F97" s="687"/>
      <c r="G97" s="687"/>
      <c r="H97" s="687"/>
      <c r="I97" s="687"/>
      <c r="J97" s="687"/>
      <c r="K97" s="687"/>
      <c r="N97" t="s">
        <v>7984</v>
      </c>
      <c r="O97" t="s">
        <v>7784</v>
      </c>
    </row>
    <row r="98" spans="1:15" x14ac:dyDescent="0.25">
      <c r="A98" s="167" t="s">
        <v>7979</v>
      </c>
      <c r="B98" s="214" t="s">
        <v>7769</v>
      </c>
      <c r="C98" s="687" t="s">
        <v>10811</v>
      </c>
      <c r="D98" s="687"/>
      <c r="E98" s="687"/>
      <c r="F98" s="687"/>
      <c r="G98" s="687"/>
      <c r="H98" s="687"/>
      <c r="I98" s="687"/>
      <c r="J98" s="687"/>
      <c r="K98" s="687"/>
      <c r="N98" t="s">
        <v>7985</v>
      </c>
      <c r="O98" t="s">
        <v>7986</v>
      </c>
    </row>
    <row r="99" spans="1:15" x14ac:dyDescent="0.25">
      <c r="A99" s="167" t="s">
        <v>7980</v>
      </c>
      <c r="B99" s="214" t="s">
        <v>7768</v>
      </c>
      <c r="C99" s="383">
        <v>594</v>
      </c>
      <c r="D99" s="383">
        <v>658</v>
      </c>
      <c r="E99" s="383">
        <v>608</v>
      </c>
      <c r="F99" s="383">
        <v>641</v>
      </c>
      <c r="G99" s="13">
        <v>597</v>
      </c>
      <c r="H99" s="13">
        <v>648</v>
      </c>
      <c r="I99" s="13">
        <v>411</v>
      </c>
      <c r="J99" s="13">
        <v>254</v>
      </c>
      <c r="K99" s="13">
        <v>204</v>
      </c>
      <c r="N99" t="s">
        <v>7987</v>
      </c>
      <c r="O99" t="s">
        <v>7788</v>
      </c>
    </row>
    <row r="100" spans="1:15" x14ac:dyDescent="0.25">
      <c r="A100" s="167" t="s">
        <v>7981</v>
      </c>
      <c r="B100" s="224" t="s">
        <v>7771</v>
      </c>
      <c r="C100" s="383">
        <v>19</v>
      </c>
      <c r="D100" s="383">
        <v>17</v>
      </c>
      <c r="E100" s="383">
        <v>11</v>
      </c>
      <c r="F100" s="383">
        <v>12</v>
      </c>
      <c r="G100" s="13">
        <v>14</v>
      </c>
      <c r="H100" s="13">
        <v>14</v>
      </c>
      <c r="I100" s="13">
        <v>10</v>
      </c>
      <c r="J100" s="611" t="s">
        <v>1542</v>
      </c>
      <c r="K100" s="383" t="s">
        <v>1542</v>
      </c>
      <c r="N100" t="s">
        <v>7988</v>
      </c>
      <c r="O100" t="s">
        <v>7789</v>
      </c>
    </row>
    <row r="101" spans="1:15" x14ac:dyDescent="0.25">
      <c r="A101" s="167" t="s">
        <v>7982</v>
      </c>
      <c r="B101" s="214" t="s">
        <v>7775</v>
      </c>
      <c r="C101" s="687" t="s">
        <v>10811</v>
      </c>
      <c r="D101" s="687"/>
      <c r="E101" s="687"/>
      <c r="F101" s="687"/>
      <c r="G101" s="687"/>
      <c r="H101" s="687"/>
      <c r="I101" s="687"/>
      <c r="J101" s="687"/>
      <c r="K101" s="687"/>
      <c r="N101" t="s">
        <v>7989</v>
      </c>
      <c r="O101" t="s">
        <v>7790</v>
      </c>
    </row>
    <row r="102" spans="1:15" x14ac:dyDescent="0.25">
      <c r="A102" s="167" t="s">
        <v>7983</v>
      </c>
      <c r="B102" s="214" t="s">
        <v>7780</v>
      </c>
      <c r="C102" s="687" t="s">
        <v>10811</v>
      </c>
      <c r="D102" s="687"/>
      <c r="E102" s="687"/>
      <c r="F102" s="687"/>
      <c r="G102" s="687"/>
      <c r="H102" s="687"/>
      <c r="I102" s="687"/>
      <c r="J102" s="687"/>
      <c r="K102" s="687"/>
      <c r="N102" t="s">
        <v>7990</v>
      </c>
      <c r="O102" t="s">
        <v>7794</v>
      </c>
    </row>
    <row r="103" spans="1:15" x14ac:dyDescent="0.25">
      <c r="A103" s="167" t="s">
        <v>7984</v>
      </c>
      <c r="B103" s="224" t="s">
        <v>7784</v>
      </c>
      <c r="C103" s="383">
        <v>79</v>
      </c>
      <c r="D103" s="383">
        <v>80</v>
      </c>
      <c r="E103" s="383">
        <v>68</v>
      </c>
      <c r="F103" s="383">
        <v>86</v>
      </c>
      <c r="G103" s="13">
        <v>94</v>
      </c>
      <c r="H103" s="13">
        <v>85</v>
      </c>
      <c r="I103" s="13">
        <v>82</v>
      </c>
      <c r="J103" s="13">
        <v>19</v>
      </c>
      <c r="K103" s="13">
        <v>18</v>
      </c>
      <c r="N103" t="s">
        <v>7991</v>
      </c>
      <c r="O103" t="s">
        <v>7799</v>
      </c>
    </row>
    <row r="104" spans="1:15" x14ac:dyDescent="0.25">
      <c r="A104" s="167" t="s">
        <v>7987</v>
      </c>
      <c r="B104" s="224" t="s">
        <v>7788</v>
      </c>
      <c r="C104" s="383">
        <v>252</v>
      </c>
      <c r="D104" s="383">
        <v>273</v>
      </c>
      <c r="E104" s="383">
        <v>246</v>
      </c>
      <c r="F104" s="383">
        <v>301</v>
      </c>
      <c r="G104" s="13">
        <v>293</v>
      </c>
      <c r="H104" s="13">
        <v>284</v>
      </c>
      <c r="I104" s="13">
        <v>241</v>
      </c>
      <c r="J104" s="13">
        <v>73</v>
      </c>
      <c r="K104" s="13">
        <v>50</v>
      </c>
      <c r="N104" t="s">
        <v>7992</v>
      </c>
      <c r="O104" t="s">
        <v>7800</v>
      </c>
    </row>
    <row r="105" spans="1:15" x14ac:dyDescent="0.25">
      <c r="A105" s="167" t="s">
        <v>7988</v>
      </c>
      <c r="B105" s="214" t="s">
        <v>7789</v>
      </c>
      <c r="C105" s="687" t="s">
        <v>10811</v>
      </c>
      <c r="D105" s="687"/>
      <c r="E105" s="687"/>
      <c r="F105" s="687"/>
      <c r="G105" s="687"/>
      <c r="H105" s="687"/>
      <c r="I105" s="687"/>
      <c r="J105" s="687"/>
      <c r="K105" s="687"/>
      <c r="N105" t="s">
        <v>7993</v>
      </c>
      <c r="O105" t="s">
        <v>7994</v>
      </c>
    </row>
    <row r="106" spans="1:15" x14ac:dyDescent="0.25">
      <c r="A106" s="167" t="s">
        <v>7989</v>
      </c>
      <c r="B106" s="214" t="s">
        <v>7790</v>
      </c>
      <c r="C106" s="687" t="s">
        <v>10811</v>
      </c>
      <c r="D106" s="687"/>
      <c r="E106" s="687"/>
      <c r="F106" s="687"/>
      <c r="G106" s="687"/>
      <c r="H106" s="687"/>
      <c r="I106" s="687"/>
      <c r="J106" s="687"/>
      <c r="K106" s="687"/>
      <c r="N106" t="s">
        <v>7995</v>
      </c>
      <c r="O106" t="s">
        <v>7807</v>
      </c>
    </row>
    <row r="107" spans="1:15" x14ac:dyDescent="0.25">
      <c r="A107" s="167" t="s">
        <v>7990</v>
      </c>
      <c r="B107" s="214" t="s">
        <v>7794</v>
      </c>
      <c r="C107" s="687" t="s">
        <v>10811</v>
      </c>
      <c r="D107" s="687"/>
      <c r="E107" s="687"/>
      <c r="F107" s="687"/>
      <c r="G107" s="687"/>
      <c r="H107" s="687"/>
      <c r="I107" s="687"/>
      <c r="J107" s="687"/>
      <c r="K107" s="687"/>
      <c r="N107" t="s">
        <v>7996</v>
      </c>
      <c r="O107" t="s">
        <v>7811</v>
      </c>
    </row>
    <row r="108" spans="1:15" x14ac:dyDescent="0.25">
      <c r="A108" s="167" t="s">
        <v>7991</v>
      </c>
      <c r="B108" s="214" t="s">
        <v>7799</v>
      </c>
      <c r="C108" s="383">
        <v>10</v>
      </c>
      <c r="D108" s="383">
        <v>14</v>
      </c>
      <c r="E108" s="611" t="s">
        <v>1542</v>
      </c>
      <c r="F108" s="383" t="s">
        <v>1542</v>
      </c>
      <c r="G108" s="13">
        <v>10</v>
      </c>
      <c r="H108" s="383" t="s">
        <v>1542</v>
      </c>
      <c r="I108" s="383" t="s">
        <v>1542</v>
      </c>
      <c r="J108" s="383" t="s">
        <v>1542</v>
      </c>
      <c r="K108" s="383" t="s">
        <v>1542</v>
      </c>
      <c r="N108" t="s">
        <v>7997</v>
      </c>
      <c r="O108" t="s">
        <v>7812</v>
      </c>
    </row>
    <row r="109" spans="1:15" x14ac:dyDescent="0.25">
      <c r="A109" s="214" t="s">
        <v>7992</v>
      </c>
      <c r="B109" s="214" t="s">
        <v>7800</v>
      </c>
      <c r="C109" s="687" t="s">
        <v>10811</v>
      </c>
      <c r="D109" s="687"/>
      <c r="E109" s="687"/>
      <c r="F109" s="687"/>
      <c r="G109" s="687"/>
      <c r="H109" s="687"/>
      <c r="I109" s="687"/>
      <c r="J109" s="687"/>
      <c r="K109" s="687"/>
      <c r="N109" t="s">
        <v>7998</v>
      </c>
      <c r="O109" t="s">
        <v>7820</v>
      </c>
    </row>
    <row r="110" spans="1:15" x14ac:dyDescent="0.25">
      <c r="A110" s="167" t="s">
        <v>7995</v>
      </c>
      <c r="B110" s="214" t="s">
        <v>7807</v>
      </c>
      <c r="C110" s="383">
        <v>11</v>
      </c>
      <c r="D110" s="383">
        <v>11</v>
      </c>
      <c r="E110" s="611" t="s">
        <v>1542</v>
      </c>
      <c r="F110" s="383">
        <v>12</v>
      </c>
      <c r="G110" s="383" t="s">
        <v>1542</v>
      </c>
      <c r="H110" s="383" t="s">
        <v>1542</v>
      </c>
      <c r="I110" s="383" t="s">
        <v>1542</v>
      </c>
      <c r="J110" s="383" t="s">
        <v>1542</v>
      </c>
      <c r="K110" s="383" t="s">
        <v>1542</v>
      </c>
      <c r="N110" t="s">
        <v>7999</v>
      </c>
      <c r="O110" t="s">
        <v>7821</v>
      </c>
    </row>
    <row r="111" spans="1:15" x14ac:dyDescent="0.25">
      <c r="A111" s="167" t="s">
        <v>7996</v>
      </c>
      <c r="B111" s="214" t="s">
        <v>7811</v>
      </c>
      <c r="C111" s="383">
        <v>18644</v>
      </c>
      <c r="D111" s="383">
        <v>19026</v>
      </c>
      <c r="E111" s="383">
        <v>19280</v>
      </c>
      <c r="F111" s="383">
        <v>20071</v>
      </c>
      <c r="G111" s="13">
        <v>20463</v>
      </c>
      <c r="H111" s="13">
        <v>20466</v>
      </c>
      <c r="I111" s="13">
        <v>18499</v>
      </c>
      <c r="J111" s="13">
        <v>8030</v>
      </c>
      <c r="K111" s="13">
        <v>7621</v>
      </c>
      <c r="N111" t="s">
        <v>8000</v>
      </c>
      <c r="O111" t="s">
        <v>7824</v>
      </c>
    </row>
    <row r="112" spans="1:15" x14ac:dyDescent="0.25">
      <c r="A112" s="167" t="s">
        <v>7997</v>
      </c>
      <c r="B112" s="214" t="s">
        <v>7812</v>
      </c>
      <c r="C112" s="687" t="s">
        <v>10811</v>
      </c>
      <c r="D112" s="687"/>
      <c r="E112" s="687"/>
      <c r="F112" s="687"/>
      <c r="G112" s="687"/>
      <c r="H112" s="687"/>
      <c r="I112" s="687"/>
      <c r="J112" s="687"/>
      <c r="K112" s="687"/>
      <c r="N112" t="s">
        <v>8001</v>
      </c>
      <c r="O112" t="s">
        <v>7825</v>
      </c>
    </row>
    <row r="113" spans="1:15" x14ac:dyDescent="0.25">
      <c r="A113" s="167" t="s">
        <v>7998</v>
      </c>
      <c r="B113" s="224" t="s">
        <v>7820</v>
      </c>
      <c r="C113" s="383">
        <v>475</v>
      </c>
      <c r="D113" s="383">
        <v>502</v>
      </c>
      <c r="E113" s="383">
        <v>544</v>
      </c>
      <c r="F113" s="383">
        <v>648</v>
      </c>
      <c r="G113" s="13">
        <v>648</v>
      </c>
      <c r="H113" s="13">
        <v>641</v>
      </c>
      <c r="I113" s="13">
        <v>605</v>
      </c>
      <c r="J113" s="13">
        <v>153</v>
      </c>
      <c r="K113" s="13">
        <v>188</v>
      </c>
      <c r="N113" t="s">
        <v>8002</v>
      </c>
      <c r="O113" t="s">
        <v>8003</v>
      </c>
    </row>
    <row r="114" spans="1:15" x14ac:dyDescent="0.25">
      <c r="A114" s="167" t="s">
        <v>7999</v>
      </c>
      <c r="B114" s="214" t="s">
        <v>7821</v>
      </c>
      <c r="C114" s="383">
        <v>73</v>
      </c>
      <c r="D114" s="383">
        <v>74</v>
      </c>
      <c r="E114" s="383">
        <v>70</v>
      </c>
      <c r="F114" s="383">
        <v>82</v>
      </c>
      <c r="G114" s="13">
        <v>65</v>
      </c>
      <c r="H114" s="13">
        <v>72</v>
      </c>
      <c r="I114" s="13">
        <v>61</v>
      </c>
      <c r="J114" s="383" t="s">
        <v>1542</v>
      </c>
      <c r="K114" s="383" t="s">
        <v>1542</v>
      </c>
      <c r="N114" t="s">
        <v>8004</v>
      </c>
      <c r="O114" t="s">
        <v>7831</v>
      </c>
    </row>
    <row r="115" spans="1:15" x14ac:dyDescent="0.25">
      <c r="A115" s="167" t="s">
        <v>8000</v>
      </c>
      <c r="B115" s="214" t="s">
        <v>7824</v>
      </c>
      <c r="C115" s="383">
        <v>197</v>
      </c>
      <c r="D115" s="383">
        <v>220</v>
      </c>
      <c r="E115" s="383">
        <v>188</v>
      </c>
      <c r="F115" s="383">
        <v>153</v>
      </c>
      <c r="G115" s="13">
        <v>131</v>
      </c>
      <c r="H115" s="13">
        <v>79</v>
      </c>
      <c r="I115" s="13">
        <v>52</v>
      </c>
      <c r="J115" s="13">
        <v>14</v>
      </c>
      <c r="K115" s="13">
        <v>18</v>
      </c>
      <c r="N115" t="s">
        <v>8005</v>
      </c>
      <c r="O115" t="s">
        <v>7833</v>
      </c>
    </row>
    <row r="116" spans="1:15" x14ac:dyDescent="0.25">
      <c r="A116" s="167" t="s">
        <v>8001</v>
      </c>
      <c r="B116" s="224" t="s">
        <v>7825</v>
      </c>
      <c r="C116" s="611" t="s">
        <v>1542</v>
      </c>
      <c r="D116" s="611" t="s">
        <v>1542</v>
      </c>
      <c r="E116" s="383">
        <v>10</v>
      </c>
      <c r="F116" s="611" t="s">
        <v>1542</v>
      </c>
      <c r="G116" s="13">
        <v>11</v>
      </c>
      <c r="H116" s="13">
        <v>12</v>
      </c>
      <c r="I116" s="13">
        <v>11</v>
      </c>
      <c r="J116" s="383" t="s">
        <v>1542</v>
      </c>
      <c r="K116" s="383" t="s">
        <v>1542</v>
      </c>
      <c r="N116" t="s">
        <v>8006</v>
      </c>
      <c r="O116" t="s">
        <v>8007</v>
      </c>
    </row>
    <row r="117" spans="1:15" x14ac:dyDescent="0.25">
      <c r="A117" s="167" t="s">
        <v>8004</v>
      </c>
      <c r="B117" s="214" t="s">
        <v>7831</v>
      </c>
      <c r="C117" s="383">
        <v>156</v>
      </c>
      <c r="D117" s="383">
        <v>137</v>
      </c>
      <c r="E117" s="383">
        <v>146</v>
      </c>
      <c r="F117" s="383">
        <v>169</v>
      </c>
      <c r="G117" s="13">
        <v>220</v>
      </c>
      <c r="H117" s="13">
        <v>190</v>
      </c>
      <c r="I117" s="13">
        <v>140</v>
      </c>
      <c r="J117" s="13">
        <v>66</v>
      </c>
      <c r="K117" s="13">
        <v>55</v>
      </c>
      <c r="N117" t="s">
        <v>8008</v>
      </c>
      <c r="O117" t="s">
        <v>7837</v>
      </c>
    </row>
    <row r="118" spans="1:15" x14ac:dyDescent="0.25">
      <c r="A118" s="167" t="s">
        <v>8005</v>
      </c>
      <c r="B118" s="214" t="s">
        <v>7833</v>
      </c>
      <c r="C118" s="687" t="s">
        <v>10811</v>
      </c>
      <c r="D118" s="687"/>
      <c r="E118" s="687"/>
      <c r="F118" s="687"/>
      <c r="G118" s="687"/>
      <c r="H118" s="687"/>
      <c r="I118" s="687"/>
      <c r="J118" s="687"/>
      <c r="K118" s="687"/>
      <c r="N118" t="s">
        <v>8009</v>
      </c>
      <c r="O118" t="s">
        <v>7838</v>
      </c>
    </row>
    <row r="119" spans="1:15" x14ac:dyDescent="0.25">
      <c r="A119" s="167" t="s">
        <v>8008</v>
      </c>
      <c r="B119" s="214" t="s">
        <v>7837</v>
      </c>
      <c r="C119" s="383">
        <v>60</v>
      </c>
      <c r="D119" s="383">
        <v>102</v>
      </c>
      <c r="E119" s="383">
        <v>81</v>
      </c>
      <c r="F119" s="383">
        <v>93</v>
      </c>
      <c r="G119" s="13">
        <v>97</v>
      </c>
      <c r="H119" s="13">
        <v>88</v>
      </c>
      <c r="I119" s="13">
        <v>87</v>
      </c>
      <c r="J119" s="13">
        <v>28</v>
      </c>
      <c r="K119" s="13">
        <v>22</v>
      </c>
      <c r="N119" t="s">
        <v>8010</v>
      </c>
      <c r="O119" t="s">
        <v>7842</v>
      </c>
    </row>
    <row r="120" spans="1:15" x14ac:dyDescent="0.25">
      <c r="A120" s="167" t="s">
        <v>8009</v>
      </c>
      <c r="B120" s="224" t="s">
        <v>7838</v>
      </c>
      <c r="C120" s="687" t="s">
        <v>10811</v>
      </c>
      <c r="D120" s="687"/>
      <c r="E120" s="687"/>
      <c r="F120" s="687"/>
      <c r="G120" s="687"/>
      <c r="H120" s="687"/>
      <c r="I120" s="687"/>
      <c r="J120" s="687"/>
      <c r="K120" s="687"/>
      <c r="N120" t="s">
        <v>8011</v>
      </c>
      <c r="O120" t="s">
        <v>7847</v>
      </c>
    </row>
    <row r="121" spans="1:15" x14ac:dyDescent="0.25">
      <c r="A121" s="167" t="s">
        <v>8010</v>
      </c>
      <c r="B121" s="224" t="s">
        <v>7842</v>
      </c>
      <c r="C121" s="383">
        <v>18</v>
      </c>
      <c r="D121" s="383">
        <v>19</v>
      </c>
      <c r="E121" s="383">
        <v>14</v>
      </c>
      <c r="F121" s="383">
        <v>13</v>
      </c>
      <c r="G121" s="13">
        <v>13</v>
      </c>
      <c r="H121" s="13">
        <v>16</v>
      </c>
      <c r="I121" s="13">
        <v>13</v>
      </c>
      <c r="J121" s="383" t="s">
        <v>1542</v>
      </c>
      <c r="K121" s="383" t="s">
        <v>1542</v>
      </c>
      <c r="N121" t="s">
        <v>8012</v>
      </c>
      <c r="O121" t="s">
        <v>7848</v>
      </c>
    </row>
    <row r="122" spans="1:15" x14ac:dyDescent="0.25">
      <c r="A122" s="167" t="s">
        <v>8011</v>
      </c>
      <c r="B122" s="214" t="s">
        <v>7847</v>
      </c>
      <c r="C122" s="687" t="s">
        <v>10811</v>
      </c>
      <c r="D122" s="687"/>
      <c r="E122" s="687"/>
      <c r="F122" s="687"/>
      <c r="G122" s="687"/>
      <c r="H122" s="687"/>
      <c r="I122" s="687"/>
      <c r="J122" s="687"/>
      <c r="K122" s="687"/>
      <c r="N122" t="s">
        <v>8013</v>
      </c>
      <c r="O122" t="s">
        <v>2370</v>
      </c>
    </row>
    <row r="123" spans="1:15" x14ac:dyDescent="0.25">
      <c r="A123" s="167" t="s">
        <v>8012</v>
      </c>
      <c r="B123" s="214" t="s">
        <v>7848</v>
      </c>
      <c r="C123" s="687" t="s">
        <v>10811</v>
      </c>
      <c r="D123" s="687"/>
      <c r="E123" s="687"/>
      <c r="F123" s="687"/>
      <c r="G123" s="687"/>
      <c r="H123" s="687"/>
      <c r="I123" s="687"/>
      <c r="J123" s="687"/>
      <c r="K123" s="687"/>
      <c r="N123" t="s">
        <v>8014</v>
      </c>
      <c r="O123" t="s">
        <v>7861</v>
      </c>
    </row>
    <row r="124" spans="1:15" x14ac:dyDescent="0.25">
      <c r="A124" s="167" t="s">
        <v>8013</v>
      </c>
      <c r="B124" s="214" t="s">
        <v>2370</v>
      </c>
      <c r="C124" s="383">
        <v>137</v>
      </c>
      <c r="D124" s="383">
        <v>165</v>
      </c>
      <c r="E124" s="383">
        <v>118</v>
      </c>
      <c r="F124" s="383">
        <v>117</v>
      </c>
      <c r="G124" s="13">
        <v>134</v>
      </c>
      <c r="H124" s="13">
        <v>161</v>
      </c>
      <c r="I124" s="13">
        <v>96</v>
      </c>
      <c r="J124" s="13">
        <v>39</v>
      </c>
      <c r="K124" s="13">
        <v>40</v>
      </c>
      <c r="N124" t="s">
        <v>8015</v>
      </c>
      <c r="O124" t="s">
        <v>7867</v>
      </c>
    </row>
    <row r="125" spans="1:15" x14ac:dyDescent="0.25">
      <c r="A125" s="167" t="s">
        <v>8014</v>
      </c>
      <c r="B125" s="214" t="s">
        <v>7861</v>
      </c>
      <c r="C125" s="611" t="s">
        <v>1542</v>
      </c>
      <c r="D125" s="383">
        <v>14</v>
      </c>
      <c r="E125" s="383">
        <v>10</v>
      </c>
      <c r="F125" s="383">
        <v>16</v>
      </c>
      <c r="G125" s="13">
        <v>10</v>
      </c>
      <c r="H125" s="13">
        <v>14</v>
      </c>
      <c r="I125" s="383" t="s">
        <v>1542</v>
      </c>
      <c r="J125" s="383" t="s">
        <v>1542</v>
      </c>
      <c r="K125" s="383" t="s">
        <v>1542</v>
      </c>
      <c r="N125" t="s">
        <v>8016</v>
      </c>
      <c r="O125" t="s">
        <v>7693</v>
      </c>
    </row>
    <row r="126" spans="1:15" x14ac:dyDescent="0.25">
      <c r="A126" s="167" t="s">
        <v>8015</v>
      </c>
      <c r="B126" s="214" t="s">
        <v>7867</v>
      </c>
      <c r="C126" s="383">
        <v>20</v>
      </c>
      <c r="D126" s="383">
        <v>23</v>
      </c>
      <c r="E126" s="383">
        <v>20</v>
      </c>
      <c r="F126" s="383">
        <v>21</v>
      </c>
      <c r="G126" s="13">
        <v>33</v>
      </c>
      <c r="H126" s="13">
        <v>19</v>
      </c>
      <c r="I126" s="13">
        <v>24</v>
      </c>
      <c r="J126" s="383" t="s">
        <v>1542</v>
      </c>
      <c r="K126" s="383" t="s">
        <v>1542</v>
      </c>
      <c r="N126" t="s">
        <v>8017</v>
      </c>
      <c r="O126" t="s">
        <v>7696</v>
      </c>
    </row>
    <row r="127" spans="1:15" x14ac:dyDescent="0.25">
      <c r="A127" s="167" t="s">
        <v>8016</v>
      </c>
      <c r="B127" s="214" t="s">
        <v>7693</v>
      </c>
      <c r="C127" s="611" t="s">
        <v>1542</v>
      </c>
      <c r="D127" s="611" t="s">
        <v>1542</v>
      </c>
      <c r="E127" s="611" t="s">
        <v>1542</v>
      </c>
      <c r="F127" s="611" t="s">
        <v>1542</v>
      </c>
      <c r="G127" s="13">
        <v>12</v>
      </c>
      <c r="H127" s="13">
        <v>12</v>
      </c>
      <c r="I127" s="383" t="s">
        <v>1542</v>
      </c>
      <c r="J127" s="383" t="s">
        <v>1542</v>
      </c>
      <c r="K127" s="383" t="s">
        <v>1542</v>
      </c>
      <c r="N127" t="s">
        <v>8018</v>
      </c>
      <c r="O127" t="s">
        <v>8019</v>
      </c>
    </row>
    <row r="128" spans="1:15" x14ac:dyDescent="0.25">
      <c r="A128" s="167" t="s">
        <v>8017</v>
      </c>
      <c r="B128" s="214" t="s">
        <v>7696</v>
      </c>
      <c r="C128" s="687" t="s">
        <v>10811</v>
      </c>
      <c r="D128" s="687"/>
      <c r="E128" s="687"/>
      <c r="F128" s="687"/>
      <c r="G128" s="687"/>
      <c r="H128" s="687"/>
      <c r="I128" s="687"/>
      <c r="J128" s="687"/>
      <c r="K128" s="687"/>
      <c r="N128" t="s">
        <v>8020</v>
      </c>
      <c r="O128" t="s">
        <v>7713</v>
      </c>
    </row>
    <row r="129" spans="1:15" x14ac:dyDescent="0.25">
      <c r="A129" s="167" t="s">
        <v>8020</v>
      </c>
      <c r="B129" s="214" t="s">
        <v>7713</v>
      </c>
      <c r="C129" s="687" t="s">
        <v>10811</v>
      </c>
      <c r="D129" s="687"/>
      <c r="E129" s="687"/>
      <c r="F129" s="687"/>
      <c r="G129" s="687"/>
      <c r="H129" s="687"/>
      <c r="I129" s="687"/>
      <c r="J129" s="687"/>
      <c r="K129" s="687"/>
      <c r="N129" t="s">
        <v>8021</v>
      </c>
      <c r="O129" t="s">
        <v>8022</v>
      </c>
    </row>
    <row r="130" spans="1:15" x14ac:dyDescent="0.25">
      <c r="A130" s="167" t="s">
        <v>8023</v>
      </c>
      <c r="B130" s="214" t="s">
        <v>7716</v>
      </c>
      <c r="C130" s="687" t="s">
        <v>10811</v>
      </c>
      <c r="D130" s="687"/>
      <c r="E130" s="687"/>
      <c r="F130" s="687"/>
      <c r="G130" s="687"/>
      <c r="H130" s="687"/>
      <c r="I130" s="687"/>
      <c r="J130" s="687"/>
      <c r="K130" s="687"/>
      <c r="N130" t="s">
        <v>8023</v>
      </c>
      <c r="O130" t="s">
        <v>7716</v>
      </c>
    </row>
    <row r="131" spans="1:15" x14ac:dyDescent="0.25">
      <c r="A131" s="167" t="s">
        <v>8024</v>
      </c>
      <c r="B131" s="214" t="s">
        <v>7718</v>
      </c>
      <c r="C131" s="687" t="s">
        <v>10811</v>
      </c>
      <c r="D131" s="687"/>
      <c r="E131" s="687"/>
      <c r="F131" s="687"/>
      <c r="G131" s="687"/>
      <c r="H131" s="687"/>
      <c r="I131" s="687"/>
      <c r="J131" s="687"/>
      <c r="K131" s="687"/>
      <c r="N131" t="s">
        <v>8025</v>
      </c>
      <c r="O131" t="s">
        <v>8026</v>
      </c>
    </row>
    <row r="132" spans="1:15" x14ac:dyDescent="0.25">
      <c r="A132" s="167" t="s">
        <v>8027</v>
      </c>
      <c r="B132" s="224" t="s">
        <v>7721</v>
      </c>
      <c r="C132" s="687" t="s">
        <v>10811</v>
      </c>
      <c r="D132" s="687"/>
      <c r="E132" s="687"/>
      <c r="F132" s="687"/>
      <c r="G132" s="687"/>
      <c r="H132" s="687"/>
      <c r="I132" s="687"/>
      <c r="J132" s="687"/>
      <c r="K132" s="687"/>
      <c r="N132" t="s">
        <v>8024</v>
      </c>
      <c r="O132" t="s">
        <v>7718</v>
      </c>
    </row>
    <row r="133" spans="1:15" x14ac:dyDescent="0.25">
      <c r="A133" s="167" t="s">
        <v>8028</v>
      </c>
      <c r="B133" s="214" t="s">
        <v>7723</v>
      </c>
      <c r="C133" s="687" t="s">
        <v>10811</v>
      </c>
      <c r="D133" s="687"/>
      <c r="E133" s="687"/>
      <c r="F133" s="687"/>
      <c r="G133" s="687"/>
      <c r="H133" s="687"/>
      <c r="I133" s="687"/>
      <c r="J133" s="687"/>
      <c r="K133" s="687"/>
      <c r="N133" t="s">
        <v>8027</v>
      </c>
      <c r="O133" t="s">
        <v>7721</v>
      </c>
    </row>
    <row r="134" spans="1:15" x14ac:dyDescent="0.25">
      <c r="A134" s="167" t="s">
        <v>8029</v>
      </c>
      <c r="B134" s="214" t="s">
        <v>8030</v>
      </c>
      <c r="C134" s="687" t="s">
        <v>10811</v>
      </c>
      <c r="D134" s="687"/>
      <c r="E134" s="687"/>
      <c r="F134" s="687"/>
      <c r="G134" s="687"/>
      <c r="H134" s="687"/>
      <c r="I134" s="687"/>
      <c r="J134" s="687"/>
      <c r="K134" s="687"/>
      <c r="N134" t="s">
        <v>8028</v>
      </c>
      <c r="O134" t="s">
        <v>7723</v>
      </c>
    </row>
    <row r="135" spans="1:15" x14ac:dyDescent="0.25">
      <c r="A135" s="214" t="s">
        <v>8031</v>
      </c>
      <c r="B135" s="214" t="s">
        <v>7734</v>
      </c>
      <c r="C135" s="687" t="s">
        <v>10811</v>
      </c>
      <c r="D135" s="687"/>
      <c r="E135" s="687"/>
      <c r="F135" s="687"/>
      <c r="G135" s="687"/>
      <c r="H135" s="687"/>
      <c r="I135" s="687"/>
      <c r="J135" s="687"/>
      <c r="K135" s="687"/>
      <c r="N135" t="s">
        <v>8032</v>
      </c>
      <c r="O135" t="s">
        <v>8033</v>
      </c>
    </row>
    <row r="136" spans="1:15" x14ac:dyDescent="0.25">
      <c r="A136" s="167" t="s">
        <v>8034</v>
      </c>
      <c r="B136" s="214" t="s">
        <v>7728</v>
      </c>
      <c r="C136" s="687" t="s">
        <v>10811</v>
      </c>
      <c r="D136" s="687"/>
      <c r="E136" s="687"/>
      <c r="F136" s="687"/>
      <c r="G136" s="687"/>
      <c r="H136" s="687"/>
      <c r="I136" s="687"/>
      <c r="J136" s="687"/>
      <c r="K136" s="687"/>
      <c r="N136" t="s">
        <v>8035</v>
      </c>
      <c r="O136" t="s">
        <v>8036</v>
      </c>
    </row>
    <row r="137" spans="1:15" x14ac:dyDescent="0.25">
      <c r="A137" s="167" t="s">
        <v>8037</v>
      </c>
      <c r="B137" s="214" t="s">
        <v>7737</v>
      </c>
      <c r="C137" s="687" t="s">
        <v>10811</v>
      </c>
      <c r="D137" s="687"/>
      <c r="E137" s="687"/>
      <c r="F137" s="687"/>
      <c r="G137" s="687"/>
      <c r="H137" s="687"/>
      <c r="I137" s="687"/>
      <c r="J137" s="687"/>
      <c r="K137" s="687"/>
      <c r="N137" t="s">
        <v>8029</v>
      </c>
      <c r="O137" t="s">
        <v>8030</v>
      </c>
    </row>
    <row r="138" spans="1:15" x14ac:dyDescent="0.25">
      <c r="A138" s="167" t="s">
        <v>8038</v>
      </c>
      <c r="B138" s="214" t="s">
        <v>7740</v>
      </c>
      <c r="C138" s="687" t="s">
        <v>10811</v>
      </c>
      <c r="D138" s="687"/>
      <c r="E138" s="687"/>
      <c r="F138" s="687"/>
      <c r="G138" s="687"/>
      <c r="H138" s="687"/>
      <c r="I138" s="687"/>
      <c r="J138" s="687"/>
      <c r="K138" s="687"/>
      <c r="N138" t="s">
        <v>8031</v>
      </c>
      <c r="O138" t="s">
        <v>7734</v>
      </c>
    </row>
    <row r="139" spans="1:15" x14ac:dyDescent="0.25">
      <c r="A139" s="167" t="s">
        <v>8039</v>
      </c>
      <c r="B139" s="214" t="s">
        <v>7742</v>
      </c>
      <c r="C139" s="687" t="s">
        <v>10811</v>
      </c>
      <c r="D139" s="687"/>
      <c r="E139" s="687"/>
      <c r="F139" s="687"/>
      <c r="G139" s="687"/>
      <c r="H139" s="687"/>
      <c r="I139" s="687"/>
      <c r="J139" s="687"/>
      <c r="K139" s="687"/>
      <c r="N139" t="s">
        <v>8034</v>
      </c>
      <c r="O139" t="s">
        <v>7728</v>
      </c>
    </row>
    <row r="140" spans="1:15" x14ac:dyDescent="0.25">
      <c r="A140" s="214" t="s">
        <v>8040</v>
      </c>
      <c r="B140" s="224" t="s">
        <v>7746</v>
      </c>
      <c r="C140" s="687" t="s">
        <v>10811</v>
      </c>
      <c r="D140" s="687"/>
      <c r="E140" s="687"/>
      <c r="F140" s="687"/>
      <c r="G140" s="687"/>
      <c r="H140" s="687"/>
      <c r="I140" s="687"/>
      <c r="J140" s="687"/>
      <c r="K140" s="687"/>
      <c r="N140" t="s">
        <v>8037</v>
      </c>
      <c r="O140" t="s">
        <v>7737</v>
      </c>
    </row>
    <row r="141" spans="1:15" x14ac:dyDescent="0.25">
      <c r="A141" s="167" t="s">
        <v>8041</v>
      </c>
      <c r="B141" s="214" t="s">
        <v>7749</v>
      </c>
      <c r="C141" s="687" t="s">
        <v>10811</v>
      </c>
      <c r="D141" s="687"/>
      <c r="E141" s="687"/>
      <c r="F141" s="687"/>
      <c r="G141" s="687"/>
      <c r="H141" s="687"/>
      <c r="I141" s="687"/>
      <c r="J141" s="687"/>
      <c r="K141" s="687"/>
      <c r="N141" t="s">
        <v>8042</v>
      </c>
      <c r="O141" t="s">
        <v>8043</v>
      </c>
    </row>
    <row r="142" spans="1:15" x14ac:dyDescent="0.25">
      <c r="A142" s="167" t="s">
        <v>8044</v>
      </c>
      <c r="B142" s="214" t="s">
        <v>7757</v>
      </c>
      <c r="C142" s="611" t="s">
        <v>1542</v>
      </c>
      <c r="D142" s="383">
        <v>17</v>
      </c>
      <c r="E142" s="383">
        <v>14</v>
      </c>
      <c r="F142" s="383">
        <v>12</v>
      </c>
      <c r="G142" s="13">
        <v>10</v>
      </c>
      <c r="H142" s="383" t="s">
        <v>1542</v>
      </c>
      <c r="I142" s="383" t="s">
        <v>1542</v>
      </c>
      <c r="J142" s="383" t="s">
        <v>1542</v>
      </c>
      <c r="K142" s="383" t="s">
        <v>1542</v>
      </c>
      <c r="N142" t="s">
        <v>8038</v>
      </c>
      <c r="O142" t="s">
        <v>7740</v>
      </c>
    </row>
    <row r="143" spans="1:15" x14ac:dyDescent="0.25">
      <c r="A143" s="167" t="s">
        <v>8045</v>
      </c>
      <c r="B143" s="214" t="s">
        <v>7756</v>
      </c>
      <c r="C143" s="687" t="s">
        <v>10811</v>
      </c>
      <c r="D143" s="687"/>
      <c r="E143" s="687"/>
      <c r="F143" s="687"/>
      <c r="G143" s="687"/>
      <c r="H143" s="687"/>
      <c r="I143" s="687"/>
      <c r="J143" s="687"/>
      <c r="K143" s="687"/>
      <c r="N143" t="s">
        <v>8039</v>
      </c>
      <c r="O143" t="s">
        <v>7742</v>
      </c>
    </row>
    <row r="144" spans="1:15" x14ac:dyDescent="0.25">
      <c r="A144" s="167" t="s">
        <v>8046</v>
      </c>
      <c r="B144" s="224" t="s">
        <v>8047</v>
      </c>
      <c r="C144" s="687" t="s">
        <v>10811</v>
      </c>
      <c r="D144" s="687"/>
      <c r="E144" s="687"/>
      <c r="F144" s="687"/>
      <c r="G144" s="687"/>
      <c r="H144" s="687"/>
      <c r="I144" s="687"/>
      <c r="J144" s="687"/>
      <c r="K144" s="687"/>
      <c r="N144" t="s">
        <v>8048</v>
      </c>
      <c r="O144" t="s">
        <v>8049</v>
      </c>
    </row>
    <row r="145" spans="1:15" x14ac:dyDescent="0.25">
      <c r="A145" s="167" t="s">
        <v>8050</v>
      </c>
      <c r="B145" s="214" t="s">
        <v>7778</v>
      </c>
      <c r="C145" s="687" t="s">
        <v>10811</v>
      </c>
      <c r="D145" s="687"/>
      <c r="E145" s="687"/>
      <c r="F145" s="687"/>
      <c r="G145" s="687"/>
      <c r="H145" s="687"/>
      <c r="I145" s="687"/>
      <c r="J145" s="687"/>
      <c r="K145" s="687"/>
      <c r="N145" t="s">
        <v>8040</v>
      </c>
      <c r="O145" t="s">
        <v>7746</v>
      </c>
    </row>
    <row r="146" spans="1:15" x14ac:dyDescent="0.25">
      <c r="A146" s="167" t="s">
        <v>8051</v>
      </c>
      <c r="B146" s="214" t="s">
        <v>7787</v>
      </c>
      <c r="C146" s="687" t="s">
        <v>10811</v>
      </c>
      <c r="D146" s="687"/>
      <c r="E146" s="687"/>
      <c r="F146" s="687"/>
      <c r="G146" s="687"/>
      <c r="H146" s="687"/>
      <c r="I146" s="687"/>
      <c r="J146" s="687"/>
      <c r="K146" s="687"/>
      <c r="N146" t="s">
        <v>8041</v>
      </c>
      <c r="O146" t="s">
        <v>7749</v>
      </c>
    </row>
    <row r="147" spans="1:15" x14ac:dyDescent="0.25">
      <c r="A147" s="167" t="s">
        <v>8052</v>
      </c>
      <c r="B147" s="214" t="s">
        <v>7786</v>
      </c>
      <c r="C147" s="687" t="s">
        <v>10811</v>
      </c>
      <c r="D147" s="687"/>
      <c r="E147" s="687"/>
      <c r="F147" s="687"/>
      <c r="G147" s="687"/>
      <c r="H147" s="687"/>
      <c r="I147" s="687"/>
      <c r="J147" s="687"/>
      <c r="K147" s="687"/>
      <c r="N147" t="s">
        <v>8044</v>
      </c>
      <c r="O147" t="s">
        <v>7757</v>
      </c>
    </row>
    <row r="148" spans="1:15" x14ac:dyDescent="0.25">
      <c r="A148" s="167" t="s">
        <v>8053</v>
      </c>
      <c r="B148" s="214" t="s">
        <v>7791</v>
      </c>
      <c r="C148" s="687" t="s">
        <v>10811</v>
      </c>
      <c r="D148" s="687"/>
      <c r="E148" s="687"/>
      <c r="F148" s="687"/>
      <c r="G148" s="687"/>
      <c r="H148" s="687"/>
      <c r="I148" s="687"/>
      <c r="J148" s="687"/>
      <c r="K148" s="687"/>
      <c r="N148" t="s">
        <v>8045</v>
      </c>
      <c r="O148" t="s">
        <v>7756</v>
      </c>
    </row>
    <row r="149" spans="1:15" x14ac:dyDescent="0.25">
      <c r="A149" s="167" t="s">
        <v>8054</v>
      </c>
      <c r="B149" s="214" t="s">
        <v>7802</v>
      </c>
      <c r="C149" s="687" t="s">
        <v>10811</v>
      </c>
      <c r="D149" s="687"/>
      <c r="E149" s="687"/>
      <c r="F149" s="687"/>
      <c r="G149" s="687"/>
      <c r="H149" s="687"/>
      <c r="I149" s="687"/>
      <c r="J149" s="687"/>
      <c r="K149" s="687"/>
      <c r="N149" t="s">
        <v>8046</v>
      </c>
      <c r="O149" t="s">
        <v>7772</v>
      </c>
    </row>
    <row r="150" spans="1:15" x14ac:dyDescent="0.25">
      <c r="A150" s="167" t="s">
        <v>8055</v>
      </c>
      <c r="B150" s="214" t="s">
        <v>7803</v>
      </c>
      <c r="C150" s="687" t="s">
        <v>10811</v>
      </c>
      <c r="D150" s="687"/>
      <c r="E150" s="687"/>
      <c r="F150" s="687"/>
      <c r="G150" s="687"/>
      <c r="H150" s="687"/>
      <c r="I150" s="687"/>
      <c r="J150" s="687"/>
      <c r="K150" s="687"/>
      <c r="N150" t="s">
        <v>8050</v>
      </c>
      <c r="O150" t="s">
        <v>7778</v>
      </c>
    </row>
    <row r="151" spans="1:15" x14ac:dyDescent="0.25">
      <c r="A151" s="167" t="s">
        <v>8056</v>
      </c>
      <c r="B151" s="214" t="s">
        <v>7797</v>
      </c>
      <c r="C151" s="687" t="s">
        <v>10811</v>
      </c>
      <c r="D151" s="687"/>
      <c r="E151" s="687"/>
      <c r="F151" s="687"/>
      <c r="G151" s="687"/>
      <c r="H151" s="687"/>
      <c r="I151" s="687"/>
      <c r="J151" s="687"/>
      <c r="K151" s="687"/>
      <c r="N151" t="s">
        <v>8051</v>
      </c>
      <c r="O151" t="s">
        <v>7787</v>
      </c>
    </row>
    <row r="152" spans="1:15" x14ac:dyDescent="0.25">
      <c r="A152" s="167" t="s">
        <v>8057</v>
      </c>
      <c r="B152" s="214" t="s">
        <v>7792</v>
      </c>
      <c r="C152" s="687" t="s">
        <v>10811</v>
      </c>
      <c r="D152" s="687"/>
      <c r="E152" s="687"/>
      <c r="F152" s="687"/>
      <c r="G152" s="687"/>
      <c r="H152" s="687"/>
      <c r="I152" s="687"/>
      <c r="J152" s="687"/>
      <c r="K152" s="687"/>
      <c r="N152" t="s">
        <v>8058</v>
      </c>
      <c r="O152" t="s">
        <v>8059</v>
      </c>
    </row>
    <row r="153" spans="1:15" x14ac:dyDescent="0.25">
      <c r="A153" s="167" t="s">
        <v>8060</v>
      </c>
      <c r="B153" s="224" t="s">
        <v>7805</v>
      </c>
      <c r="C153" s="687" t="s">
        <v>10811</v>
      </c>
      <c r="D153" s="687"/>
      <c r="E153" s="687"/>
      <c r="F153" s="687"/>
      <c r="G153" s="687"/>
      <c r="H153" s="687"/>
      <c r="I153" s="687"/>
      <c r="J153" s="687"/>
      <c r="K153" s="687"/>
      <c r="N153" t="s">
        <v>8052</v>
      </c>
      <c r="O153" t="s">
        <v>7786</v>
      </c>
    </row>
    <row r="154" spans="1:15" x14ac:dyDescent="0.25">
      <c r="A154" s="167" t="s">
        <v>8061</v>
      </c>
      <c r="B154" s="214" t="s">
        <v>7810</v>
      </c>
      <c r="C154" s="383">
        <v>25</v>
      </c>
      <c r="D154" s="383">
        <v>31</v>
      </c>
      <c r="E154" s="383">
        <v>18</v>
      </c>
      <c r="F154" s="383">
        <v>25</v>
      </c>
      <c r="G154" s="13">
        <v>22</v>
      </c>
      <c r="H154" s="13">
        <v>22</v>
      </c>
      <c r="I154" s="13">
        <v>17</v>
      </c>
      <c r="J154" s="383" t="s">
        <v>1542</v>
      </c>
      <c r="K154" s="383" t="s">
        <v>1542</v>
      </c>
      <c r="N154" t="s">
        <v>8053</v>
      </c>
      <c r="O154" t="s">
        <v>7791</v>
      </c>
    </row>
    <row r="155" spans="1:15" x14ac:dyDescent="0.25">
      <c r="A155" s="167" t="s">
        <v>8062</v>
      </c>
      <c r="B155" s="214" t="s">
        <v>7840</v>
      </c>
      <c r="C155" s="383">
        <v>37</v>
      </c>
      <c r="D155" s="383">
        <v>44</v>
      </c>
      <c r="E155" s="383">
        <v>46</v>
      </c>
      <c r="F155" s="383">
        <v>53</v>
      </c>
      <c r="G155" s="13">
        <v>45</v>
      </c>
      <c r="H155" s="13">
        <v>43</v>
      </c>
      <c r="I155" s="13">
        <v>29</v>
      </c>
      <c r="J155" s="13">
        <v>11</v>
      </c>
      <c r="K155" s="13">
        <v>12</v>
      </c>
      <c r="N155" t="s">
        <v>8063</v>
      </c>
      <c r="O155" t="s">
        <v>8064</v>
      </c>
    </row>
    <row r="156" spans="1:15" x14ac:dyDescent="0.25">
      <c r="A156" s="167" t="s">
        <v>8065</v>
      </c>
      <c r="B156" s="214" t="s">
        <v>7832</v>
      </c>
      <c r="C156" s="687" t="s">
        <v>10811</v>
      </c>
      <c r="D156" s="687"/>
      <c r="E156" s="687"/>
      <c r="F156" s="687"/>
      <c r="G156" s="687"/>
      <c r="H156" s="687"/>
      <c r="I156" s="687"/>
      <c r="J156" s="687"/>
      <c r="K156" s="687"/>
      <c r="N156" t="s">
        <v>8066</v>
      </c>
      <c r="O156" t="s">
        <v>8067</v>
      </c>
    </row>
    <row r="157" spans="1:15" x14ac:dyDescent="0.25">
      <c r="A157" s="167" t="s">
        <v>8068</v>
      </c>
      <c r="B157" s="214" t="s">
        <v>7834</v>
      </c>
      <c r="C157" s="687" t="s">
        <v>10811</v>
      </c>
      <c r="D157" s="687"/>
      <c r="E157" s="687"/>
      <c r="F157" s="687"/>
      <c r="G157" s="687"/>
      <c r="H157" s="687"/>
      <c r="I157" s="687"/>
      <c r="J157" s="687"/>
      <c r="K157" s="687"/>
      <c r="N157" t="s">
        <v>8069</v>
      </c>
      <c r="O157" t="s">
        <v>8070</v>
      </c>
    </row>
    <row r="158" spans="1:15" x14ac:dyDescent="0.25">
      <c r="A158" s="167" t="s">
        <v>8071</v>
      </c>
      <c r="B158" s="214" t="s">
        <v>7835</v>
      </c>
      <c r="C158" s="687" t="s">
        <v>10811</v>
      </c>
      <c r="D158" s="687"/>
      <c r="E158" s="687"/>
      <c r="F158" s="687"/>
      <c r="G158" s="687"/>
      <c r="H158" s="687"/>
      <c r="I158" s="687"/>
      <c r="J158" s="687"/>
      <c r="K158" s="687"/>
      <c r="N158" t="s">
        <v>8054</v>
      </c>
      <c r="O158" t="s">
        <v>7802</v>
      </c>
    </row>
    <row r="159" spans="1:15" x14ac:dyDescent="0.25">
      <c r="A159" s="167" t="s">
        <v>8072</v>
      </c>
      <c r="B159" s="224" t="s">
        <v>7839</v>
      </c>
      <c r="C159" s="383">
        <v>23</v>
      </c>
      <c r="D159" s="383">
        <v>33</v>
      </c>
      <c r="E159" s="383">
        <v>22</v>
      </c>
      <c r="F159" s="383">
        <v>24</v>
      </c>
      <c r="G159" s="13">
        <v>22</v>
      </c>
      <c r="H159" s="13">
        <v>25</v>
      </c>
      <c r="I159" s="13">
        <v>14</v>
      </c>
      <c r="J159" s="13">
        <v>11</v>
      </c>
      <c r="K159" s="383" t="s">
        <v>1542</v>
      </c>
      <c r="N159" t="s">
        <v>8055</v>
      </c>
      <c r="O159" t="s">
        <v>7803</v>
      </c>
    </row>
    <row r="160" spans="1:15" x14ac:dyDescent="0.25">
      <c r="A160" s="167" t="s">
        <v>8073</v>
      </c>
      <c r="B160" s="214" t="s">
        <v>7829</v>
      </c>
      <c r="C160" s="687" t="s">
        <v>10811</v>
      </c>
      <c r="D160" s="687"/>
      <c r="E160" s="687"/>
      <c r="F160" s="687"/>
      <c r="G160" s="687"/>
      <c r="H160" s="687"/>
      <c r="I160" s="687"/>
      <c r="J160" s="687"/>
      <c r="K160" s="687"/>
      <c r="N160" t="s">
        <v>8056</v>
      </c>
      <c r="O160" t="s">
        <v>7797</v>
      </c>
    </row>
    <row r="161" spans="1:15" x14ac:dyDescent="0.25">
      <c r="A161" s="167" t="s">
        <v>8074</v>
      </c>
      <c r="B161" s="214" t="s">
        <v>7844</v>
      </c>
      <c r="C161" s="383">
        <v>23</v>
      </c>
      <c r="D161" s="383">
        <v>20</v>
      </c>
      <c r="E161" s="383">
        <v>22</v>
      </c>
      <c r="F161" s="383">
        <v>17</v>
      </c>
      <c r="G161" s="13">
        <v>11</v>
      </c>
      <c r="H161" s="13">
        <v>17</v>
      </c>
      <c r="I161" s="13">
        <v>11</v>
      </c>
      <c r="J161" s="383" t="s">
        <v>1542</v>
      </c>
      <c r="K161" s="383" t="s">
        <v>1542</v>
      </c>
      <c r="N161" t="s">
        <v>8057</v>
      </c>
      <c r="O161" t="s">
        <v>7792</v>
      </c>
    </row>
    <row r="162" spans="1:15" x14ac:dyDescent="0.25">
      <c r="A162" s="167" t="s">
        <v>8075</v>
      </c>
      <c r="B162" s="214" t="s">
        <v>7846</v>
      </c>
      <c r="C162" s="687" t="s">
        <v>10811</v>
      </c>
      <c r="D162" s="687"/>
      <c r="E162" s="687"/>
      <c r="F162" s="687"/>
      <c r="G162" s="687"/>
      <c r="H162" s="687"/>
      <c r="I162" s="687"/>
      <c r="J162" s="687"/>
      <c r="K162" s="687"/>
      <c r="N162" t="s">
        <v>8060</v>
      </c>
      <c r="O162" t="s">
        <v>7805</v>
      </c>
    </row>
    <row r="163" spans="1:15" x14ac:dyDescent="0.25">
      <c r="A163" s="167" t="s">
        <v>8076</v>
      </c>
      <c r="B163" s="214" t="s">
        <v>7852</v>
      </c>
      <c r="C163" s="687" t="s">
        <v>10811</v>
      </c>
      <c r="D163" s="687"/>
      <c r="E163" s="687"/>
      <c r="F163" s="687"/>
      <c r="G163" s="687"/>
      <c r="H163" s="687"/>
      <c r="I163" s="687"/>
      <c r="J163" s="687"/>
      <c r="K163" s="687"/>
      <c r="N163" t="s">
        <v>8061</v>
      </c>
      <c r="O163" t="s">
        <v>7810</v>
      </c>
    </row>
    <row r="164" spans="1:15" x14ac:dyDescent="0.25">
      <c r="A164" s="167" t="s">
        <v>8077</v>
      </c>
      <c r="B164" s="214" t="s">
        <v>7855</v>
      </c>
      <c r="C164" s="687" t="s">
        <v>10811</v>
      </c>
      <c r="D164" s="687"/>
      <c r="E164" s="687"/>
      <c r="F164" s="687"/>
      <c r="G164" s="687"/>
      <c r="H164" s="687"/>
      <c r="I164" s="687"/>
      <c r="J164" s="687"/>
      <c r="K164" s="687"/>
      <c r="N164" t="s">
        <v>8078</v>
      </c>
      <c r="O164" t="s">
        <v>8079</v>
      </c>
    </row>
    <row r="165" spans="1:15" x14ac:dyDescent="0.25">
      <c r="A165" s="167" t="s">
        <v>8080</v>
      </c>
      <c r="B165" s="214" t="s">
        <v>7857</v>
      </c>
      <c r="C165" s="687" t="s">
        <v>10811</v>
      </c>
      <c r="D165" s="687"/>
      <c r="E165" s="687"/>
      <c r="F165" s="687"/>
      <c r="G165" s="687"/>
      <c r="H165" s="687"/>
      <c r="I165" s="687"/>
      <c r="J165" s="687"/>
      <c r="K165" s="687"/>
      <c r="N165" t="s">
        <v>8081</v>
      </c>
      <c r="O165" t="s">
        <v>8082</v>
      </c>
    </row>
    <row r="166" spans="1:15" x14ac:dyDescent="0.25">
      <c r="A166" s="167" t="s">
        <v>8083</v>
      </c>
      <c r="B166" s="214" t="s">
        <v>7860</v>
      </c>
      <c r="C166" s="687" t="s">
        <v>10811</v>
      </c>
      <c r="D166" s="687"/>
      <c r="E166" s="687"/>
      <c r="F166" s="687"/>
      <c r="G166" s="687"/>
      <c r="H166" s="687"/>
      <c r="I166" s="687"/>
      <c r="J166" s="687"/>
      <c r="K166" s="687"/>
      <c r="N166" t="s">
        <v>8084</v>
      </c>
      <c r="O166" t="s">
        <v>8085</v>
      </c>
    </row>
    <row r="167" spans="1:15" x14ac:dyDescent="0.25">
      <c r="A167" s="167" t="s">
        <v>8086</v>
      </c>
      <c r="B167" s="214" t="s">
        <v>7869</v>
      </c>
      <c r="C167" s="687" t="s">
        <v>10811</v>
      </c>
      <c r="D167" s="687"/>
      <c r="E167" s="687"/>
      <c r="F167" s="687"/>
      <c r="G167" s="687"/>
      <c r="H167" s="687"/>
      <c r="I167" s="687"/>
      <c r="J167" s="687"/>
      <c r="K167" s="687"/>
      <c r="N167" t="s">
        <v>8062</v>
      </c>
      <c r="O167" t="s">
        <v>7840</v>
      </c>
    </row>
    <row r="168" spans="1:15" x14ac:dyDescent="0.25">
      <c r="A168" s="167" t="s">
        <v>8087</v>
      </c>
      <c r="B168" s="214" t="s">
        <v>7870</v>
      </c>
      <c r="C168" s="383">
        <v>14</v>
      </c>
      <c r="D168" s="611" t="s">
        <v>1542</v>
      </c>
      <c r="E168" s="611" t="s">
        <v>1542</v>
      </c>
      <c r="F168" s="383">
        <v>17</v>
      </c>
      <c r="G168" s="383" t="s">
        <v>1542</v>
      </c>
      <c r="H168" s="13">
        <v>10</v>
      </c>
      <c r="I168" s="13">
        <v>11</v>
      </c>
      <c r="J168" s="383" t="s">
        <v>1542</v>
      </c>
      <c r="K168" s="383" t="s">
        <v>1542</v>
      </c>
      <c r="N168" t="s">
        <v>8088</v>
      </c>
      <c r="O168" t="s">
        <v>8089</v>
      </c>
    </row>
    <row r="169" spans="1:15" x14ac:dyDescent="0.25">
      <c r="A169" s="167" t="s">
        <v>8090</v>
      </c>
      <c r="B169" s="214" t="s">
        <v>7705</v>
      </c>
      <c r="C169" s="687" t="s">
        <v>10811</v>
      </c>
      <c r="D169" s="687"/>
      <c r="E169" s="687"/>
      <c r="F169" s="687"/>
      <c r="G169" s="687"/>
      <c r="H169" s="687"/>
      <c r="I169" s="687"/>
      <c r="J169" s="687"/>
      <c r="K169" s="687"/>
      <c r="N169" t="s">
        <v>8065</v>
      </c>
      <c r="O169" t="s">
        <v>7832</v>
      </c>
    </row>
    <row r="170" spans="1:15" x14ac:dyDescent="0.25">
      <c r="A170" s="167" t="s">
        <v>8091</v>
      </c>
      <c r="B170" s="214" t="s">
        <v>7766</v>
      </c>
      <c r="C170" s="687" t="s">
        <v>10811</v>
      </c>
      <c r="D170" s="687"/>
      <c r="E170" s="687"/>
      <c r="F170" s="687"/>
      <c r="G170" s="687"/>
      <c r="H170" s="687"/>
      <c r="I170" s="687"/>
      <c r="J170" s="687"/>
      <c r="K170" s="687"/>
      <c r="N170" t="s">
        <v>8068</v>
      </c>
      <c r="O170" t="s">
        <v>7834</v>
      </c>
    </row>
    <row r="171" spans="1:15" x14ac:dyDescent="0.25">
      <c r="A171" s="167" t="s">
        <v>8092</v>
      </c>
      <c r="B171" s="214" t="s">
        <v>7767</v>
      </c>
      <c r="C171" s="687" t="s">
        <v>10811</v>
      </c>
      <c r="D171" s="687"/>
      <c r="E171" s="687"/>
      <c r="F171" s="687"/>
      <c r="G171" s="687"/>
      <c r="H171" s="687"/>
      <c r="I171" s="687"/>
      <c r="J171" s="687"/>
      <c r="K171" s="687"/>
      <c r="N171" t="s">
        <v>8071</v>
      </c>
      <c r="O171" t="s">
        <v>7835</v>
      </c>
    </row>
    <row r="172" spans="1:15" x14ac:dyDescent="0.25">
      <c r="A172" s="167" t="s">
        <v>8093</v>
      </c>
      <c r="B172" s="224" t="s">
        <v>7770</v>
      </c>
      <c r="C172" s="687" t="s">
        <v>10811</v>
      </c>
      <c r="D172" s="687"/>
      <c r="E172" s="687"/>
      <c r="F172" s="687"/>
      <c r="G172" s="687"/>
      <c r="H172" s="687"/>
      <c r="I172" s="687"/>
      <c r="J172" s="687"/>
      <c r="K172" s="687"/>
      <c r="N172" t="s">
        <v>8072</v>
      </c>
      <c r="O172" t="s">
        <v>7839</v>
      </c>
    </row>
    <row r="173" spans="1:15" x14ac:dyDescent="0.25">
      <c r="A173" s="167" t="s">
        <v>8094</v>
      </c>
      <c r="B173" s="214" t="s">
        <v>7776</v>
      </c>
      <c r="C173" s="687" t="s">
        <v>10811</v>
      </c>
      <c r="D173" s="687"/>
      <c r="E173" s="687"/>
      <c r="F173" s="687"/>
      <c r="G173" s="687"/>
      <c r="H173" s="687"/>
      <c r="I173" s="687"/>
      <c r="J173" s="687"/>
      <c r="K173" s="687"/>
      <c r="N173" t="s">
        <v>8073</v>
      </c>
      <c r="O173" t="s">
        <v>7829</v>
      </c>
    </row>
    <row r="174" spans="1:15" x14ac:dyDescent="0.25">
      <c r="A174" s="167" t="s">
        <v>8095</v>
      </c>
      <c r="B174" s="214" t="s">
        <v>7781</v>
      </c>
      <c r="C174" s="687" t="s">
        <v>10811</v>
      </c>
      <c r="D174" s="687"/>
      <c r="E174" s="687"/>
      <c r="F174" s="687"/>
      <c r="G174" s="687"/>
      <c r="H174" s="687"/>
      <c r="I174" s="687"/>
      <c r="J174" s="687"/>
      <c r="K174" s="687"/>
      <c r="N174" t="s">
        <v>8074</v>
      </c>
      <c r="O174" t="s">
        <v>7844</v>
      </c>
    </row>
    <row r="175" spans="1:15" x14ac:dyDescent="0.25">
      <c r="A175" s="167" t="s">
        <v>8096</v>
      </c>
      <c r="B175" s="214" t="s">
        <v>7785</v>
      </c>
      <c r="C175" s="687" t="s">
        <v>10811</v>
      </c>
      <c r="D175" s="687"/>
      <c r="E175" s="687"/>
      <c r="F175" s="687"/>
      <c r="G175" s="687"/>
      <c r="H175" s="687"/>
      <c r="I175" s="687"/>
      <c r="J175" s="687"/>
      <c r="K175" s="687"/>
      <c r="N175" t="s">
        <v>8075</v>
      </c>
      <c r="O175" t="s">
        <v>7846</v>
      </c>
    </row>
    <row r="176" spans="1:15" x14ac:dyDescent="0.25">
      <c r="A176" s="167" t="s">
        <v>8097</v>
      </c>
      <c r="B176" s="214" t="s">
        <v>7814</v>
      </c>
      <c r="C176" s="687" t="s">
        <v>10811</v>
      </c>
      <c r="D176" s="687"/>
      <c r="E176" s="687"/>
      <c r="F176" s="687"/>
      <c r="G176" s="687"/>
      <c r="H176" s="687"/>
      <c r="I176" s="687"/>
      <c r="J176" s="687"/>
      <c r="K176" s="687"/>
      <c r="N176" t="s">
        <v>8076</v>
      </c>
      <c r="O176" t="s">
        <v>7852</v>
      </c>
    </row>
    <row r="177" spans="1:15" x14ac:dyDescent="0.25">
      <c r="A177" s="214" t="s">
        <v>8098</v>
      </c>
      <c r="B177" s="224" t="s">
        <v>7823</v>
      </c>
      <c r="C177" s="687" t="s">
        <v>10811</v>
      </c>
      <c r="D177" s="687"/>
      <c r="E177" s="687"/>
      <c r="F177" s="687"/>
      <c r="G177" s="687"/>
      <c r="H177" s="687"/>
      <c r="I177" s="687"/>
      <c r="J177" s="687"/>
      <c r="K177" s="687"/>
      <c r="N177" t="s">
        <v>8077</v>
      </c>
      <c r="O177" t="s">
        <v>7855</v>
      </c>
    </row>
    <row r="178" spans="1:15" x14ac:dyDescent="0.25">
      <c r="A178" s="167" t="s">
        <v>8099</v>
      </c>
      <c r="B178" s="214" t="s">
        <v>7830</v>
      </c>
      <c r="C178" s="687" t="s">
        <v>10811</v>
      </c>
      <c r="D178" s="687"/>
      <c r="E178" s="687"/>
      <c r="F178" s="687"/>
      <c r="G178" s="687"/>
      <c r="H178" s="687"/>
      <c r="I178" s="687"/>
      <c r="J178" s="687"/>
      <c r="K178" s="687"/>
      <c r="N178" t="s">
        <v>8080</v>
      </c>
      <c r="O178" t="s">
        <v>7857</v>
      </c>
    </row>
    <row r="179" spans="1:15" x14ac:dyDescent="0.25">
      <c r="A179" s="167" t="s">
        <v>8100</v>
      </c>
      <c r="B179" s="224" t="s">
        <v>7849</v>
      </c>
      <c r="C179" s="383">
        <v>50</v>
      </c>
      <c r="D179" s="383">
        <v>36</v>
      </c>
      <c r="E179" s="383">
        <v>24</v>
      </c>
      <c r="F179" s="383">
        <v>10</v>
      </c>
      <c r="G179" s="383" t="s">
        <v>1542</v>
      </c>
      <c r="H179" s="383" t="s">
        <v>1542</v>
      </c>
      <c r="I179" s="383" t="s">
        <v>1542</v>
      </c>
      <c r="J179" s="383" t="s">
        <v>1542</v>
      </c>
      <c r="K179" s="383" t="s">
        <v>1542</v>
      </c>
      <c r="N179" t="s">
        <v>8083</v>
      </c>
      <c r="O179" t="s">
        <v>7860</v>
      </c>
    </row>
    <row r="180" spans="1:15" x14ac:dyDescent="0.25">
      <c r="A180" s="167" t="s">
        <v>8101</v>
      </c>
      <c r="B180" s="214" t="s">
        <v>7858</v>
      </c>
      <c r="C180" s="611" t="s">
        <v>1542</v>
      </c>
      <c r="D180" s="383">
        <v>11</v>
      </c>
      <c r="E180" s="611" t="s">
        <v>1542</v>
      </c>
      <c r="F180" s="611" t="s">
        <v>1542</v>
      </c>
      <c r="G180" s="383" t="s">
        <v>1542</v>
      </c>
      <c r="H180" s="383" t="s">
        <v>1542</v>
      </c>
      <c r="I180" s="611" t="s">
        <v>1542</v>
      </c>
      <c r="J180" s="611" t="s">
        <v>1542</v>
      </c>
      <c r="K180" s="611" t="s">
        <v>1542</v>
      </c>
      <c r="N180" t="s">
        <v>8086</v>
      </c>
      <c r="O180" t="s">
        <v>7869</v>
      </c>
    </row>
    <row r="181" spans="1:15" x14ac:dyDescent="0.25">
      <c r="A181" s="167" t="s">
        <v>8102</v>
      </c>
      <c r="B181" s="214" t="s">
        <v>7862</v>
      </c>
      <c r="C181" s="687" t="s">
        <v>10811</v>
      </c>
      <c r="D181" s="687"/>
      <c r="E181" s="687"/>
      <c r="F181" s="687"/>
      <c r="G181" s="687"/>
      <c r="H181" s="687"/>
      <c r="I181" s="687"/>
      <c r="J181" s="687"/>
      <c r="K181" s="687"/>
      <c r="N181" t="s">
        <v>8087</v>
      </c>
      <c r="O181" t="s">
        <v>7870</v>
      </c>
    </row>
    <row r="182" spans="1:15" x14ac:dyDescent="0.25">
      <c r="A182" s="167" t="s">
        <v>8103</v>
      </c>
      <c r="B182" s="214" t="s">
        <v>7868</v>
      </c>
      <c r="C182" s="687" t="s">
        <v>10811</v>
      </c>
      <c r="D182" s="687"/>
      <c r="E182" s="687"/>
      <c r="F182" s="687"/>
      <c r="G182" s="687"/>
      <c r="H182" s="687"/>
      <c r="I182" s="687"/>
      <c r="J182" s="687"/>
      <c r="K182" s="687"/>
      <c r="N182" t="s">
        <v>8090</v>
      </c>
      <c r="O182" t="s">
        <v>7706</v>
      </c>
    </row>
    <row r="183" spans="1:15" x14ac:dyDescent="0.25">
      <c r="A183" s="167" t="s">
        <v>8104</v>
      </c>
      <c r="B183" s="214" t="s">
        <v>7710</v>
      </c>
      <c r="C183" s="687" t="s">
        <v>10811</v>
      </c>
      <c r="D183" s="687"/>
      <c r="E183" s="687"/>
      <c r="F183" s="687"/>
      <c r="G183" s="687"/>
      <c r="H183" s="687"/>
      <c r="I183" s="687"/>
      <c r="J183" s="687"/>
      <c r="K183" s="687"/>
      <c r="N183" t="s">
        <v>8091</v>
      </c>
      <c r="O183" t="s">
        <v>7766</v>
      </c>
    </row>
    <row r="184" spans="1:15" x14ac:dyDescent="0.25">
      <c r="A184" s="167" t="s">
        <v>8105</v>
      </c>
      <c r="B184" s="214" t="s">
        <v>7719</v>
      </c>
      <c r="C184" s="383">
        <v>37</v>
      </c>
      <c r="D184" s="383">
        <v>30</v>
      </c>
      <c r="E184" s="383">
        <v>37</v>
      </c>
      <c r="F184" s="383">
        <v>33</v>
      </c>
      <c r="G184" s="13">
        <v>39</v>
      </c>
      <c r="H184" s="13">
        <v>39</v>
      </c>
      <c r="I184" s="13">
        <v>17</v>
      </c>
      <c r="J184" s="13">
        <v>17</v>
      </c>
      <c r="K184" s="383" t="s">
        <v>1542</v>
      </c>
      <c r="N184" t="s">
        <v>8092</v>
      </c>
      <c r="O184" t="s">
        <v>7767</v>
      </c>
    </row>
    <row r="185" spans="1:15" x14ac:dyDescent="0.25">
      <c r="A185" s="167" t="s">
        <v>8106</v>
      </c>
      <c r="B185" s="214" t="s">
        <v>7738</v>
      </c>
      <c r="C185" s="687" t="s">
        <v>10811</v>
      </c>
      <c r="D185" s="687"/>
      <c r="E185" s="687"/>
      <c r="F185" s="687"/>
      <c r="G185" s="687"/>
      <c r="H185" s="687"/>
      <c r="I185" s="687"/>
      <c r="J185" s="687"/>
      <c r="K185" s="687"/>
      <c r="N185" t="s">
        <v>8093</v>
      </c>
      <c r="O185" t="s">
        <v>7770</v>
      </c>
    </row>
    <row r="186" spans="1:15" x14ac:dyDescent="0.25">
      <c r="A186" s="167" t="s">
        <v>8107</v>
      </c>
      <c r="B186" s="214" t="s">
        <v>7754</v>
      </c>
      <c r="C186" s="687" t="s">
        <v>10811</v>
      </c>
      <c r="D186" s="687"/>
      <c r="E186" s="687"/>
      <c r="F186" s="687"/>
      <c r="G186" s="687"/>
      <c r="H186" s="687"/>
      <c r="I186" s="687"/>
      <c r="J186" s="687"/>
      <c r="K186" s="687"/>
      <c r="N186" t="s">
        <v>8094</v>
      </c>
      <c r="O186" t="s">
        <v>7776</v>
      </c>
    </row>
    <row r="187" spans="1:15" x14ac:dyDescent="0.25">
      <c r="A187" s="167" t="s">
        <v>8108</v>
      </c>
      <c r="B187" s="224" t="s">
        <v>7760</v>
      </c>
      <c r="C187" s="687" t="s">
        <v>10811</v>
      </c>
      <c r="D187" s="687"/>
      <c r="E187" s="687"/>
      <c r="F187" s="687"/>
      <c r="G187" s="687"/>
      <c r="H187" s="687"/>
      <c r="I187" s="687"/>
      <c r="J187" s="687"/>
      <c r="K187" s="687"/>
      <c r="N187" t="s">
        <v>8095</v>
      </c>
      <c r="O187" t="s">
        <v>7781</v>
      </c>
    </row>
    <row r="188" spans="1:15" x14ac:dyDescent="0.25">
      <c r="A188" s="167" t="s">
        <v>8109</v>
      </c>
      <c r="B188" s="224" t="s">
        <v>7798</v>
      </c>
      <c r="C188" s="687" t="s">
        <v>10811</v>
      </c>
      <c r="D188" s="687"/>
      <c r="E188" s="687"/>
      <c r="F188" s="687"/>
      <c r="G188" s="687"/>
      <c r="H188" s="687"/>
      <c r="I188" s="687"/>
      <c r="J188" s="687"/>
      <c r="K188" s="687"/>
      <c r="N188" t="s">
        <v>8096</v>
      </c>
      <c r="O188" t="s">
        <v>7785</v>
      </c>
    </row>
    <row r="189" spans="1:15" x14ac:dyDescent="0.25">
      <c r="A189" s="167" t="s">
        <v>8110</v>
      </c>
      <c r="B189" s="214" t="s">
        <v>7809</v>
      </c>
      <c r="C189" s="687" t="s">
        <v>10811</v>
      </c>
      <c r="D189" s="687"/>
      <c r="E189" s="687"/>
      <c r="F189" s="687"/>
      <c r="G189" s="687"/>
      <c r="H189" s="687"/>
      <c r="I189" s="687"/>
      <c r="J189" s="687"/>
      <c r="K189" s="687"/>
      <c r="N189" t="s">
        <v>8097</v>
      </c>
      <c r="O189" t="s">
        <v>7814</v>
      </c>
    </row>
    <row r="190" spans="1:15" x14ac:dyDescent="0.25">
      <c r="A190" s="167" t="s">
        <v>8111</v>
      </c>
      <c r="B190" s="224" t="s">
        <v>7816</v>
      </c>
      <c r="C190" s="687" t="s">
        <v>10811</v>
      </c>
      <c r="D190" s="687"/>
      <c r="E190" s="687"/>
      <c r="F190" s="687"/>
      <c r="G190" s="687"/>
      <c r="H190" s="687"/>
      <c r="I190" s="687"/>
      <c r="J190" s="687"/>
      <c r="K190" s="687"/>
      <c r="N190" t="s">
        <v>8098</v>
      </c>
      <c r="O190" t="s">
        <v>7823</v>
      </c>
    </row>
    <row r="191" spans="1:15" x14ac:dyDescent="0.25">
      <c r="A191" s="167" t="s">
        <v>5824</v>
      </c>
      <c r="B191" s="224" t="s">
        <v>7813</v>
      </c>
      <c r="C191" s="687" t="s">
        <v>10811</v>
      </c>
      <c r="D191" s="687"/>
      <c r="E191" s="687"/>
      <c r="F191" s="687"/>
      <c r="G191" s="687"/>
      <c r="H191" s="687"/>
      <c r="I191" s="687"/>
      <c r="J191" s="687"/>
      <c r="K191" s="687"/>
      <c r="N191" t="s">
        <v>8099</v>
      </c>
      <c r="O191" t="s">
        <v>7830</v>
      </c>
    </row>
    <row r="192" spans="1:15" x14ac:dyDescent="0.25">
      <c r="A192" s="167" t="s">
        <v>8112</v>
      </c>
      <c r="B192" s="214" t="s">
        <v>7863</v>
      </c>
      <c r="C192" s="383">
        <v>74</v>
      </c>
      <c r="D192" s="383">
        <v>79</v>
      </c>
      <c r="E192" s="383">
        <v>70</v>
      </c>
      <c r="F192" s="383">
        <v>72</v>
      </c>
      <c r="G192" s="13">
        <v>65</v>
      </c>
      <c r="H192" s="13">
        <v>63</v>
      </c>
      <c r="I192" s="13">
        <v>49</v>
      </c>
      <c r="J192" s="13">
        <v>23</v>
      </c>
      <c r="K192" s="13">
        <v>14</v>
      </c>
      <c r="N192" t="s">
        <v>8100</v>
      </c>
      <c r="O192" t="s">
        <v>7849</v>
      </c>
    </row>
    <row r="193" spans="1:15" x14ac:dyDescent="0.25">
      <c r="A193" s="167" t="s">
        <v>8113</v>
      </c>
      <c r="B193" s="214" t="s">
        <v>7699</v>
      </c>
      <c r="C193" s="687" t="s">
        <v>10811</v>
      </c>
      <c r="D193" s="687"/>
      <c r="E193" s="687"/>
      <c r="F193" s="687"/>
      <c r="G193" s="687"/>
      <c r="H193" s="687"/>
      <c r="I193" s="687"/>
      <c r="J193" s="687"/>
      <c r="K193" s="687"/>
      <c r="N193" t="s">
        <v>8101</v>
      </c>
      <c r="O193" t="s">
        <v>7858</v>
      </c>
    </row>
    <row r="194" spans="1:15" x14ac:dyDescent="0.25">
      <c r="A194" s="167" t="s">
        <v>8114</v>
      </c>
      <c r="B194" s="214" t="s">
        <v>7711</v>
      </c>
      <c r="C194" s="687" t="s">
        <v>10811</v>
      </c>
      <c r="D194" s="687"/>
      <c r="E194" s="687"/>
      <c r="F194" s="687"/>
      <c r="G194" s="687"/>
      <c r="H194" s="687"/>
      <c r="I194" s="687"/>
      <c r="J194" s="687"/>
      <c r="K194" s="687"/>
      <c r="N194" t="s">
        <v>8102</v>
      </c>
      <c r="O194" t="s">
        <v>7862</v>
      </c>
    </row>
    <row r="195" spans="1:15" x14ac:dyDescent="0.25">
      <c r="A195" s="167" t="s">
        <v>8115</v>
      </c>
      <c r="B195" s="224" t="s">
        <v>7714</v>
      </c>
      <c r="C195" s="383">
        <v>23</v>
      </c>
      <c r="D195" s="383">
        <v>17</v>
      </c>
      <c r="E195" s="383">
        <v>23</v>
      </c>
      <c r="F195" s="383">
        <v>12</v>
      </c>
      <c r="G195" s="13">
        <v>17</v>
      </c>
      <c r="H195" s="13">
        <v>22</v>
      </c>
      <c r="I195" s="13">
        <v>10</v>
      </c>
      <c r="J195" s="383" t="s">
        <v>1542</v>
      </c>
      <c r="K195" s="383" t="s">
        <v>1542</v>
      </c>
      <c r="N195" t="s">
        <v>8103</v>
      </c>
      <c r="O195" t="s">
        <v>7868</v>
      </c>
    </row>
    <row r="196" spans="1:15" x14ac:dyDescent="0.25">
      <c r="A196" s="167" t="s">
        <v>8116</v>
      </c>
      <c r="B196" s="214" t="s">
        <v>7725</v>
      </c>
      <c r="C196" s="687" t="s">
        <v>10811</v>
      </c>
      <c r="D196" s="687"/>
      <c r="E196" s="687"/>
      <c r="F196" s="687"/>
      <c r="G196" s="687"/>
      <c r="H196" s="687"/>
      <c r="I196" s="687"/>
      <c r="J196" s="687"/>
      <c r="K196" s="687"/>
      <c r="N196" t="s">
        <v>8104</v>
      </c>
      <c r="O196" t="s">
        <v>7710</v>
      </c>
    </row>
    <row r="197" spans="1:15" x14ac:dyDescent="0.25">
      <c r="A197" s="167" t="s">
        <v>8117</v>
      </c>
      <c r="B197" s="214" t="s">
        <v>7727</v>
      </c>
      <c r="C197" s="687" t="s">
        <v>10811</v>
      </c>
      <c r="D197" s="687"/>
      <c r="E197" s="687"/>
      <c r="F197" s="687"/>
      <c r="G197" s="687"/>
      <c r="H197" s="687"/>
      <c r="I197" s="687"/>
      <c r="J197" s="687"/>
      <c r="K197" s="687"/>
      <c r="N197" t="s">
        <v>8105</v>
      </c>
      <c r="O197" t="s">
        <v>7719</v>
      </c>
    </row>
    <row r="198" spans="1:15" x14ac:dyDescent="0.25">
      <c r="A198" s="167" t="s">
        <v>8118</v>
      </c>
      <c r="B198" s="214" t="s">
        <v>7736</v>
      </c>
      <c r="C198" s="687" t="s">
        <v>10811</v>
      </c>
      <c r="D198" s="687"/>
      <c r="E198" s="687"/>
      <c r="F198" s="687"/>
      <c r="G198" s="687"/>
      <c r="H198" s="687"/>
      <c r="I198" s="687"/>
      <c r="J198" s="687"/>
      <c r="K198" s="687"/>
      <c r="N198" t="s">
        <v>8119</v>
      </c>
      <c r="O198" t="s">
        <v>8120</v>
      </c>
    </row>
    <row r="199" spans="1:15" x14ac:dyDescent="0.25">
      <c r="A199" s="167" t="s">
        <v>8121</v>
      </c>
      <c r="B199" s="214" t="s">
        <v>7758</v>
      </c>
      <c r="C199" s="687" t="s">
        <v>10811</v>
      </c>
      <c r="D199" s="687"/>
      <c r="E199" s="687"/>
      <c r="F199" s="687"/>
      <c r="G199" s="687"/>
      <c r="H199" s="687"/>
      <c r="I199" s="687"/>
      <c r="J199" s="687"/>
      <c r="K199" s="687"/>
      <c r="N199" t="s">
        <v>8106</v>
      </c>
      <c r="O199" t="s">
        <v>7738</v>
      </c>
    </row>
    <row r="200" spans="1:15" x14ac:dyDescent="0.25">
      <c r="A200" s="167" t="s">
        <v>8122</v>
      </c>
      <c r="B200" s="214" t="s">
        <v>7817</v>
      </c>
      <c r="C200" s="687" t="s">
        <v>10811</v>
      </c>
      <c r="D200" s="687"/>
      <c r="E200" s="687"/>
      <c r="F200" s="687"/>
      <c r="G200" s="687"/>
      <c r="H200" s="687"/>
      <c r="I200" s="687"/>
      <c r="J200" s="687"/>
      <c r="K200" s="687"/>
      <c r="N200" t="s">
        <v>8107</v>
      </c>
      <c r="O200" t="s">
        <v>7754</v>
      </c>
    </row>
    <row r="201" spans="1:15" x14ac:dyDescent="0.25">
      <c r="A201" s="167" t="s">
        <v>8123</v>
      </c>
      <c r="B201" s="214" t="s">
        <v>7818</v>
      </c>
      <c r="C201" s="687" t="s">
        <v>10811</v>
      </c>
      <c r="D201" s="687"/>
      <c r="E201" s="687"/>
      <c r="F201" s="687"/>
      <c r="G201" s="687"/>
      <c r="H201" s="687"/>
      <c r="I201" s="687"/>
      <c r="J201" s="687"/>
      <c r="K201" s="687"/>
      <c r="N201" t="s">
        <v>8108</v>
      </c>
      <c r="O201" t="s">
        <v>7760</v>
      </c>
    </row>
    <row r="202" spans="1:15" x14ac:dyDescent="0.25">
      <c r="A202" s="214" t="s">
        <v>8124</v>
      </c>
      <c r="B202" s="224" t="s">
        <v>7845</v>
      </c>
      <c r="C202" s="687" t="s">
        <v>10811</v>
      </c>
      <c r="D202" s="687"/>
      <c r="E202" s="687"/>
      <c r="F202" s="687"/>
      <c r="G202" s="687"/>
      <c r="H202" s="687"/>
      <c r="I202" s="687"/>
      <c r="J202" s="687"/>
      <c r="K202" s="687"/>
      <c r="N202" t="s">
        <v>8109</v>
      </c>
      <c r="O202" t="s">
        <v>7798</v>
      </c>
    </row>
    <row r="203" spans="1:15" x14ac:dyDescent="0.25">
      <c r="A203" s="167" t="s">
        <v>8125</v>
      </c>
      <c r="B203" s="214" t="s">
        <v>7865</v>
      </c>
      <c r="C203" s="687" t="s">
        <v>10811</v>
      </c>
      <c r="D203" s="687"/>
      <c r="E203" s="687"/>
      <c r="F203" s="687"/>
      <c r="G203" s="687"/>
      <c r="H203" s="687"/>
      <c r="I203" s="687"/>
      <c r="J203" s="687"/>
      <c r="K203" s="687"/>
      <c r="N203" t="s">
        <v>8110</v>
      </c>
      <c r="O203" t="s">
        <v>7809</v>
      </c>
    </row>
    <row r="204" spans="1:15" x14ac:dyDescent="0.25">
      <c r="A204" s="167" t="s">
        <v>8126</v>
      </c>
      <c r="B204" s="224" t="s">
        <v>7694</v>
      </c>
      <c r="C204" s="687" t="s">
        <v>10811</v>
      </c>
      <c r="D204" s="687"/>
      <c r="E204" s="687"/>
      <c r="F204" s="687"/>
      <c r="G204" s="687"/>
      <c r="H204" s="687"/>
      <c r="I204" s="687"/>
      <c r="J204" s="687"/>
      <c r="K204" s="687"/>
      <c r="N204" t="s">
        <v>8111</v>
      </c>
      <c r="O204" t="s">
        <v>7816</v>
      </c>
    </row>
    <row r="205" spans="1:15" x14ac:dyDescent="0.25">
      <c r="A205" s="167" t="s">
        <v>8127</v>
      </c>
      <c r="B205" s="214" t="s">
        <v>7702</v>
      </c>
      <c r="C205" s="383">
        <v>27</v>
      </c>
      <c r="D205" s="383">
        <v>20</v>
      </c>
      <c r="E205" s="383">
        <v>32</v>
      </c>
      <c r="F205" s="383">
        <v>25</v>
      </c>
      <c r="G205" s="13">
        <v>31</v>
      </c>
      <c r="H205" s="13">
        <v>27</v>
      </c>
      <c r="I205" s="13">
        <v>22</v>
      </c>
      <c r="J205" s="13">
        <v>15</v>
      </c>
      <c r="K205" s="383" t="s">
        <v>1542</v>
      </c>
      <c r="N205" t="s">
        <v>5824</v>
      </c>
      <c r="O205" t="s">
        <v>7813</v>
      </c>
    </row>
    <row r="206" spans="1:15" x14ac:dyDescent="0.25">
      <c r="A206" s="167" t="s">
        <v>8128</v>
      </c>
      <c r="B206" s="214" t="s">
        <v>7743</v>
      </c>
      <c r="C206" s="687" t="s">
        <v>10811</v>
      </c>
      <c r="D206" s="687"/>
      <c r="E206" s="687"/>
      <c r="F206" s="687"/>
      <c r="G206" s="687"/>
      <c r="H206" s="687"/>
      <c r="I206" s="687"/>
      <c r="J206" s="687"/>
      <c r="K206" s="687"/>
      <c r="N206" t="s">
        <v>8129</v>
      </c>
      <c r="O206" t="s">
        <v>8130</v>
      </c>
    </row>
    <row r="207" spans="1:15" x14ac:dyDescent="0.25">
      <c r="A207" s="167" t="s">
        <v>8131</v>
      </c>
      <c r="B207" s="214" t="s">
        <v>7796</v>
      </c>
      <c r="C207" s="687" t="s">
        <v>10811</v>
      </c>
      <c r="D207" s="687"/>
      <c r="E207" s="687"/>
      <c r="F207" s="687"/>
      <c r="G207" s="687"/>
      <c r="H207" s="687"/>
      <c r="I207" s="687"/>
      <c r="J207" s="687"/>
      <c r="K207" s="687"/>
      <c r="N207" t="s">
        <v>8112</v>
      </c>
      <c r="O207" t="s">
        <v>7863</v>
      </c>
    </row>
    <row r="208" spans="1:15" x14ac:dyDescent="0.25">
      <c r="A208" s="167" t="s">
        <v>8132</v>
      </c>
      <c r="B208" s="214" t="s">
        <v>7808</v>
      </c>
      <c r="C208" s="611" t="s">
        <v>1542</v>
      </c>
      <c r="D208" s="611" t="s">
        <v>1542</v>
      </c>
      <c r="E208" s="383" t="s">
        <v>1542</v>
      </c>
      <c r="F208" s="611" t="s">
        <v>1542</v>
      </c>
      <c r="G208" s="13">
        <v>11</v>
      </c>
      <c r="H208" s="383" t="s">
        <v>1542</v>
      </c>
      <c r="I208" s="383" t="s">
        <v>1542</v>
      </c>
      <c r="J208" s="383" t="s">
        <v>1542</v>
      </c>
      <c r="K208" s="383" t="s">
        <v>1542</v>
      </c>
      <c r="N208" t="s">
        <v>8113</v>
      </c>
      <c r="O208" t="s">
        <v>7699</v>
      </c>
    </row>
    <row r="209" spans="1:15" x14ac:dyDescent="0.25">
      <c r="A209" s="167" t="s">
        <v>8133</v>
      </c>
      <c r="B209" s="214" t="s">
        <v>7854</v>
      </c>
      <c r="C209" s="687" t="s">
        <v>10811</v>
      </c>
      <c r="D209" s="687"/>
      <c r="E209" s="687"/>
      <c r="F209" s="687"/>
      <c r="G209" s="687"/>
      <c r="H209" s="687"/>
      <c r="I209" s="687"/>
      <c r="J209" s="687"/>
      <c r="K209" s="687"/>
      <c r="N209" t="s">
        <v>8114</v>
      </c>
      <c r="O209" t="s">
        <v>7711</v>
      </c>
    </row>
    <row r="210" spans="1:15" x14ac:dyDescent="0.25">
      <c r="A210" s="167" t="s">
        <v>8134</v>
      </c>
      <c r="B210" s="214" t="s">
        <v>7854</v>
      </c>
      <c r="C210" s="383">
        <v>76</v>
      </c>
      <c r="D210" s="383">
        <v>85</v>
      </c>
      <c r="E210" s="383">
        <v>79</v>
      </c>
      <c r="F210" s="383">
        <v>80</v>
      </c>
      <c r="G210" s="13">
        <v>73</v>
      </c>
      <c r="H210" s="13">
        <v>50</v>
      </c>
      <c r="I210" s="13">
        <v>43</v>
      </c>
      <c r="J210" s="13">
        <v>28</v>
      </c>
      <c r="K210" s="13">
        <v>11</v>
      </c>
      <c r="N210" t="s">
        <v>8115</v>
      </c>
      <c r="O210" t="s">
        <v>7714</v>
      </c>
    </row>
    <row r="211" spans="1:15" x14ac:dyDescent="0.25">
      <c r="A211" s="224" t="s">
        <v>1439</v>
      </c>
      <c r="B211" s="224" t="s">
        <v>1439</v>
      </c>
      <c r="C211" s="164">
        <v>1</v>
      </c>
      <c r="D211" s="164">
        <v>3</v>
      </c>
      <c r="E211" s="164">
        <v>2</v>
      </c>
      <c r="F211" s="164">
        <v>6</v>
      </c>
      <c r="G211" s="170">
        <v>9</v>
      </c>
      <c r="H211" s="170">
        <v>18</v>
      </c>
      <c r="I211" s="13">
        <v>2865</v>
      </c>
      <c r="J211" s="13">
        <v>16017</v>
      </c>
      <c r="K211" s="13">
        <v>16109</v>
      </c>
      <c r="N211" t="s">
        <v>8116</v>
      </c>
      <c r="O211" t="s">
        <v>7725</v>
      </c>
    </row>
    <row r="212" spans="1:15" x14ac:dyDescent="0.25">
      <c r="A212" s="225" t="s">
        <v>53</v>
      </c>
      <c r="B212" s="132"/>
      <c r="C212" s="555">
        <v>22543</v>
      </c>
      <c r="D212" s="555">
        <v>23086</v>
      </c>
      <c r="E212" s="555">
        <v>23186</v>
      </c>
      <c r="F212" s="555">
        <v>24242</v>
      </c>
      <c r="G212" s="166">
        <v>24581</v>
      </c>
      <c r="H212" s="166">
        <v>24545</v>
      </c>
      <c r="I212" s="166">
        <v>24466</v>
      </c>
      <c r="J212" s="166">
        <v>25256</v>
      </c>
      <c r="K212" s="166">
        <v>24818</v>
      </c>
      <c r="N212" t="s">
        <v>8117</v>
      </c>
      <c r="O212" t="s">
        <v>7727</v>
      </c>
    </row>
    <row r="213" spans="1:15" x14ac:dyDescent="0.25">
      <c r="N213" t="s">
        <v>8118</v>
      </c>
      <c r="O213" t="s">
        <v>7736</v>
      </c>
    </row>
    <row r="214" spans="1:15" x14ac:dyDescent="0.25">
      <c r="N214" t="s">
        <v>8135</v>
      </c>
      <c r="O214" t="s">
        <v>8136</v>
      </c>
    </row>
    <row r="215" spans="1:15" x14ac:dyDescent="0.25">
      <c r="N215" t="s">
        <v>8137</v>
      </c>
      <c r="O215" t="s">
        <v>8138</v>
      </c>
    </row>
    <row r="216" spans="1:15" x14ac:dyDescent="0.25">
      <c r="N216" t="s">
        <v>8121</v>
      </c>
      <c r="O216" t="s">
        <v>7758</v>
      </c>
    </row>
    <row r="217" spans="1:15" x14ac:dyDescent="0.25">
      <c r="N217" t="s">
        <v>8122</v>
      </c>
      <c r="O217" t="s">
        <v>7817</v>
      </c>
    </row>
    <row r="218" spans="1:15" x14ac:dyDescent="0.25">
      <c r="N218" t="s">
        <v>8123</v>
      </c>
      <c r="O218" t="s">
        <v>7818</v>
      </c>
    </row>
    <row r="219" spans="1:15" x14ac:dyDescent="0.25">
      <c r="N219" t="s">
        <v>8139</v>
      </c>
      <c r="O219" t="s">
        <v>8140</v>
      </c>
    </row>
    <row r="220" spans="1:15" x14ac:dyDescent="0.25">
      <c r="N220" t="s">
        <v>8124</v>
      </c>
      <c r="O220" t="s">
        <v>7845</v>
      </c>
    </row>
    <row r="221" spans="1:15" x14ac:dyDescent="0.25">
      <c r="N221" t="s">
        <v>8141</v>
      </c>
      <c r="O221" t="s">
        <v>8142</v>
      </c>
    </row>
    <row r="222" spans="1:15" x14ac:dyDescent="0.25">
      <c r="N222" t="s">
        <v>8125</v>
      </c>
      <c r="O222" t="s">
        <v>7865</v>
      </c>
    </row>
    <row r="223" spans="1:15" x14ac:dyDescent="0.25">
      <c r="N223" t="s">
        <v>8126</v>
      </c>
      <c r="O223" t="s">
        <v>7694</v>
      </c>
    </row>
    <row r="224" spans="1:15" x14ac:dyDescent="0.25">
      <c r="N224" t="s">
        <v>8127</v>
      </c>
      <c r="O224" t="s">
        <v>7702</v>
      </c>
    </row>
    <row r="225" spans="14:15" x14ac:dyDescent="0.25">
      <c r="N225" t="s">
        <v>8143</v>
      </c>
      <c r="O225" t="s">
        <v>8144</v>
      </c>
    </row>
    <row r="226" spans="14:15" x14ac:dyDescent="0.25">
      <c r="N226" t="s">
        <v>8145</v>
      </c>
      <c r="O226" t="s">
        <v>8146</v>
      </c>
    </row>
    <row r="227" spans="14:15" x14ac:dyDescent="0.25">
      <c r="N227" t="s">
        <v>8147</v>
      </c>
      <c r="O227" t="s">
        <v>8148</v>
      </c>
    </row>
    <row r="228" spans="14:15" x14ac:dyDescent="0.25">
      <c r="N228" t="s">
        <v>8128</v>
      </c>
      <c r="O228" t="s">
        <v>7743</v>
      </c>
    </row>
    <row r="229" spans="14:15" x14ac:dyDescent="0.25">
      <c r="N229" t="s">
        <v>8149</v>
      </c>
      <c r="O229" t="s">
        <v>8150</v>
      </c>
    </row>
    <row r="230" spans="14:15" x14ac:dyDescent="0.25">
      <c r="N230" t="s">
        <v>8131</v>
      </c>
      <c r="O230" t="s">
        <v>7796</v>
      </c>
    </row>
    <row r="231" spans="14:15" x14ac:dyDescent="0.25">
      <c r="N231" t="s">
        <v>8151</v>
      </c>
      <c r="O231" t="s">
        <v>8152</v>
      </c>
    </row>
    <row r="232" spans="14:15" x14ac:dyDescent="0.25">
      <c r="N232" t="s">
        <v>8153</v>
      </c>
      <c r="O232" t="s">
        <v>8154</v>
      </c>
    </row>
    <row r="233" spans="14:15" x14ac:dyDescent="0.25">
      <c r="N233" t="s">
        <v>8155</v>
      </c>
      <c r="O233" t="s">
        <v>8156</v>
      </c>
    </row>
    <row r="234" spans="14:15" x14ac:dyDescent="0.25">
      <c r="N234" t="s">
        <v>8157</v>
      </c>
      <c r="O234" t="s">
        <v>8158</v>
      </c>
    </row>
    <row r="235" spans="14:15" x14ac:dyDescent="0.25">
      <c r="N235" t="s">
        <v>8159</v>
      </c>
      <c r="O235" t="s">
        <v>8160</v>
      </c>
    </row>
    <row r="236" spans="14:15" x14ac:dyDescent="0.25">
      <c r="N236" t="s">
        <v>8132</v>
      </c>
      <c r="O236" t="s">
        <v>7808</v>
      </c>
    </row>
    <row r="237" spans="14:15" x14ac:dyDescent="0.25">
      <c r="N237" t="s">
        <v>8161</v>
      </c>
      <c r="O237" t="s">
        <v>8162</v>
      </c>
    </row>
    <row r="238" spans="14:15" x14ac:dyDescent="0.25">
      <c r="N238" t="s">
        <v>8163</v>
      </c>
      <c r="O238" t="s">
        <v>8164</v>
      </c>
    </row>
    <row r="239" spans="14:15" x14ac:dyDescent="0.25">
      <c r="N239" t="s">
        <v>8165</v>
      </c>
      <c r="O239" t="s">
        <v>8166</v>
      </c>
    </row>
    <row r="240" spans="14:15" x14ac:dyDescent="0.25">
      <c r="N240" t="s">
        <v>8167</v>
      </c>
      <c r="O240" t="s">
        <v>8168</v>
      </c>
    </row>
    <row r="241" spans="14:15" x14ac:dyDescent="0.25">
      <c r="N241" t="s">
        <v>8133</v>
      </c>
      <c r="O241" t="s">
        <v>7828</v>
      </c>
    </row>
    <row r="242" spans="14:15" x14ac:dyDescent="0.25">
      <c r="N242" t="s">
        <v>8169</v>
      </c>
      <c r="O242" t="s">
        <v>8170</v>
      </c>
    </row>
    <row r="243" spans="14:15" x14ac:dyDescent="0.25">
      <c r="N243" t="s">
        <v>8134</v>
      </c>
      <c r="O243" t="s">
        <v>7854</v>
      </c>
    </row>
    <row r="244" spans="14:15" x14ac:dyDescent="0.25">
      <c r="N244" t="s">
        <v>8171</v>
      </c>
      <c r="O244" t="s">
        <v>8172</v>
      </c>
    </row>
    <row r="245" spans="14:15" x14ac:dyDescent="0.25">
      <c r="N245" t="s">
        <v>8173</v>
      </c>
      <c r="O245" t="s">
        <v>8174</v>
      </c>
    </row>
    <row r="246" spans="14:15" x14ac:dyDescent="0.25">
      <c r="N246" t="s">
        <v>8175</v>
      </c>
      <c r="O246" t="s">
        <v>8176</v>
      </c>
    </row>
    <row r="247" spans="14:15" x14ac:dyDescent="0.25">
      <c r="N247" t="s">
        <v>8177</v>
      </c>
      <c r="O247" t="s">
        <v>8178</v>
      </c>
    </row>
    <row r="248" spans="14:15" x14ac:dyDescent="0.25">
      <c r="N248" t="s">
        <v>8179</v>
      </c>
      <c r="O248" t="s">
        <v>8180</v>
      </c>
    </row>
  </sheetData>
  <mergeCells count="150">
    <mergeCell ref="C207:K207"/>
    <mergeCell ref="C209:K209"/>
    <mergeCell ref="C201:K201"/>
    <mergeCell ref="C202:K202"/>
    <mergeCell ref="C203:K203"/>
    <mergeCell ref="C204:K204"/>
    <mergeCell ref="C206:K206"/>
    <mergeCell ref="C185:K185"/>
    <mergeCell ref="C186:K186"/>
    <mergeCell ref="C187:K187"/>
    <mergeCell ref="C188:K188"/>
    <mergeCell ref="C189:K189"/>
    <mergeCell ref="C190:K190"/>
    <mergeCell ref="C191:K191"/>
    <mergeCell ref="C193:K193"/>
    <mergeCell ref="C194:K194"/>
    <mergeCell ref="C196:K196"/>
    <mergeCell ref="C197:K197"/>
    <mergeCell ref="C198:K198"/>
    <mergeCell ref="C199:K199"/>
    <mergeCell ref="C200:K200"/>
    <mergeCell ref="C177:K177"/>
    <mergeCell ref="C178:K178"/>
    <mergeCell ref="C181:K181"/>
    <mergeCell ref="C182:K182"/>
    <mergeCell ref="C183:K183"/>
    <mergeCell ref="C172:K172"/>
    <mergeCell ref="C173:K173"/>
    <mergeCell ref="C174:K174"/>
    <mergeCell ref="C175:K175"/>
    <mergeCell ref="C176:K176"/>
    <mergeCell ref="C144:K144"/>
    <mergeCell ref="C145:K145"/>
    <mergeCell ref="C146:K146"/>
    <mergeCell ref="C147:K147"/>
    <mergeCell ref="C166:K166"/>
    <mergeCell ref="C167:K167"/>
    <mergeCell ref="C169:K169"/>
    <mergeCell ref="C170:K170"/>
    <mergeCell ref="C171:K171"/>
    <mergeCell ref="C153:K153"/>
    <mergeCell ref="C156:K156"/>
    <mergeCell ref="C157:K157"/>
    <mergeCell ref="C158:K158"/>
    <mergeCell ref="C160:K160"/>
    <mergeCell ref="C163:K163"/>
    <mergeCell ref="C164:K164"/>
    <mergeCell ref="C165:K165"/>
    <mergeCell ref="C91:K91"/>
    <mergeCell ref="C93:K93"/>
    <mergeCell ref="C78:K78"/>
    <mergeCell ref="C80:K80"/>
    <mergeCell ref="C81:K81"/>
    <mergeCell ref="C82:K82"/>
    <mergeCell ref="C83:K83"/>
    <mergeCell ref="C112:K112"/>
    <mergeCell ref="C118:K118"/>
    <mergeCell ref="C102:K102"/>
    <mergeCell ref="C105:K105"/>
    <mergeCell ref="C106:K106"/>
    <mergeCell ref="C107:K107"/>
    <mergeCell ref="C109:K109"/>
    <mergeCell ref="C95:K95"/>
    <mergeCell ref="C97:K97"/>
    <mergeCell ref="C98:K98"/>
    <mergeCell ref="C101:K101"/>
    <mergeCell ref="C77:K77"/>
    <mergeCell ref="C64:K64"/>
    <mergeCell ref="C65:K65"/>
    <mergeCell ref="C66:K66"/>
    <mergeCell ref="C67:K67"/>
    <mergeCell ref="C68:K68"/>
    <mergeCell ref="C85:K85"/>
    <mergeCell ref="C87:K87"/>
    <mergeCell ref="C88:K88"/>
    <mergeCell ref="C53:K53"/>
    <mergeCell ref="C54:K54"/>
    <mergeCell ref="C55:K55"/>
    <mergeCell ref="C57:K57"/>
    <mergeCell ref="C58:K58"/>
    <mergeCell ref="C73:K73"/>
    <mergeCell ref="C74:K74"/>
    <mergeCell ref="C75:K75"/>
    <mergeCell ref="C76:K76"/>
    <mergeCell ref="B8:H8"/>
    <mergeCell ref="B3:H3"/>
    <mergeCell ref="B4:H4"/>
    <mergeCell ref="B5:H5"/>
    <mergeCell ref="B6:H6"/>
    <mergeCell ref="B7:H7"/>
    <mergeCell ref="B9:H9"/>
    <mergeCell ref="B10:H10"/>
    <mergeCell ref="B11:H11"/>
    <mergeCell ref="B12:H12"/>
    <mergeCell ref="B13:H13"/>
    <mergeCell ref="B14:H14"/>
    <mergeCell ref="B15:H15"/>
    <mergeCell ref="B16:H16"/>
    <mergeCell ref="B17:H17"/>
    <mergeCell ref="B18:H18"/>
    <mergeCell ref="C27:H27"/>
    <mergeCell ref="C29:K29"/>
    <mergeCell ref="C31:K31"/>
    <mergeCell ref="C39:K39"/>
    <mergeCell ref="C42:K42"/>
    <mergeCell ref="C43:K43"/>
    <mergeCell ref="C44:K44"/>
    <mergeCell ref="C69:K69"/>
    <mergeCell ref="C70:K70"/>
    <mergeCell ref="C71:K71"/>
    <mergeCell ref="C72:K72"/>
    <mergeCell ref="C47:K47"/>
    <mergeCell ref="C48:K48"/>
    <mergeCell ref="C49:K49"/>
    <mergeCell ref="C50:K50"/>
    <mergeCell ref="C51:K51"/>
    <mergeCell ref="C34:K34"/>
    <mergeCell ref="C36:K36"/>
    <mergeCell ref="C37:K37"/>
    <mergeCell ref="C38:K38"/>
    <mergeCell ref="C40:K40"/>
    <mergeCell ref="C59:K59"/>
    <mergeCell ref="C60:K60"/>
    <mergeCell ref="C61:K61"/>
    <mergeCell ref="C62:K62"/>
    <mergeCell ref="C63:K63"/>
    <mergeCell ref="C138:K138"/>
    <mergeCell ref="C139:K139"/>
    <mergeCell ref="C140:K140"/>
    <mergeCell ref="C141:K141"/>
    <mergeCell ref="C162:K162"/>
    <mergeCell ref="C120:K120"/>
    <mergeCell ref="C122:K122"/>
    <mergeCell ref="C123:K123"/>
    <mergeCell ref="C133:K133"/>
    <mergeCell ref="C134:K134"/>
    <mergeCell ref="C135:K135"/>
    <mergeCell ref="C136:K136"/>
    <mergeCell ref="C137:K137"/>
    <mergeCell ref="C128:K128"/>
    <mergeCell ref="C129:K129"/>
    <mergeCell ref="C130:K130"/>
    <mergeCell ref="C131:K131"/>
    <mergeCell ref="C132:K132"/>
    <mergeCell ref="C148:K148"/>
    <mergeCell ref="C149:K149"/>
    <mergeCell ref="C150:K150"/>
    <mergeCell ref="C151:K151"/>
    <mergeCell ref="C152:K152"/>
    <mergeCell ref="C143:K143"/>
  </mergeCells>
  <pageMargins left="0.7" right="0.7" top="0.75" bottom="0.75" header="0.3" footer="0.3"/>
  <pageSetup paperSize="9" scale="87" fitToHeight="0" orientation="landscape" r:id="rId1"/>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sheetPr>
    <tabColor rgb="FF00B0F0"/>
  </sheetPr>
  <dimension ref="A1:W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19" width="8.140625" style="2" customWidth="1"/>
    <col min="20" max="21" width="9.140625" style="2"/>
    <col min="22" max="22" width="24" style="2" bestFit="1" customWidth="1"/>
    <col min="23" max="16384" width="9.140625" style="2"/>
  </cols>
  <sheetData>
    <row r="1" spans="1:23" ht="18.75" x14ac:dyDescent="0.25">
      <c r="A1" s="192" t="s">
        <v>0</v>
      </c>
      <c r="E1" s="3"/>
      <c r="F1" s="3"/>
    </row>
    <row r="2" spans="1:23" ht="14.25" customHeight="1" x14ac:dyDescent="0.25">
      <c r="B2" s="227"/>
      <c r="C2" s="227"/>
      <c r="D2" s="227"/>
      <c r="E2" s="227"/>
      <c r="F2" s="227"/>
    </row>
    <row r="3" spans="1:23" ht="14.25" customHeight="1" x14ac:dyDescent="0.25">
      <c r="A3" s="5" t="s">
        <v>1</v>
      </c>
      <c r="B3" s="702" t="s">
        <v>3085</v>
      </c>
      <c r="C3" s="702"/>
      <c r="D3" s="702"/>
      <c r="E3" s="702"/>
      <c r="F3" s="702"/>
      <c r="G3" s="702"/>
    </row>
    <row r="4" spans="1:23" ht="14.25" customHeight="1" x14ac:dyDescent="0.25">
      <c r="A4" s="6" t="s">
        <v>2</v>
      </c>
      <c r="B4" s="699" t="s">
        <v>3086</v>
      </c>
      <c r="C4" s="699"/>
      <c r="D4" s="699"/>
      <c r="E4" s="699"/>
      <c r="F4" s="699"/>
      <c r="G4" s="699"/>
      <c r="V4" s="2" t="s">
        <v>3</v>
      </c>
      <c r="W4" s="2" t="s">
        <v>4</v>
      </c>
    </row>
    <row r="5" spans="1:23" ht="14.25" customHeight="1" x14ac:dyDescent="0.25">
      <c r="A5" s="6" t="s">
        <v>5</v>
      </c>
      <c r="B5" s="699" t="s">
        <v>21</v>
      </c>
      <c r="C5" s="699"/>
      <c r="D5" s="699"/>
      <c r="E5" s="699"/>
      <c r="F5" s="699"/>
      <c r="G5" s="699"/>
      <c r="W5" s="2" t="s">
        <v>7</v>
      </c>
    </row>
    <row r="6" spans="1:23" ht="14.25" customHeight="1" x14ac:dyDescent="0.25">
      <c r="A6" s="6" t="s">
        <v>8</v>
      </c>
      <c r="B6" s="699" t="s">
        <v>3087</v>
      </c>
      <c r="C6" s="699"/>
      <c r="D6" s="699"/>
      <c r="E6" s="699"/>
      <c r="F6" s="699"/>
      <c r="G6" s="699"/>
      <c r="W6" s="2" t="s">
        <v>10</v>
      </c>
    </row>
    <row r="7" spans="1:23" ht="14.25" customHeight="1" x14ac:dyDescent="0.25">
      <c r="A7" s="6" t="s">
        <v>11</v>
      </c>
      <c r="B7" s="679" t="s">
        <v>3088</v>
      </c>
      <c r="C7" s="679"/>
      <c r="D7" s="679"/>
      <c r="E7" s="679"/>
      <c r="F7" s="679"/>
      <c r="G7" s="679"/>
      <c r="W7" s="2" t="s">
        <v>16</v>
      </c>
    </row>
    <row r="8" spans="1:23" ht="14.25" customHeight="1" x14ac:dyDescent="0.25">
      <c r="A8" s="6" t="s">
        <v>13</v>
      </c>
      <c r="B8" s="699" t="s">
        <v>9</v>
      </c>
      <c r="C8" s="699"/>
      <c r="D8" s="699"/>
      <c r="E8" s="699"/>
      <c r="F8" s="699"/>
      <c r="G8" s="699"/>
      <c r="W8" s="2" t="s">
        <v>6</v>
      </c>
    </row>
    <row r="9" spans="1:23" ht="14.25" customHeight="1" x14ac:dyDescent="0.25">
      <c r="A9" s="6" t="s">
        <v>15</v>
      </c>
      <c r="B9" s="699" t="s">
        <v>63</v>
      </c>
      <c r="C9" s="699"/>
      <c r="D9" s="699"/>
      <c r="E9" s="699"/>
      <c r="F9" s="699"/>
      <c r="G9" s="699"/>
      <c r="W9" s="2" t="s">
        <v>21</v>
      </c>
    </row>
    <row r="10" spans="1:23" ht="14.25" customHeight="1" x14ac:dyDescent="0.25">
      <c r="A10" s="6" t="s">
        <v>17</v>
      </c>
      <c r="B10" s="699" t="s">
        <v>18</v>
      </c>
      <c r="C10" s="699"/>
      <c r="D10" s="699"/>
      <c r="E10" s="699"/>
      <c r="F10" s="699"/>
      <c r="G10" s="699"/>
      <c r="V10" s="2" t="s">
        <v>24</v>
      </c>
      <c r="W10" s="2" t="s">
        <v>25</v>
      </c>
    </row>
    <row r="11" spans="1:23" ht="14.25" customHeight="1" x14ac:dyDescent="0.25">
      <c r="A11" s="6" t="s">
        <v>19</v>
      </c>
      <c r="B11" s="699" t="s">
        <v>20</v>
      </c>
      <c r="C11" s="699"/>
      <c r="D11" s="699"/>
      <c r="E11" s="699"/>
      <c r="F11" s="699"/>
      <c r="G11" s="699"/>
      <c r="W11" s="2" t="s">
        <v>18</v>
      </c>
    </row>
    <row r="12" spans="1:23" ht="14.25" customHeight="1" x14ac:dyDescent="0.25">
      <c r="A12" s="6" t="s">
        <v>22</v>
      </c>
      <c r="B12" s="688" t="s">
        <v>3089</v>
      </c>
      <c r="C12" s="688"/>
      <c r="D12" s="688"/>
      <c r="E12" s="688"/>
      <c r="F12" s="688"/>
      <c r="G12" s="688"/>
      <c r="V12" s="2" t="s">
        <v>29</v>
      </c>
      <c r="W12" s="2" t="s">
        <v>23</v>
      </c>
    </row>
    <row r="13" spans="1:23" ht="14.25" customHeight="1" x14ac:dyDescent="0.25">
      <c r="A13" s="6" t="s">
        <v>26</v>
      </c>
      <c r="B13" s="776" t="s">
        <v>3090</v>
      </c>
      <c r="C13" s="776"/>
      <c r="D13" s="776"/>
      <c r="E13" s="776"/>
      <c r="F13" s="776"/>
      <c r="G13" s="776"/>
      <c r="W13" s="2" t="s">
        <v>31</v>
      </c>
    </row>
    <row r="14" spans="1:23" ht="14.25" customHeight="1" x14ac:dyDescent="0.25">
      <c r="A14" s="6" t="s">
        <v>28</v>
      </c>
      <c r="B14" s="688" t="s">
        <v>3084</v>
      </c>
      <c r="C14" s="688"/>
      <c r="D14" s="688"/>
      <c r="E14" s="688"/>
      <c r="F14" s="688"/>
      <c r="G14" s="688"/>
      <c r="W14" s="2" t="s">
        <v>34</v>
      </c>
    </row>
    <row r="15" spans="1:23" ht="14.25" customHeight="1" x14ac:dyDescent="0.25">
      <c r="A15" s="6" t="s">
        <v>30</v>
      </c>
      <c r="B15" s="688" t="s">
        <v>3005</v>
      </c>
      <c r="C15" s="688"/>
      <c r="D15" s="688"/>
      <c r="E15" s="688"/>
      <c r="F15" s="688"/>
      <c r="G15" s="688"/>
    </row>
    <row r="16" spans="1:23" ht="14.25" customHeight="1" x14ac:dyDescent="0.25">
      <c r="A16" s="6" t="s">
        <v>32</v>
      </c>
      <c r="B16" s="699" t="s">
        <v>969</v>
      </c>
      <c r="C16" s="699"/>
      <c r="D16" s="699"/>
      <c r="E16" s="699"/>
      <c r="F16" s="699"/>
      <c r="G16" s="699"/>
    </row>
    <row r="17" spans="1:23" ht="14.25" customHeight="1" x14ac:dyDescent="0.25">
      <c r="A17" s="6" t="s">
        <v>35</v>
      </c>
      <c r="B17" s="688" t="s">
        <v>9</v>
      </c>
      <c r="C17" s="688"/>
      <c r="D17" s="688"/>
      <c r="E17" s="688"/>
      <c r="F17" s="688"/>
      <c r="G17" s="688"/>
    </row>
    <row r="18" spans="1:23" ht="14.25" customHeight="1" x14ac:dyDescent="0.25">
      <c r="A18" s="6" t="s">
        <v>36</v>
      </c>
      <c r="B18" s="699" t="s">
        <v>9</v>
      </c>
      <c r="C18" s="699"/>
      <c r="D18" s="699"/>
      <c r="E18" s="699"/>
      <c r="F18" s="699"/>
      <c r="G18" s="699"/>
    </row>
    <row r="19" spans="1:23" ht="14.25" customHeight="1" x14ac:dyDescent="0.25">
      <c r="A19" s="7" t="s">
        <v>37</v>
      </c>
      <c r="C19" s="8" t="s">
        <v>38</v>
      </c>
      <c r="D19" s="8" t="s">
        <v>39</v>
      </c>
      <c r="E19" s="8" t="s">
        <v>40</v>
      </c>
      <c r="F19" s="8" t="s">
        <v>41</v>
      </c>
      <c r="G19" s="8" t="s">
        <v>42</v>
      </c>
      <c r="H19" s="8"/>
      <c r="I19" s="8"/>
      <c r="J19" s="8"/>
      <c r="K19" s="8"/>
      <c r="L19" s="9"/>
      <c r="M19" s="9"/>
      <c r="N19" s="9"/>
      <c r="O19" s="9"/>
      <c r="P19" s="9"/>
      <c r="Q19" s="9"/>
      <c r="R19" s="9"/>
      <c r="S19" s="9"/>
      <c r="T19" s="9"/>
      <c r="U19" s="9"/>
      <c r="V19" s="9"/>
      <c r="W19" s="9"/>
    </row>
    <row r="20" spans="1:23" ht="14.25" customHeight="1" x14ac:dyDescent="0.25">
      <c r="A20" s="6" t="s">
        <v>43</v>
      </c>
      <c r="C20" s="10">
        <v>24161</v>
      </c>
      <c r="D20" s="10">
        <v>23368</v>
      </c>
      <c r="E20" s="10">
        <v>22463</v>
      </c>
      <c r="F20" s="11">
        <v>24526</v>
      </c>
      <c r="G20" s="11">
        <v>24787</v>
      </c>
      <c r="H20" s="11"/>
      <c r="I20" s="11"/>
      <c r="J20" s="11"/>
      <c r="K20" s="11"/>
      <c r="L20" s="9"/>
      <c r="M20" s="9"/>
      <c r="N20" s="9"/>
      <c r="O20" s="9"/>
      <c r="P20" s="9"/>
      <c r="Q20" s="9"/>
      <c r="R20" s="9"/>
      <c r="S20" s="9"/>
      <c r="T20" s="9"/>
      <c r="U20" s="9"/>
      <c r="V20" s="9"/>
      <c r="W20" s="9"/>
    </row>
    <row r="21" spans="1:23" ht="14.25" customHeight="1" x14ac:dyDescent="0.25">
      <c r="A21" s="6" t="s">
        <v>44</v>
      </c>
      <c r="C21" s="10">
        <f>C20-C25</f>
        <v>24161</v>
      </c>
      <c r="D21" s="10">
        <f t="shared" ref="D21:G21" si="0">D20-D25</f>
        <v>23368</v>
      </c>
      <c r="E21" s="10">
        <f t="shared" si="0"/>
        <v>22463</v>
      </c>
      <c r="F21" s="10">
        <f t="shared" si="0"/>
        <v>24526</v>
      </c>
      <c r="G21" s="10">
        <f t="shared" si="0"/>
        <v>24787</v>
      </c>
      <c r="H21" s="10"/>
      <c r="I21" s="10"/>
      <c r="J21" s="10"/>
      <c r="K21" s="10"/>
      <c r="L21" s="9"/>
      <c r="M21" s="9"/>
      <c r="N21" s="9"/>
      <c r="O21" s="9"/>
      <c r="P21" s="9"/>
      <c r="Q21" s="9"/>
      <c r="R21" s="9"/>
      <c r="S21" s="9"/>
      <c r="T21" s="9"/>
      <c r="U21" s="9"/>
      <c r="V21" s="9"/>
      <c r="W21" s="9"/>
    </row>
    <row r="22" spans="1:23" ht="14.25" customHeight="1" x14ac:dyDescent="0.25">
      <c r="A22" s="6" t="s">
        <v>45</v>
      </c>
      <c r="C22" s="12">
        <f>C21/C20</f>
        <v>1</v>
      </c>
      <c r="D22" s="12">
        <f t="shared" ref="D22:G22" si="1">D21/D20</f>
        <v>1</v>
      </c>
      <c r="E22" s="12">
        <f t="shared" si="1"/>
        <v>1</v>
      </c>
      <c r="F22" s="12">
        <f t="shared" si="1"/>
        <v>1</v>
      </c>
      <c r="G22" s="12">
        <f t="shared" si="1"/>
        <v>1</v>
      </c>
      <c r="H22" s="12"/>
      <c r="I22" s="12"/>
      <c r="J22" s="12"/>
      <c r="K22" s="12"/>
      <c r="L22" s="9"/>
      <c r="M22" s="9"/>
      <c r="N22" s="9"/>
      <c r="O22" s="9"/>
      <c r="P22" s="9"/>
      <c r="Q22" s="9"/>
      <c r="R22" s="9"/>
      <c r="S22" s="9"/>
      <c r="T22" s="9"/>
      <c r="U22" s="9"/>
      <c r="V22" s="9"/>
      <c r="W22" s="9"/>
    </row>
    <row r="23" spans="1:23" ht="14.25" customHeight="1" x14ac:dyDescent="0.25">
      <c r="A23" s="6" t="s">
        <v>46</v>
      </c>
      <c r="C23" s="10">
        <v>0</v>
      </c>
      <c r="D23" s="10">
        <v>0</v>
      </c>
      <c r="E23" s="10">
        <v>0</v>
      </c>
      <c r="F23" s="10">
        <v>0</v>
      </c>
      <c r="G23" s="10">
        <v>0</v>
      </c>
      <c r="H23" s="9"/>
      <c r="I23" s="9"/>
      <c r="J23" s="9"/>
      <c r="K23" s="9"/>
      <c r="L23" s="9"/>
      <c r="M23" s="9"/>
      <c r="N23" s="9"/>
      <c r="O23" s="9"/>
      <c r="P23" s="9"/>
      <c r="Q23" s="9"/>
      <c r="R23" s="9"/>
      <c r="S23" s="9"/>
      <c r="T23" s="9"/>
      <c r="U23" s="9"/>
      <c r="V23" s="9"/>
      <c r="W23" s="9"/>
    </row>
    <row r="24" spans="1:23" ht="14.25" customHeight="1" x14ac:dyDescent="0.25">
      <c r="A24" s="6" t="s">
        <v>47</v>
      </c>
      <c r="C24" s="12">
        <f>C23/C20</f>
        <v>0</v>
      </c>
      <c r="D24" s="12">
        <f t="shared" ref="D24:F24" si="2">D23/D20</f>
        <v>0</v>
      </c>
      <c r="E24" s="12">
        <f t="shared" si="2"/>
        <v>0</v>
      </c>
      <c r="F24" s="12">
        <f t="shared" si="2"/>
        <v>0</v>
      </c>
      <c r="G24" s="12">
        <f>G23/G20</f>
        <v>0</v>
      </c>
      <c r="H24" s="12"/>
      <c r="I24" s="12"/>
      <c r="J24" s="12"/>
      <c r="K24" s="12"/>
      <c r="L24" s="9"/>
      <c r="M24" s="9"/>
      <c r="N24" s="9"/>
      <c r="O24" s="9"/>
      <c r="P24" s="9"/>
      <c r="Q24" s="9"/>
      <c r="R24" s="9"/>
      <c r="S24" s="9"/>
      <c r="T24" s="9"/>
      <c r="U24" s="9"/>
      <c r="V24" s="9"/>
      <c r="W24" s="9"/>
    </row>
    <row r="25" spans="1:23"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row>
    <row r="26" spans="1:23" ht="14.25" customHeight="1" x14ac:dyDescent="0.25">
      <c r="A26" s="6" t="s">
        <v>49</v>
      </c>
      <c r="C26" s="12">
        <f>C25/C20</f>
        <v>0</v>
      </c>
      <c r="D26" s="12">
        <f t="shared" ref="D26:F26" si="3">D25/D20</f>
        <v>0</v>
      </c>
      <c r="E26" s="12">
        <f t="shared" si="3"/>
        <v>0</v>
      </c>
      <c r="F26" s="12">
        <f t="shared" si="3"/>
        <v>0</v>
      </c>
      <c r="G26" s="12">
        <f>G25/G20</f>
        <v>0</v>
      </c>
      <c r="H26" s="12"/>
      <c r="I26" s="12"/>
      <c r="J26" s="12"/>
      <c r="K26" s="12"/>
      <c r="L26" s="9"/>
      <c r="M26" s="9"/>
      <c r="N26" s="9"/>
      <c r="O26" s="9"/>
      <c r="P26" s="9"/>
      <c r="Q26" s="9"/>
      <c r="R26" s="9"/>
      <c r="S26" s="9"/>
      <c r="T26" s="9"/>
      <c r="U26" s="9"/>
      <c r="V26" s="9"/>
      <c r="W26" s="9"/>
    </row>
    <row r="27" spans="1:23" ht="14.25" customHeight="1" x14ac:dyDescent="0.25">
      <c r="A27" s="7" t="s">
        <v>50</v>
      </c>
      <c r="C27" s="677" t="s">
        <v>51</v>
      </c>
      <c r="D27" s="677"/>
      <c r="E27" s="677"/>
      <c r="F27" s="677"/>
      <c r="G27" s="677"/>
      <c r="H27" s="14"/>
      <c r="I27" s="9"/>
      <c r="J27" s="9"/>
      <c r="K27" s="9"/>
      <c r="L27" s="9"/>
      <c r="M27" s="9"/>
      <c r="N27" s="9"/>
      <c r="O27" s="9"/>
      <c r="P27" s="9"/>
      <c r="Q27" s="9"/>
      <c r="R27" s="9"/>
      <c r="S27" s="9"/>
      <c r="T27" s="9"/>
      <c r="U27" s="9"/>
      <c r="V27" s="9"/>
      <c r="W27" s="9"/>
    </row>
    <row r="28" spans="1:23" ht="13.5" customHeight="1" x14ac:dyDescent="0.25">
      <c r="A28" s="15" t="s">
        <v>52</v>
      </c>
      <c r="B28" s="16" t="s">
        <v>2</v>
      </c>
      <c r="C28" s="8" t="s">
        <v>38</v>
      </c>
      <c r="D28" s="8" t="s">
        <v>39</v>
      </c>
      <c r="E28" s="8" t="s">
        <v>40</v>
      </c>
      <c r="F28" s="8" t="s">
        <v>41</v>
      </c>
      <c r="G28" s="8" t="s">
        <v>42</v>
      </c>
      <c r="H28" s="8"/>
      <c r="I28" s="8"/>
      <c r="J28" s="8"/>
      <c r="K28" s="8"/>
      <c r="L28" s="9"/>
      <c r="M28" s="9"/>
      <c r="N28" s="9"/>
      <c r="O28" s="9"/>
      <c r="P28" s="9"/>
      <c r="Q28" s="9"/>
      <c r="R28" s="9"/>
      <c r="S28" s="9"/>
      <c r="T28" s="9"/>
      <c r="U28" s="9"/>
      <c r="V28" s="9"/>
      <c r="W28" s="9"/>
    </row>
    <row r="29" spans="1:23" ht="13.5" customHeight="1" x14ac:dyDescent="0.25">
      <c r="B29" s="234" t="s">
        <v>2375</v>
      </c>
      <c r="C29" s="10">
        <v>24161</v>
      </c>
      <c r="D29" s="10">
        <v>23368</v>
      </c>
      <c r="E29" s="10">
        <v>22463</v>
      </c>
      <c r="F29" s="11">
        <v>24526</v>
      </c>
      <c r="G29" s="11">
        <v>24787</v>
      </c>
      <c r="H29" s="11"/>
      <c r="I29" s="11"/>
      <c r="J29" s="11"/>
      <c r="K29" s="11"/>
      <c r="L29" s="9"/>
      <c r="M29" s="9"/>
      <c r="N29" s="9"/>
      <c r="O29" s="9"/>
      <c r="P29" s="9"/>
      <c r="Q29" s="9"/>
      <c r="R29" s="9"/>
      <c r="S29" s="9"/>
      <c r="T29" s="9"/>
      <c r="U29" s="9"/>
      <c r="V29" s="9"/>
      <c r="W29" s="9"/>
    </row>
    <row r="30" spans="1:23" s="19" customFormat="1" ht="13.5" customHeight="1" x14ac:dyDescent="0.25">
      <c r="A30" s="19" t="s">
        <v>53</v>
      </c>
      <c r="C30" s="20">
        <f>SUM(C29:C29)</f>
        <v>24161</v>
      </c>
      <c r="D30" s="20">
        <f>SUM(D29:D29)</f>
        <v>23368</v>
      </c>
      <c r="E30" s="20">
        <f>SUM(E29:E29)</f>
        <v>22463</v>
      </c>
      <c r="F30" s="20">
        <f>SUM(F29:F29)</f>
        <v>24526</v>
      </c>
      <c r="G30" s="20">
        <f>SUM(G29:G29)</f>
        <v>24787</v>
      </c>
      <c r="H30" s="20"/>
      <c r="I30" s="20"/>
      <c r="J30" s="20"/>
      <c r="K30" s="20"/>
      <c r="L30" s="21"/>
      <c r="M30" s="21"/>
      <c r="N30" s="21"/>
      <c r="O30" s="21"/>
      <c r="P30" s="21"/>
      <c r="Q30" s="21"/>
      <c r="R30" s="21"/>
      <c r="S30" s="21"/>
      <c r="T30" s="21"/>
      <c r="U30" s="21"/>
      <c r="V30" s="21"/>
      <c r="W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2">
    <dataValidation type="list" allowBlank="1" showInputMessage="1" showErrorMessage="1" sqref="B10:G10" xr:uid="{00000000-0002-0000-2F02-000000000000}">
      <formula1>$W$10:$W$11</formula1>
    </dataValidation>
    <dataValidation type="list" allowBlank="1" showInputMessage="1" showErrorMessage="1" sqref="B5:G5" xr:uid="{00000000-0002-0000-2F02-000001000000}">
      <formula1>$W$4:$W$9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sheetPr>
    <tabColor rgb="FF00B0F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3091</v>
      </c>
      <c r="C3" s="702"/>
      <c r="D3" s="702"/>
      <c r="E3" s="702"/>
      <c r="F3" s="702"/>
      <c r="G3" s="702"/>
    </row>
    <row r="4" spans="1:27" ht="14.25" customHeight="1" x14ac:dyDescent="0.25">
      <c r="A4" s="6" t="s">
        <v>2</v>
      </c>
      <c r="B4" s="699" t="s">
        <v>3092</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I7" s="271" t="s">
        <v>3093</v>
      </c>
      <c r="J7" s="271"/>
      <c r="K7" s="271"/>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776" t="s">
        <v>3094</v>
      </c>
      <c r="C13" s="776"/>
      <c r="D13" s="776"/>
      <c r="E13" s="776"/>
      <c r="F13" s="776"/>
      <c r="G13" s="776"/>
      <c r="AA13" s="2" t="s">
        <v>31</v>
      </c>
    </row>
    <row r="14" spans="1:27" ht="14.25" customHeight="1" x14ac:dyDescent="0.25">
      <c r="A14" s="6" t="s">
        <v>28</v>
      </c>
      <c r="B14" s="688" t="s">
        <v>3095</v>
      </c>
      <c r="C14" s="688"/>
      <c r="D14" s="688"/>
      <c r="E14" s="688"/>
      <c r="F14" s="688"/>
      <c r="G14" s="688"/>
    </row>
    <row r="15" spans="1:27" ht="14.25" customHeight="1" x14ac:dyDescent="0.25">
      <c r="A15" s="6" t="s">
        <v>30</v>
      </c>
      <c r="B15" s="688" t="s">
        <v>3005</v>
      </c>
      <c r="C15" s="688"/>
      <c r="D15" s="688"/>
      <c r="E15" s="688"/>
      <c r="F15" s="688"/>
      <c r="G15" s="688"/>
    </row>
    <row r="16" spans="1:27" ht="14.25" customHeight="1" x14ac:dyDescent="0.25">
      <c r="A16" s="6" t="s">
        <v>32</v>
      </c>
      <c r="B16" s="699" t="s">
        <v>970</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24161</v>
      </c>
      <c r="D20" s="10">
        <v>23368</v>
      </c>
      <c r="E20" s="10">
        <v>22463</v>
      </c>
      <c r="F20" s="11">
        <v>24526</v>
      </c>
      <c r="G20" s="11">
        <v>24787</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24092</v>
      </c>
      <c r="D21" s="10">
        <f t="shared" ref="D21:G21" si="0">D20-D25</f>
        <v>23333</v>
      </c>
      <c r="E21" s="10">
        <f t="shared" si="0"/>
        <v>22419</v>
      </c>
      <c r="F21" s="10">
        <f t="shared" si="0"/>
        <v>24522</v>
      </c>
      <c r="G21" s="10">
        <f t="shared" si="0"/>
        <v>24782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0.99714415794048261</v>
      </c>
      <c r="D22" s="12">
        <f t="shared" ref="D22:G22" si="1">D21/D20</f>
        <v>0.99850222526532006</v>
      </c>
      <c r="E22" s="12">
        <f t="shared" si="1"/>
        <v>0.99804122334505629</v>
      </c>
      <c r="F22" s="12">
        <f t="shared" si="1"/>
        <v>0.99983690777134471</v>
      </c>
      <c r="G22" s="12">
        <f t="shared" si="1"/>
        <v>0.99979828135716298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18719</v>
      </c>
      <c r="D23" s="10">
        <v>17909</v>
      </c>
      <c r="E23" s="10">
        <v>17441</v>
      </c>
      <c r="F23" s="198">
        <v>19760</v>
      </c>
      <c r="G23" s="198">
        <v>20303</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0.77476097843632297</v>
      </c>
      <c r="D24" s="12">
        <f t="shared" ref="D24:F24" si="2">D23/D20</f>
        <v>0.76638993495378294</v>
      </c>
      <c r="E24" s="12">
        <f t="shared" si="2"/>
        <v>0.77643235542892752</v>
      </c>
      <c r="F24" s="12">
        <f t="shared" si="2"/>
        <v>0.80567560955720463</v>
      </c>
      <c r="G24" s="12">
        <f>G23/G20</f>
        <v>0.81909872110380444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69</v>
      </c>
      <c r="D25" s="10">
        <v>35</v>
      </c>
      <c r="E25" s="10">
        <v>44</v>
      </c>
      <c r="F25" s="10">
        <v>4</v>
      </c>
      <c r="G25" s="10">
        <v>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2.855842059517404E-3</v>
      </c>
      <c r="D26" s="12">
        <f t="shared" ref="D26:F26" si="3">D25/D20</f>
        <v>1.497774734679904E-3</v>
      </c>
      <c r="E26" s="12">
        <f t="shared" si="3"/>
        <v>1.958776654943685E-3</v>
      </c>
      <c r="F26" s="12">
        <f t="shared" si="3"/>
        <v>1.6309222865530459E-4</v>
      </c>
      <c r="G26" s="12">
        <f>G25/G20</f>
        <v>2.01718642836971E-4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24092</v>
      </c>
      <c r="D29" s="10">
        <v>23333</v>
      </c>
      <c r="E29" s="10">
        <v>22419</v>
      </c>
      <c r="F29" s="11">
        <v>24522</v>
      </c>
      <c r="G29" s="11">
        <v>24782</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24092</v>
      </c>
      <c r="D30" s="20">
        <f>SUM(D29:D29)</f>
        <v>23333</v>
      </c>
      <c r="E30" s="20">
        <f>SUM(E29:E29)</f>
        <v>22419</v>
      </c>
      <c r="F30" s="20">
        <f>SUM(F29:F29)</f>
        <v>24522</v>
      </c>
      <c r="G30" s="20">
        <f>SUM(G29:G29)</f>
        <v>24782</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3002-000000000000}">
      <formula1>$AA$4:$AA$9</formula1>
    </dataValidation>
    <dataValidation type="list" allowBlank="1" showInputMessage="1" showErrorMessage="1" sqref="B10:G10" xr:uid="{00000000-0002-0000-3002-000001000000}">
      <formula1>$AA$10:$AA$11</formula1>
    </dataValidation>
    <dataValidation type="list" allowBlank="1" showInputMessage="1" showErrorMessage="1" sqref="B12:G12" xr:uid="{00000000-0002-0000-30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sheetPr>
    <tabColor rgb="FF00B0F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3096</v>
      </c>
      <c r="C3" s="702"/>
      <c r="D3" s="702"/>
      <c r="E3" s="702"/>
      <c r="F3" s="702"/>
      <c r="G3" s="702"/>
    </row>
    <row r="4" spans="1:27" ht="14.25" customHeight="1" x14ac:dyDescent="0.25">
      <c r="A4" s="6" t="s">
        <v>2</v>
      </c>
      <c r="B4" s="699" t="s">
        <v>3097</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I8" s="271" t="s">
        <v>3093</v>
      </c>
      <c r="J8" s="271"/>
      <c r="K8" s="271"/>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776" t="s">
        <v>3098</v>
      </c>
      <c r="C13" s="776"/>
      <c r="D13" s="776"/>
      <c r="E13" s="776"/>
      <c r="F13" s="776"/>
      <c r="G13" s="776"/>
      <c r="AA13" s="2" t="s">
        <v>31</v>
      </c>
    </row>
    <row r="14" spans="1:27" ht="14.25" customHeight="1" x14ac:dyDescent="0.25">
      <c r="A14" s="6" t="s">
        <v>28</v>
      </c>
      <c r="B14" s="688" t="s">
        <v>3099</v>
      </c>
      <c r="C14" s="688"/>
      <c r="D14" s="688"/>
      <c r="E14" s="688"/>
      <c r="F14" s="688"/>
      <c r="G14" s="688"/>
    </row>
    <row r="15" spans="1:27" ht="14.25" customHeight="1" x14ac:dyDescent="0.25">
      <c r="A15" s="6" t="s">
        <v>30</v>
      </c>
      <c r="B15" s="688" t="s">
        <v>3005</v>
      </c>
      <c r="C15" s="688"/>
      <c r="D15" s="688"/>
      <c r="E15" s="688"/>
      <c r="F15" s="688"/>
      <c r="G15" s="688"/>
    </row>
    <row r="16" spans="1:27" ht="14.25" customHeight="1" x14ac:dyDescent="0.25">
      <c r="A16" s="6" t="s">
        <v>32</v>
      </c>
      <c r="B16" s="699" t="s">
        <v>971</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24161</v>
      </c>
      <c r="D20" s="10">
        <v>23368</v>
      </c>
      <c r="E20" s="10">
        <v>22463</v>
      </c>
      <c r="F20" s="11">
        <v>24526</v>
      </c>
      <c r="G20" s="11">
        <v>24787</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2565</v>
      </c>
      <c r="D21" s="10">
        <f t="shared" ref="D21:G21" si="0">D20-D25</f>
        <v>2859</v>
      </c>
      <c r="E21" s="10">
        <f t="shared" si="0"/>
        <v>2539</v>
      </c>
      <c r="F21" s="10">
        <f t="shared" si="0"/>
        <v>1993</v>
      </c>
      <c r="G21" s="10">
        <f t="shared" si="0"/>
        <v>1708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0.10616282438640785</v>
      </c>
      <c r="D22" s="12">
        <f t="shared" ref="D22:G22" si="1">D21/D20</f>
        <v>0.12234679904142418</v>
      </c>
      <c r="E22" s="12">
        <f t="shared" si="1"/>
        <v>0.11303031652050038</v>
      </c>
      <c r="F22" s="12">
        <f t="shared" si="1"/>
        <v>8.1260702927505507E-2</v>
      </c>
      <c r="G22" s="12">
        <f t="shared" si="1"/>
        <v>6.8907088393109286E-2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11</v>
      </c>
      <c r="D23" s="10">
        <v>20</v>
      </c>
      <c r="E23" s="10">
        <v>8</v>
      </c>
      <c r="F23" s="198">
        <v>9</v>
      </c>
      <c r="G23" s="198">
        <v>11</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4.5527916890857165E-4</v>
      </c>
      <c r="D24" s="12">
        <f t="shared" ref="D24:F24" si="2">D23/D20</f>
        <v>8.5587127695994523E-4</v>
      </c>
      <c r="E24" s="12">
        <f t="shared" si="2"/>
        <v>3.5614120998976096E-4</v>
      </c>
      <c r="F24" s="12">
        <f t="shared" si="2"/>
        <v>3.6695751447443528E-4</v>
      </c>
      <c r="G24" s="12">
        <f>G23/G20</f>
        <v>4.4378101424133616E-4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21596</v>
      </c>
      <c r="D25" s="235">
        <v>20509</v>
      </c>
      <c r="E25" s="235">
        <v>19924</v>
      </c>
      <c r="F25" s="235">
        <v>22533</v>
      </c>
      <c r="G25" s="235">
        <v>23079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0.89383717561359211</v>
      </c>
      <c r="D26" s="12">
        <f t="shared" ref="D26:F26" si="3">D25/D20</f>
        <v>0.8776532009585758</v>
      </c>
      <c r="E26" s="12">
        <f t="shared" si="3"/>
        <v>0.88696968347949967</v>
      </c>
      <c r="F26" s="12">
        <f t="shared" si="3"/>
        <v>0.91873929707249447</v>
      </c>
      <c r="G26" s="12">
        <f>G25/G20</f>
        <v>0.93109291160689067</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2565</v>
      </c>
      <c r="D29" s="10">
        <v>2859</v>
      </c>
      <c r="E29" s="10">
        <v>2539</v>
      </c>
      <c r="F29" s="11">
        <v>1993</v>
      </c>
      <c r="G29" s="11">
        <v>1708</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2565</v>
      </c>
      <c r="D30" s="20">
        <f>SUM(D29:D29)</f>
        <v>2859</v>
      </c>
      <c r="E30" s="20">
        <f>SUM(E29:E29)</f>
        <v>2539</v>
      </c>
      <c r="F30" s="20">
        <f>SUM(F29:F29)</f>
        <v>1993</v>
      </c>
      <c r="G30" s="20">
        <f>SUM(G29:G29)</f>
        <v>1708</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3102-000000000000}">
      <formula1>$AA$12:$AA$13</formula1>
    </dataValidation>
    <dataValidation type="list" allowBlank="1" showInputMessage="1" showErrorMessage="1" sqref="B10:G10" xr:uid="{00000000-0002-0000-3102-000001000000}">
      <formula1>$AA$10:$AA$11</formula1>
    </dataValidation>
    <dataValidation type="list" allowBlank="1" showInputMessage="1" showErrorMessage="1" sqref="B5:G5" xr:uid="{00000000-0002-0000-31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sheetPr>
    <tabColor rgb="FFFF0000"/>
  </sheetPr>
  <dimension ref="A1:AA44"/>
  <sheetViews>
    <sheetView workbookViewId="0">
      <pane xSplit="1" ySplit="2" topLeftCell="B21"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3100</v>
      </c>
      <c r="C3" s="702"/>
      <c r="D3" s="702"/>
      <c r="E3" s="702"/>
      <c r="F3" s="702"/>
      <c r="G3" s="702"/>
    </row>
    <row r="4" spans="1:27" ht="14.25" customHeight="1" x14ac:dyDescent="0.25">
      <c r="A4" s="6" t="s">
        <v>2</v>
      </c>
      <c r="B4" s="699" t="s">
        <v>3101</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63</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3102</v>
      </c>
      <c r="C11" s="699"/>
      <c r="D11" s="699"/>
      <c r="E11" s="699"/>
      <c r="F11" s="699"/>
      <c r="G11" s="699"/>
      <c r="AA11" s="2" t="s">
        <v>18</v>
      </c>
    </row>
    <row r="12" spans="1:27" ht="14.25" customHeight="1" x14ac:dyDescent="0.25">
      <c r="A12" s="6" t="s">
        <v>22</v>
      </c>
      <c r="B12" s="688" t="s">
        <v>23</v>
      </c>
      <c r="C12" s="688"/>
      <c r="D12" s="688"/>
      <c r="E12" s="688"/>
      <c r="F12" s="688"/>
      <c r="G12" s="688"/>
      <c r="Z12" s="2" t="s">
        <v>29</v>
      </c>
      <c r="AA12" s="2" t="s">
        <v>23</v>
      </c>
    </row>
    <row r="13" spans="1:27" ht="14.25" customHeight="1" x14ac:dyDescent="0.25">
      <c r="A13" s="6" t="s">
        <v>26</v>
      </c>
      <c r="B13" s="699" t="s">
        <v>3103</v>
      </c>
      <c r="C13" s="699"/>
      <c r="D13" s="699"/>
      <c r="E13" s="699"/>
      <c r="F13" s="699"/>
      <c r="G13" s="699"/>
      <c r="AA13" s="2" t="s">
        <v>31</v>
      </c>
    </row>
    <row r="14" spans="1:27" ht="14.25" customHeight="1" x14ac:dyDescent="0.25">
      <c r="A14" s="6" t="s">
        <v>28</v>
      </c>
      <c r="B14" s="688" t="s">
        <v>3104</v>
      </c>
      <c r="C14" s="688"/>
      <c r="D14" s="688"/>
      <c r="E14" s="688"/>
      <c r="F14" s="688"/>
      <c r="G14" s="688"/>
      <c r="AA14" s="2" t="s">
        <v>34</v>
      </c>
    </row>
    <row r="15" spans="1:27" ht="14.25" customHeight="1" x14ac:dyDescent="0.25">
      <c r="A15" s="6" t="s">
        <v>30</v>
      </c>
      <c r="B15" s="688" t="s">
        <v>3105</v>
      </c>
      <c r="C15" s="688"/>
      <c r="D15" s="688"/>
      <c r="E15" s="688"/>
      <c r="F15" s="688"/>
      <c r="G15" s="688"/>
    </row>
    <row r="16" spans="1:27" ht="14.25" customHeight="1" x14ac:dyDescent="0.25">
      <c r="A16" s="6" t="s">
        <v>32</v>
      </c>
      <c r="B16" s="699" t="s">
        <v>973</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28906</v>
      </c>
      <c r="D20" s="10">
        <v>28437</v>
      </c>
      <c r="E20" s="10">
        <v>28075</v>
      </c>
      <c r="F20" s="11">
        <v>28400</v>
      </c>
      <c r="G20" s="11">
        <v>27642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28906</v>
      </c>
      <c r="D21" s="10">
        <f t="shared" ref="D21:G21" si="0">D20-D25</f>
        <v>28437</v>
      </c>
      <c r="E21" s="10">
        <f t="shared" si="0"/>
        <v>28075</v>
      </c>
      <c r="F21" s="10">
        <f t="shared" si="0"/>
        <v>28400</v>
      </c>
      <c r="G21" s="10">
        <f t="shared" si="0"/>
        <v>27642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10">
        <v>0</v>
      </c>
      <c r="G23" s="10">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 t="s">
        <v>1956</v>
      </c>
      <c r="B29" s="2" t="s">
        <v>1956</v>
      </c>
      <c r="C29" s="235">
        <v>18155</v>
      </c>
      <c r="D29" s="235">
        <v>18948</v>
      </c>
      <c r="E29" s="235">
        <v>19129</v>
      </c>
      <c r="F29" s="235">
        <v>20629</v>
      </c>
      <c r="G29" s="235">
        <v>21039</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 t="s">
        <v>3106</v>
      </c>
      <c r="B30" s="2" t="s">
        <v>3106</v>
      </c>
      <c r="C30" s="235">
        <v>895</v>
      </c>
      <c r="D30" s="235">
        <v>821</v>
      </c>
      <c r="E30" s="235">
        <v>904</v>
      </c>
      <c r="F30" s="235">
        <v>1087</v>
      </c>
      <c r="G30" s="235">
        <v>944</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2" t="s">
        <v>3107</v>
      </c>
      <c r="B31" s="2" t="s">
        <v>3107</v>
      </c>
      <c r="C31" s="235">
        <v>90</v>
      </c>
      <c r="D31" s="235">
        <v>82</v>
      </c>
      <c r="E31" s="235">
        <v>100</v>
      </c>
      <c r="F31" s="235">
        <v>97</v>
      </c>
      <c r="G31" s="235">
        <v>76</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 t="s">
        <v>3108</v>
      </c>
      <c r="B32" s="2" t="s">
        <v>3108</v>
      </c>
      <c r="C32" s="235">
        <v>1014</v>
      </c>
      <c r="D32" s="235">
        <v>860</v>
      </c>
      <c r="E32" s="235">
        <v>874</v>
      </c>
      <c r="F32" s="235">
        <v>852</v>
      </c>
      <c r="G32" s="235">
        <v>772</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 t="s">
        <v>3007</v>
      </c>
      <c r="B33" s="2" t="s">
        <v>3007</v>
      </c>
      <c r="C33" s="235">
        <v>64</v>
      </c>
      <c r="D33" s="235">
        <v>85</v>
      </c>
      <c r="E33" s="235">
        <v>66</v>
      </c>
      <c r="F33" s="235">
        <v>71</v>
      </c>
      <c r="G33" s="235">
        <v>86</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2" t="s">
        <v>3109</v>
      </c>
      <c r="B34" s="2" t="s">
        <v>3109</v>
      </c>
      <c r="C34" s="235">
        <v>1064</v>
      </c>
      <c r="D34" s="235">
        <v>1040</v>
      </c>
      <c r="E34" s="235">
        <v>1072</v>
      </c>
      <c r="F34" s="235">
        <v>1006</v>
      </c>
      <c r="G34" s="235">
        <v>976</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2" t="s">
        <v>717</v>
      </c>
      <c r="B35" s="2" t="s">
        <v>717</v>
      </c>
      <c r="C35" s="235">
        <v>1023</v>
      </c>
      <c r="D35" s="235">
        <v>879</v>
      </c>
      <c r="E35" s="235">
        <v>856</v>
      </c>
      <c r="F35" s="235">
        <v>674</v>
      </c>
      <c r="G35" s="235">
        <v>577</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2" t="s">
        <v>1147</v>
      </c>
      <c r="B36" s="2" t="s">
        <v>1147</v>
      </c>
      <c r="C36" s="235">
        <v>243</v>
      </c>
      <c r="D36" s="235">
        <v>234</v>
      </c>
      <c r="E36" s="235">
        <v>239</v>
      </c>
      <c r="F36" s="235">
        <v>239</v>
      </c>
      <c r="G36" s="235">
        <v>195</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2" t="s">
        <v>3110</v>
      </c>
      <c r="B37" s="2" t="s">
        <v>3110</v>
      </c>
      <c r="C37" s="235">
        <v>28</v>
      </c>
      <c r="D37" s="235">
        <v>37</v>
      </c>
      <c r="E37" s="235">
        <v>39</v>
      </c>
      <c r="F37" s="235">
        <v>43</v>
      </c>
      <c r="G37" s="235">
        <v>51</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2" t="s">
        <v>3111</v>
      </c>
      <c r="B38" s="2" t="s">
        <v>3111</v>
      </c>
      <c r="C38" s="235">
        <v>55</v>
      </c>
      <c r="D38" s="235">
        <v>56</v>
      </c>
      <c r="E38" s="235">
        <v>43</v>
      </c>
      <c r="F38" s="235">
        <v>51</v>
      </c>
      <c r="G38" s="235">
        <v>44</v>
      </c>
      <c r="H38" s="11"/>
      <c r="I38" s="11"/>
      <c r="J38" s="11"/>
      <c r="K38" s="11"/>
      <c r="L38" s="11"/>
      <c r="M38" s="11"/>
      <c r="N38" s="11"/>
      <c r="O38" s="11"/>
      <c r="P38" s="9"/>
      <c r="Q38" s="9"/>
      <c r="R38" s="9"/>
      <c r="S38" s="9"/>
      <c r="T38" s="9"/>
      <c r="U38" s="9"/>
      <c r="V38" s="9"/>
      <c r="W38" s="9"/>
      <c r="X38" s="9"/>
      <c r="Y38" s="9"/>
      <c r="Z38" s="9"/>
      <c r="AA38" s="9"/>
    </row>
    <row r="39" spans="1:27" ht="13.5" customHeight="1" x14ac:dyDescent="0.25">
      <c r="A39" s="2" t="s">
        <v>3112</v>
      </c>
      <c r="B39" s="2" t="s">
        <v>3112</v>
      </c>
      <c r="C39" s="235">
        <v>424</v>
      </c>
      <c r="D39" s="235">
        <v>342</v>
      </c>
      <c r="E39" s="235">
        <v>286</v>
      </c>
      <c r="F39" s="235">
        <v>171</v>
      </c>
      <c r="G39" s="235">
        <v>146</v>
      </c>
      <c r="H39" s="11"/>
      <c r="I39" s="11"/>
      <c r="J39" s="11"/>
      <c r="K39" s="11"/>
      <c r="L39" s="11"/>
      <c r="M39" s="11"/>
      <c r="N39" s="11"/>
      <c r="O39" s="11"/>
      <c r="P39" s="9"/>
      <c r="Q39" s="9"/>
      <c r="R39" s="9"/>
      <c r="S39" s="9"/>
      <c r="T39" s="9"/>
      <c r="U39" s="9"/>
      <c r="V39" s="9"/>
      <c r="W39" s="9"/>
      <c r="X39" s="9"/>
      <c r="Y39" s="9"/>
      <c r="Z39" s="9"/>
      <c r="AA39" s="9"/>
    </row>
    <row r="40" spans="1:27" ht="13.5" customHeight="1" x14ac:dyDescent="0.25">
      <c r="A40" s="2" t="s">
        <v>3113</v>
      </c>
      <c r="B40" s="2" t="s">
        <v>3113</v>
      </c>
      <c r="C40" s="235">
        <v>22</v>
      </c>
      <c r="D40" s="235">
        <v>10</v>
      </c>
      <c r="E40" s="235">
        <v>23</v>
      </c>
      <c r="F40" s="235">
        <v>17</v>
      </c>
      <c r="G40" s="235">
        <v>18</v>
      </c>
      <c r="H40" s="11"/>
      <c r="I40" s="11"/>
      <c r="J40" s="11"/>
      <c r="K40" s="11"/>
      <c r="L40" s="11"/>
      <c r="M40" s="11"/>
      <c r="N40" s="11"/>
      <c r="O40" s="11"/>
      <c r="P40" s="9"/>
      <c r="Q40" s="9"/>
      <c r="R40" s="9"/>
      <c r="S40" s="9"/>
      <c r="T40" s="9"/>
      <c r="U40" s="9"/>
      <c r="V40" s="9"/>
      <c r="W40" s="9"/>
      <c r="X40" s="9"/>
      <c r="Y40" s="9"/>
      <c r="Z40" s="9"/>
      <c r="AA40" s="9"/>
    </row>
    <row r="41" spans="1:27" ht="13.5" customHeight="1" x14ac:dyDescent="0.25">
      <c r="A41" s="2" t="s">
        <v>3114</v>
      </c>
      <c r="B41" s="2" t="s">
        <v>3114</v>
      </c>
      <c r="C41" s="235">
        <v>17</v>
      </c>
      <c r="D41" s="235">
        <v>27</v>
      </c>
      <c r="E41" s="235">
        <v>17</v>
      </c>
      <c r="F41" s="235">
        <v>15</v>
      </c>
      <c r="G41" s="235">
        <v>22</v>
      </c>
      <c r="H41" s="11"/>
      <c r="I41" s="11"/>
      <c r="J41" s="11"/>
      <c r="K41" s="11"/>
      <c r="L41" s="11"/>
      <c r="M41" s="11"/>
      <c r="N41" s="11"/>
      <c r="O41" s="11"/>
      <c r="P41" s="9"/>
      <c r="Q41" s="9"/>
      <c r="R41" s="9"/>
      <c r="S41" s="9"/>
      <c r="T41" s="9"/>
      <c r="U41" s="9"/>
      <c r="V41" s="9"/>
      <c r="W41" s="9"/>
      <c r="X41" s="9"/>
      <c r="Y41" s="9"/>
      <c r="Z41" s="9"/>
      <c r="AA41" s="9"/>
    </row>
    <row r="42" spans="1:27" ht="13.5" customHeight="1" x14ac:dyDescent="0.25">
      <c r="A42" s="2" t="s">
        <v>3115</v>
      </c>
      <c r="B42" s="2" t="s">
        <v>3115</v>
      </c>
      <c r="C42" s="235">
        <v>138</v>
      </c>
      <c r="D42" s="235">
        <v>74</v>
      </c>
      <c r="E42" s="235">
        <v>86</v>
      </c>
      <c r="F42" s="235">
        <v>58</v>
      </c>
      <c r="G42" s="235">
        <v>45</v>
      </c>
      <c r="H42" s="11"/>
      <c r="I42" s="11"/>
      <c r="J42" s="11"/>
      <c r="K42" s="11"/>
      <c r="L42" s="11"/>
      <c r="M42" s="11"/>
      <c r="N42" s="11"/>
      <c r="O42" s="11"/>
      <c r="P42" s="9"/>
      <c r="Q42" s="9"/>
      <c r="R42" s="9"/>
      <c r="S42" s="9"/>
      <c r="T42" s="9"/>
      <c r="U42" s="9"/>
      <c r="V42" s="9"/>
      <c r="W42" s="9"/>
      <c r="X42" s="9"/>
      <c r="Y42" s="9"/>
      <c r="Z42" s="9"/>
      <c r="AA42" s="9"/>
    </row>
    <row r="43" spans="1:27" ht="13.5" customHeight="1" x14ac:dyDescent="0.25">
      <c r="A43" s="2" t="s">
        <v>117</v>
      </c>
      <c r="B43" s="2" t="s">
        <v>117</v>
      </c>
      <c r="C43" s="235">
        <v>5674</v>
      </c>
      <c r="D43" s="235">
        <v>4942</v>
      </c>
      <c r="E43" s="235">
        <v>4341</v>
      </c>
      <c r="F43" s="235">
        <v>3390</v>
      </c>
      <c r="G43" s="235">
        <v>2651</v>
      </c>
      <c r="H43" s="11"/>
      <c r="I43" s="11"/>
      <c r="J43" s="11"/>
      <c r="K43" s="11"/>
      <c r="L43" s="11"/>
      <c r="M43" s="11"/>
      <c r="N43" s="11"/>
      <c r="O43" s="11"/>
      <c r="P43" s="9"/>
      <c r="Q43" s="9"/>
      <c r="R43" s="9"/>
      <c r="S43" s="9"/>
      <c r="T43" s="9"/>
      <c r="U43" s="9"/>
      <c r="V43" s="9"/>
      <c r="W43" s="9"/>
      <c r="X43" s="9"/>
      <c r="Y43" s="9"/>
      <c r="Z43" s="9"/>
      <c r="AA43" s="9"/>
    </row>
    <row r="44" spans="1:27" s="19" customFormat="1" ht="13.5" customHeight="1" x14ac:dyDescent="0.25">
      <c r="A44" s="19" t="s">
        <v>53</v>
      </c>
      <c r="C44" s="20">
        <f>SUM(C29:C43)</f>
        <v>28906</v>
      </c>
      <c r="D44" s="20">
        <f>SUM(D29:D43)</f>
        <v>28437</v>
      </c>
      <c r="E44" s="20">
        <f>SUM(E29:E43)</f>
        <v>28075</v>
      </c>
      <c r="F44" s="20">
        <f>SUM(F29:F43)</f>
        <v>28400</v>
      </c>
      <c r="G44" s="20">
        <f>SUM(G29:G43)</f>
        <v>27642</v>
      </c>
      <c r="H44" s="20"/>
      <c r="I44" s="20"/>
      <c r="J44" s="20"/>
      <c r="K44" s="20"/>
      <c r="L44" s="20"/>
      <c r="M44" s="20"/>
      <c r="N44" s="20"/>
      <c r="O44" s="20"/>
      <c r="P44" s="21"/>
      <c r="Q44" s="21"/>
      <c r="R44" s="21"/>
      <c r="S44" s="21"/>
      <c r="T44" s="21"/>
      <c r="U44" s="21"/>
      <c r="V44" s="21"/>
      <c r="W44" s="21"/>
      <c r="X44" s="21"/>
      <c r="Y44" s="21"/>
      <c r="Z44" s="21"/>
      <c r="AA44"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3202-000000000000}">
      <formula1>$AA$4:$AA$9</formula1>
    </dataValidation>
    <dataValidation type="list" allowBlank="1" showInputMessage="1" showErrorMessage="1" sqref="B10:G10" xr:uid="{00000000-0002-0000-3202-000001000000}">
      <formula1>$AA$10:$AA$11</formula1>
    </dataValidation>
    <dataValidation type="list" allowBlank="1" showInputMessage="1" showErrorMessage="1" sqref="B12:G12" xr:uid="{00000000-0002-0000-3202-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sheetPr>
    <tabColor rgb="FFFF0000"/>
  </sheetPr>
  <dimension ref="A1:AA44"/>
  <sheetViews>
    <sheetView workbookViewId="0">
      <pane xSplit="1" ySplit="2" topLeftCell="B18"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36.42578125" style="2" bestFit="1" customWidth="1"/>
    <col min="11"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3116</v>
      </c>
      <c r="C3" s="702"/>
      <c r="D3" s="702"/>
      <c r="E3" s="702"/>
      <c r="F3" s="702"/>
      <c r="G3" s="702"/>
    </row>
    <row r="4" spans="1:27" ht="14.25" customHeight="1" x14ac:dyDescent="0.25">
      <c r="A4" s="6" t="s">
        <v>2</v>
      </c>
      <c r="B4" s="699" t="s">
        <v>3101</v>
      </c>
      <c r="C4" s="699"/>
      <c r="D4" s="699"/>
      <c r="E4" s="699"/>
      <c r="F4" s="699"/>
      <c r="G4" s="699"/>
      <c r="Z4" s="2" t="s">
        <v>3</v>
      </c>
      <c r="AA4" s="2" t="s">
        <v>4</v>
      </c>
    </row>
    <row r="5" spans="1:27" ht="14.25" customHeight="1" x14ac:dyDescent="0.25">
      <c r="A5" s="6" t="s">
        <v>5</v>
      </c>
      <c r="B5" s="699" t="s">
        <v>16</v>
      </c>
      <c r="C5" s="699"/>
      <c r="D5" s="699"/>
      <c r="E5" s="699"/>
      <c r="F5" s="699"/>
      <c r="G5" s="699"/>
      <c r="I5" s="272" t="s">
        <v>57</v>
      </c>
      <c r="J5" s="272" t="s">
        <v>2</v>
      </c>
      <c r="AA5" s="2" t="s">
        <v>7</v>
      </c>
    </row>
    <row r="6" spans="1:27" ht="14.25" customHeight="1" x14ac:dyDescent="0.25">
      <c r="A6" s="6" t="s">
        <v>8</v>
      </c>
      <c r="B6" s="699" t="s">
        <v>9</v>
      </c>
      <c r="C6" s="699"/>
      <c r="D6" s="699"/>
      <c r="E6" s="699"/>
      <c r="F6" s="699"/>
      <c r="G6" s="699"/>
      <c r="I6" s="277" t="s">
        <v>1955</v>
      </c>
      <c r="J6" s="2" t="s">
        <v>1891</v>
      </c>
      <c r="AA6" s="2" t="s">
        <v>10</v>
      </c>
    </row>
    <row r="7" spans="1:27" ht="14.25" customHeight="1" x14ac:dyDescent="0.25">
      <c r="A7" s="6" t="s">
        <v>11</v>
      </c>
      <c r="B7" s="679" t="s">
        <v>9</v>
      </c>
      <c r="C7" s="679"/>
      <c r="D7" s="679"/>
      <c r="E7" s="679"/>
      <c r="F7" s="679"/>
      <c r="G7" s="679"/>
      <c r="I7" s="277" t="s">
        <v>58</v>
      </c>
      <c r="J7" s="2" t="s">
        <v>3117</v>
      </c>
      <c r="AA7" s="2" t="s">
        <v>16</v>
      </c>
    </row>
    <row r="8" spans="1:27" ht="14.25" customHeight="1" x14ac:dyDescent="0.25">
      <c r="A8" s="6" t="s">
        <v>13</v>
      </c>
      <c r="B8" s="699" t="s">
        <v>9</v>
      </c>
      <c r="C8" s="699"/>
      <c r="D8" s="699"/>
      <c r="E8" s="699"/>
      <c r="F8" s="699"/>
      <c r="G8" s="699"/>
      <c r="I8" s="277" t="s">
        <v>59</v>
      </c>
      <c r="J8" s="2" t="s">
        <v>3118</v>
      </c>
      <c r="AA8" s="2" t="s">
        <v>6</v>
      </c>
    </row>
    <row r="9" spans="1:27" ht="14.25" customHeight="1" x14ac:dyDescent="0.25">
      <c r="A9" s="6" t="s">
        <v>15</v>
      </c>
      <c r="B9" s="699" t="s">
        <v>63</v>
      </c>
      <c r="C9" s="699"/>
      <c r="D9" s="699"/>
      <c r="E9" s="699"/>
      <c r="F9" s="699"/>
      <c r="G9" s="699"/>
      <c r="I9" s="277" t="s">
        <v>60</v>
      </c>
      <c r="J9" s="2" t="s">
        <v>3119</v>
      </c>
      <c r="AA9" s="2" t="s">
        <v>21</v>
      </c>
    </row>
    <row r="10" spans="1:27" ht="14.25" customHeight="1" x14ac:dyDescent="0.25">
      <c r="A10" s="6" t="s">
        <v>17</v>
      </c>
      <c r="B10" s="699" t="s">
        <v>18</v>
      </c>
      <c r="C10" s="699"/>
      <c r="D10" s="699"/>
      <c r="E10" s="699"/>
      <c r="F10" s="699"/>
      <c r="G10" s="699"/>
      <c r="I10" s="277" t="s">
        <v>61</v>
      </c>
      <c r="J10" s="2" t="s">
        <v>3036</v>
      </c>
      <c r="Z10" s="2" t="s">
        <v>24</v>
      </c>
      <c r="AA10" s="2" t="s">
        <v>25</v>
      </c>
    </row>
    <row r="11" spans="1:27" ht="14.25" customHeight="1" x14ac:dyDescent="0.25">
      <c r="A11" s="6" t="s">
        <v>19</v>
      </c>
      <c r="B11" s="699" t="s">
        <v>20</v>
      </c>
      <c r="C11" s="699"/>
      <c r="D11" s="699"/>
      <c r="E11" s="699"/>
      <c r="F11" s="699"/>
      <c r="G11" s="699"/>
      <c r="I11" s="277" t="s">
        <v>62</v>
      </c>
      <c r="J11" s="2" t="s">
        <v>3120</v>
      </c>
      <c r="AA11" s="2" t="s">
        <v>18</v>
      </c>
    </row>
    <row r="12" spans="1:27" ht="14.25" customHeight="1" x14ac:dyDescent="0.25">
      <c r="A12" s="6" t="s">
        <v>22</v>
      </c>
      <c r="B12" s="688" t="s">
        <v>23</v>
      </c>
      <c r="C12" s="688"/>
      <c r="D12" s="688"/>
      <c r="E12" s="688"/>
      <c r="F12" s="688"/>
      <c r="G12" s="688"/>
      <c r="I12" s="277" t="s">
        <v>77</v>
      </c>
      <c r="J12" s="2" t="s">
        <v>3121</v>
      </c>
      <c r="Z12" s="2" t="s">
        <v>29</v>
      </c>
      <c r="AA12" s="2" t="s">
        <v>23</v>
      </c>
    </row>
    <row r="13" spans="1:27" ht="14.25" customHeight="1" x14ac:dyDescent="0.25">
      <c r="A13" s="6" t="s">
        <v>26</v>
      </c>
      <c r="B13" s="776" t="s">
        <v>3122</v>
      </c>
      <c r="C13" s="776"/>
      <c r="D13" s="776"/>
      <c r="E13" s="776"/>
      <c r="F13" s="776"/>
      <c r="G13" s="776"/>
      <c r="I13" s="277" t="s">
        <v>1963</v>
      </c>
      <c r="J13" s="2" t="s">
        <v>3123</v>
      </c>
      <c r="AA13" s="2" t="s">
        <v>31</v>
      </c>
    </row>
    <row r="14" spans="1:27" ht="14.25" customHeight="1" x14ac:dyDescent="0.25">
      <c r="A14" s="6" t="s">
        <v>28</v>
      </c>
      <c r="B14" s="688" t="s">
        <v>3044</v>
      </c>
      <c r="C14" s="688"/>
      <c r="D14" s="688"/>
      <c r="E14" s="688"/>
      <c r="F14" s="688"/>
      <c r="G14" s="688"/>
      <c r="I14" s="277" t="s">
        <v>1965</v>
      </c>
      <c r="J14" s="2" t="s">
        <v>3124</v>
      </c>
      <c r="AA14" s="2" t="s">
        <v>34</v>
      </c>
    </row>
    <row r="15" spans="1:27" ht="14.25" customHeight="1" x14ac:dyDescent="0.25">
      <c r="A15" s="6" t="s">
        <v>30</v>
      </c>
      <c r="B15" s="688" t="s">
        <v>3105</v>
      </c>
      <c r="C15" s="688"/>
      <c r="D15" s="688"/>
      <c r="E15" s="688"/>
      <c r="F15" s="688"/>
      <c r="G15" s="688"/>
      <c r="I15" s="277" t="s">
        <v>1967</v>
      </c>
      <c r="J15" s="2" t="s">
        <v>3125</v>
      </c>
    </row>
    <row r="16" spans="1:27" ht="14.25" customHeight="1" x14ac:dyDescent="0.25">
      <c r="A16" s="6" t="s">
        <v>32</v>
      </c>
      <c r="B16" s="699" t="s">
        <v>3126</v>
      </c>
      <c r="C16" s="699"/>
      <c r="D16" s="699"/>
      <c r="E16" s="699"/>
      <c r="F16" s="699"/>
      <c r="G16" s="699"/>
      <c r="I16" s="277" t="s">
        <v>1968</v>
      </c>
      <c r="J16" s="2" t="s">
        <v>3127</v>
      </c>
    </row>
    <row r="17" spans="1:27" ht="14.25" customHeight="1" x14ac:dyDescent="0.25">
      <c r="A17" s="6" t="s">
        <v>35</v>
      </c>
      <c r="B17" s="688" t="s">
        <v>9</v>
      </c>
      <c r="C17" s="688"/>
      <c r="D17" s="688"/>
      <c r="E17" s="688"/>
      <c r="F17" s="688"/>
      <c r="G17" s="688"/>
      <c r="I17" s="277" t="s">
        <v>1970</v>
      </c>
      <c r="J17" s="2" t="s">
        <v>3128</v>
      </c>
    </row>
    <row r="18" spans="1:27" ht="14.25" customHeight="1" x14ac:dyDescent="0.25">
      <c r="A18" s="6" t="s">
        <v>36</v>
      </c>
      <c r="B18" s="699" t="s">
        <v>9</v>
      </c>
      <c r="C18" s="699"/>
      <c r="D18" s="699"/>
      <c r="E18" s="699"/>
      <c r="F18" s="699"/>
      <c r="G18" s="699"/>
      <c r="I18" s="277" t="s">
        <v>1972</v>
      </c>
      <c r="J18" s="2" t="s">
        <v>3129</v>
      </c>
    </row>
    <row r="19" spans="1:27" ht="14.25" customHeight="1" x14ac:dyDescent="0.25">
      <c r="A19" s="7" t="s">
        <v>37</v>
      </c>
      <c r="C19" s="8" t="s">
        <v>38</v>
      </c>
      <c r="D19" s="8" t="s">
        <v>39</v>
      </c>
      <c r="E19" s="8" t="s">
        <v>40</v>
      </c>
      <c r="F19" s="8" t="s">
        <v>41</v>
      </c>
      <c r="G19" s="8" t="s">
        <v>42</v>
      </c>
      <c r="H19" s="8"/>
      <c r="I19" s="277" t="s">
        <v>1974</v>
      </c>
      <c r="J19" s="283" t="s">
        <v>3130</v>
      </c>
      <c r="K19" s="8"/>
      <c r="L19" s="8"/>
      <c r="M19" s="8"/>
      <c r="N19" s="8"/>
      <c r="O19" s="8"/>
      <c r="P19" s="9"/>
      <c r="Q19" s="9"/>
      <c r="R19" s="9"/>
      <c r="S19" s="9"/>
      <c r="T19" s="9"/>
      <c r="U19" s="9"/>
      <c r="V19" s="9"/>
      <c r="W19" s="9"/>
      <c r="X19" s="9"/>
      <c r="Y19" s="9"/>
      <c r="Z19" s="9"/>
      <c r="AA19" s="9"/>
    </row>
    <row r="20" spans="1:27" ht="14.25" customHeight="1" x14ac:dyDescent="0.25">
      <c r="A20" s="6" t="s">
        <v>43</v>
      </c>
      <c r="C20" s="10">
        <v>28906</v>
      </c>
      <c r="D20" s="10">
        <v>28437</v>
      </c>
      <c r="E20" s="10">
        <v>28075</v>
      </c>
      <c r="F20" s="11">
        <v>28400</v>
      </c>
      <c r="G20" s="11">
        <v>27642</v>
      </c>
      <c r="H20" s="11"/>
      <c r="I20" s="277" t="s">
        <v>1994</v>
      </c>
      <c r="J20" s="283" t="s">
        <v>2240</v>
      </c>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28906</v>
      </c>
      <c r="D21" s="10">
        <f t="shared" ref="D21:G21" si="0">D20-D25</f>
        <v>28437</v>
      </c>
      <c r="E21" s="10">
        <f t="shared" si="0"/>
        <v>28075</v>
      </c>
      <c r="F21" s="10">
        <f t="shared" si="0"/>
        <v>28400</v>
      </c>
      <c r="G21" s="10">
        <f t="shared" si="0"/>
        <v>27642</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278"/>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10">
        <v>0</v>
      </c>
      <c r="G23" s="10">
        <v>0</v>
      </c>
      <c r="H23" s="9"/>
      <c r="I23" s="277"/>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278"/>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277"/>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81">
        <v>0</v>
      </c>
      <c r="B29" s="2" t="s">
        <v>1956</v>
      </c>
      <c r="C29" s="235">
        <v>18155</v>
      </c>
      <c r="D29" s="235">
        <v>18948</v>
      </c>
      <c r="E29" s="235">
        <v>19129</v>
      </c>
      <c r="F29" s="235">
        <v>20629</v>
      </c>
      <c r="G29" s="235">
        <v>21039</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131" t="s">
        <v>58</v>
      </c>
      <c r="B30" s="2" t="s">
        <v>3106</v>
      </c>
      <c r="C30" s="235">
        <v>895</v>
      </c>
      <c r="D30" s="235">
        <v>821</v>
      </c>
      <c r="E30" s="235">
        <v>904</v>
      </c>
      <c r="F30" s="235">
        <v>1087</v>
      </c>
      <c r="G30" s="235">
        <v>944</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131" t="s">
        <v>59</v>
      </c>
      <c r="B31" s="2" t="s">
        <v>3107</v>
      </c>
      <c r="C31" s="235">
        <v>90</v>
      </c>
      <c r="D31" s="235">
        <v>82</v>
      </c>
      <c r="E31" s="235">
        <v>100</v>
      </c>
      <c r="F31" s="235">
        <v>97</v>
      </c>
      <c r="G31" s="235">
        <v>76</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131" t="s">
        <v>60</v>
      </c>
      <c r="B32" s="2" t="s">
        <v>3108</v>
      </c>
      <c r="C32" s="235">
        <v>1014</v>
      </c>
      <c r="D32" s="235">
        <v>860</v>
      </c>
      <c r="E32" s="235">
        <v>874</v>
      </c>
      <c r="F32" s="235">
        <v>852</v>
      </c>
      <c r="G32" s="235">
        <v>772</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131" t="s">
        <v>61</v>
      </c>
      <c r="B33" s="2" t="s">
        <v>3007</v>
      </c>
      <c r="C33" s="235">
        <v>64</v>
      </c>
      <c r="D33" s="235">
        <v>85</v>
      </c>
      <c r="E33" s="235">
        <v>66</v>
      </c>
      <c r="F33" s="235">
        <v>71</v>
      </c>
      <c r="G33" s="235">
        <v>86</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131" t="s">
        <v>62</v>
      </c>
      <c r="B34" s="2" t="s">
        <v>3109</v>
      </c>
      <c r="C34" s="235">
        <v>1064</v>
      </c>
      <c r="D34" s="235">
        <v>1040</v>
      </c>
      <c r="E34" s="235">
        <v>1072</v>
      </c>
      <c r="F34" s="235">
        <v>1006</v>
      </c>
      <c r="G34" s="235">
        <v>976</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131" t="s">
        <v>77</v>
      </c>
      <c r="B35" s="2" t="s">
        <v>717</v>
      </c>
      <c r="C35" s="235">
        <v>1023</v>
      </c>
      <c r="D35" s="235">
        <v>879</v>
      </c>
      <c r="E35" s="235">
        <v>856</v>
      </c>
      <c r="F35" s="235">
        <v>674</v>
      </c>
      <c r="G35" s="235">
        <v>577</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131" t="s">
        <v>1963</v>
      </c>
      <c r="B36" s="2" t="s">
        <v>1147</v>
      </c>
      <c r="C36" s="235">
        <v>243</v>
      </c>
      <c r="D36" s="235">
        <v>234</v>
      </c>
      <c r="E36" s="235">
        <v>239</v>
      </c>
      <c r="F36" s="235">
        <v>239</v>
      </c>
      <c r="G36" s="235">
        <v>195</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131" t="s">
        <v>1965</v>
      </c>
      <c r="B37" s="2" t="s">
        <v>3110</v>
      </c>
      <c r="C37" s="235">
        <v>28</v>
      </c>
      <c r="D37" s="235">
        <v>37</v>
      </c>
      <c r="E37" s="235">
        <v>39</v>
      </c>
      <c r="F37" s="235">
        <v>43</v>
      </c>
      <c r="G37" s="235">
        <v>51</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131" t="s">
        <v>1967</v>
      </c>
      <c r="B38" s="2" t="s">
        <v>3111</v>
      </c>
      <c r="C38" s="235">
        <v>55</v>
      </c>
      <c r="D38" s="235">
        <v>56</v>
      </c>
      <c r="E38" s="235">
        <v>43</v>
      </c>
      <c r="F38" s="235">
        <v>51</v>
      </c>
      <c r="G38" s="235">
        <v>44</v>
      </c>
      <c r="H38" s="11"/>
      <c r="I38" s="11"/>
      <c r="J38" s="11"/>
      <c r="K38" s="11"/>
      <c r="L38" s="11"/>
      <c r="M38" s="11"/>
      <c r="N38" s="11"/>
      <c r="O38" s="11"/>
      <c r="P38" s="9"/>
      <c r="Q38" s="9"/>
      <c r="R38" s="9"/>
      <c r="S38" s="9"/>
      <c r="T38" s="9"/>
      <c r="U38" s="9"/>
      <c r="V38" s="9"/>
      <c r="W38" s="9"/>
      <c r="X38" s="9"/>
      <c r="Y38" s="9"/>
      <c r="Z38" s="9"/>
      <c r="AA38" s="9"/>
    </row>
    <row r="39" spans="1:27" ht="13.5" customHeight="1" x14ac:dyDescent="0.25">
      <c r="A39" s="281">
        <v>10</v>
      </c>
      <c r="B39" s="2" t="s">
        <v>3112</v>
      </c>
      <c r="C39" s="235">
        <v>424</v>
      </c>
      <c r="D39" s="235">
        <v>342</v>
      </c>
      <c r="E39" s="235">
        <v>286</v>
      </c>
      <c r="F39" s="235">
        <v>171</v>
      </c>
      <c r="G39" s="235">
        <v>146</v>
      </c>
      <c r="H39" s="11"/>
      <c r="I39" s="11"/>
      <c r="J39" s="11"/>
      <c r="K39" s="11"/>
      <c r="L39" s="11"/>
      <c r="M39" s="11"/>
      <c r="N39" s="11"/>
      <c r="O39" s="11"/>
      <c r="P39" s="9"/>
      <c r="Q39" s="9"/>
      <c r="R39" s="9"/>
      <c r="S39" s="9"/>
      <c r="T39" s="9"/>
      <c r="U39" s="9"/>
      <c r="V39" s="9"/>
      <c r="W39" s="9"/>
      <c r="X39" s="9"/>
      <c r="Y39" s="9"/>
      <c r="Z39" s="9"/>
      <c r="AA39" s="9"/>
    </row>
    <row r="40" spans="1:27" s="19" customFormat="1" ht="13.5" customHeight="1" x14ac:dyDescent="0.25">
      <c r="A40" s="281">
        <v>11</v>
      </c>
      <c r="B40" s="2" t="s">
        <v>3113</v>
      </c>
      <c r="C40" s="235">
        <v>22</v>
      </c>
      <c r="D40" s="235">
        <v>10</v>
      </c>
      <c r="E40" s="235">
        <v>23</v>
      </c>
      <c r="F40" s="235">
        <v>17</v>
      </c>
      <c r="G40" s="235">
        <v>18</v>
      </c>
      <c r="H40" s="20"/>
      <c r="I40" s="20"/>
      <c r="J40" s="20"/>
      <c r="K40" s="20"/>
      <c r="L40" s="20"/>
      <c r="M40" s="20"/>
      <c r="N40" s="20"/>
      <c r="O40" s="20"/>
      <c r="P40" s="21"/>
      <c r="Q40" s="21"/>
      <c r="R40" s="21"/>
      <c r="S40" s="21"/>
      <c r="T40" s="21"/>
      <c r="U40" s="21"/>
      <c r="V40" s="21"/>
      <c r="W40" s="21"/>
      <c r="X40" s="21"/>
      <c r="Y40" s="21"/>
      <c r="Z40" s="21"/>
      <c r="AA40" s="21"/>
    </row>
    <row r="41" spans="1:27" x14ac:dyDescent="0.25">
      <c r="A41" s="281">
        <v>12</v>
      </c>
      <c r="B41" s="2" t="s">
        <v>3114</v>
      </c>
      <c r="C41" s="235">
        <v>17</v>
      </c>
      <c r="D41" s="235">
        <v>27</v>
      </c>
      <c r="E41" s="235">
        <v>17</v>
      </c>
      <c r="F41" s="235">
        <v>15</v>
      </c>
      <c r="G41" s="235">
        <v>22</v>
      </c>
    </row>
    <row r="42" spans="1:27" x14ac:dyDescent="0.25">
      <c r="A42" s="227">
        <v>13</v>
      </c>
      <c r="B42" s="2" t="s">
        <v>3115</v>
      </c>
      <c r="C42" s="235">
        <v>138</v>
      </c>
      <c r="D42" s="235">
        <v>74</v>
      </c>
      <c r="E42" s="235">
        <v>86</v>
      </c>
      <c r="F42" s="235">
        <v>58</v>
      </c>
      <c r="G42" s="235">
        <v>45</v>
      </c>
    </row>
    <row r="43" spans="1:27" x14ac:dyDescent="0.25">
      <c r="A43" s="227">
        <v>9</v>
      </c>
      <c r="B43" s="2" t="s">
        <v>117</v>
      </c>
      <c r="C43" s="235">
        <v>5674</v>
      </c>
      <c r="D43" s="235">
        <v>4942</v>
      </c>
      <c r="E43" s="235">
        <v>4341</v>
      </c>
      <c r="F43" s="235">
        <v>3390</v>
      </c>
      <c r="G43" s="235">
        <v>2651</v>
      </c>
    </row>
    <row r="44" spans="1:27" x14ac:dyDescent="0.25">
      <c r="A44" s="19" t="s">
        <v>53</v>
      </c>
      <c r="C44" s="20">
        <f>SUM(C29:C43)</f>
        <v>28906</v>
      </c>
      <c r="D44" s="20">
        <f t="shared" ref="D44:G44" si="4">SUM(D29:D43)</f>
        <v>28437</v>
      </c>
      <c r="E44" s="20">
        <f t="shared" si="4"/>
        <v>28075</v>
      </c>
      <c r="F44" s="20">
        <f t="shared" si="4"/>
        <v>28400</v>
      </c>
      <c r="G44" s="20">
        <f t="shared" si="4"/>
        <v>27642</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3302-000000000000}">
      <formula1>$AA$12:$AA$14</formula1>
    </dataValidation>
    <dataValidation type="list" allowBlank="1" showInputMessage="1" showErrorMessage="1" sqref="B10:G10" xr:uid="{00000000-0002-0000-3302-000001000000}">
      <formula1>$AA$10:$AA$11</formula1>
    </dataValidation>
    <dataValidation type="list" allowBlank="1" showInputMessage="1" showErrorMessage="1" sqref="B5:G5" xr:uid="{00000000-0002-0000-33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3131</v>
      </c>
      <c r="C3" s="702"/>
      <c r="D3" s="702"/>
      <c r="E3" s="702"/>
      <c r="F3" s="702"/>
      <c r="G3" s="702"/>
    </row>
    <row r="4" spans="1:27" ht="14.25" customHeight="1" x14ac:dyDescent="0.25">
      <c r="A4" s="6" t="s">
        <v>2</v>
      </c>
      <c r="B4" s="699" t="s">
        <v>3132</v>
      </c>
      <c r="C4" s="699"/>
      <c r="D4" s="699"/>
      <c r="E4" s="699"/>
      <c r="F4" s="699"/>
      <c r="G4" s="699"/>
      <c r="Z4" s="2" t="s">
        <v>3</v>
      </c>
      <c r="AA4" s="2" t="s">
        <v>4</v>
      </c>
    </row>
    <row r="5" spans="1:27" ht="14.25" customHeight="1" x14ac:dyDescent="0.25">
      <c r="A5" s="6" t="s">
        <v>5</v>
      </c>
      <c r="B5" s="699" t="s">
        <v>7</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63</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23</v>
      </c>
      <c r="C12" s="688"/>
      <c r="D12" s="688"/>
      <c r="E12" s="688"/>
      <c r="F12" s="688"/>
      <c r="G12" s="688"/>
      <c r="Z12" s="2" t="s">
        <v>29</v>
      </c>
      <c r="AA12" s="2" t="s">
        <v>23</v>
      </c>
    </row>
    <row r="13" spans="1:27" ht="14.25" customHeight="1" x14ac:dyDescent="0.25">
      <c r="A13" s="6" t="s">
        <v>26</v>
      </c>
      <c r="B13" s="776" t="s">
        <v>3133</v>
      </c>
      <c r="C13" s="776"/>
      <c r="D13" s="776"/>
      <c r="E13" s="776"/>
      <c r="F13" s="776"/>
      <c r="G13" s="776"/>
      <c r="AA13" s="2" t="s">
        <v>31</v>
      </c>
    </row>
    <row r="14" spans="1:27" ht="14.25" customHeight="1" x14ac:dyDescent="0.25">
      <c r="A14" s="6" t="s">
        <v>28</v>
      </c>
      <c r="B14" s="688" t="s">
        <v>3084</v>
      </c>
      <c r="C14" s="688"/>
      <c r="D14" s="688"/>
      <c r="E14" s="688"/>
      <c r="F14" s="688"/>
      <c r="G14" s="688"/>
      <c r="AA14" s="2" t="s">
        <v>34</v>
      </c>
    </row>
    <row r="15" spans="1:27" ht="14.25" customHeight="1" x14ac:dyDescent="0.25">
      <c r="A15" s="6" t="s">
        <v>30</v>
      </c>
      <c r="B15" s="688" t="s">
        <v>3105</v>
      </c>
      <c r="C15" s="688"/>
      <c r="D15" s="688"/>
      <c r="E15" s="688"/>
      <c r="F15" s="688"/>
      <c r="G15" s="688"/>
    </row>
    <row r="16" spans="1:27" ht="14.25" customHeight="1" x14ac:dyDescent="0.25">
      <c r="A16" s="6" t="s">
        <v>32</v>
      </c>
      <c r="B16" s="786" t="s">
        <v>975</v>
      </c>
      <c r="C16" s="786"/>
      <c r="D16" s="786"/>
      <c r="E16" s="786"/>
      <c r="F16" s="786"/>
      <c r="G16" s="786"/>
    </row>
    <row r="17" spans="1:27" ht="14.25" customHeight="1" x14ac:dyDescent="0.25">
      <c r="A17" s="6" t="s">
        <v>35</v>
      </c>
      <c r="B17" s="688" t="s">
        <v>9</v>
      </c>
      <c r="C17" s="688"/>
      <c r="D17" s="688"/>
      <c r="E17" s="688"/>
      <c r="F17" s="688"/>
      <c r="G17" s="688"/>
    </row>
    <row r="18" spans="1:27" ht="14.25" customHeight="1" x14ac:dyDescent="0.25">
      <c r="A18" s="6" t="s">
        <v>36</v>
      </c>
      <c r="B18" s="699" t="s">
        <v>3134</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28906</v>
      </c>
      <c r="D20" s="10">
        <v>28437</v>
      </c>
      <c r="E20" s="10">
        <v>28075</v>
      </c>
      <c r="F20" s="11">
        <v>28400</v>
      </c>
      <c r="G20" s="11">
        <v>27642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28906</v>
      </c>
      <c r="D21" s="10">
        <f t="shared" ref="D21:G21" si="0">D20-D25</f>
        <v>28437</v>
      </c>
      <c r="E21" s="10">
        <f t="shared" si="0"/>
        <v>28075</v>
      </c>
      <c r="F21" s="10">
        <f t="shared" si="0"/>
        <v>28400</v>
      </c>
      <c r="G21" s="10">
        <f t="shared" si="0"/>
        <v>27642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2</v>
      </c>
      <c r="G23" s="9">
        <v>5</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7.0422535211267609E-5</v>
      </c>
      <c r="G24" s="12">
        <f>G23/G20</f>
        <v>1.808841617827943E-4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2022</v>
      </c>
      <c r="C29" s="10">
        <v>28906</v>
      </c>
      <c r="D29" s="10">
        <v>28437</v>
      </c>
      <c r="E29" s="10">
        <v>28075</v>
      </c>
      <c r="F29" s="11">
        <v>28400</v>
      </c>
      <c r="G29" s="11">
        <v>27642</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28906</v>
      </c>
      <c r="D30" s="20">
        <f>SUM(D29:D29)</f>
        <v>28437</v>
      </c>
      <c r="E30" s="20">
        <f>SUM(E29:E29)</f>
        <v>28075</v>
      </c>
      <c r="F30" s="20">
        <f>SUM(F29:F29)</f>
        <v>28400</v>
      </c>
      <c r="G30" s="20">
        <f>SUM(G29:G29)</f>
        <v>27642</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3402-000000000000}">
      <formula1>$AA$12:$AA$14</formula1>
    </dataValidation>
    <dataValidation type="list" allowBlank="1" showInputMessage="1" showErrorMessage="1" sqref="B10:G10" xr:uid="{00000000-0002-0000-3402-000001000000}">
      <formula1>$AA$10:$AA$11</formula1>
    </dataValidation>
    <dataValidation type="list" allowBlank="1" showInputMessage="1" showErrorMessage="1" sqref="B5:G5" xr:uid="{00000000-0002-0000-34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sheetPr>
    <tabColor rgb="FF00B0F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3135</v>
      </c>
      <c r="C3" s="702"/>
      <c r="D3" s="702"/>
      <c r="E3" s="702"/>
      <c r="F3" s="702"/>
      <c r="G3" s="702"/>
    </row>
    <row r="4" spans="1:27" ht="14.25" customHeight="1" x14ac:dyDescent="0.25">
      <c r="A4" s="6" t="s">
        <v>2</v>
      </c>
      <c r="B4" s="699" t="s">
        <v>3136</v>
      </c>
      <c r="C4" s="699"/>
      <c r="D4" s="699"/>
      <c r="E4" s="699"/>
      <c r="F4" s="699"/>
      <c r="G4" s="699"/>
      <c r="Z4" s="2" t="s">
        <v>3</v>
      </c>
      <c r="AA4" s="2" t="s">
        <v>4</v>
      </c>
    </row>
    <row r="5" spans="1:27" ht="14.25" customHeight="1" x14ac:dyDescent="0.25">
      <c r="A5" s="6" t="s">
        <v>5</v>
      </c>
      <c r="B5" s="699" t="s">
        <v>21</v>
      </c>
      <c r="C5" s="699"/>
      <c r="D5" s="699"/>
      <c r="E5" s="699"/>
      <c r="F5" s="699"/>
      <c r="G5" s="699"/>
      <c r="AA5" s="2" t="s">
        <v>7</v>
      </c>
    </row>
    <row r="6" spans="1:27" ht="14.25" customHeight="1" x14ac:dyDescent="0.25">
      <c r="A6" s="6" t="s">
        <v>8</v>
      </c>
      <c r="B6" s="699" t="s">
        <v>3087</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3137</v>
      </c>
      <c r="C9" s="699"/>
      <c r="D9" s="699"/>
      <c r="E9" s="699"/>
      <c r="F9" s="699"/>
      <c r="G9" s="699"/>
      <c r="AA9" s="2" t="s">
        <v>21</v>
      </c>
    </row>
    <row r="10" spans="1:27" ht="14.25" customHeight="1" x14ac:dyDescent="0.25">
      <c r="A10" s="6" t="s">
        <v>17</v>
      </c>
      <c r="B10" s="699" t="s">
        <v>18</v>
      </c>
      <c r="C10" s="699"/>
      <c r="D10" s="699"/>
      <c r="E10" s="699"/>
      <c r="F10" s="699"/>
      <c r="G10" s="699"/>
      <c r="I10" s="271" t="s">
        <v>3138</v>
      </c>
      <c r="J10" s="271"/>
      <c r="K10" s="271"/>
      <c r="L10" s="271"/>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776" t="s">
        <v>3139</v>
      </c>
      <c r="C13" s="776"/>
      <c r="D13" s="776"/>
      <c r="E13" s="776"/>
      <c r="F13" s="776"/>
      <c r="G13" s="776"/>
      <c r="AA13" s="2" t="s">
        <v>31</v>
      </c>
    </row>
    <row r="14" spans="1:27" ht="14.25" customHeight="1" x14ac:dyDescent="0.25">
      <c r="A14" s="6" t="s">
        <v>28</v>
      </c>
      <c r="B14" s="688" t="s">
        <v>3140</v>
      </c>
      <c r="C14" s="688"/>
      <c r="D14" s="688"/>
      <c r="E14" s="688"/>
      <c r="F14" s="688"/>
      <c r="G14" s="688"/>
      <c r="AA14" s="2" t="s">
        <v>34</v>
      </c>
    </row>
    <row r="15" spans="1:27" ht="14.25" customHeight="1" x14ac:dyDescent="0.25">
      <c r="A15" s="6" t="s">
        <v>30</v>
      </c>
      <c r="B15" s="688" t="s">
        <v>3105</v>
      </c>
      <c r="C15" s="688"/>
      <c r="D15" s="688"/>
      <c r="E15" s="688"/>
      <c r="F15" s="688"/>
      <c r="G15" s="688"/>
    </row>
    <row r="16" spans="1:27" ht="14.25" customHeight="1" x14ac:dyDescent="0.25">
      <c r="A16" s="6" t="s">
        <v>32</v>
      </c>
      <c r="B16" s="786" t="s">
        <v>976</v>
      </c>
      <c r="C16" s="786"/>
      <c r="D16" s="786"/>
      <c r="E16" s="786"/>
      <c r="F16" s="786"/>
      <c r="G16" s="786"/>
    </row>
    <row r="17" spans="1:27" ht="14.25" customHeight="1" x14ac:dyDescent="0.25">
      <c r="A17" s="6" t="s">
        <v>35</v>
      </c>
      <c r="B17" s="688" t="s">
        <v>9</v>
      </c>
      <c r="C17" s="688"/>
      <c r="D17" s="688"/>
      <c r="E17" s="688"/>
      <c r="F17" s="688"/>
      <c r="G17" s="688"/>
    </row>
    <row r="18" spans="1:27" ht="14.25" customHeight="1" x14ac:dyDescent="0.25">
      <c r="A18" s="6" t="s">
        <v>36</v>
      </c>
      <c r="B18" s="699" t="s">
        <v>3141</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28906</v>
      </c>
      <c r="D20" s="10">
        <v>28437</v>
      </c>
      <c r="E20" s="10">
        <v>28075</v>
      </c>
      <c r="F20" s="11">
        <v>28400</v>
      </c>
      <c r="G20" s="11">
        <v>27642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28906</v>
      </c>
      <c r="D21" s="10">
        <f t="shared" ref="D21:G21" si="0">D20-D25</f>
        <v>28437</v>
      </c>
      <c r="E21" s="10">
        <f t="shared" si="0"/>
        <v>28075</v>
      </c>
      <c r="F21" s="10">
        <f t="shared" si="0"/>
        <v>28400</v>
      </c>
      <c r="G21" s="10">
        <f t="shared" si="0"/>
        <v>27642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84">
        <v>6.9444444444444447E-4</v>
      </c>
      <c r="B29" s="234"/>
      <c r="C29" s="10">
        <v>28906</v>
      </c>
      <c r="D29" s="10">
        <v>28437</v>
      </c>
      <c r="E29" s="10">
        <v>28075</v>
      </c>
      <c r="F29" s="11">
        <v>28400</v>
      </c>
      <c r="G29" s="11">
        <v>27642</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28906</v>
      </c>
      <c r="D30" s="20">
        <f>SUM(D29:D29)</f>
        <v>28437</v>
      </c>
      <c r="E30" s="20">
        <f>SUM(E29:E29)</f>
        <v>28075</v>
      </c>
      <c r="F30" s="20">
        <f>SUM(F29:F29)</f>
        <v>28400</v>
      </c>
      <c r="G30" s="20">
        <f>SUM(G29:G29)</f>
        <v>27642</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3502-000000000000}">
      <formula1>$AA$4:$AA$9</formula1>
    </dataValidation>
    <dataValidation type="list" allowBlank="1" showInputMessage="1" showErrorMessage="1" sqref="B10:G10" xr:uid="{00000000-0002-0000-3502-000001000000}">
      <formula1>$AA$10:$AA$11</formula1>
    </dataValidation>
    <dataValidation type="list" allowBlank="1" showInputMessage="1" showErrorMessage="1" sqref="B12:G12" xr:uid="{00000000-0002-0000-3502-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3142</v>
      </c>
      <c r="C3" s="702"/>
      <c r="D3" s="702"/>
      <c r="E3" s="702"/>
      <c r="F3" s="702"/>
      <c r="G3" s="702"/>
    </row>
    <row r="4" spans="1:27" ht="14.25" customHeight="1" x14ac:dyDescent="0.25">
      <c r="A4" s="6" t="s">
        <v>2</v>
      </c>
      <c r="B4" s="699" t="s">
        <v>3143</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23</v>
      </c>
      <c r="C12" s="688"/>
      <c r="D12" s="688"/>
      <c r="E12" s="688"/>
      <c r="F12" s="688"/>
      <c r="G12" s="688"/>
      <c r="Z12" s="2" t="s">
        <v>29</v>
      </c>
      <c r="AA12" s="2" t="s">
        <v>23</v>
      </c>
    </row>
    <row r="13" spans="1:27" ht="14.25" customHeight="1" x14ac:dyDescent="0.25">
      <c r="A13" s="6" t="s">
        <v>26</v>
      </c>
      <c r="B13" s="776" t="s">
        <v>3144</v>
      </c>
      <c r="C13" s="776"/>
      <c r="D13" s="776"/>
      <c r="E13" s="776"/>
      <c r="F13" s="776"/>
      <c r="G13" s="776"/>
      <c r="AA13" s="2" t="s">
        <v>31</v>
      </c>
    </row>
    <row r="14" spans="1:27" ht="14.25" customHeight="1" x14ac:dyDescent="0.25">
      <c r="A14" s="6" t="s">
        <v>28</v>
      </c>
      <c r="B14" s="688" t="s">
        <v>3095</v>
      </c>
      <c r="C14" s="688"/>
      <c r="D14" s="688"/>
      <c r="E14" s="688"/>
      <c r="F14" s="688"/>
      <c r="G14" s="688"/>
      <c r="AA14" s="2" t="s">
        <v>34</v>
      </c>
    </row>
    <row r="15" spans="1:27" ht="14.25" customHeight="1" x14ac:dyDescent="0.25">
      <c r="A15" s="6" t="s">
        <v>30</v>
      </c>
      <c r="B15" s="688" t="s">
        <v>3105</v>
      </c>
      <c r="C15" s="688"/>
      <c r="D15" s="688"/>
      <c r="E15" s="688"/>
      <c r="F15" s="688"/>
      <c r="G15" s="688"/>
    </row>
    <row r="16" spans="1:27" ht="14.25" customHeight="1" x14ac:dyDescent="0.25">
      <c r="A16" s="6" t="s">
        <v>32</v>
      </c>
      <c r="B16" s="786" t="s">
        <v>977</v>
      </c>
      <c r="C16" s="786"/>
      <c r="D16" s="786"/>
      <c r="E16" s="786"/>
      <c r="F16" s="786"/>
      <c r="G16" s="786"/>
    </row>
    <row r="17" spans="1:27" ht="14.25" customHeight="1" x14ac:dyDescent="0.25">
      <c r="A17" s="6" t="s">
        <v>35</v>
      </c>
      <c r="B17" s="688" t="s">
        <v>9</v>
      </c>
      <c r="C17" s="688"/>
      <c r="D17" s="688"/>
      <c r="E17" s="688"/>
      <c r="F17" s="688"/>
      <c r="G17" s="688"/>
    </row>
    <row r="18" spans="1:27" ht="14.25" customHeight="1" x14ac:dyDescent="0.25">
      <c r="A18" s="6" t="s">
        <v>36</v>
      </c>
      <c r="B18" s="699" t="s">
        <v>3134</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28906</v>
      </c>
      <c r="D20" s="10">
        <v>28437</v>
      </c>
      <c r="E20" s="10">
        <v>28075</v>
      </c>
      <c r="F20" s="11">
        <v>28400</v>
      </c>
      <c r="G20" s="11">
        <v>27642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28893</v>
      </c>
      <c r="D21" s="10">
        <f t="shared" ref="D21:G21" si="0">D20-D25</f>
        <v>28423</v>
      </c>
      <c r="E21" s="10">
        <f t="shared" si="0"/>
        <v>28042</v>
      </c>
      <c r="F21" s="10">
        <f t="shared" si="0"/>
        <v>28365</v>
      </c>
      <c r="G21" s="10">
        <f t="shared" si="0"/>
        <v>27599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0.99955026638068223</v>
      </c>
      <c r="D22" s="12">
        <f t="shared" ref="D22:G22" si="1">D21/D20</f>
        <v>0.99950768365158071</v>
      </c>
      <c r="E22" s="12">
        <f t="shared" si="1"/>
        <v>0.99882457702582372</v>
      </c>
      <c r="F22" s="12">
        <f t="shared" si="1"/>
        <v>0.99876760563380285</v>
      </c>
      <c r="G22" s="12">
        <f t="shared" si="1"/>
        <v>0.99844439620866798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18164</v>
      </c>
      <c r="D23" s="10">
        <v>18952</v>
      </c>
      <c r="E23" s="10">
        <v>19124</v>
      </c>
      <c r="F23" s="9">
        <v>20665</v>
      </c>
      <c r="G23" s="9">
        <v>21095</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0.62838165086833186</v>
      </c>
      <c r="D24" s="12">
        <f t="shared" ref="D24:F24" si="2">D23/D20</f>
        <v>0.66645567394591554</v>
      </c>
      <c r="E24" s="12">
        <f t="shared" si="2"/>
        <v>0.68117542297417633</v>
      </c>
      <c r="F24" s="12">
        <f t="shared" si="2"/>
        <v>0.72764084507042248</v>
      </c>
      <c r="G24" s="12">
        <f>G23/G20</f>
        <v>0.76315027856160911</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68">
        <v>13</v>
      </c>
      <c r="D25" s="268">
        <v>14</v>
      </c>
      <c r="E25" s="268">
        <v>33</v>
      </c>
      <c r="F25" s="268">
        <v>35</v>
      </c>
      <c r="G25" s="268">
        <v>43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4.4973361931778869E-4</v>
      </c>
      <c r="D26" s="12">
        <f t="shared" ref="D26:F26" si="3">D25/D20</f>
        <v>4.9231634841931284E-4</v>
      </c>
      <c r="E26" s="12">
        <f t="shared" si="3"/>
        <v>1.1754229741763134E-3</v>
      </c>
      <c r="F26" s="12">
        <f t="shared" si="3"/>
        <v>1.2323943661971832E-3</v>
      </c>
      <c r="G26" s="12">
        <f>G25/G20</f>
        <v>1.555603791332031E-3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28893</v>
      </c>
      <c r="D29" s="10">
        <v>28423</v>
      </c>
      <c r="E29" s="10">
        <v>28042</v>
      </c>
      <c r="F29" s="11">
        <v>28365</v>
      </c>
      <c r="G29" s="11">
        <v>27599</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28893</v>
      </c>
      <c r="D30" s="20">
        <f>SUM(D29:D29)</f>
        <v>28423</v>
      </c>
      <c r="E30" s="20">
        <f>SUM(E29:E29)</f>
        <v>28042</v>
      </c>
      <c r="F30" s="20">
        <f>SUM(F29:F29)</f>
        <v>28365</v>
      </c>
      <c r="G30" s="20">
        <f>SUM(G29:G29)</f>
        <v>27599</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3602-000000000000}">
      <formula1>$AA$12:$AA$14</formula1>
    </dataValidation>
    <dataValidation type="list" allowBlank="1" showInputMessage="1" showErrorMessage="1" sqref="B10:G10" xr:uid="{00000000-0002-0000-3602-000001000000}">
      <formula1>$AA$10:$AA$11</formula1>
    </dataValidation>
    <dataValidation type="list" allowBlank="1" showInputMessage="1" showErrorMessage="1" sqref="B5:G5" xr:uid="{00000000-0002-0000-36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3145</v>
      </c>
      <c r="C3" s="702"/>
      <c r="D3" s="702"/>
      <c r="E3" s="702"/>
      <c r="F3" s="702"/>
      <c r="G3" s="702"/>
    </row>
    <row r="4" spans="1:27" ht="14.25" customHeight="1" x14ac:dyDescent="0.25">
      <c r="A4" s="6" t="s">
        <v>2</v>
      </c>
      <c r="B4" s="699" t="s">
        <v>3146</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776" t="s">
        <v>3147</v>
      </c>
      <c r="C13" s="776"/>
      <c r="D13" s="776"/>
      <c r="E13" s="776"/>
      <c r="F13" s="776"/>
      <c r="G13" s="776"/>
      <c r="AA13" s="2" t="s">
        <v>31</v>
      </c>
    </row>
    <row r="14" spans="1:27" ht="14.25" customHeight="1" x14ac:dyDescent="0.25">
      <c r="A14" s="6" t="s">
        <v>28</v>
      </c>
      <c r="B14" s="688" t="s">
        <v>3099</v>
      </c>
      <c r="C14" s="688"/>
      <c r="D14" s="688"/>
      <c r="E14" s="688"/>
      <c r="F14" s="688"/>
      <c r="G14" s="688"/>
      <c r="AA14" s="2" t="s">
        <v>34</v>
      </c>
    </row>
    <row r="15" spans="1:27" ht="14.25" customHeight="1" x14ac:dyDescent="0.25">
      <c r="A15" s="6" t="s">
        <v>30</v>
      </c>
      <c r="B15" s="688" t="s">
        <v>3105</v>
      </c>
      <c r="C15" s="688"/>
      <c r="D15" s="688"/>
      <c r="E15" s="688"/>
      <c r="F15" s="688"/>
      <c r="G15" s="688"/>
    </row>
    <row r="16" spans="1:27" ht="14.25" customHeight="1" x14ac:dyDescent="0.25">
      <c r="A16" s="6" t="s">
        <v>32</v>
      </c>
      <c r="B16" s="786" t="s">
        <v>978</v>
      </c>
      <c r="C16" s="786"/>
      <c r="D16" s="786"/>
      <c r="E16" s="786"/>
      <c r="F16" s="786"/>
      <c r="G16" s="786"/>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28906</v>
      </c>
      <c r="D20" s="10">
        <v>28437</v>
      </c>
      <c r="E20" s="10">
        <v>28075</v>
      </c>
      <c r="F20" s="11">
        <v>28400</v>
      </c>
      <c r="G20" s="11">
        <v>27642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9988</v>
      </c>
      <c r="D21" s="10">
        <f t="shared" ref="D21:G21" si="0">D20-D25</f>
        <v>8834</v>
      </c>
      <c r="E21" s="10">
        <f t="shared" si="0"/>
        <v>8218</v>
      </c>
      <c r="F21" s="10">
        <f t="shared" si="0"/>
        <v>6777</v>
      </c>
      <c r="G21" s="10">
        <f t="shared" si="0"/>
        <v>5605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0.34553379921123645</v>
      </c>
      <c r="D22" s="12">
        <f t="shared" ref="D22:G22" si="1">D21/D20</f>
        <v>0.31065161585258644</v>
      </c>
      <c r="E22" s="12">
        <f t="shared" si="1"/>
        <v>0.29271593944790741</v>
      </c>
      <c r="F22" s="12">
        <f t="shared" si="1"/>
        <v>0.23862676056338028</v>
      </c>
      <c r="G22" s="12">
        <f t="shared" si="1"/>
        <v>0.2027711453585124</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30</v>
      </c>
      <c r="D23" s="10">
        <v>34</v>
      </c>
      <c r="E23" s="10">
        <v>46</v>
      </c>
      <c r="F23" s="9">
        <v>80</v>
      </c>
      <c r="G23" s="9">
        <v>102</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1.0378468138102816E-3</v>
      </c>
      <c r="D24" s="12">
        <f t="shared" ref="D24:F24" si="2">D23/D20</f>
        <v>1.1956254175897597E-3</v>
      </c>
      <c r="E24" s="12">
        <f t="shared" si="2"/>
        <v>1.6384683882457703E-3</v>
      </c>
      <c r="F24" s="12">
        <f t="shared" si="2"/>
        <v>2.8169014084507044E-3</v>
      </c>
      <c r="G24" s="12">
        <f>G23/G20</f>
        <v>3.6900369003690036E-3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18918</v>
      </c>
      <c r="D25" s="235">
        <v>19603</v>
      </c>
      <c r="E25" s="235">
        <v>19857</v>
      </c>
      <c r="F25" s="235">
        <v>21623</v>
      </c>
      <c r="G25" s="235">
        <v>22037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0.65446620078876361</v>
      </c>
      <c r="D26" s="12">
        <f t="shared" ref="D26:F26" si="3">D25/D20</f>
        <v>0.68934838414741362</v>
      </c>
      <c r="E26" s="12">
        <f t="shared" si="3"/>
        <v>0.70728406055209259</v>
      </c>
      <c r="F26" s="12">
        <f t="shared" si="3"/>
        <v>0.76137323943661972</v>
      </c>
      <c r="G26" s="12">
        <f>G25/G20</f>
        <v>0.79722885464148763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9988</v>
      </c>
      <c r="D29" s="10">
        <v>8834</v>
      </c>
      <c r="E29" s="10">
        <v>8218</v>
      </c>
      <c r="F29" s="11">
        <v>6777</v>
      </c>
      <c r="G29" s="11">
        <v>5605</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9988</v>
      </c>
      <c r="D30" s="20">
        <f>SUM(D29:D29)</f>
        <v>8834</v>
      </c>
      <c r="E30" s="20">
        <f>SUM(E29:E29)</f>
        <v>8218</v>
      </c>
      <c r="F30" s="20">
        <f>SUM(F29:F29)</f>
        <v>6777</v>
      </c>
      <c r="G30" s="20">
        <f>SUM(G29:G29)</f>
        <v>5605</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3702-000000000000}">
      <formula1>$AA$4:$AA$9</formula1>
    </dataValidation>
    <dataValidation type="list" allowBlank="1" showInputMessage="1" showErrorMessage="1" sqref="B10:G10" xr:uid="{00000000-0002-0000-3702-000001000000}">
      <formula1>$AA$10:$AA$11</formula1>
    </dataValidation>
    <dataValidation type="list" allowBlank="1" showInputMessage="1" showErrorMessage="1" sqref="B12:G12" xr:uid="{00000000-0002-0000-3702-000002000000}">
      <formula1>$AA$12:$AA$14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2-000000000000}">
  <sheetPr>
    <tabColor rgb="FF00B0F0"/>
  </sheetPr>
  <dimension ref="A1:AA31"/>
  <sheetViews>
    <sheetView workbookViewId="0">
      <pane xSplit="1" ySplit="2" topLeftCell="B6" activePane="bottomRight" state="frozen"/>
      <selection activeCell="K24" sqref="K24"/>
      <selection pane="topRight" activeCell="K24" sqref="K24"/>
      <selection pane="bottomLeft" activeCell="K24" sqref="K24"/>
      <selection pane="bottomRight" activeCell="J24" sqref="J24"/>
    </sheetView>
  </sheetViews>
  <sheetFormatPr defaultColWidth="9.140625" defaultRowHeight="15" x14ac:dyDescent="0.25"/>
  <cols>
    <col min="1" max="1" width="36.85546875" style="2" customWidth="1"/>
    <col min="2" max="2" width="63"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C1" s="271" t="s">
        <v>3148</v>
      </c>
      <c r="D1" s="271"/>
      <c r="E1" s="271"/>
      <c r="F1" s="271"/>
      <c r="G1" s="271"/>
      <c r="H1" s="271"/>
      <c r="I1" s="271"/>
    </row>
    <row r="2" spans="1:27" ht="14.25" customHeight="1" x14ac:dyDescent="0.25">
      <c r="B2" s="227"/>
      <c r="C2" s="227"/>
      <c r="D2" s="227"/>
      <c r="E2" s="227"/>
      <c r="F2" s="227"/>
    </row>
    <row r="3" spans="1:27" ht="14.25" customHeight="1" x14ac:dyDescent="0.25">
      <c r="A3" s="5" t="s">
        <v>1</v>
      </c>
      <c r="B3" s="702" t="s">
        <v>3149</v>
      </c>
      <c r="C3" s="702"/>
      <c r="D3" s="702"/>
      <c r="E3" s="702"/>
      <c r="F3" s="702"/>
      <c r="G3" s="702"/>
    </row>
    <row r="4" spans="1:27" ht="14.25" customHeight="1" x14ac:dyDescent="0.25">
      <c r="A4" s="6" t="s">
        <v>2</v>
      </c>
      <c r="B4" s="699" t="s">
        <v>3150</v>
      </c>
      <c r="C4" s="699"/>
      <c r="D4" s="699"/>
      <c r="E4" s="699"/>
      <c r="F4" s="699"/>
      <c r="G4" s="699"/>
      <c r="H4" s="80"/>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H6" s="80"/>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3151</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88" t="s">
        <v>20</v>
      </c>
      <c r="C11" s="688"/>
      <c r="D11" s="688"/>
      <c r="E11" s="688"/>
      <c r="F11" s="688"/>
      <c r="G11" s="688"/>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3152</v>
      </c>
      <c r="C13" s="699"/>
      <c r="D13" s="699"/>
      <c r="E13" s="699"/>
      <c r="F13" s="699"/>
      <c r="G13" s="699"/>
      <c r="AA13" s="2" t="s">
        <v>18</v>
      </c>
    </row>
    <row r="14" spans="1:27" ht="14.25" customHeight="1" x14ac:dyDescent="0.25">
      <c r="A14" s="6" t="s">
        <v>28</v>
      </c>
      <c r="B14" s="688" t="s">
        <v>3153</v>
      </c>
      <c r="C14" s="688"/>
      <c r="D14" s="688"/>
      <c r="E14" s="688"/>
      <c r="F14" s="688"/>
      <c r="G14" s="688"/>
      <c r="Z14" s="2" t="s">
        <v>29</v>
      </c>
      <c r="AA14" s="2" t="s">
        <v>23</v>
      </c>
    </row>
    <row r="15" spans="1:27" ht="14.25" customHeight="1" x14ac:dyDescent="0.25">
      <c r="A15" s="6" t="s">
        <v>30</v>
      </c>
      <c r="B15" s="688" t="s">
        <v>3154</v>
      </c>
      <c r="C15" s="688"/>
      <c r="D15" s="688"/>
      <c r="E15" s="688"/>
      <c r="F15" s="688"/>
      <c r="G15" s="688"/>
      <c r="AA15" s="2" t="s">
        <v>31</v>
      </c>
    </row>
    <row r="16" spans="1:27" ht="14.25" customHeight="1" x14ac:dyDescent="0.25">
      <c r="A16" s="6" t="s">
        <v>32</v>
      </c>
      <c r="B16" s="699" t="s">
        <v>980</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48516</v>
      </c>
      <c r="D20" s="13">
        <v>33767</v>
      </c>
      <c r="E20" s="13">
        <v>31940</v>
      </c>
      <c r="F20" s="13">
        <v>32219</v>
      </c>
      <c r="G20" s="13">
        <v>31170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18133</v>
      </c>
      <c r="D21" s="10">
        <f t="shared" ref="D21" si="0">D20-D25</f>
        <v>94</v>
      </c>
      <c r="E21" s="13" t="s">
        <v>1542</v>
      </c>
      <c r="F21" s="13" t="s">
        <v>1542</v>
      </c>
      <c r="G21" s="13" t="s">
        <v>1542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0.37375298870475721</v>
      </c>
      <c r="D22" s="12">
        <f t="shared" ref="D22" si="1">D21/D20</f>
        <v>2.7837829833861462E-3</v>
      </c>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 si="2">D23/D20</f>
        <v>0</v>
      </c>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30383</v>
      </c>
      <c r="D25" s="13">
        <v>33673</v>
      </c>
      <c r="E25" s="613" t="s">
        <v>10806</v>
      </c>
      <c r="F25" s="613" t="s">
        <v>10806</v>
      </c>
      <c r="G25" s="613" t="s">
        <v>10806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0.62624701129524285</v>
      </c>
      <c r="D26" s="12">
        <f t="shared" ref="D26" si="3">D25/D20</f>
        <v>0.99721621701661389</v>
      </c>
      <c r="E26" s="12"/>
      <c r="F26" s="12"/>
      <c r="G26" s="12"/>
      <c r="H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85" t="s">
        <v>67</v>
      </c>
      <c r="B29" s="286" t="s">
        <v>18</v>
      </c>
      <c r="C29" s="13">
        <v>633</v>
      </c>
      <c r="D29" s="613" t="s">
        <v>1542</v>
      </c>
      <c r="E29" s="613" t="s">
        <v>1542</v>
      </c>
      <c r="F29" s="662"/>
      <c r="G29" s="662"/>
      <c r="H29" s="11"/>
      <c r="L29" s="11"/>
      <c r="M29" s="11"/>
      <c r="N29" s="11"/>
      <c r="O29" s="11"/>
      <c r="P29" s="9"/>
      <c r="Q29" s="9"/>
      <c r="R29" s="9"/>
      <c r="S29" s="9"/>
      <c r="T29" s="9"/>
      <c r="U29" s="9"/>
      <c r="V29" s="9"/>
      <c r="W29" s="9"/>
      <c r="X29" s="9"/>
      <c r="Y29" s="9"/>
      <c r="Z29" s="9"/>
      <c r="AA29" s="9"/>
    </row>
    <row r="30" spans="1:27" ht="13.5" customHeight="1" x14ac:dyDescent="0.25">
      <c r="A30" s="285" t="s">
        <v>66</v>
      </c>
      <c r="B30" s="286" t="s">
        <v>25</v>
      </c>
      <c r="C30" s="13">
        <v>17500</v>
      </c>
      <c r="D30" s="613" t="s">
        <v>10806</v>
      </c>
      <c r="E30" s="663" t="s">
        <v>1542</v>
      </c>
      <c r="F30" s="662"/>
      <c r="G30" s="662"/>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v>18133</v>
      </c>
      <c r="D31" s="20">
        <v>94</v>
      </c>
      <c r="E31" s="20" t="s">
        <v>1542</v>
      </c>
      <c r="F31" s="20"/>
      <c r="G31" s="20"/>
      <c r="H31" s="20"/>
      <c r="I31" s="20"/>
      <c r="J31" s="20"/>
      <c r="K31" s="20"/>
      <c r="L31" s="20"/>
      <c r="M31" s="20"/>
      <c r="N31" s="20"/>
      <c r="O31" s="20"/>
      <c r="P31" s="21"/>
      <c r="Q31" s="21"/>
      <c r="R31" s="21"/>
      <c r="S31" s="21"/>
      <c r="T31" s="21"/>
      <c r="U31" s="21"/>
      <c r="V31" s="21"/>
      <c r="W31" s="21"/>
      <c r="X31" s="21"/>
      <c r="Y31" s="21"/>
      <c r="Z31" s="21"/>
      <c r="AA31" s="21"/>
    </row>
  </sheetData>
  <mergeCells count="17">
    <mergeCell ref="C27:G27"/>
    <mergeCell ref="B8:G8"/>
    <mergeCell ref="B3:G3"/>
    <mergeCell ref="B4:G4"/>
    <mergeCell ref="B5:G5"/>
    <mergeCell ref="B6:G6"/>
    <mergeCell ref="B7:G7"/>
    <mergeCell ref="B14:G14"/>
    <mergeCell ref="B15:G15"/>
    <mergeCell ref="B16:G16"/>
    <mergeCell ref="B17:G17"/>
    <mergeCell ref="B18:G18"/>
    <mergeCell ref="B9:G9"/>
    <mergeCell ref="B10:G10"/>
    <mergeCell ref="B11:G11"/>
    <mergeCell ref="B12:G12"/>
    <mergeCell ref="B13:G13"/>
  </mergeCells>
  <dataValidations count="3">
    <dataValidation type="list" allowBlank="1" showInputMessage="1" showErrorMessage="1" sqref="B12:G12" xr:uid="{00000000-0002-0000-3802-000000000000}">
      <formula1>$AA$14:$AA$16</formula1>
    </dataValidation>
    <dataValidation type="list" allowBlank="1" showInputMessage="1" showErrorMessage="1" sqref="B5:G5" xr:uid="{00000000-0002-0000-3802-000001000000}">
      <formula1>$AA$4:$AA$11</formula1>
    </dataValidation>
    <dataValidation type="list" allowBlank="1" showInputMessage="1" showErrorMessage="1" sqref="B10:G10" xr:uid="{00000000-0002-0000-38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pageSetUpPr fitToPage="1"/>
  </sheetPr>
  <dimension ref="A1:Q58"/>
  <sheetViews>
    <sheetView topLeftCell="A28" zoomScale="90" zoomScaleNormal="90" workbookViewId="0">
      <selection activeCell="H49" sqref="H49:H50"/>
    </sheetView>
  </sheetViews>
  <sheetFormatPr defaultRowHeight="15" x14ac:dyDescent="0.25"/>
  <cols>
    <col min="1" max="1" width="36.85546875" customWidth="1"/>
    <col min="2" max="2" width="46.42578125" customWidth="1"/>
    <col min="3" max="4" width="12" bestFit="1" customWidth="1"/>
    <col min="5" max="6" width="12" style="135" bestFit="1" customWidth="1"/>
    <col min="7" max="11" width="12" bestFit="1" customWidth="1"/>
  </cols>
  <sheetData>
    <row r="1" spans="1:11" ht="18.75" x14ac:dyDescent="0.25">
      <c r="A1" s="404" t="s">
        <v>0</v>
      </c>
      <c r="B1" s="419"/>
      <c r="C1" s="419"/>
      <c r="D1" s="419"/>
      <c r="E1" s="9"/>
      <c r="F1" s="9"/>
      <c r="G1" s="419"/>
      <c r="H1" s="419"/>
      <c r="I1" s="3"/>
      <c r="J1" s="3"/>
      <c r="K1" s="419"/>
    </row>
    <row r="2" spans="1:11" x14ac:dyDescent="0.25">
      <c r="A2" s="419"/>
      <c r="B2" s="405"/>
      <c r="C2" s="405"/>
      <c r="D2" s="405"/>
      <c r="E2" s="9"/>
      <c r="F2" s="9"/>
      <c r="G2" s="405"/>
      <c r="H2" s="405"/>
      <c r="I2" s="405"/>
      <c r="J2" s="405"/>
      <c r="K2" s="419"/>
    </row>
    <row r="3" spans="1:11" x14ac:dyDescent="0.25">
      <c r="A3" s="5" t="s">
        <v>1</v>
      </c>
      <c r="B3" s="702" t="s">
        <v>9182</v>
      </c>
      <c r="C3" s="702"/>
      <c r="D3" s="702"/>
      <c r="E3" s="702"/>
      <c r="F3" s="702"/>
      <c r="G3" s="702"/>
      <c r="H3" s="702"/>
      <c r="I3" s="702"/>
      <c r="J3" s="702"/>
      <c r="K3" s="702"/>
    </row>
    <row r="4" spans="1:11" x14ac:dyDescent="0.25">
      <c r="A4" s="6" t="s">
        <v>2</v>
      </c>
      <c r="B4" s="699" t="s">
        <v>9183</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9179</v>
      </c>
      <c r="C7" s="689"/>
      <c r="D7" s="689"/>
      <c r="E7" s="689"/>
      <c r="F7" s="689"/>
      <c r="G7" s="688"/>
      <c r="H7" s="688"/>
      <c r="I7" s="688"/>
      <c r="J7" s="688"/>
      <c r="K7" s="688"/>
    </row>
    <row r="8" spans="1:11" x14ac:dyDescent="0.25">
      <c r="A8" s="6" t="s">
        <v>13</v>
      </c>
      <c r="B8" s="699"/>
      <c r="C8" s="699"/>
      <c r="D8" s="699"/>
      <c r="E8" s="699"/>
      <c r="F8" s="699"/>
      <c r="G8" s="699"/>
      <c r="H8" s="699"/>
      <c r="I8" s="699"/>
      <c r="J8" s="699"/>
      <c r="K8" s="699"/>
    </row>
    <row r="9" spans="1:11" ht="43.5" customHeight="1" x14ac:dyDescent="0.25">
      <c r="A9" s="113" t="s">
        <v>15</v>
      </c>
      <c r="B9" s="704" t="s">
        <v>9184</v>
      </c>
      <c r="C9" s="704"/>
      <c r="D9" s="704"/>
      <c r="E9" s="704"/>
      <c r="F9" s="704"/>
      <c r="G9" s="704"/>
      <c r="H9" s="704"/>
      <c r="I9" s="704"/>
      <c r="J9" s="704"/>
      <c r="K9" s="704"/>
    </row>
    <row r="10" spans="1:11" x14ac:dyDescent="0.25">
      <c r="A10" s="6" t="s">
        <v>17</v>
      </c>
      <c r="B10" s="699" t="s">
        <v>9185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6603</v>
      </c>
      <c r="C12" s="688"/>
      <c r="D12" s="688"/>
      <c r="E12" s="688"/>
      <c r="F12" s="688"/>
      <c r="G12" s="688"/>
      <c r="H12" s="688"/>
      <c r="I12" s="688"/>
      <c r="J12" s="688"/>
      <c r="K12" s="688"/>
    </row>
    <row r="13" spans="1:11" x14ac:dyDescent="0.25">
      <c r="A13" s="6" t="s">
        <v>26</v>
      </c>
      <c r="B13" s="699"/>
      <c r="C13" s="699"/>
      <c r="D13" s="699"/>
      <c r="E13" s="699"/>
      <c r="F13" s="699"/>
      <c r="G13" s="699"/>
      <c r="H13" s="699"/>
      <c r="I13" s="699"/>
      <c r="J13" s="699"/>
      <c r="K13" s="699"/>
    </row>
    <row r="14" spans="1:11" x14ac:dyDescent="0.25">
      <c r="A14" s="6" t="s">
        <v>28</v>
      </c>
      <c r="B14" s="688" t="s">
        <v>9186</v>
      </c>
      <c r="C14" s="688"/>
      <c r="D14" s="688"/>
      <c r="E14" s="688"/>
      <c r="F14" s="688"/>
      <c r="G14" s="688"/>
      <c r="H14" s="688"/>
      <c r="I14" s="688"/>
      <c r="J14" s="688"/>
      <c r="K14" s="688"/>
    </row>
    <row r="15" spans="1:11" x14ac:dyDescent="0.25">
      <c r="A15" s="6" t="s">
        <v>30</v>
      </c>
      <c r="B15" s="688" t="s">
        <v>9181</v>
      </c>
      <c r="C15" s="688"/>
      <c r="D15" s="688"/>
      <c r="E15" s="688"/>
      <c r="F15" s="688"/>
      <c r="G15" s="688"/>
      <c r="H15" s="688"/>
      <c r="I15" s="688"/>
      <c r="J15" s="688"/>
      <c r="K15" s="688"/>
    </row>
    <row r="16" spans="1:11" x14ac:dyDescent="0.25">
      <c r="A16" s="6" t="s">
        <v>32</v>
      </c>
      <c r="B16" s="699" t="s">
        <v>389</v>
      </c>
      <c r="C16" s="699"/>
      <c r="D16" s="699"/>
      <c r="E16" s="699"/>
      <c r="F16" s="699"/>
      <c r="G16" s="699"/>
      <c r="H16" s="699"/>
      <c r="I16" s="699"/>
      <c r="J16" s="699"/>
      <c r="K16" s="699"/>
    </row>
    <row r="17" spans="1:17" x14ac:dyDescent="0.25">
      <c r="A17" s="6" t="s">
        <v>35</v>
      </c>
      <c r="B17" s="689" t="s">
        <v>9</v>
      </c>
      <c r="C17" s="689"/>
      <c r="D17" s="689"/>
      <c r="E17" s="689"/>
      <c r="F17" s="689"/>
      <c r="G17" s="688"/>
      <c r="H17" s="688"/>
      <c r="I17" s="688"/>
      <c r="J17" s="688"/>
      <c r="K17" s="688"/>
    </row>
    <row r="18" spans="1:17" x14ac:dyDescent="0.25">
      <c r="A18" s="6" t="s">
        <v>36</v>
      </c>
      <c r="B18" s="700" t="s">
        <v>9187</v>
      </c>
      <c r="C18" s="700"/>
      <c r="D18" s="700"/>
      <c r="E18" s="700"/>
      <c r="F18" s="700"/>
      <c r="G18" s="701"/>
      <c r="H18" s="701"/>
      <c r="I18" s="701"/>
      <c r="J18" s="701"/>
      <c r="K18" s="701"/>
    </row>
    <row r="19" spans="1:17"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7" x14ac:dyDescent="0.25">
      <c r="A20" s="6" t="s">
        <v>43</v>
      </c>
      <c r="B20" s="419"/>
      <c r="C20" s="178">
        <v>22543</v>
      </c>
      <c r="D20" s="178">
        <v>23086</v>
      </c>
      <c r="E20" s="11">
        <v>23186</v>
      </c>
      <c r="F20" s="11">
        <v>24242</v>
      </c>
      <c r="G20" s="10">
        <v>24581</v>
      </c>
      <c r="H20" s="10">
        <v>24545</v>
      </c>
      <c r="I20" s="10">
        <v>24466</v>
      </c>
      <c r="J20" s="11">
        <v>25256</v>
      </c>
      <c r="K20" s="11">
        <v>24818</v>
      </c>
    </row>
    <row r="21" spans="1:17" x14ac:dyDescent="0.25">
      <c r="A21" s="6" t="s">
        <v>44</v>
      </c>
      <c r="B21" s="419"/>
      <c r="C21" s="419">
        <v>786</v>
      </c>
      <c r="D21" s="419">
        <v>825</v>
      </c>
      <c r="E21" s="9">
        <v>681</v>
      </c>
      <c r="F21" s="9">
        <v>723</v>
      </c>
      <c r="G21" s="10">
        <f>G20-G25</f>
        <v>727</v>
      </c>
      <c r="H21" s="10">
        <f t="shared" ref="H21:K21" si="0">H20-H25</f>
        <v>706</v>
      </c>
      <c r="I21" s="10">
        <f t="shared" si="0"/>
        <v>814</v>
      </c>
      <c r="J21" s="10">
        <f t="shared" si="0"/>
        <v>754</v>
      </c>
      <c r="K21" s="10">
        <f t="shared" si="0"/>
        <v>752</v>
      </c>
      <c r="L21" s="409"/>
    </row>
    <row r="22" spans="1:17" x14ac:dyDescent="0.25">
      <c r="A22" s="6" t="s">
        <v>45</v>
      </c>
      <c r="B22" s="419"/>
      <c r="C22" s="12">
        <f>C21/C20</f>
        <v>3.4866699197090005E-2</v>
      </c>
      <c r="D22" s="12">
        <f>D21/D20</f>
        <v>3.5735943862080913E-2</v>
      </c>
      <c r="E22" s="12">
        <f>E21/E20</f>
        <v>2.9371172259121885E-2</v>
      </c>
      <c r="F22" s="12">
        <f>F21/F20</f>
        <v>2.9824271924758682E-2</v>
      </c>
      <c r="G22" s="12">
        <f>G21/G20</f>
        <v>2.9575688539929215E-2</v>
      </c>
      <c r="H22" s="12">
        <f t="shared" ref="H22:K22" si="1">H21/H20</f>
        <v>2.8763495620289264E-2</v>
      </c>
      <c r="I22" s="12">
        <f t="shared" si="1"/>
        <v>3.3270661325921685E-2</v>
      </c>
      <c r="J22" s="12">
        <f t="shared" si="1"/>
        <v>2.9854292049414002E-2</v>
      </c>
      <c r="K22" s="12">
        <f t="shared" si="1"/>
        <v>3.0300588282698042E-2</v>
      </c>
    </row>
    <row r="23" spans="1:17" x14ac:dyDescent="0.25">
      <c r="A23" s="6" t="s">
        <v>46</v>
      </c>
      <c r="B23" s="419"/>
      <c r="C23" s="419">
        <v>0</v>
      </c>
      <c r="D23" s="419">
        <v>0</v>
      </c>
      <c r="E23" s="9">
        <v>0</v>
      </c>
      <c r="F23" s="9">
        <v>0</v>
      </c>
      <c r="G23" s="10">
        <v>0</v>
      </c>
      <c r="H23" s="10">
        <v>0</v>
      </c>
      <c r="I23" s="10">
        <v>0</v>
      </c>
      <c r="J23" s="9">
        <v>0</v>
      </c>
      <c r="K23" s="9">
        <v>0</v>
      </c>
    </row>
    <row r="24" spans="1:17" x14ac:dyDescent="0.25">
      <c r="A24" s="6" t="s">
        <v>47</v>
      </c>
      <c r="B24" s="419"/>
      <c r="C24" s="12">
        <f>C23/C20</f>
        <v>0</v>
      </c>
      <c r="D24" s="12">
        <f>D23/D20</f>
        <v>0</v>
      </c>
      <c r="E24" s="12">
        <f>E23/E20</f>
        <v>0</v>
      </c>
      <c r="F24" s="12">
        <f>F23/F20</f>
        <v>0</v>
      </c>
      <c r="G24" s="12">
        <f>G23/G20</f>
        <v>0</v>
      </c>
      <c r="H24" s="12">
        <f t="shared" ref="H24:J24" si="2">H23/H20</f>
        <v>0</v>
      </c>
      <c r="I24" s="12">
        <f t="shared" si="2"/>
        <v>0</v>
      </c>
      <c r="J24" s="12">
        <f t="shared" si="2"/>
        <v>0</v>
      </c>
      <c r="K24" s="12">
        <f>K23/K20</f>
        <v>0</v>
      </c>
    </row>
    <row r="25" spans="1:17" x14ac:dyDescent="0.25">
      <c r="A25" s="6" t="s">
        <v>48</v>
      </c>
      <c r="B25" s="178"/>
      <c r="C25" s="178">
        <v>21757</v>
      </c>
      <c r="D25" s="178">
        <v>22261</v>
      </c>
      <c r="E25" s="11">
        <v>22505</v>
      </c>
      <c r="F25" s="11">
        <v>23519</v>
      </c>
      <c r="G25" s="10">
        <v>23854</v>
      </c>
      <c r="H25" s="10">
        <v>23839</v>
      </c>
      <c r="I25" s="10">
        <v>23652</v>
      </c>
      <c r="J25" s="9">
        <v>24502</v>
      </c>
      <c r="K25" s="9">
        <v>24066</v>
      </c>
    </row>
    <row r="26" spans="1:17" x14ac:dyDescent="0.25">
      <c r="A26" s="6" t="s">
        <v>49</v>
      </c>
      <c r="B26" s="419"/>
      <c r="C26" s="12">
        <f>C25/C20</f>
        <v>0.96513330080291004</v>
      </c>
      <c r="D26" s="12">
        <f>D25/D20</f>
        <v>0.9642640561379191</v>
      </c>
      <c r="E26" s="12">
        <f>E25/E20</f>
        <v>0.97062882774087811</v>
      </c>
      <c r="F26" s="12">
        <f>F25/F20</f>
        <v>0.97017572807524133</v>
      </c>
      <c r="G26" s="12">
        <f>G25/G20</f>
        <v>0.9704243114600708</v>
      </c>
      <c r="H26" s="12">
        <f t="shared" ref="H26:J26" si="3">H25/H20</f>
        <v>0.97123650437971076</v>
      </c>
      <c r="I26" s="12">
        <f t="shared" si="3"/>
        <v>0.96672933867407829</v>
      </c>
      <c r="J26" s="12">
        <f t="shared" si="3"/>
        <v>0.97014570795058597</v>
      </c>
      <c r="K26" s="12">
        <f>K25/K20</f>
        <v>0.96969941171730201</v>
      </c>
    </row>
    <row r="27" spans="1:17" x14ac:dyDescent="0.25">
      <c r="A27" s="7" t="s">
        <v>50</v>
      </c>
      <c r="B27" s="419"/>
      <c r="C27" s="178"/>
      <c r="D27" s="178"/>
      <c r="E27" s="178"/>
      <c r="F27" s="9"/>
      <c r="G27" s="677" t="s">
        <v>51</v>
      </c>
      <c r="H27" s="677"/>
      <c r="I27" s="677"/>
      <c r="J27" s="677"/>
      <c r="K27" s="677"/>
    </row>
    <row r="28" spans="1:17"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7" x14ac:dyDescent="0.25">
      <c r="A29" t="s">
        <v>8208</v>
      </c>
      <c r="B29" s="409"/>
      <c r="C29" s="134" t="s">
        <v>1542</v>
      </c>
      <c r="D29" s="134" t="s">
        <v>1542</v>
      </c>
      <c r="E29" s="134">
        <v>13</v>
      </c>
      <c r="F29" s="134" t="s">
        <v>1542</v>
      </c>
      <c r="G29">
        <v>13</v>
      </c>
      <c r="H29" s="135" t="s">
        <v>1542</v>
      </c>
      <c r="I29" s="135" t="s">
        <v>1542</v>
      </c>
      <c r="J29" s="135" t="s">
        <v>1542</v>
      </c>
      <c r="K29" s="647" t="s">
        <v>1542</v>
      </c>
    </row>
    <row r="30" spans="1:17" x14ac:dyDescent="0.25">
      <c r="A30" t="s">
        <v>8222</v>
      </c>
      <c r="B30" s="409"/>
      <c r="C30" s="134">
        <v>66</v>
      </c>
      <c r="D30" s="373">
        <v>53</v>
      </c>
      <c r="E30" s="134">
        <v>39</v>
      </c>
      <c r="F30" s="134">
        <v>28</v>
      </c>
      <c r="G30">
        <v>17</v>
      </c>
      <c r="H30">
        <v>22</v>
      </c>
      <c r="I30">
        <v>18</v>
      </c>
      <c r="J30" s="135" t="s">
        <v>1542</v>
      </c>
      <c r="K30" s="135" t="s">
        <v>1542</v>
      </c>
      <c r="M30" s="165"/>
      <c r="N30" s="165"/>
      <c r="O30" s="165"/>
      <c r="P30" s="165"/>
      <c r="Q30" s="165"/>
    </row>
    <row r="31" spans="1:17" x14ac:dyDescent="0.25">
      <c r="A31" t="s">
        <v>8262</v>
      </c>
      <c r="B31" s="409"/>
      <c r="C31" s="134">
        <v>11</v>
      </c>
      <c r="D31" s="615" t="s">
        <v>1542</v>
      </c>
      <c r="E31" s="615" t="s">
        <v>1542</v>
      </c>
      <c r="F31" s="615" t="s">
        <v>1542</v>
      </c>
      <c r="G31">
        <v>12</v>
      </c>
      <c r="H31" s="135" t="s">
        <v>1542</v>
      </c>
      <c r="I31" s="135" t="s">
        <v>1542</v>
      </c>
      <c r="J31" s="135" t="s">
        <v>1542</v>
      </c>
      <c r="K31">
        <v>10</v>
      </c>
    </row>
    <row r="32" spans="1:17" x14ac:dyDescent="0.25">
      <c r="A32" t="s">
        <v>9188</v>
      </c>
      <c r="B32" s="409"/>
      <c r="C32" s="647" t="s">
        <v>1542</v>
      </c>
      <c r="D32" s="373" t="s">
        <v>1542</v>
      </c>
      <c r="E32" s="134" t="s">
        <v>1542</v>
      </c>
      <c r="F32" s="135" t="s">
        <v>1542</v>
      </c>
      <c r="G32" s="135" t="s">
        <v>1542</v>
      </c>
      <c r="H32" s="647" t="s">
        <v>1542</v>
      </c>
      <c r="I32" s="135" t="s">
        <v>1542</v>
      </c>
      <c r="J32" s="647" t="s">
        <v>1542</v>
      </c>
      <c r="K32" s="647" t="s">
        <v>1542</v>
      </c>
    </row>
    <row r="33" spans="1:11" x14ac:dyDescent="0.25">
      <c r="A33" t="s">
        <v>8272</v>
      </c>
      <c r="B33" s="409"/>
      <c r="C33" s="134">
        <v>56</v>
      </c>
      <c r="D33" s="373">
        <v>62</v>
      </c>
      <c r="E33" s="134">
        <v>45</v>
      </c>
      <c r="F33" s="134">
        <v>26</v>
      </c>
      <c r="G33">
        <v>16</v>
      </c>
      <c r="H33">
        <v>11</v>
      </c>
      <c r="I33">
        <v>11</v>
      </c>
      <c r="J33">
        <v>11</v>
      </c>
      <c r="K33" s="135" t="s">
        <v>1542</v>
      </c>
    </row>
    <row r="34" spans="1:11" x14ac:dyDescent="0.25">
      <c r="A34" t="s">
        <v>9189</v>
      </c>
      <c r="B34" s="409"/>
      <c r="C34" s="134" t="s">
        <v>1542</v>
      </c>
      <c r="D34" s="373">
        <v>11</v>
      </c>
      <c r="E34" s="615" t="s">
        <v>1542</v>
      </c>
      <c r="F34" s="615" t="s">
        <v>1542</v>
      </c>
      <c r="G34" s="135" t="s">
        <v>1542</v>
      </c>
      <c r="H34" s="135" t="s">
        <v>1542</v>
      </c>
      <c r="I34">
        <v>12</v>
      </c>
      <c r="J34">
        <v>12</v>
      </c>
      <c r="K34">
        <v>14</v>
      </c>
    </row>
    <row r="35" spans="1:11" x14ac:dyDescent="0.25">
      <c r="A35" s="560" t="s">
        <v>9190</v>
      </c>
      <c r="B35" s="409"/>
      <c r="C35" s="615" t="s">
        <v>1542</v>
      </c>
      <c r="D35" s="373" t="s">
        <v>1542</v>
      </c>
      <c r="E35" s="647" t="s">
        <v>1542</v>
      </c>
      <c r="F35" s="647" t="s">
        <v>1542</v>
      </c>
      <c r="G35" s="647" t="s">
        <v>1542</v>
      </c>
      <c r="H35" s="647" t="s">
        <v>1542</v>
      </c>
      <c r="I35" s="647" t="s">
        <v>1542</v>
      </c>
      <c r="J35" s="647" t="s">
        <v>1542</v>
      </c>
      <c r="K35" s="647" t="s">
        <v>1542</v>
      </c>
    </row>
    <row r="36" spans="1:11" x14ac:dyDescent="0.25">
      <c r="A36" s="560" t="s">
        <v>9191</v>
      </c>
      <c r="B36" s="409"/>
      <c r="C36" s="647" t="s">
        <v>1542</v>
      </c>
      <c r="D36" s="373" t="s">
        <v>1542</v>
      </c>
      <c r="E36" s="647" t="s">
        <v>1542</v>
      </c>
      <c r="F36" s="647" t="s">
        <v>1542</v>
      </c>
      <c r="G36" s="647" t="s">
        <v>1542</v>
      </c>
      <c r="H36" s="647" t="s">
        <v>1542</v>
      </c>
      <c r="I36" s="647" t="s">
        <v>1542</v>
      </c>
      <c r="J36" s="647" t="s">
        <v>1542</v>
      </c>
      <c r="K36" s="647" t="s">
        <v>1542</v>
      </c>
    </row>
    <row r="37" spans="1:11" x14ac:dyDescent="0.25">
      <c r="A37" t="s">
        <v>9192</v>
      </c>
      <c r="B37" s="409"/>
      <c r="C37" s="647" t="s">
        <v>1542</v>
      </c>
      <c r="D37" s="647" t="s">
        <v>1542</v>
      </c>
      <c r="E37" s="647" t="s">
        <v>1542</v>
      </c>
      <c r="F37" s="647" t="s">
        <v>1542</v>
      </c>
      <c r="G37" s="135" t="s">
        <v>1542</v>
      </c>
      <c r="H37" s="135" t="s">
        <v>1542</v>
      </c>
      <c r="I37" s="135" t="s">
        <v>1542</v>
      </c>
      <c r="J37" s="135" t="s">
        <v>1542</v>
      </c>
      <c r="K37" s="647" t="s">
        <v>1542</v>
      </c>
    </row>
    <row r="38" spans="1:11" x14ac:dyDescent="0.25">
      <c r="A38" t="s">
        <v>8386</v>
      </c>
      <c r="B38" s="409"/>
      <c r="C38" s="134">
        <v>17</v>
      </c>
      <c r="D38" s="373">
        <v>22</v>
      </c>
      <c r="E38" s="134">
        <v>14</v>
      </c>
      <c r="F38" s="134">
        <v>31</v>
      </c>
      <c r="G38">
        <v>26</v>
      </c>
      <c r="H38">
        <v>28</v>
      </c>
      <c r="I38">
        <v>20</v>
      </c>
      <c r="J38">
        <v>20</v>
      </c>
      <c r="K38">
        <v>13</v>
      </c>
    </row>
    <row r="39" spans="1:11" x14ac:dyDescent="0.25">
      <c r="A39" t="s">
        <v>8451</v>
      </c>
      <c r="B39" s="409"/>
      <c r="C39" s="134">
        <v>12</v>
      </c>
      <c r="D39" s="373">
        <v>20</v>
      </c>
      <c r="E39" s="134">
        <v>13</v>
      </c>
      <c r="F39" s="134">
        <v>14</v>
      </c>
      <c r="G39">
        <v>18</v>
      </c>
      <c r="H39">
        <v>14</v>
      </c>
      <c r="I39">
        <v>25</v>
      </c>
      <c r="J39">
        <v>19</v>
      </c>
      <c r="K39">
        <v>23</v>
      </c>
    </row>
    <row r="40" spans="1:11" x14ac:dyDescent="0.25">
      <c r="A40" t="s">
        <v>8455</v>
      </c>
      <c r="B40" s="409"/>
      <c r="C40" s="134">
        <v>99</v>
      </c>
      <c r="D40" s="373">
        <v>104</v>
      </c>
      <c r="E40" s="134">
        <v>72</v>
      </c>
      <c r="F40" s="134">
        <v>100</v>
      </c>
      <c r="G40">
        <v>102</v>
      </c>
      <c r="H40">
        <v>105</v>
      </c>
      <c r="I40">
        <v>133</v>
      </c>
      <c r="J40">
        <v>134</v>
      </c>
      <c r="K40">
        <v>128</v>
      </c>
    </row>
    <row r="41" spans="1:11" x14ac:dyDescent="0.25">
      <c r="A41" t="s">
        <v>8480</v>
      </c>
      <c r="B41" s="409"/>
      <c r="C41" s="134">
        <v>18</v>
      </c>
      <c r="D41" s="373">
        <v>24</v>
      </c>
      <c r="E41" s="134">
        <v>25</v>
      </c>
      <c r="F41" s="134">
        <v>28</v>
      </c>
      <c r="G41">
        <v>38</v>
      </c>
      <c r="H41">
        <v>36</v>
      </c>
      <c r="I41">
        <v>38</v>
      </c>
      <c r="J41">
        <v>57</v>
      </c>
      <c r="K41">
        <v>48</v>
      </c>
    </row>
    <row r="42" spans="1:11" x14ac:dyDescent="0.25">
      <c r="A42" t="s">
        <v>2240</v>
      </c>
      <c r="B42" s="419"/>
      <c r="C42" s="9">
        <v>17</v>
      </c>
      <c r="D42" s="198">
        <v>31</v>
      </c>
      <c r="E42" s="9">
        <v>61</v>
      </c>
      <c r="F42" s="9">
        <v>56</v>
      </c>
      <c r="G42">
        <v>49</v>
      </c>
      <c r="H42">
        <v>68</v>
      </c>
      <c r="I42">
        <v>70</v>
      </c>
      <c r="J42">
        <v>57</v>
      </c>
      <c r="K42">
        <v>45</v>
      </c>
    </row>
    <row r="43" spans="1:11" x14ac:dyDescent="0.25">
      <c r="A43" t="s">
        <v>8529</v>
      </c>
      <c r="C43" s="135">
        <v>191</v>
      </c>
      <c r="D43" s="561">
        <v>196</v>
      </c>
      <c r="E43" s="135">
        <v>163</v>
      </c>
      <c r="F43" s="373">
        <v>237</v>
      </c>
      <c r="G43">
        <v>240</v>
      </c>
      <c r="H43">
        <v>264</v>
      </c>
      <c r="I43">
        <v>319</v>
      </c>
      <c r="J43">
        <v>287</v>
      </c>
      <c r="K43">
        <v>328</v>
      </c>
    </row>
    <row r="44" spans="1:11" x14ac:dyDescent="0.25">
      <c r="A44" t="s">
        <v>8532</v>
      </c>
      <c r="C44" s="135">
        <v>27</v>
      </c>
      <c r="D44" s="561">
        <v>27</v>
      </c>
      <c r="E44" s="135">
        <v>27</v>
      </c>
      <c r="F44" s="373">
        <v>34</v>
      </c>
      <c r="G44">
        <v>36</v>
      </c>
      <c r="H44">
        <v>29</v>
      </c>
      <c r="I44">
        <v>32</v>
      </c>
      <c r="J44">
        <v>24</v>
      </c>
      <c r="K44">
        <v>39</v>
      </c>
    </row>
    <row r="45" spans="1:11" x14ac:dyDescent="0.25">
      <c r="A45" t="s">
        <v>8544</v>
      </c>
      <c r="C45" s="135">
        <v>120</v>
      </c>
      <c r="D45" s="561">
        <v>125</v>
      </c>
      <c r="E45" s="135">
        <v>97</v>
      </c>
      <c r="F45" s="373">
        <v>71</v>
      </c>
      <c r="G45">
        <v>63</v>
      </c>
      <c r="H45">
        <v>35</v>
      </c>
      <c r="I45">
        <v>14</v>
      </c>
      <c r="J45">
        <v>22</v>
      </c>
      <c r="K45">
        <v>22</v>
      </c>
    </row>
    <row r="46" spans="1:11" x14ac:dyDescent="0.25">
      <c r="A46" t="s">
        <v>8546</v>
      </c>
      <c r="C46" s="135">
        <v>15</v>
      </c>
      <c r="D46" s="615" t="s">
        <v>1542</v>
      </c>
      <c r="E46" s="647" t="s">
        <v>1542</v>
      </c>
      <c r="F46" s="647" t="s">
        <v>1542</v>
      </c>
      <c r="G46" s="647" t="s">
        <v>1542</v>
      </c>
      <c r="H46" s="647" t="s">
        <v>1542</v>
      </c>
      <c r="I46">
        <v>17</v>
      </c>
      <c r="J46">
        <v>23</v>
      </c>
      <c r="K46">
        <v>19</v>
      </c>
    </row>
    <row r="47" spans="1:11" x14ac:dyDescent="0.25">
      <c r="A47" t="s">
        <v>8573</v>
      </c>
      <c r="C47" s="135">
        <v>21</v>
      </c>
      <c r="D47" s="561">
        <v>32</v>
      </c>
      <c r="E47" s="135">
        <v>34</v>
      </c>
      <c r="F47" s="373">
        <v>20</v>
      </c>
      <c r="G47">
        <v>32</v>
      </c>
      <c r="H47">
        <v>40</v>
      </c>
      <c r="I47">
        <v>55</v>
      </c>
      <c r="J47">
        <v>45</v>
      </c>
      <c r="K47">
        <v>36</v>
      </c>
    </row>
    <row r="48" spans="1:11" x14ac:dyDescent="0.25">
      <c r="A48" s="562" t="s">
        <v>9193</v>
      </c>
      <c r="C48" s="135">
        <v>16</v>
      </c>
      <c r="D48" s="615" t="s">
        <v>1542</v>
      </c>
      <c r="E48" s="134" t="s">
        <v>1542</v>
      </c>
      <c r="F48" s="647" t="s">
        <v>1542</v>
      </c>
      <c r="G48" s="647" t="s">
        <v>1542</v>
      </c>
      <c r="H48" s="647" t="s">
        <v>1542</v>
      </c>
      <c r="I48" s="647" t="s">
        <v>1542</v>
      </c>
      <c r="J48" s="647" t="s">
        <v>1542</v>
      </c>
      <c r="K48" s="647" t="s">
        <v>1542</v>
      </c>
    </row>
    <row r="49" spans="1:12" x14ac:dyDescent="0.25">
      <c r="A49" s="562" t="s">
        <v>9194</v>
      </c>
      <c r="C49" s="135" t="s">
        <v>1542</v>
      </c>
      <c r="D49" s="561" t="s">
        <v>1542</v>
      </c>
      <c r="E49" s="134" t="s">
        <v>1542</v>
      </c>
      <c r="F49" s="647" t="s">
        <v>1542</v>
      </c>
      <c r="G49" s="647" t="s">
        <v>1542</v>
      </c>
      <c r="H49" s="647" t="s">
        <v>1542</v>
      </c>
      <c r="I49" s="647" t="s">
        <v>1542</v>
      </c>
      <c r="J49" s="647" t="s">
        <v>1542</v>
      </c>
      <c r="K49" s="647" t="s">
        <v>1542</v>
      </c>
    </row>
    <row r="50" spans="1:12" x14ac:dyDescent="0.25">
      <c r="A50" s="562" t="s">
        <v>9195</v>
      </c>
      <c r="C50" s="135" t="s">
        <v>1542</v>
      </c>
      <c r="D50" s="561" t="s">
        <v>1542</v>
      </c>
      <c r="E50" s="135" t="s">
        <v>1542</v>
      </c>
      <c r="F50" s="134" t="s">
        <v>1542</v>
      </c>
      <c r="G50" s="647" t="s">
        <v>1542</v>
      </c>
      <c r="H50" s="647" t="s">
        <v>1542</v>
      </c>
      <c r="I50" s="647" t="s">
        <v>1542</v>
      </c>
      <c r="J50" s="647" t="s">
        <v>1542</v>
      </c>
      <c r="K50" s="647" t="s">
        <v>1542</v>
      </c>
      <c r="L50" s="647"/>
    </row>
    <row r="51" spans="1:12" x14ac:dyDescent="0.25">
      <c r="A51" t="s">
        <v>8609</v>
      </c>
      <c r="C51" s="135">
        <v>67</v>
      </c>
      <c r="D51" s="561">
        <v>63</v>
      </c>
      <c r="E51" s="135">
        <v>54</v>
      </c>
      <c r="F51" s="373">
        <v>51</v>
      </c>
      <c r="G51">
        <v>50</v>
      </c>
      <c r="H51">
        <v>32</v>
      </c>
      <c r="I51">
        <v>33</v>
      </c>
      <c r="J51">
        <v>26</v>
      </c>
      <c r="K51">
        <v>12</v>
      </c>
    </row>
    <row r="52" spans="1:12" x14ac:dyDescent="0.25">
      <c r="A52" s="562" t="s">
        <v>9196</v>
      </c>
      <c r="C52" s="615" t="s">
        <v>1542</v>
      </c>
      <c r="D52" s="615" t="s">
        <v>1542</v>
      </c>
      <c r="E52" s="134" t="s">
        <v>1542</v>
      </c>
      <c r="F52" s="647" t="s">
        <v>1542</v>
      </c>
      <c r="G52" s="647" t="s">
        <v>1542</v>
      </c>
      <c r="H52" s="647" t="s">
        <v>1542</v>
      </c>
      <c r="I52" s="647" t="s">
        <v>1542</v>
      </c>
      <c r="J52" s="647" t="s">
        <v>1542</v>
      </c>
      <c r="K52" s="647" t="s">
        <v>1542</v>
      </c>
    </row>
    <row r="53" spans="1:12" x14ac:dyDescent="0.25">
      <c r="A53" s="562" t="s">
        <v>9197</v>
      </c>
      <c r="C53" s="135" t="s">
        <v>1542</v>
      </c>
      <c r="D53" s="135" t="s">
        <v>1542</v>
      </c>
      <c r="E53" s="134" t="s">
        <v>1542</v>
      </c>
      <c r="F53" s="647" t="s">
        <v>1542</v>
      </c>
      <c r="G53" s="647" t="s">
        <v>1542</v>
      </c>
      <c r="H53" s="647" t="s">
        <v>1542</v>
      </c>
      <c r="I53" s="647" t="s">
        <v>1542</v>
      </c>
      <c r="J53" s="647" t="s">
        <v>1542</v>
      </c>
      <c r="K53" s="647" t="s">
        <v>1542</v>
      </c>
    </row>
    <row r="54" spans="1:12" x14ac:dyDescent="0.25">
      <c r="A54" t="s">
        <v>9198</v>
      </c>
      <c r="C54" s="615" t="s">
        <v>1542</v>
      </c>
      <c r="D54" s="615" t="s">
        <v>1542</v>
      </c>
      <c r="E54" s="615" t="s">
        <v>1542</v>
      </c>
      <c r="F54" s="615" t="s">
        <v>1542</v>
      </c>
      <c r="G54" s="135" t="s">
        <v>1542</v>
      </c>
      <c r="H54" s="135" t="s">
        <v>1542</v>
      </c>
      <c r="I54" s="135" t="s">
        <v>1542</v>
      </c>
      <c r="J54" s="135" t="s">
        <v>1542</v>
      </c>
      <c r="K54" s="135" t="s">
        <v>1542</v>
      </c>
    </row>
    <row r="55" spans="1:12" x14ac:dyDescent="0.25">
      <c r="A55" t="s">
        <v>1522</v>
      </c>
      <c r="C55" s="135">
        <v>21757</v>
      </c>
      <c r="D55" s="135">
        <v>22261</v>
      </c>
      <c r="E55" s="135">
        <v>22505</v>
      </c>
      <c r="F55" s="135">
        <v>23519</v>
      </c>
      <c r="G55">
        <v>23854</v>
      </c>
      <c r="H55">
        <v>23839</v>
      </c>
      <c r="I55">
        <v>23652</v>
      </c>
      <c r="J55">
        <v>24502</v>
      </c>
      <c r="K55">
        <v>24066</v>
      </c>
    </row>
    <row r="56" spans="1:12" x14ac:dyDescent="0.25">
      <c r="A56" s="132" t="s">
        <v>1440</v>
      </c>
      <c r="C56" s="468">
        <v>22543</v>
      </c>
      <c r="D56" s="468">
        <v>23086</v>
      </c>
      <c r="E56" s="468">
        <v>23186</v>
      </c>
      <c r="F56" s="468">
        <v>24242</v>
      </c>
      <c r="G56" s="132">
        <v>24581</v>
      </c>
      <c r="H56" s="132">
        <v>24545</v>
      </c>
      <c r="I56" s="132">
        <v>24466</v>
      </c>
      <c r="J56" s="132">
        <v>25256</v>
      </c>
      <c r="K56" s="132">
        <v>24818</v>
      </c>
    </row>
    <row r="57" spans="1:12" x14ac:dyDescent="0.25">
      <c r="E57"/>
      <c r="F57"/>
    </row>
    <row r="58" spans="1:12" x14ac:dyDescent="0.25">
      <c r="A58" s="56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1">
    <dataValidation type="list" allowBlank="1" showInputMessage="1" showErrorMessage="1" sqref="B5:K5" xr:uid="{00000000-0002-0000-4100-000000000000}">
      <formula1>$AE$4:$AE$9</formula1>
    </dataValidation>
  </dataValidations>
  <pageMargins left="0.7" right="0.7" top="0.75" bottom="0.75" header="0.3" footer="0.3"/>
  <pageSetup paperSize="9" scale="65" orientation="landscape" r:id="rId1"/>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3155</v>
      </c>
      <c r="C3" s="702"/>
      <c r="D3" s="702"/>
      <c r="E3" s="702"/>
      <c r="F3" s="702"/>
      <c r="G3" s="702"/>
    </row>
    <row r="4" spans="1:27" ht="14.25" customHeight="1" x14ac:dyDescent="0.25">
      <c r="A4" s="6" t="s">
        <v>2</v>
      </c>
      <c r="B4" s="699" t="s">
        <v>3156</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780" t="s">
        <v>3157</v>
      </c>
      <c r="C7" s="780"/>
      <c r="D7" s="780"/>
      <c r="E7" s="780"/>
      <c r="F7" s="780"/>
      <c r="G7" s="78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3151</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3158</v>
      </c>
      <c r="C13" s="699"/>
      <c r="D13" s="699"/>
      <c r="E13" s="699"/>
      <c r="F13" s="699"/>
      <c r="G13" s="699"/>
      <c r="AA13" s="2" t="s">
        <v>18</v>
      </c>
    </row>
    <row r="14" spans="1:27" ht="14.25" customHeight="1" x14ac:dyDescent="0.25">
      <c r="A14" s="6" t="s">
        <v>28</v>
      </c>
      <c r="B14" s="688" t="s">
        <v>3159</v>
      </c>
      <c r="C14" s="688"/>
      <c r="D14" s="688"/>
      <c r="E14" s="688"/>
      <c r="F14" s="688"/>
      <c r="G14" s="688"/>
      <c r="Z14" s="2" t="s">
        <v>29</v>
      </c>
      <c r="AA14" s="2" t="s">
        <v>23</v>
      </c>
    </row>
    <row r="15" spans="1:27" ht="14.25" customHeight="1" x14ac:dyDescent="0.25">
      <c r="A15" s="6" t="s">
        <v>30</v>
      </c>
      <c r="B15" s="699" t="s">
        <v>3160</v>
      </c>
      <c r="C15" s="699"/>
      <c r="D15" s="699"/>
      <c r="E15" s="699"/>
      <c r="F15" s="699"/>
      <c r="G15" s="699"/>
      <c r="AA15" s="2" t="s">
        <v>31</v>
      </c>
    </row>
    <row r="16" spans="1:27" ht="14.25" customHeight="1" x14ac:dyDescent="0.25">
      <c r="A16" s="6" t="s">
        <v>32</v>
      </c>
      <c r="B16" s="699" t="s">
        <v>981</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48516</v>
      </c>
      <c r="D20" s="13">
        <v>33767</v>
      </c>
      <c r="E20" s="13">
        <v>31940</v>
      </c>
      <c r="F20" s="13">
        <v>32219</v>
      </c>
      <c r="G20" s="13">
        <v>31170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5930</v>
      </c>
      <c r="D21" s="10">
        <f t="shared" ref="D21:G21" si="0">D20-D25</f>
        <v>6387</v>
      </c>
      <c r="E21" s="10">
        <f t="shared" si="0"/>
        <v>5315</v>
      </c>
      <c r="F21" s="10">
        <f t="shared" si="0"/>
        <v>4366</v>
      </c>
      <c r="G21" s="10">
        <f t="shared" si="0"/>
        <v>3740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0.1222277186907412</v>
      </c>
      <c r="D22" s="12">
        <f t="shared" ref="D22:G22" si="1">D21/D20</f>
        <v>0.18914916930731188</v>
      </c>
      <c r="E22" s="12">
        <f t="shared" si="1"/>
        <v>0.16640576080150282</v>
      </c>
      <c r="F22" s="12">
        <f t="shared" si="1"/>
        <v>0.13551010273441136</v>
      </c>
      <c r="G22" s="12">
        <f t="shared" si="1"/>
        <v>0.11998716714789862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146</v>
      </c>
      <c r="D23" s="10">
        <v>162</v>
      </c>
      <c r="E23" s="10">
        <v>130</v>
      </c>
      <c r="F23" s="9">
        <v>56</v>
      </c>
      <c r="G23" s="9">
        <v>28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3.0093165141396655E-3</v>
      </c>
      <c r="D24" s="12">
        <f t="shared" ref="D24:F24" si="2">D23/D20</f>
        <v>4.7975834394527201E-3</v>
      </c>
      <c r="E24" s="12">
        <f t="shared" si="2"/>
        <v>4.0701314965560422E-3</v>
      </c>
      <c r="F24" s="12">
        <f t="shared" si="2"/>
        <v>1.7381048449672553E-3</v>
      </c>
      <c r="G24" s="12">
        <f>G23/G20</f>
        <v>8.9829964709656717E-4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42586</v>
      </c>
      <c r="D25" s="13">
        <v>27380</v>
      </c>
      <c r="E25" s="13">
        <v>26625</v>
      </c>
      <c r="F25" s="13">
        <v>27853</v>
      </c>
      <c r="G25" s="13">
        <v>27430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0.87777228130925877</v>
      </c>
      <c r="D26" s="12">
        <f t="shared" ref="D26:F26" si="3">D25/D20</f>
        <v>0.81085083069268815</v>
      </c>
      <c r="E26" s="12">
        <f t="shared" si="3"/>
        <v>0.83359423919849718</v>
      </c>
      <c r="F26" s="12">
        <f t="shared" si="3"/>
        <v>0.86448989726558867</v>
      </c>
      <c r="G26" s="12">
        <f>G25/G20</f>
        <v>0.88001283285210141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5930</v>
      </c>
      <c r="D30" s="20">
        <v>6387</v>
      </c>
      <c r="E30" s="20">
        <v>5315</v>
      </c>
      <c r="F30" s="20">
        <v>4366</v>
      </c>
      <c r="G30" s="20">
        <v>3740</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3902-000000000000}">
      <formula1>$AA$14:$AA$16</formula1>
    </dataValidation>
    <dataValidation type="list" allowBlank="1" showInputMessage="1" showErrorMessage="1" sqref="B10:G10" xr:uid="{00000000-0002-0000-3902-000001000000}">
      <formula1>$AA$12:$AA$13</formula1>
    </dataValidation>
    <dataValidation type="list" allowBlank="1" showInputMessage="1" showErrorMessage="1" sqref="B5:G5" xr:uid="{00000000-0002-0000-39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2-000000000000}">
  <sheetPr>
    <tabColor rgb="FFFF0000"/>
  </sheetPr>
  <dimension ref="A1:AA30"/>
  <sheetViews>
    <sheetView workbookViewId="0">
      <pane xSplit="1" ySplit="2" topLeftCell="B3"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85546875" style="2" customWidth="1"/>
    <col min="2" max="2" width="62.140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3161</v>
      </c>
      <c r="C3" s="702"/>
      <c r="D3" s="702"/>
      <c r="E3" s="702"/>
      <c r="F3" s="702"/>
      <c r="G3" s="702"/>
    </row>
    <row r="4" spans="1:27" ht="14.25" customHeight="1" x14ac:dyDescent="0.25">
      <c r="A4" s="6" t="s">
        <v>2</v>
      </c>
      <c r="B4" s="699" t="s">
        <v>3162</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780" t="s">
        <v>3157</v>
      </c>
      <c r="C7" s="780"/>
      <c r="D7" s="780"/>
      <c r="E7" s="780"/>
      <c r="F7" s="780"/>
      <c r="G7" s="78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3151</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3163</v>
      </c>
      <c r="C13" s="699"/>
      <c r="D13" s="699"/>
      <c r="E13" s="699"/>
      <c r="F13" s="699"/>
      <c r="G13" s="699"/>
      <c r="AA13" s="2" t="s">
        <v>18</v>
      </c>
    </row>
    <row r="14" spans="1:27" ht="14.25" customHeight="1" x14ac:dyDescent="0.25">
      <c r="A14" s="6" t="s">
        <v>28</v>
      </c>
      <c r="B14" s="688" t="s">
        <v>3164</v>
      </c>
      <c r="C14" s="688"/>
      <c r="D14" s="688"/>
      <c r="E14" s="688"/>
      <c r="F14" s="688"/>
      <c r="G14" s="688"/>
      <c r="Z14" s="2" t="s">
        <v>29</v>
      </c>
      <c r="AA14" s="2" t="s">
        <v>23</v>
      </c>
    </row>
    <row r="15" spans="1:27" ht="14.25" customHeight="1" x14ac:dyDescent="0.25">
      <c r="A15" s="6" t="s">
        <v>30</v>
      </c>
      <c r="B15" s="699" t="s">
        <v>3160</v>
      </c>
      <c r="C15" s="699"/>
      <c r="D15" s="699"/>
      <c r="E15" s="699"/>
      <c r="F15" s="699"/>
      <c r="G15" s="699"/>
      <c r="AA15" s="2" t="s">
        <v>31</v>
      </c>
    </row>
    <row r="16" spans="1:27" ht="14.25" customHeight="1" x14ac:dyDescent="0.25">
      <c r="A16" s="6" t="s">
        <v>32</v>
      </c>
      <c r="B16" s="699" t="s">
        <v>982</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48516</v>
      </c>
      <c r="D20" s="13">
        <v>33767</v>
      </c>
      <c r="E20" s="13">
        <v>31940</v>
      </c>
      <c r="F20" s="13">
        <v>32219</v>
      </c>
      <c r="G20" s="13">
        <v>31170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37599</v>
      </c>
      <c r="D21" s="10">
        <f t="shared" ref="D21:G21" si="0">D20-D25</f>
        <v>18920</v>
      </c>
      <c r="E21" s="10">
        <f t="shared" si="0"/>
        <v>14642</v>
      </c>
      <c r="F21" s="10">
        <f t="shared" si="0"/>
        <v>11270</v>
      </c>
      <c r="G21" s="10">
        <f t="shared" si="0"/>
        <v>9989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0.77498144941874847</v>
      </c>
      <c r="D22" s="12">
        <f t="shared" ref="D22:G22" si="1">D21/D20</f>
        <v>0.56031036218793495</v>
      </c>
      <c r="E22" s="12">
        <f t="shared" si="1"/>
        <v>0.45842204132748904</v>
      </c>
      <c r="F22" s="12">
        <f t="shared" si="1"/>
        <v>0.34979360004966015</v>
      </c>
      <c r="G22" s="12">
        <f t="shared" si="1"/>
        <v>0.32046839910170033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640</v>
      </c>
      <c r="D23" s="10">
        <v>995</v>
      </c>
      <c r="E23" s="10">
        <v>735</v>
      </c>
      <c r="F23" s="9">
        <v>576</v>
      </c>
      <c r="G23" s="9">
        <v>443</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1.3191524445543739E-2</v>
      </c>
      <c r="D24" s="12">
        <f t="shared" ref="D24:F24" si="2">D23/D20</f>
        <v>2.9466639026268251E-2</v>
      </c>
      <c r="E24" s="12">
        <f t="shared" si="2"/>
        <v>2.301189730745147E-2</v>
      </c>
      <c r="F24" s="12">
        <f t="shared" si="2"/>
        <v>1.7877649833948912E-2</v>
      </c>
      <c r="G24" s="12">
        <f>G23/G20</f>
        <v>1.4212383702277832E-2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10917</v>
      </c>
      <c r="D25" s="13">
        <v>14847</v>
      </c>
      <c r="E25" s="13">
        <v>17298</v>
      </c>
      <c r="F25" s="13">
        <v>20949</v>
      </c>
      <c r="G25" s="13">
        <v>21181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0.22501855058125156</v>
      </c>
      <c r="D26" s="12">
        <f t="shared" ref="D26:F26" si="3">D25/D20</f>
        <v>0.43968963781206505</v>
      </c>
      <c r="E26" s="12">
        <f t="shared" si="3"/>
        <v>0.54157795867251091</v>
      </c>
      <c r="F26" s="12">
        <f t="shared" si="3"/>
        <v>0.65020639995033991</v>
      </c>
      <c r="G26" s="12">
        <f>G25/G20</f>
        <v>0.67953160089829967</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37599</v>
      </c>
      <c r="D30" s="20">
        <v>18920</v>
      </c>
      <c r="E30" s="20">
        <v>14642</v>
      </c>
      <c r="F30" s="20">
        <v>11270</v>
      </c>
      <c r="G30" s="20">
        <v>9989</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3A02-000000000000}">
      <formula1>$AA$14:$AA$16</formula1>
    </dataValidation>
    <dataValidation type="list" allowBlank="1" showInputMessage="1" showErrorMessage="1" sqref="B10:G10" xr:uid="{00000000-0002-0000-3A02-000001000000}">
      <formula1>$AA$12:$AA$13</formula1>
    </dataValidation>
    <dataValidation type="list" allowBlank="1" showInputMessage="1" showErrorMessage="1" sqref="B5:G5" xr:uid="{00000000-0002-0000-3A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2-000000000000}">
  <sheetPr>
    <tabColor rgb="FF00B0F0"/>
  </sheetPr>
  <dimension ref="A1:AA57"/>
  <sheetViews>
    <sheetView workbookViewId="0">
      <pane xSplit="1" ySplit="2" topLeftCell="B24" activePane="bottomRight" state="frozen"/>
      <selection activeCell="K24" sqref="K24"/>
      <selection pane="topRight" activeCell="K24" sqref="K24"/>
      <selection pane="bottomLeft" activeCell="K24" sqref="K24"/>
      <selection pane="bottomRight" activeCell="I45" sqref="I45"/>
    </sheetView>
  </sheetViews>
  <sheetFormatPr defaultColWidth="9.140625" defaultRowHeight="15" x14ac:dyDescent="0.25"/>
  <cols>
    <col min="1" max="1" width="36.85546875" style="2" customWidth="1"/>
    <col min="2" max="2" width="62.28515625" style="2" customWidth="1"/>
    <col min="3" max="7" width="8" style="2" customWidth="1"/>
    <col min="8" max="9" width="8.140625" style="2" customWidth="1"/>
    <col min="10" max="10" width="23" style="2" bestFit="1" customWidth="1"/>
    <col min="11"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3165</v>
      </c>
      <c r="C3" s="702"/>
      <c r="D3" s="702"/>
      <c r="E3" s="702"/>
      <c r="F3" s="702"/>
      <c r="G3" s="702"/>
    </row>
    <row r="4" spans="1:27" ht="14.25" customHeight="1" x14ac:dyDescent="0.25">
      <c r="A4" s="6" t="s">
        <v>2</v>
      </c>
      <c r="B4" s="699" t="s">
        <v>3166</v>
      </c>
      <c r="C4" s="699"/>
      <c r="D4" s="699"/>
      <c r="E4" s="699"/>
      <c r="F4" s="699"/>
      <c r="G4" s="699"/>
      <c r="Z4" s="2" t="s">
        <v>3</v>
      </c>
      <c r="AA4" s="2" t="s">
        <v>4</v>
      </c>
    </row>
    <row r="5" spans="1:27" ht="14.25" customHeight="1" x14ac:dyDescent="0.25">
      <c r="A5" s="6" t="s">
        <v>5</v>
      </c>
      <c r="B5" s="699" t="s">
        <v>16</v>
      </c>
      <c r="C5" s="699"/>
      <c r="D5" s="699"/>
      <c r="E5" s="699"/>
      <c r="F5" s="699"/>
      <c r="G5" s="699"/>
      <c r="I5" s="272" t="s">
        <v>57</v>
      </c>
      <c r="J5" s="272" t="s">
        <v>2</v>
      </c>
      <c r="AA5" s="2" t="s">
        <v>7</v>
      </c>
    </row>
    <row r="6" spans="1:27" ht="14.25" customHeight="1" x14ac:dyDescent="0.25">
      <c r="A6" s="6" t="s">
        <v>8</v>
      </c>
      <c r="B6" s="699" t="s">
        <v>9</v>
      </c>
      <c r="C6" s="699"/>
      <c r="D6" s="699"/>
      <c r="E6" s="699"/>
      <c r="F6" s="699"/>
      <c r="G6" s="699"/>
      <c r="I6" s="277" t="s">
        <v>1955</v>
      </c>
      <c r="J6" s="2" t="s">
        <v>1891</v>
      </c>
      <c r="AA6" s="2" t="s">
        <v>10</v>
      </c>
    </row>
    <row r="7" spans="1:27" ht="14.25" customHeight="1" x14ac:dyDescent="0.25">
      <c r="A7" s="6" t="s">
        <v>11</v>
      </c>
      <c r="B7" s="780" t="s">
        <v>3157</v>
      </c>
      <c r="C7" s="780"/>
      <c r="D7" s="780"/>
      <c r="E7" s="780"/>
      <c r="F7" s="780"/>
      <c r="G7" s="780"/>
      <c r="I7" s="277" t="s">
        <v>58</v>
      </c>
      <c r="J7" s="2" t="s">
        <v>3167</v>
      </c>
      <c r="AA7" s="2" t="s">
        <v>12</v>
      </c>
    </row>
    <row r="8" spans="1:27" ht="14.25" customHeight="1" x14ac:dyDescent="0.25">
      <c r="A8" s="6" t="s">
        <v>13</v>
      </c>
      <c r="B8" s="699" t="s">
        <v>9</v>
      </c>
      <c r="C8" s="699"/>
      <c r="D8" s="699"/>
      <c r="E8" s="699"/>
      <c r="F8" s="699"/>
      <c r="G8" s="699"/>
      <c r="I8" s="277" t="s">
        <v>59</v>
      </c>
      <c r="J8" s="2" t="s">
        <v>3168</v>
      </c>
      <c r="AA8" s="2" t="s">
        <v>14</v>
      </c>
    </row>
    <row r="9" spans="1:27" ht="14.25" customHeight="1" x14ac:dyDescent="0.25">
      <c r="A9" s="6" t="s">
        <v>15</v>
      </c>
      <c r="B9" s="699" t="s">
        <v>63</v>
      </c>
      <c r="C9" s="699"/>
      <c r="D9" s="699"/>
      <c r="E9" s="699"/>
      <c r="F9" s="699"/>
      <c r="G9" s="699"/>
      <c r="I9" s="277" t="s">
        <v>60</v>
      </c>
      <c r="J9" s="2" t="s">
        <v>1894</v>
      </c>
      <c r="AA9" s="2" t="s">
        <v>16</v>
      </c>
    </row>
    <row r="10" spans="1:27" ht="14.25" customHeight="1" x14ac:dyDescent="0.25">
      <c r="A10" s="6" t="s">
        <v>17</v>
      </c>
      <c r="B10" s="699" t="s">
        <v>18</v>
      </c>
      <c r="C10" s="699"/>
      <c r="D10" s="699"/>
      <c r="E10" s="699"/>
      <c r="F10" s="699"/>
      <c r="G10" s="699"/>
      <c r="I10" s="277" t="s">
        <v>61</v>
      </c>
      <c r="J10" s="2" t="s">
        <v>3169</v>
      </c>
      <c r="AA10" s="2" t="s">
        <v>6</v>
      </c>
    </row>
    <row r="11" spans="1:27" ht="14.25" customHeight="1" x14ac:dyDescent="0.25">
      <c r="A11" s="6" t="s">
        <v>19</v>
      </c>
      <c r="B11" s="699" t="s">
        <v>20</v>
      </c>
      <c r="C11" s="699"/>
      <c r="D11" s="699"/>
      <c r="E11" s="699"/>
      <c r="F11" s="699"/>
      <c r="G11" s="699"/>
      <c r="I11" s="277" t="s">
        <v>62</v>
      </c>
      <c r="J11" s="2" t="s">
        <v>3170</v>
      </c>
      <c r="AA11" s="2" t="s">
        <v>21</v>
      </c>
    </row>
    <row r="12" spans="1:27" ht="14.25" customHeight="1" x14ac:dyDescent="0.25">
      <c r="A12" s="6" t="s">
        <v>22</v>
      </c>
      <c r="B12" s="688" t="s">
        <v>23</v>
      </c>
      <c r="C12" s="688"/>
      <c r="D12" s="688"/>
      <c r="E12" s="688"/>
      <c r="F12" s="688"/>
      <c r="G12" s="688"/>
      <c r="I12" s="277" t="s">
        <v>77</v>
      </c>
      <c r="J12" s="2" t="s">
        <v>3171</v>
      </c>
      <c r="Z12" s="2" t="s">
        <v>24</v>
      </c>
      <c r="AA12" s="2" t="s">
        <v>25</v>
      </c>
    </row>
    <row r="13" spans="1:27" ht="14.25" customHeight="1" x14ac:dyDescent="0.25">
      <c r="A13" s="6" t="s">
        <v>26</v>
      </c>
      <c r="B13" s="699" t="s">
        <v>3172</v>
      </c>
      <c r="C13" s="699"/>
      <c r="D13" s="699"/>
      <c r="E13" s="699"/>
      <c r="F13" s="699"/>
      <c r="G13" s="699"/>
      <c r="I13" s="277" t="s">
        <v>1963</v>
      </c>
      <c r="J13" s="2" t="s">
        <v>1898</v>
      </c>
      <c r="AA13" s="2" t="s">
        <v>18</v>
      </c>
    </row>
    <row r="14" spans="1:27" ht="14.25" customHeight="1" x14ac:dyDescent="0.25">
      <c r="A14" s="6" t="s">
        <v>28</v>
      </c>
      <c r="B14" s="688" t="s">
        <v>3173</v>
      </c>
      <c r="C14" s="688"/>
      <c r="D14" s="688"/>
      <c r="E14" s="688"/>
      <c r="F14" s="688"/>
      <c r="G14" s="688"/>
      <c r="I14" s="277" t="s">
        <v>1965</v>
      </c>
      <c r="J14" s="2" t="s">
        <v>3174</v>
      </c>
      <c r="Z14" s="2" t="s">
        <v>29</v>
      </c>
      <c r="AA14" s="2" t="s">
        <v>23</v>
      </c>
    </row>
    <row r="15" spans="1:27" ht="14.25" customHeight="1" x14ac:dyDescent="0.25">
      <c r="A15" s="6" t="s">
        <v>30</v>
      </c>
      <c r="B15" s="699" t="s">
        <v>3160</v>
      </c>
      <c r="C15" s="699"/>
      <c r="D15" s="699"/>
      <c r="E15" s="699"/>
      <c r="F15" s="699"/>
      <c r="G15" s="699"/>
      <c r="I15" s="277" t="s">
        <v>1967</v>
      </c>
      <c r="J15" s="2" t="s">
        <v>3175</v>
      </c>
      <c r="AA15" s="2" t="s">
        <v>31</v>
      </c>
    </row>
    <row r="16" spans="1:27" ht="14.25" customHeight="1" x14ac:dyDescent="0.25">
      <c r="A16" s="6" t="s">
        <v>32</v>
      </c>
      <c r="B16" s="699" t="s">
        <v>983</v>
      </c>
      <c r="C16" s="699"/>
      <c r="D16" s="699"/>
      <c r="E16" s="699"/>
      <c r="F16" s="699"/>
      <c r="G16" s="699"/>
      <c r="I16" s="277" t="s">
        <v>1968</v>
      </c>
      <c r="J16" s="2" t="s">
        <v>1914</v>
      </c>
      <c r="AA16" s="2" t="s">
        <v>34</v>
      </c>
    </row>
    <row r="17" spans="1:27" ht="14.25" customHeight="1" x14ac:dyDescent="0.25">
      <c r="A17" s="6" t="s">
        <v>35</v>
      </c>
      <c r="B17" s="699" t="s">
        <v>9</v>
      </c>
      <c r="C17" s="699"/>
      <c r="D17" s="699"/>
      <c r="E17" s="699"/>
      <c r="F17" s="699"/>
      <c r="G17" s="699"/>
      <c r="I17" s="277" t="s">
        <v>1970</v>
      </c>
      <c r="J17" s="2" t="s">
        <v>3176</v>
      </c>
    </row>
    <row r="18" spans="1:27" ht="14.25" customHeight="1" x14ac:dyDescent="0.25">
      <c r="A18" s="6" t="s">
        <v>36</v>
      </c>
      <c r="B18" s="699" t="s">
        <v>9</v>
      </c>
      <c r="C18" s="699"/>
      <c r="D18" s="699"/>
      <c r="E18" s="699"/>
      <c r="F18" s="699"/>
      <c r="G18" s="699"/>
      <c r="I18" s="277" t="s">
        <v>1972</v>
      </c>
      <c r="J18" s="2" t="s">
        <v>3177</v>
      </c>
    </row>
    <row r="19" spans="1:27" ht="14.25" customHeight="1" x14ac:dyDescent="0.25">
      <c r="A19" s="7" t="s">
        <v>37</v>
      </c>
      <c r="C19" s="8" t="s">
        <v>38</v>
      </c>
      <c r="D19" s="8" t="s">
        <v>39</v>
      </c>
      <c r="E19" s="8" t="s">
        <v>40</v>
      </c>
      <c r="F19" s="8" t="s">
        <v>41</v>
      </c>
      <c r="G19" s="8" t="s">
        <v>42</v>
      </c>
      <c r="H19" s="8"/>
      <c r="I19" s="277" t="s">
        <v>1974</v>
      </c>
      <c r="J19" s="2" t="s">
        <v>1905</v>
      </c>
      <c r="K19" s="8"/>
      <c r="L19" s="8"/>
      <c r="M19" s="8"/>
      <c r="N19" s="8"/>
      <c r="O19" s="8"/>
      <c r="P19" s="9"/>
      <c r="Q19" s="9"/>
      <c r="R19" s="9"/>
      <c r="S19" s="9"/>
      <c r="T19" s="9"/>
      <c r="U19" s="9"/>
      <c r="V19" s="9"/>
      <c r="W19" s="9"/>
      <c r="X19" s="9"/>
      <c r="Y19" s="9"/>
      <c r="Z19" s="9"/>
      <c r="AA19" s="9"/>
    </row>
    <row r="20" spans="1:27" ht="14.25" customHeight="1" x14ac:dyDescent="0.25">
      <c r="A20" s="6" t="s">
        <v>43</v>
      </c>
      <c r="C20" s="13">
        <v>48516</v>
      </c>
      <c r="D20" s="13">
        <v>33767</v>
      </c>
      <c r="E20" s="13">
        <v>31940</v>
      </c>
      <c r="F20" s="13">
        <v>32219</v>
      </c>
      <c r="G20" s="13">
        <v>31170</v>
      </c>
      <c r="H20" s="11"/>
      <c r="I20" s="277" t="s">
        <v>1976</v>
      </c>
      <c r="J20" s="2" t="s">
        <v>1906</v>
      </c>
      <c r="K20" s="11"/>
      <c r="L20" s="11"/>
      <c r="M20" s="11"/>
      <c r="N20" s="11"/>
      <c r="O20" s="11"/>
      <c r="P20" s="9"/>
      <c r="Q20" s="9"/>
      <c r="R20" s="9"/>
      <c r="S20" s="9"/>
      <c r="T20" s="9"/>
      <c r="U20" s="9"/>
      <c r="V20" s="9"/>
      <c r="W20" s="9"/>
      <c r="X20" s="9"/>
      <c r="Y20" s="9"/>
      <c r="Z20" s="9"/>
      <c r="AA20" s="9"/>
    </row>
    <row r="21" spans="1:27" ht="14.25" customHeight="1" x14ac:dyDescent="0.25">
      <c r="A21" s="6" t="s">
        <v>44</v>
      </c>
      <c r="C21" s="10">
        <f>C20-C25</f>
        <v>48084</v>
      </c>
      <c r="D21" s="10">
        <f t="shared" ref="D21:G21" si="0">D20-D25</f>
        <v>33361</v>
      </c>
      <c r="E21" s="10">
        <f t="shared" si="0"/>
        <v>31413</v>
      </c>
      <c r="F21" s="10">
        <f t="shared" si="0"/>
        <v>31434</v>
      </c>
      <c r="G21" s="10">
        <f t="shared" si="0"/>
        <v>30326</v>
      </c>
      <c r="H21" s="10"/>
      <c r="I21" s="277" t="s">
        <v>1978</v>
      </c>
      <c r="J21" s="2" t="s">
        <v>1907</v>
      </c>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0.99109572099925802</v>
      </c>
      <c r="D22" s="12">
        <f t="shared" ref="D22:G22" si="1">D21/D20</f>
        <v>0.98797642668877894</v>
      </c>
      <c r="E22" s="12">
        <f t="shared" si="1"/>
        <v>0.98350031308703822</v>
      </c>
      <c r="F22" s="12">
        <f t="shared" si="1"/>
        <v>0.97563549458394117</v>
      </c>
      <c r="G22" s="12">
        <f t="shared" si="1"/>
        <v>0.97292268206608923</v>
      </c>
      <c r="H22" s="12"/>
      <c r="I22" s="277" t="s">
        <v>1980</v>
      </c>
      <c r="J22" s="2" t="s">
        <v>3178</v>
      </c>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277" t="s">
        <v>1982</v>
      </c>
      <c r="J23" s="2" t="s">
        <v>3179</v>
      </c>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277" t="s">
        <v>1984</v>
      </c>
      <c r="J24" s="2" t="s">
        <v>1899</v>
      </c>
      <c r="K24" s="12"/>
      <c r="L24" s="12"/>
      <c r="M24" s="12"/>
      <c r="N24" s="12"/>
      <c r="O24" s="12"/>
      <c r="P24" s="9"/>
      <c r="Q24" s="9"/>
      <c r="R24" s="9"/>
      <c r="S24" s="9"/>
      <c r="T24" s="9"/>
      <c r="U24" s="9"/>
      <c r="V24" s="9"/>
      <c r="W24" s="9"/>
      <c r="X24" s="9"/>
      <c r="Y24" s="9"/>
      <c r="Z24" s="9"/>
      <c r="AA24" s="9"/>
    </row>
    <row r="25" spans="1:27" ht="14.25" customHeight="1" x14ac:dyDescent="0.25">
      <c r="A25" s="6" t="s">
        <v>48</v>
      </c>
      <c r="C25" s="164">
        <v>432</v>
      </c>
      <c r="D25" s="164">
        <v>406</v>
      </c>
      <c r="E25" s="164">
        <v>527</v>
      </c>
      <c r="F25" s="164">
        <v>785</v>
      </c>
      <c r="G25" s="164">
        <v>844</v>
      </c>
      <c r="H25" s="9"/>
      <c r="I25" s="277" t="s">
        <v>1986</v>
      </c>
      <c r="J25" s="2" t="s">
        <v>3180</v>
      </c>
      <c r="K25" s="9"/>
      <c r="L25" s="9"/>
      <c r="M25" s="9"/>
      <c r="N25" s="9"/>
      <c r="O25" s="9"/>
      <c r="P25" s="9"/>
      <c r="Q25" s="9"/>
      <c r="R25" s="9"/>
      <c r="S25" s="9"/>
      <c r="T25" s="9"/>
      <c r="U25" s="9"/>
      <c r="V25" s="9"/>
      <c r="W25" s="9"/>
      <c r="X25" s="9"/>
      <c r="Y25" s="9"/>
      <c r="Z25" s="9"/>
      <c r="AA25" s="9"/>
    </row>
    <row r="26" spans="1:27" ht="14.25" customHeight="1" x14ac:dyDescent="0.25">
      <c r="A26" s="6" t="s">
        <v>49</v>
      </c>
      <c r="C26" s="12">
        <f>C25/C20</f>
        <v>8.9042790007420238E-3</v>
      </c>
      <c r="D26" s="12">
        <f t="shared" ref="D26:F26" si="3">D25/D20</f>
        <v>1.2023573311221015E-2</v>
      </c>
      <c r="E26" s="12">
        <f t="shared" si="3"/>
        <v>1.6499686912961803E-2</v>
      </c>
      <c r="F26" s="12">
        <f t="shared" si="3"/>
        <v>2.4364505416058849E-2</v>
      </c>
      <c r="G26" s="12">
        <f>G25/G20</f>
        <v>2.7077317933910813E-2</v>
      </c>
      <c r="H26" s="12"/>
      <c r="I26" s="277" t="s">
        <v>1988</v>
      </c>
      <c r="J26" s="2" t="s">
        <v>3181</v>
      </c>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277" t="s">
        <v>1990</v>
      </c>
      <c r="J27" s="2" t="s">
        <v>3182</v>
      </c>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277" t="s">
        <v>1992</v>
      </c>
      <c r="J28" s="2" t="s">
        <v>3183</v>
      </c>
      <c r="K28" s="8"/>
      <c r="L28" s="8"/>
      <c r="M28" s="8"/>
      <c r="N28" s="8"/>
      <c r="O28" s="8"/>
      <c r="P28" s="9"/>
      <c r="Q28" s="9"/>
      <c r="R28" s="9"/>
      <c r="S28" s="9"/>
      <c r="T28" s="9"/>
      <c r="U28" s="9"/>
      <c r="V28" s="9"/>
      <c r="W28" s="9"/>
      <c r="X28" s="9"/>
      <c r="Y28" s="9"/>
      <c r="Z28" s="9"/>
      <c r="AA28" s="9"/>
    </row>
    <row r="29" spans="1:27" ht="13.5" customHeight="1" x14ac:dyDescent="0.25">
      <c r="A29" s="22" t="s">
        <v>1955</v>
      </c>
      <c r="B29" s="234" t="s">
        <v>1956</v>
      </c>
      <c r="C29" s="13">
        <v>7677</v>
      </c>
      <c r="D29" s="13">
        <v>872</v>
      </c>
      <c r="E29" s="13">
        <v>1067</v>
      </c>
      <c r="F29" s="13">
        <v>1580</v>
      </c>
      <c r="G29" s="13">
        <v>1633</v>
      </c>
      <c r="H29" s="11"/>
      <c r="I29" s="277" t="s">
        <v>1994</v>
      </c>
      <c r="J29" s="2" t="s">
        <v>1900</v>
      </c>
      <c r="K29" s="11"/>
      <c r="L29" s="11"/>
      <c r="M29" s="11"/>
      <c r="N29" s="11"/>
      <c r="O29" s="11"/>
      <c r="P29" s="9"/>
      <c r="Q29" s="9"/>
      <c r="R29" s="9"/>
      <c r="S29" s="9"/>
      <c r="T29" s="9"/>
      <c r="U29" s="9"/>
      <c r="V29" s="9"/>
      <c r="W29" s="9"/>
      <c r="X29" s="9"/>
      <c r="Y29" s="9"/>
      <c r="Z29" s="9"/>
      <c r="AA29" s="9"/>
    </row>
    <row r="30" spans="1:27" ht="13.5" customHeight="1" x14ac:dyDescent="0.25">
      <c r="A30" s="22" t="s">
        <v>58</v>
      </c>
      <c r="B30" s="234" t="s">
        <v>1964</v>
      </c>
      <c r="C30" s="13">
        <v>6734</v>
      </c>
      <c r="D30" s="13">
        <v>357</v>
      </c>
      <c r="E30" s="13">
        <v>270</v>
      </c>
      <c r="F30" s="13">
        <v>364</v>
      </c>
      <c r="G30" s="13">
        <v>342</v>
      </c>
      <c r="H30" s="11"/>
      <c r="I30" s="277" t="s">
        <v>2010</v>
      </c>
      <c r="J30" s="2" t="s">
        <v>3184</v>
      </c>
      <c r="K30" s="11"/>
      <c r="L30" s="11"/>
      <c r="M30" s="11"/>
      <c r="N30" s="11"/>
      <c r="O30" s="11"/>
      <c r="P30" s="9"/>
      <c r="Q30" s="9"/>
      <c r="R30" s="9"/>
      <c r="S30" s="9"/>
      <c r="T30" s="9"/>
      <c r="U30" s="9"/>
      <c r="V30" s="9"/>
      <c r="W30" s="9"/>
      <c r="X30" s="9"/>
      <c r="Y30" s="9"/>
      <c r="Z30" s="9"/>
      <c r="AA30" s="9"/>
    </row>
    <row r="31" spans="1:27" ht="13.5" customHeight="1" x14ac:dyDescent="0.25">
      <c r="A31" s="22" t="s">
        <v>59</v>
      </c>
      <c r="B31" s="234" t="s">
        <v>2011</v>
      </c>
      <c r="C31" s="13">
        <v>1095</v>
      </c>
      <c r="D31" s="13">
        <v>284</v>
      </c>
      <c r="E31" s="13">
        <v>296</v>
      </c>
      <c r="F31" s="13">
        <v>282</v>
      </c>
      <c r="G31" s="13">
        <v>294</v>
      </c>
      <c r="H31" s="11"/>
      <c r="I31" s="277" t="s">
        <v>2012</v>
      </c>
      <c r="J31" s="2" t="s">
        <v>3185</v>
      </c>
      <c r="K31" s="11"/>
      <c r="L31" s="11"/>
      <c r="M31" s="11"/>
      <c r="N31" s="11"/>
      <c r="O31" s="11"/>
      <c r="P31" s="9"/>
      <c r="Q31" s="9"/>
      <c r="R31" s="9"/>
      <c r="S31" s="9"/>
      <c r="T31" s="9"/>
      <c r="U31" s="9"/>
      <c r="V31" s="9"/>
      <c r="W31" s="9"/>
      <c r="X31" s="9"/>
      <c r="Y31" s="9"/>
      <c r="Z31" s="9"/>
      <c r="AA31" s="9"/>
    </row>
    <row r="32" spans="1:27" ht="13.5" customHeight="1" x14ac:dyDescent="0.25">
      <c r="A32" s="22" t="s">
        <v>60</v>
      </c>
      <c r="B32" s="234" t="s">
        <v>1959</v>
      </c>
      <c r="C32" s="13">
        <v>10482</v>
      </c>
      <c r="D32" s="13">
        <v>347</v>
      </c>
      <c r="E32" s="13">
        <v>304</v>
      </c>
      <c r="F32" s="13">
        <v>366</v>
      </c>
      <c r="G32" s="13">
        <v>385</v>
      </c>
      <c r="H32" s="11"/>
      <c r="I32" s="277"/>
      <c r="J32" s="11"/>
      <c r="K32" s="11"/>
      <c r="L32" s="11"/>
      <c r="M32" s="11"/>
      <c r="N32" s="11"/>
      <c r="O32" s="11"/>
      <c r="P32" s="9"/>
      <c r="Q32" s="9"/>
      <c r="R32" s="9"/>
      <c r="S32" s="9"/>
      <c r="T32" s="9"/>
      <c r="U32" s="9"/>
      <c r="V32" s="9"/>
      <c r="W32" s="9"/>
      <c r="X32" s="9"/>
      <c r="Y32" s="9"/>
      <c r="Z32" s="9"/>
      <c r="AA32" s="9"/>
    </row>
    <row r="33" spans="1:27" ht="13.5" customHeight="1" x14ac:dyDescent="0.25">
      <c r="A33" s="22" t="s">
        <v>61</v>
      </c>
      <c r="B33" s="234" t="s">
        <v>2009</v>
      </c>
      <c r="C33" s="13">
        <v>1260</v>
      </c>
      <c r="D33" s="13">
        <v>403</v>
      </c>
      <c r="E33" s="13">
        <v>311</v>
      </c>
      <c r="F33" s="13">
        <v>277</v>
      </c>
      <c r="G33" s="13">
        <v>224</v>
      </c>
      <c r="H33" s="11"/>
      <c r="I33" s="277"/>
      <c r="J33" s="11"/>
      <c r="K33" s="11"/>
      <c r="L33" s="11"/>
      <c r="M33" s="11"/>
      <c r="N33" s="11"/>
      <c r="O33" s="11"/>
      <c r="P33" s="9"/>
      <c r="Q33" s="9"/>
      <c r="R33" s="9"/>
      <c r="S33" s="9"/>
      <c r="T33" s="9"/>
      <c r="U33" s="9"/>
      <c r="V33" s="9"/>
      <c r="W33" s="9"/>
      <c r="X33" s="9"/>
      <c r="Y33" s="9"/>
      <c r="Z33" s="9"/>
      <c r="AA33" s="9"/>
    </row>
    <row r="34" spans="1:27" ht="13.5" customHeight="1" x14ac:dyDescent="0.25">
      <c r="A34" s="22" t="s">
        <v>62</v>
      </c>
      <c r="B34" s="234" t="s">
        <v>3186</v>
      </c>
      <c r="C34" s="199">
        <v>502</v>
      </c>
      <c r="D34" s="190" t="s">
        <v>1542</v>
      </c>
      <c r="E34" s="190" t="s">
        <v>1542</v>
      </c>
      <c r="F34" s="190" t="s">
        <v>1542</v>
      </c>
      <c r="G34" s="190" t="s">
        <v>1542</v>
      </c>
      <c r="H34" s="11"/>
      <c r="I34" s="277"/>
      <c r="J34" s="11"/>
      <c r="K34" s="11"/>
      <c r="L34" s="11"/>
      <c r="M34" s="11"/>
      <c r="N34" s="11"/>
      <c r="O34" s="11"/>
      <c r="P34" s="9"/>
      <c r="Q34" s="9"/>
      <c r="R34" s="9"/>
      <c r="S34" s="9"/>
      <c r="T34" s="9"/>
      <c r="U34" s="9"/>
      <c r="V34" s="9"/>
      <c r="W34" s="9"/>
      <c r="X34" s="9"/>
      <c r="Y34" s="9"/>
      <c r="Z34" s="9"/>
      <c r="AA34" s="9"/>
    </row>
    <row r="35" spans="1:27" ht="13.5" customHeight="1" x14ac:dyDescent="0.25">
      <c r="A35" s="22" t="s">
        <v>77</v>
      </c>
      <c r="B35" s="234" t="s">
        <v>2013</v>
      </c>
      <c r="C35" s="199">
        <v>988</v>
      </c>
      <c r="D35" s="199">
        <v>882</v>
      </c>
      <c r="E35" s="199">
        <v>770</v>
      </c>
      <c r="F35" s="199">
        <v>753</v>
      </c>
      <c r="G35" s="199">
        <v>682</v>
      </c>
      <c r="H35" s="11"/>
      <c r="I35" s="277"/>
      <c r="J35" s="11"/>
      <c r="K35" s="11"/>
      <c r="L35" s="11"/>
      <c r="M35" s="11"/>
      <c r="N35" s="11"/>
      <c r="O35" s="11"/>
      <c r="P35" s="9"/>
      <c r="Q35" s="9"/>
      <c r="R35" s="9"/>
      <c r="S35" s="9"/>
      <c r="T35" s="9"/>
      <c r="U35" s="9"/>
      <c r="V35" s="9"/>
      <c r="W35" s="9"/>
      <c r="X35" s="9"/>
      <c r="Y35" s="9"/>
      <c r="Z35" s="9"/>
      <c r="AA35" s="9"/>
    </row>
    <row r="36" spans="1:27" ht="13.5" customHeight="1" x14ac:dyDescent="0.25">
      <c r="A36" s="22" t="s">
        <v>1963</v>
      </c>
      <c r="B36" s="2" t="s">
        <v>3187</v>
      </c>
      <c r="C36" s="199">
        <v>98</v>
      </c>
      <c r="D36" s="190" t="s">
        <v>1542</v>
      </c>
      <c r="E36" s="190" t="s">
        <v>1542</v>
      </c>
      <c r="F36" s="190" t="s">
        <v>1542</v>
      </c>
      <c r="G36" s="190" t="s">
        <v>1542</v>
      </c>
      <c r="H36" s="11"/>
      <c r="I36" s="277"/>
      <c r="J36" s="11"/>
      <c r="K36" s="11"/>
      <c r="L36" s="11"/>
      <c r="M36" s="11"/>
      <c r="N36" s="11"/>
      <c r="O36" s="11"/>
      <c r="P36" s="9"/>
      <c r="Q36" s="9"/>
      <c r="R36" s="9"/>
      <c r="S36" s="9"/>
      <c r="T36" s="9"/>
      <c r="U36" s="9"/>
      <c r="V36" s="9"/>
      <c r="W36" s="9"/>
      <c r="X36" s="9"/>
      <c r="Y36" s="9"/>
      <c r="Z36" s="9"/>
      <c r="AA36" s="9"/>
    </row>
    <row r="37" spans="1:27" ht="13.5" customHeight="1" x14ac:dyDescent="0.25">
      <c r="A37" s="22" t="s">
        <v>1965</v>
      </c>
      <c r="B37" s="234" t="s">
        <v>2007</v>
      </c>
      <c r="C37" s="199">
        <v>116</v>
      </c>
      <c r="D37" s="199">
        <v>100</v>
      </c>
      <c r="E37" s="199">
        <v>129</v>
      </c>
      <c r="F37" s="199">
        <v>106</v>
      </c>
      <c r="G37" s="199">
        <v>91</v>
      </c>
      <c r="H37" s="11"/>
      <c r="I37" s="277"/>
      <c r="J37" s="11"/>
      <c r="K37" s="11"/>
      <c r="L37" s="11"/>
      <c r="M37" s="11"/>
      <c r="N37" s="11"/>
      <c r="O37" s="11"/>
      <c r="P37" s="9"/>
      <c r="Q37" s="9"/>
      <c r="R37" s="9"/>
      <c r="S37" s="9"/>
      <c r="T37" s="9"/>
      <c r="U37" s="9"/>
      <c r="V37" s="9"/>
      <c r="W37" s="9"/>
      <c r="X37" s="9"/>
      <c r="Y37" s="9"/>
      <c r="Z37" s="9"/>
      <c r="AA37" s="9"/>
    </row>
    <row r="38" spans="1:27" ht="13.5" customHeight="1" x14ac:dyDescent="0.25">
      <c r="A38" s="22" t="s">
        <v>1967</v>
      </c>
      <c r="B38" s="234" t="s">
        <v>2003</v>
      </c>
      <c r="C38" s="199">
        <v>804</v>
      </c>
      <c r="D38" s="199">
        <v>3024</v>
      </c>
      <c r="E38" s="199">
        <v>2709</v>
      </c>
      <c r="F38" s="199">
        <v>2406</v>
      </c>
      <c r="G38" s="199">
        <v>2029</v>
      </c>
      <c r="H38" s="11"/>
      <c r="I38" s="277"/>
      <c r="J38" s="11"/>
      <c r="K38" s="11"/>
      <c r="L38" s="11"/>
      <c r="M38" s="11"/>
      <c r="N38" s="11"/>
      <c r="O38" s="11"/>
      <c r="P38" s="9"/>
      <c r="Q38" s="9"/>
      <c r="R38" s="9"/>
      <c r="S38" s="9"/>
      <c r="T38" s="9"/>
      <c r="U38" s="9"/>
      <c r="V38" s="9"/>
      <c r="W38" s="9"/>
      <c r="X38" s="9"/>
      <c r="Y38" s="9"/>
      <c r="Z38" s="9"/>
      <c r="AA38" s="9"/>
    </row>
    <row r="39" spans="1:27" ht="13.5" customHeight="1" x14ac:dyDescent="0.25">
      <c r="A39" s="22" t="s">
        <v>1968</v>
      </c>
      <c r="B39" s="234" t="s">
        <v>1993</v>
      </c>
      <c r="C39" s="190" t="s">
        <v>1542</v>
      </c>
      <c r="D39" s="190" t="s">
        <v>1542</v>
      </c>
      <c r="E39" s="190" t="s">
        <v>1542</v>
      </c>
      <c r="F39" s="190" t="s">
        <v>1542</v>
      </c>
      <c r="G39" s="190" t="s">
        <v>1542</v>
      </c>
      <c r="H39" s="11"/>
      <c r="I39" s="277"/>
      <c r="J39" s="11"/>
      <c r="K39" s="11"/>
      <c r="L39" s="11"/>
      <c r="M39" s="11"/>
      <c r="N39" s="11"/>
      <c r="O39" s="11"/>
      <c r="P39" s="9"/>
      <c r="Q39" s="9"/>
      <c r="R39" s="9"/>
      <c r="S39" s="9"/>
      <c r="T39" s="9"/>
      <c r="U39" s="9"/>
      <c r="V39" s="9"/>
      <c r="W39" s="9"/>
      <c r="X39" s="9"/>
      <c r="Y39" s="9"/>
      <c r="Z39" s="9"/>
      <c r="AA39" s="9"/>
    </row>
    <row r="40" spans="1:27" ht="13.5" customHeight="1" x14ac:dyDescent="0.25">
      <c r="A40" s="22" t="s">
        <v>1970</v>
      </c>
      <c r="B40" s="234" t="s">
        <v>3188</v>
      </c>
      <c r="C40" s="199">
        <v>859</v>
      </c>
      <c r="D40" s="199">
        <v>629</v>
      </c>
      <c r="E40" s="199">
        <v>567</v>
      </c>
      <c r="F40" s="199">
        <v>549</v>
      </c>
      <c r="G40" s="199">
        <v>606</v>
      </c>
      <c r="H40" s="11"/>
      <c r="I40" s="277"/>
      <c r="J40" s="11"/>
      <c r="K40" s="11"/>
      <c r="L40" s="11"/>
      <c r="M40" s="11"/>
      <c r="N40" s="11"/>
      <c r="O40" s="11"/>
      <c r="P40" s="9"/>
      <c r="Q40" s="9"/>
      <c r="R40" s="9"/>
      <c r="S40" s="9"/>
      <c r="T40" s="9"/>
      <c r="U40" s="9"/>
      <c r="V40" s="9"/>
      <c r="W40" s="9"/>
      <c r="X40" s="9"/>
      <c r="Y40" s="9"/>
      <c r="Z40" s="9"/>
      <c r="AA40" s="9"/>
    </row>
    <row r="41" spans="1:27" ht="13.5" customHeight="1" x14ac:dyDescent="0.25">
      <c r="A41" s="22" t="s">
        <v>1972</v>
      </c>
      <c r="B41" s="234" t="s">
        <v>3189</v>
      </c>
      <c r="C41" s="199">
        <v>33</v>
      </c>
      <c r="D41" s="190" t="s">
        <v>1542</v>
      </c>
      <c r="E41" s="190" t="s">
        <v>1542</v>
      </c>
      <c r="F41" s="190" t="s">
        <v>1542</v>
      </c>
      <c r="G41" s="190" t="s">
        <v>1542</v>
      </c>
      <c r="H41" s="11"/>
      <c r="I41" s="277"/>
      <c r="J41" s="11"/>
      <c r="K41" s="11"/>
      <c r="L41" s="11"/>
      <c r="M41" s="11"/>
      <c r="N41" s="11"/>
      <c r="O41" s="11"/>
      <c r="P41" s="9"/>
      <c r="Q41" s="9"/>
      <c r="R41" s="9"/>
      <c r="S41" s="9"/>
      <c r="T41" s="9"/>
      <c r="U41" s="9"/>
      <c r="V41" s="9"/>
      <c r="W41" s="9"/>
      <c r="X41" s="9"/>
      <c r="Y41" s="9"/>
      <c r="Z41" s="9"/>
      <c r="AA41" s="9"/>
    </row>
    <row r="42" spans="1:27" ht="13.5" customHeight="1" x14ac:dyDescent="0.25">
      <c r="A42" s="22" t="s">
        <v>1974</v>
      </c>
      <c r="B42" s="234" t="s">
        <v>1977</v>
      </c>
      <c r="C42" s="190" t="s">
        <v>1542</v>
      </c>
      <c r="D42" s="190" t="s">
        <v>1542</v>
      </c>
      <c r="E42" s="190" t="s">
        <v>1542</v>
      </c>
      <c r="F42" s="190" t="s">
        <v>1542</v>
      </c>
      <c r="G42" s="190" t="s">
        <v>1542</v>
      </c>
      <c r="H42" s="11"/>
      <c r="I42" s="277"/>
      <c r="J42" s="11"/>
      <c r="K42" s="11"/>
      <c r="L42" s="11"/>
      <c r="M42" s="11"/>
      <c r="N42" s="11"/>
      <c r="O42" s="11"/>
      <c r="P42" s="9"/>
      <c r="Q42" s="9"/>
      <c r="R42" s="9"/>
      <c r="S42" s="9"/>
      <c r="T42" s="9"/>
      <c r="U42" s="9"/>
      <c r="V42" s="9"/>
      <c r="W42" s="9"/>
      <c r="X42" s="9"/>
      <c r="Y42" s="9"/>
      <c r="Z42" s="9"/>
      <c r="AA42" s="9"/>
    </row>
    <row r="43" spans="1:27" ht="13.5" customHeight="1" x14ac:dyDescent="0.25">
      <c r="A43" s="22" t="s">
        <v>1976</v>
      </c>
      <c r="B43" s="234" t="s">
        <v>2001</v>
      </c>
      <c r="C43" s="199">
        <v>455</v>
      </c>
      <c r="D43" s="199">
        <v>266</v>
      </c>
      <c r="E43" s="199">
        <v>285</v>
      </c>
      <c r="F43" s="199">
        <v>248</v>
      </c>
      <c r="G43" s="199">
        <v>249</v>
      </c>
      <c r="H43" s="11"/>
      <c r="I43" s="277"/>
      <c r="J43" s="11"/>
      <c r="K43" s="11"/>
      <c r="L43" s="11"/>
      <c r="M43" s="11"/>
      <c r="N43" s="11"/>
      <c r="O43" s="11"/>
      <c r="P43" s="9"/>
      <c r="Q43" s="9"/>
      <c r="R43" s="9"/>
      <c r="S43" s="9"/>
      <c r="T43" s="9"/>
      <c r="U43" s="9"/>
      <c r="V43" s="9"/>
      <c r="W43" s="9"/>
      <c r="X43" s="9"/>
      <c r="Y43" s="9"/>
      <c r="Z43" s="9"/>
      <c r="AA43" s="9"/>
    </row>
    <row r="44" spans="1:27" ht="13.5" customHeight="1" x14ac:dyDescent="0.25">
      <c r="A44" s="22" t="s">
        <v>1978</v>
      </c>
      <c r="B44" s="234" t="s">
        <v>1969</v>
      </c>
      <c r="C44" s="199">
        <v>395</v>
      </c>
      <c r="D44" s="199">
        <v>461</v>
      </c>
      <c r="E44" s="199">
        <v>346</v>
      </c>
      <c r="F44" s="199">
        <v>330</v>
      </c>
      <c r="G44" s="199">
        <v>274</v>
      </c>
      <c r="H44" s="11"/>
      <c r="I44" s="277"/>
      <c r="J44" s="11"/>
      <c r="K44" s="11"/>
      <c r="L44" s="11"/>
      <c r="M44" s="11"/>
      <c r="N44" s="11"/>
      <c r="O44" s="11"/>
      <c r="P44" s="9"/>
      <c r="Q44" s="9"/>
      <c r="R44" s="9"/>
      <c r="S44" s="9"/>
      <c r="T44" s="9"/>
      <c r="U44" s="9"/>
      <c r="V44" s="9"/>
      <c r="W44" s="9"/>
      <c r="X44" s="9"/>
      <c r="Y44" s="9"/>
      <c r="Z44" s="9"/>
      <c r="AA44" s="9"/>
    </row>
    <row r="45" spans="1:27" ht="13.5" customHeight="1" x14ac:dyDescent="0.25">
      <c r="A45" s="22" t="s">
        <v>1980</v>
      </c>
      <c r="B45" s="2" t="s">
        <v>3190</v>
      </c>
      <c r="C45" s="199">
        <v>45</v>
      </c>
      <c r="D45" s="190" t="s">
        <v>1542</v>
      </c>
      <c r="E45" s="190" t="s">
        <v>1542</v>
      </c>
      <c r="F45" s="190" t="s">
        <v>1542</v>
      </c>
      <c r="G45" s="190" t="s">
        <v>1542</v>
      </c>
      <c r="H45" s="11"/>
      <c r="I45" s="277"/>
      <c r="J45" s="11"/>
      <c r="K45" s="11"/>
      <c r="L45" s="11"/>
      <c r="M45" s="11"/>
      <c r="N45" s="11"/>
      <c r="O45" s="11"/>
      <c r="P45" s="9"/>
      <c r="Q45" s="9"/>
      <c r="R45" s="9"/>
      <c r="S45" s="9"/>
      <c r="T45" s="9"/>
      <c r="U45" s="9"/>
      <c r="V45" s="9"/>
      <c r="W45" s="9"/>
      <c r="X45" s="9"/>
      <c r="Y45" s="9"/>
      <c r="Z45" s="9"/>
      <c r="AA45" s="9"/>
    </row>
    <row r="46" spans="1:27" ht="13.5" customHeight="1" x14ac:dyDescent="0.25">
      <c r="A46" s="22" t="s">
        <v>1982</v>
      </c>
      <c r="B46" s="234" t="s">
        <v>3191</v>
      </c>
      <c r="C46" s="199">
        <v>104</v>
      </c>
      <c r="D46" s="190" t="s">
        <v>1542</v>
      </c>
      <c r="E46" s="190" t="s">
        <v>1542</v>
      </c>
      <c r="F46" s="190" t="s">
        <v>1542</v>
      </c>
      <c r="G46" s="190" t="s">
        <v>1542</v>
      </c>
      <c r="H46" s="11"/>
      <c r="I46" s="277"/>
      <c r="J46" s="11"/>
      <c r="K46" s="11"/>
      <c r="L46" s="11"/>
      <c r="M46" s="11"/>
      <c r="N46" s="11"/>
      <c r="O46" s="11"/>
      <c r="P46" s="9"/>
      <c r="Q46" s="9"/>
      <c r="R46" s="9"/>
      <c r="S46" s="9"/>
      <c r="T46" s="9"/>
      <c r="U46" s="9"/>
      <c r="V46" s="9"/>
      <c r="W46" s="9"/>
      <c r="X46" s="9"/>
      <c r="Y46" s="9"/>
      <c r="Z46" s="9"/>
      <c r="AA46" s="9"/>
    </row>
    <row r="47" spans="1:27" ht="13.5" customHeight="1" x14ac:dyDescent="0.25">
      <c r="A47" s="22" t="s">
        <v>1984</v>
      </c>
      <c r="B47" s="234" t="s">
        <v>1966</v>
      </c>
      <c r="C47" s="199">
        <v>133</v>
      </c>
      <c r="D47" s="190" t="s">
        <v>1542</v>
      </c>
      <c r="E47" s="190" t="s">
        <v>1542</v>
      </c>
      <c r="F47" s="190" t="s">
        <v>1542</v>
      </c>
      <c r="G47" s="190" t="s">
        <v>1542</v>
      </c>
      <c r="H47" s="11"/>
      <c r="I47" s="277"/>
      <c r="J47" s="11"/>
      <c r="K47" s="11"/>
      <c r="L47" s="11"/>
      <c r="M47" s="11"/>
      <c r="N47" s="11"/>
      <c r="O47" s="11"/>
      <c r="P47" s="9"/>
      <c r="Q47" s="9"/>
      <c r="R47" s="9"/>
      <c r="S47" s="9"/>
      <c r="T47" s="9"/>
      <c r="U47" s="9"/>
      <c r="V47" s="9"/>
      <c r="W47" s="9"/>
      <c r="X47" s="9"/>
      <c r="Y47" s="9"/>
      <c r="Z47" s="9"/>
      <c r="AA47" s="9"/>
    </row>
    <row r="48" spans="1:27" ht="13.5" customHeight="1" x14ac:dyDescent="0.25">
      <c r="A48" s="22" t="s">
        <v>1986</v>
      </c>
      <c r="B48" s="234" t="s">
        <v>1999</v>
      </c>
      <c r="C48" s="199">
        <v>103</v>
      </c>
      <c r="D48" s="199">
        <v>127</v>
      </c>
      <c r="E48" s="199">
        <v>131</v>
      </c>
      <c r="F48" s="199">
        <v>135</v>
      </c>
      <c r="G48" s="199">
        <v>113</v>
      </c>
      <c r="H48" s="11"/>
      <c r="I48" s="277"/>
      <c r="J48" s="11"/>
      <c r="K48" s="11"/>
      <c r="L48" s="11"/>
      <c r="M48" s="11"/>
      <c r="N48" s="11"/>
      <c r="O48" s="11"/>
      <c r="P48" s="9"/>
      <c r="Q48" s="9"/>
      <c r="R48" s="9"/>
      <c r="S48" s="9"/>
      <c r="T48" s="9"/>
      <c r="U48" s="9"/>
      <c r="V48" s="9"/>
      <c r="W48" s="9"/>
      <c r="X48" s="9"/>
      <c r="Y48" s="9"/>
      <c r="Z48" s="9"/>
      <c r="AA48" s="9"/>
    </row>
    <row r="49" spans="1:27" ht="13.5" customHeight="1" x14ac:dyDescent="0.25">
      <c r="A49" s="22" t="s">
        <v>1988</v>
      </c>
      <c r="B49" s="234" t="s">
        <v>1979</v>
      </c>
      <c r="C49" s="199">
        <v>80</v>
      </c>
      <c r="D49" s="190" t="s">
        <v>1542</v>
      </c>
      <c r="E49" s="190" t="s">
        <v>1542</v>
      </c>
      <c r="F49" s="190" t="s">
        <v>1542</v>
      </c>
      <c r="G49" s="190" t="s">
        <v>1542</v>
      </c>
      <c r="H49" s="11"/>
      <c r="I49" s="277"/>
      <c r="J49" s="11"/>
      <c r="K49" s="11"/>
      <c r="L49" s="11"/>
      <c r="M49" s="11"/>
      <c r="N49" s="11"/>
      <c r="O49" s="11"/>
      <c r="P49" s="9"/>
      <c r="Q49" s="9"/>
      <c r="R49" s="9"/>
      <c r="S49" s="9"/>
      <c r="T49" s="9"/>
      <c r="U49" s="9"/>
      <c r="V49" s="9"/>
      <c r="W49" s="9"/>
      <c r="X49" s="9"/>
      <c r="Y49" s="9"/>
      <c r="Z49" s="9"/>
      <c r="AA49" s="9"/>
    </row>
    <row r="50" spans="1:27" ht="13.5" customHeight="1" x14ac:dyDescent="0.25">
      <c r="A50" s="22" t="s">
        <v>1990</v>
      </c>
      <c r="B50" s="234" t="s">
        <v>3192</v>
      </c>
      <c r="C50" s="199">
        <v>412</v>
      </c>
      <c r="D50" s="190" t="s">
        <v>1542</v>
      </c>
      <c r="E50" s="190" t="s">
        <v>1542</v>
      </c>
      <c r="F50" s="190" t="s">
        <v>1542</v>
      </c>
      <c r="G50" s="190" t="s">
        <v>1542</v>
      </c>
      <c r="H50" s="11"/>
      <c r="I50" s="277"/>
      <c r="J50" s="11"/>
      <c r="K50" s="11"/>
      <c r="L50" s="11"/>
      <c r="M50" s="11"/>
      <c r="N50" s="11"/>
      <c r="O50" s="11"/>
      <c r="P50" s="9"/>
      <c r="Q50" s="9"/>
      <c r="R50" s="9"/>
      <c r="S50" s="9"/>
      <c r="T50" s="9"/>
      <c r="U50" s="9"/>
      <c r="V50" s="9"/>
      <c r="W50" s="9"/>
      <c r="X50" s="9"/>
      <c r="Y50" s="9"/>
      <c r="Z50" s="9"/>
      <c r="AA50" s="9"/>
    </row>
    <row r="51" spans="1:27" ht="13.5" customHeight="1" x14ac:dyDescent="0.25">
      <c r="A51" s="22" t="s">
        <v>1992</v>
      </c>
      <c r="B51" s="234" t="s">
        <v>1975</v>
      </c>
      <c r="C51" s="199">
        <v>11451</v>
      </c>
      <c r="D51" s="199">
        <v>5606</v>
      </c>
      <c r="E51" s="199">
        <v>3484</v>
      </c>
      <c r="F51" s="199">
        <v>1983</v>
      </c>
      <c r="G51" s="199">
        <v>1461</v>
      </c>
      <c r="H51" s="11"/>
      <c r="I51" s="277"/>
      <c r="J51" s="11"/>
      <c r="K51" s="11"/>
      <c r="L51" s="11"/>
      <c r="M51" s="11"/>
      <c r="N51" s="11"/>
      <c r="O51" s="11"/>
      <c r="P51" s="9"/>
      <c r="Q51" s="9"/>
      <c r="R51" s="9"/>
      <c r="S51" s="9"/>
      <c r="T51" s="9"/>
      <c r="U51" s="9"/>
      <c r="V51" s="9"/>
      <c r="W51" s="9"/>
      <c r="X51" s="9"/>
      <c r="Y51" s="9"/>
      <c r="Z51" s="9"/>
      <c r="AA51" s="9"/>
    </row>
    <row r="52" spans="1:27" ht="13.5" customHeight="1" x14ac:dyDescent="0.25">
      <c r="A52" s="22" t="s">
        <v>1994</v>
      </c>
      <c r="B52" s="150" t="s">
        <v>117</v>
      </c>
      <c r="C52" s="190" t="s">
        <v>1542</v>
      </c>
      <c r="D52" s="190" t="s">
        <v>1542</v>
      </c>
      <c r="E52" s="190" t="s">
        <v>1542</v>
      </c>
      <c r="F52" s="190" t="s">
        <v>1542</v>
      </c>
      <c r="G52" s="190" t="s">
        <v>1542</v>
      </c>
      <c r="H52" s="11"/>
      <c r="I52" s="277"/>
      <c r="J52" s="11"/>
      <c r="K52" s="11"/>
      <c r="L52" s="11"/>
      <c r="M52" s="11"/>
      <c r="N52" s="11"/>
      <c r="O52" s="11"/>
      <c r="P52" s="9"/>
      <c r="Q52" s="9"/>
      <c r="R52" s="9"/>
      <c r="S52" s="9"/>
      <c r="T52" s="9"/>
      <c r="U52" s="9"/>
      <c r="V52" s="9"/>
      <c r="W52" s="9"/>
      <c r="X52" s="9"/>
      <c r="Y52" s="9"/>
      <c r="Z52" s="9"/>
      <c r="AA52" s="9"/>
    </row>
    <row r="53" spans="1:27" ht="13.5" customHeight="1" x14ac:dyDescent="0.25">
      <c r="A53" s="22" t="s">
        <v>2004</v>
      </c>
      <c r="B53" s="150" t="s">
        <v>3193</v>
      </c>
      <c r="C53" s="199">
        <v>10</v>
      </c>
      <c r="D53" s="199">
        <v>65</v>
      </c>
      <c r="E53" s="199">
        <v>56</v>
      </c>
      <c r="F53" s="199">
        <v>91</v>
      </c>
      <c r="G53" s="199">
        <v>72</v>
      </c>
      <c r="H53" s="11"/>
      <c r="I53" s="277"/>
      <c r="J53" s="11"/>
      <c r="K53" s="11"/>
      <c r="L53" s="11"/>
      <c r="M53" s="11"/>
      <c r="N53" s="11"/>
      <c r="O53" s="11"/>
      <c r="P53" s="9"/>
      <c r="Q53" s="9"/>
      <c r="R53" s="9"/>
      <c r="S53" s="9"/>
      <c r="T53" s="9"/>
      <c r="U53" s="9"/>
      <c r="V53" s="9"/>
      <c r="W53" s="9"/>
      <c r="X53" s="9"/>
      <c r="Y53" s="9"/>
      <c r="Z53" s="9"/>
      <c r="AA53" s="9"/>
    </row>
    <row r="54" spans="1:27" ht="13.5" customHeight="1" x14ac:dyDescent="0.25">
      <c r="A54" s="22" t="s">
        <v>2006</v>
      </c>
      <c r="B54" s="3" t="s">
        <v>3194</v>
      </c>
      <c r="C54" s="190" t="s">
        <v>1542</v>
      </c>
      <c r="D54" s="190" t="s">
        <v>1542</v>
      </c>
      <c r="E54" s="199">
        <v>11</v>
      </c>
      <c r="F54" s="199">
        <v>19</v>
      </c>
      <c r="G54" s="199">
        <v>15</v>
      </c>
      <c r="H54" s="11"/>
      <c r="I54" s="277"/>
      <c r="J54" s="11"/>
      <c r="K54" s="11"/>
      <c r="L54" s="11"/>
      <c r="M54" s="11"/>
      <c r="N54" s="11"/>
      <c r="O54" s="11"/>
      <c r="P54" s="9"/>
      <c r="Q54" s="9"/>
      <c r="R54" s="9"/>
      <c r="S54" s="9"/>
      <c r="T54" s="9"/>
      <c r="U54" s="9"/>
      <c r="V54" s="9"/>
      <c r="W54" s="9"/>
      <c r="X54" s="9"/>
      <c r="Y54" s="9"/>
      <c r="Z54" s="9"/>
      <c r="AA54" s="9"/>
    </row>
    <row r="55" spans="1:27" ht="13.5" customHeight="1" x14ac:dyDescent="0.25">
      <c r="A55" s="22" t="s">
        <v>2008</v>
      </c>
      <c r="B55" s="3" t="s">
        <v>3195</v>
      </c>
      <c r="C55" s="199">
        <v>1570</v>
      </c>
      <c r="D55" s="199">
        <v>7050</v>
      </c>
      <c r="E55" s="199">
        <v>7253</v>
      </c>
      <c r="F55" s="199">
        <v>7856</v>
      </c>
      <c r="G55" s="199">
        <v>7770</v>
      </c>
      <c r="H55" s="11"/>
      <c r="I55" s="277"/>
      <c r="J55" s="11"/>
      <c r="K55" s="11"/>
      <c r="L55" s="11"/>
      <c r="M55" s="11"/>
      <c r="N55" s="11"/>
      <c r="O55" s="11"/>
      <c r="P55" s="9"/>
      <c r="Q55" s="9"/>
      <c r="R55" s="9"/>
      <c r="S55" s="9"/>
      <c r="T55" s="9"/>
      <c r="U55" s="9"/>
      <c r="V55" s="9"/>
      <c r="W55" s="9"/>
      <c r="X55" s="9"/>
      <c r="Y55" s="9"/>
      <c r="Z55" s="9"/>
      <c r="AA55" s="9"/>
    </row>
    <row r="56" spans="1:27" ht="13.5" customHeight="1" x14ac:dyDescent="0.25">
      <c r="A56" s="22" t="s">
        <v>2010</v>
      </c>
      <c r="B56" s="3" t="s">
        <v>3196</v>
      </c>
      <c r="C56" s="199">
        <v>2659</v>
      </c>
      <c r="D56" s="199">
        <v>12871</v>
      </c>
      <c r="E56" s="199">
        <v>13424</v>
      </c>
      <c r="F56" s="199">
        <v>14089</v>
      </c>
      <c r="G56" s="199">
        <v>14086</v>
      </c>
      <c r="H56" s="11"/>
      <c r="I56" s="277"/>
      <c r="J56" s="11"/>
      <c r="K56" s="11"/>
      <c r="L56" s="11"/>
      <c r="M56" s="11"/>
      <c r="N56" s="11"/>
      <c r="O56" s="11"/>
      <c r="P56" s="9"/>
      <c r="Q56" s="9"/>
      <c r="R56" s="9"/>
      <c r="S56" s="9"/>
      <c r="T56" s="9"/>
      <c r="U56" s="9"/>
      <c r="V56" s="9"/>
      <c r="W56" s="9"/>
      <c r="X56" s="9"/>
      <c r="Y56" s="9"/>
      <c r="Z56" s="9"/>
      <c r="AA56" s="9"/>
    </row>
    <row r="57" spans="1:27" s="19" customFormat="1" ht="13.5" customHeight="1" x14ac:dyDescent="0.25">
      <c r="A57" s="19" t="s">
        <v>53</v>
      </c>
      <c r="C57" s="20">
        <v>48084</v>
      </c>
      <c r="D57" s="20">
        <v>33361</v>
      </c>
      <c r="E57" s="20">
        <v>31413</v>
      </c>
      <c r="F57" s="20">
        <v>31434</v>
      </c>
      <c r="G57" s="20">
        <v>30326</v>
      </c>
      <c r="H57" s="20"/>
      <c r="I57" s="282"/>
      <c r="J57" s="20"/>
      <c r="K57" s="20"/>
      <c r="L57" s="20"/>
      <c r="M57" s="20"/>
      <c r="N57" s="20"/>
      <c r="O57" s="20"/>
      <c r="P57" s="21"/>
      <c r="Q57" s="21"/>
      <c r="R57" s="21"/>
      <c r="S57" s="21"/>
      <c r="T57" s="21"/>
      <c r="U57" s="21"/>
      <c r="V57" s="21"/>
      <c r="W57" s="21"/>
      <c r="X57" s="21"/>
      <c r="Y57" s="21"/>
      <c r="Z57" s="21"/>
      <c r="AA57"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3B02-000000000000}">
      <formula1>$AA$14:$AA$16</formula1>
    </dataValidation>
    <dataValidation type="list" allowBlank="1" showInputMessage="1" showErrorMessage="1" sqref="B10:G10" xr:uid="{00000000-0002-0000-3B02-000001000000}">
      <formula1>$AA$12:$AA$13</formula1>
    </dataValidation>
    <dataValidation type="list" allowBlank="1" showInputMessage="1" showErrorMessage="1" sqref="B5:G5" xr:uid="{00000000-0002-0000-3B02-000002000000}">
      <formula1>$AA$4:$AA$11</formula1>
    </dataValidation>
  </dataValidations>
  <pageMargins left="0.31496062992125984" right="0.31496062992125984" top="0.35433070866141736" bottom="0.15748031496062992" header="0.31496062992125984" footer="0.31496062992125984"/>
  <pageSetup paperSize="9" orientation="landscape" r:id="rId1"/>
  <drawing r:id="rId2"/>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2-000000000000}">
  <sheetPr>
    <tabColor rgb="FFFF0000"/>
  </sheetPr>
  <dimension ref="A1:X34"/>
  <sheetViews>
    <sheetView workbookViewId="0">
      <pane xSplit="1" ySplit="2" topLeftCell="B15" activePane="bottomRight" state="frozen"/>
      <selection activeCell="K24" sqref="K24"/>
      <selection pane="topRight" activeCell="K24" sqref="K24"/>
      <selection pane="bottomLeft" activeCell="K24" sqref="K24"/>
      <selection pane="bottomRight" activeCell="I26" sqref="I26"/>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25.5703125" style="2" bestFit="1" customWidth="1"/>
    <col min="11"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3197</v>
      </c>
      <c r="C3" s="702"/>
      <c r="D3" s="702"/>
      <c r="E3" s="702"/>
      <c r="F3" s="702"/>
      <c r="G3" s="702"/>
    </row>
    <row r="4" spans="1:24" ht="14.25" customHeight="1" x14ac:dyDescent="0.25">
      <c r="A4" s="6" t="s">
        <v>2</v>
      </c>
      <c r="B4" s="699" t="s">
        <v>3198</v>
      </c>
      <c r="C4" s="699"/>
      <c r="D4" s="699"/>
      <c r="E4" s="699"/>
      <c r="F4" s="699"/>
      <c r="G4" s="699"/>
      <c r="W4" s="2" t="s">
        <v>3</v>
      </c>
      <c r="X4" s="2" t="s">
        <v>4</v>
      </c>
    </row>
    <row r="5" spans="1:24" ht="14.25" customHeight="1" x14ac:dyDescent="0.25">
      <c r="A5" s="6" t="s">
        <v>5</v>
      </c>
      <c r="B5" s="699" t="s">
        <v>16</v>
      </c>
      <c r="C5" s="699"/>
      <c r="D5" s="699"/>
      <c r="E5" s="699"/>
      <c r="F5" s="699"/>
      <c r="G5" s="699"/>
      <c r="I5" s="272" t="s">
        <v>57</v>
      </c>
      <c r="J5" s="272" t="s">
        <v>2</v>
      </c>
      <c r="X5" s="2" t="s">
        <v>7</v>
      </c>
    </row>
    <row r="6" spans="1:24" ht="14.25" customHeight="1" x14ac:dyDescent="0.25">
      <c r="A6" s="6" t="s">
        <v>8</v>
      </c>
      <c r="B6" s="776" t="s">
        <v>3199</v>
      </c>
      <c r="C6" s="776"/>
      <c r="D6" s="776"/>
      <c r="E6" s="776"/>
      <c r="F6" s="776"/>
      <c r="G6" s="776"/>
      <c r="I6" s="131" t="s">
        <v>1955</v>
      </c>
      <c r="J6" s="2" t="s">
        <v>1891</v>
      </c>
      <c r="X6" s="2" t="s">
        <v>10</v>
      </c>
    </row>
    <row r="7" spans="1:24" ht="14.25" customHeight="1" x14ac:dyDescent="0.25">
      <c r="A7" s="6" t="s">
        <v>11</v>
      </c>
      <c r="B7" s="688" t="s">
        <v>3200</v>
      </c>
      <c r="C7" s="688"/>
      <c r="D7" s="688"/>
      <c r="E7" s="688"/>
      <c r="F7" s="688"/>
      <c r="G7" s="688"/>
      <c r="I7" s="131" t="s">
        <v>58</v>
      </c>
      <c r="J7" s="2" t="s">
        <v>3201</v>
      </c>
      <c r="X7" s="2" t="s">
        <v>16</v>
      </c>
    </row>
    <row r="8" spans="1:24" ht="14.25" customHeight="1" x14ac:dyDescent="0.25">
      <c r="A8" s="6" t="s">
        <v>13</v>
      </c>
      <c r="B8" s="699" t="s">
        <v>9</v>
      </c>
      <c r="C8" s="699"/>
      <c r="D8" s="699"/>
      <c r="E8" s="699"/>
      <c r="F8" s="699"/>
      <c r="G8" s="699"/>
      <c r="I8" s="131" t="s">
        <v>59</v>
      </c>
      <c r="J8" s="2" t="s">
        <v>3202</v>
      </c>
      <c r="X8" s="2" t="s">
        <v>6</v>
      </c>
    </row>
    <row r="9" spans="1:24" ht="14.25" customHeight="1" x14ac:dyDescent="0.25">
      <c r="A9" s="6" t="s">
        <v>15</v>
      </c>
      <c r="B9" s="699" t="s">
        <v>63</v>
      </c>
      <c r="C9" s="699"/>
      <c r="D9" s="699"/>
      <c r="E9" s="699"/>
      <c r="F9" s="699"/>
      <c r="G9" s="699"/>
      <c r="I9" s="131" t="s">
        <v>60</v>
      </c>
      <c r="J9" s="2" t="s">
        <v>3203</v>
      </c>
      <c r="X9" s="2" t="s">
        <v>21</v>
      </c>
    </row>
    <row r="10" spans="1:24" ht="14.25" customHeight="1" x14ac:dyDescent="0.25">
      <c r="A10" s="6" t="s">
        <v>17</v>
      </c>
      <c r="B10" s="699" t="s">
        <v>18</v>
      </c>
      <c r="C10" s="699"/>
      <c r="D10" s="699"/>
      <c r="E10" s="699"/>
      <c r="F10" s="699"/>
      <c r="G10" s="699"/>
      <c r="I10" s="131" t="s">
        <v>61</v>
      </c>
      <c r="J10" s="2" t="s">
        <v>3204</v>
      </c>
      <c r="W10" s="2" t="s">
        <v>24</v>
      </c>
      <c r="X10" s="2" t="s">
        <v>25</v>
      </c>
    </row>
    <row r="11" spans="1:24" ht="14.25" customHeight="1" x14ac:dyDescent="0.25">
      <c r="A11" s="6" t="s">
        <v>19</v>
      </c>
      <c r="B11" s="699" t="s">
        <v>20</v>
      </c>
      <c r="C11" s="699"/>
      <c r="D11" s="699"/>
      <c r="E11" s="699"/>
      <c r="F11" s="699"/>
      <c r="G11" s="699"/>
      <c r="I11" s="131"/>
      <c r="X11" s="2" t="s">
        <v>18</v>
      </c>
    </row>
    <row r="12" spans="1:24" ht="14.25" customHeight="1" x14ac:dyDescent="0.25">
      <c r="A12" s="6" t="s">
        <v>22</v>
      </c>
      <c r="B12" s="688" t="s">
        <v>23</v>
      </c>
      <c r="C12" s="688"/>
      <c r="D12" s="688"/>
      <c r="E12" s="688"/>
      <c r="F12" s="688"/>
      <c r="G12" s="688"/>
      <c r="I12" s="131"/>
      <c r="W12" s="2" t="s">
        <v>29</v>
      </c>
      <c r="X12" s="2" t="s">
        <v>23</v>
      </c>
    </row>
    <row r="13" spans="1:24" ht="14.25" customHeight="1" x14ac:dyDescent="0.25">
      <c r="A13" s="6" t="s">
        <v>26</v>
      </c>
      <c r="B13" s="699" t="s">
        <v>987</v>
      </c>
      <c r="C13" s="699"/>
      <c r="D13" s="699"/>
      <c r="E13" s="699"/>
      <c r="F13" s="699"/>
      <c r="G13" s="699"/>
      <c r="I13" s="131"/>
      <c r="X13" s="2" t="s">
        <v>31</v>
      </c>
    </row>
    <row r="14" spans="1:24" ht="14.25" customHeight="1" x14ac:dyDescent="0.25">
      <c r="A14" s="6" t="s">
        <v>28</v>
      </c>
      <c r="B14" s="783" t="s">
        <v>3173</v>
      </c>
      <c r="C14" s="783"/>
      <c r="D14" s="783"/>
      <c r="E14" s="783"/>
      <c r="F14" s="783"/>
      <c r="G14" s="783"/>
    </row>
    <row r="15" spans="1:24" ht="14.25" customHeight="1" x14ac:dyDescent="0.25">
      <c r="A15" s="6" t="s">
        <v>30</v>
      </c>
      <c r="B15" s="688" t="s">
        <v>3160</v>
      </c>
      <c r="C15" s="688"/>
      <c r="D15" s="688"/>
      <c r="E15" s="688"/>
      <c r="F15" s="688"/>
      <c r="G15" s="688"/>
    </row>
    <row r="16" spans="1:24" ht="14.25" customHeight="1" x14ac:dyDescent="0.25">
      <c r="A16" s="6" t="s">
        <v>32</v>
      </c>
      <c r="B16" s="699" t="s">
        <v>986</v>
      </c>
      <c r="C16" s="699"/>
      <c r="D16" s="699"/>
      <c r="E16" s="699"/>
      <c r="F16" s="699"/>
      <c r="G16" s="699"/>
    </row>
    <row r="17" spans="1:24" ht="14.25" customHeight="1" x14ac:dyDescent="0.25">
      <c r="A17" s="6" t="s">
        <v>35</v>
      </c>
      <c r="B17" s="688" t="s">
        <v>9</v>
      </c>
      <c r="C17" s="688"/>
      <c r="D17" s="688"/>
      <c r="E17" s="688"/>
      <c r="F17" s="688"/>
      <c r="G17" s="688"/>
    </row>
    <row r="18" spans="1:24" ht="14.25" customHeight="1" x14ac:dyDescent="0.25">
      <c r="A18" s="6" t="s">
        <v>36</v>
      </c>
      <c r="B18" s="699" t="s">
        <v>9</v>
      </c>
      <c r="C18" s="699"/>
      <c r="D18" s="699"/>
      <c r="E18" s="699"/>
      <c r="F18" s="699"/>
      <c r="G18" s="699"/>
    </row>
    <row r="19" spans="1:24" ht="14.25" customHeight="1" x14ac:dyDescent="0.25">
      <c r="A19" s="7" t="s">
        <v>37</v>
      </c>
      <c r="C19" s="8" t="s">
        <v>38</v>
      </c>
      <c r="D19" s="8" t="s">
        <v>39</v>
      </c>
      <c r="E19" s="8" t="s">
        <v>40</v>
      </c>
      <c r="F19" s="8" t="s">
        <v>41</v>
      </c>
      <c r="G19" s="8" t="s">
        <v>42</v>
      </c>
      <c r="H19" s="8"/>
      <c r="I19" s="8"/>
      <c r="J19" s="8"/>
      <c r="K19" s="8"/>
      <c r="L19" s="8"/>
      <c r="M19" s="9"/>
      <c r="N19" s="9"/>
      <c r="O19" s="9"/>
      <c r="P19" s="9"/>
      <c r="Q19" s="9"/>
      <c r="R19" s="9"/>
      <c r="S19" s="9"/>
      <c r="T19" s="9"/>
      <c r="U19" s="9"/>
      <c r="V19" s="9"/>
      <c r="W19" s="9"/>
      <c r="X19" s="9"/>
    </row>
    <row r="20" spans="1:24" ht="14.25" customHeight="1" x14ac:dyDescent="0.25">
      <c r="A20" s="6" t="s">
        <v>43</v>
      </c>
      <c r="C20" s="10">
        <v>18941</v>
      </c>
      <c r="D20" s="10">
        <v>151</v>
      </c>
      <c r="E20" s="242" t="s">
        <v>1542</v>
      </c>
      <c r="F20" s="242" t="s">
        <v>1542</v>
      </c>
      <c r="G20" s="242" t="s">
        <v>1542</v>
      </c>
      <c r="H20" s="11"/>
      <c r="I20" s="11"/>
      <c r="J20" s="11"/>
      <c r="K20" s="11"/>
      <c r="L20" s="11"/>
      <c r="M20" s="9"/>
      <c r="N20" s="9"/>
      <c r="O20" s="9"/>
      <c r="P20" s="9"/>
      <c r="Q20" s="9"/>
      <c r="R20" s="9"/>
      <c r="S20" s="9"/>
      <c r="T20" s="9"/>
      <c r="U20" s="9"/>
      <c r="V20" s="9"/>
      <c r="W20" s="9"/>
      <c r="X20" s="9"/>
    </row>
    <row r="21" spans="1:24" ht="14.25" customHeight="1" x14ac:dyDescent="0.25">
      <c r="A21" s="6" t="s">
        <v>44</v>
      </c>
      <c r="C21" s="10">
        <f>C20-C25</f>
        <v>18941</v>
      </c>
      <c r="D21" s="10">
        <f t="shared" ref="D21" si="0">D20-D25</f>
        <v>151</v>
      </c>
      <c r="E21" s="242" t="s">
        <v>1542</v>
      </c>
      <c r="F21" s="242" t="s">
        <v>1542</v>
      </c>
      <c r="G21" s="242" t="s">
        <v>1542</v>
      </c>
      <c r="H21" s="10"/>
      <c r="I21" s="10"/>
      <c r="J21" s="10"/>
      <c r="K21" s="10"/>
      <c r="L21" s="10"/>
      <c r="M21" s="9"/>
      <c r="N21" s="9"/>
      <c r="O21" s="9"/>
      <c r="P21" s="9"/>
      <c r="Q21" s="9"/>
      <c r="R21" s="9"/>
      <c r="S21" s="9"/>
      <c r="T21" s="9"/>
      <c r="U21" s="9"/>
      <c r="V21" s="9"/>
      <c r="W21" s="9"/>
      <c r="X21" s="9"/>
    </row>
    <row r="22" spans="1:24" ht="14.25" customHeight="1" x14ac:dyDescent="0.25">
      <c r="A22" s="6" t="s">
        <v>45</v>
      </c>
      <c r="C22" s="12">
        <f>C21/C20</f>
        <v>1</v>
      </c>
      <c r="D22" s="12">
        <f t="shared" ref="D22" si="1">D21/D20</f>
        <v>1</v>
      </c>
      <c r="E22" s="12"/>
      <c r="F22" s="12"/>
      <c r="G22" s="12"/>
      <c r="H22" s="12"/>
      <c r="I22" s="12"/>
      <c r="J22" s="12"/>
      <c r="K22" s="12"/>
      <c r="L22" s="12"/>
      <c r="M22" s="9"/>
      <c r="N22" s="9"/>
      <c r="O22" s="9"/>
      <c r="P22" s="9"/>
      <c r="Q22" s="9"/>
      <c r="R22" s="9"/>
      <c r="S22" s="9"/>
      <c r="T22" s="9"/>
      <c r="U22" s="9"/>
      <c r="V22" s="9"/>
      <c r="W22" s="9"/>
      <c r="X22" s="9"/>
    </row>
    <row r="23" spans="1:24" ht="14.25" customHeight="1" x14ac:dyDescent="0.25">
      <c r="A23" s="6" t="s">
        <v>46</v>
      </c>
      <c r="C23" s="10">
        <v>0</v>
      </c>
      <c r="D23" s="10">
        <v>0</v>
      </c>
      <c r="E23" s="10"/>
      <c r="F23" s="9"/>
      <c r="G23" s="9"/>
      <c r="H23" s="9"/>
      <c r="I23" s="9"/>
      <c r="J23" s="9"/>
      <c r="K23" s="9"/>
      <c r="L23" s="9"/>
      <c r="M23" s="9"/>
      <c r="N23" s="9"/>
      <c r="O23" s="9"/>
      <c r="P23" s="9"/>
      <c r="Q23" s="9"/>
      <c r="R23" s="9"/>
      <c r="S23" s="9"/>
      <c r="T23" s="9"/>
      <c r="U23" s="9"/>
      <c r="V23" s="9"/>
      <c r="W23" s="9"/>
      <c r="X23" s="9"/>
    </row>
    <row r="24" spans="1:24" ht="14.25" customHeight="1" x14ac:dyDescent="0.25">
      <c r="A24" s="6" t="s">
        <v>47</v>
      </c>
      <c r="C24" s="12">
        <f>C23/C20</f>
        <v>0</v>
      </c>
      <c r="D24" s="12">
        <f t="shared" ref="D24" si="2">D23/D20</f>
        <v>0</v>
      </c>
      <c r="E24" s="12"/>
      <c r="F24" s="12"/>
      <c r="G24" s="12"/>
      <c r="H24" s="12"/>
      <c r="I24" s="12"/>
      <c r="J24" s="12"/>
      <c r="K24" s="12"/>
      <c r="L24" s="12"/>
      <c r="M24" s="9"/>
      <c r="N24" s="9"/>
      <c r="O24" s="9"/>
      <c r="P24" s="9"/>
      <c r="Q24" s="9"/>
      <c r="R24" s="9"/>
      <c r="S24" s="9"/>
      <c r="T24" s="9"/>
      <c r="U24" s="9"/>
      <c r="V24" s="9"/>
      <c r="W24" s="9"/>
      <c r="X24" s="9"/>
    </row>
    <row r="25" spans="1:24" ht="14.25" customHeight="1" x14ac:dyDescent="0.25">
      <c r="A25" s="6" t="s">
        <v>48</v>
      </c>
      <c r="C25" s="10">
        <v>0</v>
      </c>
      <c r="D25" s="10">
        <v>0</v>
      </c>
      <c r="E25" s="10"/>
      <c r="F25" s="9"/>
      <c r="G25" s="9"/>
      <c r="H25" s="9"/>
      <c r="I25" s="9"/>
      <c r="J25" s="9"/>
      <c r="K25" s="9"/>
      <c r="L25" s="9"/>
      <c r="M25" s="9"/>
      <c r="N25" s="9"/>
      <c r="O25" s="9"/>
      <c r="P25" s="9"/>
      <c r="Q25" s="9"/>
      <c r="R25" s="9"/>
      <c r="S25" s="9"/>
      <c r="T25" s="9"/>
      <c r="U25" s="9"/>
      <c r="V25" s="9"/>
      <c r="W25" s="9"/>
      <c r="X25" s="9"/>
    </row>
    <row r="26" spans="1:24" ht="14.25" customHeight="1" x14ac:dyDescent="0.25">
      <c r="A26" s="6" t="s">
        <v>49</v>
      </c>
      <c r="C26" s="12">
        <f>C25/C20</f>
        <v>0</v>
      </c>
      <c r="D26" s="12">
        <f t="shared" ref="D26" si="3">D25/D20</f>
        <v>0</v>
      </c>
      <c r="E26" s="12"/>
      <c r="F26" s="12"/>
      <c r="G26" s="12"/>
      <c r="H26" s="12"/>
      <c r="I26" s="12"/>
      <c r="J26" s="12"/>
      <c r="K26" s="12"/>
      <c r="L26" s="12"/>
      <c r="M26" s="9"/>
      <c r="N26" s="9"/>
      <c r="O26" s="9"/>
      <c r="P26" s="9"/>
      <c r="Q26" s="9"/>
      <c r="R26" s="9"/>
      <c r="S26" s="9"/>
      <c r="T26" s="9"/>
      <c r="U26" s="9"/>
      <c r="V26" s="9"/>
      <c r="W26" s="9"/>
      <c r="X26" s="9"/>
    </row>
    <row r="27" spans="1:24" ht="14.25" customHeight="1" x14ac:dyDescent="0.25">
      <c r="A27" s="7" t="s">
        <v>50</v>
      </c>
      <c r="C27" s="677" t="s">
        <v>51</v>
      </c>
      <c r="D27" s="677"/>
      <c r="E27" s="677"/>
      <c r="F27" s="677"/>
      <c r="G27" s="677"/>
      <c r="H27" s="14"/>
      <c r="I27" s="14"/>
      <c r="J27" s="9"/>
      <c r="K27" s="9"/>
      <c r="L27" s="9"/>
      <c r="M27" s="9"/>
      <c r="N27" s="9"/>
      <c r="O27" s="9"/>
      <c r="P27" s="9"/>
      <c r="Q27" s="9"/>
      <c r="R27" s="9"/>
      <c r="S27" s="9"/>
      <c r="T27" s="9"/>
      <c r="U27" s="9"/>
      <c r="V27" s="9"/>
      <c r="W27" s="9"/>
      <c r="X27" s="9"/>
    </row>
    <row r="28" spans="1:24" ht="13.5" customHeight="1" x14ac:dyDescent="0.25">
      <c r="A28" s="15" t="s">
        <v>52</v>
      </c>
      <c r="B28" s="16" t="s">
        <v>2</v>
      </c>
      <c r="C28" s="8" t="s">
        <v>38</v>
      </c>
      <c r="D28" s="8" t="s">
        <v>39</v>
      </c>
      <c r="E28" s="8" t="s">
        <v>40</v>
      </c>
      <c r="F28" s="8" t="s">
        <v>41</v>
      </c>
      <c r="G28" s="8" t="s">
        <v>42</v>
      </c>
      <c r="H28" s="8"/>
      <c r="I28" s="8"/>
      <c r="J28" s="8"/>
      <c r="K28" s="8"/>
      <c r="L28" s="8"/>
      <c r="M28" s="9"/>
      <c r="N28" s="9"/>
      <c r="O28" s="9"/>
      <c r="P28" s="9"/>
      <c r="Q28" s="9"/>
      <c r="R28" s="9"/>
      <c r="S28" s="9"/>
      <c r="T28" s="9"/>
      <c r="U28" s="9"/>
      <c r="V28" s="9"/>
      <c r="W28" s="9"/>
      <c r="X28" s="9"/>
    </row>
    <row r="29" spans="1:24" ht="13.5" customHeight="1" x14ac:dyDescent="0.25">
      <c r="A29" s="227">
        <v>0</v>
      </c>
      <c r="B29" s="234" t="s">
        <v>3205</v>
      </c>
      <c r="C29" s="275">
        <v>808</v>
      </c>
      <c r="D29" s="275">
        <v>57</v>
      </c>
      <c r="E29" s="242" t="s">
        <v>1542</v>
      </c>
      <c r="F29" s="242" t="s">
        <v>1542</v>
      </c>
      <c r="G29" s="242" t="s">
        <v>1542</v>
      </c>
      <c r="H29" s="11"/>
      <c r="I29" s="11"/>
      <c r="J29" s="11"/>
      <c r="K29" s="11"/>
      <c r="L29" s="11"/>
      <c r="M29" s="9"/>
      <c r="N29" s="9"/>
      <c r="O29" s="9"/>
      <c r="P29" s="9"/>
      <c r="Q29" s="9"/>
      <c r="R29" s="9"/>
      <c r="S29" s="9"/>
      <c r="T29" s="9"/>
      <c r="U29" s="9"/>
      <c r="V29" s="9"/>
      <c r="W29" s="9"/>
      <c r="X29" s="9"/>
    </row>
    <row r="30" spans="1:24" ht="13.5" customHeight="1" x14ac:dyDescent="0.25">
      <c r="A30" s="22" t="s">
        <v>58</v>
      </c>
      <c r="B30" s="234" t="s">
        <v>3206</v>
      </c>
      <c r="C30" s="275">
        <v>6388</v>
      </c>
      <c r="D30" s="275">
        <v>27</v>
      </c>
      <c r="E30" s="242" t="s">
        <v>1542</v>
      </c>
      <c r="F30" s="242" t="s">
        <v>1542</v>
      </c>
      <c r="G30" s="242" t="s">
        <v>1542</v>
      </c>
      <c r="H30" s="11"/>
      <c r="I30" s="11"/>
      <c r="J30" s="11"/>
      <c r="K30" s="11"/>
      <c r="L30" s="11"/>
      <c r="M30" s="9"/>
      <c r="N30" s="9"/>
      <c r="O30" s="9"/>
      <c r="P30" s="9"/>
      <c r="Q30" s="9"/>
      <c r="R30" s="9"/>
      <c r="S30" s="9"/>
      <c r="T30" s="9"/>
      <c r="U30" s="9"/>
      <c r="V30" s="9"/>
      <c r="W30" s="9"/>
      <c r="X30" s="9"/>
    </row>
    <row r="31" spans="1:24" ht="13.5" customHeight="1" x14ac:dyDescent="0.25">
      <c r="A31" s="22" t="s">
        <v>59</v>
      </c>
      <c r="B31" s="234" t="s">
        <v>3207</v>
      </c>
      <c r="C31" s="275">
        <v>724</v>
      </c>
      <c r="D31" s="242" t="s">
        <v>1542</v>
      </c>
      <c r="E31" s="242" t="s">
        <v>1542</v>
      </c>
      <c r="F31" s="242" t="s">
        <v>1542</v>
      </c>
      <c r="G31" s="242" t="s">
        <v>1542</v>
      </c>
      <c r="H31" s="11"/>
      <c r="I31" s="11"/>
      <c r="J31" s="11"/>
      <c r="K31" s="11"/>
      <c r="L31" s="11"/>
      <c r="M31" s="9"/>
      <c r="N31" s="9"/>
      <c r="O31" s="9"/>
      <c r="P31" s="9"/>
      <c r="Q31" s="9"/>
      <c r="R31" s="9"/>
      <c r="S31" s="9"/>
      <c r="T31" s="9"/>
      <c r="U31" s="9"/>
      <c r="V31" s="9"/>
      <c r="W31" s="9"/>
      <c r="X31" s="9"/>
    </row>
    <row r="32" spans="1:24" ht="13.5" customHeight="1" x14ac:dyDescent="0.25">
      <c r="A32" s="22" t="s">
        <v>60</v>
      </c>
      <c r="B32" s="234" t="s">
        <v>3208</v>
      </c>
      <c r="C32" s="275">
        <v>10258</v>
      </c>
      <c r="D32" s="275">
        <v>57</v>
      </c>
      <c r="E32" s="242" t="s">
        <v>1542</v>
      </c>
      <c r="F32" s="242" t="s">
        <v>1542</v>
      </c>
      <c r="G32" s="242" t="s">
        <v>1542</v>
      </c>
      <c r="H32" s="11"/>
      <c r="I32" s="11"/>
      <c r="J32" s="11"/>
      <c r="K32" s="11"/>
      <c r="L32" s="11"/>
      <c r="M32" s="9"/>
      <c r="N32" s="9"/>
      <c r="O32" s="9"/>
      <c r="P32" s="9"/>
      <c r="Q32" s="9"/>
      <c r="R32" s="9"/>
      <c r="S32" s="9"/>
      <c r="T32" s="9"/>
      <c r="U32" s="9"/>
      <c r="V32" s="9"/>
      <c r="W32" s="9"/>
      <c r="X32" s="9"/>
    </row>
    <row r="33" spans="1:24" ht="13.5" customHeight="1" x14ac:dyDescent="0.25">
      <c r="A33" s="22" t="s">
        <v>61</v>
      </c>
      <c r="B33" s="234" t="s">
        <v>3209</v>
      </c>
      <c r="C33" s="275">
        <v>763</v>
      </c>
      <c r="D33" s="242" t="s">
        <v>1542</v>
      </c>
      <c r="E33" s="242" t="s">
        <v>1542</v>
      </c>
      <c r="F33" s="242" t="s">
        <v>1542</v>
      </c>
      <c r="G33" s="242" t="s">
        <v>1542</v>
      </c>
      <c r="H33" s="11"/>
      <c r="I33" s="11"/>
      <c r="J33" s="11"/>
      <c r="K33" s="11"/>
      <c r="L33" s="11"/>
      <c r="M33" s="9"/>
      <c r="N33" s="9"/>
      <c r="O33" s="9"/>
      <c r="P33" s="9"/>
      <c r="Q33" s="9"/>
      <c r="R33" s="9"/>
      <c r="S33" s="9"/>
      <c r="T33" s="9"/>
      <c r="U33" s="9"/>
      <c r="V33" s="9"/>
      <c r="W33" s="9"/>
      <c r="X33" s="9"/>
    </row>
    <row r="34" spans="1:24" s="19" customFormat="1" ht="13.5" customHeight="1" x14ac:dyDescent="0.25">
      <c r="A34" s="19" t="s">
        <v>53</v>
      </c>
      <c r="C34" s="256">
        <v>18941</v>
      </c>
      <c r="D34" s="256">
        <v>151</v>
      </c>
      <c r="E34" s="256" t="s">
        <v>1542</v>
      </c>
      <c r="F34" s="256" t="s">
        <v>1542</v>
      </c>
      <c r="G34" s="256" t="s">
        <v>1542</v>
      </c>
      <c r="H34" s="20"/>
      <c r="I34" s="20"/>
      <c r="J34" s="20"/>
      <c r="K34" s="20"/>
      <c r="L34" s="20"/>
      <c r="M34" s="21"/>
      <c r="N34" s="21"/>
      <c r="O34" s="21"/>
      <c r="P34" s="21"/>
      <c r="Q34" s="21"/>
      <c r="R34" s="21"/>
      <c r="S34" s="21"/>
      <c r="T34" s="21"/>
      <c r="U34" s="21"/>
      <c r="V34" s="21"/>
      <c r="W34" s="21"/>
      <c r="X34"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3C02-000000000000}">
      <formula1>$X$12:$X$13</formula1>
    </dataValidation>
    <dataValidation type="list" allowBlank="1" showInputMessage="1" showErrorMessage="1" sqref="B10:G10" xr:uid="{00000000-0002-0000-3C02-000001000000}">
      <formula1>$X$10:$X$11</formula1>
    </dataValidation>
    <dataValidation type="list" allowBlank="1" showInputMessage="1" showErrorMessage="1" sqref="B5:G5" xr:uid="{00000000-0002-0000-3C02-000002000000}">
      <formula1>$X$4:$X$9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2-000000000000}">
  <sheetPr>
    <tabColor rgb="FFFF0000"/>
  </sheetPr>
  <dimension ref="A1:X38"/>
  <sheetViews>
    <sheetView workbookViewId="0">
      <pane xSplit="1" ySplit="2" topLeftCell="B15" activePane="bottomRight" state="frozen"/>
      <selection activeCell="K24" sqref="K24"/>
      <selection pane="topRight" activeCell="K24" sqref="K24"/>
      <selection pane="bottomLeft" activeCell="K24" sqref="K24"/>
      <selection pane="bottomRight" activeCell="F24" sqref="F24"/>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3210</v>
      </c>
      <c r="C3" s="702"/>
      <c r="D3" s="702"/>
      <c r="E3" s="702"/>
      <c r="F3" s="702"/>
      <c r="G3" s="702"/>
    </row>
    <row r="4" spans="1:24" ht="14.25" customHeight="1" x14ac:dyDescent="0.25">
      <c r="A4" s="6" t="s">
        <v>2</v>
      </c>
      <c r="B4" s="699" t="s">
        <v>3211</v>
      </c>
      <c r="C4" s="699"/>
      <c r="D4" s="699"/>
      <c r="E4" s="699"/>
      <c r="F4" s="699"/>
      <c r="G4" s="699"/>
      <c r="W4" s="2" t="s">
        <v>3</v>
      </c>
      <c r="X4" s="2" t="s">
        <v>4</v>
      </c>
    </row>
    <row r="5" spans="1:24" ht="14.25" customHeight="1" x14ac:dyDescent="0.25">
      <c r="A5" s="6" t="s">
        <v>5</v>
      </c>
      <c r="B5" s="699" t="s">
        <v>6</v>
      </c>
      <c r="C5" s="699"/>
      <c r="D5" s="699"/>
      <c r="E5" s="699"/>
      <c r="F5" s="699"/>
      <c r="G5" s="699"/>
      <c r="X5" s="2" t="s">
        <v>7</v>
      </c>
    </row>
    <row r="6" spans="1:24" ht="14.25" customHeight="1" x14ac:dyDescent="0.25">
      <c r="A6" s="6" t="s">
        <v>8</v>
      </c>
      <c r="B6" s="776" t="s">
        <v>3199</v>
      </c>
      <c r="C6" s="776"/>
      <c r="D6" s="776"/>
      <c r="E6" s="776"/>
      <c r="F6" s="776"/>
      <c r="G6" s="776"/>
      <c r="X6" s="2" t="s">
        <v>10</v>
      </c>
    </row>
    <row r="7" spans="1:24" ht="14.25" customHeight="1" x14ac:dyDescent="0.25">
      <c r="A7" s="6" t="s">
        <v>11</v>
      </c>
      <c r="B7" s="688" t="s">
        <v>3200</v>
      </c>
      <c r="C7" s="688"/>
      <c r="D7" s="688"/>
      <c r="E7" s="688"/>
      <c r="F7" s="688"/>
      <c r="G7" s="688"/>
      <c r="X7" s="2" t="s">
        <v>16</v>
      </c>
    </row>
    <row r="8" spans="1:24" ht="14.25" customHeight="1" x14ac:dyDescent="0.25">
      <c r="A8" s="6" t="s">
        <v>13</v>
      </c>
      <c r="B8" s="699" t="s">
        <v>9</v>
      </c>
      <c r="C8" s="699"/>
      <c r="D8" s="699"/>
      <c r="E8" s="699"/>
      <c r="F8" s="699"/>
      <c r="G8" s="699"/>
      <c r="X8" s="2" t="s">
        <v>6</v>
      </c>
    </row>
    <row r="9" spans="1:24" ht="14.25" customHeight="1" x14ac:dyDescent="0.25">
      <c r="A9" s="6" t="s">
        <v>15</v>
      </c>
      <c r="B9" s="699" t="s">
        <v>63</v>
      </c>
      <c r="C9" s="699"/>
      <c r="D9" s="699"/>
      <c r="E9" s="699"/>
      <c r="F9" s="699"/>
      <c r="G9" s="699"/>
      <c r="X9" s="2" t="s">
        <v>21</v>
      </c>
    </row>
    <row r="10" spans="1:24" ht="14.25" customHeight="1" x14ac:dyDescent="0.25">
      <c r="A10" s="6" t="s">
        <v>17</v>
      </c>
      <c r="B10" s="699" t="s">
        <v>18</v>
      </c>
      <c r="C10" s="699"/>
      <c r="D10" s="699"/>
      <c r="E10" s="699"/>
      <c r="F10" s="699"/>
      <c r="G10" s="699"/>
      <c r="W10" s="2" t="s">
        <v>24</v>
      </c>
      <c r="X10" s="2" t="s">
        <v>25</v>
      </c>
    </row>
    <row r="11" spans="1:24" ht="14.25" customHeight="1" x14ac:dyDescent="0.25">
      <c r="A11" s="6" t="s">
        <v>19</v>
      </c>
      <c r="B11" s="699" t="s">
        <v>3212</v>
      </c>
      <c r="C11" s="699"/>
      <c r="D11" s="699"/>
      <c r="E11" s="699"/>
      <c r="F11" s="699"/>
      <c r="G11" s="699"/>
      <c r="X11" s="2" t="s">
        <v>18</v>
      </c>
    </row>
    <row r="12" spans="1:24" ht="14.25" customHeight="1" x14ac:dyDescent="0.25">
      <c r="A12" s="6" t="s">
        <v>22</v>
      </c>
      <c r="B12" s="688" t="s">
        <v>23</v>
      </c>
      <c r="C12" s="688"/>
      <c r="D12" s="688"/>
      <c r="E12" s="688"/>
      <c r="F12" s="688"/>
      <c r="G12" s="688"/>
      <c r="W12" s="2" t="s">
        <v>29</v>
      </c>
      <c r="X12" s="2" t="s">
        <v>23</v>
      </c>
    </row>
    <row r="13" spans="1:24" ht="14.25" customHeight="1" x14ac:dyDescent="0.25">
      <c r="A13" s="6" t="s">
        <v>26</v>
      </c>
      <c r="B13" s="699" t="s">
        <v>986</v>
      </c>
      <c r="C13" s="699"/>
      <c r="D13" s="699"/>
      <c r="E13" s="699"/>
      <c r="F13" s="699"/>
      <c r="G13" s="699"/>
      <c r="X13" s="2" t="s">
        <v>31</v>
      </c>
    </row>
    <row r="14" spans="1:24" ht="14.25" customHeight="1" x14ac:dyDescent="0.25">
      <c r="A14" s="6" t="s">
        <v>28</v>
      </c>
      <c r="B14" s="783" t="s">
        <v>3213</v>
      </c>
      <c r="C14" s="783"/>
      <c r="D14" s="783"/>
      <c r="E14" s="783"/>
      <c r="F14" s="783"/>
      <c r="G14" s="783"/>
    </row>
    <row r="15" spans="1:24" ht="14.25" customHeight="1" x14ac:dyDescent="0.25">
      <c r="A15" s="6" t="s">
        <v>30</v>
      </c>
      <c r="B15" s="688" t="s">
        <v>3160</v>
      </c>
      <c r="C15" s="688"/>
      <c r="D15" s="688"/>
      <c r="E15" s="688"/>
      <c r="F15" s="688"/>
      <c r="G15" s="688"/>
    </row>
    <row r="16" spans="1:24" ht="14.25" customHeight="1" x14ac:dyDescent="0.25">
      <c r="A16" s="6" t="s">
        <v>32</v>
      </c>
      <c r="B16" s="699" t="s">
        <v>987</v>
      </c>
      <c r="C16" s="699"/>
      <c r="D16" s="699"/>
      <c r="E16" s="699"/>
      <c r="F16" s="699"/>
      <c r="G16" s="699"/>
    </row>
    <row r="17" spans="1:24" ht="14.25" customHeight="1" x14ac:dyDescent="0.25">
      <c r="A17" s="6" t="s">
        <v>35</v>
      </c>
      <c r="B17" s="688" t="s">
        <v>9</v>
      </c>
      <c r="C17" s="688"/>
      <c r="D17" s="688"/>
      <c r="E17" s="688"/>
      <c r="F17" s="688"/>
      <c r="G17" s="688"/>
    </row>
    <row r="18" spans="1:24" ht="14.25" customHeight="1" x14ac:dyDescent="0.25">
      <c r="A18" s="6" t="s">
        <v>36</v>
      </c>
      <c r="B18" s="699" t="s">
        <v>9</v>
      </c>
      <c r="C18" s="699"/>
      <c r="D18" s="699"/>
      <c r="E18" s="699"/>
      <c r="F18" s="699"/>
      <c r="G18" s="699"/>
    </row>
    <row r="19" spans="1:24" ht="14.25" customHeight="1" x14ac:dyDescent="0.25">
      <c r="A19" s="7" t="s">
        <v>37</v>
      </c>
      <c r="C19" s="8" t="s">
        <v>38</v>
      </c>
      <c r="D19" s="8" t="s">
        <v>39</v>
      </c>
      <c r="E19" s="8" t="s">
        <v>40</v>
      </c>
      <c r="F19" s="8" t="s">
        <v>41</v>
      </c>
      <c r="G19" s="8" t="s">
        <v>42</v>
      </c>
      <c r="H19" s="8"/>
      <c r="I19" s="8"/>
      <c r="J19" s="8"/>
      <c r="K19" s="8"/>
      <c r="L19" s="8"/>
      <c r="M19" s="9"/>
      <c r="N19" s="9"/>
      <c r="O19" s="9"/>
      <c r="P19" s="9"/>
      <c r="Q19" s="9"/>
      <c r="R19" s="9"/>
      <c r="S19" s="9"/>
      <c r="T19" s="9"/>
      <c r="U19" s="9"/>
      <c r="V19" s="9"/>
      <c r="W19" s="9"/>
      <c r="X19" s="9"/>
    </row>
    <row r="20" spans="1:24" ht="14.25" customHeight="1" x14ac:dyDescent="0.25">
      <c r="A20" s="6" t="s">
        <v>43</v>
      </c>
      <c r="C20" s="10">
        <v>18941</v>
      </c>
      <c r="D20" s="10">
        <v>151</v>
      </c>
      <c r="E20" s="242" t="s">
        <v>1542</v>
      </c>
      <c r="F20" s="242" t="s">
        <v>1542</v>
      </c>
      <c r="G20" s="242" t="s">
        <v>1542</v>
      </c>
      <c r="H20" s="11"/>
      <c r="I20" s="11"/>
      <c r="J20" s="11"/>
      <c r="K20" s="11"/>
      <c r="L20" s="11"/>
      <c r="M20" s="9"/>
      <c r="N20" s="9"/>
      <c r="O20" s="9"/>
      <c r="P20" s="9"/>
      <c r="Q20" s="9"/>
      <c r="R20" s="9"/>
      <c r="S20" s="9"/>
      <c r="T20" s="9"/>
      <c r="U20" s="9"/>
      <c r="V20" s="9"/>
      <c r="W20" s="9"/>
      <c r="X20" s="9"/>
    </row>
    <row r="21" spans="1:24" ht="14.25" customHeight="1" x14ac:dyDescent="0.25">
      <c r="A21" s="6" t="s">
        <v>44</v>
      </c>
      <c r="C21" s="10">
        <f>C20-C25</f>
        <v>18941</v>
      </c>
      <c r="D21" s="10">
        <f t="shared" ref="D21" si="0">D20-D25</f>
        <v>151</v>
      </c>
      <c r="E21" s="242" t="s">
        <v>1542</v>
      </c>
      <c r="F21" s="242" t="s">
        <v>1542</v>
      </c>
      <c r="G21" s="242" t="s">
        <v>1542</v>
      </c>
      <c r="H21" s="10"/>
      <c r="I21" s="10"/>
      <c r="J21" s="10"/>
      <c r="K21" s="10"/>
      <c r="L21" s="10"/>
      <c r="M21" s="9"/>
      <c r="N21" s="9"/>
      <c r="O21" s="9"/>
      <c r="P21" s="9"/>
      <c r="Q21" s="9"/>
      <c r="R21" s="9"/>
      <c r="S21" s="9"/>
      <c r="T21" s="9"/>
      <c r="U21" s="9"/>
      <c r="V21" s="9"/>
      <c r="W21" s="9"/>
      <c r="X21" s="9"/>
    </row>
    <row r="22" spans="1:24" ht="14.25" customHeight="1" x14ac:dyDescent="0.25">
      <c r="A22" s="6" t="s">
        <v>45</v>
      </c>
      <c r="C22" s="12">
        <f>C21/C20</f>
        <v>1</v>
      </c>
      <c r="D22" s="12">
        <f t="shared" ref="D22" si="1">D21/D20</f>
        <v>1</v>
      </c>
      <c r="E22" s="12"/>
      <c r="F22" s="12"/>
      <c r="G22" s="12"/>
      <c r="H22" s="12"/>
      <c r="I22" s="12"/>
      <c r="J22" s="12"/>
      <c r="K22" s="12"/>
      <c r="L22" s="12"/>
      <c r="M22" s="9"/>
      <c r="N22" s="9"/>
      <c r="O22" s="9"/>
      <c r="P22" s="9"/>
      <c r="Q22" s="9"/>
      <c r="R22" s="9"/>
      <c r="S22" s="9"/>
      <c r="T22" s="9"/>
      <c r="U22" s="9"/>
      <c r="V22" s="9"/>
      <c r="W22" s="9"/>
      <c r="X22" s="9"/>
    </row>
    <row r="23" spans="1:24" ht="14.25" customHeight="1" x14ac:dyDescent="0.25">
      <c r="A23" s="6" t="s">
        <v>46</v>
      </c>
      <c r="C23" s="10">
        <v>0</v>
      </c>
      <c r="D23" s="10">
        <v>0</v>
      </c>
      <c r="E23" s="10"/>
      <c r="F23" s="9"/>
      <c r="G23" s="9"/>
      <c r="H23" s="9"/>
      <c r="I23" s="9"/>
      <c r="J23" s="9"/>
      <c r="K23" s="9"/>
      <c r="L23" s="9"/>
      <c r="M23" s="9"/>
      <c r="N23" s="9"/>
      <c r="O23" s="9"/>
      <c r="P23" s="9"/>
      <c r="Q23" s="9"/>
      <c r="R23" s="9"/>
      <c r="S23" s="9"/>
      <c r="T23" s="9"/>
      <c r="U23" s="9"/>
      <c r="V23" s="9"/>
      <c r="W23" s="9"/>
      <c r="X23" s="9"/>
    </row>
    <row r="24" spans="1:24" ht="14.25" customHeight="1" x14ac:dyDescent="0.25">
      <c r="A24" s="6" t="s">
        <v>47</v>
      </c>
      <c r="C24" s="12">
        <f>C23/C20</f>
        <v>0</v>
      </c>
      <c r="D24" s="12">
        <f t="shared" ref="D24" si="2">D23/D20</f>
        <v>0</v>
      </c>
      <c r="E24" s="12"/>
      <c r="F24" s="12"/>
      <c r="G24" s="12"/>
      <c r="H24" s="12"/>
      <c r="I24" s="12"/>
      <c r="J24" s="12"/>
      <c r="K24" s="12"/>
      <c r="L24" s="12"/>
      <c r="M24" s="9"/>
      <c r="N24" s="9"/>
      <c r="O24" s="9"/>
      <c r="P24" s="9"/>
      <c r="Q24" s="9"/>
      <c r="R24" s="9"/>
      <c r="S24" s="9"/>
      <c r="T24" s="9"/>
      <c r="U24" s="9"/>
      <c r="V24" s="9"/>
      <c r="W24" s="9"/>
      <c r="X24" s="9"/>
    </row>
    <row r="25" spans="1:24" ht="14.25" customHeight="1" x14ac:dyDescent="0.25">
      <c r="A25" s="6" t="s">
        <v>48</v>
      </c>
      <c r="C25" s="10">
        <v>0</v>
      </c>
      <c r="D25" s="10">
        <v>0</v>
      </c>
      <c r="E25" s="10"/>
      <c r="F25" s="9"/>
      <c r="G25" s="9"/>
      <c r="H25" s="9"/>
      <c r="I25" s="9"/>
      <c r="J25" s="9"/>
      <c r="K25" s="9"/>
      <c r="L25" s="9"/>
      <c r="M25" s="9"/>
      <c r="N25" s="9"/>
      <c r="O25" s="9"/>
      <c r="P25" s="9"/>
      <c r="Q25" s="9"/>
      <c r="R25" s="9"/>
      <c r="S25" s="9"/>
      <c r="T25" s="9"/>
      <c r="U25" s="9"/>
      <c r="V25" s="9"/>
      <c r="W25" s="9"/>
      <c r="X25" s="9"/>
    </row>
    <row r="26" spans="1:24" ht="14.25" customHeight="1" x14ac:dyDescent="0.25">
      <c r="A26" s="6" t="s">
        <v>49</v>
      </c>
      <c r="C26" s="12">
        <f>C25/C20</f>
        <v>0</v>
      </c>
      <c r="D26" s="12">
        <f t="shared" ref="D26" si="3">D25/D20</f>
        <v>0</v>
      </c>
      <c r="E26" s="12"/>
      <c r="F26" s="12"/>
      <c r="G26" s="12"/>
      <c r="H26" s="12"/>
      <c r="I26" s="12"/>
      <c r="J26" s="12"/>
      <c r="K26" s="12"/>
      <c r="L26" s="12"/>
      <c r="M26" s="9"/>
      <c r="N26" s="9"/>
      <c r="O26" s="9"/>
      <c r="P26" s="9"/>
      <c r="Q26" s="9"/>
      <c r="R26" s="9"/>
      <c r="S26" s="9"/>
      <c r="T26" s="9"/>
      <c r="U26" s="9"/>
      <c r="V26" s="9"/>
      <c r="W26" s="9"/>
      <c r="X26" s="9"/>
    </row>
    <row r="27" spans="1:24" ht="14.25" customHeight="1" x14ac:dyDescent="0.25">
      <c r="A27" s="7" t="s">
        <v>50</v>
      </c>
      <c r="C27" s="677" t="s">
        <v>51</v>
      </c>
      <c r="D27" s="677"/>
      <c r="E27" s="677"/>
      <c r="F27" s="677"/>
      <c r="G27" s="677"/>
      <c r="H27" s="14"/>
      <c r="I27" s="14"/>
      <c r="J27" s="9"/>
      <c r="K27" s="9"/>
      <c r="L27" s="9"/>
      <c r="M27" s="9"/>
      <c r="N27" s="9"/>
      <c r="O27" s="9"/>
      <c r="P27" s="9"/>
      <c r="Q27" s="9"/>
      <c r="R27" s="9"/>
      <c r="S27" s="9"/>
      <c r="T27" s="9"/>
      <c r="U27" s="9"/>
      <c r="V27" s="9"/>
      <c r="W27" s="9"/>
      <c r="X27" s="9"/>
    </row>
    <row r="28" spans="1:24" ht="13.5" customHeight="1" x14ac:dyDescent="0.25">
      <c r="A28" s="15" t="s">
        <v>52</v>
      </c>
      <c r="B28" s="16" t="s">
        <v>2</v>
      </c>
      <c r="C28" s="8" t="s">
        <v>38</v>
      </c>
      <c r="D28" s="8" t="s">
        <v>39</v>
      </c>
      <c r="E28" s="8" t="s">
        <v>40</v>
      </c>
      <c r="F28" s="8" t="s">
        <v>41</v>
      </c>
      <c r="G28" s="8" t="s">
        <v>42</v>
      </c>
      <c r="H28" s="8"/>
      <c r="I28" s="8"/>
      <c r="J28" s="8"/>
      <c r="K28" s="8"/>
      <c r="L28" s="8"/>
      <c r="M28" s="9"/>
      <c r="N28" s="9"/>
      <c r="O28" s="9"/>
      <c r="P28" s="9"/>
      <c r="Q28" s="9"/>
      <c r="R28" s="9"/>
      <c r="S28" s="9"/>
      <c r="T28" s="9"/>
      <c r="U28" s="9"/>
      <c r="V28" s="9"/>
      <c r="W28" s="9"/>
      <c r="X28" s="9"/>
    </row>
    <row r="29" spans="1:24" ht="13.5" customHeight="1" x14ac:dyDescent="0.25">
      <c r="A29" s="234" t="s">
        <v>1956</v>
      </c>
      <c r="B29" s="234" t="s">
        <v>3214</v>
      </c>
      <c r="C29" s="275">
        <v>808</v>
      </c>
      <c r="D29" s="275">
        <v>57</v>
      </c>
      <c r="E29" s="242" t="s">
        <v>1542</v>
      </c>
      <c r="F29" s="242" t="s">
        <v>1542</v>
      </c>
      <c r="G29" s="242" t="s">
        <v>1542</v>
      </c>
      <c r="H29" s="11"/>
      <c r="I29" s="11"/>
      <c r="J29" s="11"/>
      <c r="K29" s="11"/>
      <c r="L29" s="11"/>
      <c r="M29" s="9"/>
      <c r="N29" s="9"/>
      <c r="O29" s="9"/>
      <c r="P29" s="9"/>
      <c r="Q29" s="9"/>
      <c r="R29" s="9"/>
      <c r="S29" s="9"/>
      <c r="T29" s="9"/>
      <c r="U29" s="9"/>
      <c r="V29" s="9"/>
      <c r="W29" s="9"/>
      <c r="X29" s="9"/>
    </row>
    <row r="30" spans="1:24" ht="13.5" customHeight="1" x14ac:dyDescent="0.25">
      <c r="A30" s="234" t="s">
        <v>3206</v>
      </c>
      <c r="B30" s="234" t="s">
        <v>3215</v>
      </c>
      <c r="C30" s="275">
        <v>6388</v>
      </c>
      <c r="D30" s="275">
        <v>27</v>
      </c>
      <c r="E30" s="242" t="s">
        <v>1542</v>
      </c>
      <c r="F30" s="242" t="s">
        <v>1542</v>
      </c>
      <c r="G30" s="242" t="s">
        <v>1542</v>
      </c>
      <c r="H30" s="11"/>
      <c r="I30" s="11"/>
      <c r="J30" s="11"/>
      <c r="K30" s="11"/>
      <c r="L30" s="11"/>
      <c r="M30" s="9"/>
      <c r="N30" s="9"/>
      <c r="O30" s="9"/>
      <c r="P30" s="9"/>
      <c r="Q30" s="9"/>
      <c r="R30" s="9"/>
      <c r="S30" s="9"/>
      <c r="T30" s="9"/>
      <c r="U30" s="9"/>
      <c r="V30" s="9"/>
      <c r="W30" s="9"/>
      <c r="X30" s="9"/>
    </row>
    <row r="31" spans="1:24" ht="13.5" customHeight="1" x14ac:dyDescent="0.25">
      <c r="A31" s="234" t="s">
        <v>3207</v>
      </c>
      <c r="B31" s="234" t="s">
        <v>3216</v>
      </c>
      <c r="C31" s="275">
        <v>724</v>
      </c>
      <c r="D31" s="242" t="s">
        <v>1542</v>
      </c>
      <c r="E31" s="242" t="s">
        <v>1542</v>
      </c>
      <c r="F31" s="242" t="s">
        <v>1542</v>
      </c>
      <c r="G31" s="242" t="s">
        <v>1542</v>
      </c>
      <c r="H31" s="11"/>
      <c r="I31" s="11"/>
      <c r="J31" s="11"/>
      <c r="K31" s="11"/>
      <c r="L31" s="11"/>
      <c r="M31" s="9"/>
      <c r="N31" s="9"/>
      <c r="O31" s="9"/>
      <c r="P31" s="9"/>
      <c r="Q31" s="9"/>
      <c r="R31" s="9"/>
      <c r="S31" s="9"/>
      <c r="T31" s="9"/>
      <c r="U31" s="9"/>
      <c r="V31" s="9"/>
      <c r="W31" s="9"/>
      <c r="X31" s="9"/>
    </row>
    <row r="32" spans="1:24" ht="13.5" customHeight="1" x14ac:dyDescent="0.25">
      <c r="A32" s="234" t="s">
        <v>3208</v>
      </c>
      <c r="B32" s="234" t="s">
        <v>3217</v>
      </c>
      <c r="C32" s="275">
        <v>10258</v>
      </c>
      <c r="D32" s="275">
        <v>57</v>
      </c>
      <c r="E32" s="242" t="s">
        <v>1542</v>
      </c>
      <c r="F32" s="242" t="s">
        <v>1542</v>
      </c>
      <c r="G32" s="242" t="s">
        <v>1542</v>
      </c>
      <c r="H32" s="11"/>
      <c r="I32" s="11"/>
      <c r="J32" s="11"/>
      <c r="K32" s="11"/>
      <c r="L32" s="11"/>
      <c r="M32" s="9"/>
      <c r="N32" s="9"/>
      <c r="O32" s="9"/>
      <c r="P32" s="9"/>
      <c r="Q32" s="9"/>
      <c r="R32" s="9"/>
      <c r="S32" s="9"/>
      <c r="T32" s="9"/>
      <c r="U32" s="9"/>
      <c r="V32" s="9"/>
      <c r="W32" s="9"/>
      <c r="X32" s="9"/>
    </row>
    <row r="33" spans="1:24" ht="13.5" customHeight="1" x14ac:dyDescent="0.25">
      <c r="A33" s="234" t="s">
        <v>3209</v>
      </c>
      <c r="B33" s="234" t="s">
        <v>3218</v>
      </c>
      <c r="C33" s="275">
        <v>763</v>
      </c>
      <c r="D33" s="242" t="s">
        <v>1542</v>
      </c>
      <c r="E33" s="242" t="s">
        <v>1542</v>
      </c>
      <c r="F33" s="242" t="s">
        <v>1542</v>
      </c>
      <c r="G33" s="242" t="s">
        <v>1542</v>
      </c>
      <c r="H33" s="11"/>
      <c r="I33" s="11"/>
      <c r="J33" s="11"/>
      <c r="K33" s="11"/>
      <c r="L33" s="11"/>
      <c r="M33" s="9"/>
      <c r="N33" s="9"/>
      <c r="O33" s="9"/>
      <c r="P33" s="9"/>
      <c r="Q33" s="9"/>
      <c r="R33" s="9"/>
      <c r="S33" s="9"/>
      <c r="T33" s="9"/>
      <c r="U33" s="9"/>
      <c r="V33" s="9"/>
      <c r="W33" s="9"/>
      <c r="X33" s="9"/>
    </row>
    <row r="34" spans="1:24" s="19" customFormat="1" ht="13.5" customHeight="1" x14ac:dyDescent="0.25">
      <c r="A34" s="19" t="s">
        <v>53</v>
      </c>
      <c r="C34" s="256">
        <v>18941</v>
      </c>
      <c r="D34" s="256">
        <v>151</v>
      </c>
      <c r="E34" s="256" t="s">
        <v>1542</v>
      </c>
      <c r="F34" s="256" t="s">
        <v>1542</v>
      </c>
      <c r="G34" s="256" t="s">
        <v>1542</v>
      </c>
      <c r="H34" s="20"/>
      <c r="I34" s="20"/>
      <c r="J34" s="20"/>
      <c r="K34" s="20"/>
      <c r="L34" s="20"/>
      <c r="M34" s="21"/>
      <c r="N34" s="21"/>
      <c r="O34" s="21"/>
      <c r="P34" s="21"/>
      <c r="Q34" s="21"/>
      <c r="R34" s="21"/>
      <c r="S34" s="21"/>
      <c r="T34" s="21"/>
      <c r="U34" s="21"/>
      <c r="V34" s="21"/>
      <c r="W34" s="21"/>
      <c r="X34" s="21"/>
    </row>
    <row r="38" spans="1:24" x14ac:dyDescent="0.25">
      <c r="B38" s="2" t="s">
        <v>3219</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3D02-000000000000}">
      <formula1>$X$4:$X$9</formula1>
    </dataValidation>
    <dataValidation type="list" allowBlank="1" showInputMessage="1" showErrorMessage="1" sqref="B10:G10" xr:uid="{00000000-0002-0000-3D02-000001000000}">
      <formula1>$X$10:$X$11</formula1>
    </dataValidation>
    <dataValidation type="list" allowBlank="1" showInputMessage="1" showErrorMessage="1" sqref="B12:G12" xr:uid="{00000000-0002-0000-3D02-000002000000}">
      <formula1>$X$12:$X$13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2-000000000000}">
  <sheetPr>
    <tabColor rgb="FFFF0000"/>
  </sheetPr>
  <dimension ref="A1:X31"/>
  <sheetViews>
    <sheetView workbookViewId="0">
      <pane xSplit="1" ySplit="2" topLeftCell="B9" activePane="bottomRight" state="frozen"/>
      <selection activeCell="K24" sqref="K24"/>
      <selection pane="topRight" activeCell="K24" sqref="K24"/>
      <selection pane="bottomLeft" activeCell="K24" sqref="K24"/>
      <selection pane="bottomRight" activeCell="K32" sqref="K32"/>
    </sheetView>
  </sheetViews>
  <sheetFormatPr defaultColWidth="9.140625" defaultRowHeight="15" x14ac:dyDescent="0.25"/>
  <cols>
    <col min="1" max="1" width="36.7109375" style="2" customWidth="1"/>
    <col min="2" max="2" width="60.7109375" style="2" customWidth="1"/>
    <col min="3" max="7" width="8" style="2" customWidth="1"/>
    <col min="8" max="20" width="8.140625" style="2" customWidth="1"/>
    <col min="21" max="22" width="9.140625" style="2"/>
    <col min="23" max="23" width="24" style="2" bestFit="1" customWidth="1"/>
    <col min="24" max="16384" width="9.140625" style="2"/>
  </cols>
  <sheetData>
    <row r="1" spans="1:24" ht="18.75" x14ac:dyDescent="0.25">
      <c r="A1" s="192" t="s">
        <v>0</v>
      </c>
    </row>
    <row r="2" spans="1:24" ht="14.25" customHeight="1" x14ac:dyDescent="0.25">
      <c r="B2" s="227"/>
      <c r="C2" s="227"/>
      <c r="D2" s="227"/>
      <c r="E2" s="227"/>
      <c r="F2" s="227"/>
    </row>
    <row r="3" spans="1:24" ht="14.25" customHeight="1" x14ac:dyDescent="0.25">
      <c r="A3" s="5" t="s">
        <v>1</v>
      </c>
      <c r="B3" s="702" t="s">
        <v>3220</v>
      </c>
      <c r="C3" s="702"/>
      <c r="D3" s="702"/>
      <c r="E3" s="702"/>
      <c r="F3" s="702"/>
      <c r="G3" s="702"/>
    </row>
    <row r="4" spans="1:24" ht="14.25" customHeight="1" x14ac:dyDescent="0.25">
      <c r="A4" s="6" t="s">
        <v>2</v>
      </c>
      <c r="B4" s="776" t="s">
        <v>3221</v>
      </c>
      <c r="C4" s="776"/>
      <c r="D4" s="776"/>
      <c r="E4" s="776"/>
      <c r="F4" s="776"/>
      <c r="G4" s="776"/>
      <c r="W4" s="2" t="s">
        <v>3</v>
      </c>
      <c r="X4" s="2" t="s">
        <v>4</v>
      </c>
    </row>
    <row r="5" spans="1:24" ht="14.25" customHeight="1" x14ac:dyDescent="0.25">
      <c r="A5" s="6" t="s">
        <v>5</v>
      </c>
      <c r="B5" s="699" t="s">
        <v>6</v>
      </c>
      <c r="C5" s="699"/>
      <c r="D5" s="699"/>
      <c r="E5" s="699"/>
      <c r="F5" s="699"/>
      <c r="G5" s="699"/>
      <c r="X5" s="2" t="s">
        <v>7</v>
      </c>
    </row>
    <row r="6" spans="1:24" ht="14.25" customHeight="1" x14ac:dyDescent="0.25">
      <c r="A6" s="6" t="s">
        <v>8</v>
      </c>
      <c r="B6" s="699" t="s">
        <v>9</v>
      </c>
      <c r="C6" s="699"/>
      <c r="D6" s="699"/>
      <c r="E6" s="699"/>
      <c r="F6" s="699"/>
      <c r="G6" s="699"/>
      <c r="X6" s="2" t="s">
        <v>10</v>
      </c>
    </row>
    <row r="7" spans="1:24" ht="14.25" customHeight="1" x14ac:dyDescent="0.25">
      <c r="A7" s="6" t="s">
        <v>11</v>
      </c>
      <c r="B7" s="688" t="s">
        <v>3200</v>
      </c>
      <c r="C7" s="688"/>
      <c r="D7" s="688"/>
      <c r="E7" s="688"/>
      <c r="F7" s="688"/>
      <c r="G7" s="688"/>
      <c r="X7" s="2" t="s">
        <v>16</v>
      </c>
    </row>
    <row r="8" spans="1:24" ht="14.25" customHeight="1" x14ac:dyDescent="0.25">
      <c r="A8" s="6" t="s">
        <v>13</v>
      </c>
      <c r="B8" s="699" t="s">
        <v>9</v>
      </c>
      <c r="C8" s="699"/>
      <c r="D8" s="699"/>
      <c r="E8" s="699"/>
      <c r="F8" s="699"/>
      <c r="G8" s="699"/>
      <c r="X8" s="2" t="s">
        <v>6</v>
      </c>
    </row>
    <row r="9" spans="1:24" ht="14.25" customHeight="1" x14ac:dyDescent="0.25">
      <c r="A9" s="6" t="s">
        <v>15</v>
      </c>
      <c r="B9" s="699" t="s">
        <v>63</v>
      </c>
      <c r="C9" s="699"/>
      <c r="D9" s="699"/>
      <c r="E9" s="699"/>
      <c r="F9" s="699"/>
      <c r="G9" s="699"/>
      <c r="X9" s="2" t="s">
        <v>21</v>
      </c>
    </row>
    <row r="10" spans="1:24" ht="14.25" customHeight="1" x14ac:dyDescent="0.25">
      <c r="A10" s="6" t="s">
        <v>17</v>
      </c>
      <c r="B10" s="699" t="s">
        <v>18</v>
      </c>
      <c r="C10" s="699"/>
      <c r="D10" s="699"/>
      <c r="E10" s="699"/>
      <c r="F10" s="699"/>
      <c r="G10" s="699"/>
      <c r="W10" s="2" t="s">
        <v>24</v>
      </c>
      <c r="X10" s="2" t="s">
        <v>25</v>
      </c>
    </row>
    <row r="11" spans="1:24" ht="14.25" customHeight="1" x14ac:dyDescent="0.25">
      <c r="A11" s="6" t="s">
        <v>19</v>
      </c>
      <c r="B11" s="699" t="s">
        <v>20</v>
      </c>
      <c r="C11" s="699"/>
      <c r="D11" s="699"/>
      <c r="E11" s="699"/>
      <c r="F11" s="699"/>
      <c r="G11" s="699"/>
      <c r="X11" s="2" t="s">
        <v>18</v>
      </c>
    </row>
    <row r="12" spans="1:24" ht="14.25" customHeight="1" x14ac:dyDescent="0.25">
      <c r="A12" s="6" t="s">
        <v>22</v>
      </c>
      <c r="B12" s="688" t="s">
        <v>23</v>
      </c>
      <c r="C12" s="688"/>
      <c r="D12" s="688"/>
      <c r="E12" s="688"/>
      <c r="F12" s="688"/>
      <c r="G12" s="688"/>
      <c r="W12" s="2" t="s">
        <v>29</v>
      </c>
      <c r="X12" s="2" t="s">
        <v>23</v>
      </c>
    </row>
    <row r="13" spans="1:24" ht="14.25" customHeight="1" x14ac:dyDescent="0.25">
      <c r="A13" s="6" t="s">
        <v>26</v>
      </c>
      <c r="B13" s="699" t="s">
        <v>3222</v>
      </c>
      <c r="C13" s="699"/>
      <c r="D13" s="699"/>
      <c r="E13" s="699"/>
      <c r="F13" s="699"/>
      <c r="G13" s="699"/>
      <c r="X13" s="2" t="s">
        <v>31</v>
      </c>
    </row>
    <row r="14" spans="1:24" ht="14.25" customHeight="1" x14ac:dyDescent="0.25">
      <c r="A14" s="6" t="s">
        <v>28</v>
      </c>
      <c r="B14" s="783" t="s">
        <v>3153</v>
      </c>
      <c r="C14" s="783"/>
      <c r="D14" s="783"/>
      <c r="E14" s="783"/>
      <c r="F14" s="783"/>
      <c r="G14" s="783"/>
    </row>
    <row r="15" spans="1:24" ht="14.25" customHeight="1" x14ac:dyDescent="0.25">
      <c r="A15" s="6" t="s">
        <v>30</v>
      </c>
      <c r="B15" s="688" t="s">
        <v>3160</v>
      </c>
      <c r="C15" s="688"/>
      <c r="D15" s="688"/>
      <c r="E15" s="688"/>
      <c r="F15" s="688"/>
      <c r="G15" s="688"/>
    </row>
    <row r="16" spans="1:24" ht="14.25" customHeight="1" x14ac:dyDescent="0.25">
      <c r="A16" s="6" t="s">
        <v>32</v>
      </c>
      <c r="B16" s="699" t="s">
        <v>988</v>
      </c>
      <c r="C16" s="699"/>
      <c r="D16" s="699"/>
      <c r="E16" s="699"/>
      <c r="F16" s="699"/>
      <c r="G16" s="699"/>
    </row>
    <row r="17" spans="1:24" ht="14.25" customHeight="1" x14ac:dyDescent="0.25">
      <c r="A17" s="6" t="s">
        <v>35</v>
      </c>
      <c r="B17" s="688" t="s">
        <v>9</v>
      </c>
      <c r="C17" s="688"/>
      <c r="D17" s="688"/>
      <c r="E17" s="688"/>
      <c r="F17" s="688"/>
      <c r="G17" s="688"/>
    </row>
    <row r="18" spans="1:24" ht="14.25" customHeight="1" x14ac:dyDescent="0.25">
      <c r="A18" s="6" t="s">
        <v>36</v>
      </c>
      <c r="B18" s="699" t="s">
        <v>9</v>
      </c>
      <c r="C18" s="699"/>
      <c r="D18" s="699"/>
      <c r="E18" s="699"/>
      <c r="F18" s="699"/>
      <c r="G18" s="699"/>
    </row>
    <row r="19" spans="1:24" ht="14.25" customHeight="1" x14ac:dyDescent="0.25">
      <c r="A19" s="7" t="s">
        <v>37</v>
      </c>
      <c r="C19" s="8" t="s">
        <v>38</v>
      </c>
      <c r="D19" s="8" t="s">
        <v>39</v>
      </c>
      <c r="E19" s="8" t="s">
        <v>40</v>
      </c>
      <c r="F19" s="8" t="s">
        <v>41</v>
      </c>
      <c r="G19" s="8" t="s">
        <v>42</v>
      </c>
      <c r="H19" s="8"/>
      <c r="I19" s="8"/>
      <c r="J19" s="8"/>
      <c r="K19" s="8"/>
      <c r="L19" s="8"/>
      <c r="M19" s="9"/>
      <c r="N19" s="9"/>
      <c r="O19" s="9"/>
      <c r="P19" s="9"/>
      <c r="Q19" s="9"/>
      <c r="R19" s="9"/>
      <c r="S19" s="9"/>
      <c r="T19" s="9"/>
      <c r="U19" s="9"/>
      <c r="V19" s="9"/>
      <c r="W19" s="9"/>
      <c r="X19" s="9"/>
    </row>
    <row r="20" spans="1:24" ht="14.25" customHeight="1" x14ac:dyDescent="0.25">
      <c r="A20" s="6" t="s">
        <v>43</v>
      </c>
      <c r="C20" s="10">
        <v>18941</v>
      </c>
      <c r="D20" s="10">
        <v>151</v>
      </c>
      <c r="E20" s="287" t="s">
        <v>1542</v>
      </c>
      <c r="F20" s="287" t="s">
        <v>1542</v>
      </c>
      <c r="G20" s="287" t="s">
        <v>1542</v>
      </c>
      <c r="H20" s="11"/>
      <c r="I20" s="11"/>
      <c r="J20" s="11"/>
      <c r="K20" s="11"/>
      <c r="L20" s="11"/>
      <c r="M20" s="9"/>
      <c r="N20" s="9"/>
      <c r="O20" s="9"/>
      <c r="P20" s="9"/>
      <c r="Q20" s="9"/>
      <c r="R20" s="9"/>
      <c r="S20" s="9"/>
      <c r="T20" s="9"/>
      <c r="U20" s="9"/>
      <c r="V20" s="9"/>
      <c r="W20" s="9"/>
      <c r="X20" s="9"/>
    </row>
    <row r="21" spans="1:24" ht="14.25" customHeight="1" x14ac:dyDescent="0.25">
      <c r="A21" s="6" t="s">
        <v>44</v>
      </c>
      <c r="C21" s="10">
        <f>C20-C25</f>
        <v>18134</v>
      </c>
      <c r="D21" s="10">
        <f t="shared" ref="D21" si="0">D20-D25</f>
        <v>94</v>
      </c>
      <c r="E21" s="287" t="s">
        <v>1542</v>
      </c>
      <c r="F21" s="287" t="s">
        <v>1542</v>
      </c>
      <c r="G21" s="287" t="s">
        <v>1542</v>
      </c>
      <c r="H21" s="10"/>
      <c r="I21" s="10"/>
      <c r="J21" s="10"/>
      <c r="K21" s="10"/>
      <c r="L21" s="10"/>
      <c r="M21" s="9"/>
      <c r="N21" s="9"/>
      <c r="O21" s="9"/>
      <c r="P21" s="9"/>
      <c r="Q21" s="9"/>
      <c r="R21" s="9"/>
      <c r="S21" s="9"/>
      <c r="T21" s="9"/>
      <c r="U21" s="9"/>
      <c r="V21" s="9"/>
      <c r="W21" s="9"/>
      <c r="X21" s="9"/>
    </row>
    <row r="22" spans="1:24" ht="14.25" customHeight="1" x14ac:dyDescent="0.25">
      <c r="A22" s="6" t="s">
        <v>45</v>
      </c>
      <c r="C22" s="12">
        <f>C21/C20</f>
        <v>0.95739401298769866</v>
      </c>
      <c r="D22" s="12">
        <f t="shared" ref="D22:G22" si="1">D21/D20</f>
        <v>0.62251655629139069</v>
      </c>
      <c r="E22" s="12" t="e">
        <f t="shared" si="1"/>
        <v>#VALUE!</v>
      </c>
      <c r="F22" s="12" t="e">
        <f t="shared" si="1"/>
        <v>#VALUE!</v>
      </c>
      <c r="G22" s="12" t="e">
        <f t="shared" si="1"/>
        <v>#VALUE!</v>
      </c>
      <c r="H22" s="12"/>
      <c r="I22" s="12"/>
      <c r="J22" s="12"/>
      <c r="K22" s="12"/>
      <c r="L22" s="12"/>
      <c r="M22" s="9"/>
      <c r="N22" s="9"/>
      <c r="O22" s="9"/>
      <c r="P22" s="9"/>
      <c r="Q22" s="9"/>
      <c r="R22" s="9"/>
      <c r="S22" s="9"/>
      <c r="T22" s="9"/>
      <c r="U22" s="9"/>
      <c r="V22" s="9"/>
      <c r="W22" s="9"/>
      <c r="X22" s="9"/>
    </row>
    <row r="23" spans="1:24"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row>
    <row r="24" spans="1:24" ht="14.25" customHeight="1" x14ac:dyDescent="0.25">
      <c r="A24" s="6" t="s">
        <v>47</v>
      </c>
      <c r="C24" s="12">
        <f>C23/C20</f>
        <v>0</v>
      </c>
      <c r="D24" s="12">
        <f t="shared" ref="D24:F24" si="2">D23/D20</f>
        <v>0</v>
      </c>
      <c r="E24" s="12" t="e">
        <f t="shared" si="2"/>
        <v>#VALUE!</v>
      </c>
      <c r="F24" s="12" t="e">
        <f t="shared" si="2"/>
        <v>#VALUE!</v>
      </c>
      <c r="G24" s="12" t="e">
        <f>G23/G20</f>
        <v>#VALUE!</v>
      </c>
      <c r="H24" s="12"/>
      <c r="I24" s="12"/>
      <c r="J24" s="12"/>
      <c r="K24" s="12"/>
      <c r="L24" s="12"/>
      <c r="M24" s="9"/>
      <c r="N24" s="9"/>
      <c r="O24" s="9"/>
      <c r="P24" s="9"/>
      <c r="Q24" s="9"/>
      <c r="R24" s="9"/>
      <c r="S24" s="9"/>
      <c r="T24" s="9"/>
      <c r="U24" s="9"/>
      <c r="V24" s="9"/>
      <c r="W24" s="9"/>
      <c r="X24" s="9"/>
    </row>
    <row r="25" spans="1:24" ht="14.25" customHeight="1" x14ac:dyDescent="0.25">
      <c r="A25" s="6" t="s">
        <v>48</v>
      </c>
      <c r="C25" s="10">
        <v>807</v>
      </c>
      <c r="D25" s="10">
        <v>57</v>
      </c>
      <c r="E25" s="287" t="s">
        <v>1542</v>
      </c>
      <c r="F25" s="9">
        <v>0</v>
      </c>
      <c r="G25" s="287" t="s">
        <v>1542</v>
      </c>
      <c r="H25" s="9"/>
      <c r="I25" s="9"/>
      <c r="J25" s="9"/>
      <c r="K25" s="9"/>
      <c r="L25" s="9"/>
      <c r="M25" s="9"/>
      <c r="N25" s="9"/>
      <c r="O25" s="9"/>
      <c r="P25" s="9"/>
      <c r="Q25" s="9"/>
      <c r="R25" s="9"/>
      <c r="S25" s="9"/>
      <c r="T25" s="9"/>
      <c r="U25" s="9"/>
      <c r="V25" s="9"/>
      <c r="W25" s="9"/>
      <c r="X25" s="9"/>
    </row>
    <row r="26" spans="1:24" ht="14.25" customHeight="1" x14ac:dyDescent="0.25">
      <c r="A26" s="6" t="s">
        <v>49</v>
      </c>
      <c r="C26" s="12">
        <f>C25/C20</f>
        <v>4.2605987012301359E-2</v>
      </c>
      <c r="D26" s="12">
        <f t="shared" ref="D26:F26" si="3">D25/D20</f>
        <v>0.37748344370860926</v>
      </c>
      <c r="E26" s="12" t="e">
        <f t="shared" si="3"/>
        <v>#VALUE!</v>
      </c>
      <c r="F26" s="12" t="e">
        <f t="shared" si="3"/>
        <v>#VALUE!</v>
      </c>
      <c r="G26" s="12" t="e">
        <f>G25/G20</f>
        <v>#VALUE!</v>
      </c>
      <c r="H26" s="12"/>
      <c r="I26" s="12"/>
      <c r="J26" s="12"/>
      <c r="K26" s="12"/>
      <c r="L26" s="12"/>
      <c r="M26" s="9"/>
      <c r="N26" s="9"/>
      <c r="O26" s="9"/>
      <c r="P26" s="9"/>
      <c r="Q26" s="9"/>
      <c r="R26" s="9"/>
      <c r="S26" s="9"/>
      <c r="T26" s="9"/>
      <c r="U26" s="9"/>
      <c r="V26" s="9"/>
      <c r="W26" s="9"/>
      <c r="X26" s="9"/>
    </row>
    <row r="27" spans="1:24" ht="14.25" customHeight="1" x14ac:dyDescent="0.25">
      <c r="A27" s="7" t="s">
        <v>50</v>
      </c>
      <c r="C27" s="677" t="s">
        <v>51</v>
      </c>
      <c r="D27" s="677"/>
      <c r="E27" s="677"/>
      <c r="F27" s="677"/>
      <c r="G27" s="677"/>
      <c r="H27" s="14"/>
      <c r="I27" s="14"/>
      <c r="J27" s="9"/>
      <c r="K27" s="9"/>
      <c r="L27" s="9"/>
      <c r="M27" s="9"/>
      <c r="N27" s="9"/>
      <c r="O27" s="9"/>
      <c r="P27" s="9"/>
      <c r="Q27" s="9"/>
      <c r="R27" s="9"/>
      <c r="S27" s="9"/>
      <c r="T27" s="9"/>
      <c r="U27" s="9"/>
      <c r="V27" s="9"/>
      <c r="W27" s="9"/>
      <c r="X27" s="9"/>
    </row>
    <row r="28" spans="1:24" ht="13.5" customHeight="1" x14ac:dyDescent="0.25">
      <c r="A28" s="15" t="s">
        <v>52</v>
      </c>
      <c r="B28" s="16" t="s">
        <v>2</v>
      </c>
      <c r="C28" s="8" t="s">
        <v>38</v>
      </c>
      <c r="D28" s="8" t="s">
        <v>39</v>
      </c>
      <c r="E28" s="8" t="s">
        <v>40</v>
      </c>
      <c r="F28" s="8" t="s">
        <v>41</v>
      </c>
      <c r="G28" s="8" t="s">
        <v>42</v>
      </c>
      <c r="H28" s="8"/>
      <c r="I28" s="8"/>
      <c r="J28" s="8"/>
      <c r="K28" s="8"/>
      <c r="L28" s="8"/>
      <c r="M28" s="9"/>
      <c r="N28" s="9"/>
      <c r="O28" s="9"/>
      <c r="P28" s="9"/>
      <c r="Q28" s="9"/>
      <c r="R28" s="9"/>
      <c r="S28" s="9"/>
      <c r="T28" s="9"/>
      <c r="U28" s="9"/>
      <c r="V28" s="9"/>
      <c r="W28" s="9"/>
      <c r="X28" s="9"/>
    </row>
    <row r="29" spans="1:24" ht="13.5" customHeight="1" x14ac:dyDescent="0.25">
      <c r="A29" s="2" t="s">
        <v>18</v>
      </c>
      <c r="B29" s="234" t="s">
        <v>3223</v>
      </c>
      <c r="C29" s="268">
        <v>633</v>
      </c>
      <c r="D29" s="287" t="s">
        <v>1542</v>
      </c>
      <c r="E29" s="287" t="s">
        <v>1542</v>
      </c>
      <c r="F29" s="287" t="s">
        <v>1542</v>
      </c>
      <c r="G29" s="287" t="s">
        <v>1542</v>
      </c>
      <c r="H29" s="11"/>
      <c r="I29" s="11"/>
      <c r="J29" s="11"/>
      <c r="K29" s="11"/>
      <c r="L29" s="11"/>
      <c r="M29" s="9"/>
      <c r="N29" s="9"/>
      <c r="O29" s="9"/>
      <c r="P29" s="9"/>
      <c r="Q29" s="9"/>
      <c r="R29" s="9"/>
      <c r="S29" s="9"/>
      <c r="T29" s="9"/>
      <c r="U29" s="9"/>
      <c r="V29" s="9"/>
      <c r="W29" s="9"/>
      <c r="X29" s="9"/>
    </row>
    <row r="30" spans="1:24" ht="13.5" customHeight="1" x14ac:dyDescent="0.25">
      <c r="A30" s="2" t="s">
        <v>25</v>
      </c>
      <c r="B30" s="234" t="s">
        <v>3224</v>
      </c>
      <c r="C30" s="268">
        <v>17501</v>
      </c>
      <c r="D30" s="268" t="s">
        <v>10806</v>
      </c>
      <c r="E30" s="287" t="s">
        <v>1542</v>
      </c>
      <c r="F30" s="287" t="s">
        <v>1542</v>
      </c>
      <c r="G30" s="287" t="s">
        <v>1542</v>
      </c>
      <c r="H30" s="11"/>
      <c r="I30" s="11"/>
      <c r="J30" s="11"/>
      <c r="K30" s="11"/>
      <c r="L30" s="11"/>
      <c r="M30" s="9"/>
      <c r="N30" s="9"/>
      <c r="O30" s="9"/>
      <c r="P30" s="9"/>
      <c r="Q30" s="9"/>
      <c r="R30" s="9"/>
      <c r="S30" s="9"/>
      <c r="T30" s="9"/>
      <c r="U30" s="9"/>
      <c r="V30" s="9"/>
      <c r="W30" s="9"/>
      <c r="X30" s="9"/>
    </row>
    <row r="31" spans="1:24" s="19" customFormat="1" ht="13.5" customHeight="1" x14ac:dyDescent="0.25">
      <c r="A31" s="19" t="s">
        <v>53</v>
      </c>
      <c r="C31" s="20">
        <v>18134</v>
      </c>
      <c r="D31" s="20">
        <v>94</v>
      </c>
      <c r="E31" s="20" t="s">
        <v>10806</v>
      </c>
      <c r="F31" s="20" t="s">
        <v>10806</v>
      </c>
      <c r="G31" s="20" t="s">
        <v>10806</v>
      </c>
      <c r="H31" s="20"/>
      <c r="I31" s="20"/>
      <c r="J31" s="20"/>
      <c r="K31" s="20"/>
      <c r="L31" s="20"/>
      <c r="M31" s="21"/>
      <c r="N31" s="21"/>
      <c r="O31" s="21"/>
      <c r="P31" s="21"/>
      <c r="Q31" s="21"/>
      <c r="R31" s="21"/>
      <c r="S31" s="21"/>
      <c r="T31" s="21"/>
      <c r="U31" s="21"/>
      <c r="V31" s="21"/>
      <c r="W31" s="21"/>
      <c r="X31"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3E02-000000000000}">
      <formula1>$X$12:$X$13</formula1>
    </dataValidation>
    <dataValidation type="list" allowBlank="1" showInputMessage="1" showErrorMessage="1" sqref="B10:G10" xr:uid="{00000000-0002-0000-3E02-000001000000}">
      <formula1>$X$10:$X$11</formula1>
    </dataValidation>
    <dataValidation type="list" allowBlank="1" showInputMessage="1" showErrorMessage="1" sqref="B5:G5" xr:uid="{00000000-0002-0000-3E02-000002000000}">
      <formula1>$X$4:$X$9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2-000000000000}">
  <sheetPr>
    <tabColor rgb="FFFF0000"/>
  </sheetPr>
  <dimension ref="A1:AA35"/>
  <sheetViews>
    <sheetView workbookViewId="0">
      <pane xSplit="1" ySplit="2" topLeftCell="B9" activePane="bottomRight" state="frozen"/>
      <selection activeCell="K24" sqref="K24"/>
      <selection pane="topRight" activeCell="K24" sqref="K24"/>
      <selection pane="bottomLeft" activeCell="K24" sqref="K24"/>
      <selection pane="bottomRight" activeCell="J34" sqref="J34"/>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19.5703125" style="2" bestFit="1" customWidth="1"/>
    <col min="11"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3225</v>
      </c>
      <c r="C3" s="702"/>
      <c r="D3" s="702"/>
      <c r="E3" s="702"/>
      <c r="F3" s="702"/>
      <c r="G3" s="702"/>
    </row>
    <row r="4" spans="1:27" ht="14.25" customHeight="1" x14ac:dyDescent="0.25">
      <c r="A4" s="6" t="s">
        <v>2</v>
      </c>
      <c r="B4" s="699" t="s">
        <v>3226</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79" t="s">
        <v>9</v>
      </c>
      <c r="C7" s="679"/>
      <c r="D7" s="679"/>
      <c r="E7" s="679"/>
      <c r="F7" s="679"/>
      <c r="G7" s="679"/>
      <c r="I7" s="131" t="s">
        <v>58</v>
      </c>
      <c r="J7" s="2" t="s">
        <v>3227</v>
      </c>
      <c r="AA7" s="2" t="s">
        <v>16</v>
      </c>
    </row>
    <row r="8" spans="1:27" ht="14.25" customHeight="1" x14ac:dyDescent="0.25">
      <c r="A8" s="6" t="s">
        <v>13</v>
      </c>
      <c r="B8" s="699" t="s">
        <v>9</v>
      </c>
      <c r="C8" s="699"/>
      <c r="D8" s="699"/>
      <c r="E8" s="699"/>
      <c r="F8" s="699"/>
      <c r="G8" s="699"/>
      <c r="I8" s="131" t="s">
        <v>59</v>
      </c>
      <c r="J8" s="2" t="s">
        <v>3228</v>
      </c>
      <c r="AA8" s="2" t="s">
        <v>6</v>
      </c>
    </row>
    <row r="9" spans="1:27" ht="14.25" customHeight="1" x14ac:dyDescent="0.25">
      <c r="A9" s="6" t="s">
        <v>15</v>
      </c>
      <c r="B9" s="699" t="s">
        <v>63</v>
      </c>
      <c r="C9" s="699"/>
      <c r="D9" s="699"/>
      <c r="E9" s="699"/>
      <c r="F9" s="699"/>
      <c r="G9" s="699"/>
      <c r="I9" s="131" t="s">
        <v>60</v>
      </c>
      <c r="J9" s="2" t="s">
        <v>3229</v>
      </c>
      <c r="AA9" s="2" t="s">
        <v>21</v>
      </c>
    </row>
    <row r="10" spans="1:27" ht="14.25" customHeight="1" x14ac:dyDescent="0.25">
      <c r="A10" s="6" t="s">
        <v>17</v>
      </c>
      <c r="B10" s="699" t="s">
        <v>18</v>
      </c>
      <c r="C10" s="699"/>
      <c r="D10" s="699"/>
      <c r="E10" s="699"/>
      <c r="F10" s="699"/>
      <c r="G10" s="699"/>
      <c r="I10" s="131" t="s">
        <v>61</v>
      </c>
      <c r="J10" s="2" t="s">
        <v>3230</v>
      </c>
      <c r="Z10" s="2" t="s">
        <v>24</v>
      </c>
      <c r="AA10" s="2" t="s">
        <v>25</v>
      </c>
    </row>
    <row r="11" spans="1:27" ht="14.25" customHeight="1" x14ac:dyDescent="0.25">
      <c r="A11" s="6" t="s">
        <v>19</v>
      </c>
      <c r="B11" s="699" t="s">
        <v>20</v>
      </c>
      <c r="C11" s="699"/>
      <c r="D11" s="699"/>
      <c r="E11" s="699"/>
      <c r="F11" s="699"/>
      <c r="G11" s="699"/>
      <c r="I11" s="131" t="s">
        <v>1994</v>
      </c>
      <c r="J11" s="2" t="s">
        <v>1900</v>
      </c>
      <c r="AA11" s="2" t="s">
        <v>18</v>
      </c>
    </row>
    <row r="12" spans="1:27" ht="14.25" customHeight="1" x14ac:dyDescent="0.25">
      <c r="A12" s="6" t="s">
        <v>22</v>
      </c>
      <c r="B12" s="688" t="s">
        <v>31</v>
      </c>
      <c r="C12" s="688"/>
      <c r="D12" s="688"/>
      <c r="E12" s="688"/>
      <c r="F12" s="688"/>
      <c r="G12" s="688"/>
      <c r="I12" s="131"/>
      <c r="Z12" s="2" t="s">
        <v>29</v>
      </c>
      <c r="AA12" s="2" t="s">
        <v>23</v>
      </c>
    </row>
    <row r="13" spans="1:27" ht="14.25" customHeight="1" x14ac:dyDescent="0.25">
      <c r="A13" s="6" t="s">
        <v>26</v>
      </c>
      <c r="B13" s="699" t="s">
        <v>3231</v>
      </c>
      <c r="C13" s="699"/>
      <c r="D13" s="699"/>
      <c r="E13" s="699"/>
      <c r="F13" s="699"/>
      <c r="G13" s="699"/>
      <c r="I13" s="131"/>
      <c r="AA13" s="2" t="s">
        <v>31</v>
      </c>
    </row>
    <row r="14" spans="1:27" ht="14.25" customHeight="1" x14ac:dyDescent="0.25">
      <c r="A14" s="6" t="s">
        <v>28</v>
      </c>
      <c r="B14" s="688" t="s">
        <v>3232</v>
      </c>
      <c r="C14" s="688"/>
      <c r="D14" s="688"/>
      <c r="E14" s="688"/>
      <c r="F14" s="688"/>
      <c r="G14" s="688"/>
      <c r="I14" s="131"/>
    </row>
    <row r="15" spans="1:27" ht="14.25" customHeight="1" x14ac:dyDescent="0.25">
      <c r="A15" s="6" t="s">
        <v>30</v>
      </c>
      <c r="B15" s="688" t="s">
        <v>3233</v>
      </c>
      <c r="C15" s="688"/>
      <c r="D15" s="688"/>
      <c r="E15" s="688"/>
      <c r="F15" s="688"/>
      <c r="G15" s="688"/>
      <c r="I15" s="131"/>
    </row>
    <row r="16" spans="1:27" ht="14.25" customHeight="1" x14ac:dyDescent="0.25">
      <c r="A16" s="6" t="s">
        <v>32</v>
      </c>
      <c r="B16" s="699" t="s">
        <v>1003</v>
      </c>
      <c r="C16" s="699"/>
      <c r="D16" s="699"/>
      <c r="E16" s="699"/>
      <c r="F16" s="699"/>
      <c r="G16" s="699"/>
      <c r="I16" s="131"/>
    </row>
    <row r="17" spans="1:27" ht="14.25" customHeight="1" x14ac:dyDescent="0.25">
      <c r="A17" s="6" t="s">
        <v>35</v>
      </c>
      <c r="B17" s="688" t="s">
        <v>9</v>
      </c>
      <c r="C17" s="688"/>
      <c r="D17" s="688"/>
      <c r="E17" s="688"/>
      <c r="F17" s="688"/>
      <c r="G17" s="688"/>
      <c r="I17" s="131"/>
    </row>
    <row r="18" spans="1:27" ht="14.25" customHeight="1" x14ac:dyDescent="0.25">
      <c r="A18" s="6" t="s">
        <v>36</v>
      </c>
      <c r="B18" s="699" t="s">
        <v>9</v>
      </c>
      <c r="C18" s="699"/>
      <c r="D18" s="699"/>
      <c r="E18" s="699"/>
      <c r="F18" s="699"/>
      <c r="G18" s="699"/>
      <c r="I18" s="131"/>
    </row>
    <row r="19" spans="1:27" ht="14.25" customHeight="1" x14ac:dyDescent="0.25">
      <c r="A19" s="7" t="s">
        <v>37</v>
      </c>
      <c r="C19" s="8" t="s">
        <v>38</v>
      </c>
      <c r="D19" s="8" t="s">
        <v>39</v>
      </c>
      <c r="E19" s="8" t="s">
        <v>40</v>
      </c>
      <c r="F19" s="8" t="s">
        <v>41</v>
      </c>
      <c r="G19" s="8" t="s">
        <v>42</v>
      </c>
      <c r="H19" s="8"/>
      <c r="I19" s="280"/>
      <c r="J19" s="8"/>
      <c r="K19" s="8"/>
      <c r="L19" s="8"/>
      <c r="M19" s="8"/>
      <c r="N19" s="8"/>
      <c r="O19" s="8"/>
      <c r="P19" s="9"/>
      <c r="Q19" s="9"/>
      <c r="R19" s="9"/>
      <c r="S19" s="9"/>
      <c r="T19" s="9"/>
      <c r="U19" s="9"/>
      <c r="V19" s="9"/>
      <c r="W19" s="9"/>
      <c r="X19" s="9"/>
      <c r="Y19" s="9"/>
      <c r="Z19" s="9"/>
      <c r="AA19" s="9"/>
    </row>
    <row r="20" spans="1:27" ht="14.25" customHeight="1" x14ac:dyDescent="0.25">
      <c r="A20" s="6" t="s">
        <v>43</v>
      </c>
      <c r="C20" s="10">
        <v>24596</v>
      </c>
      <c r="D20" s="10">
        <v>24547</v>
      </c>
      <c r="E20" s="10">
        <v>24503</v>
      </c>
      <c r="F20" s="11">
        <v>25270</v>
      </c>
      <c r="G20" s="11">
        <v>24764</v>
      </c>
      <c r="H20" s="11"/>
      <c r="I20" s="278"/>
      <c r="J20" s="10"/>
      <c r="K20" s="10"/>
      <c r="L20" s="11"/>
      <c r="M20" s="11"/>
      <c r="N20" s="11"/>
      <c r="O20" s="11"/>
      <c r="P20" s="9"/>
      <c r="Q20" s="9"/>
      <c r="R20" s="9"/>
      <c r="S20" s="9"/>
      <c r="T20" s="9"/>
      <c r="U20" s="9"/>
      <c r="V20" s="9"/>
      <c r="W20" s="9"/>
      <c r="X20" s="9"/>
      <c r="Y20" s="9"/>
      <c r="Z20" s="9"/>
      <c r="AA20" s="9"/>
    </row>
    <row r="21" spans="1:27" ht="14.25" customHeight="1" x14ac:dyDescent="0.25">
      <c r="A21" s="6" t="s">
        <v>44</v>
      </c>
      <c r="C21" s="10">
        <f>C20-C25</f>
        <v>24596</v>
      </c>
      <c r="D21" s="10">
        <f t="shared" ref="D21:G21" si="0">D20-D25</f>
        <v>24547</v>
      </c>
      <c r="E21" s="10">
        <f t="shared" si="0"/>
        <v>24503</v>
      </c>
      <c r="F21" s="10">
        <f t="shared" si="0"/>
        <v>25270</v>
      </c>
      <c r="G21" s="10">
        <f t="shared" si="0"/>
        <v>24764</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278"/>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277"/>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31">
        <v>0</v>
      </c>
      <c r="B29" s="234" t="s">
        <v>1956</v>
      </c>
      <c r="C29" s="18">
        <v>21218</v>
      </c>
      <c r="D29" s="11">
        <v>20937</v>
      </c>
      <c r="E29" s="11">
        <v>20752</v>
      </c>
      <c r="F29" s="11">
        <v>21200</v>
      </c>
      <c r="G29" s="11">
        <v>20933</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131" t="s">
        <v>58</v>
      </c>
      <c r="B30" s="234" t="s">
        <v>3234</v>
      </c>
      <c r="C30" s="18">
        <v>2479</v>
      </c>
      <c r="D30" s="11">
        <v>2347</v>
      </c>
      <c r="E30" s="11">
        <v>2336</v>
      </c>
      <c r="F30" s="11">
        <v>2454</v>
      </c>
      <c r="G30" s="11">
        <v>2311</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131" t="s">
        <v>59</v>
      </c>
      <c r="B31" s="234" t="s">
        <v>3235</v>
      </c>
      <c r="C31" s="18">
        <v>405</v>
      </c>
      <c r="D31" s="11">
        <v>401</v>
      </c>
      <c r="E31" s="11">
        <v>413</v>
      </c>
      <c r="F31" s="11">
        <v>482</v>
      </c>
      <c r="G31" s="11">
        <v>421</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131" t="s">
        <v>60</v>
      </c>
      <c r="B32" s="234" t="s">
        <v>3236</v>
      </c>
      <c r="C32" s="18">
        <v>11</v>
      </c>
      <c r="D32" s="11" t="s">
        <v>1542</v>
      </c>
      <c r="E32" s="11" t="s">
        <v>1542</v>
      </c>
      <c r="F32" s="11" t="s">
        <v>1542</v>
      </c>
      <c r="G32" s="11" t="s">
        <v>1542</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131" t="s">
        <v>61</v>
      </c>
      <c r="B33" s="234" t="s">
        <v>3237</v>
      </c>
      <c r="C33" s="18">
        <v>118</v>
      </c>
      <c r="D33" s="11" t="s">
        <v>10806</v>
      </c>
      <c r="E33" s="11" t="s">
        <v>10806</v>
      </c>
      <c r="F33" s="11" t="s">
        <v>10806</v>
      </c>
      <c r="G33" s="11" t="s">
        <v>10806</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131" t="s">
        <v>1994</v>
      </c>
      <c r="B34" s="234" t="s">
        <v>117</v>
      </c>
      <c r="C34" s="18">
        <v>365</v>
      </c>
      <c r="D34" s="11">
        <v>775</v>
      </c>
      <c r="E34" s="11">
        <v>957</v>
      </c>
      <c r="F34" s="11">
        <v>1102</v>
      </c>
      <c r="G34" s="11">
        <v>1075</v>
      </c>
      <c r="H34" s="11"/>
      <c r="I34" s="11"/>
      <c r="J34" s="11"/>
      <c r="K34" s="11"/>
      <c r="L34" s="11"/>
      <c r="M34" s="11"/>
      <c r="N34" s="11"/>
      <c r="O34" s="11"/>
      <c r="P34" s="9"/>
      <c r="Q34" s="9"/>
      <c r="R34" s="9"/>
      <c r="S34" s="9"/>
      <c r="T34" s="9"/>
      <c r="U34" s="9"/>
      <c r="V34" s="9"/>
      <c r="W34" s="9"/>
      <c r="X34" s="9"/>
      <c r="Y34" s="9"/>
      <c r="Z34" s="9"/>
      <c r="AA34" s="9"/>
    </row>
    <row r="35" spans="1:27" s="19" customFormat="1" ht="13.5" customHeight="1" x14ac:dyDescent="0.25">
      <c r="A35" s="19" t="s">
        <v>53</v>
      </c>
      <c r="C35" s="20">
        <f>SUM(C29:C34)</f>
        <v>24596</v>
      </c>
      <c r="D35" s="20">
        <f t="shared" ref="D35:G35" si="4">SUM(D29:D34)</f>
        <v>24460</v>
      </c>
      <c r="E35" s="20">
        <f t="shared" si="4"/>
        <v>24458</v>
      </c>
      <c r="F35" s="20">
        <f t="shared" si="4"/>
        <v>25238</v>
      </c>
      <c r="G35" s="20">
        <f t="shared" si="4"/>
        <v>24740</v>
      </c>
      <c r="H35" s="20"/>
      <c r="I35" s="20"/>
      <c r="J35" s="20"/>
      <c r="K35" s="20"/>
      <c r="L35" s="20"/>
      <c r="M35" s="20"/>
      <c r="N35" s="20"/>
      <c r="O35" s="20"/>
      <c r="P35" s="21"/>
      <c r="Q35" s="21"/>
      <c r="R35" s="21"/>
      <c r="S35" s="21"/>
      <c r="T35" s="21"/>
      <c r="U35" s="21"/>
      <c r="V35" s="21"/>
      <c r="W35" s="21"/>
      <c r="X35" s="21"/>
      <c r="Y35" s="21"/>
      <c r="Z35" s="21"/>
      <c r="AA35"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3F02-000000000000}">
      <formula1>$AA$12:$AA$13</formula1>
    </dataValidation>
    <dataValidation type="list" allowBlank="1" showInputMessage="1" showErrorMessage="1" sqref="B10:G10" xr:uid="{00000000-0002-0000-3F02-000001000000}">
      <formula1>$AA$10:$AA$11</formula1>
    </dataValidation>
    <dataValidation type="list" allowBlank="1" showInputMessage="1" showErrorMessage="1" sqref="B5:G5" xr:uid="{00000000-0002-0000-3F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3238</v>
      </c>
      <c r="C3" s="702"/>
      <c r="D3" s="702"/>
      <c r="E3" s="702"/>
      <c r="F3" s="702"/>
      <c r="G3" s="702"/>
    </row>
    <row r="4" spans="1:27" ht="14.25" customHeight="1" x14ac:dyDescent="0.25">
      <c r="A4" s="6" t="s">
        <v>2</v>
      </c>
      <c r="B4" s="699" t="s">
        <v>3239</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3240</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1004</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24596</v>
      </c>
      <c r="D20" s="10">
        <v>24547</v>
      </c>
      <c r="E20" s="10">
        <v>24503</v>
      </c>
      <c r="F20" s="11">
        <v>25270</v>
      </c>
      <c r="G20" s="11">
        <v>24764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443</v>
      </c>
      <c r="D21" s="10">
        <f t="shared" ref="D21:G21" si="0">D20-D25</f>
        <v>776</v>
      </c>
      <c r="E21" s="10">
        <f t="shared" si="0"/>
        <v>945</v>
      </c>
      <c r="F21" s="10">
        <f t="shared" si="0"/>
        <v>1049</v>
      </c>
      <c r="G21" s="10">
        <f t="shared" si="0"/>
        <v>1044</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1.8011058708733128E-2</v>
      </c>
      <c r="D22" s="12">
        <f t="shared" ref="D22:G22" si="1">D21/D20</f>
        <v>3.1612824377724363E-2</v>
      </c>
      <c r="E22" s="12">
        <f t="shared" si="1"/>
        <v>3.8566706117618248E-2</v>
      </c>
      <c r="F22" s="12">
        <f t="shared" si="1"/>
        <v>4.1511673921646224E-2</v>
      </c>
      <c r="G22" s="12">
        <f t="shared" si="1"/>
        <v>4.2157971248586661E-2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99</v>
      </c>
      <c r="D23" s="10">
        <v>145</v>
      </c>
      <c r="E23" s="10">
        <v>187</v>
      </c>
      <c r="F23" s="198">
        <v>239</v>
      </c>
      <c r="G23" s="198">
        <v>217</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4.0250447227191417E-3</v>
      </c>
      <c r="D24" s="12">
        <f t="shared" ref="D24:F24" si="2">D23/D20</f>
        <v>5.9070354829510738E-3</v>
      </c>
      <c r="E24" s="12">
        <f t="shared" si="2"/>
        <v>7.6317185650736641E-3</v>
      </c>
      <c r="F24" s="12">
        <f t="shared" si="2"/>
        <v>9.4578551642263559E-3</v>
      </c>
      <c r="G24" s="12">
        <f>G23/G20</f>
        <v>8.7627200775319009E-3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24153</v>
      </c>
      <c r="D25" s="10">
        <v>23771</v>
      </c>
      <c r="E25" s="10">
        <v>23558</v>
      </c>
      <c r="F25" s="10">
        <v>24221</v>
      </c>
      <c r="G25" s="10">
        <v>23720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0.9819889412912669</v>
      </c>
      <c r="D26" s="12">
        <f t="shared" ref="D26:F26" si="3">D25/D20</f>
        <v>0.96838717562227561</v>
      </c>
      <c r="E26" s="12">
        <f t="shared" si="3"/>
        <v>0.96143329388238175</v>
      </c>
      <c r="F26" s="12">
        <f t="shared" si="3"/>
        <v>0.95848832607835377</v>
      </c>
      <c r="G26" s="12">
        <f>G25/G20</f>
        <v>0.95784202875141333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8">
        <v>443</v>
      </c>
      <c r="D29" s="11">
        <v>776</v>
      </c>
      <c r="E29" s="11">
        <v>945</v>
      </c>
      <c r="F29" s="11">
        <v>1049</v>
      </c>
      <c r="G29" s="11">
        <v>1044</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443</v>
      </c>
      <c r="D30" s="20">
        <f>SUM(D29:D29)</f>
        <v>776</v>
      </c>
      <c r="E30" s="20">
        <f>SUM(E29:E29)</f>
        <v>945</v>
      </c>
      <c r="F30" s="20">
        <f>SUM(F29:F29)</f>
        <v>1049</v>
      </c>
      <c r="G30" s="20">
        <f>SUM(G29:G29)</f>
        <v>1044</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4002-000000000000}">
      <formula1>$AA$4:$AA$9</formula1>
    </dataValidation>
    <dataValidation type="list" allowBlank="1" showInputMessage="1" showErrorMessage="1" sqref="B10:G10" xr:uid="{00000000-0002-0000-4002-000001000000}">
      <formula1>$AA$10:$AA$11</formula1>
    </dataValidation>
    <dataValidation type="list" allowBlank="1" showInputMessage="1" showErrorMessage="1" sqref="B12:G12" xr:uid="{00000000-0002-0000-40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H32" sqref="H32"/>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3242</v>
      </c>
      <c r="C3" s="702"/>
      <c r="D3" s="702"/>
      <c r="E3" s="702"/>
      <c r="F3" s="702"/>
      <c r="G3" s="702"/>
    </row>
    <row r="4" spans="1:27" ht="14.25" customHeight="1" x14ac:dyDescent="0.25">
      <c r="A4" s="6" t="s">
        <v>2</v>
      </c>
      <c r="B4" s="776" t="s">
        <v>3243</v>
      </c>
      <c r="C4" s="776"/>
      <c r="D4" s="776"/>
      <c r="E4" s="776"/>
      <c r="F4" s="776"/>
      <c r="G4" s="776"/>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3244</v>
      </c>
      <c r="C13" s="699"/>
      <c r="D13" s="699"/>
      <c r="E13" s="699"/>
      <c r="F13" s="699"/>
      <c r="G13" s="699"/>
      <c r="AA13" s="2" t="s">
        <v>31</v>
      </c>
    </row>
    <row r="14" spans="1:27" ht="14.25" customHeight="1" x14ac:dyDescent="0.25">
      <c r="A14" s="6" t="s">
        <v>28</v>
      </c>
      <c r="B14" s="688" t="s">
        <v>3245</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1005</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24596</v>
      </c>
      <c r="D20" s="10">
        <v>24547</v>
      </c>
      <c r="E20" s="10">
        <v>24503</v>
      </c>
      <c r="F20" s="11">
        <v>25270</v>
      </c>
      <c r="G20" s="11">
        <v>24764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3257</v>
      </c>
      <c r="D21" s="10">
        <f t="shared" ref="D21:G21" si="0">D20-D25</f>
        <v>3454</v>
      </c>
      <c r="E21" s="10">
        <f t="shared" si="0"/>
        <v>3537</v>
      </c>
      <c r="F21" s="10">
        <f t="shared" si="0"/>
        <v>3844</v>
      </c>
      <c r="G21" s="10">
        <f t="shared" si="0"/>
        <v>3602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0.13241990567571962</v>
      </c>
      <c r="D22" s="12">
        <f t="shared" ref="D22:G22" si="1">D21/D20</f>
        <v>0.14070965902146901</v>
      </c>
      <c r="E22" s="12">
        <f t="shared" si="1"/>
        <v>0.14434967146879973</v>
      </c>
      <c r="F22" s="12">
        <f t="shared" si="1"/>
        <v>0.15211713494261972</v>
      </c>
      <c r="G22" s="12">
        <f t="shared" si="1"/>
        <v>0.14545307704732677</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13</v>
      </c>
      <c r="D23" s="10">
        <v>18</v>
      </c>
      <c r="E23" s="10">
        <v>22</v>
      </c>
      <c r="F23" s="9">
        <v>51</v>
      </c>
      <c r="G23" s="9">
        <v>40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5.2854122621564484E-4</v>
      </c>
      <c r="D24" s="12">
        <f t="shared" ref="D24:F24" si="2">D23/D20</f>
        <v>7.3328716340082293E-4</v>
      </c>
      <c r="E24" s="12">
        <f t="shared" si="2"/>
        <v>8.978492429498429E-4</v>
      </c>
      <c r="F24" s="12">
        <f t="shared" si="2"/>
        <v>2.0182034032449545E-3</v>
      </c>
      <c r="G24" s="12">
        <f>G23/G20</f>
        <v>1.6152479405588758E-3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21339</v>
      </c>
      <c r="D25" s="10">
        <v>21093</v>
      </c>
      <c r="E25" s="10">
        <v>20966</v>
      </c>
      <c r="F25" s="10">
        <v>21426</v>
      </c>
      <c r="G25" s="10">
        <v>21162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0.8675800943242804</v>
      </c>
      <c r="D26" s="12">
        <f t="shared" ref="D26:F26" si="3">D25/D20</f>
        <v>0.85929034097853096</v>
      </c>
      <c r="E26" s="12">
        <f t="shared" si="3"/>
        <v>0.85565032853120027</v>
      </c>
      <c r="F26" s="12">
        <f t="shared" si="3"/>
        <v>0.84788286505738031</v>
      </c>
      <c r="G26" s="12">
        <f>G25/G20</f>
        <v>0.8545469229526732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3257</v>
      </c>
      <c r="D29" s="10">
        <v>3454</v>
      </c>
      <c r="E29" s="10">
        <v>3537</v>
      </c>
      <c r="F29" s="11">
        <v>3844</v>
      </c>
      <c r="G29" s="11">
        <v>3602</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3257</v>
      </c>
      <c r="D30" s="20">
        <f>SUM(D29:D29)</f>
        <v>3454</v>
      </c>
      <c r="E30" s="20">
        <f>SUM(E29:E29)</f>
        <v>3537</v>
      </c>
      <c r="F30" s="20">
        <f>SUM(F29:F29)</f>
        <v>3844</v>
      </c>
      <c r="G30" s="20">
        <f>SUM(G29:G29)</f>
        <v>3602</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4102-000000000000}">
      <formula1>$AA$12:$AA$13</formula1>
    </dataValidation>
    <dataValidation type="list" allowBlank="1" showInputMessage="1" showErrorMessage="1" sqref="B10:G10" xr:uid="{00000000-0002-0000-4102-000001000000}">
      <formula1>$AA$10:$AA$11</formula1>
    </dataValidation>
    <dataValidation type="list" allowBlank="1" showInputMessage="1" showErrorMessage="1" sqref="B5:G5" xr:uid="{00000000-0002-0000-41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v>2019</v>
      </c>
      <c r="E1" s="3"/>
      <c r="F1" s="3"/>
    </row>
    <row r="2" spans="1:27" ht="14.25" customHeight="1" x14ac:dyDescent="0.25">
      <c r="B2" s="227"/>
      <c r="C2" s="227"/>
      <c r="D2" s="227"/>
      <c r="E2" s="227"/>
      <c r="F2" s="227"/>
    </row>
    <row r="3" spans="1:27" ht="14.25" customHeight="1" x14ac:dyDescent="0.25">
      <c r="A3" s="5" t="s">
        <v>1</v>
      </c>
      <c r="B3" s="702" t="s">
        <v>3246</v>
      </c>
      <c r="C3" s="702"/>
      <c r="D3" s="702"/>
      <c r="E3" s="702"/>
      <c r="F3" s="702"/>
      <c r="G3" s="702"/>
    </row>
    <row r="4" spans="1:27" ht="14.25" customHeight="1" x14ac:dyDescent="0.25">
      <c r="A4" s="6" t="s">
        <v>2</v>
      </c>
      <c r="B4" s="776" t="s">
        <v>3247</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3248</v>
      </c>
      <c r="C13" s="699"/>
      <c r="D13" s="699"/>
      <c r="E13" s="699"/>
      <c r="F13" s="699"/>
      <c r="G13" s="699"/>
      <c r="AA13" s="2" t="s">
        <v>31</v>
      </c>
    </row>
    <row r="14" spans="1:27" ht="14.25" customHeight="1" x14ac:dyDescent="0.25">
      <c r="A14" s="6" t="s">
        <v>28</v>
      </c>
      <c r="B14" s="688" t="s">
        <v>3249</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1006</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24596</v>
      </c>
      <c r="D20" s="10">
        <v>24547</v>
      </c>
      <c r="E20" s="10">
        <v>24503</v>
      </c>
      <c r="F20" s="11">
        <v>25270</v>
      </c>
      <c r="G20" s="11">
        <v>24764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3072</v>
      </c>
      <c r="D21" s="10">
        <f t="shared" ref="D21:G21" si="0">D20-D25</f>
        <v>3271</v>
      </c>
      <c r="E21" s="10">
        <f t="shared" si="0"/>
        <v>3391</v>
      </c>
      <c r="F21" s="10">
        <f t="shared" si="0"/>
        <v>3666</v>
      </c>
      <c r="G21" s="10">
        <f t="shared" si="0"/>
        <v>3445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0.12489835745649699</v>
      </c>
      <c r="D22" s="12">
        <f t="shared" ref="D22:G22" si="1">D21/D20</f>
        <v>0.13325457286022732</v>
      </c>
      <c r="E22" s="12">
        <f t="shared" si="1"/>
        <v>0.13839121740195079</v>
      </c>
      <c r="F22" s="12">
        <f t="shared" si="1"/>
        <v>0.14507320933913731</v>
      </c>
      <c r="G22" s="12">
        <f t="shared" si="1"/>
        <v>0.13911322888063318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261</v>
      </c>
      <c r="D23" s="10">
        <v>245</v>
      </c>
      <c r="E23" s="10">
        <v>175</v>
      </c>
      <c r="F23" s="198">
        <v>94</v>
      </c>
      <c r="G23" s="198">
        <v>93</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1.06114815417141E-2</v>
      </c>
      <c r="D24" s="12">
        <f t="shared" ref="D24:F24" si="2">D23/D20</f>
        <v>9.9808530574000895E-3</v>
      </c>
      <c r="E24" s="12">
        <f t="shared" si="2"/>
        <v>7.1419826143737505E-3</v>
      </c>
      <c r="F24" s="12">
        <f t="shared" si="2"/>
        <v>3.7198258804907003E-3</v>
      </c>
      <c r="G24" s="12">
        <f>G23/G20</f>
        <v>3.7554514617993864E-3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21524</v>
      </c>
      <c r="D25" s="10">
        <v>21276</v>
      </c>
      <c r="E25" s="10">
        <v>21112</v>
      </c>
      <c r="F25" s="10">
        <v>21604</v>
      </c>
      <c r="G25" s="10">
        <v>21319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0.87510164254350298</v>
      </c>
      <c r="D26" s="12">
        <f t="shared" ref="D26:F26" si="3">D25/D20</f>
        <v>0.86674542713977265</v>
      </c>
      <c r="E26" s="12">
        <f t="shared" si="3"/>
        <v>0.86160878259804918</v>
      </c>
      <c r="F26" s="12">
        <f t="shared" si="3"/>
        <v>0.85492679066086263</v>
      </c>
      <c r="G26" s="12">
        <f>G25/G20</f>
        <v>0.86088677111936684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3072</v>
      </c>
      <c r="D29" s="10">
        <v>3271</v>
      </c>
      <c r="E29" s="10">
        <v>3391</v>
      </c>
      <c r="F29" s="11">
        <v>3666</v>
      </c>
      <c r="G29" s="11">
        <v>3445</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3072</v>
      </c>
      <c r="D30" s="20">
        <f>SUM(D29:D29)</f>
        <v>3271</v>
      </c>
      <c r="E30" s="20">
        <f>SUM(E29:E29)</f>
        <v>3391</v>
      </c>
      <c r="F30" s="20">
        <f>SUM(F29:F29)</f>
        <v>3666</v>
      </c>
      <c r="G30" s="20">
        <f>SUM(G29:G29)</f>
        <v>3445</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4202-000000000000}">
      <formula1>$AA$4:$AA$9</formula1>
    </dataValidation>
    <dataValidation type="list" allowBlank="1" showInputMessage="1" showErrorMessage="1" sqref="B10:G10" xr:uid="{00000000-0002-0000-4202-000001000000}">
      <formula1>$AA$10:$AA$11</formula1>
    </dataValidation>
    <dataValidation type="list" allowBlank="1" showInputMessage="1" showErrorMessage="1" sqref="B12:G12" xr:uid="{00000000-0002-0000-42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F00"/>
  </sheetPr>
  <dimension ref="A1:O517"/>
  <sheetViews>
    <sheetView topLeftCell="A146" workbookViewId="0">
      <selection activeCell="C121" sqref="C121"/>
    </sheetView>
  </sheetViews>
  <sheetFormatPr defaultRowHeight="15" x14ac:dyDescent="0.25"/>
  <cols>
    <col min="1" max="1" width="40.42578125" customWidth="1"/>
    <col min="2" max="2" width="30" customWidth="1"/>
    <col min="3" max="7" width="12.7109375" customWidth="1"/>
    <col min="8" max="11" width="11.140625" customWidth="1"/>
    <col min="15" max="15" width="30.85546875" customWidth="1"/>
  </cols>
  <sheetData>
    <row r="1" spans="1:15" ht="18.75" x14ac:dyDescent="0.25">
      <c r="A1" s="200" t="s">
        <v>0</v>
      </c>
    </row>
    <row r="3" spans="1:15" x14ac:dyDescent="0.25">
      <c r="A3" s="201" t="s">
        <v>1</v>
      </c>
      <c r="B3" s="678" t="s">
        <v>8181</v>
      </c>
      <c r="C3" s="678"/>
      <c r="D3" s="678"/>
      <c r="E3" s="678"/>
      <c r="F3" s="678"/>
      <c r="G3" s="678"/>
      <c r="H3" s="678"/>
      <c r="I3" s="397"/>
      <c r="J3" s="397"/>
      <c r="K3" s="397"/>
    </row>
    <row r="4" spans="1:15" x14ac:dyDescent="0.25">
      <c r="A4" s="6" t="s">
        <v>2</v>
      </c>
      <c r="B4" s="674" t="s">
        <v>8182</v>
      </c>
      <c r="C4" s="674"/>
      <c r="D4" s="674"/>
      <c r="E4" s="674"/>
      <c r="F4" s="674"/>
      <c r="G4" s="674"/>
      <c r="H4" s="674"/>
      <c r="I4" s="393"/>
      <c r="J4" s="393"/>
      <c r="K4" s="393"/>
      <c r="N4" s="331" t="s">
        <v>57</v>
      </c>
      <c r="O4" s="331" t="s">
        <v>2</v>
      </c>
    </row>
    <row r="5" spans="1:15" x14ac:dyDescent="0.25">
      <c r="A5" s="6" t="s">
        <v>5</v>
      </c>
      <c r="B5" s="674" t="s">
        <v>6</v>
      </c>
      <c r="C5" s="674"/>
      <c r="D5" s="674"/>
      <c r="E5" s="674"/>
      <c r="F5" s="674"/>
      <c r="G5" s="674"/>
      <c r="H5" s="674"/>
      <c r="I5" s="393"/>
      <c r="J5" s="393"/>
      <c r="K5" s="393"/>
      <c r="N5" t="s">
        <v>8183</v>
      </c>
      <c r="O5" t="s">
        <v>8184</v>
      </c>
    </row>
    <row r="6" spans="1:15" x14ac:dyDescent="0.25">
      <c r="A6" s="6" t="s">
        <v>8</v>
      </c>
      <c r="B6" s="674" t="s">
        <v>9</v>
      </c>
      <c r="C6" s="674"/>
      <c r="D6" s="674"/>
      <c r="E6" s="674"/>
      <c r="F6" s="674"/>
      <c r="G6" s="674"/>
      <c r="H6" s="674"/>
      <c r="I6" s="393"/>
      <c r="J6" s="393"/>
      <c r="K6" s="393"/>
      <c r="N6" t="s">
        <v>8185</v>
      </c>
      <c r="O6" t="s">
        <v>8186</v>
      </c>
    </row>
    <row r="7" spans="1:15" x14ac:dyDescent="0.25">
      <c r="A7" s="6" t="s">
        <v>11</v>
      </c>
      <c r="B7" s="674" t="s">
        <v>3549</v>
      </c>
      <c r="C7" s="674"/>
      <c r="D7" s="674"/>
      <c r="E7" s="674"/>
      <c r="F7" s="674"/>
      <c r="G7" s="674"/>
      <c r="H7" s="674"/>
      <c r="I7" s="393"/>
      <c r="J7" s="393"/>
      <c r="K7" s="393"/>
      <c r="N7" t="s">
        <v>8187</v>
      </c>
      <c r="O7" t="s">
        <v>8188</v>
      </c>
    </row>
    <row r="8" spans="1:15" x14ac:dyDescent="0.25">
      <c r="A8" s="6" t="s">
        <v>13</v>
      </c>
      <c r="B8" s="680" t="s">
        <v>9</v>
      </c>
      <c r="C8" s="676"/>
      <c r="D8" s="676"/>
      <c r="E8" s="676"/>
      <c r="F8" s="676"/>
      <c r="G8" s="676"/>
      <c r="H8" s="676"/>
      <c r="I8" s="396"/>
      <c r="J8" s="396"/>
      <c r="K8" s="396"/>
      <c r="N8" t="s">
        <v>8189</v>
      </c>
      <c r="O8" t="s">
        <v>8190</v>
      </c>
    </row>
    <row r="9" spans="1:15" x14ac:dyDescent="0.25">
      <c r="A9" s="6" t="s">
        <v>15</v>
      </c>
      <c r="B9" s="674" t="s">
        <v>7674</v>
      </c>
      <c r="C9" s="674"/>
      <c r="D9" s="674"/>
      <c r="E9" s="674"/>
      <c r="F9" s="674"/>
      <c r="G9" s="674"/>
      <c r="H9" s="674"/>
      <c r="I9" s="393"/>
      <c r="J9" s="393"/>
      <c r="K9" s="393"/>
      <c r="N9" t="s">
        <v>8191</v>
      </c>
      <c r="O9" t="s">
        <v>8191</v>
      </c>
    </row>
    <row r="10" spans="1:15" x14ac:dyDescent="0.25">
      <c r="A10" s="6" t="s">
        <v>17</v>
      </c>
      <c r="B10" s="674" t="s">
        <v>18</v>
      </c>
      <c r="C10" s="674"/>
      <c r="D10" s="674"/>
      <c r="E10" s="674"/>
      <c r="F10" s="674"/>
      <c r="G10" s="674"/>
      <c r="H10" s="674"/>
      <c r="I10" s="393"/>
      <c r="J10" s="393"/>
      <c r="K10" s="393"/>
      <c r="N10" t="s">
        <v>8192</v>
      </c>
      <c r="O10" t="s">
        <v>8193</v>
      </c>
    </row>
    <row r="11" spans="1:15" x14ac:dyDescent="0.25">
      <c r="A11" s="6" t="s">
        <v>19</v>
      </c>
      <c r="B11" s="676" t="s">
        <v>70</v>
      </c>
      <c r="C11" s="676"/>
      <c r="D11" s="676"/>
      <c r="E11" s="676"/>
      <c r="F11" s="676"/>
      <c r="G11" s="676"/>
      <c r="H11" s="676"/>
      <c r="I11" s="396"/>
      <c r="J11" s="396"/>
      <c r="K11" s="396"/>
      <c r="N11" t="s">
        <v>8194</v>
      </c>
      <c r="O11" t="s">
        <v>8195</v>
      </c>
    </row>
    <row r="12" spans="1:15" x14ac:dyDescent="0.25">
      <c r="A12" s="6" t="s">
        <v>22</v>
      </c>
      <c r="B12" s="674" t="s">
        <v>5818</v>
      </c>
      <c r="C12" s="674"/>
      <c r="D12" s="674"/>
      <c r="E12" s="674"/>
      <c r="F12" s="674"/>
      <c r="G12" s="674"/>
      <c r="H12" s="674"/>
      <c r="I12" s="393"/>
      <c r="J12" s="393"/>
      <c r="K12" s="393"/>
      <c r="N12" t="s">
        <v>8196</v>
      </c>
      <c r="O12" t="s">
        <v>8196</v>
      </c>
    </row>
    <row r="13" spans="1:15" x14ac:dyDescent="0.25">
      <c r="A13" s="6" t="s">
        <v>26</v>
      </c>
      <c r="B13" s="674" t="s">
        <v>8197</v>
      </c>
      <c r="C13" s="674"/>
      <c r="D13" s="674"/>
      <c r="E13" s="674"/>
      <c r="F13" s="674"/>
      <c r="G13" s="674"/>
      <c r="H13" s="674"/>
      <c r="I13" s="393"/>
      <c r="J13" s="393"/>
      <c r="K13" s="393"/>
      <c r="N13" t="s">
        <v>8198</v>
      </c>
      <c r="O13" t="s">
        <v>8199</v>
      </c>
    </row>
    <row r="14" spans="1:15" x14ac:dyDescent="0.25">
      <c r="A14" s="6" t="s">
        <v>3521</v>
      </c>
      <c r="B14" s="674" t="s">
        <v>8200</v>
      </c>
      <c r="C14" s="674"/>
      <c r="D14" s="674"/>
      <c r="E14" s="674"/>
      <c r="F14" s="674"/>
      <c r="G14" s="674"/>
      <c r="H14" s="674"/>
      <c r="I14" s="393"/>
      <c r="J14" s="393"/>
      <c r="K14" s="393"/>
      <c r="N14" t="s">
        <v>8201</v>
      </c>
      <c r="O14" t="s">
        <v>8201</v>
      </c>
    </row>
    <row r="15" spans="1:15" x14ac:dyDescent="0.25">
      <c r="A15" s="6" t="s">
        <v>30</v>
      </c>
      <c r="B15" s="674" t="s">
        <v>8202</v>
      </c>
      <c r="C15" s="674"/>
      <c r="D15" s="674"/>
      <c r="E15" s="674"/>
      <c r="F15" s="674"/>
      <c r="G15" s="674"/>
      <c r="H15" s="674"/>
      <c r="I15" s="393"/>
      <c r="J15" s="393"/>
      <c r="K15" s="393"/>
      <c r="N15" t="s">
        <v>8203</v>
      </c>
      <c r="O15" t="s">
        <v>8204</v>
      </c>
    </row>
    <row r="16" spans="1:15" x14ac:dyDescent="0.25">
      <c r="A16" s="6" t="s">
        <v>32</v>
      </c>
      <c r="B16" s="674" t="s">
        <v>379</v>
      </c>
      <c r="C16" s="674"/>
      <c r="D16" s="674"/>
      <c r="E16" s="674"/>
      <c r="F16" s="674"/>
      <c r="G16" s="674"/>
      <c r="H16" s="674"/>
      <c r="I16" s="393"/>
      <c r="J16" s="393"/>
      <c r="K16" s="393"/>
      <c r="N16" t="s">
        <v>8205</v>
      </c>
      <c r="O16" t="s">
        <v>8206</v>
      </c>
    </row>
    <row r="17" spans="1:15" x14ac:dyDescent="0.25">
      <c r="A17" s="6" t="s">
        <v>35</v>
      </c>
      <c r="B17" s="681" t="s">
        <v>9</v>
      </c>
      <c r="C17" s="679"/>
      <c r="D17" s="679"/>
      <c r="E17" s="679"/>
      <c r="F17" s="679"/>
      <c r="G17" s="679"/>
      <c r="H17" s="679"/>
      <c r="I17" s="402"/>
      <c r="J17" s="402"/>
      <c r="K17" s="402"/>
      <c r="N17" t="s">
        <v>8207</v>
      </c>
      <c r="O17" t="s">
        <v>8208</v>
      </c>
    </row>
    <row r="18" spans="1:15" x14ac:dyDescent="0.25">
      <c r="A18" s="6" t="s">
        <v>36</v>
      </c>
      <c r="B18" s="674" t="s">
        <v>8209</v>
      </c>
      <c r="C18" s="674"/>
      <c r="D18" s="674"/>
      <c r="E18" s="674"/>
      <c r="F18" s="674"/>
      <c r="G18" s="674"/>
      <c r="H18" s="674"/>
      <c r="I18" s="393"/>
      <c r="J18" s="393"/>
      <c r="K18" s="393"/>
      <c r="N18" t="s">
        <v>8210</v>
      </c>
      <c r="O18" t="s">
        <v>8211</v>
      </c>
    </row>
    <row r="19" spans="1:15" x14ac:dyDescent="0.25">
      <c r="A19" s="7" t="s">
        <v>37</v>
      </c>
      <c r="B19" s="322"/>
      <c r="C19" s="433" t="s">
        <v>4089</v>
      </c>
      <c r="D19" s="433" t="s">
        <v>4088</v>
      </c>
      <c r="E19" s="433" t="s">
        <v>4087</v>
      </c>
      <c r="F19" s="434" t="s">
        <v>2110</v>
      </c>
      <c r="G19" s="433" t="s">
        <v>2073</v>
      </c>
      <c r="H19" s="433" t="s">
        <v>2074</v>
      </c>
      <c r="I19" s="433" t="s">
        <v>2075</v>
      </c>
      <c r="J19" s="433" t="s">
        <v>2076</v>
      </c>
      <c r="K19" s="518" t="s">
        <v>2077</v>
      </c>
      <c r="N19" t="s">
        <v>8212</v>
      </c>
      <c r="O19" t="s">
        <v>8212</v>
      </c>
    </row>
    <row r="20" spans="1:15" x14ac:dyDescent="0.25">
      <c r="A20" s="6" t="s">
        <v>43</v>
      </c>
      <c r="B20" s="202"/>
      <c r="C20" s="10">
        <v>22543</v>
      </c>
      <c r="D20" s="10">
        <v>23086</v>
      </c>
      <c r="E20" s="10">
        <v>23186</v>
      </c>
      <c r="F20" s="510">
        <v>24242</v>
      </c>
      <c r="G20" s="10">
        <v>24581</v>
      </c>
      <c r="H20" s="10">
        <v>24545</v>
      </c>
      <c r="I20" s="10">
        <v>24466</v>
      </c>
      <c r="J20" s="155">
        <v>25256</v>
      </c>
      <c r="K20" s="528">
        <v>24818</v>
      </c>
      <c r="N20" t="s">
        <v>8213</v>
      </c>
      <c r="O20" t="s">
        <v>8214</v>
      </c>
    </row>
    <row r="21" spans="1:15" x14ac:dyDescent="0.25">
      <c r="A21" s="6" t="s">
        <v>44</v>
      </c>
      <c r="B21" s="202"/>
      <c r="C21" s="10">
        <v>22542</v>
      </c>
      <c r="D21" s="10">
        <v>23084</v>
      </c>
      <c r="E21" s="10">
        <v>23184</v>
      </c>
      <c r="F21" s="10">
        <v>24236</v>
      </c>
      <c r="G21" s="10">
        <f>+(G20-G25)</f>
        <v>24572</v>
      </c>
      <c r="H21" s="10">
        <f t="shared" ref="H21:K21" si="0">+(H20-H25)</f>
        <v>24527</v>
      </c>
      <c r="I21" s="10">
        <f t="shared" si="0"/>
        <v>21592</v>
      </c>
      <c r="J21" s="10">
        <f t="shared" si="0"/>
        <v>9241</v>
      </c>
      <c r="K21" s="393">
        <f t="shared" si="0"/>
        <v>8707</v>
      </c>
      <c r="N21" t="s">
        <v>8215</v>
      </c>
      <c r="O21" t="s">
        <v>8216</v>
      </c>
    </row>
    <row r="22" spans="1:15" x14ac:dyDescent="0.25">
      <c r="A22" s="6" t="s">
        <v>45</v>
      </c>
      <c r="B22" s="202"/>
      <c r="C22" s="12">
        <v>1</v>
      </c>
      <c r="D22" s="12">
        <v>1</v>
      </c>
      <c r="E22" s="12">
        <f>+(E21/E20)</f>
        <v>0.99991374105063402</v>
      </c>
      <c r="F22" s="12">
        <v>1</v>
      </c>
      <c r="G22" s="12">
        <v>1</v>
      </c>
      <c r="H22" s="12">
        <v>1</v>
      </c>
      <c r="I22" s="12">
        <f>+(I21/I20)</f>
        <v>0.88253085915147556</v>
      </c>
      <c r="J22" s="12">
        <v>1</v>
      </c>
      <c r="K22" s="414">
        <f>+(K21/K20)</f>
        <v>0.35083407204448386</v>
      </c>
      <c r="N22" t="s">
        <v>8217</v>
      </c>
      <c r="O22" t="s">
        <v>8217</v>
      </c>
    </row>
    <row r="23" spans="1:15" x14ac:dyDescent="0.25">
      <c r="A23" s="6" t="s">
        <v>46</v>
      </c>
      <c r="B23" s="202"/>
      <c r="C23" s="10">
        <v>0</v>
      </c>
      <c r="D23" s="10">
        <v>0</v>
      </c>
      <c r="E23" s="10">
        <v>0</v>
      </c>
      <c r="F23" s="155">
        <v>0</v>
      </c>
      <c r="G23" s="10">
        <v>0</v>
      </c>
      <c r="H23" s="10">
        <v>0</v>
      </c>
      <c r="I23" s="10">
        <v>0</v>
      </c>
      <c r="J23" s="155">
        <v>0</v>
      </c>
      <c r="K23" s="528">
        <v>0</v>
      </c>
      <c r="N23" t="s">
        <v>8218</v>
      </c>
      <c r="O23" t="s">
        <v>8219</v>
      </c>
    </row>
    <row r="24" spans="1:15" x14ac:dyDescent="0.25">
      <c r="A24" s="6" t="s">
        <v>47</v>
      </c>
      <c r="B24" s="202"/>
      <c r="C24" s="12">
        <v>0</v>
      </c>
      <c r="D24" s="12">
        <v>0</v>
      </c>
      <c r="E24" s="12">
        <v>0</v>
      </c>
      <c r="F24" s="12">
        <v>0</v>
      </c>
      <c r="G24" s="12">
        <v>0</v>
      </c>
      <c r="H24" s="12">
        <v>0</v>
      </c>
      <c r="I24" s="12">
        <v>0</v>
      </c>
      <c r="J24" s="12">
        <v>0</v>
      </c>
      <c r="K24" s="414">
        <v>0</v>
      </c>
      <c r="N24" t="s">
        <v>8220</v>
      </c>
      <c r="O24" t="s">
        <v>8220</v>
      </c>
    </row>
    <row r="25" spans="1:15" x14ac:dyDescent="0.25">
      <c r="A25" s="6" t="s">
        <v>48</v>
      </c>
      <c r="B25" s="202"/>
      <c r="C25" s="164">
        <v>1</v>
      </c>
      <c r="D25" s="164">
        <v>3</v>
      </c>
      <c r="E25" s="164">
        <v>2</v>
      </c>
      <c r="F25" s="164">
        <v>6</v>
      </c>
      <c r="G25" s="170">
        <v>9</v>
      </c>
      <c r="H25" s="170">
        <v>18</v>
      </c>
      <c r="I25" s="170">
        <v>2874</v>
      </c>
      <c r="J25" s="170">
        <v>16015</v>
      </c>
      <c r="K25" s="519">
        <v>16111</v>
      </c>
      <c r="N25" t="s">
        <v>8221</v>
      </c>
      <c r="O25" t="s">
        <v>8222</v>
      </c>
    </row>
    <row r="26" spans="1:15" x14ac:dyDescent="0.25">
      <c r="A26" s="6" t="s">
        <v>49</v>
      </c>
      <c r="B26" s="202"/>
      <c r="C26" s="12">
        <f>+(C25/C20)</f>
        <v>4.4359668189681943E-5</v>
      </c>
      <c r="D26" s="12">
        <f>+(D25/D20)</f>
        <v>1.2994888677120333E-4</v>
      </c>
      <c r="E26" s="12">
        <f>+(E25/E20)</f>
        <v>8.6258949365996718E-5</v>
      </c>
      <c r="F26" s="12">
        <f>+(F25/F20)</f>
        <v>2.4750433132579819E-4</v>
      </c>
      <c r="G26" s="552">
        <f t="shared" ref="G26:K26" si="1">+(G25/G20)</f>
        <v>3.6613644684919245E-4</v>
      </c>
      <c r="H26" s="552">
        <f t="shared" si="1"/>
        <v>7.3334691383173767E-4</v>
      </c>
      <c r="I26" s="552">
        <f t="shared" si="1"/>
        <v>0.11746914084852449</v>
      </c>
      <c r="J26" s="552">
        <f t="shared" si="1"/>
        <v>0.63410674691162494</v>
      </c>
      <c r="K26" s="554">
        <f t="shared" si="1"/>
        <v>0.6491659279555162</v>
      </c>
      <c r="N26" t="s">
        <v>8223</v>
      </c>
      <c r="O26" t="s">
        <v>8224</v>
      </c>
    </row>
    <row r="27" spans="1:15" x14ac:dyDescent="0.25">
      <c r="A27" s="203" t="s">
        <v>50</v>
      </c>
      <c r="B27" s="202"/>
      <c r="C27" s="677" t="s">
        <v>51</v>
      </c>
      <c r="D27" s="677"/>
      <c r="E27" s="677"/>
      <c r="F27" s="677"/>
      <c r="G27" s="677"/>
      <c r="H27" s="677"/>
      <c r="I27" s="395"/>
      <c r="J27" s="395"/>
      <c r="K27" s="395"/>
      <c r="N27" t="s">
        <v>8225</v>
      </c>
      <c r="O27" t="s">
        <v>8226</v>
      </c>
    </row>
    <row r="28" spans="1:15" x14ac:dyDescent="0.25">
      <c r="A28" s="15" t="s">
        <v>52</v>
      </c>
      <c r="B28" s="16" t="s">
        <v>2</v>
      </c>
      <c r="C28" s="433" t="s">
        <v>4089</v>
      </c>
      <c r="D28" s="433" t="s">
        <v>4088</v>
      </c>
      <c r="E28" s="433" t="s">
        <v>4087</v>
      </c>
      <c r="F28" s="434" t="s">
        <v>2110</v>
      </c>
      <c r="G28" s="433" t="s">
        <v>2073</v>
      </c>
      <c r="H28" s="433" t="s">
        <v>2074</v>
      </c>
      <c r="I28" s="433" t="s">
        <v>2075</v>
      </c>
      <c r="J28" s="433" t="s">
        <v>2076</v>
      </c>
      <c r="K28" s="518" t="s">
        <v>2077</v>
      </c>
      <c r="N28" t="s">
        <v>8227</v>
      </c>
      <c r="O28" t="s">
        <v>8228</v>
      </c>
    </row>
    <row r="29" spans="1:15" x14ac:dyDescent="0.25">
      <c r="A29" t="s">
        <v>8183</v>
      </c>
      <c r="B29" t="s">
        <v>8184</v>
      </c>
      <c r="C29" s="687" t="s">
        <v>10812</v>
      </c>
      <c r="D29" s="705"/>
      <c r="E29" s="705"/>
      <c r="F29" s="705"/>
      <c r="G29" s="705"/>
      <c r="H29" s="705"/>
      <c r="I29" s="705"/>
      <c r="J29" s="705"/>
      <c r="K29" s="705"/>
      <c r="N29" t="s">
        <v>8229</v>
      </c>
      <c r="O29" t="s">
        <v>8230</v>
      </c>
    </row>
    <row r="30" spans="1:15" x14ac:dyDescent="0.25">
      <c r="A30" t="s">
        <v>8185</v>
      </c>
      <c r="B30" t="s">
        <v>8186</v>
      </c>
      <c r="C30" s="687" t="s">
        <v>10812</v>
      </c>
      <c r="D30" s="705"/>
      <c r="E30" s="705"/>
      <c r="F30" s="705"/>
      <c r="G30" s="705"/>
      <c r="H30" s="705"/>
      <c r="I30" s="705"/>
      <c r="J30" s="705"/>
      <c r="K30" s="705"/>
      <c r="N30" t="s">
        <v>8231</v>
      </c>
      <c r="O30" t="s">
        <v>8232</v>
      </c>
    </row>
    <row r="31" spans="1:15" x14ac:dyDescent="0.25">
      <c r="A31" t="s">
        <v>8192</v>
      </c>
      <c r="B31" t="s">
        <v>8193</v>
      </c>
      <c r="C31" s="687" t="s">
        <v>10812</v>
      </c>
      <c r="D31" s="705"/>
      <c r="E31" s="705"/>
      <c r="F31" s="705"/>
      <c r="G31" s="705"/>
      <c r="H31" s="705"/>
      <c r="I31" s="705"/>
      <c r="J31" s="705"/>
      <c r="K31" s="705"/>
      <c r="N31" t="s">
        <v>8233</v>
      </c>
      <c r="O31" t="s">
        <v>8234</v>
      </c>
    </row>
    <row r="32" spans="1:15" x14ac:dyDescent="0.25">
      <c r="A32" t="s">
        <v>8201</v>
      </c>
      <c r="B32" t="s">
        <v>8201</v>
      </c>
      <c r="C32" s="687" t="s">
        <v>10812</v>
      </c>
      <c r="D32" s="705"/>
      <c r="E32" s="705"/>
      <c r="F32" s="705"/>
      <c r="G32" s="705"/>
      <c r="H32" s="705"/>
      <c r="I32" s="705"/>
      <c r="J32" s="705"/>
      <c r="K32" s="705"/>
      <c r="N32" t="s">
        <v>8235</v>
      </c>
      <c r="O32" t="s">
        <v>8236</v>
      </c>
    </row>
    <row r="33" spans="1:15" x14ac:dyDescent="0.25">
      <c r="A33" t="s">
        <v>8205</v>
      </c>
      <c r="B33" t="s">
        <v>8206</v>
      </c>
      <c r="C33" s="687" t="s">
        <v>10812</v>
      </c>
      <c r="D33" s="705"/>
      <c r="E33" s="705"/>
      <c r="F33" s="705"/>
      <c r="G33" s="705"/>
      <c r="H33" s="705"/>
      <c r="I33" s="705"/>
      <c r="J33" s="705"/>
      <c r="K33" s="705"/>
      <c r="N33" t="s">
        <v>8237</v>
      </c>
      <c r="O33" t="s">
        <v>8238</v>
      </c>
    </row>
    <row r="34" spans="1:15" x14ac:dyDescent="0.25">
      <c r="A34" t="s">
        <v>8207</v>
      </c>
      <c r="B34" t="s">
        <v>8208</v>
      </c>
      <c r="C34" s="687" t="s">
        <v>10812</v>
      </c>
      <c r="D34" s="705"/>
      <c r="E34" s="705"/>
      <c r="F34" s="705"/>
      <c r="G34" s="705"/>
      <c r="H34" s="705"/>
      <c r="I34" s="705"/>
      <c r="J34" s="705"/>
      <c r="K34" s="705"/>
      <c r="N34" t="s">
        <v>8239</v>
      </c>
      <c r="O34" t="s">
        <v>8240</v>
      </c>
    </row>
    <row r="35" spans="1:15" x14ac:dyDescent="0.25">
      <c r="A35" t="s">
        <v>8210</v>
      </c>
      <c r="B35" t="s">
        <v>8211</v>
      </c>
      <c r="C35" s="687" t="s">
        <v>10812</v>
      </c>
      <c r="D35" s="705"/>
      <c r="E35" s="705"/>
      <c r="F35" s="705"/>
      <c r="G35" s="705"/>
      <c r="H35" s="705"/>
      <c r="I35" s="705"/>
      <c r="J35" s="705"/>
      <c r="K35" s="705"/>
      <c r="N35" t="s">
        <v>8241</v>
      </c>
      <c r="O35" t="s">
        <v>8241</v>
      </c>
    </row>
    <row r="36" spans="1:15" x14ac:dyDescent="0.25">
      <c r="A36" t="s">
        <v>8215</v>
      </c>
      <c r="B36" t="s">
        <v>8216</v>
      </c>
      <c r="C36" s="687" t="s">
        <v>10812</v>
      </c>
      <c r="D36" s="705"/>
      <c r="E36" s="705"/>
      <c r="F36" s="705"/>
      <c r="G36" s="705"/>
      <c r="H36" s="705"/>
      <c r="I36" s="705"/>
      <c r="J36" s="705"/>
      <c r="K36" s="705"/>
      <c r="N36" t="s">
        <v>8242</v>
      </c>
      <c r="O36" t="s">
        <v>8243</v>
      </c>
    </row>
    <row r="37" spans="1:15" x14ac:dyDescent="0.25">
      <c r="A37" t="s">
        <v>8221</v>
      </c>
      <c r="B37" t="s">
        <v>8222</v>
      </c>
      <c r="C37" s="383">
        <v>102</v>
      </c>
      <c r="D37" s="383">
        <v>82</v>
      </c>
      <c r="E37" s="383">
        <v>71</v>
      </c>
      <c r="F37" s="383">
        <v>63</v>
      </c>
      <c r="G37" s="383">
        <v>42</v>
      </c>
      <c r="H37" s="383">
        <v>47</v>
      </c>
      <c r="I37" s="383">
        <v>36</v>
      </c>
      <c r="J37" s="383" t="s">
        <v>1542</v>
      </c>
      <c r="K37" s="383">
        <v>14</v>
      </c>
      <c r="N37" t="s">
        <v>8244</v>
      </c>
      <c r="O37" t="s">
        <v>8245</v>
      </c>
    </row>
    <row r="38" spans="1:15" x14ac:dyDescent="0.25">
      <c r="A38" t="s">
        <v>8227</v>
      </c>
      <c r="B38" t="s">
        <v>8228</v>
      </c>
      <c r="C38" s="687" t="s">
        <v>10812</v>
      </c>
      <c r="D38" s="705"/>
      <c r="E38" s="705"/>
      <c r="F38" s="705"/>
      <c r="G38" s="705"/>
      <c r="H38" s="705"/>
      <c r="I38" s="705"/>
      <c r="J38" s="705"/>
      <c r="K38" s="705"/>
      <c r="N38" t="s">
        <v>8246</v>
      </c>
      <c r="O38" t="s">
        <v>8247</v>
      </c>
    </row>
    <row r="39" spans="1:15" x14ac:dyDescent="0.25">
      <c r="A39" t="s">
        <v>8229</v>
      </c>
      <c r="B39" t="s">
        <v>8230</v>
      </c>
      <c r="C39" s="687" t="s">
        <v>10812</v>
      </c>
      <c r="D39" s="705"/>
      <c r="E39" s="705"/>
      <c r="F39" s="705"/>
      <c r="G39" s="705"/>
      <c r="H39" s="705"/>
      <c r="I39" s="705"/>
      <c r="J39" s="705"/>
      <c r="K39" s="705"/>
      <c r="N39" t="s">
        <v>8248</v>
      </c>
      <c r="O39" t="s">
        <v>8249</v>
      </c>
    </row>
    <row r="40" spans="1:15" x14ac:dyDescent="0.25">
      <c r="A40" t="s">
        <v>8231</v>
      </c>
      <c r="B40" t="s">
        <v>8232</v>
      </c>
      <c r="C40" s="687" t="s">
        <v>10812</v>
      </c>
      <c r="D40" s="705"/>
      <c r="E40" s="705"/>
      <c r="F40" s="705"/>
      <c r="G40" s="705"/>
      <c r="H40" s="705"/>
      <c r="I40" s="705"/>
      <c r="J40" s="705"/>
      <c r="K40" s="705"/>
      <c r="N40" t="s">
        <v>8250</v>
      </c>
      <c r="O40" t="s">
        <v>8250</v>
      </c>
    </row>
    <row r="41" spans="1:15" x14ac:dyDescent="0.25">
      <c r="A41" t="s">
        <v>8233</v>
      </c>
      <c r="B41" t="s">
        <v>8234</v>
      </c>
      <c r="C41" s="687" t="s">
        <v>10812</v>
      </c>
      <c r="D41" s="705"/>
      <c r="E41" s="705"/>
      <c r="F41" s="705"/>
      <c r="G41" s="705"/>
      <c r="H41" s="705"/>
      <c r="I41" s="705"/>
      <c r="J41" s="705"/>
      <c r="K41" s="705"/>
      <c r="N41" t="s">
        <v>8251</v>
      </c>
      <c r="O41" t="s">
        <v>8252</v>
      </c>
    </row>
    <row r="42" spans="1:15" x14ac:dyDescent="0.25">
      <c r="A42" t="s">
        <v>8253</v>
      </c>
      <c r="B42" t="s">
        <v>8254</v>
      </c>
      <c r="C42" s="687" t="s">
        <v>10812</v>
      </c>
      <c r="D42" s="705"/>
      <c r="E42" s="705"/>
      <c r="F42" s="705"/>
      <c r="G42" s="705"/>
      <c r="H42" s="705"/>
      <c r="I42" s="705"/>
      <c r="J42" s="705"/>
      <c r="K42" s="705"/>
      <c r="N42" t="s">
        <v>8255</v>
      </c>
      <c r="O42" t="s">
        <v>8256</v>
      </c>
    </row>
    <row r="43" spans="1:15" x14ac:dyDescent="0.25">
      <c r="A43" t="s">
        <v>8257</v>
      </c>
      <c r="B43" t="s">
        <v>8258</v>
      </c>
      <c r="C43" s="687" t="s">
        <v>10812</v>
      </c>
      <c r="D43" s="705"/>
      <c r="E43" s="705"/>
      <c r="F43" s="705"/>
      <c r="G43" s="705"/>
      <c r="H43" s="705"/>
      <c r="I43" s="705"/>
      <c r="J43" s="705"/>
      <c r="K43" s="705"/>
      <c r="N43" t="s">
        <v>8259</v>
      </c>
      <c r="O43" t="s">
        <v>8260</v>
      </c>
    </row>
    <row r="44" spans="1:15" x14ac:dyDescent="0.25">
      <c r="A44" t="s">
        <v>8261</v>
      </c>
      <c r="B44" t="s">
        <v>8262</v>
      </c>
      <c r="C44" s="383">
        <v>17</v>
      </c>
      <c r="D44" s="383">
        <v>23</v>
      </c>
      <c r="E44" s="383">
        <v>19</v>
      </c>
      <c r="F44" s="383">
        <v>23</v>
      </c>
      <c r="G44" s="383">
        <v>23</v>
      </c>
      <c r="H44" s="383">
        <v>14</v>
      </c>
      <c r="I44" s="383">
        <v>12</v>
      </c>
      <c r="J44" s="383" t="s">
        <v>1542</v>
      </c>
      <c r="K44" s="383" t="s">
        <v>1542</v>
      </c>
      <c r="N44" t="s">
        <v>8263</v>
      </c>
      <c r="O44" t="s">
        <v>8264</v>
      </c>
    </row>
    <row r="45" spans="1:15" x14ac:dyDescent="0.25">
      <c r="A45" t="s">
        <v>8265</v>
      </c>
      <c r="B45" t="s">
        <v>8266</v>
      </c>
      <c r="C45" s="687" t="s">
        <v>10812</v>
      </c>
      <c r="D45" s="705"/>
      <c r="E45" s="705"/>
      <c r="F45" s="705"/>
      <c r="G45" s="705"/>
      <c r="H45" s="705"/>
      <c r="I45" s="705"/>
      <c r="J45" s="705"/>
      <c r="K45" s="705"/>
      <c r="N45" t="s">
        <v>8267</v>
      </c>
      <c r="O45" t="s">
        <v>8268</v>
      </c>
    </row>
    <row r="46" spans="1:15" x14ac:dyDescent="0.25">
      <c r="A46" t="s">
        <v>8269</v>
      </c>
      <c r="B46" t="s">
        <v>8270</v>
      </c>
      <c r="C46" s="687" t="s">
        <v>10812</v>
      </c>
      <c r="D46" s="705"/>
      <c r="E46" s="705"/>
      <c r="F46" s="705"/>
      <c r="G46" s="705"/>
      <c r="H46" s="705"/>
      <c r="I46" s="705"/>
      <c r="J46" s="705"/>
      <c r="K46" s="705"/>
      <c r="N46" t="s">
        <v>8253</v>
      </c>
      <c r="O46" t="s">
        <v>8254</v>
      </c>
    </row>
    <row r="47" spans="1:15" x14ac:dyDescent="0.25">
      <c r="A47" t="s">
        <v>8271</v>
      </c>
      <c r="B47" t="s">
        <v>8272</v>
      </c>
      <c r="C47" s="383">
        <v>77</v>
      </c>
      <c r="D47" s="383">
        <v>88</v>
      </c>
      <c r="E47" s="383">
        <v>64</v>
      </c>
      <c r="F47" s="383">
        <v>51</v>
      </c>
      <c r="G47" s="383">
        <v>37</v>
      </c>
      <c r="H47" s="383">
        <v>27</v>
      </c>
      <c r="I47" s="383">
        <v>15</v>
      </c>
      <c r="J47" s="383" t="s">
        <v>1542</v>
      </c>
      <c r="K47" s="383" t="s">
        <v>1542</v>
      </c>
      <c r="N47" t="s">
        <v>8273</v>
      </c>
      <c r="O47" t="s">
        <v>8274</v>
      </c>
    </row>
    <row r="48" spans="1:15" x14ac:dyDescent="0.25">
      <c r="A48" t="s">
        <v>8275</v>
      </c>
      <c r="B48" t="s">
        <v>8276</v>
      </c>
      <c r="C48" s="687" t="s">
        <v>10812</v>
      </c>
      <c r="D48" s="705"/>
      <c r="E48" s="705"/>
      <c r="F48" s="705"/>
      <c r="G48" s="705"/>
      <c r="H48" s="705"/>
      <c r="I48" s="705"/>
      <c r="J48" s="705"/>
      <c r="K48" s="705"/>
      <c r="N48" t="s">
        <v>8277</v>
      </c>
      <c r="O48" t="s">
        <v>8277</v>
      </c>
    </row>
    <row r="49" spans="1:15" x14ac:dyDescent="0.25">
      <c r="A49" t="s">
        <v>8278</v>
      </c>
      <c r="B49" t="s">
        <v>8279</v>
      </c>
      <c r="C49" s="687" t="s">
        <v>10812</v>
      </c>
      <c r="D49" s="705"/>
      <c r="E49" s="705"/>
      <c r="F49" s="705"/>
      <c r="G49" s="705"/>
      <c r="H49" s="705"/>
      <c r="I49" s="705"/>
      <c r="J49" s="705"/>
      <c r="K49" s="705"/>
      <c r="N49" t="s">
        <v>8257</v>
      </c>
      <c r="O49" t="s">
        <v>8258</v>
      </c>
    </row>
    <row r="50" spans="1:15" x14ac:dyDescent="0.25">
      <c r="A50" t="s">
        <v>7914</v>
      </c>
      <c r="B50" t="s">
        <v>8280</v>
      </c>
      <c r="C50" s="613" t="s">
        <v>1542</v>
      </c>
      <c r="D50" s="383">
        <v>19</v>
      </c>
      <c r="E50" s="383">
        <v>16</v>
      </c>
      <c r="F50" s="383">
        <v>16</v>
      </c>
      <c r="G50" s="383">
        <v>16</v>
      </c>
      <c r="H50" s="383">
        <v>12</v>
      </c>
      <c r="I50" s="383">
        <v>13</v>
      </c>
      <c r="J50" s="383" t="s">
        <v>1542</v>
      </c>
      <c r="K50" s="383" t="s">
        <v>1542</v>
      </c>
      <c r="N50" t="s">
        <v>8281</v>
      </c>
      <c r="O50" t="s">
        <v>8282</v>
      </c>
    </row>
    <row r="51" spans="1:15" x14ac:dyDescent="0.25">
      <c r="A51" t="s">
        <v>8283</v>
      </c>
      <c r="B51" t="s">
        <v>8284</v>
      </c>
      <c r="C51" s="687" t="s">
        <v>10812</v>
      </c>
      <c r="D51" s="705"/>
      <c r="E51" s="705"/>
      <c r="F51" s="705"/>
      <c r="G51" s="705"/>
      <c r="H51" s="705"/>
      <c r="I51" s="705"/>
      <c r="J51" s="705"/>
      <c r="K51" s="705"/>
      <c r="N51" t="s">
        <v>8261</v>
      </c>
      <c r="O51" t="s">
        <v>8262</v>
      </c>
    </row>
    <row r="52" spans="1:15" x14ac:dyDescent="0.25">
      <c r="A52" t="s">
        <v>8285</v>
      </c>
      <c r="B52" t="s">
        <v>8286</v>
      </c>
      <c r="C52" s="687" t="s">
        <v>10812</v>
      </c>
      <c r="D52" s="705"/>
      <c r="E52" s="705"/>
      <c r="F52" s="705"/>
      <c r="G52" s="705"/>
      <c r="H52" s="705"/>
      <c r="I52" s="705"/>
      <c r="J52" s="705"/>
      <c r="K52" s="705"/>
      <c r="N52" t="s">
        <v>8265</v>
      </c>
      <c r="O52" t="s">
        <v>8266</v>
      </c>
    </row>
    <row r="53" spans="1:15" x14ac:dyDescent="0.25">
      <c r="A53" t="s">
        <v>8287</v>
      </c>
      <c r="B53" t="s">
        <v>8288</v>
      </c>
      <c r="C53" s="687" t="s">
        <v>10812</v>
      </c>
      <c r="D53" s="705"/>
      <c r="E53" s="705"/>
      <c r="F53" s="705"/>
      <c r="G53" s="705"/>
      <c r="H53" s="705"/>
      <c r="I53" s="705"/>
      <c r="J53" s="705"/>
      <c r="K53" s="705"/>
      <c r="N53" t="s">
        <v>8289</v>
      </c>
      <c r="O53" t="s">
        <v>8290</v>
      </c>
    </row>
    <row r="54" spans="1:15" x14ac:dyDescent="0.25">
      <c r="A54" t="s">
        <v>8291</v>
      </c>
      <c r="B54" t="s">
        <v>8292</v>
      </c>
      <c r="C54" s="687" t="s">
        <v>10812</v>
      </c>
      <c r="D54" s="705"/>
      <c r="E54" s="705"/>
      <c r="F54" s="705"/>
      <c r="G54" s="705"/>
      <c r="H54" s="705"/>
      <c r="I54" s="705"/>
      <c r="J54" s="705"/>
      <c r="K54" s="705"/>
      <c r="N54" t="s">
        <v>8293</v>
      </c>
      <c r="O54" t="s">
        <v>8294</v>
      </c>
    </row>
    <row r="55" spans="1:15" x14ac:dyDescent="0.25">
      <c r="A55" t="s">
        <v>8295</v>
      </c>
      <c r="B55" t="s">
        <v>8291</v>
      </c>
      <c r="C55" s="687" t="s">
        <v>10812</v>
      </c>
      <c r="D55" s="705"/>
      <c r="E55" s="705"/>
      <c r="F55" s="705"/>
      <c r="G55" s="705"/>
      <c r="H55" s="705"/>
      <c r="I55" s="705"/>
      <c r="J55" s="705"/>
      <c r="K55" s="705"/>
      <c r="N55" t="s">
        <v>8296</v>
      </c>
      <c r="O55" t="s">
        <v>8297</v>
      </c>
    </row>
    <row r="56" spans="1:15" x14ac:dyDescent="0.25">
      <c r="A56" t="s">
        <v>8298</v>
      </c>
      <c r="B56" t="s">
        <v>8298</v>
      </c>
      <c r="C56" s="687" t="s">
        <v>10812</v>
      </c>
      <c r="D56" s="705"/>
      <c r="E56" s="705"/>
      <c r="F56" s="705"/>
      <c r="G56" s="705"/>
      <c r="H56" s="705"/>
      <c r="I56" s="705"/>
      <c r="J56" s="705"/>
      <c r="K56" s="705"/>
      <c r="N56" t="s">
        <v>8299</v>
      </c>
      <c r="O56" t="s">
        <v>8300</v>
      </c>
    </row>
    <row r="57" spans="1:15" x14ac:dyDescent="0.25">
      <c r="A57" t="s">
        <v>8301</v>
      </c>
      <c r="B57" t="s">
        <v>8302</v>
      </c>
      <c r="C57" s="687" t="s">
        <v>10812</v>
      </c>
      <c r="D57" s="705"/>
      <c r="E57" s="705"/>
      <c r="F57" s="705"/>
      <c r="G57" s="705"/>
      <c r="H57" s="705"/>
      <c r="I57" s="705"/>
      <c r="J57" s="705"/>
      <c r="K57" s="705"/>
      <c r="N57" t="s">
        <v>8303</v>
      </c>
      <c r="O57" t="s">
        <v>8304</v>
      </c>
    </row>
    <row r="58" spans="1:15" x14ac:dyDescent="0.25">
      <c r="A58" t="s">
        <v>8305</v>
      </c>
      <c r="B58" t="s">
        <v>8306</v>
      </c>
      <c r="C58" s="383">
        <v>10</v>
      </c>
      <c r="D58" s="383">
        <v>22</v>
      </c>
      <c r="E58" s="383">
        <v>20</v>
      </c>
      <c r="F58" s="383">
        <v>18</v>
      </c>
      <c r="G58" s="383">
        <v>24</v>
      </c>
      <c r="H58" s="383">
        <v>34</v>
      </c>
      <c r="I58" s="383">
        <v>26</v>
      </c>
      <c r="J58" s="383" t="s">
        <v>1542</v>
      </c>
      <c r="K58" s="383" t="s">
        <v>1542</v>
      </c>
      <c r="N58" t="s">
        <v>8307</v>
      </c>
      <c r="O58" t="s">
        <v>8307</v>
      </c>
    </row>
    <row r="59" spans="1:15" x14ac:dyDescent="0.25">
      <c r="A59" t="s">
        <v>8308</v>
      </c>
      <c r="B59" t="s">
        <v>8309</v>
      </c>
      <c r="C59" s="383"/>
      <c r="D59" s="383" t="s">
        <v>1542</v>
      </c>
      <c r="E59" s="613" t="s">
        <v>1542</v>
      </c>
      <c r="F59" s="613" t="s">
        <v>1542</v>
      </c>
      <c r="G59" s="613" t="s">
        <v>1542</v>
      </c>
      <c r="H59" s="613" t="s">
        <v>1542</v>
      </c>
      <c r="I59" s="613" t="s">
        <v>1542</v>
      </c>
      <c r="J59" s="613" t="s">
        <v>1542</v>
      </c>
      <c r="K59" s="613" t="s">
        <v>1542</v>
      </c>
      <c r="N59" t="s">
        <v>8310</v>
      </c>
      <c r="O59" t="s">
        <v>8310</v>
      </c>
    </row>
    <row r="60" spans="1:15" x14ac:dyDescent="0.25">
      <c r="A60" t="s">
        <v>8311</v>
      </c>
      <c r="B60" t="s">
        <v>8312</v>
      </c>
      <c r="C60" s="613" t="s">
        <v>1542</v>
      </c>
      <c r="D60" s="613" t="s">
        <v>1542</v>
      </c>
      <c r="E60" s="613" t="s">
        <v>1542</v>
      </c>
      <c r="F60" s="383">
        <v>12</v>
      </c>
      <c r="G60" s="383">
        <v>10</v>
      </c>
      <c r="H60" s="383" t="s">
        <v>1542</v>
      </c>
      <c r="I60" s="383" t="s">
        <v>1542</v>
      </c>
      <c r="J60" s="383" t="s">
        <v>1542</v>
      </c>
      <c r="K60" s="383" t="s">
        <v>1542</v>
      </c>
      <c r="N60" t="s">
        <v>8313</v>
      </c>
      <c r="O60" t="s">
        <v>8314</v>
      </c>
    </row>
    <row r="61" spans="1:15" x14ac:dyDescent="0.25">
      <c r="A61" t="s">
        <v>8315</v>
      </c>
      <c r="B61" t="s">
        <v>8316</v>
      </c>
      <c r="C61" s="383">
        <v>20590</v>
      </c>
      <c r="D61" s="383">
        <v>20964</v>
      </c>
      <c r="E61" s="383">
        <v>21156</v>
      </c>
      <c r="F61" s="383">
        <v>22085</v>
      </c>
      <c r="G61" s="383">
        <v>22469</v>
      </c>
      <c r="H61" s="383">
        <v>22566</v>
      </c>
      <c r="I61" s="383">
        <v>19873</v>
      </c>
      <c r="J61" s="383">
        <v>8730</v>
      </c>
      <c r="K61" s="383">
        <v>8227</v>
      </c>
      <c r="N61" t="s">
        <v>8317</v>
      </c>
      <c r="O61" t="s">
        <v>8318</v>
      </c>
    </row>
    <row r="62" spans="1:15" x14ac:dyDescent="0.25">
      <c r="A62" t="s">
        <v>8319</v>
      </c>
      <c r="B62" t="s">
        <v>8320</v>
      </c>
      <c r="C62" s="687" t="s">
        <v>10812</v>
      </c>
      <c r="D62" s="705"/>
      <c r="E62" s="705"/>
      <c r="F62" s="705"/>
      <c r="G62" s="705"/>
      <c r="H62" s="705"/>
      <c r="I62" s="705"/>
      <c r="J62" s="705"/>
      <c r="K62" s="705"/>
      <c r="N62" t="s">
        <v>8321</v>
      </c>
      <c r="O62" t="s">
        <v>8322</v>
      </c>
    </row>
    <row r="63" spans="1:15" x14ac:dyDescent="0.25">
      <c r="A63" t="s">
        <v>8323</v>
      </c>
      <c r="B63" t="s">
        <v>8324</v>
      </c>
      <c r="C63" s="687" t="s">
        <v>10812</v>
      </c>
      <c r="D63" s="705"/>
      <c r="E63" s="705"/>
      <c r="F63" s="705"/>
      <c r="G63" s="705"/>
      <c r="H63" s="705"/>
      <c r="I63" s="705"/>
      <c r="J63" s="705"/>
      <c r="K63" s="705"/>
      <c r="N63" t="s">
        <v>8269</v>
      </c>
      <c r="O63" t="s">
        <v>8270</v>
      </c>
    </row>
    <row r="64" spans="1:15" x14ac:dyDescent="0.25">
      <c r="A64" t="s">
        <v>8325</v>
      </c>
      <c r="B64" t="s">
        <v>8326</v>
      </c>
      <c r="C64" s="687" t="s">
        <v>10812</v>
      </c>
      <c r="D64" s="705"/>
      <c r="E64" s="705"/>
      <c r="F64" s="705"/>
      <c r="G64" s="705"/>
      <c r="H64" s="705"/>
      <c r="I64" s="705"/>
      <c r="J64" s="705"/>
      <c r="K64" s="705"/>
      <c r="N64" t="s">
        <v>8327</v>
      </c>
      <c r="O64" t="s">
        <v>8328</v>
      </c>
    </row>
    <row r="65" spans="1:15" x14ac:dyDescent="0.25">
      <c r="A65" t="s">
        <v>8329</v>
      </c>
      <c r="B65" t="s">
        <v>8330</v>
      </c>
      <c r="C65" s="687" t="s">
        <v>10812</v>
      </c>
      <c r="D65" s="705"/>
      <c r="E65" s="705"/>
      <c r="F65" s="705"/>
      <c r="G65" s="705"/>
      <c r="H65" s="705"/>
      <c r="I65" s="705"/>
      <c r="J65" s="705"/>
      <c r="K65" s="705"/>
      <c r="N65" t="s">
        <v>8271</v>
      </c>
      <c r="O65" t="s">
        <v>8272</v>
      </c>
    </row>
    <row r="66" spans="1:15" x14ac:dyDescent="0.25">
      <c r="A66" t="s">
        <v>8331</v>
      </c>
      <c r="B66" t="s">
        <v>8332</v>
      </c>
      <c r="C66" s="687" t="s">
        <v>10812</v>
      </c>
      <c r="D66" s="705"/>
      <c r="E66" s="705"/>
      <c r="F66" s="705"/>
      <c r="G66" s="705"/>
      <c r="H66" s="705"/>
      <c r="I66" s="705"/>
      <c r="J66" s="705"/>
      <c r="K66" s="705"/>
      <c r="N66" t="s">
        <v>8333</v>
      </c>
      <c r="O66" t="s">
        <v>8334</v>
      </c>
    </row>
    <row r="67" spans="1:15" x14ac:dyDescent="0.25">
      <c r="A67" t="s">
        <v>8335</v>
      </c>
      <c r="B67" t="s">
        <v>8336</v>
      </c>
      <c r="C67" s="687" t="s">
        <v>10812</v>
      </c>
      <c r="D67" s="705"/>
      <c r="E67" s="705"/>
      <c r="F67" s="705"/>
      <c r="G67" s="705"/>
      <c r="H67" s="705"/>
      <c r="I67" s="705"/>
      <c r="J67" s="705"/>
      <c r="K67" s="705"/>
      <c r="N67" t="s">
        <v>8275</v>
      </c>
      <c r="O67" t="s">
        <v>8276</v>
      </c>
    </row>
    <row r="68" spans="1:15" x14ac:dyDescent="0.25">
      <c r="A68" t="s">
        <v>8337</v>
      </c>
      <c r="B68" t="s">
        <v>8338</v>
      </c>
      <c r="C68" s="687" t="s">
        <v>10812</v>
      </c>
      <c r="D68" s="705"/>
      <c r="E68" s="705"/>
      <c r="F68" s="705"/>
      <c r="G68" s="705"/>
      <c r="H68" s="705"/>
      <c r="I68" s="705"/>
      <c r="J68" s="705"/>
      <c r="K68" s="705"/>
      <c r="N68" t="s">
        <v>8339</v>
      </c>
      <c r="O68" t="s">
        <v>8340</v>
      </c>
    </row>
    <row r="69" spans="1:15" x14ac:dyDescent="0.25">
      <c r="A69" t="s">
        <v>8341</v>
      </c>
      <c r="B69" t="s">
        <v>8342</v>
      </c>
      <c r="C69" s="383">
        <v>14</v>
      </c>
      <c r="D69" s="383">
        <v>16</v>
      </c>
      <c r="E69" s="383">
        <v>21</v>
      </c>
      <c r="F69" s="383">
        <v>17</v>
      </c>
      <c r="G69" s="383">
        <v>16</v>
      </c>
      <c r="H69" s="383">
        <v>17</v>
      </c>
      <c r="I69" s="383">
        <v>16</v>
      </c>
      <c r="J69" s="383" t="s">
        <v>1542</v>
      </c>
      <c r="K69" s="383" t="s">
        <v>1542</v>
      </c>
      <c r="N69" t="s">
        <v>8278</v>
      </c>
      <c r="O69" t="s">
        <v>8279</v>
      </c>
    </row>
    <row r="70" spans="1:15" x14ac:dyDescent="0.25">
      <c r="A70" t="s">
        <v>8343</v>
      </c>
      <c r="B70" t="s">
        <v>8344</v>
      </c>
      <c r="C70" s="687" t="s">
        <v>10812</v>
      </c>
      <c r="D70" s="705"/>
      <c r="E70" s="705"/>
      <c r="F70" s="705"/>
      <c r="G70" s="705"/>
      <c r="H70" s="705"/>
      <c r="I70" s="705"/>
      <c r="J70" s="705"/>
      <c r="K70" s="705"/>
      <c r="N70" t="s">
        <v>8345</v>
      </c>
      <c r="O70" t="s">
        <v>8346</v>
      </c>
    </row>
    <row r="71" spans="1:15" x14ac:dyDescent="0.25">
      <c r="A71" t="s">
        <v>8347</v>
      </c>
      <c r="B71" t="s">
        <v>8348</v>
      </c>
      <c r="C71" s="687" t="s">
        <v>10812</v>
      </c>
      <c r="D71" s="705"/>
      <c r="E71" s="705"/>
      <c r="F71" s="705"/>
      <c r="G71" s="705"/>
      <c r="H71" s="705"/>
      <c r="I71" s="705"/>
      <c r="J71" s="705"/>
      <c r="K71" s="705"/>
      <c r="N71" t="s">
        <v>8349</v>
      </c>
      <c r="O71" t="s">
        <v>8350</v>
      </c>
    </row>
    <row r="72" spans="1:15" x14ac:dyDescent="0.25">
      <c r="A72" t="s">
        <v>8351</v>
      </c>
      <c r="B72" t="s">
        <v>8352</v>
      </c>
      <c r="C72" s="383">
        <v>14</v>
      </c>
      <c r="D72" s="383">
        <v>24</v>
      </c>
      <c r="E72" s="383">
        <v>17</v>
      </c>
      <c r="F72" s="383">
        <v>17</v>
      </c>
      <c r="G72" s="383">
        <v>24</v>
      </c>
      <c r="H72" s="383">
        <v>16</v>
      </c>
      <c r="I72" s="383">
        <v>12</v>
      </c>
      <c r="J72" s="383" t="s">
        <v>1542</v>
      </c>
      <c r="K72" s="383" t="s">
        <v>1542</v>
      </c>
      <c r="N72" t="s">
        <v>7914</v>
      </c>
      <c r="O72" t="s">
        <v>8280</v>
      </c>
    </row>
    <row r="73" spans="1:15" x14ac:dyDescent="0.25">
      <c r="A73" t="s">
        <v>8353</v>
      </c>
      <c r="B73" t="s">
        <v>8354</v>
      </c>
      <c r="C73" s="687" t="s">
        <v>10812</v>
      </c>
      <c r="D73" s="705"/>
      <c r="E73" s="705"/>
      <c r="F73" s="705"/>
      <c r="G73" s="705"/>
      <c r="H73" s="705"/>
      <c r="I73" s="705"/>
      <c r="J73" s="705"/>
      <c r="K73" s="705"/>
      <c r="N73" t="s">
        <v>8355</v>
      </c>
      <c r="O73" t="s">
        <v>8356</v>
      </c>
    </row>
    <row r="74" spans="1:15" x14ac:dyDescent="0.25">
      <c r="A74" t="s">
        <v>8357</v>
      </c>
      <c r="B74" t="s">
        <v>8358</v>
      </c>
      <c r="C74" s="383">
        <v>15</v>
      </c>
      <c r="D74" s="613" t="s">
        <v>1542</v>
      </c>
      <c r="E74" s="613" t="s">
        <v>1542</v>
      </c>
      <c r="F74" s="613" t="s">
        <v>1542</v>
      </c>
      <c r="G74" s="383" t="s">
        <v>1542</v>
      </c>
      <c r="H74" s="383" t="s">
        <v>1542</v>
      </c>
      <c r="I74" s="613" t="s">
        <v>1542</v>
      </c>
      <c r="J74" s="613" t="s">
        <v>1542</v>
      </c>
      <c r="K74" s="613" t="s">
        <v>1542</v>
      </c>
      <c r="N74" t="s">
        <v>8359</v>
      </c>
      <c r="O74" t="s">
        <v>8360</v>
      </c>
    </row>
    <row r="75" spans="1:15" x14ac:dyDescent="0.25">
      <c r="A75" t="s">
        <v>8361</v>
      </c>
      <c r="B75" t="s">
        <v>8362</v>
      </c>
      <c r="C75" s="687" t="s">
        <v>10812</v>
      </c>
      <c r="D75" s="705"/>
      <c r="E75" s="705"/>
      <c r="F75" s="705"/>
      <c r="G75" s="705"/>
      <c r="H75" s="705"/>
      <c r="I75" s="705"/>
      <c r="J75" s="705"/>
      <c r="K75" s="705"/>
      <c r="N75" t="s">
        <v>8283</v>
      </c>
      <c r="O75" t="s">
        <v>8284</v>
      </c>
    </row>
    <row r="76" spans="1:15" x14ac:dyDescent="0.25">
      <c r="A76" t="s">
        <v>8363</v>
      </c>
      <c r="B76" t="s">
        <v>8364</v>
      </c>
      <c r="C76" s="687" t="s">
        <v>10812</v>
      </c>
      <c r="D76" s="705"/>
      <c r="E76" s="705"/>
      <c r="F76" s="705"/>
      <c r="G76" s="705"/>
      <c r="H76" s="705"/>
      <c r="I76" s="705"/>
      <c r="J76" s="705"/>
      <c r="K76" s="705"/>
      <c r="N76" t="s">
        <v>8365</v>
      </c>
      <c r="O76" t="s">
        <v>8366</v>
      </c>
    </row>
    <row r="77" spans="1:15" x14ac:dyDescent="0.25">
      <c r="A77" t="s">
        <v>8367</v>
      </c>
      <c r="B77" t="s">
        <v>8368</v>
      </c>
      <c r="C77" s="687" t="s">
        <v>10812</v>
      </c>
      <c r="D77" s="705"/>
      <c r="E77" s="705"/>
      <c r="F77" s="705"/>
      <c r="G77" s="705"/>
      <c r="H77" s="705"/>
      <c r="I77" s="705"/>
      <c r="J77" s="705"/>
      <c r="K77" s="705"/>
      <c r="N77" t="s">
        <v>8369</v>
      </c>
      <c r="O77" t="s">
        <v>8370</v>
      </c>
    </row>
    <row r="78" spans="1:15" x14ac:dyDescent="0.25">
      <c r="A78" t="s">
        <v>8371</v>
      </c>
      <c r="B78" t="s">
        <v>8372</v>
      </c>
      <c r="C78" s="687" t="s">
        <v>10812</v>
      </c>
      <c r="D78" s="705"/>
      <c r="E78" s="705"/>
      <c r="F78" s="705"/>
      <c r="G78" s="705"/>
      <c r="H78" s="705"/>
      <c r="I78" s="705"/>
      <c r="J78" s="705"/>
      <c r="K78" s="705"/>
      <c r="N78" t="s">
        <v>8285</v>
      </c>
      <c r="O78" t="s">
        <v>8286</v>
      </c>
    </row>
    <row r="79" spans="1:15" x14ac:dyDescent="0.25">
      <c r="A79" t="s">
        <v>8373</v>
      </c>
      <c r="B79" t="s">
        <v>8374</v>
      </c>
      <c r="C79" s="687" t="s">
        <v>10812</v>
      </c>
      <c r="D79" s="705"/>
      <c r="E79" s="705"/>
      <c r="F79" s="705"/>
      <c r="G79" s="705"/>
      <c r="H79" s="705"/>
      <c r="I79" s="705"/>
      <c r="J79" s="705"/>
      <c r="K79" s="705"/>
      <c r="N79" t="s">
        <v>8375</v>
      </c>
      <c r="O79" t="s">
        <v>8376</v>
      </c>
    </row>
    <row r="80" spans="1:15" x14ac:dyDescent="0.25">
      <c r="A80" t="s">
        <v>8377</v>
      </c>
      <c r="B80" t="s">
        <v>8378</v>
      </c>
      <c r="C80" s="687" t="s">
        <v>10812</v>
      </c>
      <c r="D80" s="705"/>
      <c r="E80" s="705"/>
      <c r="F80" s="705"/>
      <c r="G80" s="705"/>
      <c r="H80" s="705"/>
      <c r="I80" s="705"/>
      <c r="J80" s="705"/>
      <c r="K80" s="705"/>
      <c r="N80" t="s">
        <v>8379</v>
      </c>
      <c r="O80" t="s">
        <v>8380</v>
      </c>
    </row>
    <row r="81" spans="1:15" x14ac:dyDescent="0.25">
      <c r="A81" t="s">
        <v>8381</v>
      </c>
      <c r="B81" t="s">
        <v>8382</v>
      </c>
      <c r="C81" s="383">
        <v>26</v>
      </c>
      <c r="D81" s="383">
        <v>22</v>
      </c>
      <c r="E81" s="383">
        <v>31</v>
      </c>
      <c r="F81" s="383">
        <v>22</v>
      </c>
      <c r="G81" s="383">
        <v>24</v>
      </c>
      <c r="H81" s="383">
        <v>21</v>
      </c>
      <c r="I81" s="383">
        <v>22</v>
      </c>
      <c r="J81" s="383" t="s">
        <v>1542</v>
      </c>
      <c r="K81" s="383" t="s">
        <v>1542</v>
      </c>
      <c r="N81" t="s">
        <v>8383</v>
      </c>
      <c r="O81" t="s">
        <v>8384</v>
      </c>
    </row>
    <row r="82" spans="1:15" x14ac:dyDescent="0.25">
      <c r="A82" t="s">
        <v>8385</v>
      </c>
      <c r="B82" t="s">
        <v>8386</v>
      </c>
      <c r="C82" s="383">
        <v>50</v>
      </c>
      <c r="D82" s="383">
        <v>48</v>
      </c>
      <c r="E82" s="383">
        <v>43</v>
      </c>
      <c r="F82" s="383">
        <v>61</v>
      </c>
      <c r="G82" s="383">
        <v>54</v>
      </c>
      <c r="H82" s="383">
        <v>52</v>
      </c>
      <c r="I82" s="383">
        <v>38</v>
      </c>
      <c r="J82" s="383" t="s">
        <v>1542</v>
      </c>
      <c r="K82" s="383" t="s">
        <v>1542</v>
      </c>
      <c r="N82" t="s">
        <v>8287</v>
      </c>
      <c r="O82" t="s">
        <v>8288</v>
      </c>
    </row>
    <row r="83" spans="1:15" x14ac:dyDescent="0.25">
      <c r="A83" t="s">
        <v>8387</v>
      </c>
      <c r="B83" t="s">
        <v>8388</v>
      </c>
      <c r="C83" s="687" t="s">
        <v>10812</v>
      </c>
      <c r="D83" s="705"/>
      <c r="E83" s="705"/>
      <c r="F83" s="705"/>
      <c r="G83" s="705"/>
      <c r="H83" s="705"/>
      <c r="I83" s="705"/>
      <c r="J83" s="705"/>
      <c r="K83" s="705"/>
      <c r="N83" t="s">
        <v>8389</v>
      </c>
      <c r="O83" t="s">
        <v>8390</v>
      </c>
    </row>
    <row r="84" spans="1:15" x14ac:dyDescent="0.25">
      <c r="A84" t="s">
        <v>8391</v>
      </c>
      <c r="B84" t="s">
        <v>8391</v>
      </c>
      <c r="C84" s="687" t="s">
        <v>10812</v>
      </c>
      <c r="D84" s="705"/>
      <c r="E84" s="705"/>
      <c r="F84" s="705"/>
      <c r="G84" s="705"/>
      <c r="H84" s="705"/>
      <c r="I84" s="705"/>
      <c r="J84" s="705"/>
      <c r="K84" s="705"/>
      <c r="N84" t="s">
        <v>8392</v>
      </c>
      <c r="O84" t="s">
        <v>8393</v>
      </c>
    </row>
    <row r="85" spans="1:15" x14ac:dyDescent="0.25">
      <c r="A85" t="s">
        <v>8394</v>
      </c>
      <c r="B85" t="s">
        <v>8395</v>
      </c>
      <c r="C85" s="687" t="s">
        <v>10812</v>
      </c>
      <c r="D85" s="705"/>
      <c r="E85" s="705"/>
      <c r="F85" s="705"/>
      <c r="G85" s="705"/>
      <c r="H85" s="705"/>
      <c r="I85" s="705"/>
      <c r="J85" s="705"/>
      <c r="K85" s="705"/>
      <c r="N85" t="s">
        <v>8291</v>
      </c>
      <c r="O85" t="s">
        <v>8291</v>
      </c>
    </row>
    <row r="86" spans="1:15" x14ac:dyDescent="0.25">
      <c r="A86" t="s">
        <v>8396</v>
      </c>
      <c r="B86" t="s">
        <v>8397</v>
      </c>
      <c r="C86" s="687" t="s">
        <v>10812</v>
      </c>
      <c r="D86" s="705"/>
      <c r="E86" s="705"/>
      <c r="F86" s="705"/>
      <c r="G86" s="705"/>
      <c r="H86" s="705"/>
      <c r="I86" s="705"/>
      <c r="J86" s="705"/>
      <c r="K86" s="705"/>
      <c r="N86" t="s">
        <v>8398</v>
      </c>
      <c r="O86" t="s">
        <v>8399</v>
      </c>
    </row>
    <row r="87" spans="1:15" x14ac:dyDescent="0.25">
      <c r="A87" t="s">
        <v>8400</v>
      </c>
      <c r="B87" t="s">
        <v>8401</v>
      </c>
      <c r="C87" s="383">
        <v>50</v>
      </c>
      <c r="D87" s="383">
        <v>38</v>
      </c>
      <c r="E87" s="383">
        <v>81</v>
      </c>
      <c r="F87" s="383">
        <v>39</v>
      </c>
      <c r="G87" s="383">
        <v>21</v>
      </c>
      <c r="H87" s="383">
        <v>22</v>
      </c>
      <c r="I87" s="383">
        <v>31</v>
      </c>
      <c r="J87" s="383">
        <v>14</v>
      </c>
      <c r="K87" s="383">
        <v>13</v>
      </c>
      <c r="N87" t="s">
        <v>8402</v>
      </c>
      <c r="O87" t="s">
        <v>8403</v>
      </c>
    </row>
    <row r="88" spans="1:15" x14ac:dyDescent="0.25">
      <c r="A88" t="s">
        <v>8404</v>
      </c>
      <c r="B88" t="s">
        <v>8405</v>
      </c>
      <c r="C88" s="383">
        <v>16</v>
      </c>
      <c r="D88" s="383">
        <v>15</v>
      </c>
      <c r="E88" s="613" t="s">
        <v>1542</v>
      </c>
      <c r="F88" s="383">
        <v>12</v>
      </c>
      <c r="G88" s="383">
        <v>14</v>
      </c>
      <c r="H88" s="383">
        <v>10</v>
      </c>
      <c r="I88" s="383">
        <v>10</v>
      </c>
      <c r="J88" s="383" t="s">
        <v>1542</v>
      </c>
      <c r="K88" s="383" t="s">
        <v>1542</v>
      </c>
      <c r="N88" t="s">
        <v>7152</v>
      </c>
      <c r="O88" t="s">
        <v>8406</v>
      </c>
    </row>
    <row r="89" spans="1:15" x14ac:dyDescent="0.25">
      <c r="A89" t="s">
        <v>8407</v>
      </c>
      <c r="B89" t="s">
        <v>8408</v>
      </c>
      <c r="C89" s="687" t="s">
        <v>10812</v>
      </c>
      <c r="D89" s="705"/>
      <c r="E89" s="705"/>
      <c r="F89" s="705"/>
      <c r="G89" s="705"/>
      <c r="H89" s="705"/>
      <c r="I89" s="705"/>
      <c r="J89" s="705"/>
      <c r="K89" s="705"/>
      <c r="N89" t="s">
        <v>8409</v>
      </c>
      <c r="O89" t="s">
        <v>8410</v>
      </c>
    </row>
    <row r="90" spans="1:15" x14ac:dyDescent="0.25">
      <c r="A90" t="s">
        <v>8411</v>
      </c>
      <c r="B90" t="s">
        <v>8412</v>
      </c>
      <c r="C90" s="687" t="s">
        <v>10812</v>
      </c>
      <c r="D90" s="705"/>
      <c r="E90" s="705"/>
      <c r="F90" s="705"/>
      <c r="G90" s="705"/>
      <c r="H90" s="705"/>
      <c r="I90" s="705"/>
      <c r="J90" s="705"/>
      <c r="K90" s="705"/>
      <c r="N90" t="s">
        <v>8413</v>
      </c>
      <c r="O90" t="s">
        <v>8414</v>
      </c>
    </row>
    <row r="91" spans="1:15" x14ac:dyDescent="0.25">
      <c r="A91" t="s">
        <v>8415</v>
      </c>
      <c r="B91" t="s">
        <v>8416</v>
      </c>
      <c r="C91" s="687" t="s">
        <v>10812</v>
      </c>
      <c r="D91" s="705"/>
      <c r="E91" s="705"/>
      <c r="F91" s="705"/>
      <c r="G91" s="705"/>
      <c r="H91" s="705"/>
      <c r="I91" s="705"/>
      <c r="J91" s="705"/>
      <c r="K91" s="705"/>
      <c r="N91" t="s">
        <v>8417</v>
      </c>
      <c r="O91" t="s">
        <v>8418</v>
      </c>
    </row>
    <row r="92" spans="1:15" x14ac:dyDescent="0.25">
      <c r="A92" t="s">
        <v>8419</v>
      </c>
      <c r="B92" t="s">
        <v>8420</v>
      </c>
      <c r="C92" s="687" t="s">
        <v>10812</v>
      </c>
      <c r="D92" s="705"/>
      <c r="E92" s="705"/>
      <c r="F92" s="705"/>
      <c r="G92" s="705"/>
      <c r="H92" s="705"/>
      <c r="I92" s="705"/>
      <c r="J92" s="705"/>
      <c r="K92" s="705"/>
      <c r="N92" t="s">
        <v>8421</v>
      </c>
      <c r="O92" t="s">
        <v>8422</v>
      </c>
    </row>
    <row r="93" spans="1:15" x14ac:dyDescent="0.25">
      <c r="A93" t="s">
        <v>8423</v>
      </c>
      <c r="B93" t="s">
        <v>8424</v>
      </c>
      <c r="C93" s="687" t="s">
        <v>10812</v>
      </c>
      <c r="D93" s="705"/>
      <c r="E93" s="705"/>
      <c r="F93" s="705"/>
      <c r="G93" s="705"/>
      <c r="H93" s="705"/>
      <c r="I93" s="705"/>
      <c r="J93" s="705"/>
      <c r="K93" s="705"/>
      <c r="N93" t="s">
        <v>8295</v>
      </c>
      <c r="O93" t="s">
        <v>8292</v>
      </c>
    </row>
    <row r="94" spans="1:15" x14ac:dyDescent="0.25">
      <c r="A94" t="s">
        <v>8425</v>
      </c>
      <c r="B94" t="s">
        <v>8426</v>
      </c>
      <c r="C94" s="687" t="s">
        <v>10812</v>
      </c>
      <c r="D94" s="705"/>
      <c r="E94" s="705"/>
      <c r="F94" s="705"/>
      <c r="G94" s="705"/>
      <c r="H94" s="705"/>
      <c r="I94" s="705"/>
      <c r="J94" s="705"/>
      <c r="K94" s="705"/>
      <c r="N94" t="s">
        <v>8427</v>
      </c>
      <c r="O94" t="s">
        <v>8428</v>
      </c>
    </row>
    <row r="95" spans="1:15" x14ac:dyDescent="0.25">
      <c r="A95" t="s">
        <v>8429</v>
      </c>
      <c r="B95" t="s">
        <v>8430</v>
      </c>
      <c r="C95" s="687" t="s">
        <v>10812</v>
      </c>
      <c r="D95" s="705"/>
      <c r="E95" s="705"/>
      <c r="F95" s="705"/>
      <c r="G95" s="705"/>
      <c r="H95" s="705"/>
      <c r="I95" s="705"/>
      <c r="J95" s="705"/>
      <c r="K95" s="705"/>
      <c r="N95" t="s">
        <v>8431</v>
      </c>
      <c r="O95" t="s">
        <v>8432</v>
      </c>
    </row>
    <row r="96" spans="1:15" x14ac:dyDescent="0.25">
      <c r="A96" t="s">
        <v>8433</v>
      </c>
      <c r="B96" t="s">
        <v>8434</v>
      </c>
      <c r="C96" s="687" t="s">
        <v>10812</v>
      </c>
      <c r="D96" s="705"/>
      <c r="E96" s="705"/>
      <c r="F96" s="705"/>
      <c r="G96" s="705"/>
      <c r="H96" s="705"/>
      <c r="I96" s="705"/>
      <c r="J96" s="705"/>
      <c r="K96" s="705"/>
      <c r="N96" t="s">
        <v>8435</v>
      </c>
      <c r="O96" t="s">
        <v>8436</v>
      </c>
    </row>
    <row r="97" spans="1:15" x14ac:dyDescent="0.25">
      <c r="A97" t="s">
        <v>8437</v>
      </c>
      <c r="B97" t="s">
        <v>8438</v>
      </c>
      <c r="C97" s="687" t="s">
        <v>10812</v>
      </c>
      <c r="D97" s="705"/>
      <c r="E97" s="705"/>
      <c r="F97" s="705"/>
      <c r="G97" s="705"/>
      <c r="H97" s="705"/>
      <c r="I97" s="705"/>
      <c r="J97" s="705"/>
      <c r="K97" s="705"/>
      <c r="N97" t="s">
        <v>8298</v>
      </c>
      <c r="O97" t="s">
        <v>8298</v>
      </c>
    </row>
    <row r="98" spans="1:15" x14ac:dyDescent="0.25">
      <c r="A98" t="s">
        <v>8439</v>
      </c>
      <c r="B98" t="s">
        <v>8440</v>
      </c>
      <c r="C98" s="687" t="s">
        <v>10812</v>
      </c>
      <c r="D98" s="705"/>
      <c r="E98" s="705"/>
      <c r="F98" s="705"/>
      <c r="G98" s="705"/>
      <c r="H98" s="705"/>
      <c r="I98" s="705"/>
      <c r="J98" s="705"/>
      <c r="K98" s="705"/>
      <c r="N98" t="s">
        <v>8301</v>
      </c>
      <c r="O98" t="s">
        <v>8302</v>
      </c>
    </row>
    <row r="99" spans="1:15" x14ac:dyDescent="0.25">
      <c r="A99" t="s">
        <v>8441</v>
      </c>
      <c r="B99" t="s">
        <v>8442</v>
      </c>
      <c r="C99" s="687" t="s">
        <v>10812</v>
      </c>
      <c r="D99" s="705"/>
      <c r="E99" s="705"/>
      <c r="F99" s="705"/>
      <c r="G99" s="705"/>
      <c r="H99" s="705"/>
      <c r="I99" s="705"/>
      <c r="J99" s="705"/>
      <c r="K99" s="705"/>
      <c r="N99" t="s">
        <v>8443</v>
      </c>
      <c r="O99" t="s">
        <v>8444</v>
      </c>
    </row>
    <row r="100" spans="1:15" x14ac:dyDescent="0.25">
      <c r="A100" t="s">
        <v>8445</v>
      </c>
      <c r="B100" t="s">
        <v>8446</v>
      </c>
      <c r="C100" s="687" t="s">
        <v>10812</v>
      </c>
      <c r="D100" s="705"/>
      <c r="E100" s="705"/>
      <c r="F100" s="705"/>
      <c r="G100" s="705"/>
      <c r="H100" s="705"/>
      <c r="I100" s="705"/>
      <c r="J100" s="705"/>
      <c r="K100" s="705"/>
      <c r="N100" t="s">
        <v>8305</v>
      </c>
      <c r="O100" t="s">
        <v>8306</v>
      </c>
    </row>
    <row r="101" spans="1:15" x14ac:dyDescent="0.25">
      <c r="A101" t="s">
        <v>8447</v>
      </c>
      <c r="B101" t="s">
        <v>8447</v>
      </c>
      <c r="C101" s="687" t="s">
        <v>10812</v>
      </c>
      <c r="D101" s="705"/>
      <c r="E101" s="705"/>
      <c r="F101" s="705"/>
      <c r="G101" s="705"/>
      <c r="H101" s="705"/>
      <c r="I101" s="705"/>
      <c r="J101" s="705"/>
      <c r="K101" s="705"/>
      <c r="N101" t="s">
        <v>8448</v>
      </c>
      <c r="O101" t="s">
        <v>8449</v>
      </c>
    </row>
    <row r="102" spans="1:15" x14ac:dyDescent="0.25">
      <c r="A102" t="s">
        <v>8450</v>
      </c>
      <c r="B102" t="s">
        <v>8451</v>
      </c>
      <c r="C102" s="383">
        <v>55</v>
      </c>
      <c r="D102" s="383">
        <v>62</v>
      </c>
      <c r="E102" s="383">
        <v>48</v>
      </c>
      <c r="F102" s="383">
        <v>58</v>
      </c>
      <c r="G102" s="383">
        <v>69</v>
      </c>
      <c r="H102" s="383">
        <v>61</v>
      </c>
      <c r="I102" s="383">
        <v>67</v>
      </c>
      <c r="J102" s="383">
        <v>10</v>
      </c>
      <c r="K102" s="383" t="s">
        <v>1542</v>
      </c>
      <c r="N102" t="s">
        <v>8452</v>
      </c>
      <c r="O102" t="s">
        <v>8453</v>
      </c>
    </row>
    <row r="103" spans="1:15" x14ac:dyDescent="0.25">
      <c r="A103" t="s">
        <v>8454</v>
      </c>
      <c r="B103" t="s">
        <v>8455</v>
      </c>
      <c r="C103" s="383">
        <v>236</v>
      </c>
      <c r="D103" s="383">
        <v>262</v>
      </c>
      <c r="E103" s="383">
        <v>235</v>
      </c>
      <c r="F103" s="383">
        <v>285</v>
      </c>
      <c r="G103" s="383">
        <v>281</v>
      </c>
      <c r="H103" s="383">
        <v>265</v>
      </c>
      <c r="I103" s="383">
        <v>237</v>
      </c>
      <c r="J103" s="383">
        <v>73</v>
      </c>
      <c r="K103" s="383">
        <v>47</v>
      </c>
      <c r="N103" t="s">
        <v>8308</v>
      </c>
      <c r="O103" t="s">
        <v>8309</v>
      </c>
    </row>
    <row r="104" spans="1:15" x14ac:dyDescent="0.25">
      <c r="A104" t="s">
        <v>8456</v>
      </c>
      <c r="B104" t="s">
        <v>8457</v>
      </c>
      <c r="C104" s="687" t="s">
        <v>10812</v>
      </c>
      <c r="D104" s="705"/>
      <c r="E104" s="705"/>
      <c r="F104" s="705"/>
      <c r="G104" s="705"/>
      <c r="H104" s="705"/>
      <c r="I104" s="705"/>
      <c r="J104" s="705"/>
      <c r="K104" s="705"/>
      <c r="N104" t="s">
        <v>8458</v>
      </c>
      <c r="O104" t="s">
        <v>8459</v>
      </c>
    </row>
    <row r="105" spans="1:15" x14ac:dyDescent="0.25">
      <c r="A105" t="s">
        <v>8460</v>
      </c>
      <c r="B105" t="s">
        <v>8461</v>
      </c>
      <c r="C105" s="687" t="s">
        <v>10812</v>
      </c>
      <c r="D105" s="705"/>
      <c r="E105" s="705"/>
      <c r="F105" s="705"/>
      <c r="G105" s="705"/>
      <c r="H105" s="705"/>
      <c r="I105" s="705"/>
      <c r="J105" s="705"/>
      <c r="K105" s="705"/>
      <c r="N105" t="s">
        <v>8462</v>
      </c>
      <c r="O105" t="s">
        <v>8463</v>
      </c>
    </row>
    <row r="106" spans="1:15" x14ac:dyDescent="0.25">
      <c r="A106" t="s">
        <v>8464</v>
      </c>
      <c r="B106" t="s">
        <v>8465</v>
      </c>
      <c r="C106" s="687" t="s">
        <v>10812</v>
      </c>
      <c r="D106" s="705"/>
      <c r="E106" s="705"/>
      <c r="F106" s="705"/>
      <c r="G106" s="705"/>
      <c r="H106" s="705"/>
      <c r="I106" s="705"/>
      <c r="J106" s="705"/>
      <c r="K106" s="705"/>
      <c r="N106" t="s">
        <v>8466</v>
      </c>
      <c r="O106" t="s">
        <v>8467</v>
      </c>
    </row>
    <row r="107" spans="1:15" x14ac:dyDescent="0.25">
      <c r="A107" t="s">
        <v>8468</v>
      </c>
      <c r="B107" t="s">
        <v>8469</v>
      </c>
      <c r="C107" s="687" t="s">
        <v>10812</v>
      </c>
      <c r="D107" s="705"/>
      <c r="E107" s="705"/>
      <c r="F107" s="705"/>
      <c r="G107" s="705"/>
      <c r="H107" s="705"/>
      <c r="I107" s="705"/>
      <c r="J107" s="705"/>
      <c r="K107" s="705"/>
      <c r="N107" t="s">
        <v>8470</v>
      </c>
      <c r="O107" t="s">
        <v>8471</v>
      </c>
    </row>
    <row r="108" spans="1:15" x14ac:dyDescent="0.25">
      <c r="A108" t="s">
        <v>8472</v>
      </c>
      <c r="B108" t="s">
        <v>8473</v>
      </c>
      <c r="C108" s="687" t="s">
        <v>10812</v>
      </c>
      <c r="D108" s="705"/>
      <c r="E108" s="705"/>
      <c r="F108" s="705"/>
      <c r="G108" s="705"/>
      <c r="H108" s="705"/>
      <c r="I108" s="705"/>
      <c r="J108" s="705"/>
      <c r="K108" s="705"/>
      <c r="N108" t="s">
        <v>8474</v>
      </c>
      <c r="O108" t="s">
        <v>8475</v>
      </c>
    </row>
    <row r="109" spans="1:15" x14ac:dyDescent="0.25">
      <c r="A109" t="s">
        <v>8476</v>
      </c>
      <c r="B109" t="s">
        <v>8477</v>
      </c>
      <c r="C109" s="383">
        <v>22</v>
      </c>
      <c r="D109" s="383">
        <v>18</v>
      </c>
      <c r="E109" s="383">
        <v>30</v>
      </c>
      <c r="F109" s="383">
        <v>36</v>
      </c>
      <c r="G109" s="383">
        <v>30</v>
      </c>
      <c r="H109" s="383">
        <v>38</v>
      </c>
      <c r="I109" s="383">
        <v>29</v>
      </c>
      <c r="J109" s="383">
        <v>13</v>
      </c>
      <c r="K109" s="383">
        <v>12</v>
      </c>
      <c r="N109" t="s">
        <v>8478</v>
      </c>
      <c r="O109" t="s">
        <v>8478</v>
      </c>
    </row>
    <row r="110" spans="1:15" x14ac:dyDescent="0.25">
      <c r="A110" t="s">
        <v>8479</v>
      </c>
      <c r="B110" t="s">
        <v>8480</v>
      </c>
      <c r="C110" s="383">
        <v>33</v>
      </c>
      <c r="D110" s="383">
        <v>51</v>
      </c>
      <c r="E110" s="383">
        <v>52</v>
      </c>
      <c r="F110" s="383">
        <v>55</v>
      </c>
      <c r="G110" s="383">
        <v>77</v>
      </c>
      <c r="H110" s="383">
        <v>73</v>
      </c>
      <c r="I110" s="383">
        <v>65</v>
      </c>
      <c r="J110" s="383">
        <v>29</v>
      </c>
      <c r="K110" s="383">
        <v>31</v>
      </c>
      <c r="N110" t="s">
        <v>8311</v>
      </c>
      <c r="O110" t="s">
        <v>8312</v>
      </c>
    </row>
    <row r="111" spans="1:15" x14ac:dyDescent="0.25">
      <c r="A111" t="s">
        <v>8481</v>
      </c>
      <c r="B111" t="s">
        <v>8482</v>
      </c>
      <c r="C111" s="687" t="s">
        <v>10812</v>
      </c>
      <c r="D111" s="705"/>
      <c r="E111" s="705"/>
      <c r="F111" s="705"/>
      <c r="G111" s="705"/>
      <c r="H111" s="705"/>
      <c r="I111" s="705"/>
      <c r="J111" s="705"/>
      <c r="K111" s="705"/>
      <c r="N111" t="s">
        <v>8483</v>
      </c>
      <c r="O111" t="s">
        <v>8484</v>
      </c>
    </row>
    <row r="112" spans="1:15" x14ac:dyDescent="0.25">
      <c r="A112" t="s">
        <v>8485</v>
      </c>
      <c r="B112" t="s">
        <v>8486</v>
      </c>
      <c r="C112" s="687" t="s">
        <v>10812</v>
      </c>
      <c r="D112" s="705"/>
      <c r="E112" s="705"/>
      <c r="F112" s="705"/>
      <c r="G112" s="705"/>
      <c r="H112" s="705"/>
      <c r="I112" s="705"/>
      <c r="J112" s="705"/>
      <c r="K112" s="705"/>
      <c r="N112" t="s">
        <v>8487</v>
      </c>
      <c r="O112" t="s">
        <v>8488</v>
      </c>
    </row>
    <row r="113" spans="1:15" x14ac:dyDescent="0.25">
      <c r="A113" t="s">
        <v>8489</v>
      </c>
      <c r="B113" t="s">
        <v>8490</v>
      </c>
      <c r="C113" s="687" t="s">
        <v>10812</v>
      </c>
      <c r="D113" s="705"/>
      <c r="E113" s="705"/>
      <c r="F113" s="705"/>
      <c r="G113" s="705"/>
      <c r="H113" s="705"/>
      <c r="I113" s="705"/>
      <c r="J113" s="705"/>
      <c r="K113" s="705"/>
      <c r="N113" t="s">
        <v>8491</v>
      </c>
      <c r="O113" t="s">
        <v>8492</v>
      </c>
    </row>
    <row r="114" spans="1:15" x14ac:dyDescent="0.25">
      <c r="A114" t="s">
        <v>8493</v>
      </c>
      <c r="B114" t="s">
        <v>8494</v>
      </c>
      <c r="C114" s="687" t="s">
        <v>10812</v>
      </c>
      <c r="D114" s="705"/>
      <c r="E114" s="705"/>
      <c r="F114" s="705"/>
      <c r="G114" s="705"/>
      <c r="H114" s="705"/>
      <c r="I114" s="705"/>
      <c r="J114" s="705"/>
      <c r="K114" s="705"/>
      <c r="N114" t="s">
        <v>8495</v>
      </c>
      <c r="O114" t="s">
        <v>8496</v>
      </c>
    </row>
    <row r="115" spans="1:15" x14ac:dyDescent="0.25">
      <c r="A115" t="s">
        <v>8497</v>
      </c>
      <c r="B115" t="s">
        <v>8498</v>
      </c>
      <c r="C115" s="687" t="s">
        <v>10812</v>
      </c>
      <c r="D115" s="705"/>
      <c r="E115" s="705"/>
      <c r="F115" s="705"/>
      <c r="G115" s="705"/>
      <c r="H115" s="705"/>
      <c r="I115" s="705"/>
      <c r="J115" s="705"/>
      <c r="K115" s="705"/>
      <c r="N115" t="s">
        <v>7995</v>
      </c>
      <c r="O115" t="s">
        <v>8499</v>
      </c>
    </row>
    <row r="116" spans="1:15" x14ac:dyDescent="0.25">
      <c r="A116" t="s">
        <v>8500</v>
      </c>
      <c r="B116" t="s">
        <v>8500</v>
      </c>
      <c r="C116" s="687" t="s">
        <v>10812</v>
      </c>
      <c r="D116" s="705"/>
      <c r="E116" s="705"/>
      <c r="F116" s="705"/>
      <c r="G116" s="705"/>
      <c r="H116" s="705"/>
      <c r="I116" s="705"/>
      <c r="J116" s="705"/>
      <c r="K116" s="705"/>
      <c r="N116" t="s">
        <v>8315</v>
      </c>
      <c r="O116" t="s">
        <v>8316</v>
      </c>
    </row>
    <row r="117" spans="1:15" x14ac:dyDescent="0.25">
      <c r="A117" t="s">
        <v>8501</v>
      </c>
      <c r="B117" t="s">
        <v>8501</v>
      </c>
      <c r="C117" s="687" t="s">
        <v>10812</v>
      </c>
      <c r="D117" s="705"/>
      <c r="E117" s="705"/>
      <c r="F117" s="705"/>
      <c r="G117" s="705"/>
      <c r="H117" s="705"/>
      <c r="I117" s="705"/>
      <c r="J117" s="705"/>
      <c r="K117" s="705"/>
      <c r="N117" t="s">
        <v>8502</v>
      </c>
      <c r="O117" t="s">
        <v>8503</v>
      </c>
    </row>
    <row r="118" spans="1:15" x14ac:dyDescent="0.25">
      <c r="A118" t="s">
        <v>8504</v>
      </c>
      <c r="B118" t="s">
        <v>8505</v>
      </c>
      <c r="C118" s="687" t="s">
        <v>10812</v>
      </c>
      <c r="D118" s="705"/>
      <c r="E118" s="705"/>
      <c r="F118" s="705"/>
      <c r="G118" s="705"/>
      <c r="H118" s="705"/>
      <c r="I118" s="705"/>
      <c r="J118" s="705"/>
      <c r="K118" s="705"/>
      <c r="N118" t="s">
        <v>8506</v>
      </c>
      <c r="O118" t="s">
        <v>8507</v>
      </c>
    </row>
    <row r="119" spans="1:15" x14ac:dyDescent="0.25">
      <c r="A119" t="s">
        <v>8508</v>
      </c>
      <c r="B119" t="s">
        <v>8509</v>
      </c>
      <c r="C119" s="687" t="s">
        <v>10812</v>
      </c>
      <c r="D119" s="705"/>
      <c r="E119" s="705"/>
      <c r="F119" s="705"/>
      <c r="G119" s="705"/>
      <c r="H119" s="705"/>
      <c r="I119" s="705"/>
      <c r="J119" s="705"/>
      <c r="K119" s="705"/>
      <c r="N119" t="s">
        <v>8319</v>
      </c>
      <c r="O119" t="s">
        <v>8320</v>
      </c>
    </row>
    <row r="120" spans="1:15" x14ac:dyDescent="0.25">
      <c r="A120" t="s">
        <v>8510</v>
      </c>
      <c r="B120" t="s">
        <v>8511</v>
      </c>
      <c r="C120" s="687" t="s">
        <v>10812</v>
      </c>
      <c r="D120" s="705"/>
      <c r="E120" s="705"/>
      <c r="F120" s="705"/>
      <c r="G120" s="705"/>
      <c r="H120" s="705"/>
      <c r="I120" s="705"/>
      <c r="J120" s="705"/>
      <c r="K120" s="705"/>
      <c r="N120" t="s">
        <v>8512</v>
      </c>
      <c r="O120" t="s">
        <v>8513</v>
      </c>
    </row>
    <row r="121" spans="1:15" x14ac:dyDescent="0.25">
      <c r="A121" t="s">
        <v>5824</v>
      </c>
      <c r="B121" t="s">
        <v>7813</v>
      </c>
      <c r="C121" s="613" t="s">
        <v>1542</v>
      </c>
      <c r="D121" s="383" t="s">
        <v>1542</v>
      </c>
      <c r="E121" s="383" t="s">
        <v>1542</v>
      </c>
      <c r="F121" s="383" t="s">
        <v>1542</v>
      </c>
      <c r="G121" s="383" t="s">
        <v>1542</v>
      </c>
      <c r="H121" s="383" t="s">
        <v>1542</v>
      </c>
      <c r="I121" s="383">
        <v>18</v>
      </c>
      <c r="J121" s="383" t="s">
        <v>1542</v>
      </c>
      <c r="K121" s="383" t="s">
        <v>1542</v>
      </c>
      <c r="N121" t="s">
        <v>8514</v>
      </c>
      <c r="O121" t="s">
        <v>8514</v>
      </c>
    </row>
    <row r="122" spans="1:15" x14ac:dyDescent="0.25">
      <c r="A122" t="s">
        <v>8515</v>
      </c>
      <c r="B122" t="s">
        <v>8516</v>
      </c>
      <c r="C122" s="687" t="s">
        <v>10812</v>
      </c>
      <c r="D122" s="705"/>
      <c r="E122" s="705"/>
      <c r="F122" s="705"/>
      <c r="G122" s="705"/>
      <c r="H122" s="705"/>
      <c r="I122" s="705"/>
      <c r="J122" s="705"/>
      <c r="K122" s="705"/>
      <c r="N122" t="s">
        <v>8323</v>
      </c>
      <c r="O122" t="s">
        <v>8324</v>
      </c>
    </row>
    <row r="123" spans="1:15" x14ac:dyDescent="0.25">
      <c r="A123" t="s">
        <v>8517</v>
      </c>
      <c r="B123" t="s">
        <v>8518</v>
      </c>
      <c r="C123" s="687" t="s">
        <v>10812</v>
      </c>
      <c r="D123" s="705"/>
      <c r="E123" s="705"/>
      <c r="F123" s="705"/>
      <c r="G123" s="705"/>
      <c r="H123" s="705"/>
      <c r="I123" s="705"/>
      <c r="J123" s="705"/>
      <c r="K123" s="705"/>
      <c r="N123" t="s">
        <v>8325</v>
      </c>
      <c r="O123" t="s">
        <v>8326</v>
      </c>
    </row>
    <row r="124" spans="1:15" x14ac:dyDescent="0.25">
      <c r="A124" t="s">
        <v>8519</v>
      </c>
      <c r="B124" t="s">
        <v>8520</v>
      </c>
      <c r="C124" s="687" t="s">
        <v>10812</v>
      </c>
      <c r="D124" s="705"/>
      <c r="E124" s="705"/>
      <c r="F124" s="705"/>
      <c r="G124" s="705"/>
      <c r="H124" s="705"/>
      <c r="I124" s="705"/>
      <c r="J124" s="705"/>
      <c r="K124" s="705"/>
      <c r="N124" t="s">
        <v>8329</v>
      </c>
      <c r="O124" t="s">
        <v>8330</v>
      </c>
    </row>
    <row r="125" spans="1:15" x14ac:dyDescent="0.25">
      <c r="A125" t="s">
        <v>8521</v>
      </c>
      <c r="B125" t="s">
        <v>8522</v>
      </c>
      <c r="C125" s="687" t="s">
        <v>10812</v>
      </c>
      <c r="D125" s="705"/>
      <c r="E125" s="705"/>
      <c r="F125" s="705"/>
      <c r="G125" s="705"/>
      <c r="H125" s="705"/>
      <c r="I125" s="705"/>
      <c r="J125" s="705"/>
      <c r="K125" s="705"/>
      <c r="N125" t="s">
        <v>8331</v>
      </c>
      <c r="O125" t="s">
        <v>8332</v>
      </c>
    </row>
    <row r="126" spans="1:15" x14ac:dyDescent="0.25">
      <c r="A126" t="s">
        <v>8523</v>
      </c>
      <c r="B126" t="s">
        <v>8524</v>
      </c>
      <c r="C126" s="687" t="s">
        <v>10812</v>
      </c>
      <c r="D126" s="705"/>
      <c r="E126" s="705"/>
      <c r="F126" s="705"/>
      <c r="G126" s="705"/>
      <c r="H126" s="705"/>
      <c r="I126" s="705"/>
      <c r="J126" s="705"/>
      <c r="K126" s="705"/>
      <c r="N126" t="s">
        <v>8525</v>
      </c>
      <c r="O126" t="s">
        <v>8526</v>
      </c>
    </row>
    <row r="127" spans="1:15" x14ac:dyDescent="0.25">
      <c r="A127" t="s">
        <v>8527</v>
      </c>
      <c r="B127" t="s">
        <v>8527</v>
      </c>
      <c r="C127" s="687" t="s">
        <v>10812</v>
      </c>
      <c r="D127" s="705"/>
      <c r="E127" s="705"/>
      <c r="F127" s="705"/>
      <c r="G127" s="705"/>
      <c r="H127" s="705"/>
      <c r="I127" s="705"/>
      <c r="J127" s="705"/>
      <c r="K127" s="705"/>
      <c r="N127" t="s">
        <v>8335</v>
      </c>
      <c r="O127" t="s">
        <v>8336</v>
      </c>
    </row>
    <row r="128" spans="1:15" x14ac:dyDescent="0.25">
      <c r="A128" t="s">
        <v>8528</v>
      </c>
      <c r="B128" t="s">
        <v>8529</v>
      </c>
      <c r="C128" s="383">
        <v>457</v>
      </c>
      <c r="D128" s="383">
        <v>484</v>
      </c>
      <c r="E128" s="383">
        <v>523</v>
      </c>
      <c r="F128" s="383">
        <v>629</v>
      </c>
      <c r="G128" s="383">
        <v>629</v>
      </c>
      <c r="H128" s="383">
        <v>619</v>
      </c>
      <c r="I128" s="383">
        <v>604</v>
      </c>
      <c r="J128" s="383">
        <v>150</v>
      </c>
      <c r="K128" s="383">
        <v>181</v>
      </c>
      <c r="N128" t="s">
        <v>8530</v>
      </c>
      <c r="O128" t="s">
        <v>8530</v>
      </c>
    </row>
    <row r="129" spans="1:15" x14ac:dyDescent="0.25">
      <c r="A129" t="s">
        <v>8531</v>
      </c>
      <c r="B129" t="s">
        <v>8532</v>
      </c>
      <c r="C129" s="383">
        <v>107</v>
      </c>
      <c r="D129" s="383">
        <v>100</v>
      </c>
      <c r="E129" s="383">
        <v>106</v>
      </c>
      <c r="F129" s="383">
        <v>110</v>
      </c>
      <c r="G129" s="383">
        <v>97</v>
      </c>
      <c r="H129" s="383">
        <v>105</v>
      </c>
      <c r="I129" s="383">
        <v>83</v>
      </c>
      <c r="J129" s="383">
        <v>16</v>
      </c>
      <c r="K129" s="383">
        <v>16</v>
      </c>
      <c r="N129" t="s">
        <v>8337</v>
      </c>
      <c r="O129" t="s">
        <v>8338</v>
      </c>
    </row>
    <row r="130" spans="1:15" x14ac:dyDescent="0.25">
      <c r="A130" t="s">
        <v>8533</v>
      </c>
      <c r="B130" t="s">
        <v>8534</v>
      </c>
      <c r="C130" s="383">
        <v>12</v>
      </c>
      <c r="D130" s="383">
        <v>15</v>
      </c>
      <c r="E130" s="383">
        <v>13</v>
      </c>
      <c r="F130" s="383">
        <v>15</v>
      </c>
      <c r="G130" s="383">
        <v>15</v>
      </c>
      <c r="H130" s="383" t="s">
        <v>1542</v>
      </c>
      <c r="I130" s="383" t="s">
        <v>1542</v>
      </c>
      <c r="J130" s="383" t="s">
        <v>1542</v>
      </c>
      <c r="K130" s="383" t="s">
        <v>1542</v>
      </c>
      <c r="N130" t="s">
        <v>8341</v>
      </c>
      <c r="O130" t="s">
        <v>8342</v>
      </c>
    </row>
    <row r="131" spans="1:15" x14ac:dyDescent="0.25">
      <c r="A131" t="s">
        <v>8535</v>
      </c>
      <c r="B131" t="s">
        <v>8536</v>
      </c>
      <c r="C131" s="687" t="s">
        <v>10812</v>
      </c>
      <c r="D131" s="705"/>
      <c r="E131" s="705"/>
      <c r="F131" s="705"/>
      <c r="G131" s="705"/>
      <c r="H131" s="705"/>
      <c r="I131" s="705"/>
      <c r="J131" s="705"/>
      <c r="K131" s="705"/>
      <c r="N131" t="s">
        <v>8537</v>
      </c>
      <c r="O131" t="s">
        <v>8538</v>
      </c>
    </row>
    <row r="132" spans="1:15" x14ac:dyDescent="0.25">
      <c r="A132" t="s">
        <v>8539</v>
      </c>
      <c r="B132" t="s">
        <v>8540</v>
      </c>
      <c r="C132" s="613" t="s">
        <v>1542</v>
      </c>
      <c r="D132" s="383">
        <v>11</v>
      </c>
      <c r="E132" s="613" t="s">
        <v>1542</v>
      </c>
      <c r="F132" s="383" t="s">
        <v>1542</v>
      </c>
      <c r="G132" s="383" t="s">
        <v>1542</v>
      </c>
      <c r="H132" s="383" t="s">
        <v>1542</v>
      </c>
      <c r="I132" s="383" t="s">
        <v>1542</v>
      </c>
      <c r="J132" s="383"/>
      <c r="K132" s="383"/>
      <c r="N132" t="s">
        <v>8541</v>
      </c>
      <c r="O132" t="s">
        <v>8542</v>
      </c>
    </row>
    <row r="133" spans="1:15" x14ac:dyDescent="0.25">
      <c r="A133" t="s">
        <v>8543</v>
      </c>
      <c r="B133" t="s">
        <v>8544</v>
      </c>
      <c r="C133" s="383">
        <v>198</v>
      </c>
      <c r="D133" s="383">
        <v>212</v>
      </c>
      <c r="E133" s="383">
        <v>182</v>
      </c>
      <c r="F133" s="383">
        <v>140</v>
      </c>
      <c r="G133" s="383">
        <v>129</v>
      </c>
      <c r="H133" s="383">
        <v>78</v>
      </c>
      <c r="I133" s="383">
        <v>47</v>
      </c>
      <c r="J133" s="383">
        <v>13</v>
      </c>
      <c r="K133" s="383">
        <v>18</v>
      </c>
      <c r="N133" t="s">
        <v>8343</v>
      </c>
      <c r="O133" t="s">
        <v>8344</v>
      </c>
    </row>
    <row r="134" spans="1:15" x14ac:dyDescent="0.25">
      <c r="A134" t="s">
        <v>8545</v>
      </c>
      <c r="B134" t="s">
        <v>8546</v>
      </c>
      <c r="C134" s="383">
        <v>39</v>
      </c>
      <c r="D134" s="383">
        <v>34</v>
      </c>
      <c r="E134" s="383">
        <v>48</v>
      </c>
      <c r="F134" s="383">
        <v>52</v>
      </c>
      <c r="G134" s="383">
        <v>50</v>
      </c>
      <c r="H134" s="383">
        <v>48</v>
      </c>
      <c r="I134" s="383">
        <v>39</v>
      </c>
      <c r="J134" s="383">
        <v>11</v>
      </c>
      <c r="K134" s="383">
        <v>15</v>
      </c>
      <c r="N134" t="s">
        <v>8547</v>
      </c>
      <c r="O134" t="s">
        <v>8548</v>
      </c>
    </row>
    <row r="135" spans="1:15" x14ac:dyDescent="0.25">
      <c r="A135" t="s">
        <v>8549</v>
      </c>
      <c r="B135" t="s">
        <v>8550</v>
      </c>
      <c r="C135" s="687" t="s">
        <v>10812</v>
      </c>
      <c r="D135" s="705"/>
      <c r="E135" s="705"/>
      <c r="F135" s="705"/>
      <c r="G135" s="705"/>
      <c r="H135" s="705"/>
      <c r="I135" s="705"/>
      <c r="J135" s="705"/>
      <c r="K135" s="705"/>
      <c r="N135" t="s">
        <v>8551</v>
      </c>
      <c r="O135" t="s">
        <v>8551</v>
      </c>
    </row>
    <row r="136" spans="1:15" x14ac:dyDescent="0.25">
      <c r="A136" t="s">
        <v>8552</v>
      </c>
      <c r="B136" t="s">
        <v>8553</v>
      </c>
      <c r="C136" s="687" t="s">
        <v>10812</v>
      </c>
      <c r="D136" s="705"/>
      <c r="E136" s="705"/>
      <c r="F136" s="705"/>
      <c r="G136" s="705"/>
      <c r="H136" s="705"/>
      <c r="I136" s="705"/>
      <c r="J136" s="705"/>
      <c r="K136" s="705"/>
      <c r="N136" t="s">
        <v>8554</v>
      </c>
      <c r="O136" t="s">
        <v>8555</v>
      </c>
    </row>
    <row r="137" spans="1:15" x14ac:dyDescent="0.25">
      <c r="A137" t="s">
        <v>8556</v>
      </c>
      <c r="B137" t="s">
        <v>8557</v>
      </c>
      <c r="C137" s="687" t="s">
        <v>10812</v>
      </c>
      <c r="D137" s="705"/>
      <c r="E137" s="705"/>
      <c r="F137" s="705"/>
      <c r="G137" s="705"/>
      <c r="H137" s="705"/>
      <c r="I137" s="705"/>
      <c r="J137" s="705"/>
      <c r="K137" s="705"/>
      <c r="N137" t="s">
        <v>8558</v>
      </c>
      <c r="O137" t="s">
        <v>8559</v>
      </c>
    </row>
    <row r="138" spans="1:15" x14ac:dyDescent="0.25">
      <c r="A138" t="s">
        <v>8560</v>
      </c>
      <c r="B138" t="s">
        <v>8561</v>
      </c>
      <c r="C138" s="687" t="s">
        <v>10812</v>
      </c>
      <c r="D138" s="705"/>
      <c r="E138" s="705"/>
      <c r="F138" s="705"/>
      <c r="G138" s="705"/>
      <c r="H138" s="705"/>
      <c r="I138" s="705"/>
      <c r="J138" s="705"/>
      <c r="K138" s="705"/>
      <c r="N138" t="s">
        <v>8562</v>
      </c>
      <c r="O138" t="s">
        <v>8563</v>
      </c>
    </row>
    <row r="139" spans="1:15" x14ac:dyDescent="0.25">
      <c r="A139" t="s">
        <v>8564</v>
      </c>
      <c r="B139" t="s">
        <v>8565</v>
      </c>
      <c r="C139" s="687" t="s">
        <v>10812</v>
      </c>
      <c r="D139" s="705"/>
      <c r="E139" s="705"/>
      <c r="F139" s="705"/>
      <c r="G139" s="705"/>
      <c r="H139" s="705"/>
      <c r="I139" s="705"/>
      <c r="J139" s="705"/>
      <c r="K139" s="705"/>
      <c r="N139" t="s">
        <v>8347</v>
      </c>
      <c r="O139" t="s">
        <v>8348</v>
      </c>
    </row>
    <row r="140" spans="1:15" x14ac:dyDescent="0.25">
      <c r="A140" t="s">
        <v>8566</v>
      </c>
      <c r="B140" t="s">
        <v>8567</v>
      </c>
      <c r="C140" s="687" t="s">
        <v>10812</v>
      </c>
      <c r="D140" s="705"/>
      <c r="E140" s="705"/>
      <c r="F140" s="705"/>
      <c r="G140" s="705"/>
      <c r="H140" s="705"/>
      <c r="I140" s="705"/>
      <c r="J140" s="705"/>
      <c r="K140" s="705"/>
      <c r="N140" t="s">
        <v>8351</v>
      </c>
      <c r="O140" t="s">
        <v>8352</v>
      </c>
    </row>
    <row r="141" spans="1:15" x14ac:dyDescent="0.25">
      <c r="A141" t="s">
        <v>8568</v>
      </c>
      <c r="B141" t="s">
        <v>8569</v>
      </c>
      <c r="C141" s="687" t="s">
        <v>10812</v>
      </c>
      <c r="D141" s="705"/>
      <c r="E141" s="705"/>
      <c r="F141" s="705"/>
      <c r="G141" s="705"/>
      <c r="H141" s="705"/>
      <c r="I141" s="705"/>
      <c r="J141" s="705"/>
      <c r="K141" s="705"/>
      <c r="N141" t="s">
        <v>8570</v>
      </c>
      <c r="O141" t="s">
        <v>8571</v>
      </c>
    </row>
    <row r="142" spans="1:15" x14ac:dyDescent="0.25">
      <c r="A142" t="s">
        <v>8572</v>
      </c>
      <c r="B142" t="s">
        <v>8573</v>
      </c>
      <c r="C142" s="687" t="s">
        <v>10812</v>
      </c>
      <c r="D142" s="705"/>
      <c r="E142" s="705"/>
      <c r="F142" s="705"/>
      <c r="G142" s="705"/>
      <c r="H142" s="705"/>
      <c r="I142" s="705"/>
      <c r="J142" s="705"/>
      <c r="K142" s="705"/>
      <c r="N142" t="s">
        <v>8574</v>
      </c>
      <c r="O142" t="s">
        <v>8575</v>
      </c>
    </row>
    <row r="143" spans="1:15" x14ac:dyDescent="0.25">
      <c r="A143" t="s">
        <v>8576</v>
      </c>
      <c r="B143" t="s">
        <v>8577</v>
      </c>
      <c r="C143" s="383">
        <v>56</v>
      </c>
      <c r="D143" s="383">
        <v>95</v>
      </c>
      <c r="E143" s="383">
        <v>76</v>
      </c>
      <c r="F143" s="383">
        <v>85</v>
      </c>
      <c r="G143" s="383">
        <v>89</v>
      </c>
      <c r="H143" s="383">
        <v>80</v>
      </c>
      <c r="I143" s="383">
        <v>77</v>
      </c>
      <c r="J143" s="383">
        <v>26</v>
      </c>
      <c r="K143" s="383">
        <v>21</v>
      </c>
      <c r="N143" t="s">
        <v>8353</v>
      </c>
      <c r="O143" t="s">
        <v>8354</v>
      </c>
    </row>
    <row r="144" spans="1:15" x14ac:dyDescent="0.25">
      <c r="A144" t="s">
        <v>8578</v>
      </c>
      <c r="B144" t="s">
        <v>8579</v>
      </c>
      <c r="C144" s="383">
        <v>22</v>
      </c>
      <c r="D144" s="383">
        <v>29</v>
      </c>
      <c r="E144" s="383">
        <v>19</v>
      </c>
      <c r="F144" s="383">
        <v>23</v>
      </c>
      <c r="G144" s="383">
        <v>21</v>
      </c>
      <c r="H144" s="383">
        <v>24</v>
      </c>
      <c r="I144" s="383">
        <v>12</v>
      </c>
      <c r="J144" s="383">
        <v>11</v>
      </c>
      <c r="K144" s="383" t="s">
        <v>1542</v>
      </c>
      <c r="N144" t="s">
        <v>8580</v>
      </c>
      <c r="O144" t="s">
        <v>8581</v>
      </c>
    </row>
    <row r="145" spans="1:15" x14ac:dyDescent="0.25">
      <c r="A145" t="s">
        <v>8582</v>
      </c>
      <c r="B145" t="s">
        <v>8583</v>
      </c>
      <c r="C145" s="383">
        <v>28</v>
      </c>
      <c r="D145" s="383">
        <v>42</v>
      </c>
      <c r="E145" s="383">
        <v>28</v>
      </c>
      <c r="F145" s="383">
        <v>30</v>
      </c>
      <c r="G145" s="383">
        <v>30</v>
      </c>
      <c r="H145" s="383">
        <v>30</v>
      </c>
      <c r="I145" s="383">
        <v>22</v>
      </c>
      <c r="J145" s="383" t="s">
        <v>1542</v>
      </c>
      <c r="K145" s="383" t="s">
        <v>1542</v>
      </c>
      <c r="N145" t="s">
        <v>8584</v>
      </c>
      <c r="O145" t="s">
        <v>8584</v>
      </c>
    </row>
    <row r="146" spans="1:15" x14ac:dyDescent="0.25">
      <c r="A146" t="s">
        <v>8585</v>
      </c>
      <c r="B146" t="s">
        <v>8586</v>
      </c>
      <c r="C146" s="687" t="s">
        <v>10812</v>
      </c>
      <c r="D146" s="705"/>
      <c r="E146" s="705"/>
      <c r="F146" s="705"/>
      <c r="G146" s="705"/>
      <c r="H146" s="705"/>
      <c r="I146" s="705"/>
      <c r="J146" s="705"/>
      <c r="K146" s="705"/>
      <c r="N146" t="s">
        <v>8587</v>
      </c>
      <c r="O146" t="s">
        <v>8588</v>
      </c>
    </row>
    <row r="147" spans="1:15" x14ac:dyDescent="0.25">
      <c r="A147" t="s">
        <v>6801</v>
      </c>
      <c r="B147" t="s">
        <v>8589</v>
      </c>
      <c r="C147" s="687" t="s">
        <v>10812</v>
      </c>
      <c r="D147" s="705"/>
      <c r="E147" s="705"/>
      <c r="F147" s="705"/>
      <c r="G147" s="705"/>
      <c r="H147" s="705"/>
      <c r="I147" s="705"/>
      <c r="J147" s="705"/>
      <c r="K147" s="705"/>
      <c r="N147" t="s">
        <v>8357</v>
      </c>
      <c r="O147" t="s">
        <v>8358</v>
      </c>
    </row>
    <row r="148" spans="1:15" x14ac:dyDescent="0.25">
      <c r="A148" t="s">
        <v>8590</v>
      </c>
      <c r="B148" t="s">
        <v>8591</v>
      </c>
      <c r="C148" s="687" t="s">
        <v>10812</v>
      </c>
      <c r="D148" s="705"/>
      <c r="E148" s="705"/>
      <c r="F148" s="705"/>
      <c r="G148" s="705"/>
      <c r="H148" s="705"/>
      <c r="I148" s="705"/>
      <c r="J148" s="705"/>
      <c r="K148" s="705"/>
      <c r="N148" t="s">
        <v>8592</v>
      </c>
      <c r="O148" t="s">
        <v>8593</v>
      </c>
    </row>
    <row r="149" spans="1:15" x14ac:dyDescent="0.25">
      <c r="A149" t="s">
        <v>8594</v>
      </c>
      <c r="B149" t="s">
        <v>8595</v>
      </c>
      <c r="C149" s="383">
        <v>25</v>
      </c>
      <c r="D149" s="383">
        <v>22</v>
      </c>
      <c r="E149" s="383">
        <v>23</v>
      </c>
      <c r="F149" s="383">
        <v>29</v>
      </c>
      <c r="G149" s="383">
        <v>28</v>
      </c>
      <c r="H149" s="383">
        <v>34</v>
      </c>
      <c r="I149" s="383">
        <v>17</v>
      </c>
      <c r="J149" s="383">
        <v>10</v>
      </c>
      <c r="K149" s="383" t="s">
        <v>1542</v>
      </c>
      <c r="N149" t="s">
        <v>8361</v>
      </c>
      <c r="O149" t="s">
        <v>8362</v>
      </c>
    </row>
    <row r="150" spans="1:15" x14ac:dyDescent="0.25">
      <c r="A150" t="s">
        <v>8596</v>
      </c>
      <c r="B150" t="s">
        <v>8597</v>
      </c>
      <c r="C150" s="383">
        <v>14</v>
      </c>
      <c r="D150" s="613" t="s">
        <v>1542</v>
      </c>
      <c r="E150" s="613" t="s">
        <v>1542</v>
      </c>
      <c r="F150" s="383">
        <v>10</v>
      </c>
      <c r="G150" s="383">
        <v>13</v>
      </c>
      <c r="H150" s="383">
        <v>11</v>
      </c>
      <c r="I150" s="383" t="s">
        <v>1542</v>
      </c>
      <c r="J150" s="383" t="s">
        <v>1542</v>
      </c>
      <c r="K150" s="383" t="s">
        <v>1542</v>
      </c>
      <c r="N150" t="s">
        <v>8598</v>
      </c>
      <c r="O150" t="s">
        <v>8599</v>
      </c>
    </row>
    <row r="151" spans="1:15" x14ac:dyDescent="0.25">
      <c r="A151" t="s">
        <v>8600</v>
      </c>
      <c r="B151" t="s">
        <v>8601</v>
      </c>
      <c r="C151" s="383" t="s">
        <v>1542</v>
      </c>
      <c r="D151" s="383"/>
      <c r="E151" s="383"/>
      <c r="F151" s="383"/>
      <c r="G151" s="383"/>
      <c r="H151" s="383"/>
      <c r="I151" s="383"/>
      <c r="J151" s="383"/>
      <c r="K151" s="383"/>
      <c r="N151" t="s">
        <v>8602</v>
      </c>
      <c r="O151" t="s">
        <v>8603</v>
      </c>
    </row>
    <row r="152" spans="1:15" x14ac:dyDescent="0.25">
      <c r="A152" t="s">
        <v>8604</v>
      </c>
      <c r="B152" t="s">
        <v>8605</v>
      </c>
      <c r="C152" s="613" t="s">
        <v>1542</v>
      </c>
      <c r="D152" s="383">
        <v>10</v>
      </c>
      <c r="E152" s="383">
        <v>14</v>
      </c>
      <c r="F152" s="383">
        <v>12</v>
      </c>
      <c r="G152" s="383">
        <v>12</v>
      </c>
      <c r="H152" s="383">
        <v>13</v>
      </c>
      <c r="I152" s="383" t="s">
        <v>1542</v>
      </c>
      <c r="J152" s="383"/>
      <c r="K152" s="383" t="s">
        <v>1542</v>
      </c>
      <c r="N152" t="s">
        <v>8606</v>
      </c>
      <c r="O152" t="s">
        <v>8607</v>
      </c>
    </row>
    <row r="153" spans="1:15" x14ac:dyDescent="0.25">
      <c r="A153" t="s">
        <v>8608</v>
      </c>
      <c r="B153" t="s">
        <v>8609</v>
      </c>
      <c r="C153" s="383">
        <v>75</v>
      </c>
      <c r="D153" s="383">
        <v>84</v>
      </c>
      <c r="E153" s="383">
        <v>79</v>
      </c>
      <c r="F153" s="383">
        <v>80</v>
      </c>
      <c r="G153" s="383">
        <v>73</v>
      </c>
      <c r="H153" s="383">
        <v>48</v>
      </c>
      <c r="I153" s="383">
        <v>38</v>
      </c>
      <c r="J153" s="383">
        <v>28</v>
      </c>
      <c r="K153" s="383">
        <v>10</v>
      </c>
      <c r="N153" t="s">
        <v>8610</v>
      </c>
      <c r="O153" t="s">
        <v>8611</v>
      </c>
    </row>
    <row r="154" spans="1:15" x14ac:dyDescent="0.25">
      <c r="A154" t="s">
        <v>8612</v>
      </c>
      <c r="B154" t="s">
        <v>8612</v>
      </c>
      <c r="C154" s="613" t="s">
        <v>1542</v>
      </c>
      <c r="D154" s="383">
        <v>11</v>
      </c>
      <c r="E154" s="383">
        <v>10</v>
      </c>
      <c r="F154" s="383">
        <v>16</v>
      </c>
      <c r="G154" s="383">
        <v>14</v>
      </c>
      <c r="H154" s="383">
        <v>14</v>
      </c>
      <c r="I154" s="383">
        <v>12</v>
      </c>
      <c r="J154" s="383" t="s">
        <v>1542</v>
      </c>
      <c r="K154" s="383" t="s">
        <v>1542</v>
      </c>
      <c r="N154" t="s">
        <v>8613</v>
      </c>
      <c r="O154" t="s">
        <v>8614</v>
      </c>
    </row>
    <row r="155" spans="1:15" x14ac:dyDescent="0.25">
      <c r="A155" t="s">
        <v>8615</v>
      </c>
      <c r="B155" t="s">
        <v>8616</v>
      </c>
      <c r="C155" s="687" t="s">
        <v>10812</v>
      </c>
      <c r="D155" s="705"/>
      <c r="E155" s="705"/>
      <c r="F155" s="705"/>
      <c r="G155" s="705"/>
      <c r="H155" s="705"/>
      <c r="I155" s="705"/>
      <c r="J155" s="705"/>
      <c r="K155" s="705"/>
      <c r="N155" t="s">
        <v>8363</v>
      </c>
      <c r="O155" t="s">
        <v>8364</v>
      </c>
    </row>
    <row r="156" spans="1:15" x14ac:dyDescent="0.25">
      <c r="A156" t="s">
        <v>8617</v>
      </c>
      <c r="B156" t="s">
        <v>8618</v>
      </c>
      <c r="C156" s="687" t="s">
        <v>10812</v>
      </c>
      <c r="D156" s="705"/>
      <c r="E156" s="705"/>
      <c r="F156" s="705"/>
      <c r="G156" s="705"/>
      <c r="H156" s="705"/>
      <c r="I156" s="705"/>
      <c r="J156" s="705"/>
      <c r="K156" s="705"/>
      <c r="N156" t="s">
        <v>8367</v>
      </c>
      <c r="O156" t="s">
        <v>8368</v>
      </c>
    </row>
    <row r="157" spans="1:15" x14ac:dyDescent="0.25">
      <c r="A157" t="s">
        <v>8619</v>
      </c>
      <c r="B157" t="s">
        <v>8620</v>
      </c>
      <c r="C157" s="613" t="s">
        <v>1542</v>
      </c>
      <c r="D157" s="383">
        <v>13</v>
      </c>
      <c r="E157" s="613" t="s">
        <v>1542</v>
      </c>
      <c r="F157" s="613" t="s">
        <v>1542</v>
      </c>
      <c r="G157" s="383" t="s">
        <v>1542</v>
      </c>
      <c r="H157" s="383" t="s">
        <v>1542</v>
      </c>
      <c r="I157" s="613" t="s">
        <v>1542</v>
      </c>
      <c r="J157" s="613" t="s">
        <v>1542</v>
      </c>
      <c r="K157" s="613" t="s">
        <v>1542</v>
      </c>
      <c r="N157" t="s">
        <v>8621</v>
      </c>
      <c r="O157" t="s">
        <v>8621</v>
      </c>
    </row>
    <row r="158" spans="1:15" x14ac:dyDescent="0.25">
      <c r="A158" t="s">
        <v>8622</v>
      </c>
      <c r="B158" t="s">
        <v>8623</v>
      </c>
      <c r="C158" s="687" t="s">
        <v>10812</v>
      </c>
      <c r="D158" s="705"/>
      <c r="E158" s="705"/>
      <c r="F158" s="705"/>
      <c r="G158" s="705"/>
      <c r="H158" s="705"/>
      <c r="I158" s="705"/>
      <c r="J158" s="705"/>
      <c r="K158" s="705"/>
      <c r="N158" t="s">
        <v>8371</v>
      </c>
      <c r="O158" t="s">
        <v>8372</v>
      </c>
    </row>
    <row r="159" spans="1:15" x14ac:dyDescent="0.25">
      <c r="A159" t="s">
        <v>8624</v>
      </c>
      <c r="B159" t="s">
        <v>8625</v>
      </c>
      <c r="C159" s="687" t="s">
        <v>10812</v>
      </c>
      <c r="D159" s="705"/>
      <c r="E159" s="705"/>
      <c r="F159" s="705"/>
      <c r="G159" s="705"/>
      <c r="H159" s="705"/>
      <c r="I159" s="705"/>
      <c r="J159" s="705"/>
      <c r="K159" s="705"/>
      <c r="N159" t="s">
        <v>8626</v>
      </c>
      <c r="O159" t="s">
        <v>8627</v>
      </c>
    </row>
    <row r="160" spans="1:15" x14ac:dyDescent="0.25">
      <c r="A160" t="s">
        <v>8628</v>
      </c>
      <c r="B160" t="s">
        <v>8629</v>
      </c>
      <c r="C160" s="687" t="s">
        <v>10812</v>
      </c>
      <c r="D160" s="705"/>
      <c r="E160" s="705"/>
      <c r="F160" s="705"/>
      <c r="G160" s="705"/>
      <c r="H160" s="705"/>
      <c r="I160" s="705"/>
      <c r="J160" s="705"/>
      <c r="K160" s="705"/>
      <c r="N160" t="s">
        <v>8373</v>
      </c>
      <c r="O160" t="s">
        <v>8374</v>
      </c>
    </row>
    <row r="161" spans="1:15" x14ac:dyDescent="0.25">
      <c r="A161" t="s">
        <v>8630</v>
      </c>
      <c r="B161" t="s">
        <v>8631</v>
      </c>
      <c r="C161" s="687" t="s">
        <v>10812</v>
      </c>
      <c r="D161" s="705"/>
      <c r="E161" s="705"/>
      <c r="F161" s="705"/>
      <c r="G161" s="705"/>
      <c r="H161" s="705"/>
      <c r="I161" s="705"/>
      <c r="J161" s="705"/>
      <c r="K161" s="705"/>
      <c r="N161" t="s">
        <v>8632</v>
      </c>
      <c r="O161" t="s">
        <v>8633</v>
      </c>
    </row>
    <row r="162" spans="1:15" x14ac:dyDescent="0.25">
      <c r="A162" t="s">
        <v>8634</v>
      </c>
      <c r="B162" t="s">
        <v>8635</v>
      </c>
      <c r="C162" s="687" t="s">
        <v>10812</v>
      </c>
      <c r="D162" s="705"/>
      <c r="E162" s="705"/>
      <c r="F162" s="705"/>
      <c r="G162" s="705"/>
      <c r="H162" s="705"/>
      <c r="I162" s="705"/>
      <c r="J162" s="705"/>
      <c r="K162" s="705"/>
      <c r="N162" t="s">
        <v>8377</v>
      </c>
      <c r="O162" t="s">
        <v>8378</v>
      </c>
    </row>
    <row r="163" spans="1:15" x14ac:dyDescent="0.25">
      <c r="A163" t="s">
        <v>8636</v>
      </c>
      <c r="B163" t="s">
        <v>8637</v>
      </c>
      <c r="C163" s="687" t="s">
        <v>10812</v>
      </c>
      <c r="D163" s="705"/>
      <c r="E163" s="705"/>
      <c r="F163" s="705"/>
      <c r="G163" s="705"/>
      <c r="H163" s="705"/>
      <c r="I163" s="705"/>
      <c r="J163" s="705"/>
      <c r="K163" s="705"/>
      <c r="N163" t="s">
        <v>8381</v>
      </c>
      <c r="O163" t="s">
        <v>8382</v>
      </c>
    </row>
    <row r="164" spans="1:15" x14ac:dyDescent="0.25">
      <c r="A164" t="s">
        <v>8638</v>
      </c>
      <c r="B164" t="s">
        <v>8639</v>
      </c>
      <c r="C164" s="687" t="s">
        <v>10812</v>
      </c>
      <c r="D164" s="705"/>
      <c r="E164" s="705"/>
      <c r="F164" s="705"/>
      <c r="G164" s="705"/>
      <c r="H164" s="705"/>
      <c r="I164" s="705"/>
      <c r="J164" s="705"/>
      <c r="K164" s="705"/>
      <c r="N164" t="s">
        <v>8640</v>
      </c>
      <c r="O164" t="s">
        <v>8641</v>
      </c>
    </row>
    <row r="165" spans="1:15" x14ac:dyDescent="0.25">
      <c r="A165" t="s">
        <v>8642</v>
      </c>
      <c r="B165" t="s">
        <v>8642</v>
      </c>
      <c r="C165" s="687" t="s">
        <v>10812</v>
      </c>
      <c r="D165" s="705"/>
      <c r="E165" s="705"/>
      <c r="F165" s="705"/>
      <c r="G165" s="705"/>
      <c r="H165" s="705"/>
      <c r="I165" s="705"/>
      <c r="J165" s="705"/>
      <c r="K165" s="705"/>
      <c r="N165" t="s">
        <v>8643</v>
      </c>
      <c r="O165" t="s">
        <v>8644</v>
      </c>
    </row>
    <row r="166" spans="1:15" x14ac:dyDescent="0.25">
      <c r="A166" t="s">
        <v>1522</v>
      </c>
      <c r="B166" t="s">
        <v>1439</v>
      </c>
      <c r="C166" s="164">
        <v>1</v>
      </c>
      <c r="D166" s="164">
        <v>3</v>
      </c>
      <c r="E166" s="164">
        <v>2</v>
      </c>
      <c r="F166" s="164">
        <v>6</v>
      </c>
      <c r="G166" s="170">
        <v>9</v>
      </c>
      <c r="H166" s="170">
        <v>18</v>
      </c>
      <c r="I166" s="383">
        <v>2874</v>
      </c>
      <c r="J166" s="383">
        <v>16015</v>
      </c>
      <c r="K166" s="383">
        <v>16111</v>
      </c>
      <c r="N166" t="s">
        <v>2348</v>
      </c>
      <c r="O166" t="s">
        <v>2348</v>
      </c>
    </row>
    <row r="167" spans="1:15" x14ac:dyDescent="0.25">
      <c r="A167" s="132" t="s">
        <v>1817</v>
      </c>
      <c r="B167" s="132"/>
      <c r="C167" s="387">
        <v>22543</v>
      </c>
      <c r="D167" s="387">
        <v>23086</v>
      </c>
      <c r="E167" s="387">
        <v>23186</v>
      </c>
      <c r="F167" s="387">
        <v>24242</v>
      </c>
      <c r="G167" s="387">
        <v>24581</v>
      </c>
      <c r="H167" s="387">
        <v>24545</v>
      </c>
      <c r="I167" s="387">
        <v>24466</v>
      </c>
      <c r="J167" s="387">
        <v>25256</v>
      </c>
      <c r="K167" s="387">
        <v>24818</v>
      </c>
      <c r="N167" t="s">
        <v>8645</v>
      </c>
      <c r="O167" t="s">
        <v>8646</v>
      </c>
    </row>
    <row r="168" spans="1:15" x14ac:dyDescent="0.25">
      <c r="N168" t="s">
        <v>8647</v>
      </c>
      <c r="O168" t="s">
        <v>8648</v>
      </c>
    </row>
    <row r="169" spans="1:15" x14ac:dyDescent="0.25">
      <c r="N169" t="s">
        <v>8649</v>
      </c>
      <c r="O169" t="s">
        <v>8650</v>
      </c>
    </row>
    <row r="170" spans="1:15" x14ac:dyDescent="0.25">
      <c r="N170" t="s">
        <v>8651</v>
      </c>
      <c r="O170" t="s">
        <v>8652</v>
      </c>
    </row>
    <row r="171" spans="1:15" x14ac:dyDescent="0.25">
      <c r="N171" t="s">
        <v>8653</v>
      </c>
      <c r="O171" t="s">
        <v>8654</v>
      </c>
    </row>
    <row r="172" spans="1:15" x14ac:dyDescent="0.25">
      <c r="N172" t="s">
        <v>8385</v>
      </c>
      <c r="O172" t="s">
        <v>8386</v>
      </c>
    </row>
    <row r="173" spans="1:15" x14ac:dyDescent="0.25">
      <c r="N173" t="s">
        <v>8655</v>
      </c>
      <c r="O173" t="s">
        <v>8656</v>
      </c>
    </row>
    <row r="174" spans="1:15" x14ac:dyDescent="0.25">
      <c r="N174" t="s">
        <v>8387</v>
      </c>
      <c r="O174" t="s">
        <v>8388</v>
      </c>
    </row>
    <row r="175" spans="1:15" x14ac:dyDescent="0.25">
      <c r="N175" t="s">
        <v>8391</v>
      </c>
      <c r="O175" t="s">
        <v>8391</v>
      </c>
    </row>
    <row r="176" spans="1:15" x14ac:dyDescent="0.25">
      <c r="N176" t="s">
        <v>8657</v>
      </c>
      <c r="O176" t="s">
        <v>8658</v>
      </c>
    </row>
    <row r="177" spans="14:15" x14ac:dyDescent="0.25">
      <c r="N177" t="s">
        <v>8659</v>
      </c>
      <c r="O177" t="s">
        <v>8660</v>
      </c>
    </row>
    <row r="178" spans="14:15" x14ac:dyDescent="0.25">
      <c r="N178" t="s">
        <v>8661</v>
      </c>
      <c r="O178" t="s">
        <v>8662</v>
      </c>
    </row>
    <row r="179" spans="14:15" x14ac:dyDescent="0.25">
      <c r="N179" t="s">
        <v>8394</v>
      </c>
      <c r="O179" t="s">
        <v>8395</v>
      </c>
    </row>
    <row r="180" spans="14:15" x14ac:dyDescent="0.25">
      <c r="N180" t="s">
        <v>8396</v>
      </c>
      <c r="O180" t="s">
        <v>8397</v>
      </c>
    </row>
    <row r="181" spans="14:15" x14ac:dyDescent="0.25">
      <c r="N181" t="s">
        <v>8663</v>
      </c>
      <c r="O181" t="s">
        <v>8664</v>
      </c>
    </row>
    <row r="182" spans="14:15" x14ac:dyDescent="0.25">
      <c r="N182" t="s">
        <v>8665</v>
      </c>
      <c r="O182" t="s">
        <v>8666</v>
      </c>
    </row>
    <row r="183" spans="14:15" x14ac:dyDescent="0.25">
      <c r="N183" t="s">
        <v>8667</v>
      </c>
      <c r="O183" t="s">
        <v>8668</v>
      </c>
    </row>
    <row r="184" spans="14:15" x14ac:dyDescent="0.25">
      <c r="N184" t="s">
        <v>8669</v>
      </c>
      <c r="O184" t="s">
        <v>8670</v>
      </c>
    </row>
    <row r="185" spans="14:15" x14ac:dyDescent="0.25">
      <c r="N185" t="s">
        <v>8671</v>
      </c>
      <c r="O185" t="s">
        <v>8672</v>
      </c>
    </row>
    <row r="186" spans="14:15" x14ac:dyDescent="0.25">
      <c r="N186" t="s">
        <v>8400</v>
      </c>
      <c r="O186" t="s">
        <v>8401</v>
      </c>
    </row>
    <row r="187" spans="14:15" x14ac:dyDescent="0.25">
      <c r="N187" t="s">
        <v>8673</v>
      </c>
      <c r="O187" t="s">
        <v>8674</v>
      </c>
    </row>
    <row r="188" spans="14:15" x14ac:dyDescent="0.25">
      <c r="N188" t="s">
        <v>8675</v>
      </c>
      <c r="O188" t="s">
        <v>8676</v>
      </c>
    </row>
    <row r="189" spans="14:15" x14ac:dyDescent="0.25">
      <c r="N189" t="s">
        <v>8404</v>
      </c>
      <c r="O189" t="s">
        <v>8405</v>
      </c>
    </row>
    <row r="190" spans="14:15" x14ac:dyDescent="0.25">
      <c r="N190" t="s">
        <v>8677</v>
      </c>
      <c r="O190" t="s">
        <v>8678</v>
      </c>
    </row>
    <row r="191" spans="14:15" x14ac:dyDescent="0.25">
      <c r="N191" t="s">
        <v>8679</v>
      </c>
      <c r="O191" t="s">
        <v>8680</v>
      </c>
    </row>
    <row r="192" spans="14:15" x14ac:dyDescent="0.25">
      <c r="N192" t="s">
        <v>8407</v>
      </c>
      <c r="O192" t="s">
        <v>8408</v>
      </c>
    </row>
    <row r="193" spans="14:15" x14ac:dyDescent="0.25">
      <c r="N193" t="s">
        <v>8681</v>
      </c>
      <c r="O193" t="s">
        <v>8682</v>
      </c>
    </row>
    <row r="194" spans="14:15" x14ac:dyDescent="0.25">
      <c r="N194" t="s">
        <v>8411</v>
      </c>
      <c r="O194" t="s">
        <v>8412</v>
      </c>
    </row>
    <row r="195" spans="14:15" x14ac:dyDescent="0.25">
      <c r="N195" t="s">
        <v>8683</v>
      </c>
      <c r="O195" t="s">
        <v>8684</v>
      </c>
    </row>
    <row r="196" spans="14:15" x14ac:dyDescent="0.25">
      <c r="N196" t="s">
        <v>8685</v>
      </c>
      <c r="O196" t="s">
        <v>8685</v>
      </c>
    </row>
    <row r="197" spans="14:15" x14ac:dyDescent="0.25">
      <c r="N197" t="s">
        <v>8686</v>
      </c>
      <c r="O197" t="s">
        <v>8687</v>
      </c>
    </row>
    <row r="198" spans="14:15" x14ac:dyDescent="0.25">
      <c r="N198" t="s">
        <v>8415</v>
      </c>
      <c r="O198" t="s">
        <v>8416</v>
      </c>
    </row>
    <row r="199" spans="14:15" x14ac:dyDescent="0.25">
      <c r="N199" t="s">
        <v>8688</v>
      </c>
      <c r="O199" t="s">
        <v>8689</v>
      </c>
    </row>
    <row r="200" spans="14:15" x14ac:dyDescent="0.25">
      <c r="N200" t="s">
        <v>8690</v>
      </c>
      <c r="O200" t="s">
        <v>8691</v>
      </c>
    </row>
    <row r="201" spans="14:15" x14ac:dyDescent="0.25">
      <c r="N201" t="s">
        <v>8692</v>
      </c>
      <c r="O201" t="s">
        <v>8693</v>
      </c>
    </row>
    <row r="202" spans="14:15" x14ac:dyDescent="0.25">
      <c r="N202" t="s">
        <v>8694</v>
      </c>
      <c r="O202" t="s">
        <v>8695</v>
      </c>
    </row>
    <row r="203" spans="14:15" x14ac:dyDescent="0.25">
      <c r="N203" t="s">
        <v>8419</v>
      </c>
      <c r="O203" t="s">
        <v>8420</v>
      </c>
    </row>
    <row r="204" spans="14:15" x14ac:dyDescent="0.25">
      <c r="N204" t="s">
        <v>8423</v>
      </c>
      <c r="O204" t="s">
        <v>8424</v>
      </c>
    </row>
    <row r="205" spans="14:15" x14ac:dyDescent="0.25">
      <c r="N205" t="s">
        <v>8696</v>
      </c>
      <c r="O205" t="s">
        <v>8697</v>
      </c>
    </row>
    <row r="206" spans="14:15" x14ac:dyDescent="0.25">
      <c r="N206" t="s">
        <v>8698</v>
      </c>
      <c r="O206" t="s">
        <v>8699</v>
      </c>
    </row>
    <row r="207" spans="14:15" x14ac:dyDescent="0.25">
      <c r="N207" t="s">
        <v>8700</v>
      </c>
      <c r="O207" t="s">
        <v>8701</v>
      </c>
    </row>
    <row r="208" spans="14:15" x14ac:dyDescent="0.25">
      <c r="N208" t="s">
        <v>8702</v>
      </c>
      <c r="O208" t="s">
        <v>8703</v>
      </c>
    </row>
    <row r="209" spans="14:15" x14ac:dyDescent="0.25">
      <c r="N209" t="s">
        <v>8425</v>
      </c>
      <c r="O209" t="s">
        <v>8426</v>
      </c>
    </row>
    <row r="210" spans="14:15" x14ac:dyDescent="0.25">
      <c r="N210" t="s">
        <v>8704</v>
      </c>
      <c r="O210" t="s">
        <v>8705</v>
      </c>
    </row>
    <row r="211" spans="14:15" x14ac:dyDescent="0.25">
      <c r="N211" t="s">
        <v>8706</v>
      </c>
      <c r="O211" t="s">
        <v>8707</v>
      </c>
    </row>
    <row r="212" spans="14:15" x14ac:dyDescent="0.25">
      <c r="N212" t="s">
        <v>8708</v>
      </c>
      <c r="O212" t="s">
        <v>8709</v>
      </c>
    </row>
    <row r="213" spans="14:15" x14ac:dyDescent="0.25">
      <c r="N213" t="s">
        <v>8710</v>
      </c>
      <c r="O213" t="s">
        <v>8711</v>
      </c>
    </row>
    <row r="214" spans="14:15" x14ac:dyDescent="0.25">
      <c r="N214" t="s">
        <v>8429</v>
      </c>
      <c r="O214" t="s">
        <v>8430</v>
      </c>
    </row>
    <row r="215" spans="14:15" x14ac:dyDescent="0.25">
      <c r="N215" t="s">
        <v>8712</v>
      </c>
      <c r="O215" t="s">
        <v>8713</v>
      </c>
    </row>
    <row r="216" spans="14:15" x14ac:dyDescent="0.25">
      <c r="N216" t="s">
        <v>8714</v>
      </c>
      <c r="O216" t="s">
        <v>8715</v>
      </c>
    </row>
    <row r="217" spans="14:15" x14ac:dyDescent="0.25">
      <c r="N217" t="s">
        <v>8716</v>
      </c>
      <c r="O217" t="s">
        <v>8716</v>
      </c>
    </row>
    <row r="218" spans="14:15" x14ac:dyDescent="0.25">
      <c r="N218" t="s">
        <v>8717</v>
      </c>
      <c r="O218" t="s">
        <v>8718</v>
      </c>
    </row>
    <row r="219" spans="14:15" x14ac:dyDescent="0.25">
      <c r="N219" t="s">
        <v>8719</v>
      </c>
      <c r="O219" t="s">
        <v>8720</v>
      </c>
    </row>
    <row r="220" spans="14:15" x14ac:dyDescent="0.25">
      <c r="N220" t="s">
        <v>8721</v>
      </c>
      <c r="O220" t="s">
        <v>8722</v>
      </c>
    </row>
    <row r="221" spans="14:15" x14ac:dyDescent="0.25">
      <c r="N221" t="s">
        <v>8723</v>
      </c>
      <c r="O221" t="s">
        <v>8724</v>
      </c>
    </row>
    <row r="222" spans="14:15" x14ac:dyDescent="0.25">
      <c r="N222" t="s">
        <v>8433</v>
      </c>
      <c r="O222" t="s">
        <v>8434</v>
      </c>
    </row>
    <row r="223" spans="14:15" x14ac:dyDescent="0.25">
      <c r="N223" t="s">
        <v>8725</v>
      </c>
      <c r="O223" t="s">
        <v>8726</v>
      </c>
    </row>
    <row r="224" spans="14:15" x14ac:dyDescent="0.25">
      <c r="N224" t="s">
        <v>8727</v>
      </c>
      <c r="O224" t="s">
        <v>8728</v>
      </c>
    </row>
    <row r="225" spans="14:15" x14ac:dyDescent="0.25">
      <c r="N225" t="s">
        <v>8729</v>
      </c>
      <c r="O225" t="s">
        <v>8730</v>
      </c>
    </row>
    <row r="226" spans="14:15" x14ac:dyDescent="0.25">
      <c r="N226" t="s">
        <v>8731</v>
      </c>
      <c r="O226" t="s">
        <v>8732</v>
      </c>
    </row>
    <row r="227" spans="14:15" x14ac:dyDescent="0.25">
      <c r="N227" t="s">
        <v>8733</v>
      </c>
      <c r="O227" t="s">
        <v>8734</v>
      </c>
    </row>
    <row r="228" spans="14:15" x14ac:dyDescent="0.25">
      <c r="N228" t="s">
        <v>8735</v>
      </c>
      <c r="O228" t="s">
        <v>8736</v>
      </c>
    </row>
    <row r="229" spans="14:15" x14ac:dyDescent="0.25">
      <c r="N229" t="s">
        <v>8737</v>
      </c>
      <c r="O229" t="s">
        <v>8738</v>
      </c>
    </row>
    <row r="230" spans="14:15" x14ac:dyDescent="0.25">
      <c r="N230" t="s">
        <v>8739</v>
      </c>
      <c r="O230" t="s">
        <v>8739</v>
      </c>
    </row>
    <row r="231" spans="14:15" x14ac:dyDescent="0.25">
      <c r="N231" t="s">
        <v>8740</v>
      </c>
      <c r="O231" t="s">
        <v>8740</v>
      </c>
    </row>
    <row r="232" spans="14:15" x14ac:dyDescent="0.25">
      <c r="N232" t="s">
        <v>8741</v>
      </c>
      <c r="O232" t="s">
        <v>8742</v>
      </c>
    </row>
    <row r="233" spans="14:15" x14ac:dyDescent="0.25">
      <c r="N233" t="s">
        <v>8743</v>
      </c>
      <c r="O233" t="s">
        <v>8744</v>
      </c>
    </row>
    <row r="234" spans="14:15" x14ac:dyDescent="0.25">
      <c r="N234" t="s">
        <v>8437</v>
      </c>
      <c r="O234" t="s">
        <v>8438</v>
      </c>
    </row>
    <row r="235" spans="14:15" x14ac:dyDescent="0.25">
      <c r="N235" t="s">
        <v>8439</v>
      </c>
      <c r="O235" t="s">
        <v>8440</v>
      </c>
    </row>
    <row r="236" spans="14:15" x14ac:dyDescent="0.25">
      <c r="N236" t="s">
        <v>8745</v>
      </c>
      <c r="O236" t="s">
        <v>8745</v>
      </c>
    </row>
    <row r="237" spans="14:15" x14ac:dyDescent="0.25">
      <c r="N237" t="s">
        <v>8746</v>
      </c>
      <c r="O237" t="s">
        <v>8747</v>
      </c>
    </row>
    <row r="238" spans="14:15" x14ac:dyDescent="0.25">
      <c r="N238" t="s">
        <v>8748</v>
      </c>
      <c r="O238" t="s">
        <v>8749</v>
      </c>
    </row>
    <row r="239" spans="14:15" x14ac:dyDescent="0.25">
      <c r="N239" t="s">
        <v>8750</v>
      </c>
      <c r="O239" t="s">
        <v>8751</v>
      </c>
    </row>
    <row r="240" spans="14:15" x14ac:dyDescent="0.25">
      <c r="N240" t="s">
        <v>8441</v>
      </c>
      <c r="O240" t="s">
        <v>8442</v>
      </c>
    </row>
    <row r="241" spans="14:15" x14ac:dyDescent="0.25">
      <c r="N241" t="s">
        <v>8752</v>
      </c>
      <c r="O241" t="s">
        <v>8753</v>
      </c>
    </row>
    <row r="242" spans="14:15" x14ac:dyDescent="0.25">
      <c r="N242" t="s">
        <v>8754</v>
      </c>
      <c r="O242" t="s">
        <v>8754</v>
      </c>
    </row>
    <row r="243" spans="14:15" x14ac:dyDescent="0.25">
      <c r="N243" t="s">
        <v>8755</v>
      </c>
      <c r="O243" t="s">
        <v>8756</v>
      </c>
    </row>
    <row r="244" spans="14:15" x14ac:dyDescent="0.25">
      <c r="N244" t="s">
        <v>8445</v>
      </c>
      <c r="O244" t="s">
        <v>8446</v>
      </c>
    </row>
    <row r="245" spans="14:15" x14ac:dyDescent="0.25">
      <c r="N245" t="s">
        <v>8757</v>
      </c>
      <c r="O245" t="s">
        <v>8758</v>
      </c>
    </row>
    <row r="246" spans="14:15" x14ac:dyDescent="0.25">
      <c r="N246" t="s">
        <v>8759</v>
      </c>
      <c r="O246" t="s">
        <v>8760</v>
      </c>
    </row>
    <row r="247" spans="14:15" x14ac:dyDescent="0.25">
      <c r="N247" t="s">
        <v>8761</v>
      </c>
      <c r="O247" t="s">
        <v>8761</v>
      </c>
    </row>
    <row r="248" spans="14:15" x14ac:dyDescent="0.25">
      <c r="N248" t="s">
        <v>8762</v>
      </c>
      <c r="O248" t="s">
        <v>8763</v>
      </c>
    </row>
    <row r="249" spans="14:15" x14ac:dyDescent="0.25">
      <c r="N249" t="s">
        <v>8764</v>
      </c>
      <c r="O249" t="s">
        <v>8765</v>
      </c>
    </row>
    <row r="250" spans="14:15" x14ac:dyDescent="0.25">
      <c r="N250" t="s">
        <v>8447</v>
      </c>
      <c r="O250" t="s">
        <v>8447</v>
      </c>
    </row>
    <row r="251" spans="14:15" x14ac:dyDescent="0.25">
      <c r="N251" t="s">
        <v>8450</v>
      </c>
      <c r="O251" t="s">
        <v>8451</v>
      </c>
    </row>
    <row r="252" spans="14:15" x14ac:dyDescent="0.25">
      <c r="N252" t="s">
        <v>8766</v>
      </c>
      <c r="O252" t="s">
        <v>8766</v>
      </c>
    </row>
    <row r="253" spans="14:15" x14ac:dyDescent="0.25">
      <c r="N253" t="s">
        <v>8767</v>
      </c>
      <c r="O253" t="s">
        <v>8768</v>
      </c>
    </row>
    <row r="254" spans="14:15" x14ac:dyDescent="0.25">
      <c r="N254" t="s">
        <v>8769</v>
      </c>
      <c r="O254" t="s">
        <v>8770</v>
      </c>
    </row>
    <row r="255" spans="14:15" x14ac:dyDescent="0.25">
      <c r="N255" t="s">
        <v>8771</v>
      </c>
      <c r="O255" t="s">
        <v>8772</v>
      </c>
    </row>
    <row r="256" spans="14:15" x14ac:dyDescent="0.25">
      <c r="N256" t="s">
        <v>8773</v>
      </c>
      <c r="O256" t="s">
        <v>8774</v>
      </c>
    </row>
    <row r="257" spans="14:15" x14ac:dyDescent="0.25">
      <c r="N257" t="s">
        <v>8775</v>
      </c>
      <c r="O257" t="s">
        <v>8776</v>
      </c>
    </row>
    <row r="258" spans="14:15" x14ac:dyDescent="0.25">
      <c r="N258" t="s">
        <v>8777</v>
      </c>
      <c r="O258" t="s">
        <v>8778</v>
      </c>
    </row>
    <row r="259" spans="14:15" x14ac:dyDescent="0.25">
      <c r="N259" t="s">
        <v>8454</v>
      </c>
      <c r="O259" t="s">
        <v>8455</v>
      </c>
    </row>
    <row r="260" spans="14:15" x14ac:dyDescent="0.25">
      <c r="N260" t="s">
        <v>8456</v>
      </c>
      <c r="O260" t="s">
        <v>8457</v>
      </c>
    </row>
    <row r="261" spans="14:15" x14ac:dyDescent="0.25">
      <c r="N261" t="s">
        <v>8779</v>
      </c>
      <c r="O261" t="s">
        <v>8780</v>
      </c>
    </row>
    <row r="262" spans="14:15" x14ac:dyDescent="0.25">
      <c r="N262" t="s">
        <v>8781</v>
      </c>
      <c r="O262" t="s">
        <v>8782</v>
      </c>
    </row>
    <row r="263" spans="14:15" x14ac:dyDescent="0.25">
      <c r="N263" t="s">
        <v>8783</v>
      </c>
      <c r="O263" t="s">
        <v>8783</v>
      </c>
    </row>
    <row r="264" spans="14:15" x14ac:dyDescent="0.25">
      <c r="N264" t="s">
        <v>8784</v>
      </c>
      <c r="O264" t="s">
        <v>8785</v>
      </c>
    </row>
    <row r="265" spans="14:15" x14ac:dyDescent="0.25">
      <c r="N265" t="s">
        <v>8460</v>
      </c>
      <c r="O265" t="s">
        <v>8461</v>
      </c>
    </row>
    <row r="266" spans="14:15" x14ac:dyDescent="0.25">
      <c r="N266" t="s">
        <v>8786</v>
      </c>
      <c r="O266" t="s">
        <v>8787</v>
      </c>
    </row>
    <row r="267" spans="14:15" x14ac:dyDescent="0.25">
      <c r="N267" t="s">
        <v>8788</v>
      </c>
      <c r="O267" t="s">
        <v>8789</v>
      </c>
    </row>
    <row r="268" spans="14:15" x14ac:dyDescent="0.25">
      <c r="N268" t="s">
        <v>8790</v>
      </c>
      <c r="O268" t="s">
        <v>8791</v>
      </c>
    </row>
    <row r="269" spans="14:15" x14ac:dyDescent="0.25">
      <c r="N269" t="s">
        <v>8792</v>
      </c>
      <c r="O269" t="s">
        <v>8792</v>
      </c>
    </row>
    <row r="270" spans="14:15" x14ac:dyDescent="0.25">
      <c r="N270" t="s">
        <v>8793</v>
      </c>
      <c r="O270" t="s">
        <v>8794</v>
      </c>
    </row>
    <row r="271" spans="14:15" x14ac:dyDescent="0.25">
      <c r="N271" t="s">
        <v>8795</v>
      </c>
      <c r="O271" t="s">
        <v>8796</v>
      </c>
    </row>
    <row r="272" spans="14:15" x14ac:dyDescent="0.25">
      <c r="N272" t="s">
        <v>8797</v>
      </c>
      <c r="O272" t="s">
        <v>8798</v>
      </c>
    </row>
    <row r="273" spans="14:15" x14ac:dyDescent="0.25">
      <c r="N273" t="s">
        <v>8464</v>
      </c>
      <c r="O273" t="s">
        <v>8465</v>
      </c>
    </row>
    <row r="274" spans="14:15" x14ac:dyDescent="0.25">
      <c r="N274" t="s">
        <v>8468</v>
      </c>
      <c r="O274" t="s">
        <v>8469</v>
      </c>
    </row>
    <row r="275" spans="14:15" x14ac:dyDescent="0.25">
      <c r="N275" t="s">
        <v>8799</v>
      </c>
      <c r="O275" t="s">
        <v>8800</v>
      </c>
    </row>
    <row r="276" spans="14:15" x14ac:dyDescent="0.25">
      <c r="N276" t="s">
        <v>8801</v>
      </c>
      <c r="O276" t="s">
        <v>8802</v>
      </c>
    </row>
    <row r="277" spans="14:15" x14ac:dyDescent="0.25">
      <c r="N277" t="s">
        <v>8803</v>
      </c>
      <c r="O277" t="s">
        <v>8804</v>
      </c>
    </row>
    <row r="278" spans="14:15" x14ac:dyDescent="0.25">
      <c r="N278" t="s">
        <v>8805</v>
      </c>
      <c r="O278" t="s">
        <v>8806</v>
      </c>
    </row>
    <row r="279" spans="14:15" x14ac:dyDescent="0.25">
      <c r="N279" t="s">
        <v>8807</v>
      </c>
      <c r="O279" t="s">
        <v>8808</v>
      </c>
    </row>
    <row r="280" spans="14:15" x14ac:dyDescent="0.25">
      <c r="N280" t="s">
        <v>8472</v>
      </c>
      <c r="O280" t="s">
        <v>8473</v>
      </c>
    </row>
    <row r="281" spans="14:15" x14ac:dyDescent="0.25">
      <c r="N281" t="s">
        <v>8809</v>
      </c>
      <c r="O281" t="s">
        <v>8810</v>
      </c>
    </row>
    <row r="282" spans="14:15" x14ac:dyDescent="0.25">
      <c r="N282" t="s">
        <v>8476</v>
      </c>
      <c r="O282" t="s">
        <v>8477</v>
      </c>
    </row>
    <row r="283" spans="14:15" x14ac:dyDescent="0.25">
      <c r="N283" t="s">
        <v>8811</v>
      </c>
      <c r="O283" t="s">
        <v>8812</v>
      </c>
    </row>
    <row r="284" spans="14:15" x14ac:dyDescent="0.25">
      <c r="N284" t="s">
        <v>8813</v>
      </c>
      <c r="O284" t="s">
        <v>8814</v>
      </c>
    </row>
    <row r="285" spans="14:15" x14ac:dyDescent="0.25">
      <c r="N285" t="s">
        <v>8815</v>
      </c>
      <c r="O285" t="s">
        <v>8816</v>
      </c>
    </row>
    <row r="286" spans="14:15" x14ac:dyDescent="0.25">
      <c r="N286" t="s">
        <v>8817</v>
      </c>
      <c r="O286" t="s">
        <v>8818</v>
      </c>
    </row>
    <row r="287" spans="14:15" x14ac:dyDescent="0.25">
      <c r="N287" t="s">
        <v>8479</v>
      </c>
      <c r="O287" t="s">
        <v>8480</v>
      </c>
    </row>
    <row r="288" spans="14:15" x14ac:dyDescent="0.25">
      <c r="N288" t="s">
        <v>8819</v>
      </c>
      <c r="O288" t="s">
        <v>8820</v>
      </c>
    </row>
    <row r="289" spans="14:15" x14ac:dyDescent="0.25">
      <c r="N289" t="s">
        <v>8821</v>
      </c>
      <c r="O289" t="s">
        <v>8822</v>
      </c>
    </row>
    <row r="290" spans="14:15" x14ac:dyDescent="0.25">
      <c r="N290" t="s">
        <v>8823</v>
      </c>
      <c r="O290" t="s">
        <v>8824</v>
      </c>
    </row>
    <row r="291" spans="14:15" x14ac:dyDescent="0.25">
      <c r="N291" t="s">
        <v>8825</v>
      </c>
      <c r="O291" t="s">
        <v>8826</v>
      </c>
    </row>
    <row r="292" spans="14:15" x14ac:dyDescent="0.25">
      <c r="N292" t="s">
        <v>8827</v>
      </c>
      <c r="O292" t="s">
        <v>8828</v>
      </c>
    </row>
    <row r="293" spans="14:15" x14ac:dyDescent="0.25">
      <c r="N293" t="s">
        <v>8829</v>
      </c>
      <c r="O293" t="s">
        <v>8829</v>
      </c>
    </row>
    <row r="294" spans="14:15" x14ac:dyDescent="0.25">
      <c r="N294" t="s">
        <v>8481</v>
      </c>
      <c r="O294" t="s">
        <v>8482</v>
      </c>
    </row>
    <row r="295" spans="14:15" x14ac:dyDescent="0.25">
      <c r="N295" t="s">
        <v>8830</v>
      </c>
      <c r="O295" t="s">
        <v>8830</v>
      </c>
    </row>
    <row r="296" spans="14:15" x14ac:dyDescent="0.25">
      <c r="N296" t="s">
        <v>8831</v>
      </c>
      <c r="O296" t="s">
        <v>8832</v>
      </c>
    </row>
    <row r="297" spans="14:15" x14ac:dyDescent="0.25">
      <c r="N297" t="s">
        <v>8485</v>
      </c>
      <c r="O297" t="s">
        <v>8486</v>
      </c>
    </row>
    <row r="298" spans="14:15" x14ac:dyDescent="0.25">
      <c r="N298" t="s">
        <v>8833</v>
      </c>
      <c r="O298" t="s">
        <v>8834</v>
      </c>
    </row>
    <row r="299" spans="14:15" x14ac:dyDescent="0.25">
      <c r="N299" t="s">
        <v>8835</v>
      </c>
      <c r="O299" t="s">
        <v>8836</v>
      </c>
    </row>
    <row r="300" spans="14:15" x14ac:dyDescent="0.25">
      <c r="N300" t="s">
        <v>8837</v>
      </c>
      <c r="O300" t="s">
        <v>8838</v>
      </c>
    </row>
    <row r="301" spans="14:15" x14ac:dyDescent="0.25">
      <c r="N301" t="s">
        <v>8489</v>
      </c>
      <c r="O301" t="s">
        <v>8490</v>
      </c>
    </row>
    <row r="302" spans="14:15" x14ac:dyDescent="0.25">
      <c r="N302" t="s">
        <v>8839</v>
      </c>
      <c r="O302" t="s">
        <v>8840</v>
      </c>
    </row>
    <row r="303" spans="14:15" x14ac:dyDescent="0.25">
      <c r="N303" t="s">
        <v>8841</v>
      </c>
      <c r="O303" t="s">
        <v>8842</v>
      </c>
    </row>
    <row r="304" spans="14:15" x14ac:dyDescent="0.25">
      <c r="N304" t="s">
        <v>8843</v>
      </c>
      <c r="O304" t="s">
        <v>8844</v>
      </c>
    </row>
    <row r="305" spans="14:15" x14ac:dyDescent="0.25">
      <c r="N305" t="s">
        <v>8845</v>
      </c>
      <c r="O305" t="s">
        <v>8845</v>
      </c>
    </row>
    <row r="306" spans="14:15" x14ac:dyDescent="0.25">
      <c r="N306" t="s">
        <v>8493</v>
      </c>
      <c r="O306" t="s">
        <v>8494</v>
      </c>
    </row>
    <row r="307" spans="14:15" x14ac:dyDescent="0.25">
      <c r="N307" t="s">
        <v>8846</v>
      </c>
      <c r="O307" t="s">
        <v>8847</v>
      </c>
    </row>
    <row r="308" spans="14:15" x14ac:dyDescent="0.25">
      <c r="N308" t="s">
        <v>8848</v>
      </c>
      <c r="O308" t="s">
        <v>8849</v>
      </c>
    </row>
    <row r="309" spans="14:15" x14ac:dyDescent="0.25">
      <c r="N309" t="s">
        <v>8850</v>
      </c>
      <c r="O309" t="s">
        <v>8850</v>
      </c>
    </row>
    <row r="310" spans="14:15" x14ac:dyDescent="0.25">
      <c r="N310" t="s">
        <v>8851</v>
      </c>
      <c r="O310" t="s">
        <v>8852</v>
      </c>
    </row>
    <row r="311" spans="14:15" x14ac:dyDescent="0.25">
      <c r="N311" t="s">
        <v>8853</v>
      </c>
      <c r="O311" t="s">
        <v>8854</v>
      </c>
    </row>
    <row r="312" spans="14:15" x14ac:dyDescent="0.25">
      <c r="N312" t="s">
        <v>8855</v>
      </c>
      <c r="O312" t="s">
        <v>8856</v>
      </c>
    </row>
    <row r="313" spans="14:15" x14ac:dyDescent="0.25">
      <c r="N313" t="s">
        <v>8857</v>
      </c>
      <c r="O313" t="s">
        <v>8858</v>
      </c>
    </row>
    <row r="314" spans="14:15" x14ac:dyDescent="0.25">
      <c r="N314" t="s">
        <v>8859</v>
      </c>
      <c r="O314" t="s">
        <v>8860</v>
      </c>
    </row>
    <row r="315" spans="14:15" x14ac:dyDescent="0.25">
      <c r="N315" t="s">
        <v>8861</v>
      </c>
      <c r="O315" t="s">
        <v>8862</v>
      </c>
    </row>
    <row r="316" spans="14:15" x14ac:dyDescent="0.25">
      <c r="N316" t="s">
        <v>8863</v>
      </c>
      <c r="O316" t="s">
        <v>8864</v>
      </c>
    </row>
    <row r="317" spans="14:15" x14ac:dyDescent="0.25">
      <c r="N317" t="s">
        <v>8497</v>
      </c>
      <c r="O317" t="s">
        <v>8498</v>
      </c>
    </row>
    <row r="318" spans="14:15" x14ac:dyDescent="0.25">
      <c r="N318" t="s">
        <v>8500</v>
      </c>
      <c r="O318" t="s">
        <v>8500</v>
      </c>
    </row>
    <row r="319" spans="14:15" x14ac:dyDescent="0.25">
      <c r="N319" t="s">
        <v>8865</v>
      </c>
      <c r="O319" t="s">
        <v>8866</v>
      </c>
    </row>
    <row r="320" spans="14:15" x14ac:dyDescent="0.25">
      <c r="N320" t="s">
        <v>8867</v>
      </c>
      <c r="O320" t="s">
        <v>8868</v>
      </c>
    </row>
    <row r="321" spans="14:15" x14ac:dyDescent="0.25">
      <c r="N321" t="s">
        <v>8501</v>
      </c>
      <c r="O321" t="s">
        <v>8501</v>
      </c>
    </row>
    <row r="322" spans="14:15" x14ac:dyDescent="0.25">
      <c r="N322" t="s">
        <v>8869</v>
      </c>
      <c r="O322" t="s">
        <v>8870</v>
      </c>
    </row>
    <row r="323" spans="14:15" x14ac:dyDescent="0.25">
      <c r="N323" t="s">
        <v>8871</v>
      </c>
      <c r="O323" t="s">
        <v>8871</v>
      </c>
    </row>
    <row r="324" spans="14:15" x14ac:dyDescent="0.25">
      <c r="N324" t="s">
        <v>8872</v>
      </c>
      <c r="O324" t="s">
        <v>8873</v>
      </c>
    </row>
    <row r="325" spans="14:15" x14ac:dyDescent="0.25">
      <c r="N325" t="s">
        <v>8504</v>
      </c>
      <c r="O325" t="s">
        <v>8505</v>
      </c>
    </row>
    <row r="326" spans="14:15" x14ac:dyDescent="0.25">
      <c r="N326" t="s">
        <v>8874</v>
      </c>
      <c r="O326" t="s">
        <v>8875</v>
      </c>
    </row>
    <row r="327" spans="14:15" x14ac:dyDescent="0.25">
      <c r="N327" t="s">
        <v>8876</v>
      </c>
      <c r="O327" t="s">
        <v>8877</v>
      </c>
    </row>
    <row r="328" spans="14:15" x14ac:dyDescent="0.25">
      <c r="N328" t="s">
        <v>8878</v>
      </c>
      <c r="O328" t="s">
        <v>8879</v>
      </c>
    </row>
    <row r="329" spans="14:15" x14ac:dyDescent="0.25">
      <c r="N329" t="s">
        <v>8508</v>
      </c>
      <c r="O329" t="s">
        <v>8509</v>
      </c>
    </row>
    <row r="330" spans="14:15" x14ac:dyDescent="0.25">
      <c r="N330" t="s">
        <v>8880</v>
      </c>
      <c r="O330" t="s">
        <v>8881</v>
      </c>
    </row>
    <row r="331" spans="14:15" x14ac:dyDescent="0.25">
      <c r="N331" t="s">
        <v>8882</v>
      </c>
      <c r="O331" t="s">
        <v>8883</v>
      </c>
    </row>
    <row r="332" spans="14:15" x14ac:dyDescent="0.25">
      <c r="N332" t="s">
        <v>8884</v>
      </c>
      <c r="O332" t="s">
        <v>8885</v>
      </c>
    </row>
    <row r="333" spans="14:15" x14ac:dyDescent="0.25">
      <c r="N333" t="s">
        <v>8886</v>
      </c>
      <c r="O333" t="s">
        <v>8887</v>
      </c>
    </row>
    <row r="334" spans="14:15" x14ac:dyDescent="0.25">
      <c r="N334" t="s">
        <v>8888</v>
      </c>
      <c r="O334" t="s">
        <v>8889</v>
      </c>
    </row>
    <row r="335" spans="14:15" x14ac:dyDescent="0.25">
      <c r="N335" t="s">
        <v>8890</v>
      </c>
      <c r="O335" t="s">
        <v>8891</v>
      </c>
    </row>
    <row r="336" spans="14:15" x14ac:dyDescent="0.25">
      <c r="N336" t="s">
        <v>8510</v>
      </c>
      <c r="O336" t="s">
        <v>8511</v>
      </c>
    </row>
    <row r="337" spans="14:15" x14ac:dyDescent="0.25">
      <c r="N337" t="s">
        <v>8892</v>
      </c>
      <c r="O337" t="s">
        <v>8893</v>
      </c>
    </row>
    <row r="338" spans="14:15" x14ac:dyDescent="0.25">
      <c r="N338" t="s">
        <v>5824</v>
      </c>
      <c r="O338" t="s">
        <v>7813</v>
      </c>
    </row>
    <row r="339" spans="14:15" x14ac:dyDescent="0.25">
      <c r="N339" t="s">
        <v>8894</v>
      </c>
      <c r="O339" t="s">
        <v>8895</v>
      </c>
    </row>
    <row r="340" spans="14:15" x14ac:dyDescent="0.25">
      <c r="N340" t="s">
        <v>8896</v>
      </c>
      <c r="O340" t="s">
        <v>8897</v>
      </c>
    </row>
    <row r="341" spans="14:15" x14ac:dyDescent="0.25">
      <c r="N341" t="s">
        <v>8898</v>
      </c>
      <c r="O341" t="s">
        <v>8899</v>
      </c>
    </row>
    <row r="342" spans="14:15" x14ac:dyDescent="0.25">
      <c r="N342" t="s">
        <v>8900</v>
      </c>
      <c r="O342" t="s">
        <v>8901</v>
      </c>
    </row>
    <row r="343" spans="14:15" x14ac:dyDescent="0.25">
      <c r="N343" t="s">
        <v>8902</v>
      </c>
      <c r="O343" t="s">
        <v>8903</v>
      </c>
    </row>
    <row r="344" spans="14:15" x14ac:dyDescent="0.25">
      <c r="N344" t="s">
        <v>8904</v>
      </c>
      <c r="O344" t="s">
        <v>8905</v>
      </c>
    </row>
    <row r="345" spans="14:15" x14ac:dyDescent="0.25">
      <c r="N345" t="s">
        <v>8906</v>
      </c>
      <c r="O345" t="s">
        <v>8907</v>
      </c>
    </row>
    <row r="346" spans="14:15" x14ac:dyDescent="0.25">
      <c r="N346" t="s">
        <v>8908</v>
      </c>
      <c r="O346" t="s">
        <v>8909</v>
      </c>
    </row>
    <row r="347" spans="14:15" x14ac:dyDescent="0.25">
      <c r="N347" t="s">
        <v>8515</v>
      </c>
      <c r="O347" t="s">
        <v>8516</v>
      </c>
    </row>
    <row r="348" spans="14:15" x14ac:dyDescent="0.25">
      <c r="N348" t="s">
        <v>8910</v>
      </c>
      <c r="O348" t="s">
        <v>8911</v>
      </c>
    </row>
    <row r="349" spans="14:15" x14ac:dyDescent="0.25">
      <c r="N349" t="s">
        <v>8912</v>
      </c>
      <c r="O349" t="s">
        <v>8913</v>
      </c>
    </row>
    <row r="350" spans="14:15" x14ac:dyDescent="0.25">
      <c r="N350" t="s">
        <v>8914</v>
      </c>
      <c r="O350" t="s">
        <v>8915</v>
      </c>
    </row>
    <row r="351" spans="14:15" x14ac:dyDescent="0.25">
      <c r="N351" t="s">
        <v>8916</v>
      </c>
      <c r="O351" t="s">
        <v>8917</v>
      </c>
    </row>
    <row r="352" spans="14:15" x14ac:dyDescent="0.25">
      <c r="N352" t="s">
        <v>8918</v>
      </c>
      <c r="O352" t="s">
        <v>8919</v>
      </c>
    </row>
    <row r="353" spans="14:15" x14ac:dyDescent="0.25">
      <c r="N353" t="s">
        <v>8920</v>
      </c>
      <c r="O353" t="s">
        <v>8921</v>
      </c>
    </row>
    <row r="354" spans="14:15" x14ac:dyDescent="0.25">
      <c r="N354" t="s">
        <v>8922</v>
      </c>
      <c r="O354" t="s">
        <v>8923</v>
      </c>
    </row>
    <row r="355" spans="14:15" x14ac:dyDescent="0.25">
      <c r="N355" t="s">
        <v>8517</v>
      </c>
      <c r="O355" t="s">
        <v>8518</v>
      </c>
    </row>
    <row r="356" spans="14:15" x14ac:dyDescent="0.25">
      <c r="N356" t="s">
        <v>8519</v>
      </c>
      <c r="O356" t="s">
        <v>8520</v>
      </c>
    </row>
    <row r="357" spans="14:15" x14ac:dyDescent="0.25">
      <c r="N357" t="s">
        <v>8924</v>
      </c>
      <c r="O357" t="s">
        <v>8925</v>
      </c>
    </row>
    <row r="358" spans="14:15" x14ac:dyDescent="0.25">
      <c r="N358" t="s">
        <v>8521</v>
      </c>
      <c r="O358" t="s">
        <v>8522</v>
      </c>
    </row>
    <row r="359" spans="14:15" x14ac:dyDescent="0.25">
      <c r="N359" t="s">
        <v>8926</v>
      </c>
      <c r="O359" t="s">
        <v>8927</v>
      </c>
    </row>
    <row r="360" spans="14:15" x14ac:dyDescent="0.25">
      <c r="N360" t="s">
        <v>8523</v>
      </c>
      <c r="O360" t="s">
        <v>8524</v>
      </c>
    </row>
    <row r="361" spans="14:15" x14ac:dyDescent="0.25">
      <c r="N361" t="s">
        <v>8928</v>
      </c>
      <c r="O361" t="s">
        <v>8929</v>
      </c>
    </row>
    <row r="362" spans="14:15" x14ac:dyDescent="0.25">
      <c r="N362" t="s">
        <v>8930</v>
      </c>
      <c r="O362" t="s">
        <v>8931</v>
      </c>
    </row>
    <row r="363" spans="14:15" x14ac:dyDescent="0.25">
      <c r="N363" t="s">
        <v>8932</v>
      </c>
      <c r="O363" t="s">
        <v>8933</v>
      </c>
    </row>
    <row r="364" spans="14:15" x14ac:dyDescent="0.25">
      <c r="N364" t="s">
        <v>8934</v>
      </c>
      <c r="O364" t="s">
        <v>8935</v>
      </c>
    </row>
    <row r="365" spans="14:15" x14ac:dyDescent="0.25">
      <c r="N365" t="s">
        <v>8936</v>
      </c>
      <c r="O365" t="s">
        <v>8937</v>
      </c>
    </row>
    <row r="366" spans="14:15" x14ac:dyDescent="0.25">
      <c r="N366" t="s">
        <v>8527</v>
      </c>
      <c r="O366" t="s">
        <v>8527</v>
      </c>
    </row>
    <row r="367" spans="14:15" x14ac:dyDescent="0.25">
      <c r="N367" t="s">
        <v>8528</v>
      </c>
      <c r="O367" t="s">
        <v>8529</v>
      </c>
    </row>
    <row r="368" spans="14:15" x14ac:dyDescent="0.25">
      <c r="N368" t="s">
        <v>8938</v>
      </c>
      <c r="O368" t="s">
        <v>8939</v>
      </c>
    </row>
    <row r="369" spans="14:15" x14ac:dyDescent="0.25">
      <c r="N369" t="s">
        <v>8531</v>
      </c>
      <c r="O369" t="s">
        <v>8532</v>
      </c>
    </row>
    <row r="370" spans="14:15" x14ac:dyDescent="0.25">
      <c r="N370" t="s">
        <v>8533</v>
      </c>
      <c r="O370" t="s">
        <v>8534</v>
      </c>
    </row>
    <row r="371" spans="14:15" x14ac:dyDescent="0.25">
      <c r="N371" t="s">
        <v>8940</v>
      </c>
      <c r="O371" t="s">
        <v>8941</v>
      </c>
    </row>
    <row r="372" spans="14:15" x14ac:dyDescent="0.25">
      <c r="N372" t="s">
        <v>8942</v>
      </c>
      <c r="O372" t="s">
        <v>8943</v>
      </c>
    </row>
    <row r="373" spans="14:15" x14ac:dyDescent="0.25">
      <c r="N373" t="s">
        <v>8944</v>
      </c>
      <c r="O373" t="s">
        <v>8945</v>
      </c>
    </row>
    <row r="374" spans="14:15" x14ac:dyDescent="0.25">
      <c r="N374" t="s">
        <v>8946</v>
      </c>
      <c r="O374" t="s">
        <v>8947</v>
      </c>
    </row>
    <row r="375" spans="14:15" x14ac:dyDescent="0.25">
      <c r="N375" t="s">
        <v>8948</v>
      </c>
      <c r="O375" t="s">
        <v>8949</v>
      </c>
    </row>
    <row r="376" spans="14:15" x14ac:dyDescent="0.25">
      <c r="N376" t="s">
        <v>8950</v>
      </c>
      <c r="O376" t="s">
        <v>8951</v>
      </c>
    </row>
    <row r="377" spans="14:15" x14ac:dyDescent="0.25">
      <c r="N377" t="s">
        <v>8952</v>
      </c>
      <c r="O377" t="s">
        <v>8953</v>
      </c>
    </row>
    <row r="378" spans="14:15" x14ac:dyDescent="0.25">
      <c r="N378" t="s">
        <v>8954</v>
      </c>
      <c r="O378" t="s">
        <v>8955</v>
      </c>
    </row>
    <row r="379" spans="14:15" x14ac:dyDescent="0.25">
      <c r="N379" t="s">
        <v>8535</v>
      </c>
      <c r="O379" t="s">
        <v>8536</v>
      </c>
    </row>
    <row r="380" spans="14:15" x14ac:dyDescent="0.25">
      <c r="N380" t="s">
        <v>8539</v>
      </c>
      <c r="O380" t="s">
        <v>8540</v>
      </c>
    </row>
    <row r="381" spans="14:15" x14ac:dyDescent="0.25">
      <c r="N381" t="s">
        <v>8543</v>
      </c>
      <c r="O381" t="s">
        <v>8544</v>
      </c>
    </row>
    <row r="382" spans="14:15" x14ac:dyDescent="0.25">
      <c r="N382" t="s">
        <v>8545</v>
      </c>
      <c r="O382" t="s">
        <v>8546</v>
      </c>
    </row>
    <row r="383" spans="14:15" x14ac:dyDescent="0.25">
      <c r="N383" t="s">
        <v>8956</v>
      </c>
      <c r="O383" t="s">
        <v>8957</v>
      </c>
    </row>
    <row r="384" spans="14:15" x14ac:dyDescent="0.25">
      <c r="N384" t="s">
        <v>8958</v>
      </c>
      <c r="O384" t="s">
        <v>8959</v>
      </c>
    </row>
    <row r="385" spans="14:15" x14ac:dyDescent="0.25">
      <c r="N385" t="s">
        <v>8960</v>
      </c>
      <c r="O385" t="s">
        <v>8961</v>
      </c>
    </row>
    <row r="386" spans="14:15" x14ac:dyDescent="0.25">
      <c r="N386" t="s">
        <v>8962</v>
      </c>
      <c r="O386" t="s">
        <v>8963</v>
      </c>
    </row>
    <row r="387" spans="14:15" x14ac:dyDescent="0.25">
      <c r="N387" t="s">
        <v>8964</v>
      </c>
      <c r="O387" t="s">
        <v>8965</v>
      </c>
    </row>
    <row r="388" spans="14:15" x14ac:dyDescent="0.25">
      <c r="N388" t="s">
        <v>8549</v>
      </c>
      <c r="O388" t="s">
        <v>8550</v>
      </c>
    </row>
    <row r="389" spans="14:15" x14ac:dyDescent="0.25">
      <c r="N389" t="s">
        <v>8966</v>
      </c>
      <c r="O389" t="s">
        <v>8967</v>
      </c>
    </row>
    <row r="390" spans="14:15" x14ac:dyDescent="0.25">
      <c r="N390" t="s">
        <v>8968</v>
      </c>
      <c r="O390" t="s">
        <v>8969</v>
      </c>
    </row>
    <row r="391" spans="14:15" x14ac:dyDescent="0.25">
      <c r="N391" t="s">
        <v>8970</v>
      </c>
      <c r="O391" t="s">
        <v>8970</v>
      </c>
    </row>
    <row r="392" spans="14:15" x14ac:dyDescent="0.25">
      <c r="N392" t="s">
        <v>8971</v>
      </c>
      <c r="O392" t="s">
        <v>8972</v>
      </c>
    </row>
    <row r="393" spans="14:15" x14ac:dyDescent="0.25">
      <c r="N393" t="s">
        <v>8973</v>
      </c>
      <c r="O393" t="s">
        <v>8974</v>
      </c>
    </row>
    <row r="394" spans="14:15" x14ac:dyDescent="0.25">
      <c r="N394" t="s">
        <v>8975</v>
      </c>
      <c r="O394" t="s">
        <v>8976</v>
      </c>
    </row>
    <row r="395" spans="14:15" x14ac:dyDescent="0.25">
      <c r="N395" t="s">
        <v>8977</v>
      </c>
      <c r="O395" t="s">
        <v>8978</v>
      </c>
    </row>
    <row r="396" spans="14:15" x14ac:dyDescent="0.25">
      <c r="N396" t="s">
        <v>8979</v>
      </c>
      <c r="O396" t="s">
        <v>8980</v>
      </c>
    </row>
    <row r="397" spans="14:15" x14ac:dyDescent="0.25">
      <c r="N397" t="s">
        <v>8981</v>
      </c>
      <c r="O397" t="s">
        <v>8982</v>
      </c>
    </row>
    <row r="398" spans="14:15" x14ac:dyDescent="0.25">
      <c r="N398" t="s">
        <v>8983</v>
      </c>
      <c r="O398" t="s">
        <v>8984</v>
      </c>
    </row>
    <row r="399" spans="14:15" x14ac:dyDescent="0.25">
      <c r="N399" t="s">
        <v>8552</v>
      </c>
      <c r="O399" t="s">
        <v>8553</v>
      </c>
    </row>
    <row r="400" spans="14:15" x14ac:dyDescent="0.25">
      <c r="N400" t="s">
        <v>8985</v>
      </c>
      <c r="O400" t="s">
        <v>8986</v>
      </c>
    </row>
    <row r="401" spans="14:15" x14ac:dyDescent="0.25">
      <c r="N401" t="s">
        <v>8987</v>
      </c>
      <c r="O401" t="s">
        <v>8987</v>
      </c>
    </row>
    <row r="402" spans="14:15" x14ac:dyDescent="0.25">
      <c r="N402" t="s">
        <v>8988</v>
      </c>
      <c r="O402" t="s">
        <v>8989</v>
      </c>
    </row>
    <row r="403" spans="14:15" x14ac:dyDescent="0.25">
      <c r="N403" t="s">
        <v>8556</v>
      </c>
      <c r="O403" t="s">
        <v>8557</v>
      </c>
    </row>
    <row r="404" spans="14:15" x14ac:dyDescent="0.25">
      <c r="N404" t="s">
        <v>8990</v>
      </c>
      <c r="O404" t="s">
        <v>8991</v>
      </c>
    </row>
    <row r="405" spans="14:15" x14ac:dyDescent="0.25">
      <c r="N405" t="s">
        <v>8560</v>
      </c>
      <c r="O405" t="s">
        <v>8561</v>
      </c>
    </row>
    <row r="406" spans="14:15" x14ac:dyDescent="0.25">
      <c r="N406" t="s">
        <v>8992</v>
      </c>
      <c r="O406" t="s">
        <v>8993</v>
      </c>
    </row>
    <row r="407" spans="14:15" x14ac:dyDescent="0.25">
      <c r="N407" t="s">
        <v>8994</v>
      </c>
      <c r="O407" t="s">
        <v>8994</v>
      </c>
    </row>
    <row r="408" spans="14:15" x14ac:dyDescent="0.25">
      <c r="N408" t="s">
        <v>8995</v>
      </c>
      <c r="O408" t="s">
        <v>8995</v>
      </c>
    </row>
    <row r="409" spans="14:15" x14ac:dyDescent="0.25">
      <c r="N409" t="s">
        <v>8564</v>
      </c>
      <c r="O409" t="s">
        <v>8565</v>
      </c>
    </row>
    <row r="410" spans="14:15" x14ac:dyDescent="0.25">
      <c r="N410" t="s">
        <v>8996</v>
      </c>
      <c r="O410" t="s">
        <v>8996</v>
      </c>
    </row>
    <row r="411" spans="14:15" x14ac:dyDescent="0.25">
      <c r="N411" t="s">
        <v>8997</v>
      </c>
      <c r="O411" t="s">
        <v>8998</v>
      </c>
    </row>
    <row r="412" spans="14:15" x14ac:dyDescent="0.25">
      <c r="N412" t="s">
        <v>8999</v>
      </c>
      <c r="O412" t="s">
        <v>9000</v>
      </c>
    </row>
    <row r="413" spans="14:15" x14ac:dyDescent="0.25">
      <c r="N413" t="s">
        <v>8566</v>
      </c>
      <c r="O413" t="s">
        <v>8567</v>
      </c>
    </row>
    <row r="414" spans="14:15" x14ac:dyDescent="0.25">
      <c r="N414" t="s">
        <v>8568</v>
      </c>
      <c r="O414" t="s">
        <v>8569</v>
      </c>
    </row>
    <row r="415" spans="14:15" x14ac:dyDescent="0.25">
      <c r="N415" t="s">
        <v>9001</v>
      </c>
      <c r="O415" t="s">
        <v>9002</v>
      </c>
    </row>
    <row r="416" spans="14:15" x14ac:dyDescent="0.25">
      <c r="N416" t="s">
        <v>9003</v>
      </c>
      <c r="O416" t="s">
        <v>9004</v>
      </c>
    </row>
    <row r="417" spans="14:15" x14ac:dyDescent="0.25">
      <c r="N417" t="s">
        <v>9005</v>
      </c>
      <c r="O417" t="s">
        <v>9006</v>
      </c>
    </row>
    <row r="418" spans="14:15" x14ac:dyDescent="0.25">
      <c r="N418" t="s">
        <v>8572</v>
      </c>
      <c r="O418" t="s">
        <v>8577</v>
      </c>
    </row>
    <row r="419" spans="14:15" x14ac:dyDescent="0.25">
      <c r="N419" t="s">
        <v>8576</v>
      </c>
      <c r="O419" t="s">
        <v>8573</v>
      </c>
    </row>
    <row r="420" spans="14:15" x14ac:dyDescent="0.25">
      <c r="N420" t="s">
        <v>8578</v>
      </c>
      <c r="O420" t="s">
        <v>8579</v>
      </c>
    </row>
    <row r="421" spans="14:15" x14ac:dyDescent="0.25">
      <c r="N421" t="s">
        <v>9007</v>
      </c>
      <c r="O421" t="s">
        <v>9008</v>
      </c>
    </row>
    <row r="422" spans="14:15" x14ac:dyDescent="0.25">
      <c r="N422" t="s">
        <v>9009</v>
      </c>
      <c r="O422" t="s">
        <v>9010</v>
      </c>
    </row>
    <row r="423" spans="14:15" x14ac:dyDescent="0.25">
      <c r="N423" t="s">
        <v>9011</v>
      </c>
      <c r="O423" t="s">
        <v>9012</v>
      </c>
    </row>
    <row r="424" spans="14:15" x14ac:dyDescent="0.25">
      <c r="N424" t="s">
        <v>8582</v>
      </c>
      <c r="O424" t="s">
        <v>8583</v>
      </c>
    </row>
    <row r="425" spans="14:15" x14ac:dyDescent="0.25">
      <c r="N425" t="s">
        <v>9013</v>
      </c>
      <c r="O425" t="s">
        <v>9014</v>
      </c>
    </row>
    <row r="426" spans="14:15" x14ac:dyDescent="0.25">
      <c r="N426" t="s">
        <v>9015</v>
      </c>
      <c r="O426" t="s">
        <v>9016</v>
      </c>
    </row>
    <row r="427" spans="14:15" x14ac:dyDescent="0.25">
      <c r="N427" t="s">
        <v>9017</v>
      </c>
      <c r="O427" t="s">
        <v>9018</v>
      </c>
    </row>
    <row r="428" spans="14:15" x14ac:dyDescent="0.25">
      <c r="N428" t="s">
        <v>9019</v>
      </c>
      <c r="O428" t="s">
        <v>9020</v>
      </c>
    </row>
    <row r="429" spans="14:15" x14ac:dyDescent="0.25">
      <c r="N429" t="s">
        <v>9021</v>
      </c>
      <c r="O429" t="s">
        <v>9022</v>
      </c>
    </row>
    <row r="430" spans="14:15" x14ac:dyDescent="0.25">
      <c r="N430" t="s">
        <v>8585</v>
      </c>
      <c r="O430" t="s">
        <v>8586</v>
      </c>
    </row>
    <row r="431" spans="14:15" x14ac:dyDescent="0.25">
      <c r="N431" t="s">
        <v>9023</v>
      </c>
      <c r="O431" t="s">
        <v>9024</v>
      </c>
    </row>
    <row r="432" spans="14:15" x14ac:dyDescent="0.25">
      <c r="N432" t="s">
        <v>9025</v>
      </c>
      <c r="O432" t="s">
        <v>9025</v>
      </c>
    </row>
    <row r="433" spans="14:15" x14ac:dyDescent="0.25">
      <c r="N433" t="s">
        <v>6801</v>
      </c>
      <c r="O433" t="s">
        <v>8589</v>
      </c>
    </row>
    <row r="434" spans="14:15" x14ac:dyDescent="0.25">
      <c r="N434" t="s">
        <v>8590</v>
      </c>
      <c r="O434" t="s">
        <v>8591</v>
      </c>
    </row>
    <row r="435" spans="14:15" x14ac:dyDescent="0.25">
      <c r="N435" t="s">
        <v>9026</v>
      </c>
      <c r="O435" t="s">
        <v>9026</v>
      </c>
    </row>
    <row r="436" spans="14:15" x14ac:dyDescent="0.25">
      <c r="N436" t="s">
        <v>9027</v>
      </c>
      <c r="O436" t="s">
        <v>9028</v>
      </c>
    </row>
    <row r="437" spans="14:15" x14ac:dyDescent="0.25">
      <c r="N437" t="s">
        <v>8594</v>
      </c>
      <c r="O437" t="s">
        <v>8595</v>
      </c>
    </row>
    <row r="438" spans="14:15" x14ac:dyDescent="0.25">
      <c r="N438" t="s">
        <v>9029</v>
      </c>
      <c r="O438" t="s">
        <v>9030</v>
      </c>
    </row>
    <row r="439" spans="14:15" x14ac:dyDescent="0.25">
      <c r="N439" t="s">
        <v>9031</v>
      </c>
      <c r="O439" t="s">
        <v>9032</v>
      </c>
    </row>
    <row r="440" spans="14:15" x14ac:dyDescent="0.25">
      <c r="N440" t="s">
        <v>9033</v>
      </c>
      <c r="O440" t="s">
        <v>9034</v>
      </c>
    </row>
    <row r="441" spans="14:15" x14ac:dyDescent="0.25">
      <c r="N441" t="s">
        <v>8596</v>
      </c>
      <c r="O441" t="s">
        <v>8597</v>
      </c>
    </row>
    <row r="442" spans="14:15" x14ac:dyDescent="0.25">
      <c r="N442" t="s">
        <v>8600</v>
      </c>
      <c r="O442" t="s">
        <v>8601</v>
      </c>
    </row>
    <row r="443" spans="14:15" x14ac:dyDescent="0.25">
      <c r="N443" t="s">
        <v>9035</v>
      </c>
      <c r="O443" t="s">
        <v>9036</v>
      </c>
    </row>
    <row r="444" spans="14:15" x14ac:dyDescent="0.25">
      <c r="N444" t="s">
        <v>9037</v>
      </c>
      <c r="O444" t="s">
        <v>9037</v>
      </c>
    </row>
    <row r="445" spans="14:15" x14ac:dyDescent="0.25">
      <c r="N445" t="s">
        <v>8604</v>
      </c>
      <c r="O445" t="s">
        <v>8605</v>
      </c>
    </row>
    <row r="446" spans="14:15" x14ac:dyDescent="0.25">
      <c r="N446" t="s">
        <v>9038</v>
      </c>
      <c r="O446" t="s">
        <v>9039</v>
      </c>
    </row>
    <row r="447" spans="14:15" x14ac:dyDescent="0.25">
      <c r="N447" t="s">
        <v>9040</v>
      </c>
      <c r="O447" t="s">
        <v>9041</v>
      </c>
    </row>
    <row r="448" spans="14:15" x14ac:dyDescent="0.25">
      <c r="N448" t="s">
        <v>9042</v>
      </c>
      <c r="O448" t="s">
        <v>9042</v>
      </c>
    </row>
    <row r="449" spans="14:15" x14ac:dyDescent="0.25">
      <c r="N449" t="s">
        <v>8608</v>
      </c>
      <c r="O449" t="s">
        <v>8609</v>
      </c>
    </row>
    <row r="450" spans="14:15" x14ac:dyDescent="0.25">
      <c r="N450" t="s">
        <v>8612</v>
      </c>
      <c r="O450" t="s">
        <v>8612</v>
      </c>
    </row>
    <row r="451" spans="14:15" x14ac:dyDescent="0.25">
      <c r="N451" t="s">
        <v>8615</v>
      </c>
      <c r="O451" t="s">
        <v>8616</v>
      </c>
    </row>
    <row r="452" spans="14:15" x14ac:dyDescent="0.25">
      <c r="N452" t="s">
        <v>9043</v>
      </c>
      <c r="O452" t="s">
        <v>9044</v>
      </c>
    </row>
    <row r="453" spans="14:15" x14ac:dyDescent="0.25">
      <c r="N453" t="s">
        <v>9045</v>
      </c>
      <c r="O453" t="s">
        <v>9046</v>
      </c>
    </row>
    <row r="454" spans="14:15" x14ac:dyDescent="0.25">
      <c r="N454" t="s">
        <v>9047</v>
      </c>
      <c r="O454" t="s">
        <v>9048</v>
      </c>
    </row>
    <row r="455" spans="14:15" x14ac:dyDescent="0.25">
      <c r="N455" t="s">
        <v>9049</v>
      </c>
      <c r="O455" t="s">
        <v>9050</v>
      </c>
    </row>
    <row r="456" spans="14:15" x14ac:dyDescent="0.25">
      <c r="N456" t="s">
        <v>9051</v>
      </c>
      <c r="O456" t="s">
        <v>9051</v>
      </c>
    </row>
    <row r="457" spans="14:15" x14ac:dyDescent="0.25">
      <c r="N457" t="s">
        <v>9052</v>
      </c>
      <c r="O457" t="s">
        <v>9053</v>
      </c>
    </row>
    <row r="458" spans="14:15" x14ac:dyDescent="0.25">
      <c r="N458" t="s">
        <v>9054</v>
      </c>
      <c r="O458" t="s">
        <v>8174</v>
      </c>
    </row>
    <row r="459" spans="14:15" x14ac:dyDescent="0.25">
      <c r="N459" t="s">
        <v>9055</v>
      </c>
      <c r="O459" t="s">
        <v>9056</v>
      </c>
    </row>
    <row r="460" spans="14:15" x14ac:dyDescent="0.25">
      <c r="N460" t="s">
        <v>9057</v>
      </c>
      <c r="O460" t="s">
        <v>9057</v>
      </c>
    </row>
    <row r="461" spans="14:15" x14ac:dyDescent="0.25">
      <c r="N461" t="s">
        <v>9058</v>
      </c>
      <c r="O461" t="s">
        <v>9059</v>
      </c>
    </row>
    <row r="462" spans="14:15" x14ac:dyDescent="0.25">
      <c r="N462" t="s">
        <v>9060</v>
      </c>
      <c r="O462" t="s">
        <v>9061</v>
      </c>
    </row>
    <row r="463" spans="14:15" x14ac:dyDescent="0.25">
      <c r="N463" t="s">
        <v>8617</v>
      </c>
      <c r="O463" t="s">
        <v>8618</v>
      </c>
    </row>
    <row r="464" spans="14:15" x14ac:dyDescent="0.25">
      <c r="N464" t="s">
        <v>9062</v>
      </c>
      <c r="O464" t="s">
        <v>9063</v>
      </c>
    </row>
    <row r="465" spans="14:15" x14ac:dyDescent="0.25">
      <c r="N465" t="s">
        <v>9064</v>
      </c>
      <c r="O465" t="s">
        <v>9065</v>
      </c>
    </row>
    <row r="466" spans="14:15" x14ac:dyDescent="0.25">
      <c r="N466" t="s">
        <v>9066</v>
      </c>
      <c r="O466" t="s">
        <v>9066</v>
      </c>
    </row>
    <row r="467" spans="14:15" x14ac:dyDescent="0.25">
      <c r="N467" t="s">
        <v>9067</v>
      </c>
      <c r="O467" t="s">
        <v>9068</v>
      </c>
    </row>
    <row r="468" spans="14:15" x14ac:dyDescent="0.25">
      <c r="N468" t="s">
        <v>8619</v>
      </c>
      <c r="O468" t="s">
        <v>8620</v>
      </c>
    </row>
    <row r="469" spans="14:15" x14ac:dyDescent="0.25">
      <c r="N469" t="s">
        <v>9069</v>
      </c>
      <c r="O469" t="s">
        <v>9070</v>
      </c>
    </row>
    <row r="470" spans="14:15" x14ac:dyDescent="0.25">
      <c r="N470" t="s">
        <v>9071</v>
      </c>
      <c r="O470" t="s">
        <v>9072</v>
      </c>
    </row>
    <row r="471" spans="14:15" x14ac:dyDescent="0.25">
      <c r="N471" t="s">
        <v>9073</v>
      </c>
      <c r="O471" t="s">
        <v>9074</v>
      </c>
    </row>
    <row r="472" spans="14:15" x14ac:dyDescent="0.25">
      <c r="N472" t="s">
        <v>9075</v>
      </c>
      <c r="O472" t="s">
        <v>9076</v>
      </c>
    </row>
    <row r="473" spans="14:15" x14ac:dyDescent="0.25">
      <c r="N473" t="s">
        <v>8622</v>
      </c>
      <c r="O473" t="s">
        <v>8623</v>
      </c>
    </row>
    <row r="474" spans="14:15" x14ac:dyDescent="0.25">
      <c r="N474" t="s">
        <v>8624</v>
      </c>
      <c r="O474" t="s">
        <v>8625</v>
      </c>
    </row>
    <row r="475" spans="14:15" x14ac:dyDescent="0.25">
      <c r="N475" t="s">
        <v>9077</v>
      </c>
      <c r="O475" t="s">
        <v>9078</v>
      </c>
    </row>
    <row r="476" spans="14:15" x14ac:dyDescent="0.25">
      <c r="N476" t="s">
        <v>9079</v>
      </c>
      <c r="O476" t="s">
        <v>9080</v>
      </c>
    </row>
    <row r="477" spans="14:15" x14ac:dyDescent="0.25">
      <c r="N477" t="s">
        <v>9081</v>
      </c>
      <c r="O477" t="s">
        <v>9082</v>
      </c>
    </row>
    <row r="478" spans="14:15" x14ac:dyDescent="0.25">
      <c r="N478" t="s">
        <v>9083</v>
      </c>
      <c r="O478" t="s">
        <v>9084</v>
      </c>
    </row>
    <row r="479" spans="14:15" x14ac:dyDescent="0.25">
      <c r="N479" t="s">
        <v>8628</v>
      </c>
      <c r="O479" t="s">
        <v>8629</v>
      </c>
    </row>
    <row r="480" spans="14:15" x14ac:dyDescent="0.25">
      <c r="N480" t="s">
        <v>9085</v>
      </c>
      <c r="O480" t="s">
        <v>9086</v>
      </c>
    </row>
    <row r="481" spans="14:15" x14ac:dyDescent="0.25">
      <c r="N481" t="s">
        <v>9087</v>
      </c>
      <c r="O481" t="s">
        <v>9088</v>
      </c>
    </row>
    <row r="482" spans="14:15" x14ac:dyDescent="0.25">
      <c r="N482" t="s">
        <v>9089</v>
      </c>
      <c r="O482" t="s">
        <v>9089</v>
      </c>
    </row>
    <row r="483" spans="14:15" x14ac:dyDescent="0.25">
      <c r="N483" t="s">
        <v>8630</v>
      </c>
      <c r="O483" t="s">
        <v>8631</v>
      </c>
    </row>
    <row r="484" spans="14:15" x14ac:dyDescent="0.25">
      <c r="N484" t="s">
        <v>9090</v>
      </c>
      <c r="O484" t="s">
        <v>9091</v>
      </c>
    </row>
    <row r="485" spans="14:15" x14ac:dyDescent="0.25">
      <c r="N485" t="s">
        <v>9092</v>
      </c>
      <c r="O485" t="s">
        <v>9092</v>
      </c>
    </row>
    <row r="486" spans="14:15" x14ac:dyDescent="0.25">
      <c r="N486" t="s">
        <v>9093</v>
      </c>
      <c r="O486" t="s">
        <v>9094</v>
      </c>
    </row>
    <row r="487" spans="14:15" x14ac:dyDescent="0.25">
      <c r="N487" t="s">
        <v>9095</v>
      </c>
      <c r="O487" t="s">
        <v>9096</v>
      </c>
    </row>
    <row r="488" spans="14:15" x14ac:dyDescent="0.25">
      <c r="N488" t="s">
        <v>9097</v>
      </c>
      <c r="O488" t="s">
        <v>9098</v>
      </c>
    </row>
    <row r="489" spans="14:15" x14ac:dyDescent="0.25">
      <c r="N489" t="s">
        <v>9099</v>
      </c>
      <c r="O489" t="s">
        <v>9100</v>
      </c>
    </row>
    <row r="490" spans="14:15" x14ac:dyDescent="0.25">
      <c r="N490" t="s">
        <v>9101</v>
      </c>
      <c r="O490" t="s">
        <v>9102</v>
      </c>
    </row>
    <row r="491" spans="14:15" x14ac:dyDescent="0.25">
      <c r="N491" t="s">
        <v>9103</v>
      </c>
      <c r="O491" t="s">
        <v>9104</v>
      </c>
    </row>
    <row r="492" spans="14:15" x14ac:dyDescent="0.25">
      <c r="N492" t="s">
        <v>9105</v>
      </c>
      <c r="O492" t="s">
        <v>9106</v>
      </c>
    </row>
    <row r="493" spans="14:15" x14ac:dyDescent="0.25">
      <c r="N493" t="s">
        <v>9107</v>
      </c>
      <c r="O493" t="s">
        <v>9108</v>
      </c>
    </row>
    <row r="494" spans="14:15" x14ac:dyDescent="0.25">
      <c r="N494" t="s">
        <v>9109</v>
      </c>
      <c r="O494" t="s">
        <v>9110</v>
      </c>
    </row>
    <row r="495" spans="14:15" x14ac:dyDescent="0.25">
      <c r="N495" t="s">
        <v>9111</v>
      </c>
      <c r="O495" t="s">
        <v>9112</v>
      </c>
    </row>
    <row r="496" spans="14:15" x14ac:dyDescent="0.25">
      <c r="N496" t="s">
        <v>8634</v>
      </c>
      <c r="O496" t="s">
        <v>8635</v>
      </c>
    </row>
    <row r="497" spans="14:15" x14ac:dyDescent="0.25">
      <c r="N497" t="s">
        <v>9113</v>
      </c>
      <c r="O497" t="s">
        <v>9114</v>
      </c>
    </row>
    <row r="498" spans="14:15" x14ac:dyDescent="0.25">
      <c r="N498" t="s">
        <v>9115</v>
      </c>
      <c r="O498" t="s">
        <v>9116</v>
      </c>
    </row>
    <row r="499" spans="14:15" x14ac:dyDescent="0.25">
      <c r="N499" t="s">
        <v>9117</v>
      </c>
      <c r="O499" t="s">
        <v>9118</v>
      </c>
    </row>
    <row r="500" spans="14:15" x14ac:dyDescent="0.25">
      <c r="N500" t="s">
        <v>9119</v>
      </c>
      <c r="O500" t="s">
        <v>9120</v>
      </c>
    </row>
    <row r="501" spans="14:15" x14ac:dyDescent="0.25">
      <c r="N501" t="s">
        <v>9121</v>
      </c>
      <c r="O501" t="s">
        <v>9122</v>
      </c>
    </row>
    <row r="502" spans="14:15" x14ac:dyDescent="0.25">
      <c r="N502" t="s">
        <v>9123</v>
      </c>
      <c r="O502" t="s">
        <v>9123</v>
      </c>
    </row>
    <row r="503" spans="14:15" x14ac:dyDescent="0.25">
      <c r="N503" t="s">
        <v>8636</v>
      </c>
      <c r="O503" t="s">
        <v>8637</v>
      </c>
    </row>
    <row r="504" spans="14:15" x14ac:dyDescent="0.25">
      <c r="N504" t="s">
        <v>9124</v>
      </c>
      <c r="O504" t="s">
        <v>9125</v>
      </c>
    </row>
    <row r="505" spans="14:15" x14ac:dyDescent="0.25">
      <c r="N505" t="s">
        <v>9126</v>
      </c>
      <c r="O505" t="s">
        <v>9127</v>
      </c>
    </row>
    <row r="506" spans="14:15" x14ac:dyDescent="0.25">
      <c r="N506" t="s">
        <v>9128</v>
      </c>
      <c r="O506" t="s">
        <v>9128</v>
      </c>
    </row>
    <row r="507" spans="14:15" x14ac:dyDescent="0.25">
      <c r="N507" t="s">
        <v>9129</v>
      </c>
      <c r="O507" t="s">
        <v>9130</v>
      </c>
    </row>
    <row r="508" spans="14:15" x14ac:dyDescent="0.25">
      <c r="N508" t="s">
        <v>9131</v>
      </c>
      <c r="O508" t="s">
        <v>9132</v>
      </c>
    </row>
    <row r="509" spans="14:15" x14ac:dyDescent="0.25">
      <c r="N509" t="s">
        <v>9133</v>
      </c>
      <c r="O509" t="s">
        <v>9133</v>
      </c>
    </row>
    <row r="510" spans="14:15" x14ac:dyDescent="0.25">
      <c r="N510" t="s">
        <v>9134</v>
      </c>
      <c r="O510" t="s">
        <v>9135</v>
      </c>
    </row>
    <row r="511" spans="14:15" x14ac:dyDescent="0.25">
      <c r="N511" t="s">
        <v>8638</v>
      </c>
      <c r="O511" t="s">
        <v>8639</v>
      </c>
    </row>
    <row r="512" spans="14:15" x14ac:dyDescent="0.25">
      <c r="N512" t="s">
        <v>9136</v>
      </c>
      <c r="O512" t="s">
        <v>9137</v>
      </c>
    </row>
    <row r="513" spans="14:15" x14ac:dyDescent="0.25">
      <c r="N513" t="s">
        <v>9138</v>
      </c>
      <c r="O513" t="s">
        <v>9139</v>
      </c>
    </row>
    <row r="514" spans="14:15" x14ac:dyDescent="0.25">
      <c r="N514" t="s">
        <v>9140</v>
      </c>
      <c r="O514" t="s">
        <v>9141</v>
      </c>
    </row>
    <row r="515" spans="14:15" x14ac:dyDescent="0.25">
      <c r="N515" t="s">
        <v>9142</v>
      </c>
      <c r="O515" t="s">
        <v>9143</v>
      </c>
    </row>
    <row r="516" spans="14:15" x14ac:dyDescent="0.25">
      <c r="N516" t="s">
        <v>9144</v>
      </c>
      <c r="O516" t="s">
        <v>9145</v>
      </c>
    </row>
    <row r="517" spans="14:15" x14ac:dyDescent="0.25">
      <c r="N517" t="s">
        <v>8642</v>
      </c>
      <c r="O517" t="s">
        <v>8642</v>
      </c>
    </row>
  </sheetData>
  <mergeCells count="118">
    <mergeCell ref="B14:H14"/>
    <mergeCell ref="B3:H3"/>
    <mergeCell ref="B4:H4"/>
    <mergeCell ref="B5:H5"/>
    <mergeCell ref="B6:H6"/>
    <mergeCell ref="B7:H7"/>
    <mergeCell ref="B8:H8"/>
    <mergeCell ref="B9:H9"/>
    <mergeCell ref="B10:H10"/>
    <mergeCell ref="B11:H11"/>
    <mergeCell ref="B12:H12"/>
    <mergeCell ref="B13:H13"/>
    <mergeCell ref="B15:H15"/>
    <mergeCell ref="B16:H16"/>
    <mergeCell ref="B17:H17"/>
    <mergeCell ref="B18:H18"/>
    <mergeCell ref="C27:H27"/>
    <mergeCell ref="C29:K29"/>
    <mergeCell ref="C30:K30"/>
    <mergeCell ref="C31:K31"/>
    <mergeCell ref="C32:K32"/>
    <mergeCell ref="C33:K33"/>
    <mergeCell ref="C34:K34"/>
    <mergeCell ref="C35:K35"/>
    <mergeCell ref="C36:K36"/>
    <mergeCell ref="C38:K38"/>
    <mergeCell ref="C155:K155"/>
    <mergeCell ref="C156:K156"/>
    <mergeCell ref="C158:K158"/>
    <mergeCell ref="C159:K159"/>
    <mergeCell ref="C115:K115"/>
    <mergeCell ref="C116:K116"/>
    <mergeCell ref="C117:K117"/>
    <mergeCell ref="C118:K118"/>
    <mergeCell ref="C85:K85"/>
    <mergeCell ref="C86:K86"/>
    <mergeCell ref="C89:K89"/>
    <mergeCell ref="C90:K90"/>
    <mergeCell ref="C52:K52"/>
    <mergeCell ref="C53:K53"/>
    <mergeCell ref="C54:K54"/>
    <mergeCell ref="C55:K55"/>
    <mergeCell ref="C45:K45"/>
    <mergeCell ref="C46:K46"/>
    <mergeCell ref="C48:K48"/>
    <mergeCell ref="C49:K49"/>
    <mergeCell ref="C51:K51"/>
    <mergeCell ref="C39:K39"/>
    <mergeCell ref="C40:K40"/>
    <mergeCell ref="C41:K41"/>
    <mergeCell ref="C42:K42"/>
    <mergeCell ref="C43:K43"/>
    <mergeCell ref="C65:K65"/>
    <mergeCell ref="C66:K66"/>
    <mergeCell ref="C67:K67"/>
    <mergeCell ref="C68:K68"/>
    <mergeCell ref="C70:K70"/>
    <mergeCell ref="C56:K56"/>
    <mergeCell ref="C57:K57"/>
    <mergeCell ref="C62:K62"/>
    <mergeCell ref="C63:K63"/>
    <mergeCell ref="C64:K64"/>
    <mergeCell ref="C78:K78"/>
    <mergeCell ref="C79:K79"/>
    <mergeCell ref="C80:K80"/>
    <mergeCell ref="C83:K83"/>
    <mergeCell ref="C84:K84"/>
    <mergeCell ref="C71:K71"/>
    <mergeCell ref="C73:K73"/>
    <mergeCell ref="C75:K75"/>
    <mergeCell ref="C76:K76"/>
    <mergeCell ref="C77:K77"/>
    <mergeCell ref="C96:K96"/>
    <mergeCell ref="C97:K97"/>
    <mergeCell ref="C98:K98"/>
    <mergeCell ref="C99:K99"/>
    <mergeCell ref="C100:K100"/>
    <mergeCell ref="C91:K91"/>
    <mergeCell ref="C92:K92"/>
    <mergeCell ref="C93:K93"/>
    <mergeCell ref="C94:K94"/>
    <mergeCell ref="C95:K95"/>
    <mergeCell ref="C108:K108"/>
    <mergeCell ref="C111:K111"/>
    <mergeCell ref="C112:K112"/>
    <mergeCell ref="C113:K113"/>
    <mergeCell ref="C114:K114"/>
    <mergeCell ref="C101:K101"/>
    <mergeCell ref="C104:K104"/>
    <mergeCell ref="C105:K105"/>
    <mergeCell ref="C106:K106"/>
    <mergeCell ref="C107:K107"/>
    <mergeCell ref="C125:K125"/>
    <mergeCell ref="C126:K126"/>
    <mergeCell ref="C127:K127"/>
    <mergeCell ref="C131:K131"/>
    <mergeCell ref="C135:K135"/>
    <mergeCell ref="C119:K119"/>
    <mergeCell ref="C120:K120"/>
    <mergeCell ref="C122:K122"/>
    <mergeCell ref="C123:K123"/>
    <mergeCell ref="C124:K124"/>
    <mergeCell ref="C164:K164"/>
    <mergeCell ref="C165:K165"/>
    <mergeCell ref="C141:K141"/>
    <mergeCell ref="C142:K142"/>
    <mergeCell ref="C146:K146"/>
    <mergeCell ref="C147:K147"/>
    <mergeCell ref="C148:K148"/>
    <mergeCell ref="C136:K136"/>
    <mergeCell ref="C137:K137"/>
    <mergeCell ref="C138:K138"/>
    <mergeCell ref="C139:K139"/>
    <mergeCell ref="C140:K140"/>
    <mergeCell ref="C160:K160"/>
    <mergeCell ref="C161:K161"/>
    <mergeCell ref="C162:K162"/>
    <mergeCell ref="C163:K163"/>
  </mergeCells>
  <pageMargins left="0.51181102362204722" right="0.51181102362204722" top="0.74803149606299213" bottom="0.74803149606299213" header="0.31496062992125984" footer="0.31496062992125984"/>
  <pageSetup paperSize="9" fitToHeight="0" orientation="landscape" r:id="rId1"/>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3250</v>
      </c>
      <c r="C3" s="702"/>
      <c r="D3" s="702"/>
      <c r="E3" s="702"/>
      <c r="F3" s="702"/>
      <c r="G3" s="702"/>
    </row>
    <row r="4" spans="1:27" ht="14.25" customHeight="1" x14ac:dyDescent="0.25">
      <c r="A4" s="6" t="s">
        <v>2</v>
      </c>
      <c r="B4" s="776" t="s">
        <v>3251</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3252</v>
      </c>
      <c r="C13" s="699"/>
      <c r="D13" s="699"/>
      <c r="E13" s="699"/>
      <c r="F13" s="699"/>
      <c r="G13" s="699"/>
      <c r="AA13" s="2" t="s">
        <v>31</v>
      </c>
    </row>
    <row r="14" spans="1:27" ht="14.25" customHeight="1" x14ac:dyDescent="0.25">
      <c r="A14" s="6" t="s">
        <v>28</v>
      </c>
      <c r="B14" s="688" t="s">
        <v>3253</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1007</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24596</v>
      </c>
      <c r="D20" s="10">
        <v>24547</v>
      </c>
      <c r="E20" s="10">
        <v>24503</v>
      </c>
      <c r="F20" s="11">
        <v>25270</v>
      </c>
      <c r="G20" s="11">
        <v>24764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2762</v>
      </c>
      <c r="D21" s="10">
        <f t="shared" ref="D21:G21" si="0">D20-D25</f>
        <v>2997</v>
      </c>
      <c r="E21" s="10">
        <f t="shared" si="0"/>
        <v>3170</v>
      </c>
      <c r="F21" s="10">
        <f t="shared" si="0"/>
        <v>3549</v>
      </c>
      <c r="G21" s="10">
        <f t="shared" si="0"/>
        <v>3369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0.11229468206212392</v>
      </c>
      <c r="D22" s="12">
        <f t="shared" ref="D22:G22" si="1">D21/D20</f>
        <v>0.12209231270623701</v>
      </c>
      <c r="E22" s="12">
        <f t="shared" si="1"/>
        <v>0.12937191364322737</v>
      </c>
      <c r="F22" s="12">
        <f t="shared" si="1"/>
        <v>0.14044321329639889</v>
      </c>
      <c r="G22" s="12">
        <f t="shared" si="1"/>
        <v>0.13604425779357132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134</v>
      </c>
      <c r="D23" s="10">
        <v>118</v>
      </c>
      <c r="E23" s="10">
        <v>85</v>
      </c>
      <c r="F23" s="198">
        <v>116</v>
      </c>
      <c r="G23" s="198">
        <v>91</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5.448040331761262E-3</v>
      </c>
      <c r="D24" s="12">
        <f t="shared" ref="D24:F24" si="2">D23/D20</f>
        <v>4.8071047378498389E-3</v>
      </c>
      <c r="E24" s="12">
        <f t="shared" si="2"/>
        <v>3.468962984124393E-3</v>
      </c>
      <c r="F24" s="12">
        <f t="shared" si="2"/>
        <v>4.5904234269885241E-3</v>
      </c>
      <c r="G24" s="12">
        <f>G23/G20</f>
        <v>3.6746890647714426E-3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21834</v>
      </c>
      <c r="D25" s="10">
        <v>21550</v>
      </c>
      <c r="E25" s="10">
        <v>21333</v>
      </c>
      <c r="F25" s="10">
        <v>21721</v>
      </c>
      <c r="G25" s="10">
        <v>21395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0.8877053179378761</v>
      </c>
      <c r="D26" s="12">
        <f t="shared" ref="D26:F26" si="3">D25/D20</f>
        <v>0.87790768729376301</v>
      </c>
      <c r="E26" s="12">
        <f t="shared" si="3"/>
        <v>0.87062808635677269</v>
      </c>
      <c r="F26" s="12">
        <f t="shared" si="3"/>
        <v>0.85955678670360114</v>
      </c>
      <c r="G26" s="12">
        <f>G25/G20</f>
        <v>0.86395574220642868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2762</v>
      </c>
      <c r="D29" s="10">
        <v>2997</v>
      </c>
      <c r="E29" s="10">
        <v>3170</v>
      </c>
      <c r="F29" s="11">
        <v>3549</v>
      </c>
      <c r="G29" s="11">
        <v>3369</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2762</v>
      </c>
      <c r="D30" s="20">
        <f>SUM(D29:D29)</f>
        <v>2997</v>
      </c>
      <c r="E30" s="20">
        <f>SUM(E29:E29)</f>
        <v>3170</v>
      </c>
      <c r="F30" s="20">
        <f>SUM(F29:F29)</f>
        <v>3549</v>
      </c>
      <c r="G30" s="20">
        <f>SUM(G29:G29)</f>
        <v>3369</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4302-000000000000}">
      <formula1>$AA$12:$AA$13</formula1>
    </dataValidation>
    <dataValidation type="list" allowBlank="1" showInputMessage="1" showErrorMessage="1" sqref="B10:G10" xr:uid="{00000000-0002-0000-4302-000001000000}">
      <formula1>$AA$10:$AA$11</formula1>
    </dataValidation>
    <dataValidation type="list" allowBlank="1" showInputMessage="1" showErrorMessage="1" sqref="B5:G5" xr:uid="{00000000-0002-0000-43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2-000000000000}">
  <sheetPr>
    <tabColor rgb="FF00B0F0"/>
    <pageSetUpPr fitToPage="1"/>
  </sheetPr>
  <dimension ref="A1:AA42"/>
  <sheetViews>
    <sheetView workbookViewId="0">
      <pane xSplit="1" ySplit="2" topLeftCell="B15" activePane="bottomRight" state="frozen"/>
      <selection activeCell="K24" sqref="K24"/>
      <selection pane="topRight" activeCell="K24" sqref="K24"/>
      <selection pane="bottomLeft" activeCell="K24" sqref="K24"/>
      <selection pane="bottomRight" activeCell="K38" sqref="K38"/>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29.42578125" style="2" bestFit="1" customWidth="1"/>
    <col min="11"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3254</v>
      </c>
      <c r="C3" s="702"/>
      <c r="D3" s="702"/>
      <c r="E3" s="702"/>
      <c r="F3" s="702"/>
      <c r="G3" s="702"/>
    </row>
    <row r="4" spans="1:27" ht="14.25" customHeight="1" x14ac:dyDescent="0.25">
      <c r="A4" s="6" t="s">
        <v>2</v>
      </c>
      <c r="B4" s="699" t="s">
        <v>3255</v>
      </c>
      <c r="C4" s="699"/>
      <c r="D4" s="699"/>
      <c r="E4" s="699"/>
      <c r="F4" s="699"/>
      <c r="G4" s="699"/>
      <c r="Z4" s="2" t="s">
        <v>3</v>
      </c>
      <c r="AA4" s="2" t="s">
        <v>4</v>
      </c>
    </row>
    <row r="5" spans="1:27" ht="14.25" customHeight="1" x14ac:dyDescent="0.25">
      <c r="A5" s="6" t="s">
        <v>5</v>
      </c>
      <c r="B5" s="699" t="s">
        <v>4</v>
      </c>
      <c r="C5" s="699"/>
      <c r="D5" s="699"/>
      <c r="E5" s="699"/>
      <c r="F5" s="699"/>
      <c r="G5" s="699"/>
      <c r="I5" s="288" t="s">
        <v>57</v>
      </c>
      <c r="J5" s="288"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79" t="s">
        <v>9</v>
      </c>
      <c r="C7" s="679"/>
      <c r="D7" s="679"/>
      <c r="E7" s="679"/>
      <c r="F7" s="679"/>
      <c r="G7" s="679"/>
      <c r="I7" s="131" t="s">
        <v>58</v>
      </c>
      <c r="J7" s="2" t="s">
        <v>3036</v>
      </c>
      <c r="AA7" s="2" t="s">
        <v>16</v>
      </c>
    </row>
    <row r="8" spans="1:27" ht="14.25" customHeight="1" x14ac:dyDescent="0.25">
      <c r="A8" s="6" t="s">
        <v>13</v>
      </c>
      <c r="B8" s="699" t="s">
        <v>9</v>
      </c>
      <c r="C8" s="699"/>
      <c r="D8" s="699"/>
      <c r="E8" s="699"/>
      <c r="F8" s="699"/>
      <c r="G8" s="699"/>
      <c r="I8" s="131" t="s">
        <v>59</v>
      </c>
      <c r="J8" s="2" t="s">
        <v>3256</v>
      </c>
      <c r="AA8" s="2" t="s">
        <v>6</v>
      </c>
    </row>
    <row r="9" spans="1:27" ht="14.25" customHeight="1" x14ac:dyDescent="0.25">
      <c r="A9" s="6" t="s">
        <v>15</v>
      </c>
      <c r="B9" s="699" t="s">
        <v>63</v>
      </c>
      <c r="C9" s="699"/>
      <c r="D9" s="699"/>
      <c r="E9" s="699"/>
      <c r="F9" s="699"/>
      <c r="G9" s="699"/>
      <c r="I9" s="131" t="s">
        <v>60</v>
      </c>
      <c r="J9" s="2" t="s">
        <v>3257</v>
      </c>
      <c r="AA9" s="2" t="s">
        <v>21</v>
      </c>
    </row>
    <row r="10" spans="1:27" ht="14.25" customHeight="1" x14ac:dyDescent="0.25">
      <c r="A10" s="6" t="s">
        <v>17</v>
      </c>
      <c r="B10" s="699" t="s">
        <v>18</v>
      </c>
      <c r="C10" s="699"/>
      <c r="D10" s="699"/>
      <c r="E10" s="699"/>
      <c r="F10" s="699"/>
      <c r="G10" s="699"/>
      <c r="I10" s="131" t="s">
        <v>61</v>
      </c>
      <c r="J10" s="2" t="s">
        <v>3076</v>
      </c>
      <c r="Z10" s="2" t="s">
        <v>24</v>
      </c>
      <c r="AA10" s="2" t="s">
        <v>25</v>
      </c>
    </row>
    <row r="11" spans="1:27" ht="14.25" customHeight="1" x14ac:dyDescent="0.25">
      <c r="A11" s="6" t="s">
        <v>19</v>
      </c>
      <c r="B11" s="699" t="s">
        <v>20</v>
      </c>
      <c r="C11" s="699"/>
      <c r="D11" s="699"/>
      <c r="E11" s="699"/>
      <c r="F11" s="699"/>
      <c r="G11" s="699"/>
      <c r="I11" s="131" t="s">
        <v>62</v>
      </c>
      <c r="J11" s="2" t="s">
        <v>3258</v>
      </c>
      <c r="AA11" s="2" t="s">
        <v>18</v>
      </c>
    </row>
    <row r="12" spans="1:27" ht="14.25" customHeight="1" x14ac:dyDescent="0.25">
      <c r="A12" s="6" t="s">
        <v>22</v>
      </c>
      <c r="B12" s="688" t="s">
        <v>31</v>
      </c>
      <c r="C12" s="688"/>
      <c r="D12" s="688"/>
      <c r="E12" s="688"/>
      <c r="F12" s="688"/>
      <c r="G12" s="688"/>
      <c r="I12" s="131" t="s">
        <v>77</v>
      </c>
      <c r="J12" s="2" t="s">
        <v>3259</v>
      </c>
      <c r="Z12" s="2" t="s">
        <v>29</v>
      </c>
      <c r="AA12" s="2" t="s">
        <v>23</v>
      </c>
    </row>
    <row r="13" spans="1:27" ht="14.25" customHeight="1" x14ac:dyDescent="0.25">
      <c r="A13" s="6" t="s">
        <v>26</v>
      </c>
      <c r="B13" s="699" t="s">
        <v>3260</v>
      </c>
      <c r="C13" s="699"/>
      <c r="D13" s="699"/>
      <c r="E13" s="699"/>
      <c r="F13" s="699"/>
      <c r="G13" s="699"/>
      <c r="I13" s="131" t="s">
        <v>1963</v>
      </c>
      <c r="J13" s="2" t="s">
        <v>3261</v>
      </c>
      <c r="AA13" s="2" t="s">
        <v>31</v>
      </c>
    </row>
    <row r="14" spans="1:27" ht="14.25" customHeight="1" x14ac:dyDescent="0.25">
      <c r="A14" s="6" t="s">
        <v>28</v>
      </c>
      <c r="B14" s="688" t="s">
        <v>3232</v>
      </c>
      <c r="C14" s="688"/>
      <c r="D14" s="688"/>
      <c r="E14" s="688"/>
      <c r="F14" s="688"/>
      <c r="G14" s="688"/>
      <c r="I14" s="131" t="s">
        <v>1965</v>
      </c>
      <c r="J14" s="2" t="s">
        <v>3262</v>
      </c>
    </row>
    <row r="15" spans="1:27" ht="14.25" customHeight="1" x14ac:dyDescent="0.25">
      <c r="A15" s="6" t="s">
        <v>30</v>
      </c>
      <c r="B15" s="688" t="s">
        <v>3233</v>
      </c>
      <c r="C15" s="688"/>
      <c r="D15" s="688"/>
      <c r="E15" s="688"/>
      <c r="F15" s="688"/>
      <c r="G15" s="688"/>
      <c r="I15" s="131" t="s">
        <v>1967</v>
      </c>
      <c r="J15" s="2" t="s">
        <v>3263</v>
      </c>
    </row>
    <row r="16" spans="1:27" ht="14.25" customHeight="1" x14ac:dyDescent="0.25">
      <c r="A16" s="6" t="s">
        <v>32</v>
      </c>
      <c r="B16" s="699" t="s">
        <v>1009</v>
      </c>
      <c r="C16" s="699"/>
      <c r="D16" s="699"/>
      <c r="E16" s="699"/>
      <c r="F16" s="699"/>
      <c r="G16" s="699"/>
      <c r="I16" s="131" t="s">
        <v>1968</v>
      </c>
      <c r="J16" s="2" t="s">
        <v>3264</v>
      </c>
    </row>
    <row r="17" spans="1:27" ht="14.25" customHeight="1" x14ac:dyDescent="0.25">
      <c r="A17" s="6" t="s">
        <v>35</v>
      </c>
      <c r="B17" s="688" t="s">
        <v>9</v>
      </c>
      <c r="C17" s="688"/>
      <c r="D17" s="688"/>
      <c r="E17" s="688"/>
      <c r="F17" s="688"/>
      <c r="G17" s="688"/>
      <c r="I17" s="131" t="s">
        <v>1970</v>
      </c>
      <c r="J17" s="2" t="s">
        <v>3265</v>
      </c>
    </row>
    <row r="18" spans="1:27" ht="14.25" customHeight="1" x14ac:dyDescent="0.25">
      <c r="A18" s="6" t="s">
        <v>36</v>
      </c>
      <c r="B18" s="699" t="s">
        <v>9</v>
      </c>
      <c r="C18" s="699"/>
      <c r="D18" s="699"/>
      <c r="E18" s="699"/>
      <c r="F18" s="699"/>
      <c r="G18" s="699"/>
      <c r="I18" s="131" t="s">
        <v>1994</v>
      </c>
      <c r="J18" s="2" t="s">
        <v>1900</v>
      </c>
    </row>
    <row r="19" spans="1:27" ht="14.25" customHeight="1" x14ac:dyDescent="0.25">
      <c r="A19" s="7" t="s">
        <v>37</v>
      </c>
      <c r="C19" s="8" t="s">
        <v>38</v>
      </c>
      <c r="D19" s="8" t="s">
        <v>39</v>
      </c>
      <c r="E19" s="8" t="s">
        <v>40</v>
      </c>
      <c r="F19" s="8" t="s">
        <v>41</v>
      </c>
      <c r="G19" s="8" t="s">
        <v>42</v>
      </c>
      <c r="H19" s="8"/>
      <c r="I19" s="280"/>
      <c r="J19" s="8"/>
      <c r="K19" s="8"/>
      <c r="L19" s="8"/>
      <c r="M19" s="8"/>
      <c r="N19" s="8"/>
      <c r="O19" s="8"/>
      <c r="P19" s="9"/>
      <c r="Q19" s="9"/>
      <c r="R19" s="9"/>
      <c r="S19" s="9"/>
      <c r="T19" s="9"/>
      <c r="U19" s="9"/>
      <c r="V19" s="9"/>
      <c r="W19" s="9"/>
      <c r="X19" s="9"/>
      <c r="Y19" s="9"/>
      <c r="Z19" s="9"/>
      <c r="AA19" s="9"/>
    </row>
    <row r="20" spans="1:27" ht="14.25" customHeight="1" x14ac:dyDescent="0.25">
      <c r="A20" s="6" t="s">
        <v>43</v>
      </c>
      <c r="C20" s="10">
        <v>24915</v>
      </c>
      <c r="D20" s="10">
        <v>24885</v>
      </c>
      <c r="E20" s="10">
        <v>24832</v>
      </c>
      <c r="F20" s="10">
        <v>25710</v>
      </c>
      <c r="G20" s="10">
        <v>25202</v>
      </c>
      <c r="H20" s="11"/>
      <c r="I20" s="278"/>
      <c r="J20" s="10"/>
      <c r="K20" s="10"/>
      <c r="L20" s="11"/>
      <c r="M20" s="11"/>
      <c r="N20" s="11"/>
      <c r="O20" s="11"/>
      <c r="P20" s="9"/>
      <c r="Q20" s="9"/>
      <c r="R20" s="9"/>
      <c r="S20" s="9"/>
      <c r="T20" s="9"/>
      <c r="U20" s="9"/>
      <c r="V20" s="9"/>
      <c r="W20" s="9"/>
      <c r="X20" s="9"/>
      <c r="Y20" s="9"/>
      <c r="Z20" s="9"/>
      <c r="AA20" s="9"/>
    </row>
    <row r="21" spans="1:27" ht="14.25" customHeight="1" x14ac:dyDescent="0.25">
      <c r="A21" s="6" t="s">
        <v>44</v>
      </c>
      <c r="C21" s="10">
        <f>C20-C25</f>
        <v>24915</v>
      </c>
      <c r="D21" s="10">
        <f t="shared" ref="D21:G21" si="0">D20-D25</f>
        <v>24885</v>
      </c>
      <c r="E21" s="10">
        <f t="shared" si="0"/>
        <v>24832</v>
      </c>
      <c r="F21" s="10">
        <f t="shared" si="0"/>
        <v>25710</v>
      </c>
      <c r="G21" s="10">
        <f t="shared" si="0"/>
        <v>25202</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31"/>
      <c r="K22" s="10"/>
      <c r="L22" s="11"/>
      <c r="M22" s="11"/>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277"/>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268"/>
      <c r="J24" s="268"/>
      <c r="K24" s="268"/>
      <c r="L24" s="268"/>
      <c r="M24" s="268"/>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J28" s="8"/>
      <c r="K28" s="8"/>
      <c r="L28" s="8"/>
      <c r="M28" s="8"/>
      <c r="N28" s="8"/>
      <c r="O28" s="8"/>
      <c r="P28" s="9"/>
      <c r="Q28" s="9"/>
      <c r="R28" s="9"/>
      <c r="S28" s="9"/>
      <c r="T28" s="9"/>
      <c r="U28" s="9"/>
      <c r="V28" s="9"/>
      <c r="W28" s="9"/>
      <c r="X28" s="9"/>
      <c r="Y28" s="9"/>
      <c r="Z28" s="9"/>
      <c r="AA28" s="9"/>
    </row>
    <row r="29" spans="1:27" ht="12.75" customHeight="1" x14ac:dyDescent="0.25">
      <c r="A29" s="131" t="s">
        <v>1955</v>
      </c>
      <c r="B29" s="234" t="s">
        <v>1956</v>
      </c>
      <c r="C29" s="235">
        <v>19564</v>
      </c>
      <c r="D29" s="235">
        <v>19337</v>
      </c>
      <c r="E29" s="235">
        <v>19241</v>
      </c>
      <c r="F29" s="235">
        <v>19566</v>
      </c>
      <c r="G29" s="235">
        <v>19244</v>
      </c>
      <c r="H29" s="11"/>
      <c r="J29" s="11"/>
      <c r="K29" s="11"/>
      <c r="L29" s="11"/>
      <c r="M29" s="11"/>
      <c r="N29" s="11"/>
      <c r="O29" s="11"/>
      <c r="P29" s="9"/>
      <c r="Q29" s="9"/>
      <c r="R29" s="9"/>
      <c r="S29" s="9"/>
      <c r="T29" s="9"/>
      <c r="U29" s="9"/>
      <c r="V29" s="9"/>
      <c r="W29" s="9"/>
      <c r="X29" s="9"/>
      <c r="Y29" s="9"/>
      <c r="Z29" s="9"/>
      <c r="AA29" s="9"/>
    </row>
    <row r="30" spans="1:27" ht="12.75" customHeight="1" x14ac:dyDescent="0.25">
      <c r="A30" s="131" t="s">
        <v>58</v>
      </c>
      <c r="B30" s="234" t="s">
        <v>3007</v>
      </c>
      <c r="C30" s="235">
        <v>3925</v>
      </c>
      <c r="D30" s="235">
        <v>3915</v>
      </c>
      <c r="E30" s="235">
        <v>3866</v>
      </c>
      <c r="F30" s="235">
        <v>4207</v>
      </c>
      <c r="G30" s="235">
        <v>4015</v>
      </c>
      <c r="H30" s="11"/>
      <c r="I30" s="11"/>
      <c r="J30" s="11"/>
      <c r="K30" s="11"/>
      <c r="L30" s="11"/>
      <c r="M30" s="11"/>
      <c r="N30" s="11"/>
      <c r="O30" s="11"/>
      <c r="P30" s="9"/>
      <c r="Q30" s="9"/>
      <c r="R30" s="9"/>
      <c r="S30" s="9"/>
      <c r="T30" s="9"/>
      <c r="U30" s="9"/>
      <c r="V30" s="9"/>
      <c r="W30" s="9"/>
      <c r="X30" s="9"/>
      <c r="Y30" s="9"/>
      <c r="Z30" s="9"/>
      <c r="AA30" s="9"/>
    </row>
    <row r="31" spans="1:27" ht="12.75" customHeight="1" x14ac:dyDescent="0.25">
      <c r="A31" s="131" t="s">
        <v>59</v>
      </c>
      <c r="B31" s="234" t="s">
        <v>3266</v>
      </c>
      <c r="C31" s="235">
        <v>127</v>
      </c>
      <c r="D31" s="235">
        <v>141</v>
      </c>
      <c r="E31" s="235">
        <v>139</v>
      </c>
      <c r="F31" s="235">
        <v>154</v>
      </c>
      <c r="G31" s="235">
        <v>167</v>
      </c>
      <c r="H31" s="11"/>
      <c r="I31" s="11"/>
      <c r="J31" s="11"/>
      <c r="K31" s="11"/>
      <c r="L31" s="11"/>
      <c r="M31" s="11"/>
      <c r="N31" s="11"/>
      <c r="O31" s="11"/>
      <c r="P31" s="9"/>
      <c r="Q31" s="9"/>
      <c r="R31" s="9"/>
      <c r="S31" s="9"/>
      <c r="T31" s="9"/>
      <c r="U31" s="9"/>
      <c r="V31" s="9"/>
      <c r="W31" s="9"/>
      <c r="X31" s="9"/>
      <c r="Y31" s="9"/>
      <c r="Z31" s="9"/>
      <c r="AA31" s="9"/>
    </row>
    <row r="32" spans="1:27" ht="12.75" customHeight="1" x14ac:dyDescent="0.25">
      <c r="A32" s="131" t="s">
        <v>60</v>
      </c>
      <c r="B32" s="234" t="s">
        <v>583</v>
      </c>
      <c r="C32" s="235">
        <v>155</v>
      </c>
      <c r="D32" s="235">
        <v>148</v>
      </c>
      <c r="E32" s="235">
        <v>175</v>
      </c>
      <c r="F32" s="235">
        <v>193</v>
      </c>
      <c r="G32" s="235">
        <v>243</v>
      </c>
      <c r="H32" s="11"/>
      <c r="I32" s="11"/>
      <c r="J32" s="11"/>
      <c r="K32" s="11"/>
      <c r="L32" s="11"/>
      <c r="M32" s="11"/>
      <c r="N32" s="11"/>
      <c r="O32" s="11"/>
      <c r="P32" s="9"/>
      <c r="Q32" s="9"/>
      <c r="R32" s="9"/>
      <c r="S32" s="9"/>
      <c r="T32" s="9"/>
      <c r="U32" s="9"/>
      <c r="V32" s="9"/>
      <c r="W32" s="9"/>
      <c r="X32" s="9"/>
      <c r="Y32" s="9"/>
      <c r="Z32" s="9"/>
      <c r="AA32" s="9"/>
    </row>
    <row r="33" spans="1:27" ht="12.75" customHeight="1" x14ac:dyDescent="0.25">
      <c r="A33" s="131" t="s">
        <v>61</v>
      </c>
      <c r="B33" s="234" t="s">
        <v>3267</v>
      </c>
      <c r="C33" s="235">
        <v>804</v>
      </c>
      <c r="D33" s="235">
        <v>858</v>
      </c>
      <c r="E33" s="235">
        <v>815</v>
      </c>
      <c r="F33" s="235">
        <v>958</v>
      </c>
      <c r="G33" s="235">
        <v>936</v>
      </c>
      <c r="H33" s="11"/>
      <c r="I33" s="11"/>
      <c r="J33" s="11"/>
      <c r="K33" s="11"/>
      <c r="L33" s="11"/>
      <c r="M33" s="11"/>
      <c r="N33" s="11"/>
      <c r="O33" s="11"/>
      <c r="P33" s="9"/>
      <c r="Q33" s="9"/>
      <c r="R33" s="9"/>
      <c r="S33" s="9"/>
      <c r="T33" s="9"/>
      <c r="U33" s="9"/>
      <c r="V33" s="9"/>
      <c r="W33" s="9"/>
      <c r="X33" s="9"/>
      <c r="Y33" s="9"/>
      <c r="Z33" s="9"/>
      <c r="AA33" s="9"/>
    </row>
    <row r="34" spans="1:27" ht="12.75" customHeight="1" x14ac:dyDescent="0.25">
      <c r="A34" s="131" t="s">
        <v>62</v>
      </c>
      <c r="B34" s="234" t="s">
        <v>3268</v>
      </c>
      <c r="C34" s="275">
        <v>10</v>
      </c>
      <c r="D34" s="276" t="s">
        <v>1542</v>
      </c>
      <c r="E34" s="276" t="s">
        <v>1542</v>
      </c>
      <c r="F34" s="276" t="s">
        <v>1542</v>
      </c>
      <c r="G34" s="276" t="s">
        <v>1542</v>
      </c>
      <c r="H34" s="11"/>
      <c r="I34" s="11"/>
      <c r="J34" s="11"/>
      <c r="K34" s="11"/>
      <c r="L34" s="11"/>
      <c r="M34" s="11"/>
      <c r="N34" s="11"/>
      <c r="O34" s="11"/>
      <c r="P34" s="9"/>
      <c r="Q34" s="9"/>
      <c r="R34" s="9"/>
      <c r="S34" s="9"/>
      <c r="T34" s="9"/>
      <c r="U34" s="9"/>
      <c r="V34" s="9"/>
      <c r="W34" s="9"/>
      <c r="X34" s="9"/>
      <c r="Y34" s="9"/>
      <c r="Z34" s="9"/>
      <c r="AA34" s="9"/>
    </row>
    <row r="35" spans="1:27" ht="12.75" customHeight="1" x14ac:dyDescent="0.25">
      <c r="A35" s="131" t="s">
        <v>77</v>
      </c>
      <c r="B35" s="234" t="s">
        <v>3017</v>
      </c>
      <c r="C35" s="275">
        <v>97</v>
      </c>
      <c r="D35" s="275">
        <v>49</v>
      </c>
      <c r="E35" s="275">
        <v>40</v>
      </c>
      <c r="F35" s="275">
        <v>34</v>
      </c>
      <c r="G35" s="275">
        <v>19</v>
      </c>
      <c r="H35" s="11"/>
      <c r="I35" s="11"/>
      <c r="J35" s="11"/>
      <c r="K35" s="11"/>
      <c r="L35" s="11"/>
      <c r="M35" s="11"/>
      <c r="N35" s="11"/>
      <c r="O35" s="11"/>
      <c r="P35" s="9"/>
      <c r="Q35" s="9"/>
      <c r="R35" s="9"/>
      <c r="S35" s="9"/>
      <c r="T35" s="9"/>
      <c r="U35" s="9"/>
      <c r="V35" s="9"/>
      <c r="W35" s="9"/>
      <c r="X35" s="9"/>
      <c r="Y35" s="9"/>
      <c r="Z35" s="9"/>
      <c r="AA35" s="9"/>
    </row>
    <row r="36" spans="1:27" ht="12.75" customHeight="1" x14ac:dyDescent="0.25">
      <c r="A36" s="131" t="s">
        <v>1963</v>
      </c>
      <c r="B36" s="234" t="s">
        <v>3269</v>
      </c>
      <c r="C36" s="276" t="s">
        <v>1542</v>
      </c>
      <c r="D36" s="276" t="s">
        <v>1542</v>
      </c>
      <c r="E36" s="276" t="s">
        <v>1542</v>
      </c>
      <c r="F36" s="276" t="s">
        <v>1542</v>
      </c>
      <c r="G36" s="276" t="s">
        <v>1542</v>
      </c>
      <c r="H36" s="11"/>
      <c r="I36" s="11"/>
      <c r="J36" s="11"/>
      <c r="K36" s="11"/>
      <c r="L36" s="11"/>
      <c r="M36" s="11"/>
      <c r="N36" s="11"/>
      <c r="O36" s="11"/>
      <c r="P36" s="9"/>
      <c r="Q36" s="9"/>
      <c r="R36" s="9"/>
      <c r="S36" s="9"/>
      <c r="T36" s="9"/>
      <c r="U36" s="9"/>
      <c r="V36" s="9"/>
      <c r="W36" s="9"/>
      <c r="X36" s="9"/>
      <c r="Y36" s="9"/>
      <c r="Z36" s="9"/>
      <c r="AA36" s="9"/>
    </row>
    <row r="37" spans="1:27" ht="12.75" customHeight="1" x14ac:dyDescent="0.25">
      <c r="A37" s="131" t="s">
        <v>1965</v>
      </c>
      <c r="B37" s="234" t="s">
        <v>3270</v>
      </c>
      <c r="C37" s="275">
        <v>27</v>
      </c>
      <c r="D37" s="275">
        <v>22</v>
      </c>
      <c r="E37" s="276" t="s">
        <v>1542</v>
      </c>
      <c r="F37" s="275">
        <v>16</v>
      </c>
      <c r="G37" s="275">
        <v>11</v>
      </c>
      <c r="H37" s="11"/>
      <c r="I37" s="11"/>
      <c r="J37" s="11"/>
      <c r="K37" s="11"/>
      <c r="L37" s="11"/>
      <c r="M37" s="11"/>
      <c r="N37" s="11"/>
      <c r="O37" s="11"/>
      <c r="P37" s="9"/>
      <c r="Q37" s="9"/>
      <c r="R37" s="9"/>
      <c r="S37" s="9"/>
      <c r="T37" s="9"/>
      <c r="U37" s="9"/>
      <c r="V37" s="9"/>
      <c r="W37" s="9"/>
      <c r="X37" s="9"/>
      <c r="Y37" s="9"/>
      <c r="Z37" s="9"/>
      <c r="AA37" s="9"/>
    </row>
    <row r="38" spans="1:27" ht="12.75" customHeight="1" x14ac:dyDescent="0.25">
      <c r="A38" s="131" t="s">
        <v>1967</v>
      </c>
      <c r="B38" s="234" t="s">
        <v>3271</v>
      </c>
      <c r="C38" s="276" t="s">
        <v>1542</v>
      </c>
      <c r="D38" s="276" t="s">
        <v>1542</v>
      </c>
      <c r="E38" s="276" t="s">
        <v>1542</v>
      </c>
      <c r="F38" s="276" t="s">
        <v>1542</v>
      </c>
      <c r="G38" s="276" t="s">
        <v>1542</v>
      </c>
      <c r="H38" s="11"/>
      <c r="I38" s="11"/>
      <c r="J38" s="11"/>
      <c r="K38" s="11"/>
      <c r="L38" s="11"/>
      <c r="M38" s="11"/>
      <c r="N38" s="11"/>
      <c r="O38" s="11"/>
      <c r="P38" s="9"/>
      <c r="Q38" s="9"/>
      <c r="R38" s="9"/>
      <c r="S38" s="9"/>
      <c r="T38" s="9"/>
      <c r="U38" s="9"/>
      <c r="V38" s="9"/>
      <c r="W38" s="9"/>
      <c r="X38" s="9"/>
      <c r="Y38" s="9"/>
      <c r="Z38" s="9"/>
      <c r="AA38" s="9"/>
    </row>
    <row r="39" spans="1:27" ht="12.75" customHeight="1" x14ac:dyDescent="0.25">
      <c r="A39" s="131" t="s">
        <v>1968</v>
      </c>
      <c r="B39" s="234" t="s">
        <v>3272</v>
      </c>
      <c r="C39" s="276" t="s">
        <v>1542</v>
      </c>
      <c r="D39" s="276" t="s">
        <v>1542</v>
      </c>
      <c r="E39" s="276" t="s">
        <v>1542</v>
      </c>
      <c r="F39" s="276" t="s">
        <v>1542</v>
      </c>
      <c r="G39" s="276" t="s">
        <v>1542</v>
      </c>
      <c r="H39" s="11"/>
      <c r="I39" s="11"/>
      <c r="J39" s="11"/>
      <c r="K39" s="11"/>
      <c r="L39" s="11"/>
      <c r="M39" s="11"/>
      <c r="N39" s="11"/>
      <c r="O39" s="11"/>
      <c r="P39" s="9"/>
      <c r="Q39" s="9"/>
      <c r="R39" s="9"/>
      <c r="S39" s="9"/>
      <c r="T39" s="9"/>
      <c r="U39" s="9"/>
      <c r="V39" s="9"/>
      <c r="W39" s="9"/>
      <c r="X39" s="9"/>
      <c r="Y39" s="9"/>
      <c r="Z39" s="9"/>
      <c r="AA39" s="9"/>
    </row>
    <row r="40" spans="1:27" ht="12.75" customHeight="1" x14ac:dyDescent="0.25">
      <c r="A40" s="131" t="s">
        <v>1970</v>
      </c>
      <c r="B40" s="234" t="s">
        <v>3273</v>
      </c>
      <c r="C40" s="276" t="s">
        <v>1542</v>
      </c>
      <c r="D40" s="276" t="s">
        <v>1542</v>
      </c>
      <c r="E40" s="276" t="s">
        <v>1542</v>
      </c>
      <c r="F40" s="276" t="s">
        <v>1542</v>
      </c>
      <c r="G40" s="276" t="s">
        <v>1542</v>
      </c>
      <c r="H40" s="11"/>
      <c r="I40" s="11"/>
      <c r="J40" s="11"/>
      <c r="K40" s="11"/>
      <c r="L40" s="11"/>
      <c r="M40" s="11"/>
      <c r="N40" s="11"/>
      <c r="O40" s="11"/>
      <c r="P40" s="9"/>
      <c r="Q40" s="9"/>
      <c r="R40" s="9"/>
      <c r="S40" s="9"/>
      <c r="T40" s="9"/>
      <c r="U40" s="9"/>
      <c r="V40" s="9"/>
      <c r="W40" s="9"/>
      <c r="X40" s="9"/>
      <c r="Y40" s="9"/>
      <c r="Z40" s="9"/>
      <c r="AA40" s="9"/>
    </row>
    <row r="41" spans="1:27" ht="12.75" customHeight="1" x14ac:dyDescent="0.25">
      <c r="A41" s="131" t="s">
        <v>1994</v>
      </c>
      <c r="B41" s="234" t="s">
        <v>117</v>
      </c>
      <c r="C41" s="235">
        <v>185</v>
      </c>
      <c r="D41" s="235">
        <v>390</v>
      </c>
      <c r="E41" s="235">
        <v>531</v>
      </c>
      <c r="F41" s="235">
        <v>567</v>
      </c>
      <c r="G41" s="235">
        <v>555</v>
      </c>
      <c r="H41" s="11"/>
      <c r="I41" s="11"/>
      <c r="J41" s="11"/>
      <c r="K41" s="11"/>
      <c r="L41" s="11"/>
      <c r="M41" s="11"/>
      <c r="N41" s="11"/>
      <c r="O41" s="11"/>
      <c r="P41" s="9"/>
      <c r="Q41" s="9"/>
      <c r="R41" s="9"/>
      <c r="S41" s="9"/>
      <c r="T41" s="9"/>
      <c r="U41" s="9"/>
      <c r="V41" s="9"/>
      <c r="W41" s="9"/>
      <c r="X41" s="9"/>
      <c r="Y41" s="9"/>
      <c r="Z41" s="9"/>
      <c r="AA41" s="9"/>
    </row>
    <row r="42" spans="1:27" s="19" customFormat="1" ht="12.75" customHeight="1" x14ac:dyDescent="0.25">
      <c r="A42" s="19" t="s">
        <v>53</v>
      </c>
      <c r="C42" s="20">
        <v>24915</v>
      </c>
      <c r="D42" s="20">
        <v>24885</v>
      </c>
      <c r="E42" s="20">
        <v>24832</v>
      </c>
      <c r="F42" s="20">
        <v>25710</v>
      </c>
      <c r="G42" s="20">
        <v>25202</v>
      </c>
      <c r="H42" s="20"/>
      <c r="I42" s="20"/>
      <c r="J42" s="20"/>
      <c r="K42" s="20"/>
      <c r="L42" s="20"/>
      <c r="M42" s="20"/>
      <c r="N42" s="20"/>
      <c r="O42" s="20"/>
      <c r="P42" s="21"/>
      <c r="Q42" s="21"/>
      <c r="R42" s="21"/>
      <c r="S42" s="21"/>
      <c r="T42" s="21"/>
      <c r="U42" s="21"/>
      <c r="V42" s="21"/>
      <c r="W42" s="21"/>
      <c r="X42" s="21"/>
      <c r="Y42" s="21"/>
      <c r="Z42" s="21"/>
      <c r="AA42"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4402-000000000000}">
      <formula1>$AA$4:$AA$9</formula1>
    </dataValidation>
    <dataValidation type="list" allowBlank="1" showInputMessage="1" showErrorMessage="1" sqref="B10:G10" xr:uid="{00000000-0002-0000-4402-000001000000}">
      <formula1>$AA$10:$AA$11</formula1>
    </dataValidation>
    <dataValidation type="list" allowBlank="1" showInputMessage="1" showErrorMessage="1" sqref="B12:G12" xr:uid="{00000000-0002-0000-4402-000002000000}">
      <formula1>$AA$12:$AA$13</formula1>
    </dataValidation>
  </dataValidations>
  <pageMargins left="0.31496062992125984" right="0.31496062992125984" top="0.35433070866141736" bottom="0.15748031496062992" header="0.31496062992125984" footer="0.31496062992125984"/>
  <pageSetup paperSize="9" scale="91" orientation="landscape" r:id="rId1"/>
  <drawing r:id="rId2"/>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3274</v>
      </c>
      <c r="C3" s="702"/>
      <c r="D3" s="702"/>
      <c r="E3" s="702"/>
      <c r="F3" s="702"/>
      <c r="G3" s="702"/>
    </row>
    <row r="4" spans="1:27" ht="14.25" customHeight="1" x14ac:dyDescent="0.25">
      <c r="A4" s="6" t="s">
        <v>2</v>
      </c>
      <c r="B4" s="699" t="s">
        <v>3275</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3276</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3277</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10"/>
      <c r="J19" s="10"/>
      <c r="K19" s="10"/>
      <c r="L19" s="10"/>
      <c r="M19" s="10"/>
      <c r="N19" s="8"/>
      <c r="O19" s="8"/>
      <c r="P19" s="9"/>
      <c r="Q19" s="9"/>
      <c r="R19" s="9"/>
      <c r="S19" s="9"/>
      <c r="T19" s="9"/>
      <c r="U19" s="9"/>
      <c r="V19" s="9"/>
      <c r="W19" s="9"/>
      <c r="X19" s="9"/>
      <c r="Y19" s="9"/>
      <c r="Z19" s="9"/>
      <c r="AA19" s="9"/>
    </row>
    <row r="20" spans="1:27" ht="14.25" customHeight="1" x14ac:dyDescent="0.25">
      <c r="A20" s="6" t="s">
        <v>43</v>
      </c>
      <c r="C20" s="10">
        <v>24915</v>
      </c>
      <c r="D20" s="10">
        <v>24885</v>
      </c>
      <c r="E20" s="10">
        <v>24832</v>
      </c>
      <c r="F20" s="10">
        <v>25710</v>
      </c>
      <c r="G20" s="10">
        <v>25202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175</v>
      </c>
      <c r="D21" s="10">
        <f t="shared" ref="D21:G21" si="0">D20-D25</f>
        <v>373</v>
      </c>
      <c r="E21" s="10">
        <f t="shared" si="0"/>
        <v>506</v>
      </c>
      <c r="F21" s="10">
        <f t="shared" si="0"/>
        <v>537</v>
      </c>
      <c r="G21" s="10">
        <f t="shared" si="0"/>
        <v>513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7.0238811960666265E-3</v>
      </c>
      <c r="D22" s="12">
        <f t="shared" ref="D22:G22" si="1">D21/D20</f>
        <v>1.4988949166164356E-2</v>
      </c>
      <c r="E22" s="12">
        <f t="shared" si="1"/>
        <v>2.0376932989690722E-2</v>
      </c>
      <c r="F22" s="12">
        <f t="shared" si="1"/>
        <v>2.0886814469078179E-2</v>
      </c>
      <c r="G22" s="12">
        <f t="shared" si="1"/>
        <v>2.0355527339100073E-2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8</v>
      </c>
      <c r="D23" s="10">
        <v>18</v>
      </c>
      <c r="E23" s="10">
        <v>23</v>
      </c>
      <c r="F23" s="9">
        <v>35</v>
      </c>
      <c r="G23" s="9">
        <v>33</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3.2109171182018864E-4</v>
      </c>
      <c r="D24" s="12">
        <f t="shared" ref="D24:F24" si="2">D23/D20</f>
        <v>7.2332730560578662E-4</v>
      </c>
      <c r="E24" s="12">
        <f t="shared" si="2"/>
        <v>9.2622422680412367E-4</v>
      </c>
      <c r="F24" s="12">
        <f t="shared" si="2"/>
        <v>1.3613380007779074E-3</v>
      </c>
      <c r="G24" s="12">
        <f>G23/G20</f>
        <v>1.3094198873105309E-3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24740</v>
      </c>
      <c r="D25" s="10">
        <v>24512</v>
      </c>
      <c r="E25" s="10">
        <v>24326</v>
      </c>
      <c r="F25" s="10">
        <v>25173</v>
      </c>
      <c r="G25" s="10">
        <v>24689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0.99297611880393333</v>
      </c>
      <c r="D26" s="12">
        <f t="shared" ref="D26:F26" si="3">D25/D20</f>
        <v>0.98501105083383567</v>
      </c>
      <c r="E26" s="12">
        <f t="shared" si="3"/>
        <v>0.97962306701030932</v>
      </c>
      <c r="F26" s="12">
        <f t="shared" si="3"/>
        <v>0.97911318553092186</v>
      </c>
      <c r="G26" s="12">
        <f>G25/G20</f>
        <v>0.97964447266089993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8">
        <v>175</v>
      </c>
      <c r="D29" s="11">
        <v>373</v>
      </c>
      <c r="E29" s="11">
        <v>506</v>
      </c>
      <c r="F29" s="11">
        <v>537</v>
      </c>
      <c r="G29" s="11">
        <v>513</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175</v>
      </c>
      <c r="D30" s="20">
        <f>SUM(D29:D29)</f>
        <v>373</v>
      </c>
      <c r="E30" s="20">
        <f>SUM(E29:E29)</f>
        <v>506</v>
      </c>
      <c r="F30" s="20">
        <f>SUM(F29:F29)</f>
        <v>537</v>
      </c>
      <c r="G30" s="20">
        <f>SUM(G29:G29)</f>
        <v>513</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4502-000000000000}">
      <formula1>$AA$12:$AA$13</formula1>
    </dataValidation>
    <dataValidation type="list" allowBlank="1" showInputMessage="1" showErrorMessage="1" sqref="B10:G10" xr:uid="{00000000-0002-0000-4502-000001000000}">
      <formula1>$AA$10:$AA$11</formula1>
    </dataValidation>
    <dataValidation type="list" allowBlank="1" showInputMessage="1" showErrorMessage="1" sqref="B5:G5" xr:uid="{00000000-0002-0000-45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3278</v>
      </c>
      <c r="C3" s="702"/>
      <c r="D3" s="702"/>
      <c r="E3" s="702"/>
      <c r="F3" s="702"/>
      <c r="G3" s="702"/>
    </row>
    <row r="4" spans="1:27" ht="14.25" customHeight="1" x14ac:dyDescent="0.25">
      <c r="A4" s="6" t="s">
        <v>2</v>
      </c>
      <c r="B4" s="776" t="s">
        <v>3279</v>
      </c>
      <c r="C4" s="776"/>
      <c r="D4" s="776"/>
      <c r="E4" s="776"/>
      <c r="F4" s="776"/>
      <c r="G4" s="776"/>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772" t="s">
        <v>3280</v>
      </c>
      <c r="C13" s="772"/>
      <c r="D13" s="772"/>
      <c r="E13" s="772"/>
      <c r="F13" s="772"/>
      <c r="G13" s="772"/>
      <c r="AA13" s="2" t="s">
        <v>31</v>
      </c>
    </row>
    <row r="14" spans="1:27" ht="14.25" customHeight="1" x14ac:dyDescent="0.25">
      <c r="A14" s="6" t="s">
        <v>28</v>
      </c>
      <c r="B14" s="688" t="s">
        <v>3245</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1011</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10"/>
      <c r="J19" s="10"/>
      <c r="K19" s="10"/>
      <c r="L19" s="10"/>
      <c r="M19" s="10"/>
      <c r="N19" s="8"/>
      <c r="O19" s="8"/>
      <c r="P19" s="9"/>
      <c r="Q19" s="9"/>
      <c r="R19" s="9"/>
      <c r="S19" s="9"/>
      <c r="T19" s="9"/>
      <c r="U19" s="9"/>
      <c r="V19" s="9"/>
      <c r="W19" s="9"/>
      <c r="X19" s="9"/>
      <c r="Y19" s="9"/>
      <c r="Z19" s="9"/>
      <c r="AA19" s="9"/>
    </row>
    <row r="20" spans="1:27" ht="14.25" customHeight="1" x14ac:dyDescent="0.25">
      <c r="A20" s="6" t="s">
        <v>43</v>
      </c>
      <c r="C20" s="10">
        <v>24915</v>
      </c>
      <c r="D20" s="10">
        <v>24885</v>
      </c>
      <c r="E20" s="10">
        <v>24832</v>
      </c>
      <c r="F20" s="10">
        <v>25710</v>
      </c>
      <c r="G20" s="10">
        <v>25202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24915</v>
      </c>
      <c r="D25" s="10">
        <v>24885</v>
      </c>
      <c r="E25" s="10">
        <v>24832</v>
      </c>
      <c r="F25" s="10">
        <v>25710</v>
      </c>
      <c r="G25" s="10">
        <v>25202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0</v>
      </c>
      <c r="D29" s="10">
        <v>0</v>
      </c>
      <c r="E29" s="10">
        <v>0</v>
      </c>
      <c r="F29" s="10">
        <v>0</v>
      </c>
      <c r="G29" s="10">
        <v>0</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0</v>
      </c>
      <c r="D30" s="20">
        <f>SUM(D29:D29)</f>
        <v>0</v>
      </c>
      <c r="E30" s="20">
        <f>SUM(E29:E29)</f>
        <v>0</v>
      </c>
      <c r="F30" s="20">
        <f>SUM(F29:F29)</f>
        <v>0</v>
      </c>
      <c r="G30" s="20">
        <f>SUM(G29:G29)</f>
        <v>0</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4602-000000000000}">
      <formula1>$AA$4:$AA$9</formula1>
    </dataValidation>
    <dataValidation type="list" allowBlank="1" showInputMessage="1" showErrorMessage="1" sqref="B10:G10" xr:uid="{00000000-0002-0000-4602-000001000000}">
      <formula1>$AA$10:$AA$11</formula1>
    </dataValidation>
    <dataValidation type="list" allowBlank="1" showInputMessage="1" showErrorMessage="1" sqref="B12:G12" xr:uid="{00000000-0002-0000-46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3281</v>
      </c>
      <c r="C3" s="702"/>
      <c r="D3" s="702"/>
      <c r="E3" s="702"/>
      <c r="F3" s="702"/>
      <c r="G3" s="702"/>
    </row>
    <row r="4" spans="1:27" ht="14.25" customHeight="1" x14ac:dyDescent="0.25">
      <c r="A4" s="6" t="s">
        <v>2</v>
      </c>
      <c r="B4" s="776" t="s">
        <v>3282</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772" t="s">
        <v>3283</v>
      </c>
      <c r="C13" s="772"/>
      <c r="D13" s="772"/>
      <c r="E13" s="772"/>
      <c r="F13" s="772"/>
      <c r="G13" s="772"/>
      <c r="AA13" s="2" t="s">
        <v>31</v>
      </c>
    </row>
    <row r="14" spans="1:27" ht="14.25" customHeight="1" x14ac:dyDescent="0.25">
      <c r="A14" s="6" t="s">
        <v>28</v>
      </c>
      <c r="B14" s="688" t="s">
        <v>3249</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1012</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10"/>
      <c r="J19" s="10"/>
      <c r="K19" s="10"/>
      <c r="L19" s="10"/>
      <c r="M19" s="10"/>
      <c r="N19" s="8"/>
      <c r="O19" s="8"/>
      <c r="P19" s="9"/>
      <c r="Q19" s="9"/>
      <c r="R19" s="9"/>
      <c r="S19" s="9"/>
      <c r="T19" s="9"/>
      <c r="U19" s="9"/>
      <c r="V19" s="9"/>
      <c r="W19" s="9"/>
      <c r="X19" s="9"/>
      <c r="Y19" s="9"/>
      <c r="Z19" s="9"/>
      <c r="AA19" s="9"/>
    </row>
    <row r="20" spans="1:27" ht="14.25" customHeight="1" x14ac:dyDescent="0.25">
      <c r="A20" s="6" t="s">
        <v>43</v>
      </c>
      <c r="C20" s="10">
        <v>24915</v>
      </c>
      <c r="D20" s="10">
        <v>24885</v>
      </c>
      <c r="E20" s="10">
        <v>24832</v>
      </c>
      <c r="F20" s="10">
        <v>25710</v>
      </c>
      <c r="G20" s="10">
        <v>25202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4656</v>
      </c>
      <c r="D21" s="10">
        <f t="shared" ref="D21:G21" si="0">D20-D25</f>
        <v>4902</v>
      </c>
      <c r="E21" s="10">
        <f t="shared" si="0"/>
        <v>4936</v>
      </c>
      <c r="F21" s="10">
        <f t="shared" si="0"/>
        <v>5425</v>
      </c>
      <c r="G21" s="10">
        <f t="shared" si="0"/>
        <v>5302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0.1868753762793498</v>
      </c>
      <c r="D22" s="12">
        <f t="shared" ref="D22:G22" si="1">D21/D20</f>
        <v>0.19698613622664254</v>
      </c>
      <c r="E22" s="12">
        <f t="shared" si="1"/>
        <v>0.19877577319587628</v>
      </c>
      <c r="F22" s="12">
        <f t="shared" si="1"/>
        <v>0.21100739012057565</v>
      </c>
      <c r="G22" s="12">
        <f t="shared" si="1"/>
        <v>0.21038012856122529</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286</v>
      </c>
      <c r="D23" s="10">
        <v>249</v>
      </c>
      <c r="E23" s="10">
        <v>218</v>
      </c>
      <c r="F23" s="9">
        <v>179</v>
      </c>
      <c r="G23" s="9">
        <v>184</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1.1479028697571744E-2</v>
      </c>
      <c r="D24" s="12">
        <f t="shared" ref="D24:F24" si="2">D23/D20</f>
        <v>1.0006027727546715E-2</v>
      </c>
      <c r="E24" s="12">
        <f t="shared" si="2"/>
        <v>8.7789948453608248E-3</v>
      </c>
      <c r="F24" s="12">
        <f t="shared" si="2"/>
        <v>6.9622714896927264E-3</v>
      </c>
      <c r="G24" s="12">
        <f>G23/G20</f>
        <v>7.3010078565193242E-3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20259</v>
      </c>
      <c r="D25" s="10">
        <v>19983</v>
      </c>
      <c r="E25" s="10">
        <v>19896</v>
      </c>
      <c r="F25" s="10">
        <v>20285</v>
      </c>
      <c r="G25" s="10">
        <v>19900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0.8131246237206502</v>
      </c>
      <c r="D26" s="12">
        <f t="shared" ref="D26:F26" si="3">D25/D20</f>
        <v>0.80301386377335748</v>
      </c>
      <c r="E26" s="12">
        <f t="shared" si="3"/>
        <v>0.80122422680412375</v>
      </c>
      <c r="F26" s="12">
        <f t="shared" si="3"/>
        <v>0.78899260987942432</v>
      </c>
      <c r="G26" s="12">
        <f>G25/G20</f>
        <v>0.78961987143877466</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4656</v>
      </c>
      <c r="D29" s="10">
        <v>4902</v>
      </c>
      <c r="E29" s="10">
        <v>4936</v>
      </c>
      <c r="F29" s="10">
        <v>5425</v>
      </c>
      <c r="G29" s="10">
        <v>5302</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4656</v>
      </c>
      <c r="D30" s="20">
        <f>SUM(D29:D29)</f>
        <v>4902</v>
      </c>
      <c r="E30" s="20">
        <f>SUM(E29:E29)</f>
        <v>4936</v>
      </c>
      <c r="F30" s="20">
        <f>SUM(F29:F29)</f>
        <v>5425</v>
      </c>
      <c r="G30" s="20">
        <f>SUM(G29:G29)</f>
        <v>5302</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4702-000000000000}">
      <formula1>$AA$4:$AA$9</formula1>
    </dataValidation>
    <dataValidation type="list" allowBlank="1" showInputMessage="1" showErrorMessage="1" sqref="B10:G10" xr:uid="{00000000-0002-0000-4702-000001000000}">
      <formula1>$AA$10:$AA$11</formula1>
    </dataValidation>
    <dataValidation type="list" allowBlank="1" showInputMessage="1" showErrorMessage="1" sqref="B12:G12" xr:uid="{00000000-0002-0000-47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2-000000000000}">
  <sheetPr>
    <tabColor rgb="FFFF0000"/>
  </sheetPr>
  <dimension ref="A1:AA30"/>
  <sheetViews>
    <sheetView workbookViewId="0">
      <pane xSplit="1" ySplit="2" topLeftCell="B3"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3284</v>
      </c>
      <c r="C3" s="702"/>
      <c r="D3" s="702"/>
      <c r="E3" s="702"/>
      <c r="F3" s="702"/>
      <c r="G3" s="702"/>
    </row>
    <row r="4" spans="1:27" ht="14.25" customHeight="1" x14ac:dyDescent="0.25">
      <c r="A4" s="6" t="s">
        <v>2</v>
      </c>
      <c r="B4" s="776" t="s">
        <v>3285</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772" t="s">
        <v>3286</v>
      </c>
      <c r="C13" s="772"/>
      <c r="D13" s="772"/>
      <c r="E13" s="772"/>
      <c r="F13" s="772"/>
      <c r="G13" s="772"/>
      <c r="AA13" s="2" t="s">
        <v>31</v>
      </c>
    </row>
    <row r="14" spans="1:27" ht="14.25" customHeight="1" x14ac:dyDescent="0.25">
      <c r="A14" s="6" t="s">
        <v>28</v>
      </c>
      <c r="B14" s="688" t="s">
        <v>3253</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1013</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10"/>
      <c r="J19" s="10"/>
      <c r="K19" s="10"/>
      <c r="L19" s="10"/>
      <c r="M19" s="10"/>
      <c r="N19" s="8"/>
      <c r="O19" s="8"/>
      <c r="P19" s="9"/>
      <c r="Q19" s="9"/>
      <c r="R19" s="9"/>
      <c r="S19" s="9"/>
      <c r="T19" s="9"/>
      <c r="U19" s="9"/>
      <c r="V19" s="9"/>
      <c r="W19" s="9"/>
      <c r="X19" s="9"/>
      <c r="Y19" s="9"/>
      <c r="Z19" s="9"/>
      <c r="AA19" s="9"/>
    </row>
    <row r="20" spans="1:27" ht="14.25" customHeight="1" x14ac:dyDescent="0.25">
      <c r="A20" s="6" t="s">
        <v>43</v>
      </c>
      <c r="C20" s="10">
        <v>24915</v>
      </c>
      <c r="D20" s="10">
        <v>24885</v>
      </c>
      <c r="E20" s="10">
        <v>24832</v>
      </c>
      <c r="F20" s="11">
        <v>25710</v>
      </c>
      <c r="G20" s="11">
        <v>25202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4036</v>
      </c>
      <c r="D21" s="10">
        <f>D20-D25</f>
        <v>4223</v>
      </c>
      <c r="E21" s="10">
        <f>E20-E25</f>
        <v>4383</v>
      </c>
      <c r="F21" s="10">
        <f>F20-F25</f>
        <v>5021</v>
      </c>
      <c r="G21" s="10">
        <f>G20-G25</f>
        <v>4858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0.16199076861328518</v>
      </c>
      <c r="D22" s="12">
        <f>D21/D20</f>
        <v>0.16970062286517984</v>
      </c>
      <c r="E22" s="12">
        <f>E21/E20</f>
        <v>0.17650612113402062</v>
      </c>
      <c r="F22" s="12">
        <f>F21/F20</f>
        <v>0.19529366005445353</v>
      </c>
      <c r="G22" s="12">
        <f>G21/G20</f>
        <v>0.19276247916831998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413</v>
      </c>
      <c r="D23" s="10">
        <v>426</v>
      </c>
      <c r="E23" s="10">
        <v>443</v>
      </c>
      <c r="F23" s="198">
        <v>532</v>
      </c>
      <c r="G23" s="198">
        <v>486</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1.6576359622717238E-2</v>
      </c>
      <c r="D24" s="12">
        <f>D23/D20</f>
        <v>1.7118746232670283E-2</v>
      </c>
      <c r="E24" s="12">
        <f>E23/E20</f>
        <v>1.7839884020618556E-2</v>
      </c>
      <c r="F24" s="12">
        <f>F23/F20</f>
        <v>2.0692337611824194E-2</v>
      </c>
      <c r="G24" s="12">
        <f>G23/G20</f>
        <v>1.9284183794936911E-2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20879</v>
      </c>
      <c r="D25" s="10">
        <v>20662</v>
      </c>
      <c r="E25" s="10">
        <v>20449</v>
      </c>
      <c r="F25" s="10">
        <v>20689</v>
      </c>
      <c r="G25" s="10">
        <v>20344</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0.83800923138671479</v>
      </c>
      <c r="D26" s="12">
        <f>D25/D20</f>
        <v>0.83029937713482016</v>
      </c>
      <c r="E26" s="12">
        <f>E25/E20</f>
        <v>0.82349387886597936</v>
      </c>
      <c r="F26" s="12">
        <f>F25/F20</f>
        <v>0.80470633994554652</v>
      </c>
      <c r="G26" s="12">
        <f>G25/G20</f>
        <v>0.80723752083167999</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4036</v>
      </c>
      <c r="D29" s="10">
        <v>4223</v>
      </c>
      <c r="E29" s="10">
        <v>4383</v>
      </c>
      <c r="F29" s="11">
        <v>5021</v>
      </c>
      <c r="G29" s="11">
        <v>4858</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4036</v>
      </c>
      <c r="D30" s="20">
        <f>SUM(D29:D29)</f>
        <v>4223</v>
      </c>
      <c r="E30" s="20">
        <f>SUM(E29:E29)</f>
        <v>4383</v>
      </c>
      <c r="F30" s="20">
        <f>SUM(F29:F29)</f>
        <v>5021</v>
      </c>
      <c r="G30" s="20">
        <f>SUM(G29:G29)</f>
        <v>4858</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4802-000000000000}">
      <formula1>$AA$12:$AA$13</formula1>
    </dataValidation>
    <dataValidation type="list" allowBlank="1" showInputMessage="1" showErrorMessage="1" sqref="B10:G10" xr:uid="{00000000-0002-0000-4802-000001000000}">
      <formula1>$AA$10:$AA$11</formula1>
    </dataValidation>
    <dataValidation type="list" allowBlank="1" showInputMessage="1" showErrorMessage="1" sqref="B5:G5" xr:uid="{00000000-0002-0000-48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2-000000000000}">
  <sheetPr>
    <tabColor rgb="FF00B0F0"/>
    <pageSetUpPr fitToPage="1"/>
  </sheetPr>
  <dimension ref="A1:AA39"/>
  <sheetViews>
    <sheetView workbookViewId="0">
      <pane xSplit="1" ySplit="2" topLeftCell="B15" activePane="bottomRight" state="frozen"/>
      <selection activeCell="K24" sqref="K24"/>
      <selection pane="topRight" activeCell="K24" sqref="K24"/>
      <selection pane="bottomLeft" activeCell="K24" sqref="K24"/>
      <selection pane="bottomRight" activeCell="C33" sqref="C33:G33"/>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27.140625" style="2" bestFit="1" customWidth="1"/>
    <col min="11"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3287</v>
      </c>
      <c r="C3" s="702"/>
      <c r="D3" s="702"/>
      <c r="E3" s="702"/>
      <c r="F3" s="702"/>
      <c r="G3" s="702"/>
    </row>
    <row r="4" spans="1:27" ht="14.25" customHeight="1" x14ac:dyDescent="0.25">
      <c r="A4" s="6" t="s">
        <v>2</v>
      </c>
      <c r="B4" s="699" t="s">
        <v>3288</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79" t="s">
        <v>9</v>
      </c>
      <c r="C7" s="679"/>
      <c r="D7" s="679"/>
      <c r="E7" s="679"/>
      <c r="F7" s="679"/>
      <c r="G7" s="679"/>
      <c r="I7" s="131" t="s">
        <v>58</v>
      </c>
      <c r="J7" s="2" t="s">
        <v>3050</v>
      </c>
      <c r="AA7" s="2" t="s">
        <v>16</v>
      </c>
    </row>
    <row r="8" spans="1:27" ht="14.25" customHeight="1" x14ac:dyDescent="0.25">
      <c r="A8" s="6" t="s">
        <v>13</v>
      </c>
      <c r="B8" s="699" t="s">
        <v>9</v>
      </c>
      <c r="C8" s="699"/>
      <c r="D8" s="699"/>
      <c r="E8" s="699"/>
      <c r="F8" s="699"/>
      <c r="G8" s="699"/>
      <c r="I8" s="131" t="s">
        <v>59</v>
      </c>
      <c r="J8" s="2" t="s">
        <v>3289</v>
      </c>
      <c r="AA8" s="2" t="s">
        <v>6</v>
      </c>
    </row>
    <row r="9" spans="1:27" ht="14.25" customHeight="1" x14ac:dyDescent="0.25">
      <c r="A9" s="6" t="s">
        <v>15</v>
      </c>
      <c r="B9" s="699" t="s">
        <v>63</v>
      </c>
      <c r="C9" s="699"/>
      <c r="D9" s="699"/>
      <c r="E9" s="699"/>
      <c r="F9" s="699"/>
      <c r="G9" s="699"/>
      <c r="I9" s="131" t="s">
        <v>60</v>
      </c>
      <c r="J9" s="2" t="s">
        <v>3290</v>
      </c>
      <c r="AA9" s="2" t="s">
        <v>21</v>
      </c>
    </row>
    <row r="10" spans="1:27" ht="14.25" customHeight="1" x14ac:dyDescent="0.25">
      <c r="A10" s="6" t="s">
        <v>17</v>
      </c>
      <c r="B10" s="699" t="s">
        <v>18</v>
      </c>
      <c r="C10" s="699"/>
      <c r="D10" s="699"/>
      <c r="E10" s="699"/>
      <c r="F10" s="699"/>
      <c r="G10" s="699"/>
      <c r="I10" s="131" t="s">
        <v>61</v>
      </c>
      <c r="J10" s="2" t="s">
        <v>3291</v>
      </c>
      <c r="Z10" s="2" t="s">
        <v>24</v>
      </c>
      <c r="AA10" s="2" t="s">
        <v>25</v>
      </c>
    </row>
    <row r="11" spans="1:27" ht="14.25" customHeight="1" x14ac:dyDescent="0.25">
      <c r="A11" s="6" t="s">
        <v>19</v>
      </c>
      <c r="B11" s="699" t="s">
        <v>20</v>
      </c>
      <c r="C11" s="699"/>
      <c r="D11" s="699"/>
      <c r="E11" s="699"/>
      <c r="F11" s="699"/>
      <c r="G11" s="699"/>
      <c r="I11" s="131" t="s">
        <v>62</v>
      </c>
      <c r="J11" s="2" t="s">
        <v>3292</v>
      </c>
      <c r="AA11" s="2" t="s">
        <v>18</v>
      </c>
    </row>
    <row r="12" spans="1:27" ht="14.25" customHeight="1" x14ac:dyDescent="0.25">
      <c r="A12" s="6" t="s">
        <v>22</v>
      </c>
      <c r="B12" s="688" t="s">
        <v>31</v>
      </c>
      <c r="C12" s="688"/>
      <c r="D12" s="688"/>
      <c r="E12" s="688"/>
      <c r="F12" s="688"/>
      <c r="G12" s="688"/>
      <c r="I12" s="131" t="s">
        <v>77</v>
      </c>
      <c r="J12" s="2" t="s">
        <v>3293</v>
      </c>
      <c r="Z12" s="2" t="s">
        <v>29</v>
      </c>
      <c r="AA12" s="2" t="s">
        <v>23</v>
      </c>
    </row>
    <row r="13" spans="1:27" ht="14.25" customHeight="1" x14ac:dyDescent="0.25">
      <c r="A13" s="6" t="s">
        <v>26</v>
      </c>
      <c r="B13" s="699" t="s">
        <v>3294</v>
      </c>
      <c r="C13" s="699"/>
      <c r="D13" s="699"/>
      <c r="E13" s="699"/>
      <c r="F13" s="699"/>
      <c r="G13" s="699"/>
      <c r="I13" s="131" t="s">
        <v>1963</v>
      </c>
      <c r="J13" s="2" t="s">
        <v>3295</v>
      </c>
      <c r="AA13" s="2" t="s">
        <v>31</v>
      </c>
    </row>
    <row r="14" spans="1:27" ht="14.25" customHeight="1" x14ac:dyDescent="0.25">
      <c r="A14" s="6" t="s">
        <v>28</v>
      </c>
      <c r="B14" s="688" t="s">
        <v>3232</v>
      </c>
      <c r="C14" s="688"/>
      <c r="D14" s="688"/>
      <c r="E14" s="688"/>
      <c r="F14" s="688"/>
      <c r="G14" s="688"/>
      <c r="I14" s="131" t="s">
        <v>1994</v>
      </c>
      <c r="J14" s="2" t="s">
        <v>1900</v>
      </c>
    </row>
    <row r="15" spans="1:27" ht="14.25" customHeight="1" x14ac:dyDescent="0.25">
      <c r="A15" s="6" t="s">
        <v>30</v>
      </c>
      <c r="B15" s="688" t="s">
        <v>3233</v>
      </c>
      <c r="C15" s="688"/>
      <c r="D15" s="688"/>
      <c r="E15" s="688"/>
      <c r="F15" s="688"/>
      <c r="G15" s="688"/>
      <c r="I15" s="131" t="s">
        <v>2012</v>
      </c>
      <c r="J15" s="2" t="s">
        <v>3296</v>
      </c>
    </row>
    <row r="16" spans="1:27" ht="14.25" customHeight="1" x14ac:dyDescent="0.25">
      <c r="A16" s="6" t="s">
        <v>32</v>
      </c>
      <c r="B16" s="699" t="s">
        <v>1015</v>
      </c>
      <c r="C16" s="699"/>
      <c r="D16" s="699"/>
      <c r="E16" s="699"/>
      <c r="F16" s="699"/>
      <c r="G16" s="699"/>
      <c r="I16" s="131"/>
    </row>
    <row r="17" spans="1:27" ht="14.25" customHeight="1" x14ac:dyDescent="0.25">
      <c r="A17" s="6" t="s">
        <v>35</v>
      </c>
      <c r="B17" s="688" t="s">
        <v>9</v>
      </c>
      <c r="C17" s="688"/>
      <c r="D17" s="688"/>
      <c r="E17" s="688"/>
      <c r="F17" s="688"/>
      <c r="G17" s="688"/>
      <c r="I17" s="131"/>
    </row>
    <row r="18" spans="1:27" ht="14.25" customHeight="1" x14ac:dyDescent="0.25">
      <c r="A18" s="6" t="s">
        <v>36</v>
      </c>
      <c r="B18" s="699" t="s">
        <v>9</v>
      </c>
      <c r="C18" s="699"/>
      <c r="D18" s="699"/>
      <c r="E18" s="699"/>
      <c r="F18" s="699"/>
      <c r="G18" s="699"/>
      <c r="I18" s="131"/>
    </row>
    <row r="19" spans="1:27" ht="14.25" customHeight="1" x14ac:dyDescent="0.25">
      <c r="A19" s="7" t="s">
        <v>37</v>
      </c>
      <c r="C19" s="8" t="s">
        <v>38</v>
      </c>
      <c r="D19" s="8" t="s">
        <v>39</v>
      </c>
      <c r="E19" s="8" t="s">
        <v>40</v>
      </c>
      <c r="F19" s="8" t="s">
        <v>41</v>
      </c>
      <c r="G19" s="8" t="s">
        <v>42</v>
      </c>
      <c r="H19" s="8"/>
      <c r="I19" s="280"/>
      <c r="J19" s="8"/>
      <c r="K19" s="8"/>
      <c r="L19" s="8"/>
      <c r="M19" s="8"/>
      <c r="N19" s="8"/>
      <c r="O19" s="8"/>
      <c r="P19" s="9"/>
      <c r="Q19" s="9"/>
      <c r="R19" s="9"/>
      <c r="S19" s="9"/>
      <c r="T19" s="9"/>
      <c r="U19" s="9"/>
      <c r="V19" s="9"/>
      <c r="W19" s="9"/>
      <c r="X19" s="9"/>
      <c r="Y19" s="9"/>
      <c r="Z19" s="9"/>
      <c r="AA19" s="9"/>
    </row>
    <row r="20" spans="1:27" ht="14.25" customHeight="1" x14ac:dyDescent="0.25">
      <c r="A20" s="6" t="s">
        <v>43</v>
      </c>
      <c r="C20" s="10">
        <v>24563</v>
      </c>
      <c r="D20" s="10">
        <v>24496</v>
      </c>
      <c r="E20" s="10">
        <v>24421</v>
      </c>
      <c r="F20" s="11">
        <v>25169</v>
      </c>
      <c r="G20" s="11">
        <v>24666</v>
      </c>
      <c r="H20" s="11"/>
      <c r="I20" s="277"/>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24563</v>
      </c>
      <c r="D21" s="10">
        <f t="shared" ref="D21:G21" si="0">D20-D25</f>
        <v>24496</v>
      </c>
      <c r="E21" s="10">
        <f t="shared" si="0"/>
        <v>24421</v>
      </c>
      <c r="F21" s="10">
        <f t="shared" si="0"/>
        <v>25169</v>
      </c>
      <c r="G21" s="10">
        <f t="shared" si="0"/>
        <v>24666</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31" t="s">
        <v>1955</v>
      </c>
      <c r="B29" s="234" t="s">
        <v>1956</v>
      </c>
      <c r="C29" s="268">
        <v>22338</v>
      </c>
      <c r="D29" s="268">
        <v>22050</v>
      </c>
      <c r="E29" s="268">
        <v>22072</v>
      </c>
      <c r="F29" s="268">
        <v>22585</v>
      </c>
      <c r="G29" s="268">
        <v>22215</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131" t="s">
        <v>58</v>
      </c>
      <c r="B30" s="234" t="s">
        <v>1162</v>
      </c>
      <c r="C30" s="268">
        <v>681</v>
      </c>
      <c r="D30" s="268">
        <v>739</v>
      </c>
      <c r="E30" s="268">
        <v>742</v>
      </c>
      <c r="F30" s="268">
        <v>848</v>
      </c>
      <c r="G30" s="268">
        <v>865</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131" t="s">
        <v>59</v>
      </c>
      <c r="B31" s="234" t="s">
        <v>3297</v>
      </c>
      <c r="C31" s="268">
        <v>128</v>
      </c>
      <c r="D31" s="268">
        <v>102</v>
      </c>
      <c r="E31" s="268">
        <v>129</v>
      </c>
      <c r="F31" s="268">
        <v>133</v>
      </c>
      <c r="G31" s="268">
        <v>94</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131" t="s">
        <v>60</v>
      </c>
      <c r="B32" s="234" t="s">
        <v>3298</v>
      </c>
      <c r="C32" s="794" t="s">
        <v>10813</v>
      </c>
      <c r="D32" s="705"/>
      <c r="E32" s="705"/>
      <c r="F32" s="705"/>
      <c r="G32" s="705"/>
      <c r="H32" s="11"/>
      <c r="I32" s="11"/>
      <c r="J32" s="11"/>
      <c r="K32" s="11"/>
      <c r="L32" s="11"/>
      <c r="M32" s="11"/>
      <c r="N32" s="11"/>
      <c r="O32" s="11"/>
      <c r="P32" s="9"/>
      <c r="Q32" s="9"/>
      <c r="R32" s="9"/>
      <c r="S32" s="9"/>
      <c r="T32" s="9"/>
      <c r="U32" s="9"/>
      <c r="V32" s="9"/>
      <c r="W32" s="9"/>
      <c r="X32" s="9"/>
      <c r="Y32" s="9"/>
      <c r="Z32" s="9"/>
      <c r="AA32" s="9"/>
    </row>
    <row r="33" spans="1:27" ht="13.5" customHeight="1" x14ac:dyDescent="0.25">
      <c r="A33" s="131" t="s">
        <v>61</v>
      </c>
      <c r="B33" s="234" t="s">
        <v>3299</v>
      </c>
      <c r="C33" s="794" t="s">
        <v>10813</v>
      </c>
      <c r="D33" s="705"/>
      <c r="E33" s="705"/>
      <c r="F33" s="705"/>
      <c r="G33" s="705"/>
      <c r="H33" s="11"/>
      <c r="I33" s="11"/>
      <c r="J33" s="11"/>
      <c r="K33" s="11"/>
      <c r="L33" s="11"/>
      <c r="M33" s="11"/>
      <c r="N33" s="11"/>
      <c r="O33" s="11"/>
      <c r="P33" s="9"/>
      <c r="Q33" s="9"/>
      <c r="R33" s="9"/>
      <c r="S33" s="9"/>
      <c r="T33" s="9"/>
      <c r="U33" s="9"/>
      <c r="V33" s="9"/>
      <c r="W33" s="9"/>
      <c r="X33" s="9"/>
      <c r="Y33" s="9"/>
      <c r="Z33" s="9"/>
      <c r="AA33" s="9"/>
    </row>
    <row r="34" spans="1:27" ht="13.5" customHeight="1" x14ac:dyDescent="0.25">
      <c r="A34" s="131" t="s">
        <v>62</v>
      </c>
      <c r="B34" s="234" t="s">
        <v>3300</v>
      </c>
      <c r="C34" s="289">
        <v>587</v>
      </c>
      <c r="D34" s="289">
        <v>261</v>
      </c>
      <c r="E34" s="289">
        <v>96</v>
      </c>
      <c r="F34" s="289">
        <v>120</v>
      </c>
      <c r="G34" s="289">
        <v>89</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131" t="s">
        <v>77</v>
      </c>
      <c r="B35" s="234" t="s">
        <v>3301</v>
      </c>
      <c r="C35" s="289">
        <v>300</v>
      </c>
      <c r="D35" s="289">
        <v>122</v>
      </c>
      <c r="E35" s="289">
        <v>73</v>
      </c>
      <c r="F35" s="289">
        <v>57</v>
      </c>
      <c r="G35" s="289">
        <v>52</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131" t="s">
        <v>1963</v>
      </c>
      <c r="B36" s="234" t="s">
        <v>3302</v>
      </c>
      <c r="C36" s="794" t="s">
        <v>10813</v>
      </c>
      <c r="D36" s="794"/>
      <c r="E36" s="794"/>
      <c r="F36" s="794"/>
      <c r="G36" s="794"/>
      <c r="H36" s="11"/>
      <c r="I36" s="11"/>
      <c r="J36" s="11"/>
      <c r="K36" s="11"/>
      <c r="L36" s="11"/>
      <c r="M36" s="11"/>
      <c r="N36" s="11"/>
      <c r="O36" s="11"/>
      <c r="P36" s="9"/>
      <c r="Q36" s="9"/>
      <c r="R36" s="9"/>
      <c r="S36" s="9"/>
      <c r="T36" s="9"/>
      <c r="U36" s="9"/>
      <c r="V36" s="9"/>
      <c r="W36" s="9"/>
      <c r="X36" s="9"/>
      <c r="Y36" s="9"/>
      <c r="Z36" s="9"/>
      <c r="AA36" s="9"/>
    </row>
    <row r="37" spans="1:27" ht="13.5" customHeight="1" x14ac:dyDescent="0.25">
      <c r="A37" s="131" t="s">
        <v>2012</v>
      </c>
      <c r="B37" s="234" t="s">
        <v>3303</v>
      </c>
      <c r="C37" s="794" t="s">
        <v>10813</v>
      </c>
      <c r="D37" s="705"/>
      <c r="E37" s="705"/>
      <c r="F37" s="705"/>
      <c r="G37" s="705"/>
      <c r="H37" s="11"/>
      <c r="I37" s="11"/>
      <c r="J37" s="11"/>
      <c r="K37" s="11"/>
      <c r="L37" s="11"/>
      <c r="M37" s="11"/>
      <c r="N37" s="11"/>
      <c r="O37" s="11"/>
      <c r="P37" s="9"/>
      <c r="Q37" s="9"/>
      <c r="R37" s="9"/>
      <c r="S37" s="9"/>
      <c r="T37" s="9"/>
      <c r="U37" s="9"/>
      <c r="V37" s="9"/>
      <c r="W37" s="9"/>
      <c r="X37" s="9"/>
      <c r="Y37" s="9"/>
      <c r="Z37" s="9"/>
      <c r="AA37" s="9"/>
    </row>
    <row r="38" spans="1:27" ht="13.5" customHeight="1" x14ac:dyDescent="0.25">
      <c r="A38" s="131" t="s">
        <v>1994</v>
      </c>
      <c r="B38" s="234" t="s">
        <v>117</v>
      </c>
      <c r="C38" s="268">
        <v>520</v>
      </c>
      <c r="D38" s="268">
        <v>1216</v>
      </c>
      <c r="E38" s="268">
        <v>1303</v>
      </c>
      <c r="F38" s="268">
        <v>1418</v>
      </c>
      <c r="G38" s="268">
        <v>1346</v>
      </c>
      <c r="H38" s="11"/>
      <c r="I38" s="11"/>
      <c r="J38" s="11"/>
      <c r="K38" s="11"/>
      <c r="L38" s="11"/>
      <c r="M38" s="11"/>
      <c r="N38" s="11"/>
      <c r="O38" s="11"/>
      <c r="P38" s="9"/>
      <c r="Q38" s="9"/>
      <c r="R38" s="9"/>
      <c r="S38" s="9"/>
      <c r="T38" s="9"/>
      <c r="U38" s="9"/>
      <c r="V38" s="9"/>
      <c r="W38" s="9"/>
      <c r="X38" s="9"/>
      <c r="Y38" s="9"/>
      <c r="Z38" s="9"/>
      <c r="AA38" s="9"/>
    </row>
    <row r="39" spans="1:27" s="19" customFormat="1" ht="13.5" customHeight="1" x14ac:dyDescent="0.25">
      <c r="A39" s="19" t="s">
        <v>53</v>
      </c>
      <c r="C39" s="20">
        <v>24563</v>
      </c>
      <c r="D39" s="20">
        <v>24496</v>
      </c>
      <c r="E39" s="20">
        <v>24421</v>
      </c>
      <c r="F39" s="20">
        <v>25169</v>
      </c>
      <c r="G39" s="20">
        <v>24666</v>
      </c>
      <c r="H39" s="20"/>
      <c r="I39" s="20"/>
      <c r="J39" s="20"/>
      <c r="K39" s="20"/>
      <c r="L39" s="20"/>
      <c r="M39" s="20"/>
      <c r="N39" s="20"/>
      <c r="O39" s="20"/>
      <c r="P39" s="21"/>
      <c r="Q39" s="21"/>
      <c r="R39" s="21"/>
      <c r="S39" s="21"/>
      <c r="T39" s="21"/>
      <c r="U39" s="21"/>
      <c r="V39" s="21"/>
      <c r="W39" s="21"/>
      <c r="X39" s="21"/>
      <c r="Y39" s="21"/>
      <c r="Z39" s="21"/>
      <c r="AA39" s="21"/>
    </row>
  </sheetData>
  <mergeCells count="21">
    <mergeCell ref="B15:G15"/>
    <mergeCell ref="B16:G16"/>
    <mergeCell ref="B14:G14"/>
    <mergeCell ref="B3:G3"/>
    <mergeCell ref="B4:G4"/>
    <mergeCell ref="B5:G5"/>
    <mergeCell ref="B6:G6"/>
    <mergeCell ref="B7:G7"/>
    <mergeCell ref="B8:G8"/>
    <mergeCell ref="B9:G9"/>
    <mergeCell ref="B10:G10"/>
    <mergeCell ref="B11:G11"/>
    <mergeCell ref="B12:G12"/>
    <mergeCell ref="B13:G13"/>
    <mergeCell ref="B17:G17"/>
    <mergeCell ref="B18:G18"/>
    <mergeCell ref="C27:G27"/>
    <mergeCell ref="C37:G37"/>
    <mergeCell ref="C32:G32"/>
    <mergeCell ref="C36:G36"/>
    <mergeCell ref="C33:G33"/>
  </mergeCells>
  <dataValidations count="3">
    <dataValidation type="list" allowBlank="1" showInputMessage="1" showErrorMessage="1" sqref="B5:G5" xr:uid="{00000000-0002-0000-4902-000000000000}">
      <formula1>$AA$4:$AA$9</formula1>
    </dataValidation>
    <dataValidation type="list" allowBlank="1" showInputMessage="1" showErrorMessage="1" sqref="B10:G10" xr:uid="{00000000-0002-0000-4902-000001000000}">
      <formula1>$AA$10:$AA$11</formula1>
    </dataValidation>
    <dataValidation type="list" allowBlank="1" showInputMessage="1" showErrorMessage="1" sqref="B12:G12" xr:uid="{00000000-0002-0000-4902-000002000000}">
      <formula1>$AA$12:$AA$13</formula1>
    </dataValidation>
  </dataValidations>
  <pageMargins left="0.31496062992125984" right="0.31496062992125984" top="0.35433070866141736" bottom="0.15748031496062992" header="0.31496062992125984" footer="0.31496062992125984"/>
  <pageSetup paperSize="9" scale="96" orientation="landscape" r:id="rId1"/>
  <drawing r:id="rId2"/>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2-000000000000}">
  <sheetPr>
    <tabColor rgb="FFFF0000"/>
  </sheetPr>
  <dimension ref="A1:AA30"/>
  <sheetViews>
    <sheetView workbookViewId="0">
      <pane xSplit="1" ySplit="2" topLeftCell="B3" activePane="bottomRight" state="frozen"/>
      <selection activeCell="K24" sqref="K24"/>
      <selection pane="topRight" activeCell="K24" sqref="K24"/>
      <selection pane="bottomLeft" activeCell="K24" sqref="K24"/>
      <selection pane="bottomRight" activeCell="I31" sqref="I31"/>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3304</v>
      </c>
      <c r="C3" s="702"/>
      <c r="D3" s="702"/>
      <c r="E3" s="702"/>
      <c r="F3" s="702"/>
      <c r="G3" s="702"/>
    </row>
    <row r="4" spans="1:27" ht="14.25" customHeight="1" x14ac:dyDescent="0.25">
      <c r="A4" s="6" t="s">
        <v>2</v>
      </c>
      <c r="B4" s="699" t="s">
        <v>3305</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3306</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1016</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10"/>
      <c r="J19" s="10"/>
      <c r="K19" s="10"/>
      <c r="L19" s="11"/>
      <c r="M19" s="11"/>
      <c r="N19" s="8"/>
      <c r="O19" s="8"/>
      <c r="P19" s="9"/>
      <c r="Q19" s="9"/>
      <c r="R19" s="9"/>
      <c r="S19" s="9"/>
      <c r="T19" s="9"/>
      <c r="U19" s="9"/>
      <c r="V19" s="9"/>
      <c r="W19" s="9"/>
      <c r="X19" s="9"/>
      <c r="Y19" s="9"/>
      <c r="Z19" s="9"/>
      <c r="AA19" s="9"/>
    </row>
    <row r="20" spans="1:27" ht="14.25" customHeight="1" x14ac:dyDescent="0.25">
      <c r="A20" s="6" t="s">
        <v>43</v>
      </c>
      <c r="C20" s="10">
        <v>24563</v>
      </c>
      <c r="D20" s="10">
        <v>24496</v>
      </c>
      <c r="E20" s="10">
        <v>24421</v>
      </c>
      <c r="F20" s="11">
        <v>25169</v>
      </c>
      <c r="G20" s="11">
        <v>24666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501</v>
      </c>
      <c r="D21" s="10">
        <f t="shared" ref="D21:G21" si="0">D20-D25</f>
        <v>1177</v>
      </c>
      <c r="E21" s="10">
        <f t="shared" si="0"/>
        <v>1255</v>
      </c>
      <c r="F21" s="10">
        <f t="shared" si="0"/>
        <v>1322</v>
      </c>
      <c r="G21" s="10">
        <f t="shared" si="0"/>
        <v>1266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2.0396531368318201E-2</v>
      </c>
      <c r="D22" s="12">
        <f t="shared" ref="D22:G22" si="1">D21/D20</f>
        <v>4.8048661005878512E-2</v>
      </c>
      <c r="E22" s="12">
        <f t="shared" si="1"/>
        <v>5.1390196961631385E-2</v>
      </c>
      <c r="F22" s="12">
        <f t="shared" si="1"/>
        <v>5.2524931463308035E-2</v>
      </c>
      <c r="G22" s="12">
        <f t="shared" si="1"/>
        <v>5.1325711505716368E-2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9</v>
      </c>
      <c r="D23" s="10">
        <v>20</v>
      </c>
      <c r="E23" s="10">
        <v>19</v>
      </c>
      <c r="F23" s="9">
        <v>37</v>
      </c>
      <c r="G23" s="9">
        <v>25</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3.6640475511948866E-4</v>
      </c>
      <c r="D24" s="12">
        <f t="shared" ref="D24:F24" si="2">D23/D20</f>
        <v>8.1645983017635535E-4</v>
      </c>
      <c r="E24" s="12">
        <f t="shared" si="2"/>
        <v>7.7801891814422016E-4</v>
      </c>
      <c r="F24" s="12">
        <f t="shared" si="2"/>
        <v>1.4700623783225396E-3</v>
      </c>
      <c r="G24" s="12">
        <f>G23/G20</f>
        <v>1.0135409065109868E-3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24062</v>
      </c>
      <c r="D25" s="10">
        <v>23319</v>
      </c>
      <c r="E25" s="10">
        <v>23166</v>
      </c>
      <c r="F25" s="10">
        <v>23847</v>
      </c>
      <c r="G25" s="10">
        <v>23400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0.9796034686316818</v>
      </c>
      <c r="D26" s="12">
        <f t="shared" ref="D26:F26" si="3">D25/D20</f>
        <v>0.95195133899412154</v>
      </c>
      <c r="E26" s="12">
        <f t="shared" si="3"/>
        <v>0.94860980303836862</v>
      </c>
      <c r="F26" s="12">
        <f t="shared" si="3"/>
        <v>0.94747506853669194</v>
      </c>
      <c r="G26" s="12">
        <f>G25/G20</f>
        <v>0.94867428849428359</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501</v>
      </c>
      <c r="D29" s="10">
        <v>1177</v>
      </c>
      <c r="E29" s="10">
        <v>1255</v>
      </c>
      <c r="F29" s="11">
        <v>1322</v>
      </c>
      <c r="G29" s="11">
        <v>1266</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501</v>
      </c>
      <c r="D30" s="20">
        <f>SUM(D29:D29)</f>
        <v>1177</v>
      </c>
      <c r="E30" s="20">
        <f>SUM(E29:E29)</f>
        <v>1255</v>
      </c>
      <c r="F30" s="20">
        <f>SUM(F29:F29)</f>
        <v>1322</v>
      </c>
      <c r="G30" s="20">
        <f>SUM(G29:G29)</f>
        <v>1266</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4A02-000000000000}">
      <formula1>$AA$12:$AA$13</formula1>
    </dataValidation>
    <dataValidation type="list" allowBlank="1" showInputMessage="1" showErrorMessage="1" sqref="B10:G10" xr:uid="{00000000-0002-0000-4A02-000001000000}">
      <formula1>$AA$10:$AA$11</formula1>
    </dataValidation>
    <dataValidation type="list" allowBlank="1" showInputMessage="1" showErrorMessage="1" sqref="B5:G5" xr:uid="{00000000-0002-0000-4A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2-000000000000}">
  <sheetPr>
    <tabColor rgb="FFFF0000"/>
  </sheetPr>
  <dimension ref="A1:AA31"/>
  <sheetViews>
    <sheetView workbookViewId="0">
      <pane xSplit="1" ySplit="2" topLeftCell="B12"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3307</v>
      </c>
      <c r="C3" s="702"/>
      <c r="D3" s="702"/>
      <c r="E3" s="702"/>
      <c r="F3" s="702"/>
      <c r="G3" s="702"/>
    </row>
    <row r="4" spans="1:27" ht="14.25" customHeight="1" x14ac:dyDescent="0.25">
      <c r="A4" s="6" t="s">
        <v>2</v>
      </c>
      <c r="B4" s="704" t="s">
        <v>3308</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6</v>
      </c>
      <c r="C6" s="699"/>
      <c r="D6" s="699"/>
      <c r="E6" s="699"/>
      <c r="F6" s="699"/>
      <c r="G6" s="699"/>
    </row>
    <row r="7" spans="1:27" ht="14.25" customHeight="1" x14ac:dyDescent="0.25">
      <c r="A7" s="6" t="s">
        <v>8</v>
      </c>
      <c r="B7" s="699" t="s">
        <v>9</v>
      </c>
      <c r="C7" s="699"/>
      <c r="D7" s="699"/>
      <c r="E7" s="699"/>
      <c r="F7" s="699"/>
      <c r="G7" s="699"/>
    </row>
    <row r="8" spans="1:27" ht="14.25" customHeight="1" x14ac:dyDescent="0.25">
      <c r="A8" s="6" t="s">
        <v>11</v>
      </c>
      <c r="B8" s="679" t="s">
        <v>9</v>
      </c>
      <c r="C8" s="679"/>
      <c r="D8" s="679"/>
      <c r="E8" s="679"/>
      <c r="F8" s="679"/>
      <c r="G8" s="679"/>
      <c r="Z8" s="2" t="s">
        <v>3</v>
      </c>
      <c r="AA8" s="2" t="s">
        <v>4</v>
      </c>
    </row>
    <row r="9" spans="1:27" ht="14.25" customHeight="1" x14ac:dyDescent="0.25">
      <c r="A9" s="6" t="s">
        <v>13</v>
      </c>
      <c r="B9" s="699" t="s">
        <v>9</v>
      </c>
      <c r="C9" s="699"/>
      <c r="D9" s="699"/>
      <c r="E9" s="699"/>
      <c r="F9" s="699"/>
      <c r="G9" s="699"/>
      <c r="AA9" s="2" t="s">
        <v>7</v>
      </c>
    </row>
    <row r="10" spans="1:27" ht="14.25" customHeight="1" x14ac:dyDescent="0.25">
      <c r="A10" s="6" t="s">
        <v>15</v>
      </c>
      <c r="B10" s="699" t="s">
        <v>54</v>
      </c>
      <c r="C10" s="699"/>
      <c r="D10" s="699"/>
      <c r="E10" s="699"/>
      <c r="F10" s="699"/>
      <c r="G10" s="699"/>
      <c r="AA10" s="2" t="s">
        <v>10</v>
      </c>
    </row>
    <row r="11" spans="1:27" ht="14.25" customHeight="1" x14ac:dyDescent="0.25">
      <c r="A11" s="6" t="s">
        <v>17</v>
      </c>
      <c r="B11" s="699" t="s">
        <v>18</v>
      </c>
      <c r="C11" s="699"/>
      <c r="D11" s="699"/>
      <c r="E11" s="699"/>
      <c r="F11" s="699"/>
      <c r="G11" s="699"/>
      <c r="AA11" s="2" t="s">
        <v>16</v>
      </c>
    </row>
    <row r="12" spans="1:27" ht="14.25" customHeight="1" x14ac:dyDescent="0.25">
      <c r="A12" s="6" t="s">
        <v>19</v>
      </c>
      <c r="B12" s="699" t="s">
        <v>20</v>
      </c>
      <c r="C12" s="699"/>
      <c r="D12" s="699"/>
      <c r="E12" s="699"/>
      <c r="F12" s="699"/>
      <c r="G12" s="699"/>
      <c r="AA12" s="2" t="s">
        <v>6</v>
      </c>
    </row>
    <row r="13" spans="1:27" ht="14.25" customHeight="1" x14ac:dyDescent="0.25">
      <c r="A13" s="6" t="s">
        <v>22</v>
      </c>
      <c r="B13" s="688" t="s">
        <v>31</v>
      </c>
      <c r="C13" s="688"/>
      <c r="D13" s="688"/>
      <c r="E13" s="688"/>
      <c r="F13" s="688"/>
      <c r="G13" s="688"/>
      <c r="AA13" s="2" t="s">
        <v>21</v>
      </c>
    </row>
    <row r="14" spans="1:27" ht="14.25" customHeight="1" x14ac:dyDescent="0.25">
      <c r="A14" s="6" t="s">
        <v>26</v>
      </c>
      <c r="B14" s="795" t="s">
        <v>3309</v>
      </c>
      <c r="C14" s="795"/>
      <c r="D14" s="795"/>
      <c r="E14" s="795"/>
      <c r="F14" s="795"/>
      <c r="G14" s="795"/>
      <c r="Z14" s="2" t="s">
        <v>24</v>
      </c>
      <c r="AA14" s="2" t="s">
        <v>25</v>
      </c>
    </row>
    <row r="15" spans="1:27" ht="14.25" customHeight="1" x14ac:dyDescent="0.25">
      <c r="A15" s="6" t="s">
        <v>28</v>
      </c>
      <c r="B15" s="783" t="s">
        <v>3245</v>
      </c>
      <c r="C15" s="783"/>
      <c r="D15" s="783"/>
      <c r="E15" s="783"/>
      <c r="F15" s="783"/>
      <c r="G15" s="783"/>
      <c r="AA15" s="2" t="s">
        <v>18</v>
      </c>
    </row>
    <row r="16" spans="1:27" ht="14.25" customHeight="1" x14ac:dyDescent="0.25">
      <c r="A16" s="6" t="s">
        <v>30</v>
      </c>
      <c r="B16" s="688" t="s">
        <v>3233</v>
      </c>
      <c r="C16" s="688"/>
      <c r="D16" s="688"/>
      <c r="E16" s="688"/>
      <c r="F16" s="688"/>
      <c r="G16" s="688"/>
      <c r="Z16" s="2" t="s">
        <v>29</v>
      </c>
      <c r="AA16" s="2" t="s">
        <v>23</v>
      </c>
    </row>
    <row r="17" spans="1:27" ht="14.25" customHeight="1" x14ac:dyDescent="0.25">
      <c r="A17" s="6" t="s">
        <v>32</v>
      </c>
      <c r="B17" s="699" t="s">
        <v>1017</v>
      </c>
      <c r="C17" s="699"/>
      <c r="D17" s="699"/>
      <c r="E17" s="699"/>
      <c r="F17" s="699"/>
      <c r="G17" s="699"/>
      <c r="AA17" s="2" t="s">
        <v>31</v>
      </c>
    </row>
    <row r="18" spans="1:27" ht="14.25" customHeight="1" x14ac:dyDescent="0.25">
      <c r="A18" s="6" t="s">
        <v>35</v>
      </c>
      <c r="B18" s="688" t="s">
        <v>9</v>
      </c>
      <c r="C18" s="688"/>
      <c r="D18" s="688"/>
      <c r="E18" s="688"/>
      <c r="F18" s="688"/>
      <c r="G18" s="688"/>
    </row>
    <row r="19" spans="1:27" ht="14.25" customHeight="1" x14ac:dyDescent="0.25">
      <c r="A19" s="6" t="s">
        <v>36</v>
      </c>
      <c r="B19" s="699" t="s">
        <v>9</v>
      </c>
      <c r="C19" s="699"/>
      <c r="D19" s="699"/>
      <c r="E19" s="699"/>
      <c r="F19" s="699"/>
      <c r="G19" s="699"/>
    </row>
    <row r="20" spans="1:27" ht="14.25" customHeight="1" x14ac:dyDescent="0.25">
      <c r="A20" s="7" t="s">
        <v>37</v>
      </c>
      <c r="C20" s="8" t="s">
        <v>38</v>
      </c>
      <c r="D20" s="8" t="s">
        <v>39</v>
      </c>
      <c r="E20" s="8" t="s">
        <v>40</v>
      </c>
      <c r="F20" s="8" t="s">
        <v>41</v>
      </c>
      <c r="G20" s="8" t="s">
        <v>42</v>
      </c>
      <c r="H20" s="8"/>
      <c r="I20" s="10"/>
      <c r="J20" s="10"/>
      <c r="K20" s="10"/>
      <c r="L20" s="11"/>
      <c r="M20" s="11"/>
      <c r="N20" s="8"/>
      <c r="O20" s="8"/>
      <c r="P20" s="9"/>
      <c r="Q20" s="9"/>
      <c r="R20" s="9"/>
      <c r="S20" s="9"/>
      <c r="T20" s="9"/>
      <c r="U20" s="9"/>
      <c r="V20" s="9"/>
      <c r="W20" s="9"/>
      <c r="X20" s="9"/>
      <c r="Y20" s="9"/>
      <c r="Z20" s="9"/>
      <c r="AA20" s="9"/>
    </row>
    <row r="21" spans="1:27" ht="14.25" customHeight="1" x14ac:dyDescent="0.25">
      <c r="A21" s="6" t="s">
        <v>43</v>
      </c>
      <c r="C21" s="10">
        <v>24563</v>
      </c>
      <c r="D21" s="10">
        <v>24496</v>
      </c>
      <c r="E21" s="10">
        <v>24421</v>
      </c>
      <c r="F21" s="11">
        <v>25169</v>
      </c>
      <c r="G21" s="11">
        <v>24666</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2092</v>
      </c>
      <c r="D22" s="10">
        <f t="shared" ref="D22:G22" si="0">D21-D26</f>
        <v>2283</v>
      </c>
      <c r="E22" s="10">
        <f t="shared" si="0"/>
        <v>2172</v>
      </c>
      <c r="F22" s="10">
        <f t="shared" si="0"/>
        <v>2370</v>
      </c>
      <c r="G22" s="10">
        <f t="shared" si="0"/>
        <v>2240</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8.5168749745552247E-2</v>
      </c>
      <c r="D23" s="12">
        <f t="shared" ref="D23:G23" si="1">D22/D21</f>
        <v>9.3198889614630964E-2</v>
      </c>
      <c r="E23" s="12">
        <f t="shared" si="1"/>
        <v>8.8939846853118218E-2</v>
      </c>
      <c r="F23" s="12">
        <f t="shared" si="1"/>
        <v>9.4163455043903208E-2</v>
      </c>
      <c r="G23" s="12">
        <f t="shared" si="1"/>
        <v>9.0813265223384412E-2</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7</v>
      </c>
      <c r="D24" s="10">
        <v>18</v>
      </c>
      <c r="E24" s="10">
        <v>13</v>
      </c>
      <c r="F24" s="9">
        <v>19</v>
      </c>
      <c r="G24" s="9">
        <v>19</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2.8498147620404675E-4</v>
      </c>
      <c r="D25" s="12">
        <f t="shared" ref="D25:F25" si="2">D24/D21</f>
        <v>7.3481384715871976E-4</v>
      </c>
      <c r="E25" s="12">
        <f t="shared" si="2"/>
        <v>5.3232873346709803E-4</v>
      </c>
      <c r="F25" s="12">
        <f t="shared" si="2"/>
        <v>7.5489689697643932E-4</v>
      </c>
      <c r="G25" s="12">
        <f>G24/G21</f>
        <v>7.7029108894834998E-4</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0">
        <v>22471</v>
      </c>
      <c r="D26" s="10">
        <v>22213</v>
      </c>
      <c r="E26" s="10">
        <v>22249</v>
      </c>
      <c r="F26" s="10">
        <v>22799</v>
      </c>
      <c r="G26" s="10">
        <v>22426</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0.91483125025444778</v>
      </c>
      <c r="D27" s="12">
        <f t="shared" ref="D27:F27" si="3">D26/D21</f>
        <v>0.90680111038536904</v>
      </c>
      <c r="E27" s="12">
        <f t="shared" si="3"/>
        <v>0.91106015314688182</v>
      </c>
      <c r="F27" s="12">
        <f t="shared" si="3"/>
        <v>0.90583654495609678</v>
      </c>
      <c r="G27" s="12">
        <f>G26/G21</f>
        <v>0.9091867347766156</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1932</v>
      </c>
      <c r="C30" s="10">
        <v>2092</v>
      </c>
      <c r="D30" s="10">
        <v>2283</v>
      </c>
      <c r="E30" s="10">
        <v>2172</v>
      </c>
      <c r="F30" s="11">
        <v>2370</v>
      </c>
      <c r="G30" s="11">
        <v>2240</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SUM(C30:C30)</f>
        <v>2092</v>
      </c>
      <c r="D31" s="20">
        <f>SUM(D30:D30)</f>
        <v>2283</v>
      </c>
      <c r="E31" s="20">
        <f>SUM(E30:E30)</f>
        <v>2172</v>
      </c>
      <c r="F31" s="20">
        <f>SUM(F30:F30)</f>
        <v>2370</v>
      </c>
      <c r="G31" s="20">
        <f>SUM(G30:G30)</f>
        <v>2240</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6:G6" xr:uid="{00000000-0002-0000-4B02-000000000000}">
      <formula1>$AA$8:$AA$13</formula1>
    </dataValidation>
    <dataValidation type="list" allowBlank="1" showInputMessage="1" showErrorMessage="1" sqref="B11:G11" xr:uid="{00000000-0002-0000-4B02-000001000000}">
      <formula1>$AA$14:$AA$15</formula1>
    </dataValidation>
    <dataValidation type="list" allowBlank="1" showInputMessage="1" showErrorMessage="1" sqref="B13:G13" xr:uid="{00000000-0002-0000-4B02-000002000000}">
      <formula1>$AA$16:$AA$17</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3310</v>
      </c>
      <c r="C3" s="702"/>
      <c r="D3" s="702"/>
      <c r="E3" s="702"/>
      <c r="F3" s="702"/>
      <c r="G3" s="702"/>
    </row>
    <row r="4" spans="1:27" ht="14.25" customHeight="1" x14ac:dyDescent="0.25">
      <c r="A4" s="6" t="s">
        <v>2</v>
      </c>
      <c r="B4" s="776" t="s">
        <v>3311</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795" t="s">
        <v>3312</v>
      </c>
      <c r="C13" s="795"/>
      <c r="D13" s="795"/>
      <c r="E13" s="795"/>
      <c r="F13" s="795"/>
      <c r="G13" s="795"/>
      <c r="AA13" s="2" t="s">
        <v>31</v>
      </c>
    </row>
    <row r="14" spans="1:27" ht="14.25" customHeight="1" x14ac:dyDescent="0.25">
      <c r="A14" s="6" t="s">
        <v>28</v>
      </c>
      <c r="B14" s="688" t="s">
        <v>3249</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1018</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10"/>
      <c r="J19" s="10"/>
      <c r="K19" s="10"/>
      <c r="L19" s="11"/>
      <c r="M19" s="11"/>
      <c r="N19" s="8"/>
      <c r="O19" s="8"/>
      <c r="P19" s="9"/>
      <c r="Q19" s="9"/>
      <c r="R19" s="9"/>
      <c r="S19" s="9"/>
      <c r="T19" s="9"/>
      <c r="U19" s="9"/>
      <c r="V19" s="9"/>
      <c r="W19" s="9"/>
      <c r="X19" s="9"/>
      <c r="Y19" s="9"/>
      <c r="Z19" s="9"/>
      <c r="AA19" s="9"/>
    </row>
    <row r="20" spans="1:27" ht="14.25" customHeight="1" x14ac:dyDescent="0.25">
      <c r="A20" s="6" t="s">
        <v>43</v>
      </c>
      <c r="C20" s="10">
        <v>24563</v>
      </c>
      <c r="D20" s="10">
        <v>24496</v>
      </c>
      <c r="E20" s="10">
        <v>24421</v>
      </c>
      <c r="F20" s="11">
        <v>25169</v>
      </c>
      <c r="G20" s="11">
        <v>24666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1917</v>
      </c>
      <c r="D21" s="10">
        <f>D20-D25</f>
        <v>2099</v>
      </c>
      <c r="E21" s="10">
        <f>E20-E25</f>
        <v>2001</v>
      </c>
      <c r="F21" s="10">
        <f>F20-F25</f>
        <v>2204</v>
      </c>
      <c r="G21" s="10">
        <f>G20-G25</f>
        <v>2125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7.8044212840451085E-2</v>
      </c>
      <c r="D22" s="12">
        <f>D21/D20</f>
        <v>8.5687459177008485E-2</v>
      </c>
      <c r="E22" s="12">
        <f>E21/E20</f>
        <v>8.1937676589820235E-2</v>
      </c>
      <c r="F22" s="12">
        <f>F21/F20</f>
        <v>8.7568040049266951E-2</v>
      </c>
      <c r="G22" s="12">
        <f>G21/G20</f>
        <v>8.6150977053433872E-2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133</v>
      </c>
      <c r="D23" s="10">
        <v>100</v>
      </c>
      <c r="E23" s="10">
        <v>73</v>
      </c>
      <c r="F23" s="9">
        <v>52</v>
      </c>
      <c r="G23" s="9">
        <v>41</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5.4146480478768884E-3</v>
      </c>
      <c r="D24" s="12">
        <f>D23/D20</f>
        <v>4.0822991508817769E-3</v>
      </c>
      <c r="E24" s="12">
        <f>E23/E20</f>
        <v>2.9892305802383195E-3</v>
      </c>
      <c r="F24" s="12">
        <f>F23/F20</f>
        <v>2.0660336127776235E-3</v>
      </c>
      <c r="G24" s="12">
        <f>G23/G20</f>
        <v>1.6622070866780182E-3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22646</v>
      </c>
      <c r="D25" s="10">
        <v>22397</v>
      </c>
      <c r="E25" s="10">
        <v>22420</v>
      </c>
      <c r="F25" s="10">
        <v>22965</v>
      </c>
      <c r="G25" s="10">
        <v>22541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0.92195578715954896</v>
      </c>
      <c r="D26" s="12">
        <f>D25/D20</f>
        <v>0.91431254082299152</v>
      </c>
      <c r="E26" s="12">
        <f>E25/E20</f>
        <v>0.91806232341017979</v>
      </c>
      <c r="F26" s="12">
        <f>F25/F20</f>
        <v>0.91243195995073301</v>
      </c>
      <c r="G26" s="12">
        <f>G25/G20</f>
        <v>0.91384902294656611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1917</v>
      </c>
      <c r="D29" s="10">
        <v>2099</v>
      </c>
      <c r="E29" s="10">
        <v>2001</v>
      </c>
      <c r="F29" s="11">
        <v>2204</v>
      </c>
      <c r="G29" s="11">
        <v>2125</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1917</v>
      </c>
      <c r="D30" s="20">
        <f>SUM(D29:D29)</f>
        <v>2099</v>
      </c>
      <c r="E30" s="20">
        <f>SUM(E29:E29)</f>
        <v>2001</v>
      </c>
      <c r="F30" s="20">
        <f>SUM(F29:F29)</f>
        <v>2204</v>
      </c>
      <c r="G30" s="20">
        <f>SUM(G29:G29)</f>
        <v>2125</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4C02-000000000000}">
      <formula1>$AA$12:$AA$13</formula1>
    </dataValidation>
    <dataValidation type="list" allowBlank="1" showInputMessage="1" showErrorMessage="1" sqref="B10:G10" xr:uid="{00000000-0002-0000-4C02-000001000000}">
      <formula1>$AA$10:$AA$11</formula1>
    </dataValidation>
    <dataValidation type="list" allowBlank="1" showInputMessage="1" showErrorMessage="1" sqref="B5:G5" xr:uid="{00000000-0002-0000-4C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F00"/>
    <pageSetUpPr fitToPage="1"/>
  </sheetPr>
  <dimension ref="A1:L167"/>
  <sheetViews>
    <sheetView topLeftCell="A25" workbookViewId="0">
      <selection activeCell="C162" sqref="C162:K162"/>
    </sheetView>
  </sheetViews>
  <sheetFormatPr defaultRowHeight="15" x14ac:dyDescent="0.25"/>
  <cols>
    <col min="1" max="1" width="36" customWidth="1"/>
    <col min="2" max="2" width="41.28515625" customWidth="1"/>
    <col min="3" max="7" width="12.7109375" customWidth="1"/>
    <col min="8" max="11" width="13.7109375" customWidth="1"/>
  </cols>
  <sheetData>
    <row r="1" spans="1:8" ht="18.75" x14ac:dyDescent="0.25">
      <c r="A1" s="200" t="s">
        <v>0</v>
      </c>
    </row>
    <row r="3" spans="1:8" x14ac:dyDescent="0.25">
      <c r="A3" s="201" t="s">
        <v>1</v>
      </c>
      <c r="B3" s="678" t="s">
        <v>9146</v>
      </c>
      <c r="C3" s="678"/>
      <c r="D3" s="678"/>
      <c r="E3" s="678"/>
      <c r="F3" s="678"/>
      <c r="G3" s="678"/>
      <c r="H3" s="678"/>
    </row>
    <row r="4" spans="1:8" x14ac:dyDescent="0.25">
      <c r="A4" s="6" t="s">
        <v>2</v>
      </c>
      <c r="B4" s="674" t="s">
        <v>9147</v>
      </c>
      <c r="C4" s="674"/>
      <c r="D4" s="674"/>
      <c r="E4" s="674"/>
      <c r="F4" s="674"/>
      <c r="G4" s="674"/>
      <c r="H4" s="674"/>
    </row>
    <row r="5" spans="1:8" x14ac:dyDescent="0.25">
      <c r="A5" s="6" t="s">
        <v>5</v>
      </c>
      <c r="B5" s="674" t="s">
        <v>6</v>
      </c>
      <c r="C5" s="674"/>
      <c r="D5" s="674"/>
      <c r="E5" s="674"/>
      <c r="F5" s="674"/>
      <c r="G5" s="674"/>
      <c r="H5" s="674"/>
    </row>
    <row r="6" spans="1:8" x14ac:dyDescent="0.25">
      <c r="A6" s="6" t="s">
        <v>8</v>
      </c>
      <c r="B6" s="674" t="s">
        <v>9</v>
      </c>
      <c r="C6" s="674"/>
      <c r="D6" s="674"/>
      <c r="E6" s="674"/>
      <c r="F6" s="674"/>
      <c r="G6" s="674"/>
      <c r="H6" s="674"/>
    </row>
    <row r="7" spans="1:8" x14ac:dyDescent="0.25">
      <c r="A7" s="6" t="s">
        <v>11</v>
      </c>
      <c r="B7" s="674" t="s">
        <v>7673</v>
      </c>
      <c r="C7" s="674"/>
      <c r="D7" s="674"/>
      <c r="E7" s="674"/>
      <c r="F7" s="674"/>
      <c r="G7" s="674"/>
      <c r="H7" s="674"/>
    </row>
    <row r="8" spans="1:8" x14ac:dyDescent="0.25">
      <c r="A8" s="6" t="s">
        <v>13</v>
      </c>
      <c r="B8" s="680" t="s">
        <v>9</v>
      </c>
      <c r="C8" s="676"/>
      <c r="D8" s="676"/>
      <c r="E8" s="676"/>
      <c r="F8" s="676"/>
      <c r="G8" s="676"/>
      <c r="H8" s="676"/>
    </row>
    <row r="9" spans="1:8" x14ac:dyDescent="0.25">
      <c r="A9" s="6" t="s">
        <v>15</v>
      </c>
      <c r="B9" s="674" t="s">
        <v>7674</v>
      </c>
      <c r="C9" s="674"/>
      <c r="D9" s="674"/>
      <c r="E9" s="674"/>
      <c r="F9" s="674"/>
      <c r="G9" s="674"/>
      <c r="H9" s="674"/>
    </row>
    <row r="10" spans="1:8" x14ac:dyDescent="0.25">
      <c r="A10" s="6" t="s">
        <v>17</v>
      </c>
      <c r="B10" s="674" t="s">
        <v>18</v>
      </c>
      <c r="C10" s="674"/>
      <c r="D10" s="674"/>
      <c r="E10" s="674"/>
      <c r="F10" s="674"/>
      <c r="G10" s="674"/>
      <c r="H10" s="674"/>
    </row>
    <row r="11" spans="1:8" x14ac:dyDescent="0.25">
      <c r="A11" s="6" t="s">
        <v>19</v>
      </c>
      <c r="B11" s="676" t="s">
        <v>70</v>
      </c>
      <c r="C11" s="676"/>
      <c r="D11" s="676"/>
      <c r="E11" s="676"/>
      <c r="F11" s="676"/>
      <c r="G11" s="676"/>
      <c r="H11" s="676"/>
    </row>
    <row r="12" spans="1:8" x14ac:dyDescent="0.25">
      <c r="A12" s="6" t="s">
        <v>22</v>
      </c>
      <c r="B12" s="674" t="s">
        <v>5818</v>
      </c>
      <c r="C12" s="674"/>
      <c r="D12" s="674"/>
      <c r="E12" s="674"/>
      <c r="F12" s="674"/>
      <c r="G12" s="674"/>
      <c r="H12" s="674"/>
    </row>
    <row r="13" spans="1:8" x14ac:dyDescent="0.25">
      <c r="A13" s="6" t="s">
        <v>26</v>
      </c>
      <c r="B13" s="674" t="s">
        <v>9148</v>
      </c>
      <c r="C13" s="674"/>
      <c r="D13" s="674"/>
      <c r="E13" s="674"/>
      <c r="F13" s="674"/>
      <c r="G13" s="674"/>
      <c r="H13" s="674"/>
    </row>
    <row r="14" spans="1:8" x14ac:dyDescent="0.25">
      <c r="A14" s="6" t="s">
        <v>3521</v>
      </c>
      <c r="B14" s="674" t="s">
        <v>9149</v>
      </c>
      <c r="C14" s="674"/>
      <c r="D14" s="674"/>
      <c r="E14" s="674"/>
      <c r="F14" s="674"/>
      <c r="G14" s="674"/>
      <c r="H14" s="674"/>
    </row>
    <row r="15" spans="1:8" x14ac:dyDescent="0.25">
      <c r="A15" s="6" t="s">
        <v>30</v>
      </c>
      <c r="B15" s="674" t="s">
        <v>7677</v>
      </c>
      <c r="C15" s="674"/>
      <c r="D15" s="674"/>
      <c r="E15" s="674"/>
      <c r="F15" s="674"/>
      <c r="G15" s="674"/>
      <c r="H15" s="674"/>
    </row>
    <row r="16" spans="1:8" x14ac:dyDescent="0.25">
      <c r="A16" s="6" t="s">
        <v>32</v>
      </c>
      <c r="B16" s="674" t="s">
        <v>380</v>
      </c>
      <c r="C16" s="674"/>
      <c r="D16" s="674"/>
      <c r="E16" s="674"/>
      <c r="F16" s="674"/>
      <c r="G16" s="674"/>
      <c r="H16" s="674"/>
    </row>
    <row r="17" spans="1:12" x14ac:dyDescent="0.25">
      <c r="A17" s="6" t="s">
        <v>35</v>
      </c>
      <c r="B17" s="681" t="s">
        <v>9</v>
      </c>
      <c r="C17" s="679"/>
      <c r="D17" s="679"/>
      <c r="E17" s="679"/>
      <c r="F17" s="679"/>
      <c r="G17" s="679"/>
      <c r="H17" s="679"/>
    </row>
    <row r="18" spans="1:12" x14ac:dyDescent="0.25">
      <c r="A18" s="6" t="s">
        <v>36</v>
      </c>
      <c r="B18" s="674" t="s">
        <v>7680</v>
      </c>
      <c r="C18" s="674"/>
      <c r="D18" s="674"/>
      <c r="E18" s="674"/>
      <c r="F18" s="674"/>
      <c r="G18" s="674"/>
      <c r="H18" s="674"/>
    </row>
    <row r="19" spans="1:12" x14ac:dyDescent="0.25">
      <c r="A19" s="7" t="s">
        <v>37</v>
      </c>
      <c r="B19" s="322"/>
      <c r="C19" s="433" t="s">
        <v>4089</v>
      </c>
      <c r="D19" s="433" t="s">
        <v>4088</v>
      </c>
      <c r="E19" s="433" t="s">
        <v>4087</v>
      </c>
      <c r="F19" s="434" t="s">
        <v>2110</v>
      </c>
      <c r="G19" s="433" t="s">
        <v>2073</v>
      </c>
      <c r="H19" s="433" t="s">
        <v>2074</v>
      </c>
      <c r="I19" s="433" t="s">
        <v>2075</v>
      </c>
      <c r="J19" s="433" t="s">
        <v>2076</v>
      </c>
      <c r="K19" s="518" t="s">
        <v>2077</v>
      </c>
      <c r="L19" s="518"/>
    </row>
    <row r="20" spans="1:12" x14ac:dyDescent="0.25">
      <c r="A20" s="6" t="s">
        <v>43</v>
      </c>
      <c r="B20" s="202"/>
      <c r="C20" s="10">
        <v>22543</v>
      </c>
      <c r="D20" s="10">
        <v>23086</v>
      </c>
      <c r="E20" s="10">
        <v>23186</v>
      </c>
      <c r="F20" s="510">
        <v>24242</v>
      </c>
      <c r="G20" s="10">
        <v>24581</v>
      </c>
      <c r="H20" s="10">
        <v>24545</v>
      </c>
      <c r="I20" s="10">
        <v>24466</v>
      </c>
      <c r="J20" s="155">
        <v>25256</v>
      </c>
      <c r="K20" s="528">
        <v>24818</v>
      </c>
      <c r="L20" s="528"/>
    </row>
    <row r="21" spans="1:12" x14ac:dyDescent="0.25">
      <c r="A21" s="6" t="s">
        <v>44</v>
      </c>
      <c r="B21" s="202"/>
      <c r="C21" s="10">
        <v>22542</v>
      </c>
      <c r="D21" s="10">
        <v>23084</v>
      </c>
      <c r="E21" s="10">
        <v>23184</v>
      </c>
      <c r="F21" s="10">
        <v>24236</v>
      </c>
      <c r="G21" s="10">
        <f>+(G20-G25)</f>
        <v>24572</v>
      </c>
      <c r="H21" s="10">
        <f t="shared" ref="H21:K21" si="0">+(H20-H25)</f>
        <v>24527</v>
      </c>
      <c r="I21" s="10">
        <f t="shared" si="0"/>
        <v>21592</v>
      </c>
      <c r="J21" s="10">
        <f t="shared" si="0"/>
        <v>9241</v>
      </c>
      <c r="K21" s="393">
        <f t="shared" si="0"/>
        <v>8707</v>
      </c>
      <c r="L21" s="393"/>
    </row>
    <row r="22" spans="1:12" x14ac:dyDescent="0.25">
      <c r="A22" s="6" t="s">
        <v>45</v>
      </c>
      <c r="B22" s="202"/>
      <c r="C22" s="12">
        <v>1</v>
      </c>
      <c r="D22" s="12">
        <v>1</v>
      </c>
      <c r="E22" s="12">
        <f>+(E21/E20)</f>
        <v>0.99991374105063402</v>
      </c>
      <c r="F22" s="12">
        <v>1</v>
      </c>
      <c r="G22" s="12">
        <v>1</v>
      </c>
      <c r="H22" s="12">
        <v>1</v>
      </c>
      <c r="I22" s="12">
        <f>+(I21/I20)</f>
        <v>0.88253085915147556</v>
      </c>
      <c r="J22" s="12">
        <v>1</v>
      </c>
      <c r="K22" s="414">
        <f>+(K21/K20)</f>
        <v>0.35083407204448386</v>
      </c>
      <c r="L22" s="414"/>
    </row>
    <row r="23" spans="1:12" x14ac:dyDescent="0.25">
      <c r="A23" s="6" t="s">
        <v>46</v>
      </c>
      <c r="B23" s="202"/>
      <c r="C23" s="10">
        <v>0</v>
      </c>
      <c r="D23" s="10">
        <v>0</v>
      </c>
      <c r="E23" s="10">
        <v>0</v>
      </c>
      <c r="F23" s="155">
        <v>0</v>
      </c>
      <c r="G23" s="10">
        <v>0</v>
      </c>
      <c r="H23" s="10">
        <v>0</v>
      </c>
      <c r="I23" s="10">
        <v>0</v>
      </c>
      <c r="J23" s="155">
        <v>0</v>
      </c>
      <c r="K23" s="528">
        <v>0</v>
      </c>
      <c r="L23" s="528"/>
    </row>
    <row r="24" spans="1:12" x14ac:dyDescent="0.25">
      <c r="A24" s="6" t="s">
        <v>47</v>
      </c>
      <c r="B24" s="202"/>
      <c r="C24" s="12">
        <v>0</v>
      </c>
      <c r="D24" s="12">
        <v>0</v>
      </c>
      <c r="E24" s="12">
        <v>0</v>
      </c>
      <c r="F24" s="12">
        <v>0</v>
      </c>
      <c r="G24" s="12">
        <v>0</v>
      </c>
      <c r="H24" s="12">
        <v>0</v>
      </c>
      <c r="I24" s="12">
        <v>0</v>
      </c>
      <c r="J24" s="12">
        <v>0</v>
      </c>
      <c r="K24" s="414">
        <v>0</v>
      </c>
      <c r="L24" s="414"/>
    </row>
    <row r="25" spans="1:12" x14ac:dyDescent="0.25">
      <c r="A25" s="6" t="s">
        <v>48</v>
      </c>
      <c r="B25" s="202"/>
      <c r="C25" s="164">
        <v>1</v>
      </c>
      <c r="D25" s="164">
        <v>3</v>
      </c>
      <c r="E25" s="164">
        <v>2</v>
      </c>
      <c r="F25" s="164">
        <v>6</v>
      </c>
      <c r="G25" s="170">
        <v>9</v>
      </c>
      <c r="H25" s="170">
        <v>18</v>
      </c>
      <c r="I25" s="170">
        <v>2874</v>
      </c>
      <c r="J25" s="170">
        <v>16015</v>
      </c>
      <c r="K25" s="519">
        <v>16111</v>
      </c>
      <c r="L25" s="519"/>
    </row>
    <row r="26" spans="1:12" x14ac:dyDescent="0.25">
      <c r="A26" s="6" t="s">
        <v>49</v>
      </c>
      <c r="B26" s="202"/>
      <c r="C26" s="12">
        <f>+(C25/C20)</f>
        <v>4.4359668189681943E-5</v>
      </c>
      <c r="D26" s="12">
        <f>+(D25/D20)</f>
        <v>1.2994888677120333E-4</v>
      </c>
      <c r="E26" s="12">
        <f>+(E25/E20)</f>
        <v>8.6258949365996718E-5</v>
      </c>
      <c r="F26" s="12">
        <f>+(F25/F20)</f>
        <v>2.4750433132579819E-4</v>
      </c>
      <c r="G26" s="552">
        <f t="shared" ref="G26:K26" si="1">+(G25/G20)</f>
        <v>3.6613644684919245E-4</v>
      </c>
      <c r="H26" s="552">
        <f t="shared" si="1"/>
        <v>7.3334691383173767E-4</v>
      </c>
      <c r="I26" s="552">
        <f t="shared" si="1"/>
        <v>0.11746914084852449</v>
      </c>
      <c r="J26" s="552">
        <f t="shared" si="1"/>
        <v>0.63410674691162494</v>
      </c>
      <c r="K26" s="554">
        <f t="shared" si="1"/>
        <v>0.6491659279555162</v>
      </c>
      <c r="L26" s="554"/>
    </row>
    <row r="27" spans="1:12" x14ac:dyDescent="0.25">
      <c r="A27" s="203" t="s">
        <v>50</v>
      </c>
      <c r="B27" s="202"/>
      <c r="C27" s="677" t="s">
        <v>51</v>
      </c>
      <c r="D27" s="677"/>
      <c r="E27" s="677"/>
      <c r="F27" s="677"/>
      <c r="G27" s="677"/>
      <c r="H27" s="677"/>
    </row>
    <row r="28" spans="1:12" x14ac:dyDescent="0.25">
      <c r="A28" s="15" t="s">
        <v>52</v>
      </c>
      <c r="B28" s="16" t="s">
        <v>2</v>
      </c>
      <c r="C28" s="433" t="s">
        <v>4089</v>
      </c>
      <c r="D28" s="433" t="s">
        <v>4088</v>
      </c>
      <c r="E28" s="433" t="s">
        <v>4087</v>
      </c>
      <c r="F28" s="434" t="s">
        <v>2110</v>
      </c>
      <c r="G28" s="433" t="s">
        <v>2073</v>
      </c>
      <c r="H28" s="433" t="s">
        <v>2074</v>
      </c>
      <c r="I28" s="433" t="s">
        <v>2075</v>
      </c>
      <c r="J28" s="433" t="s">
        <v>2076</v>
      </c>
      <c r="K28" s="518" t="s">
        <v>2077</v>
      </c>
    </row>
    <row r="29" spans="1:12" x14ac:dyDescent="0.25">
      <c r="A29" t="s">
        <v>8184</v>
      </c>
      <c r="C29" s="687" t="s">
        <v>10812</v>
      </c>
      <c r="D29" s="705"/>
      <c r="E29" s="705"/>
      <c r="F29" s="705"/>
      <c r="G29" s="705"/>
      <c r="H29" s="705"/>
      <c r="I29" s="705"/>
      <c r="J29" s="705"/>
      <c r="K29" s="705"/>
    </row>
    <row r="30" spans="1:12" x14ac:dyDescent="0.25">
      <c r="A30" t="s">
        <v>8186</v>
      </c>
      <c r="C30" s="687" t="s">
        <v>10812</v>
      </c>
      <c r="D30" s="705"/>
      <c r="E30" s="705"/>
      <c r="F30" s="705"/>
      <c r="G30" s="705"/>
      <c r="H30" s="705"/>
      <c r="I30" s="705"/>
      <c r="J30" s="705"/>
      <c r="K30" s="705"/>
    </row>
    <row r="31" spans="1:12" x14ac:dyDescent="0.25">
      <c r="A31" t="s">
        <v>8193</v>
      </c>
      <c r="C31" s="687" t="s">
        <v>10812</v>
      </c>
      <c r="D31" s="705"/>
      <c r="E31" s="705"/>
      <c r="F31" s="705"/>
      <c r="G31" s="705"/>
      <c r="H31" s="705"/>
      <c r="I31" s="705"/>
      <c r="J31" s="705"/>
      <c r="K31" s="705"/>
    </row>
    <row r="32" spans="1:12" x14ac:dyDescent="0.25">
      <c r="A32" t="s">
        <v>8201</v>
      </c>
      <c r="C32" s="687" t="s">
        <v>10812</v>
      </c>
      <c r="D32" s="705"/>
      <c r="E32" s="705"/>
      <c r="F32" s="705"/>
      <c r="G32" s="705"/>
      <c r="H32" s="705"/>
      <c r="I32" s="705"/>
      <c r="J32" s="705"/>
      <c r="K32" s="705"/>
    </row>
    <row r="33" spans="1:11" x14ac:dyDescent="0.25">
      <c r="A33" t="s">
        <v>8206</v>
      </c>
      <c r="C33" s="687" t="s">
        <v>10812</v>
      </c>
      <c r="D33" s="705"/>
      <c r="E33" s="705"/>
      <c r="F33" s="705"/>
      <c r="G33" s="705"/>
      <c r="H33" s="705"/>
      <c r="I33" s="705"/>
      <c r="J33" s="705"/>
      <c r="K33" s="705"/>
    </row>
    <row r="34" spans="1:11" x14ac:dyDescent="0.25">
      <c r="A34" t="s">
        <v>8208</v>
      </c>
      <c r="C34" s="687" t="s">
        <v>10812</v>
      </c>
      <c r="D34" s="705"/>
      <c r="E34" s="705"/>
      <c r="F34" s="705"/>
      <c r="G34" s="705"/>
      <c r="H34" s="705"/>
      <c r="I34" s="705"/>
      <c r="J34" s="705"/>
      <c r="K34" s="705"/>
    </row>
    <row r="35" spans="1:11" x14ac:dyDescent="0.25">
      <c r="A35" t="s">
        <v>8211</v>
      </c>
      <c r="C35" s="687" t="s">
        <v>10812</v>
      </c>
      <c r="D35" s="705"/>
      <c r="E35" s="705"/>
      <c r="F35" s="705"/>
      <c r="G35" s="705"/>
      <c r="H35" s="705"/>
      <c r="I35" s="705"/>
      <c r="J35" s="705"/>
      <c r="K35" s="705"/>
    </row>
    <row r="36" spans="1:11" x14ac:dyDescent="0.25">
      <c r="A36" t="s">
        <v>8216</v>
      </c>
      <c r="C36" s="687" t="s">
        <v>10812</v>
      </c>
      <c r="D36" s="705"/>
      <c r="E36" s="705"/>
      <c r="F36" s="705"/>
      <c r="G36" s="705"/>
      <c r="H36" s="705"/>
      <c r="I36" s="705"/>
      <c r="J36" s="705"/>
      <c r="K36" s="705"/>
    </row>
    <row r="37" spans="1:11" x14ac:dyDescent="0.25">
      <c r="A37" t="s">
        <v>8222</v>
      </c>
      <c r="C37" s="383">
        <v>102</v>
      </c>
      <c r="D37" s="383">
        <v>82</v>
      </c>
      <c r="E37" s="383">
        <v>71</v>
      </c>
      <c r="F37" s="383">
        <v>63</v>
      </c>
      <c r="G37" s="13">
        <v>42</v>
      </c>
      <c r="H37" s="13">
        <v>47</v>
      </c>
      <c r="I37" s="13">
        <v>36</v>
      </c>
      <c r="J37" s="383" t="s">
        <v>1542</v>
      </c>
      <c r="K37" s="13">
        <v>14</v>
      </c>
    </row>
    <row r="38" spans="1:11" x14ac:dyDescent="0.25">
      <c r="A38" t="s">
        <v>8228</v>
      </c>
      <c r="C38" s="687" t="s">
        <v>10812</v>
      </c>
      <c r="D38" s="705"/>
      <c r="E38" s="705"/>
      <c r="F38" s="705"/>
      <c r="G38" s="705"/>
      <c r="H38" s="705"/>
      <c r="I38" s="705"/>
      <c r="J38" s="705"/>
      <c r="K38" s="705"/>
    </row>
    <row r="39" spans="1:11" x14ac:dyDescent="0.25">
      <c r="A39" t="s">
        <v>8230</v>
      </c>
      <c r="C39" s="687" t="s">
        <v>10812</v>
      </c>
      <c r="D39" s="705"/>
      <c r="E39" s="705"/>
      <c r="F39" s="705"/>
      <c r="G39" s="705"/>
      <c r="H39" s="705"/>
      <c r="I39" s="705"/>
      <c r="J39" s="705"/>
      <c r="K39" s="705"/>
    </row>
    <row r="40" spans="1:11" x14ac:dyDescent="0.25">
      <c r="A40" t="s">
        <v>8232</v>
      </c>
      <c r="C40" s="613" t="s">
        <v>1542</v>
      </c>
      <c r="D40" s="383">
        <v>10</v>
      </c>
      <c r="E40" s="383" t="s">
        <v>1542</v>
      </c>
      <c r="F40" s="383" t="s">
        <v>1542</v>
      </c>
      <c r="G40" s="13">
        <v>14</v>
      </c>
      <c r="H40" s="383" t="s">
        <v>1542</v>
      </c>
      <c r="I40" s="13"/>
      <c r="J40" s="383" t="s">
        <v>1542</v>
      </c>
      <c r="K40" s="383" t="s">
        <v>1542</v>
      </c>
    </row>
    <row r="41" spans="1:11" x14ac:dyDescent="0.25">
      <c r="A41" t="s">
        <v>8234</v>
      </c>
      <c r="C41" s="687" t="s">
        <v>10812</v>
      </c>
      <c r="D41" s="705"/>
      <c r="E41" s="705"/>
      <c r="F41" s="705"/>
      <c r="G41" s="705"/>
      <c r="H41" s="705"/>
      <c r="I41" s="705"/>
      <c r="J41" s="705"/>
      <c r="K41" s="705"/>
    </row>
    <row r="42" spans="1:11" x14ac:dyDescent="0.25">
      <c r="A42" t="s">
        <v>8254</v>
      </c>
      <c r="C42" s="687" t="s">
        <v>10812</v>
      </c>
      <c r="D42" s="705"/>
      <c r="E42" s="705"/>
      <c r="F42" s="705"/>
      <c r="G42" s="705"/>
      <c r="H42" s="705"/>
      <c r="I42" s="705"/>
      <c r="J42" s="705"/>
      <c r="K42" s="705"/>
    </row>
    <row r="43" spans="1:11" x14ac:dyDescent="0.25">
      <c r="A43" t="s">
        <v>8258</v>
      </c>
      <c r="C43" s="687" t="s">
        <v>10812</v>
      </c>
      <c r="D43" s="705"/>
      <c r="E43" s="705"/>
      <c r="F43" s="705"/>
      <c r="G43" s="705"/>
      <c r="H43" s="705"/>
      <c r="I43" s="705"/>
      <c r="J43" s="705"/>
      <c r="K43" s="705"/>
    </row>
    <row r="44" spans="1:11" x14ac:dyDescent="0.25">
      <c r="A44" t="s">
        <v>8262</v>
      </c>
      <c r="C44" s="383">
        <v>17</v>
      </c>
      <c r="D44" s="383">
        <v>23</v>
      </c>
      <c r="E44" s="383">
        <v>19</v>
      </c>
      <c r="F44" s="383">
        <v>23</v>
      </c>
      <c r="G44" s="13">
        <v>23</v>
      </c>
      <c r="H44" s="13">
        <v>14</v>
      </c>
      <c r="I44" s="13">
        <v>12</v>
      </c>
      <c r="J44" s="383" t="s">
        <v>1542</v>
      </c>
      <c r="K44" s="383" t="s">
        <v>1542</v>
      </c>
    </row>
    <row r="45" spans="1:11" x14ac:dyDescent="0.25">
      <c r="A45" t="s">
        <v>8266</v>
      </c>
      <c r="C45" s="687" t="s">
        <v>10812</v>
      </c>
      <c r="D45" s="705"/>
      <c r="E45" s="705"/>
      <c r="F45" s="705"/>
      <c r="G45" s="705"/>
      <c r="H45" s="705"/>
      <c r="I45" s="705"/>
      <c r="J45" s="705"/>
      <c r="K45" s="705"/>
    </row>
    <row r="46" spans="1:11" x14ac:dyDescent="0.25">
      <c r="A46" t="s">
        <v>8270</v>
      </c>
      <c r="C46" s="687" t="s">
        <v>10812</v>
      </c>
      <c r="D46" s="705"/>
      <c r="E46" s="705"/>
      <c r="F46" s="705"/>
      <c r="G46" s="705"/>
      <c r="H46" s="705"/>
      <c r="I46" s="705"/>
      <c r="J46" s="705"/>
      <c r="K46" s="705"/>
    </row>
    <row r="47" spans="1:11" x14ac:dyDescent="0.25">
      <c r="A47" t="s">
        <v>8272</v>
      </c>
      <c r="C47" s="383">
        <v>77</v>
      </c>
      <c r="D47" s="383">
        <v>88</v>
      </c>
      <c r="E47" s="383">
        <v>64</v>
      </c>
      <c r="F47" s="383">
        <v>51</v>
      </c>
      <c r="G47" s="13">
        <v>37</v>
      </c>
      <c r="H47" s="13">
        <v>27</v>
      </c>
      <c r="I47" s="13">
        <v>15</v>
      </c>
      <c r="J47" s="383" t="s">
        <v>1542</v>
      </c>
      <c r="K47" s="383" t="s">
        <v>1542</v>
      </c>
    </row>
    <row r="48" spans="1:11" x14ac:dyDescent="0.25">
      <c r="A48" t="s">
        <v>8276</v>
      </c>
      <c r="C48" s="687" t="s">
        <v>10812</v>
      </c>
      <c r="D48" s="705"/>
      <c r="E48" s="705"/>
      <c r="F48" s="705"/>
      <c r="G48" s="705"/>
      <c r="H48" s="705"/>
      <c r="I48" s="705"/>
      <c r="J48" s="705"/>
      <c r="K48" s="705"/>
    </row>
    <row r="49" spans="1:11" x14ac:dyDescent="0.25">
      <c r="A49" t="s">
        <v>8279</v>
      </c>
      <c r="C49" s="687" t="s">
        <v>10812</v>
      </c>
      <c r="D49" s="705"/>
      <c r="E49" s="705"/>
      <c r="F49" s="705"/>
      <c r="G49" s="705"/>
      <c r="H49" s="705"/>
      <c r="I49" s="705"/>
      <c r="J49" s="705"/>
      <c r="K49" s="705"/>
    </row>
    <row r="50" spans="1:11" x14ac:dyDescent="0.25">
      <c r="A50" t="s">
        <v>8280</v>
      </c>
      <c r="C50" s="613" t="s">
        <v>1542</v>
      </c>
      <c r="D50" s="383">
        <v>19</v>
      </c>
      <c r="E50" s="383">
        <v>16</v>
      </c>
      <c r="F50" s="383">
        <v>16</v>
      </c>
      <c r="G50" s="13">
        <v>16</v>
      </c>
      <c r="H50" s="13">
        <v>12</v>
      </c>
      <c r="I50" s="13">
        <v>13</v>
      </c>
      <c r="J50" s="383" t="s">
        <v>1542</v>
      </c>
      <c r="K50" s="383" t="s">
        <v>1542</v>
      </c>
    </row>
    <row r="51" spans="1:11" x14ac:dyDescent="0.25">
      <c r="A51" t="s">
        <v>8284</v>
      </c>
      <c r="C51" s="687" t="s">
        <v>10812</v>
      </c>
      <c r="D51" s="705"/>
      <c r="E51" s="705"/>
      <c r="F51" s="705"/>
      <c r="G51" s="705"/>
      <c r="H51" s="705"/>
      <c r="I51" s="705"/>
      <c r="J51" s="705"/>
      <c r="K51" s="705"/>
    </row>
    <row r="52" spans="1:11" x14ac:dyDescent="0.25">
      <c r="A52" t="s">
        <v>8286</v>
      </c>
      <c r="C52" s="687" t="s">
        <v>10812</v>
      </c>
      <c r="D52" s="705"/>
      <c r="E52" s="705"/>
      <c r="F52" s="705"/>
      <c r="G52" s="705"/>
      <c r="H52" s="705"/>
      <c r="I52" s="705"/>
      <c r="J52" s="705"/>
      <c r="K52" s="705"/>
    </row>
    <row r="53" spans="1:11" x14ac:dyDescent="0.25">
      <c r="A53" s="214" t="s">
        <v>8288</v>
      </c>
      <c r="C53" s="687" t="s">
        <v>10812</v>
      </c>
      <c r="D53" s="705"/>
      <c r="E53" s="705"/>
      <c r="F53" s="705"/>
      <c r="G53" s="705"/>
      <c r="H53" s="705"/>
      <c r="I53" s="705"/>
      <c r="J53" s="705"/>
      <c r="K53" s="705"/>
    </row>
    <row r="54" spans="1:11" x14ac:dyDescent="0.25">
      <c r="A54" t="s">
        <v>8292</v>
      </c>
      <c r="C54" s="687" t="s">
        <v>10812</v>
      </c>
      <c r="D54" s="705"/>
      <c r="E54" s="705"/>
      <c r="F54" s="705"/>
      <c r="G54" s="705"/>
      <c r="H54" s="705"/>
      <c r="I54" s="705"/>
      <c r="J54" s="705"/>
      <c r="K54" s="705"/>
    </row>
    <row r="55" spans="1:11" x14ac:dyDescent="0.25">
      <c r="A55" t="s">
        <v>8291</v>
      </c>
      <c r="C55" s="687" t="s">
        <v>10812</v>
      </c>
      <c r="D55" s="705"/>
      <c r="E55" s="705"/>
      <c r="F55" s="705"/>
      <c r="G55" s="705"/>
      <c r="H55" s="705"/>
      <c r="I55" s="705"/>
      <c r="J55" s="705"/>
      <c r="K55" s="705"/>
    </row>
    <row r="56" spans="1:11" x14ac:dyDescent="0.25">
      <c r="A56" t="s">
        <v>8298</v>
      </c>
      <c r="C56" s="687" t="s">
        <v>10812</v>
      </c>
      <c r="D56" s="705"/>
      <c r="E56" s="705"/>
      <c r="F56" s="705"/>
      <c r="G56" s="705"/>
      <c r="H56" s="705"/>
      <c r="I56" s="705"/>
      <c r="J56" s="705"/>
      <c r="K56" s="705"/>
    </row>
    <row r="57" spans="1:11" x14ac:dyDescent="0.25">
      <c r="A57" t="s">
        <v>8302</v>
      </c>
      <c r="C57" s="687" t="s">
        <v>10812</v>
      </c>
      <c r="D57" s="705"/>
      <c r="E57" s="705"/>
      <c r="F57" s="705"/>
      <c r="G57" s="705"/>
      <c r="H57" s="705"/>
      <c r="I57" s="705"/>
      <c r="J57" s="705"/>
      <c r="K57" s="705"/>
    </row>
    <row r="58" spans="1:11" x14ac:dyDescent="0.25">
      <c r="A58" t="s">
        <v>8306</v>
      </c>
      <c r="C58" s="383">
        <v>10</v>
      </c>
      <c r="D58" s="383">
        <v>22</v>
      </c>
      <c r="E58" s="383">
        <v>20</v>
      </c>
      <c r="F58" s="383">
        <v>18</v>
      </c>
      <c r="G58" s="13">
        <v>24</v>
      </c>
      <c r="H58" s="13">
        <v>34</v>
      </c>
      <c r="I58" s="13">
        <v>26</v>
      </c>
      <c r="J58" s="383" t="s">
        <v>1542</v>
      </c>
      <c r="K58" s="383" t="s">
        <v>1542</v>
      </c>
    </row>
    <row r="59" spans="1:11" x14ac:dyDescent="0.25">
      <c r="A59" t="s">
        <v>8309</v>
      </c>
      <c r="C59" s="687" t="s">
        <v>10812</v>
      </c>
      <c r="D59" s="705"/>
      <c r="E59" s="705"/>
      <c r="F59" s="705"/>
      <c r="G59" s="705"/>
      <c r="H59" s="705"/>
      <c r="I59" s="705"/>
      <c r="J59" s="705"/>
      <c r="K59" s="705"/>
    </row>
    <row r="60" spans="1:11" x14ac:dyDescent="0.25">
      <c r="A60" t="s">
        <v>8312</v>
      </c>
      <c r="C60" s="613" t="s">
        <v>1542</v>
      </c>
      <c r="D60" s="613" t="s">
        <v>1542</v>
      </c>
      <c r="E60" s="613" t="s">
        <v>1542</v>
      </c>
      <c r="F60" s="383">
        <v>12</v>
      </c>
      <c r="G60" s="13">
        <v>10</v>
      </c>
      <c r="H60" s="383" t="s">
        <v>1542</v>
      </c>
      <c r="I60" s="383" t="s">
        <v>1542</v>
      </c>
      <c r="J60" s="383" t="s">
        <v>1542</v>
      </c>
      <c r="K60" s="383" t="s">
        <v>1542</v>
      </c>
    </row>
    <row r="61" spans="1:11" x14ac:dyDescent="0.25">
      <c r="A61" t="s">
        <v>8316</v>
      </c>
      <c r="C61" s="383">
        <v>20590</v>
      </c>
      <c r="D61" s="383">
        <v>20964</v>
      </c>
      <c r="E61" s="383">
        <v>21156</v>
      </c>
      <c r="F61" s="383">
        <v>22085</v>
      </c>
      <c r="G61" s="13">
        <v>22469</v>
      </c>
      <c r="H61" s="13">
        <v>22566</v>
      </c>
      <c r="I61" s="13">
        <v>19873</v>
      </c>
      <c r="J61" s="13">
        <v>8730</v>
      </c>
      <c r="K61" s="13">
        <v>8227</v>
      </c>
    </row>
    <row r="62" spans="1:11" x14ac:dyDescent="0.25">
      <c r="A62" t="s">
        <v>8320</v>
      </c>
      <c r="C62" s="687" t="s">
        <v>10812</v>
      </c>
      <c r="D62" s="705"/>
      <c r="E62" s="705"/>
      <c r="F62" s="705"/>
      <c r="G62" s="705"/>
      <c r="H62" s="705"/>
      <c r="I62" s="705"/>
      <c r="J62" s="705"/>
      <c r="K62" s="705"/>
    </row>
    <row r="63" spans="1:11" x14ac:dyDescent="0.25">
      <c r="A63" t="s">
        <v>8324</v>
      </c>
      <c r="C63" s="687" t="s">
        <v>10812</v>
      </c>
      <c r="D63" s="705"/>
      <c r="E63" s="705"/>
      <c r="F63" s="705"/>
      <c r="G63" s="705"/>
      <c r="H63" s="705"/>
      <c r="I63" s="705"/>
      <c r="J63" s="705"/>
      <c r="K63" s="705"/>
    </row>
    <row r="64" spans="1:11" x14ac:dyDescent="0.25">
      <c r="A64" t="s">
        <v>8326</v>
      </c>
      <c r="C64" s="687" t="s">
        <v>10812</v>
      </c>
      <c r="D64" s="705"/>
      <c r="E64" s="705"/>
      <c r="F64" s="705"/>
      <c r="G64" s="705"/>
      <c r="H64" s="705"/>
      <c r="I64" s="705"/>
      <c r="J64" s="705"/>
      <c r="K64" s="705"/>
    </row>
    <row r="65" spans="1:11" x14ac:dyDescent="0.25">
      <c r="A65" t="s">
        <v>8330</v>
      </c>
      <c r="C65" s="687" t="s">
        <v>10812</v>
      </c>
      <c r="D65" s="705"/>
      <c r="E65" s="705"/>
      <c r="F65" s="705"/>
      <c r="G65" s="705"/>
      <c r="H65" s="705"/>
      <c r="I65" s="705"/>
      <c r="J65" s="705"/>
      <c r="K65" s="705"/>
    </row>
    <row r="66" spans="1:11" x14ac:dyDescent="0.25">
      <c r="A66" t="s">
        <v>8332</v>
      </c>
      <c r="C66" s="687" t="s">
        <v>10812</v>
      </c>
      <c r="D66" s="705"/>
      <c r="E66" s="705"/>
      <c r="F66" s="705"/>
      <c r="G66" s="705"/>
      <c r="H66" s="705"/>
      <c r="I66" s="705"/>
      <c r="J66" s="705"/>
      <c r="K66" s="705"/>
    </row>
    <row r="67" spans="1:11" x14ac:dyDescent="0.25">
      <c r="A67" t="s">
        <v>8336</v>
      </c>
      <c r="C67" s="687" t="s">
        <v>10812</v>
      </c>
      <c r="D67" s="705"/>
      <c r="E67" s="705"/>
      <c r="F67" s="705"/>
      <c r="G67" s="705"/>
      <c r="H67" s="705"/>
      <c r="I67" s="705"/>
      <c r="J67" s="705"/>
      <c r="K67" s="705"/>
    </row>
    <row r="68" spans="1:11" x14ac:dyDescent="0.25">
      <c r="A68" t="s">
        <v>8338</v>
      </c>
      <c r="C68" s="687" t="s">
        <v>10812</v>
      </c>
      <c r="D68" s="705"/>
      <c r="E68" s="705"/>
      <c r="F68" s="705"/>
      <c r="G68" s="705"/>
      <c r="H68" s="705"/>
      <c r="I68" s="705"/>
      <c r="J68" s="705"/>
      <c r="K68" s="705"/>
    </row>
    <row r="69" spans="1:11" x14ac:dyDescent="0.25">
      <c r="A69" t="s">
        <v>8342</v>
      </c>
      <c r="C69" s="383">
        <v>14</v>
      </c>
      <c r="D69" s="383">
        <v>16</v>
      </c>
      <c r="E69" s="383">
        <v>21</v>
      </c>
      <c r="F69" s="383">
        <v>17</v>
      </c>
      <c r="G69" s="13">
        <v>16</v>
      </c>
      <c r="H69" s="13">
        <v>17</v>
      </c>
      <c r="I69" s="13">
        <v>16</v>
      </c>
      <c r="J69" s="383" t="s">
        <v>1542</v>
      </c>
      <c r="K69" s="383" t="s">
        <v>1542</v>
      </c>
    </row>
    <row r="70" spans="1:11" x14ac:dyDescent="0.25">
      <c r="A70" t="s">
        <v>8344</v>
      </c>
      <c r="C70" s="687" t="s">
        <v>10812</v>
      </c>
      <c r="D70" s="705"/>
      <c r="E70" s="705"/>
      <c r="F70" s="705"/>
      <c r="G70" s="705"/>
      <c r="H70" s="705"/>
      <c r="I70" s="705"/>
      <c r="J70" s="705"/>
      <c r="K70" s="705"/>
    </row>
    <row r="71" spans="1:11" x14ac:dyDescent="0.25">
      <c r="A71" s="214" t="s">
        <v>8348</v>
      </c>
      <c r="C71" s="687" t="s">
        <v>10812</v>
      </c>
      <c r="D71" s="705"/>
      <c r="E71" s="705"/>
      <c r="F71" s="705"/>
      <c r="G71" s="705"/>
      <c r="H71" s="705"/>
      <c r="I71" s="705"/>
      <c r="J71" s="705"/>
      <c r="K71" s="705"/>
    </row>
    <row r="72" spans="1:11" x14ac:dyDescent="0.25">
      <c r="A72" t="s">
        <v>8352</v>
      </c>
      <c r="C72" s="383">
        <v>14</v>
      </c>
      <c r="D72" s="383">
        <v>24</v>
      </c>
      <c r="E72" s="383">
        <v>17</v>
      </c>
      <c r="F72" s="383">
        <v>17</v>
      </c>
      <c r="G72" s="13">
        <v>24</v>
      </c>
      <c r="H72" s="13">
        <v>16</v>
      </c>
      <c r="I72" s="13">
        <v>12</v>
      </c>
      <c r="J72" s="383" t="s">
        <v>1542</v>
      </c>
      <c r="K72" s="383" t="s">
        <v>1542</v>
      </c>
    </row>
    <row r="73" spans="1:11" x14ac:dyDescent="0.25">
      <c r="A73" t="s">
        <v>8354</v>
      </c>
      <c r="C73" s="383" t="s">
        <v>1542</v>
      </c>
      <c r="D73" s="613" t="s">
        <v>1542</v>
      </c>
      <c r="E73" s="383" t="s">
        <v>1542</v>
      </c>
      <c r="F73" s="613" t="s">
        <v>1542</v>
      </c>
      <c r="G73" s="613" t="s">
        <v>1542</v>
      </c>
      <c r="H73" s="613" t="s">
        <v>1542</v>
      </c>
      <c r="I73" s="613" t="s">
        <v>1542</v>
      </c>
      <c r="J73" s="613" t="s">
        <v>1542</v>
      </c>
      <c r="K73" s="613" t="s">
        <v>1542</v>
      </c>
    </row>
    <row r="74" spans="1:11" x14ac:dyDescent="0.25">
      <c r="A74" t="s">
        <v>8358</v>
      </c>
      <c r="C74" s="383">
        <v>15</v>
      </c>
      <c r="D74" s="613" t="s">
        <v>1542</v>
      </c>
      <c r="E74" s="613" t="s">
        <v>1542</v>
      </c>
      <c r="F74" s="613" t="s">
        <v>1542</v>
      </c>
      <c r="G74" s="383" t="s">
        <v>1542</v>
      </c>
      <c r="H74" s="383" t="s">
        <v>1542</v>
      </c>
      <c r="I74" s="613" t="s">
        <v>1542</v>
      </c>
      <c r="J74" s="613" t="s">
        <v>1542</v>
      </c>
      <c r="K74" s="613" t="s">
        <v>1542</v>
      </c>
    </row>
    <row r="75" spans="1:11" x14ac:dyDescent="0.25">
      <c r="A75" t="s">
        <v>8362</v>
      </c>
      <c r="C75" s="687" t="s">
        <v>10812</v>
      </c>
      <c r="D75" s="705"/>
      <c r="E75" s="705"/>
      <c r="F75" s="705"/>
      <c r="G75" s="705"/>
      <c r="H75" s="705"/>
      <c r="I75" s="705"/>
      <c r="J75" s="705"/>
      <c r="K75" s="705"/>
    </row>
    <row r="76" spans="1:11" x14ac:dyDescent="0.25">
      <c r="A76" t="s">
        <v>8364</v>
      </c>
      <c r="C76" s="687" t="s">
        <v>10812</v>
      </c>
      <c r="D76" s="705"/>
      <c r="E76" s="705"/>
      <c r="F76" s="705"/>
      <c r="G76" s="705"/>
      <c r="H76" s="705"/>
      <c r="I76" s="705"/>
      <c r="J76" s="705"/>
      <c r="K76" s="705"/>
    </row>
    <row r="77" spans="1:11" x14ac:dyDescent="0.25">
      <c r="A77" t="s">
        <v>8368</v>
      </c>
      <c r="C77" s="687" t="s">
        <v>10812</v>
      </c>
      <c r="D77" s="705"/>
      <c r="E77" s="705"/>
      <c r="F77" s="705"/>
      <c r="G77" s="705"/>
      <c r="H77" s="705"/>
      <c r="I77" s="705"/>
      <c r="J77" s="705"/>
      <c r="K77" s="705"/>
    </row>
    <row r="78" spans="1:11" x14ac:dyDescent="0.25">
      <c r="A78" t="s">
        <v>8372</v>
      </c>
      <c r="C78" s="687" t="s">
        <v>10812</v>
      </c>
      <c r="D78" s="705"/>
      <c r="E78" s="705"/>
      <c r="F78" s="705"/>
      <c r="G78" s="705"/>
      <c r="H78" s="705"/>
      <c r="I78" s="705"/>
      <c r="J78" s="705"/>
      <c r="K78" s="705"/>
    </row>
    <row r="79" spans="1:11" x14ac:dyDescent="0.25">
      <c r="A79" t="s">
        <v>8374</v>
      </c>
      <c r="C79" s="687" t="s">
        <v>10812</v>
      </c>
      <c r="D79" s="705"/>
      <c r="E79" s="705"/>
      <c r="F79" s="705"/>
      <c r="G79" s="705"/>
      <c r="H79" s="705"/>
      <c r="I79" s="705"/>
      <c r="J79" s="705"/>
      <c r="K79" s="705"/>
    </row>
    <row r="80" spans="1:11" x14ac:dyDescent="0.25">
      <c r="A80" t="s">
        <v>8382</v>
      </c>
      <c r="C80" s="383">
        <v>26</v>
      </c>
      <c r="D80" s="383">
        <v>22</v>
      </c>
      <c r="E80" s="383">
        <v>31</v>
      </c>
      <c r="F80" s="383">
        <v>22</v>
      </c>
      <c r="G80" s="13">
        <v>24</v>
      </c>
      <c r="H80" s="13">
        <v>21</v>
      </c>
      <c r="I80" s="13">
        <v>22</v>
      </c>
      <c r="J80" s="383" t="s">
        <v>1542</v>
      </c>
      <c r="K80" s="383" t="s">
        <v>1542</v>
      </c>
    </row>
    <row r="81" spans="1:11" x14ac:dyDescent="0.25">
      <c r="A81" t="s">
        <v>8378</v>
      </c>
      <c r="C81" s="687" t="s">
        <v>10812</v>
      </c>
      <c r="D81" s="705"/>
      <c r="E81" s="705"/>
      <c r="F81" s="705"/>
      <c r="G81" s="705"/>
      <c r="H81" s="705"/>
      <c r="I81" s="705"/>
      <c r="J81" s="705"/>
      <c r="K81" s="705"/>
    </row>
    <row r="82" spans="1:11" x14ac:dyDescent="0.25">
      <c r="A82" t="s">
        <v>8386</v>
      </c>
      <c r="C82" s="383">
        <v>50</v>
      </c>
      <c r="D82" s="383">
        <v>48</v>
      </c>
      <c r="E82" s="383">
        <v>43</v>
      </c>
      <c r="F82" s="383">
        <v>61</v>
      </c>
      <c r="G82" s="13">
        <v>54</v>
      </c>
      <c r="H82" s="13">
        <v>52</v>
      </c>
      <c r="I82" s="13">
        <v>38</v>
      </c>
      <c r="J82" s="383" t="s">
        <v>1542</v>
      </c>
      <c r="K82" s="383" t="s">
        <v>1542</v>
      </c>
    </row>
    <row r="83" spans="1:11" x14ac:dyDescent="0.25">
      <c r="A83" t="s">
        <v>8388</v>
      </c>
      <c r="C83" s="687" t="s">
        <v>10812</v>
      </c>
      <c r="D83" s="705"/>
      <c r="E83" s="705"/>
      <c r="F83" s="705"/>
      <c r="G83" s="705"/>
      <c r="H83" s="705"/>
      <c r="I83" s="705"/>
      <c r="J83" s="705"/>
      <c r="K83" s="705"/>
    </row>
    <row r="84" spans="1:11" x14ac:dyDescent="0.25">
      <c r="A84" t="s">
        <v>8391</v>
      </c>
      <c r="C84" s="687" t="s">
        <v>10812</v>
      </c>
      <c r="D84" s="705"/>
      <c r="E84" s="705"/>
      <c r="F84" s="705"/>
      <c r="G84" s="705"/>
      <c r="H84" s="705"/>
      <c r="I84" s="705"/>
      <c r="J84" s="705"/>
      <c r="K84" s="705"/>
    </row>
    <row r="85" spans="1:11" x14ac:dyDescent="0.25">
      <c r="A85" t="s">
        <v>8395</v>
      </c>
      <c r="C85" s="687" t="s">
        <v>10812</v>
      </c>
      <c r="D85" s="705"/>
      <c r="E85" s="705"/>
      <c r="F85" s="705"/>
      <c r="G85" s="705"/>
      <c r="H85" s="705"/>
      <c r="I85" s="705"/>
      <c r="J85" s="705"/>
      <c r="K85" s="705"/>
    </row>
    <row r="86" spans="1:11" x14ac:dyDescent="0.25">
      <c r="A86" t="s">
        <v>8397</v>
      </c>
      <c r="C86" s="687" t="s">
        <v>10812</v>
      </c>
      <c r="D86" s="705"/>
      <c r="E86" s="705"/>
      <c r="F86" s="705"/>
      <c r="G86" s="705"/>
      <c r="H86" s="705"/>
      <c r="I86" s="705"/>
      <c r="J86" s="705"/>
      <c r="K86" s="705"/>
    </row>
    <row r="87" spans="1:11" x14ac:dyDescent="0.25">
      <c r="A87" t="s">
        <v>8401</v>
      </c>
      <c r="C87" s="383">
        <v>50</v>
      </c>
      <c r="D87" s="383">
        <v>38</v>
      </c>
      <c r="E87" s="383">
        <v>81</v>
      </c>
      <c r="F87" s="383">
        <v>39</v>
      </c>
      <c r="G87" s="13">
        <v>21</v>
      </c>
      <c r="H87" s="13">
        <v>22</v>
      </c>
      <c r="I87" s="13">
        <v>31</v>
      </c>
      <c r="J87" s="13">
        <v>14</v>
      </c>
      <c r="K87" s="13">
        <v>13</v>
      </c>
    </row>
    <row r="88" spans="1:11" x14ac:dyDescent="0.25">
      <c r="A88" t="s">
        <v>8405</v>
      </c>
      <c r="C88" s="383">
        <v>16</v>
      </c>
      <c r="D88" s="383">
        <v>15</v>
      </c>
      <c r="E88" s="613" t="s">
        <v>1542</v>
      </c>
      <c r="F88" s="383">
        <v>12</v>
      </c>
      <c r="G88" s="13">
        <v>14</v>
      </c>
      <c r="H88" s="13">
        <v>10</v>
      </c>
      <c r="I88" s="13">
        <v>10</v>
      </c>
      <c r="J88" s="613" t="s">
        <v>1542</v>
      </c>
      <c r="K88" s="383" t="s">
        <v>1542</v>
      </c>
    </row>
    <row r="89" spans="1:11" x14ac:dyDescent="0.25">
      <c r="A89" t="s">
        <v>8408</v>
      </c>
      <c r="C89" s="687" t="s">
        <v>10812</v>
      </c>
      <c r="D89" s="705"/>
      <c r="E89" s="705"/>
      <c r="F89" s="705"/>
      <c r="G89" s="705"/>
      <c r="H89" s="705"/>
      <c r="I89" s="705"/>
      <c r="J89" s="705"/>
      <c r="K89" s="705"/>
    </row>
    <row r="90" spans="1:11" x14ac:dyDescent="0.25">
      <c r="A90" t="s">
        <v>8412</v>
      </c>
      <c r="C90" s="687" t="s">
        <v>10812</v>
      </c>
      <c r="D90" s="705"/>
      <c r="E90" s="705"/>
      <c r="F90" s="705"/>
      <c r="G90" s="705"/>
      <c r="H90" s="705"/>
      <c r="I90" s="705"/>
      <c r="J90" s="705"/>
      <c r="K90" s="705"/>
    </row>
    <row r="91" spans="1:11" x14ac:dyDescent="0.25">
      <c r="A91" t="s">
        <v>8416</v>
      </c>
      <c r="C91" s="687" t="s">
        <v>10812</v>
      </c>
      <c r="D91" s="705"/>
      <c r="E91" s="705"/>
      <c r="F91" s="705"/>
      <c r="G91" s="705"/>
      <c r="H91" s="705"/>
      <c r="I91" s="705"/>
      <c r="J91" s="705"/>
      <c r="K91" s="705"/>
    </row>
    <row r="92" spans="1:11" x14ac:dyDescent="0.25">
      <c r="A92" t="s">
        <v>8420</v>
      </c>
      <c r="C92" s="687" t="s">
        <v>10812</v>
      </c>
      <c r="D92" s="705"/>
      <c r="E92" s="705"/>
      <c r="F92" s="705"/>
      <c r="G92" s="705"/>
      <c r="H92" s="705"/>
      <c r="I92" s="705"/>
      <c r="J92" s="705"/>
      <c r="K92" s="705"/>
    </row>
    <row r="93" spans="1:11" x14ac:dyDescent="0.25">
      <c r="A93" t="s">
        <v>8424</v>
      </c>
      <c r="C93" s="687" t="s">
        <v>10812</v>
      </c>
      <c r="D93" s="705"/>
      <c r="E93" s="705"/>
      <c r="F93" s="705"/>
      <c r="G93" s="705"/>
      <c r="H93" s="705"/>
      <c r="I93" s="705"/>
      <c r="J93" s="705"/>
      <c r="K93" s="705"/>
    </row>
    <row r="94" spans="1:11" x14ac:dyDescent="0.25">
      <c r="A94" t="s">
        <v>8426</v>
      </c>
      <c r="C94" s="687" t="s">
        <v>10812</v>
      </c>
      <c r="D94" s="705"/>
      <c r="E94" s="705"/>
      <c r="F94" s="705"/>
      <c r="G94" s="705"/>
      <c r="H94" s="705"/>
      <c r="I94" s="705"/>
      <c r="J94" s="705"/>
      <c r="K94" s="705"/>
    </row>
    <row r="95" spans="1:11" x14ac:dyDescent="0.25">
      <c r="A95" t="s">
        <v>8430</v>
      </c>
      <c r="C95" s="687" t="s">
        <v>10812</v>
      </c>
      <c r="D95" s="705"/>
      <c r="E95" s="705"/>
      <c r="F95" s="705"/>
      <c r="G95" s="705"/>
      <c r="H95" s="705"/>
      <c r="I95" s="705"/>
      <c r="J95" s="705"/>
      <c r="K95" s="705"/>
    </row>
    <row r="96" spans="1:11" x14ac:dyDescent="0.25">
      <c r="A96" t="s">
        <v>8434</v>
      </c>
      <c r="C96" s="687" t="s">
        <v>10812</v>
      </c>
      <c r="D96" s="705"/>
      <c r="E96" s="705"/>
      <c r="F96" s="705"/>
      <c r="G96" s="705"/>
      <c r="H96" s="705"/>
      <c r="I96" s="705"/>
      <c r="J96" s="705"/>
      <c r="K96" s="705"/>
    </row>
    <row r="97" spans="1:11" x14ac:dyDescent="0.25">
      <c r="A97" t="s">
        <v>8438</v>
      </c>
      <c r="C97" s="687" t="s">
        <v>10812</v>
      </c>
      <c r="D97" s="705"/>
      <c r="E97" s="705"/>
      <c r="F97" s="705"/>
      <c r="G97" s="705"/>
      <c r="H97" s="705"/>
      <c r="I97" s="705"/>
      <c r="J97" s="705"/>
      <c r="K97" s="705"/>
    </row>
    <row r="98" spans="1:11" x14ac:dyDescent="0.25">
      <c r="A98" t="s">
        <v>8440</v>
      </c>
      <c r="C98" s="687" t="s">
        <v>10812</v>
      </c>
      <c r="D98" s="705"/>
      <c r="E98" s="705"/>
      <c r="F98" s="705"/>
      <c r="G98" s="705"/>
      <c r="H98" s="705"/>
      <c r="I98" s="705"/>
      <c r="J98" s="705"/>
      <c r="K98" s="705"/>
    </row>
    <row r="99" spans="1:11" x14ac:dyDescent="0.25">
      <c r="A99" t="s">
        <v>8442</v>
      </c>
      <c r="C99" s="687" t="s">
        <v>10812</v>
      </c>
      <c r="D99" s="705"/>
      <c r="E99" s="705"/>
      <c r="F99" s="705"/>
      <c r="G99" s="705"/>
      <c r="H99" s="705"/>
      <c r="I99" s="705"/>
      <c r="J99" s="705"/>
      <c r="K99" s="705"/>
    </row>
    <row r="100" spans="1:11" x14ac:dyDescent="0.25">
      <c r="A100" t="s">
        <v>8446</v>
      </c>
      <c r="C100" s="687" t="s">
        <v>10812</v>
      </c>
      <c r="D100" s="705"/>
      <c r="E100" s="705"/>
      <c r="F100" s="705"/>
      <c r="G100" s="705"/>
      <c r="H100" s="705"/>
      <c r="I100" s="705"/>
      <c r="J100" s="705"/>
      <c r="K100" s="705"/>
    </row>
    <row r="101" spans="1:11" x14ac:dyDescent="0.25">
      <c r="A101" t="s">
        <v>8447</v>
      </c>
      <c r="C101" s="687" t="s">
        <v>10812</v>
      </c>
      <c r="D101" s="705"/>
      <c r="E101" s="705"/>
      <c r="F101" s="705"/>
      <c r="G101" s="705"/>
      <c r="H101" s="705"/>
      <c r="I101" s="705"/>
      <c r="J101" s="705"/>
      <c r="K101" s="705"/>
    </row>
    <row r="102" spans="1:11" x14ac:dyDescent="0.25">
      <c r="A102" t="s">
        <v>8451</v>
      </c>
      <c r="C102" s="383">
        <v>55</v>
      </c>
      <c r="D102" s="383">
        <v>62</v>
      </c>
      <c r="E102" s="383">
        <v>48</v>
      </c>
      <c r="F102" s="383">
        <v>58</v>
      </c>
      <c r="G102" s="13">
        <v>69</v>
      </c>
      <c r="H102" s="13">
        <v>61</v>
      </c>
      <c r="I102" s="13">
        <v>67</v>
      </c>
      <c r="J102" s="13">
        <v>10</v>
      </c>
      <c r="K102" s="383" t="s">
        <v>1542</v>
      </c>
    </row>
    <row r="103" spans="1:11" x14ac:dyDescent="0.25">
      <c r="A103" t="s">
        <v>8455</v>
      </c>
      <c r="C103" s="383">
        <v>236</v>
      </c>
      <c r="D103" s="383">
        <v>262</v>
      </c>
      <c r="E103" s="383">
        <v>235</v>
      </c>
      <c r="F103" s="383">
        <v>285</v>
      </c>
      <c r="G103" s="13">
        <v>281</v>
      </c>
      <c r="H103" s="13">
        <v>265</v>
      </c>
      <c r="I103" s="13">
        <v>237</v>
      </c>
      <c r="J103" s="13">
        <v>73</v>
      </c>
      <c r="K103" s="13">
        <v>47</v>
      </c>
    </row>
    <row r="104" spans="1:11" x14ac:dyDescent="0.25">
      <c r="A104" s="214" t="s">
        <v>8457</v>
      </c>
      <c r="C104" s="687" t="s">
        <v>10812</v>
      </c>
      <c r="D104" s="705"/>
      <c r="E104" s="705"/>
      <c r="F104" s="705"/>
      <c r="G104" s="705"/>
      <c r="H104" s="705"/>
      <c r="I104" s="705"/>
      <c r="J104" s="705"/>
      <c r="K104" s="705"/>
    </row>
    <row r="105" spans="1:11" x14ac:dyDescent="0.25">
      <c r="A105" t="s">
        <v>8461</v>
      </c>
      <c r="C105" s="687" t="s">
        <v>10812</v>
      </c>
      <c r="D105" s="705"/>
      <c r="E105" s="705"/>
      <c r="F105" s="705"/>
      <c r="G105" s="705"/>
      <c r="H105" s="705"/>
      <c r="I105" s="705"/>
      <c r="J105" s="705"/>
      <c r="K105" s="705"/>
    </row>
    <row r="106" spans="1:11" x14ac:dyDescent="0.25">
      <c r="A106" t="s">
        <v>8465</v>
      </c>
      <c r="C106" s="687" t="s">
        <v>10812</v>
      </c>
      <c r="D106" s="705"/>
      <c r="E106" s="705"/>
      <c r="F106" s="705"/>
      <c r="G106" s="705"/>
      <c r="H106" s="705"/>
      <c r="I106" s="705"/>
      <c r="J106" s="705"/>
      <c r="K106" s="705"/>
    </row>
    <row r="107" spans="1:11" x14ac:dyDescent="0.25">
      <c r="A107" t="s">
        <v>8469</v>
      </c>
      <c r="C107" s="687" t="s">
        <v>10812</v>
      </c>
      <c r="D107" s="705"/>
      <c r="E107" s="705"/>
      <c r="F107" s="705"/>
      <c r="G107" s="705"/>
      <c r="H107" s="705"/>
      <c r="I107" s="705"/>
      <c r="J107" s="705"/>
      <c r="K107" s="705"/>
    </row>
    <row r="108" spans="1:11" x14ac:dyDescent="0.25">
      <c r="A108" t="s">
        <v>8473</v>
      </c>
      <c r="C108" s="687" t="s">
        <v>10812</v>
      </c>
      <c r="D108" s="705"/>
      <c r="E108" s="705"/>
      <c r="F108" s="705"/>
      <c r="G108" s="705"/>
      <c r="H108" s="705"/>
      <c r="I108" s="705"/>
      <c r="J108" s="705"/>
      <c r="K108" s="705"/>
    </row>
    <row r="109" spans="1:11" x14ac:dyDescent="0.25">
      <c r="A109" t="s">
        <v>8477</v>
      </c>
      <c r="C109" s="383">
        <v>22</v>
      </c>
      <c r="D109" s="383">
        <v>18</v>
      </c>
      <c r="E109" s="383">
        <v>30</v>
      </c>
      <c r="F109" s="383">
        <v>36</v>
      </c>
      <c r="G109" s="13">
        <v>30</v>
      </c>
      <c r="H109" s="13">
        <v>38</v>
      </c>
      <c r="I109" s="13">
        <v>29</v>
      </c>
      <c r="J109" s="13">
        <v>13</v>
      </c>
      <c r="K109" s="13">
        <v>12</v>
      </c>
    </row>
    <row r="110" spans="1:11" x14ac:dyDescent="0.25">
      <c r="A110" t="s">
        <v>8480</v>
      </c>
      <c r="C110" s="383">
        <v>33</v>
      </c>
      <c r="D110" s="383">
        <v>51</v>
      </c>
      <c r="E110" s="383">
        <v>52</v>
      </c>
      <c r="F110" s="383">
        <v>55</v>
      </c>
      <c r="G110" s="13">
        <v>77</v>
      </c>
      <c r="H110" s="13">
        <v>73</v>
      </c>
      <c r="I110" s="13">
        <v>65</v>
      </c>
      <c r="J110" s="13">
        <v>29</v>
      </c>
      <c r="K110" s="13">
        <v>31</v>
      </c>
    </row>
    <row r="111" spans="1:11" x14ac:dyDescent="0.25">
      <c r="A111" t="s">
        <v>8482</v>
      </c>
      <c r="C111" s="687" t="s">
        <v>10812</v>
      </c>
      <c r="D111" s="705"/>
      <c r="E111" s="705"/>
      <c r="F111" s="705"/>
      <c r="G111" s="705"/>
      <c r="H111" s="705"/>
      <c r="I111" s="705"/>
      <c r="J111" s="705"/>
      <c r="K111" s="705"/>
    </row>
    <row r="112" spans="1:11" x14ac:dyDescent="0.25">
      <c r="A112" t="s">
        <v>8486</v>
      </c>
      <c r="C112" s="687" t="s">
        <v>10812</v>
      </c>
      <c r="D112" s="705"/>
      <c r="E112" s="705"/>
      <c r="F112" s="705"/>
      <c r="G112" s="705"/>
      <c r="H112" s="705"/>
      <c r="I112" s="705"/>
      <c r="J112" s="705"/>
      <c r="K112" s="705"/>
    </row>
    <row r="113" spans="1:11" x14ac:dyDescent="0.25">
      <c r="A113" t="s">
        <v>8490</v>
      </c>
      <c r="C113" s="687" t="s">
        <v>10812</v>
      </c>
      <c r="D113" s="705"/>
      <c r="E113" s="705"/>
      <c r="F113" s="705"/>
      <c r="G113" s="705"/>
      <c r="H113" s="705"/>
      <c r="I113" s="705"/>
      <c r="J113" s="705"/>
      <c r="K113" s="705"/>
    </row>
    <row r="114" spans="1:11" x14ac:dyDescent="0.25">
      <c r="A114" t="s">
        <v>8494</v>
      </c>
      <c r="C114" s="687" t="s">
        <v>10812</v>
      </c>
      <c r="D114" s="705"/>
      <c r="E114" s="705"/>
      <c r="F114" s="705"/>
      <c r="G114" s="705"/>
      <c r="H114" s="705"/>
      <c r="I114" s="705"/>
      <c r="J114" s="705"/>
      <c r="K114" s="705"/>
    </row>
    <row r="115" spans="1:11" x14ac:dyDescent="0.25">
      <c r="A115" t="s">
        <v>8498</v>
      </c>
      <c r="C115" s="687" t="s">
        <v>10812</v>
      </c>
      <c r="D115" s="705"/>
      <c r="E115" s="705"/>
      <c r="F115" s="705"/>
      <c r="G115" s="705"/>
      <c r="H115" s="705"/>
      <c r="I115" s="705"/>
      <c r="J115" s="705"/>
      <c r="K115" s="705"/>
    </row>
    <row r="116" spans="1:11" x14ac:dyDescent="0.25">
      <c r="A116" t="s">
        <v>8500</v>
      </c>
      <c r="C116" s="687" t="s">
        <v>10812</v>
      </c>
      <c r="D116" s="705"/>
      <c r="E116" s="705"/>
      <c r="F116" s="705"/>
      <c r="G116" s="705"/>
      <c r="H116" s="705"/>
      <c r="I116" s="705"/>
      <c r="J116" s="705"/>
      <c r="K116" s="705"/>
    </row>
    <row r="117" spans="1:11" x14ac:dyDescent="0.25">
      <c r="A117" t="s">
        <v>8501</v>
      </c>
      <c r="C117" s="687" t="s">
        <v>10812</v>
      </c>
      <c r="D117" s="705"/>
      <c r="E117" s="705"/>
      <c r="F117" s="705"/>
      <c r="G117" s="705"/>
      <c r="H117" s="705"/>
      <c r="I117" s="705"/>
      <c r="J117" s="705"/>
      <c r="K117" s="705"/>
    </row>
    <row r="118" spans="1:11" x14ac:dyDescent="0.25">
      <c r="A118" t="s">
        <v>8505</v>
      </c>
      <c r="C118" s="687" t="s">
        <v>10812</v>
      </c>
      <c r="D118" s="705"/>
      <c r="E118" s="705"/>
      <c r="F118" s="705"/>
      <c r="G118" s="705"/>
      <c r="H118" s="705"/>
      <c r="I118" s="705"/>
      <c r="J118" s="705"/>
      <c r="K118" s="705"/>
    </row>
    <row r="119" spans="1:11" x14ac:dyDescent="0.25">
      <c r="A119" t="s">
        <v>8509</v>
      </c>
      <c r="C119" s="687" t="s">
        <v>10812</v>
      </c>
      <c r="D119" s="705"/>
      <c r="E119" s="705"/>
      <c r="F119" s="705"/>
      <c r="G119" s="705"/>
      <c r="H119" s="705"/>
      <c r="I119" s="705"/>
      <c r="J119" s="705"/>
      <c r="K119" s="705"/>
    </row>
    <row r="120" spans="1:11" x14ac:dyDescent="0.25">
      <c r="A120" t="s">
        <v>8511</v>
      </c>
      <c r="C120" s="687" t="s">
        <v>10812</v>
      </c>
      <c r="D120" s="705"/>
      <c r="E120" s="705"/>
      <c r="F120" s="705"/>
      <c r="G120" s="705"/>
      <c r="H120" s="705"/>
      <c r="I120" s="705"/>
      <c r="J120" s="705"/>
      <c r="K120" s="705"/>
    </row>
    <row r="121" spans="1:11" x14ac:dyDescent="0.25">
      <c r="A121" t="s">
        <v>7813</v>
      </c>
      <c r="C121" s="613" t="s">
        <v>1542</v>
      </c>
      <c r="D121" s="383" t="s">
        <v>1542</v>
      </c>
      <c r="E121" s="383" t="s">
        <v>1542</v>
      </c>
      <c r="F121" s="383" t="s">
        <v>1542</v>
      </c>
      <c r="G121" s="383" t="s">
        <v>1542</v>
      </c>
      <c r="H121" s="383" t="s">
        <v>1542</v>
      </c>
      <c r="I121" s="13">
        <v>18</v>
      </c>
      <c r="J121" s="383" t="s">
        <v>1542</v>
      </c>
      <c r="K121" s="383" t="s">
        <v>1542</v>
      </c>
    </row>
    <row r="122" spans="1:11" x14ac:dyDescent="0.25">
      <c r="A122" t="s">
        <v>8516</v>
      </c>
      <c r="C122" s="687" t="s">
        <v>10812</v>
      </c>
      <c r="D122" s="705"/>
      <c r="E122" s="705"/>
      <c r="F122" s="705"/>
      <c r="G122" s="705"/>
      <c r="H122" s="705"/>
      <c r="I122" s="705"/>
      <c r="J122" s="705"/>
      <c r="K122" s="705"/>
    </row>
    <row r="123" spans="1:11" x14ac:dyDescent="0.25">
      <c r="A123" t="s">
        <v>8518</v>
      </c>
      <c r="C123" s="687" t="s">
        <v>10812</v>
      </c>
      <c r="D123" s="705"/>
      <c r="E123" s="705"/>
      <c r="F123" s="705"/>
      <c r="G123" s="705"/>
      <c r="H123" s="705"/>
      <c r="I123" s="705"/>
      <c r="J123" s="705"/>
      <c r="K123" s="705"/>
    </row>
    <row r="124" spans="1:11" x14ac:dyDescent="0.25">
      <c r="A124" t="s">
        <v>8520</v>
      </c>
      <c r="C124" s="687" t="s">
        <v>10812</v>
      </c>
      <c r="D124" s="705"/>
      <c r="E124" s="705"/>
      <c r="F124" s="705"/>
      <c r="G124" s="705"/>
      <c r="H124" s="705"/>
      <c r="I124" s="705"/>
      <c r="J124" s="705"/>
      <c r="K124" s="705"/>
    </row>
    <row r="125" spans="1:11" x14ac:dyDescent="0.25">
      <c r="A125" t="s">
        <v>8522</v>
      </c>
      <c r="C125" s="687" t="s">
        <v>10812</v>
      </c>
      <c r="D125" s="705"/>
      <c r="E125" s="705"/>
      <c r="F125" s="705"/>
      <c r="G125" s="705"/>
      <c r="H125" s="705"/>
      <c r="I125" s="705"/>
      <c r="J125" s="705"/>
      <c r="K125" s="705"/>
    </row>
    <row r="126" spans="1:11" x14ac:dyDescent="0.25">
      <c r="A126" t="s">
        <v>8524</v>
      </c>
      <c r="C126" s="687" t="s">
        <v>10812</v>
      </c>
      <c r="D126" s="705"/>
      <c r="E126" s="705"/>
      <c r="F126" s="705"/>
      <c r="G126" s="705"/>
      <c r="H126" s="705"/>
      <c r="I126" s="705"/>
      <c r="J126" s="705"/>
      <c r="K126" s="705"/>
    </row>
    <row r="127" spans="1:11" x14ac:dyDescent="0.25">
      <c r="A127" t="s">
        <v>8527</v>
      </c>
      <c r="C127" s="687" t="s">
        <v>10812</v>
      </c>
      <c r="D127" s="705"/>
      <c r="E127" s="705"/>
      <c r="F127" s="705"/>
      <c r="G127" s="705"/>
      <c r="H127" s="705"/>
      <c r="I127" s="705"/>
      <c r="J127" s="705"/>
      <c r="K127" s="705"/>
    </row>
    <row r="128" spans="1:11" x14ac:dyDescent="0.25">
      <c r="A128" t="s">
        <v>8529</v>
      </c>
      <c r="C128" s="383">
        <v>457</v>
      </c>
      <c r="D128" s="383">
        <v>484</v>
      </c>
      <c r="E128" s="383">
        <v>523</v>
      </c>
      <c r="F128" s="383">
        <v>629</v>
      </c>
      <c r="G128" s="13">
        <v>629</v>
      </c>
      <c r="H128" s="13">
        <v>619</v>
      </c>
      <c r="I128" s="13">
        <v>604</v>
      </c>
      <c r="J128" s="13">
        <v>150</v>
      </c>
      <c r="K128" s="13">
        <v>181</v>
      </c>
    </row>
    <row r="129" spans="1:11" x14ac:dyDescent="0.25">
      <c r="A129" t="s">
        <v>8532</v>
      </c>
      <c r="C129" s="383">
        <v>107</v>
      </c>
      <c r="D129" s="383">
        <v>100</v>
      </c>
      <c r="E129" s="383">
        <v>106</v>
      </c>
      <c r="F129" s="383">
        <v>110</v>
      </c>
      <c r="G129" s="13">
        <v>97</v>
      </c>
      <c r="H129" s="13">
        <v>105</v>
      </c>
      <c r="I129" s="13">
        <v>83</v>
      </c>
      <c r="J129" s="13">
        <v>16</v>
      </c>
      <c r="K129" s="13">
        <v>16</v>
      </c>
    </row>
    <row r="130" spans="1:11" x14ac:dyDescent="0.25">
      <c r="A130" t="s">
        <v>8534</v>
      </c>
      <c r="C130" s="383">
        <v>12</v>
      </c>
      <c r="D130" s="383">
        <v>15</v>
      </c>
      <c r="E130" s="383">
        <v>13</v>
      </c>
      <c r="F130" s="383">
        <v>15</v>
      </c>
      <c r="G130" s="13">
        <v>15</v>
      </c>
      <c r="H130" s="383" t="s">
        <v>1542</v>
      </c>
      <c r="I130" s="383" t="s">
        <v>1542</v>
      </c>
      <c r="J130" s="383" t="s">
        <v>1542</v>
      </c>
      <c r="K130" s="383" t="s">
        <v>1542</v>
      </c>
    </row>
    <row r="131" spans="1:11" x14ac:dyDescent="0.25">
      <c r="A131" t="s">
        <v>8540</v>
      </c>
      <c r="C131" s="613" t="s">
        <v>1542</v>
      </c>
      <c r="D131" s="383">
        <v>11</v>
      </c>
      <c r="E131" s="613" t="s">
        <v>1542</v>
      </c>
      <c r="F131" s="383" t="s">
        <v>1542</v>
      </c>
      <c r="G131" s="613" t="s">
        <v>1542</v>
      </c>
      <c r="H131" s="613" t="s">
        <v>1542</v>
      </c>
      <c r="I131" s="613" t="s">
        <v>1542</v>
      </c>
      <c r="J131" s="613" t="s">
        <v>1542</v>
      </c>
      <c r="K131" s="613" t="s">
        <v>1542</v>
      </c>
    </row>
    <row r="132" spans="1:11" x14ac:dyDescent="0.25">
      <c r="A132" t="s">
        <v>8544</v>
      </c>
      <c r="C132" s="383">
        <v>198</v>
      </c>
      <c r="D132" s="383">
        <v>212</v>
      </c>
      <c r="E132" s="383">
        <v>182</v>
      </c>
      <c r="F132" s="383">
        <v>140</v>
      </c>
      <c r="G132" s="383" t="s">
        <v>1542</v>
      </c>
      <c r="H132" s="383" t="s">
        <v>1542</v>
      </c>
      <c r="I132" s="383" t="s">
        <v>1542</v>
      </c>
      <c r="J132" s="613" t="s">
        <v>1542</v>
      </c>
      <c r="K132" s="613" t="s">
        <v>1542</v>
      </c>
    </row>
    <row r="133" spans="1:11" x14ac:dyDescent="0.25">
      <c r="A133" t="s">
        <v>8536</v>
      </c>
      <c r="C133" s="383" t="s">
        <v>1542</v>
      </c>
      <c r="D133" s="383" t="s">
        <v>1542</v>
      </c>
      <c r="E133" s="613" t="s">
        <v>1542</v>
      </c>
      <c r="F133" s="383" t="s">
        <v>1542</v>
      </c>
      <c r="G133" s="13">
        <v>129</v>
      </c>
      <c r="H133" s="13">
        <v>78</v>
      </c>
      <c r="I133" s="13">
        <v>47</v>
      </c>
      <c r="J133" s="13">
        <v>13</v>
      </c>
      <c r="K133" s="13">
        <v>18</v>
      </c>
    </row>
    <row r="134" spans="1:11" x14ac:dyDescent="0.25">
      <c r="A134" t="s">
        <v>8546</v>
      </c>
      <c r="C134" s="383">
        <v>39</v>
      </c>
      <c r="D134" s="383">
        <v>34</v>
      </c>
      <c r="E134" s="383">
        <v>48</v>
      </c>
      <c r="F134" s="383">
        <v>52</v>
      </c>
      <c r="G134" s="13">
        <v>50</v>
      </c>
      <c r="H134" s="13">
        <v>48</v>
      </c>
      <c r="I134" s="13">
        <v>39</v>
      </c>
      <c r="J134" s="13">
        <v>11</v>
      </c>
      <c r="K134" s="13">
        <v>15</v>
      </c>
    </row>
    <row r="135" spans="1:11" x14ac:dyDescent="0.25">
      <c r="A135" t="s">
        <v>8550</v>
      </c>
      <c r="C135" s="687" t="s">
        <v>10812</v>
      </c>
      <c r="D135" s="705"/>
      <c r="E135" s="705"/>
      <c r="F135" s="705"/>
      <c r="G135" s="705"/>
      <c r="H135" s="705"/>
      <c r="I135" s="705"/>
      <c r="J135" s="705"/>
      <c r="K135" s="705"/>
    </row>
    <row r="136" spans="1:11" x14ac:dyDescent="0.25">
      <c r="A136" t="s">
        <v>8553</v>
      </c>
      <c r="C136" s="687" t="s">
        <v>10812</v>
      </c>
      <c r="D136" s="705"/>
      <c r="E136" s="705"/>
      <c r="F136" s="705"/>
      <c r="G136" s="705"/>
      <c r="H136" s="705"/>
      <c r="I136" s="705"/>
      <c r="J136" s="705"/>
      <c r="K136" s="705"/>
    </row>
    <row r="137" spans="1:11" x14ac:dyDescent="0.25">
      <c r="A137" t="s">
        <v>8557</v>
      </c>
      <c r="C137" s="687" t="s">
        <v>10812</v>
      </c>
      <c r="D137" s="705"/>
      <c r="E137" s="705"/>
      <c r="F137" s="705"/>
      <c r="G137" s="705"/>
      <c r="H137" s="705"/>
      <c r="I137" s="705"/>
      <c r="J137" s="705"/>
      <c r="K137" s="705"/>
    </row>
    <row r="138" spans="1:11" x14ac:dyDescent="0.25">
      <c r="A138" s="214" t="s">
        <v>8561</v>
      </c>
      <c r="C138" s="687" t="s">
        <v>10812</v>
      </c>
      <c r="D138" s="705"/>
      <c r="E138" s="705"/>
      <c r="F138" s="705"/>
      <c r="G138" s="705"/>
      <c r="H138" s="705"/>
      <c r="I138" s="705"/>
      <c r="J138" s="705"/>
      <c r="K138" s="705"/>
    </row>
    <row r="139" spans="1:11" x14ac:dyDescent="0.25">
      <c r="A139" t="s">
        <v>8565</v>
      </c>
      <c r="C139" s="687" t="s">
        <v>10812</v>
      </c>
      <c r="D139" s="705"/>
      <c r="E139" s="705"/>
      <c r="F139" s="705"/>
      <c r="G139" s="705"/>
      <c r="H139" s="705"/>
      <c r="I139" s="705"/>
      <c r="J139" s="705"/>
      <c r="K139" s="705"/>
    </row>
    <row r="140" spans="1:11" x14ac:dyDescent="0.25">
      <c r="A140" t="s">
        <v>8567</v>
      </c>
      <c r="C140" s="687" t="s">
        <v>10812</v>
      </c>
      <c r="D140" s="705"/>
      <c r="E140" s="705"/>
      <c r="F140" s="705"/>
      <c r="G140" s="705"/>
      <c r="H140" s="705"/>
      <c r="I140" s="705"/>
      <c r="J140" s="705"/>
      <c r="K140" s="705"/>
    </row>
    <row r="141" spans="1:11" x14ac:dyDescent="0.25">
      <c r="A141" t="s">
        <v>8569</v>
      </c>
      <c r="C141" s="687" t="s">
        <v>10812</v>
      </c>
      <c r="D141" s="705"/>
      <c r="E141" s="705"/>
      <c r="F141" s="705"/>
      <c r="G141" s="705"/>
      <c r="H141" s="705"/>
      <c r="I141" s="705"/>
      <c r="J141" s="705"/>
      <c r="K141" s="705"/>
    </row>
    <row r="142" spans="1:11" x14ac:dyDescent="0.25">
      <c r="A142" t="s">
        <v>8573</v>
      </c>
      <c r="C142" s="383">
        <v>56</v>
      </c>
      <c r="D142" s="383">
        <v>95</v>
      </c>
      <c r="E142" s="383">
        <v>76</v>
      </c>
      <c r="F142" s="383">
        <v>85</v>
      </c>
      <c r="G142" s="613" t="s">
        <v>1542</v>
      </c>
      <c r="H142" s="613" t="s">
        <v>1542</v>
      </c>
      <c r="I142" s="613" t="s">
        <v>1542</v>
      </c>
      <c r="J142" s="613" t="s">
        <v>1542</v>
      </c>
      <c r="K142" s="613" t="s">
        <v>1542</v>
      </c>
    </row>
    <row r="143" spans="1:11" x14ac:dyDescent="0.25">
      <c r="A143" t="s">
        <v>8577</v>
      </c>
      <c r="C143" s="383" t="s">
        <v>1542</v>
      </c>
      <c r="D143" s="383" t="s">
        <v>1542</v>
      </c>
      <c r="E143" s="613" t="s">
        <v>1542</v>
      </c>
      <c r="F143" s="613" t="s">
        <v>1542</v>
      </c>
      <c r="G143" s="13">
        <v>89</v>
      </c>
      <c r="H143" s="13">
        <v>80</v>
      </c>
      <c r="I143" s="13">
        <v>77</v>
      </c>
      <c r="J143" s="13">
        <v>26</v>
      </c>
      <c r="K143" s="13">
        <v>21</v>
      </c>
    </row>
    <row r="144" spans="1:11" x14ac:dyDescent="0.25">
      <c r="A144" t="s">
        <v>8579</v>
      </c>
      <c r="C144" s="383">
        <v>22</v>
      </c>
      <c r="D144" s="383">
        <v>29</v>
      </c>
      <c r="E144" s="383">
        <v>19</v>
      </c>
      <c r="F144" s="383">
        <v>23</v>
      </c>
      <c r="G144" s="13">
        <v>21</v>
      </c>
      <c r="H144" s="13">
        <v>24</v>
      </c>
      <c r="I144" s="13">
        <v>12</v>
      </c>
      <c r="J144" s="13">
        <v>11</v>
      </c>
      <c r="K144" s="383" t="s">
        <v>1542</v>
      </c>
    </row>
    <row r="145" spans="1:11" x14ac:dyDescent="0.25">
      <c r="A145" t="s">
        <v>8583</v>
      </c>
      <c r="C145" s="383">
        <v>28</v>
      </c>
      <c r="D145" s="383">
        <v>42</v>
      </c>
      <c r="E145" s="383">
        <v>28</v>
      </c>
      <c r="F145" s="383">
        <v>30</v>
      </c>
      <c r="G145" s="13">
        <v>30</v>
      </c>
      <c r="H145" s="13">
        <v>30</v>
      </c>
      <c r="I145" s="13">
        <v>22</v>
      </c>
      <c r="J145" s="383" t="s">
        <v>1542</v>
      </c>
      <c r="K145" s="383" t="s">
        <v>1542</v>
      </c>
    </row>
    <row r="146" spans="1:11" x14ac:dyDescent="0.25">
      <c r="A146" s="214" t="s">
        <v>8586</v>
      </c>
      <c r="C146" s="687" t="s">
        <v>10812</v>
      </c>
      <c r="D146" s="705"/>
      <c r="E146" s="705"/>
      <c r="F146" s="705"/>
      <c r="G146" s="705"/>
      <c r="H146" s="705"/>
      <c r="I146" s="705"/>
      <c r="J146" s="705"/>
      <c r="K146" s="705"/>
    </row>
    <row r="147" spans="1:11" x14ac:dyDescent="0.25">
      <c r="A147" t="s">
        <v>8589</v>
      </c>
      <c r="C147" s="687" t="s">
        <v>10812</v>
      </c>
      <c r="D147" s="705"/>
      <c r="E147" s="705"/>
      <c r="F147" s="705"/>
      <c r="G147" s="705"/>
      <c r="H147" s="705"/>
      <c r="I147" s="705"/>
      <c r="J147" s="705"/>
      <c r="K147" s="705"/>
    </row>
    <row r="148" spans="1:11" x14ac:dyDescent="0.25">
      <c r="A148" t="s">
        <v>8591</v>
      </c>
      <c r="C148" s="687" t="s">
        <v>10812</v>
      </c>
      <c r="D148" s="705"/>
      <c r="E148" s="705"/>
      <c r="F148" s="705"/>
      <c r="G148" s="705"/>
      <c r="H148" s="705"/>
      <c r="I148" s="705"/>
      <c r="J148" s="705"/>
      <c r="K148" s="705"/>
    </row>
    <row r="149" spans="1:11" x14ac:dyDescent="0.25">
      <c r="A149" t="s">
        <v>8595</v>
      </c>
      <c r="C149" s="383">
        <v>25</v>
      </c>
      <c r="D149" s="383">
        <v>22</v>
      </c>
      <c r="E149" s="383">
        <v>23</v>
      </c>
      <c r="F149" s="383">
        <v>29</v>
      </c>
      <c r="G149" s="13">
        <v>28</v>
      </c>
      <c r="H149" s="13">
        <v>34</v>
      </c>
      <c r="I149" s="13">
        <v>17</v>
      </c>
      <c r="J149" s="13">
        <v>10</v>
      </c>
      <c r="K149" s="383" t="s">
        <v>1542</v>
      </c>
    </row>
    <row r="150" spans="1:11" x14ac:dyDescent="0.25">
      <c r="A150" t="s">
        <v>8597</v>
      </c>
      <c r="C150" s="383">
        <v>14</v>
      </c>
      <c r="D150" s="613" t="s">
        <v>1542</v>
      </c>
      <c r="E150" s="613" t="s">
        <v>1542</v>
      </c>
      <c r="F150" s="383">
        <v>10</v>
      </c>
      <c r="G150" s="13">
        <v>13</v>
      </c>
      <c r="H150" s="13">
        <v>11</v>
      </c>
      <c r="I150" s="383" t="s">
        <v>1542</v>
      </c>
      <c r="J150" s="383" t="s">
        <v>1542</v>
      </c>
      <c r="K150" s="383" t="s">
        <v>1542</v>
      </c>
    </row>
    <row r="151" spans="1:11" x14ac:dyDescent="0.25">
      <c r="A151" t="s">
        <v>8601</v>
      </c>
      <c r="C151" s="687" t="s">
        <v>10812</v>
      </c>
      <c r="D151" s="705"/>
      <c r="E151" s="705"/>
      <c r="F151" s="705"/>
      <c r="G151" s="705"/>
      <c r="H151" s="705"/>
      <c r="I151" s="705"/>
      <c r="J151" s="705"/>
      <c r="K151" s="705"/>
    </row>
    <row r="152" spans="1:11" x14ac:dyDescent="0.25">
      <c r="A152" t="s">
        <v>8605</v>
      </c>
      <c r="C152" s="613" t="s">
        <v>1542</v>
      </c>
      <c r="D152" s="383">
        <v>10</v>
      </c>
      <c r="E152" s="383">
        <v>14</v>
      </c>
      <c r="F152" s="383">
        <v>12</v>
      </c>
      <c r="G152" s="13">
        <v>12</v>
      </c>
      <c r="H152" s="13">
        <v>13</v>
      </c>
      <c r="I152" s="383" t="s">
        <v>1542</v>
      </c>
      <c r="J152" s="13"/>
      <c r="K152" s="383" t="s">
        <v>1542</v>
      </c>
    </row>
    <row r="153" spans="1:11" x14ac:dyDescent="0.25">
      <c r="A153" t="s">
        <v>8609</v>
      </c>
      <c r="C153" s="383">
        <v>75</v>
      </c>
      <c r="D153" s="383">
        <v>84</v>
      </c>
      <c r="E153" s="383">
        <v>79</v>
      </c>
      <c r="F153" s="383">
        <v>80</v>
      </c>
      <c r="G153" s="13">
        <v>73</v>
      </c>
      <c r="H153" s="13">
        <v>48</v>
      </c>
      <c r="I153" s="13">
        <v>38</v>
      </c>
      <c r="J153" s="13">
        <v>28</v>
      </c>
      <c r="K153" s="13">
        <v>10</v>
      </c>
    </row>
    <row r="154" spans="1:11" x14ac:dyDescent="0.25">
      <c r="A154" t="s">
        <v>8612</v>
      </c>
      <c r="C154" s="613" t="s">
        <v>1542</v>
      </c>
      <c r="D154" s="383">
        <v>11</v>
      </c>
      <c r="E154" s="383">
        <v>10</v>
      </c>
      <c r="F154" s="383">
        <v>16</v>
      </c>
      <c r="G154" s="13">
        <v>14</v>
      </c>
      <c r="H154" s="13">
        <v>14</v>
      </c>
      <c r="I154" s="13">
        <v>12</v>
      </c>
      <c r="J154" s="383" t="s">
        <v>1542</v>
      </c>
      <c r="K154" s="383" t="s">
        <v>1542</v>
      </c>
    </row>
    <row r="155" spans="1:11" x14ac:dyDescent="0.25">
      <c r="A155" t="s">
        <v>8616</v>
      </c>
      <c r="C155" s="687" t="s">
        <v>10812</v>
      </c>
      <c r="D155" s="705"/>
      <c r="E155" s="705"/>
      <c r="F155" s="705"/>
      <c r="G155" s="705"/>
      <c r="H155" s="705"/>
      <c r="I155" s="705"/>
      <c r="J155" s="705"/>
      <c r="K155" s="705"/>
    </row>
    <row r="156" spans="1:11" x14ac:dyDescent="0.25">
      <c r="A156" t="s">
        <v>8618</v>
      </c>
      <c r="C156" s="687" t="s">
        <v>10812</v>
      </c>
      <c r="D156" s="705"/>
      <c r="E156" s="705"/>
      <c r="F156" s="705"/>
      <c r="G156" s="705"/>
      <c r="H156" s="705"/>
      <c r="I156" s="705"/>
      <c r="J156" s="705"/>
      <c r="K156" s="705"/>
    </row>
    <row r="157" spans="1:11" x14ac:dyDescent="0.25">
      <c r="A157" t="s">
        <v>8620</v>
      </c>
      <c r="C157" s="613" t="s">
        <v>1542</v>
      </c>
      <c r="D157" s="383">
        <v>13</v>
      </c>
      <c r="E157" s="613" t="s">
        <v>1542</v>
      </c>
      <c r="F157" s="613" t="s">
        <v>1542</v>
      </c>
      <c r="G157" s="383" t="s">
        <v>1542</v>
      </c>
      <c r="H157" s="383" t="s">
        <v>1542</v>
      </c>
      <c r="I157" s="613" t="s">
        <v>1542</v>
      </c>
      <c r="J157" s="613" t="s">
        <v>1542</v>
      </c>
      <c r="K157" s="613" t="s">
        <v>1542</v>
      </c>
    </row>
    <row r="158" spans="1:11" x14ac:dyDescent="0.25">
      <c r="A158" s="214" t="s">
        <v>8623</v>
      </c>
      <c r="C158" s="687" t="s">
        <v>10812</v>
      </c>
      <c r="D158" s="705"/>
      <c r="E158" s="705"/>
      <c r="F158" s="705"/>
      <c r="G158" s="705"/>
      <c r="H158" s="705"/>
      <c r="I158" s="705"/>
      <c r="J158" s="705"/>
      <c r="K158" s="705"/>
    </row>
    <row r="159" spans="1:11" x14ac:dyDescent="0.25">
      <c r="A159" t="s">
        <v>8625</v>
      </c>
      <c r="C159" s="687" t="s">
        <v>10812</v>
      </c>
      <c r="D159" s="705"/>
      <c r="E159" s="705"/>
      <c r="F159" s="705"/>
      <c r="G159" s="705"/>
      <c r="H159" s="705"/>
      <c r="I159" s="705"/>
      <c r="J159" s="705"/>
      <c r="K159" s="705"/>
    </row>
    <row r="160" spans="1:11" x14ac:dyDescent="0.25">
      <c r="A160" s="214" t="s">
        <v>8629</v>
      </c>
      <c r="C160" s="687" t="s">
        <v>10812</v>
      </c>
      <c r="D160" s="705"/>
      <c r="E160" s="705"/>
      <c r="F160" s="705"/>
      <c r="G160" s="705"/>
      <c r="H160" s="705"/>
      <c r="I160" s="705"/>
      <c r="J160" s="705"/>
      <c r="K160" s="705"/>
    </row>
    <row r="161" spans="1:11" x14ac:dyDescent="0.25">
      <c r="A161" t="s">
        <v>8631</v>
      </c>
      <c r="C161" s="687" t="s">
        <v>10812</v>
      </c>
      <c r="D161" s="705"/>
      <c r="E161" s="705"/>
      <c r="F161" s="705"/>
      <c r="G161" s="705"/>
      <c r="H161" s="705"/>
      <c r="I161" s="705"/>
      <c r="J161" s="705"/>
      <c r="K161" s="705"/>
    </row>
    <row r="162" spans="1:11" x14ac:dyDescent="0.25">
      <c r="A162" t="s">
        <v>8635</v>
      </c>
      <c r="C162" s="687" t="s">
        <v>10812</v>
      </c>
      <c r="D162" s="705"/>
      <c r="E162" s="705"/>
      <c r="F162" s="705"/>
      <c r="G162" s="705"/>
      <c r="H162" s="705"/>
      <c r="I162" s="705"/>
      <c r="J162" s="705"/>
      <c r="K162" s="705"/>
    </row>
    <row r="163" spans="1:11" x14ac:dyDescent="0.25">
      <c r="A163" t="s">
        <v>8637</v>
      </c>
      <c r="C163" s="687" t="s">
        <v>10812</v>
      </c>
      <c r="D163" s="705"/>
      <c r="E163" s="705"/>
      <c r="F163" s="705"/>
      <c r="G163" s="705"/>
      <c r="H163" s="705"/>
      <c r="I163" s="705"/>
      <c r="J163" s="705"/>
      <c r="K163" s="705"/>
    </row>
    <row r="164" spans="1:11" x14ac:dyDescent="0.25">
      <c r="A164" t="s">
        <v>8639</v>
      </c>
      <c r="C164" s="687" t="s">
        <v>10812</v>
      </c>
      <c r="D164" s="705"/>
      <c r="E164" s="705"/>
      <c r="F164" s="705"/>
      <c r="G164" s="705"/>
      <c r="H164" s="705"/>
      <c r="I164" s="705"/>
      <c r="J164" s="705"/>
      <c r="K164" s="705"/>
    </row>
    <row r="165" spans="1:11" x14ac:dyDescent="0.25">
      <c r="A165" t="s">
        <v>8642</v>
      </c>
      <c r="C165" s="687" t="s">
        <v>10812</v>
      </c>
      <c r="D165" s="705"/>
      <c r="E165" s="705"/>
      <c r="F165" s="705"/>
      <c r="G165" s="705"/>
      <c r="H165" s="705"/>
      <c r="I165" s="705"/>
      <c r="J165" s="705"/>
      <c r="K165" s="705"/>
    </row>
    <row r="166" spans="1:11" x14ac:dyDescent="0.25">
      <c r="A166" s="224" t="s">
        <v>1439</v>
      </c>
      <c r="B166" t="s">
        <v>1439</v>
      </c>
      <c r="C166" s="164">
        <v>1</v>
      </c>
      <c r="D166" s="164">
        <v>3</v>
      </c>
      <c r="E166" s="164">
        <v>2</v>
      </c>
      <c r="F166" s="164">
        <v>6</v>
      </c>
      <c r="G166" s="170">
        <v>9</v>
      </c>
      <c r="H166" s="170">
        <v>18</v>
      </c>
      <c r="I166" s="13">
        <v>2874</v>
      </c>
      <c r="J166" s="13">
        <v>16015</v>
      </c>
      <c r="K166" s="13">
        <v>16111</v>
      </c>
    </row>
    <row r="167" spans="1:11" x14ac:dyDescent="0.25">
      <c r="A167" s="225" t="s">
        <v>53</v>
      </c>
      <c r="C167" s="166">
        <v>22543</v>
      </c>
      <c r="D167" s="166">
        <v>23086</v>
      </c>
      <c r="E167" s="166">
        <v>23186</v>
      </c>
      <c r="F167" s="166">
        <v>24242</v>
      </c>
      <c r="G167" s="166">
        <v>24581</v>
      </c>
      <c r="H167" s="166">
        <v>24545</v>
      </c>
      <c r="I167" s="166">
        <v>24466</v>
      </c>
      <c r="J167" s="166">
        <v>25256</v>
      </c>
      <c r="K167" s="166">
        <v>24818</v>
      </c>
    </row>
  </sheetData>
  <mergeCells count="116">
    <mergeCell ref="B14:H14"/>
    <mergeCell ref="B3:H3"/>
    <mergeCell ref="B4:H4"/>
    <mergeCell ref="B5:H5"/>
    <mergeCell ref="B6:H6"/>
    <mergeCell ref="B7:H7"/>
    <mergeCell ref="B8:H8"/>
    <mergeCell ref="B9:H9"/>
    <mergeCell ref="B10:H10"/>
    <mergeCell ref="B11:H11"/>
    <mergeCell ref="B12:H12"/>
    <mergeCell ref="B13:H13"/>
    <mergeCell ref="B15:H15"/>
    <mergeCell ref="B16:H16"/>
    <mergeCell ref="B17:H17"/>
    <mergeCell ref="B18:H18"/>
    <mergeCell ref="C27:H27"/>
    <mergeCell ref="C29:K29"/>
    <mergeCell ref="C30:K30"/>
    <mergeCell ref="C31:K31"/>
    <mergeCell ref="C32:K32"/>
    <mergeCell ref="C33:K33"/>
    <mergeCell ref="C34:K34"/>
    <mergeCell ref="C35:K35"/>
    <mergeCell ref="C36:K36"/>
    <mergeCell ref="C38:K38"/>
    <mergeCell ref="C147:K147"/>
    <mergeCell ref="C148:K148"/>
    <mergeCell ref="C151:K151"/>
    <mergeCell ref="C155:K155"/>
    <mergeCell ref="C116:K116"/>
    <mergeCell ref="C117:K117"/>
    <mergeCell ref="C118:K118"/>
    <mergeCell ref="C119:K119"/>
    <mergeCell ref="C86:K86"/>
    <mergeCell ref="C89:K89"/>
    <mergeCell ref="C90:K90"/>
    <mergeCell ref="C91:K91"/>
    <mergeCell ref="C53:K53"/>
    <mergeCell ref="C54:K54"/>
    <mergeCell ref="C55:K55"/>
    <mergeCell ref="C56:K56"/>
    <mergeCell ref="C46:K46"/>
    <mergeCell ref="C48:K48"/>
    <mergeCell ref="C49:K49"/>
    <mergeCell ref="C51:K51"/>
    <mergeCell ref="C52:K52"/>
    <mergeCell ref="C39:K39"/>
    <mergeCell ref="C41:K41"/>
    <mergeCell ref="C42:K42"/>
    <mergeCell ref="C43:K43"/>
    <mergeCell ref="C45:K45"/>
    <mergeCell ref="C65:K65"/>
    <mergeCell ref="C66:K66"/>
    <mergeCell ref="C67:K67"/>
    <mergeCell ref="C68:K68"/>
    <mergeCell ref="C70:K70"/>
    <mergeCell ref="C57:K57"/>
    <mergeCell ref="C59:K59"/>
    <mergeCell ref="C62:K62"/>
    <mergeCell ref="C63:K63"/>
    <mergeCell ref="C64:K64"/>
    <mergeCell ref="C79:K79"/>
    <mergeCell ref="C81:K81"/>
    <mergeCell ref="C83:K83"/>
    <mergeCell ref="C84:K84"/>
    <mergeCell ref="C85:K85"/>
    <mergeCell ref="C71:K71"/>
    <mergeCell ref="C75:K75"/>
    <mergeCell ref="C76:K76"/>
    <mergeCell ref="C77:K77"/>
    <mergeCell ref="C78:K78"/>
    <mergeCell ref="C97:K97"/>
    <mergeCell ref="C98:K98"/>
    <mergeCell ref="C99:K99"/>
    <mergeCell ref="C100:K100"/>
    <mergeCell ref="C101:K101"/>
    <mergeCell ref="C92:K92"/>
    <mergeCell ref="C93:K93"/>
    <mergeCell ref="C94:K94"/>
    <mergeCell ref="C95:K95"/>
    <mergeCell ref="C96:K96"/>
    <mergeCell ref="C111:K111"/>
    <mergeCell ref="C112:K112"/>
    <mergeCell ref="C113:K113"/>
    <mergeCell ref="C114:K114"/>
    <mergeCell ref="C115:K115"/>
    <mergeCell ref="C104:K104"/>
    <mergeCell ref="C105:K105"/>
    <mergeCell ref="C106:K106"/>
    <mergeCell ref="C107:K107"/>
    <mergeCell ref="C108:K108"/>
    <mergeCell ref="C126:K126"/>
    <mergeCell ref="C127:K127"/>
    <mergeCell ref="C135:K135"/>
    <mergeCell ref="C136:K136"/>
    <mergeCell ref="C137:K137"/>
    <mergeCell ref="C120:K120"/>
    <mergeCell ref="C122:K122"/>
    <mergeCell ref="C123:K123"/>
    <mergeCell ref="C124:K124"/>
    <mergeCell ref="C125:K125"/>
    <mergeCell ref="C162:K162"/>
    <mergeCell ref="C163:K163"/>
    <mergeCell ref="C164:K164"/>
    <mergeCell ref="C165:K165"/>
    <mergeCell ref="C138:K138"/>
    <mergeCell ref="C139:K139"/>
    <mergeCell ref="C140:K140"/>
    <mergeCell ref="C141:K141"/>
    <mergeCell ref="C146:K146"/>
    <mergeCell ref="C156:K156"/>
    <mergeCell ref="C158:K158"/>
    <mergeCell ref="C159:K159"/>
    <mergeCell ref="C160:K160"/>
    <mergeCell ref="C161:K161"/>
  </mergeCells>
  <pageMargins left="0.7" right="0.7" top="0.75" bottom="0.75" header="0.3" footer="0.3"/>
  <pageSetup paperSize="9" scale="92" fitToHeight="0" orientation="landscape" r:id="rId1"/>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3313</v>
      </c>
      <c r="C3" s="702"/>
      <c r="D3" s="702"/>
      <c r="E3" s="702"/>
      <c r="F3" s="702"/>
      <c r="G3" s="702"/>
    </row>
    <row r="4" spans="1:27" ht="14.25" customHeight="1" x14ac:dyDescent="0.25">
      <c r="A4" s="6" t="s">
        <v>2</v>
      </c>
      <c r="B4" s="776" t="s">
        <v>3314</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3315</v>
      </c>
      <c r="C13" s="699"/>
      <c r="D13" s="699"/>
      <c r="E13" s="699"/>
      <c r="F13" s="699"/>
      <c r="G13" s="699"/>
      <c r="AA13" s="2" t="s">
        <v>31</v>
      </c>
    </row>
    <row r="14" spans="1:27" ht="14.25" customHeight="1" x14ac:dyDescent="0.25">
      <c r="A14" s="6" t="s">
        <v>28</v>
      </c>
      <c r="B14" s="688" t="s">
        <v>3253</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1019</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10"/>
      <c r="J19" s="10"/>
      <c r="K19" s="10"/>
      <c r="L19" s="11"/>
      <c r="M19" s="11"/>
      <c r="N19" s="8"/>
      <c r="O19" s="8"/>
      <c r="P19" s="9"/>
      <c r="Q19" s="9"/>
      <c r="R19" s="9"/>
      <c r="S19" s="9"/>
      <c r="T19" s="9"/>
      <c r="U19" s="9"/>
      <c r="V19" s="9"/>
      <c r="W19" s="9"/>
      <c r="X19" s="9"/>
      <c r="Y19" s="9"/>
      <c r="Z19" s="9"/>
      <c r="AA19" s="9"/>
    </row>
    <row r="20" spans="1:27" ht="14.25" customHeight="1" x14ac:dyDescent="0.25">
      <c r="A20" s="6" t="s">
        <v>43</v>
      </c>
      <c r="C20" s="10">
        <v>24563</v>
      </c>
      <c r="D20" s="10">
        <v>24496</v>
      </c>
      <c r="E20" s="10">
        <v>24421</v>
      </c>
      <c r="F20" s="11">
        <v>25169</v>
      </c>
      <c r="G20" s="11">
        <v>24666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1780</v>
      </c>
      <c r="D21" s="10">
        <f t="shared" ref="D21:G21" si="0">D20-D25</f>
        <v>1930</v>
      </c>
      <c r="E21" s="10">
        <f t="shared" si="0"/>
        <v>1904</v>
      </c>
      <c r="F21" s="10">
        <f t="shared" si="0"/>
        <v>2176</v>
      </c>
      <c r="G21" s="10">
        <f t="shared" si="0"/>
        <v>2043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7.2466718234743308E-2</v>
      </c>
      <c r="D22" s="12">
        <f t="shared" ref="D22:G22" si="1">D21/D20</f>
        <v>7.8788373612018292E-2</v>
      </c>
      <c r="E22" s="12">
        <f t="shared" si="1"/>
        <v>7.7965685270873428E-2</v>
      </c>
      <c r="F22" s="12">
        <f t="shared" si="1"/>
        <v>8.6455560411617463E-2</v>
      </c>
      <c r="G22" s="12">
        <f t="shared" si="1"/>
        <v>8.2826562880077836E-2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146</v>
      </c>
      <c r="D23" s="10">
        <v>163</v>
      </c>
      <c r="E23" s="10">
        <v>181</v>
      </c>
      <c r="F23" s="9">
        <v>185</v>
      </c>
      <c r="G23" s="9">
        <v>188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5.9438993608272603E-3</v>
      </c>
      <c r="D24" s="12">
        <f t="shared" ref="D24:F24" si="2">D23/D20</f>
        <v>6.654147615937296E-3</v>
      </c>
      <c r="E24" s="12">
        <f t="shared" si="2"/>
        <v>7.4116539044265179E-3</v>
      </c>
      <c r="F24" s="12">
        <f t="shared" si="2"/>
        <v>7.3503118916126977E-3</v>
      </c>
      <c r="G24" s="12">
        <f>G23/G20</f>
        <v>7.621827616962621E-3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22783</v>
      </c>
      <c r="D25" s="10">
        <v>22566</v>
      </c>
      <c r="E25" s="10">
        <v>22517</v>
      </c>
      <c r="F25" s="10">
        <v>22993</v>
      </c>
      <c r="G25" s="10">
        <v>22623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0.92753328176525673</v>
      </c>
      <c r="D26" s="12">
        <f t="shared" ref="D26:F26" si="3">D25/D20</f>
        <v>0.92121162638798171</v>
      </c>
      <c r="E26" s="12">
        <f t="shared" si="3"/>
        <v>0.92203431472912656</v>
      </c>
      <c r="F26" s="12">
        <f t="shared" si="3"/>
        <v>0.9135444395883825</v>
      </c>
      <c r="G26" s="12">
        <f>G25/G20</f>
        <v>0.91717343711992216</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1780</v>
      </c>
      <c r="D29" s="10">
        <v>1930</v>
      </c>
      <c r="E29" s="10">
        <v>1904</v>
      </c>
      <c r="F29" s="11">
        <v>2176</v>
      </c>
      <c r="G29" s="11">
        <v>2043</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1780</v>
      </c>
      <c r="D30" s="20">
        <f>SUM(D29:D29)</f>
        <v>1930</v>
      </c>
      <c r="E30" s="20">
        <f>SUM(E29:E29)</f>
        <v>1904</v>
      </c>
      <c r="F30" s="20">
        <f>SUM(F29:F29)</f>
        <v>2176</v>
      </c>
      <c r="G30" s="20">
        <f>SUM(G29:G29)</f>
        <v>2043</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4D02-000000000000}">
      <formula1>$AA$4:$AA$9</formula1>
    </dataValidation>
    <dataValidation type="list" allowBlank="1" showInputMessage="1" showErrorMessage="1" sqref="B10:G10" xr:uid="{00000000-0002-0000-4D02-000001000000}">
      <formula1>$AA$10:$AA$11</formula1>
    </dataValidation>
    <dataValidation type="list" allowBlank="1" showInputMessage="1" showErrorMessage="1" sqref="B12:G12" xr:uid="{00000000-0002-0000-4D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2-000000000000}">
  <sheetPr>
    <tabColor rgb="FF00B0F0"/>
    <pageSetUpPr fitToPage="1"/>
  </sheetPr>
  <dimension ref="A1:AA40"/>
  <sheetViews>
    <sheetView topLeftCell="A10" workbookViewId="0">
      <selection activeCell="F37" sqref="F37"/>
    </sheetView>
  </sheetViews>
  <sheetFormatPr defaultColWidth="9.140625" defaultRowHeight="15" x14ac:dyDescent="0.25"/>
  <cols>
    <col min="1" max="1" width="36.7109375" style="2" customWidth="1"/>
    <col min="2" max="2" width="60.7109375" style="2" customWidth="1"/>
    <col min="3" max="6" width="8" style="2" customWidth="1"/>
    <col min="7" max="7" width="9" style="2" customWidth="1"/>
    <col min="8" max="9" width="8.140625" style="2" customWidth="1"/>
    <col min="10" max="10" width="30.7109375" style="2" bestFit="1" customWidth="1"/>
    <col min="11" max="11" width="11.85546875" style="2" customWidth="1"/>
    <col min="12"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3316</v>
      </c>
      <c r="C3" s="702"/>
      <c r="D3" s="702"/>
      <c r="E3" s="702"/>
      <c r="F3" s="702"/>
      <c r="G3" s="702"/>
    </row>
    <row r="4" spans="1:27" ht="14.25" customHeight="1" x14ac:dyDescent="0.25">
      <c r="A4" s="6" t="s">
        <v>2</v>
      </c>
      <c r="B4" s="776" t="s">
        <v>3317</v>
      </c>
      <c r="C4" s="776"/>
      <c r="D4" s="776"/>
      <c r="E4" s="776"/>
      <c r="F4" s="776"/>
      <c r="G4" s="776"/>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79" t="s">
        <v>2759</v>
      </c>
      <c r="C7" s="679"/>
      <c r="D7" s="679"/>
      <c r="E7" s="679"/>
      <c r="F7" s="679"/>
      <c r="G7" s="679"/>
      <c r="I7" s="131" t="s">
        <v>58</v>
      </c>
      <c r="J7" s="2" t="s">
        <v>3318</v>
      </c>
      <c r="AA7" s="2" t="s">
        <v>16</v>
      </c>
    </row>
    <row r="8" spans="1:27" ht="14.25" customHeight="1" x14ac:dyDescent="0.25">
      <c r="A8" s="6" t="s">
        <v>13</v>
      </c>
      <c r="B8" s="699" t="s">
        <v>9</v>
      </c>
      <c r="C8" s="699"/>
      <c r="D8" s="699"/>
      <c r="E8" s="699"/>
      <c r="F8" s="699"/>
      <c r="G8" s="699"/>
      <c r="I8" s="131" t="s">
        <v>59</v>
      </c>
      <c r="J8" s="2" t="s">
        <v>3319</v>
      </c>
      <c r="AA8" s="2" t="s">
        <v>6</v>
      </c>
    </row>
    <row r="9" spans="1:27" ht="14.25" customHeight="1" x14ac:dyDescent="0.25">
      <c r="A9" s="6" t="s">
        <v>15</v>
      </c>
      <c r="B9" s="699" t="s">
        <v>63</v>
      </c>
      <c r="C9" s="699"/>
      <c r="D9" s="699"/>
      <c r="E9" s="699"/>
      <c r="F9" s="699"/>
      <c r="G9" s="699"/>
      <c r="I9" s="131" t="s">
        <v>60</v>
      </c>
      <c r="J9" s="2" t="s">
        <v>3320</v>
      </c>
      <c r="AA9" s="2" t="s">
        <v>21</v>
      </c>
    </row>
    <row r="10" spans="1:27" ht="14.25" customHeight="1" x14ac:dyDescent="0.25">
      <c r="A10" s="6" t="s">
        <v>17</v>
      </c>
      <c r="B10" s="699" t="s">
        <v>18</v>
      </c>
      <c r="C10" s="699"/>
      <c r="D10" s="699"/>
      <c r="E10" s="699"/>
      <c r="F10" s="699"/>
      <c r="G10" s="699"/>
      <c r="I10" s="131" t="s">
        <v>61</v>
      </c>
      <c r="J10" s="2" t="s">
        <v>3321</v>
      </c>
      <c r="Z10" s="2" t="s">
        <v>24</v>
      </c>
      <c r="AA10" s="2" t="s">
        <v>25</v>
      </c>
    </row>
    <row r="11" spans="1:27" ht="14.25" customHeight="1" x14ac:dyDescent="0.25">
      <c r="A11" s="6" t="s">
        <v>19</v>
      </c>
      <c r="B11" s="699" t="s">
        <v>20</v>
      </c>
      <c r="C11" s="699"/>
      <c r="D11" s="699"/>
      <c r="E11" s="699"/>
      <c r="F11" s="699"/>
      <c r="G11" s="699"/>
      <c r="I11" s="131" t="s">
        <v>62</v>
      </c>
      <c r="J11" s="2" t="s">
        <v>3322</v>
      </c>
      <c r="AA11" s="2" t="s">
        <v>18</v>
      </c>
    </row>
    <row r="12" spans="1:27" ht="14.25" customHeight="1" x14ac:dyDescent="0.25">
      <c r="A12" s="6" t="s">
        <v>22</v>
      </c>
      <c r="B12" s="688" t="s">
        <v>31</v>
      </c>
      <c r="C12" s="688"/>
      <c r="D12" s="688"/>
      <c r="E12" s="688"/>
      <c r="F12" s="688"/>
      <c r="G12" s="688"/>
      <c r="I12" s="131" t="s">
        <v>77</v>
      </c>
      <c r="J12" s="2" t="s">
        <v>3323</v>
      </c>
      <c r="Z12" s="2" t="s">
        <v>29</v>
      </c>
      <c r="AA12" s="2" t="s">
        <v>23</v>
      </c>
    </row>
    <row r="13" spans="1:27" ht="14.25" customHeight="1" x14ac:dyDescent="0.25">
      <c r="A13" s="6" t="s">
        <v>26</v>
      </c>
      <c r="B13" s="699" t="s">
        <v>3324</v>
      </c>
      <c r="C13" s="699"/>
      <c r="D13" s="699"/>
      <c r="E13" s="699"/>
      <c r="F13" s="699"/>
      <c r="G13" s="699"/>
      <c r="I13" s="131" t="s">
        <v>1963</v>
      </c>
      <c r="J13" s="2" t="s">
        <v>3325</v>
      </c>
      <c r="AA13" s="2" t="s">
        <v>31</v>
      </c>
    </row>
    <row r="14" spans="1:27" ht="14.25" customHeight="1" x14ac:dyDescent="0.25">
      <c r="A14" s="6" t="s">
        <v>28</v>
      </c>
      <c r="B14" s="688" t="s">
        <v>3232</v>
      </c>
      <c r="C14" s="688"/>
      <c r="D14" s="688"/>
      <c r="E14" s="688"/>
      <c r="F14" s="688"/>
      <c r="G14" s="688"/>
      <c r="I14" s="131" t="s">
        <v>1965</v>
      </c>
      <c r="J14" s="2" t="s">
        <v>3326</v>
      </c>
    </row>
    <row r="15" spans="1:27" ht="14.25" customHeight="1" x14ac:dyDescent="0.25">
      <c r="A15" s="6" t="s">
        <v>30</v>
      </c>
      <c r="B15" s="688" t="s">
        <v>3233</v>
      </c>
      <c r="C15" s="688"/>
      <c r="D15" s="688"/>
      <c r="E15" s="688"/>
      <c r="F15" s="688"/>
      <c r="G15" s="688"/>
      <c r="I15" s="131" t="s">
        <v>1967</v>
      </c>
      <c r="J15" s="2" t="s">
        <v>3327</v>
      </c>
    </row>
    <row r="16" spans="1:27" ht="14.25" customHeight="1" x14ac:dyDescent="0.25">
      <c r="A16" s="6" t="s">
        <v>32</v>
      </c>
      <c r="B16" s="699" t="s">
        <v>1021</v>
      </c>
      <c r="C16" s="699"/>
      <c r="D16" s="699"/>
      <c r="E16" s="699"/>
      <c r="F16" s="699"/>
      <c r="G16" s="699"/>
      <c r="I16" s="131" t="s">
        <v>1968</v>
      </c>
      <c r="J16" s="2" t="s">
        <v>3328</v>
      </c>
    </row>
    <row r="17" spans="1:27" ht="14.25" customHeight="1" x14ac:dyDescent="0.25">
      <c r="A17" s="6" t="s">
        <v>35</v>
      </c>
      <c r="B17" s="688" t="s">
        <v>9</v>
      </c>
      <c r="C17" s="688"/>
      <c r="D17" s="688"/>
      <c r="E17" s="688"/>
      <c r="F17" s="688"/>
      <c r="G17" s="688"/>
      <c r="I17" s="290"/>
      <c r="J17" s="285"/>
    </row>
    <row r="18" spans="1:27" ht="14.25" customHeight="1" x14ac:dyDescent="0.25">
      <c r="A18" s="6" t="s">
        <v>36</v>
      </c>
      <c r="B18" s="699" t="s">
        <v>9</v>
      </c>
      <c r="C18" s="699"/>
      <c r="D18" s="699"/>
      <c r="E18" s="699"/>
      <c r="F18" s="699"/>
      <c r="G18" s="699"/>
      <c r="I18" s="131"/>
    </row>
    <row r="19" spans="1:27" ht="14.25" customHeight="1" x14ac:dyDescent="0.25">
      <c r="A19" s="7" t="s">
        <v>37</v>
      </c>
      <c r="C19" s="8" t="s">
        <v>38</v>
      </c>
      <c r="D19" s="8" t="s">
        <v>39</v>
      </c>
      <c r="E19" s="8" t="s">
        <v>40</v>
      </c>
      <c r="F19" s="8" t="s">
        <v>41</v>
      </c>
      <c r="G19" s="8" t="s">
        <v>42</v>
      </c>
      <c r="H19" s="8"/>
      <c r="I19" s="280"/>
      <c r="J19" s="8"/>
      <c r="K19" s="8"/>
      <c r="L19" s="8"/>
      <c r="M19" s="8"/>
      <c r="N19" s="8"/>
      <c r="O19" s="8"/>
      <c r="P19" s="9"/>
      <c r="Q19" s="9"/>
      <c r="R19" s="9"/>
      <c r="S19" s="9"/>
      <c r="T19" s="9"/>
      <c r="U19" s="9"/>
      <c r="V19" s="9"/>
      <c r="W19" s="9"/>
      <c r="X19" s="9"/>
      <c r="Y19" s="9"/>
      <c r="Z19" s="9"/>
      <c r="AA19" s="9"/>
    </row>
    <row r="20" spans="1:27" ht="14.25" customHeight="1" x14ac:dyDescent="0.25">
      <c r="A20" s="6" t="s">
        <v>43</v>
      </c>
      <c r="C20" s="10">
        <v>24429</v>
      </c>
      <c r="D20" s="10">
        <v>15508</v>
      </c>
      <c r="E20" s="10">
        <v>9195</v>
      </c>
      <c r="F20" s="11">
        <v>8141</v>
      </c>
      <c r="G20" s="11">
        <v>6584</v>
      </c>
      <c r="H20" s="11"/>
      <c r="I20" s="277"/>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24429</v>
      </c>
      <c r="D21" s="10">
        <f t="shared" ref="D21:G21" si="0">D20-D25</f>
        <v>15508</v>
      </c>
      <c r="E21" s="10">
        <f t="shared" si="0"/>
        <v>9195</v>
      </c>
      <c r="F21" s="10">
        <f t="shared" si="0"/>
        <v>8141</v>
      </c>
      <c r="G21" s="10">
        <f t="shared" si="0"/>
        <v>6584</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278"/>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277"/>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31" t="s">
        <v>1955</v>
      </c>
      <c r="B29" s="234" t="s">
        <v>1956</v>
      </c>
      <c r="C29" s="235">
        <v>21226</v>
      </c>
      <c r="D29" s="235">
        <v>13893</v>
      </c>
      <c r="E29" s="235">
        <v>8108</v>
      </c>
      <c r="F29" s="235">
        <v>7059</v>
      </c>
      <c r="G29" s="235">
        <v>5649</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131" t="s">
        <v>58</v>
      </c>
      <c r="B30" s="234" t="s">
        <v>3329</v>
      </c>
      <c r="C30" s="168">
        <v>340</v>
      </c>
      <c r="D30" s="168">
        <v>311</v>
      </c>
      <c r="E30" s="168">
        <v>290</v>
      </c>
      <c r="F30" s="168">
        <v>346</v>
      </c>
      <c r="G30" s="168">
        <v>313</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131" t="s">
        <v>59</v>
      </c>
      <c r="B31" s="234" t="s">
        <v>3330</v>
      </c>
      <c r="C31" s="168">
        <v>39</v>
      </c>
      <c r="D31" s="168">
        <v>18</v>
      </c>
      <c r="E31" s="168" t="s">
        <v>1542</v>
      </c>
      <c r="F31" s="168">
        <v>10</v>
      </c>
      <c r="G31" s="168" t="s">
        <v>1542</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131" t="s">
        <v>60</v>
      </c>
      <c r="B32" s="234" t="s">
        <v>3331</v>
      </c>
      <c r="C32" s="168">
        <v>37</v>
      </c>
      <c r="D32" s="168">
        <v>17</v>
      </c>
      <c r="E32" s="168">
        <v>17</v>
      </c>
      <c r="F32" s="168">
        <v>11</v>
      </c>
      <c r="G32" s="168" t="s">
        <v>1542</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131" t="s">
        <v>61</v>
      </c>
      <c r="B33" s="234" t="s">
        <v>3332</v>
      </c>
      <c r="C33" s="771" t="s">
        <v>10820</v>
      </c>
      <c r="D33" s="771"/>
      <c r="E33" s="771"/>
      <c r="F33" s="771"/>
      <c r="G33" s="771"/>
      <c r="H33" s="11"/>
      <c r="I33" s="11"/>
      <c r="J33" s="11"/>
      <c r="K33" s="11"/>
      <c r="L33" s="11"/>
      <c r="M33" s="11"/>
      <c r="N33" s="11"/>
      <c r="O33" s="11"/>
      <c r="P33" s="9"/>
      <c r="Q33" s="9"/>
      <c r="R33" s="9"/>
      <c r="S33" s="9"/>
      <c r="T33" s="9"/>
      <c r="U33" s="9"/>
      <c r="V33" s="9"/>
      <c r="W33" s="9"/>
      <c r="X33" s="9"/>
      <c r="Y33" s="9"/>
      <c r="Z33" s="9"/>
      <c r="AA33" s="9"/>
    </row>
    <row r="34" spans="1:27" ht="13.5" customHeight="1" x14ac:dyDescent="0.25">
      <c r="A34" s="131" t="s">
        <v>62</v>
      </c>
      <c r="B34" s="234" t="s">
        <v>3333</v>
      </c>
      <c r="C34" s="168">
        <v>22</v>
      </c>
      <c r="D34" s="168">
        <v>10</v>
      </c>
      <c r="E34" s="276" t="s">
        <v>1542</v>
      </c>
      <c r="F34" s="276" t="s">
        <v>1542</v>
      </c>
      <c r="G34" s="276" t="s">
        <v>1542</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131" t="s">
        <v>77</v>
      </c>
      <c r="B35" s="234" t="s">
        <v>3334</v>
      </c>
      <c r="C35" s="235">
        <v>16</v>
      </c>
      <c r="D35" s="168">
        <v>11</v>
      </c>
      <c r="E35" s="276" t="s">
        <v>1542</v>
      </c>
      <c r="F35" s="276" t="s">
        <v>1542</v>
      </c>
      <c r="G35" s="276" t="s">
        <v>1542</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131" t="s">
        <v>1963</v>
      </c>
      <c r="B36" s="234" t="s">
        <v>3335</v>
      </c>
      <c r="C36" s="168">
        <v>2236</v>
      </c>
      <c r="D36" s="168">
        <v>1043</v>
      </c>
      <c r="E36" s="168">
        <v>612</v>
      </c>
      <c r="F36" s="168">
        <v>577</v>
      </c>
      <c r="G36" s="168">
        <v>485</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131" t="s">
        <v>1965</v>
      </c>
      <c r="B37" s="234" t="s">
        <v>3336</v>
      </c>
      <c r="C37" s="168">
        <v>508</v>
      </c>
      <c r="D37" s="168">
        <v>203</v>
      </c>
      <c r="E37" s="168">
        <v>153</v>
      </c>
      <c r="F37" s="168">
        <v>127</v>
      </c>
      <c r="G37" s="168">
        <v>118</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131" t="s">
        <v>1967</v>
      </c>
      <c r="B38" s="234" t="s">
        <v>3337</v>
      </c>
      <c r="C38" s="771" t="s">
        <v>10820</v>
      </c>
      <c r="D38" s="771"/>
      <c r="E38" s="771"/>
      <c r="F38" s="771"/>
      <c r="G38" s="771"/>
      <c r="H38" s="11"/>
      <c r="I38" s="11"/>
      <c r="J38" s="11"/>
      <c r="K38" s="11"/>
      <c r="L38" s="11"/>
      <c r="M38" s="11"/>
      <c r="N38" s="11"/>
      <c r="O38" s="11"/>
      <c r="P38" s="9"/>
      <c r="Q38" s="9"/>
      <c r="R38" s="9"/>
      <c r="S38" s="9"/>
      <c r="T38" s="9"/>
      <c r="U38" s="9"/>
      <c r="V38" s="9"/>
      <c r="W38" s="9"/>
      <c r="X38" s="9"/>
      <c r="Y38" s="9"/>
      <c r="Z38" s="9"/>
      <c r="AA38" s="9"/>
    </row>
    <row r="39" spans="1:27" ht="13.5" customHeight="1" x14ac:dyDescent="0.25">
      <c r="A39" s="131" t="s">
        <v>1968</v>
      </c>
      <c r="B39" s="234" t="s">
        <v>3338</v>
      </c>
      <c r="C39" s="771" t="s">
        <v>10820</v>
      </c>
      <c r="D39" s="771"/>
      <c r="E39" s="771"/>
      <c r="F39" s="771"/>
      <c r="G39" s="771"/>
      <c r="H39" s="11"/>
      <c r="I39" s="11"/>
      <c r="J39" s="11"/>
      <c r="K39" s="11"/>
      <c r="L39" s="11"/>
      <c r="M39" s="11"/>
      <c r="N39" s="11"/>
      <c r="O39" s="11"/>
      <c r="P39" s="9"/>
      <c r="Q39" s="9"/>
      <c r="R39" s="9"/>
      <c r="S39" s="9"/>
      <c r="T39" s="9"/>
      <c r="U39" s="9"/>
      <c r="V39" s="9"/>
      <c r="W39" s="9"/>
      <c r="X39" s="9"/>
      <c r="Y39" s="9"/>
      <c r="Z39" s="9"/>
      <c r="AA39" s="9"/>
    </row>
    <row r="40" spans="1:27" s="19" customFormat="1" ht="13.5" customHeight="1" x14ac:dyDescent="0.25">
      <c r="A40" s="19" t="s">
        <v>53</v>
      </c>
      <c r="C40" s="20">
        <v>24429</v>
      </c>
      <c r="D40" s="20">
        <v>15508</v>
      </c>
      <c r="E40" s="20">
        <v>9195</v>
      </c>
      <c r="F40" s="20">
        <v>8141</v>
      </c>
      <c r="G40" s="20">
        <v>6584</v>
      </c>
      <c r="H40" s="20"/>
      <c r="I40" s="20"/>
      <c r="J40" s="20"/>
      <c r="K40" s="20"/>
      <c r="L40" s="20"/>
      <c r="M40" s="20"/>
      <c r="N40" s="20"/>
      <c r="O40" s="20"/>
      <c r="P40" s="21"/>
      <c r="Q40" s="21"/>
      <c r="R40" s="21"/>
      <c r="S40" s="21"/>
      <c r="T40" s="21"/>
      <c r="U40" s="21"/>
      <c r="V40" s="21"/>
      <c r="W40" s="21"/>
      <c r="X40" s="21"/>
      <c r="Y40" s="21"/>
      <c r="Z40" s="21"/>
      <c r="AA40" s="21"/>
    </row>
  </sheetData>
  <mergeCells count="20">
    <mergeCell ref="B14:G14"/>
    <mergeCell ref="B3:G3"/>
    <mergeCell ref="B4:G4"/>
    <mergeCell ref="B5:G5"/>
    <mergeCell ref="B6:G6"/>
    <mergeCell ref="B7:G7"/>
    <mergeCell ref="B8:G8"/>
    <mergeCell ref="B9:G9"/>
    <mergeCell ref="B10:G10"/>
    <mergeCell ref="B11:G11"/>
    <mergeCell ref="B12:G12"/>
    <mergeCell ref="B13:G13"/>
    <mergeCell ref="C33:G33"/>
    <mergeCell ref="C38:G38"/>
    <mergeCell ref="C39:G39"/>
    <mergeCell ref="B15:G15"/>
    <mergeCell ref="B16:G16"/>
    <mergeCell ref="B17:G17"/>
    <mergeCell ref="B18:G18"/>
    <mergeCell ref="C27:G27"/>
  </mergeCells>
  <dataValidations count="3">
    <dataValidation type="list" allowBlank="1" showInputMessage="1" showErrorMessage="1" sqref="B12:G12" xr:uid="{00000000-0002-0000-4E02-000000000000}">
      <formula1>$AA$12:$AA$13</formula1>
    </dataValidation>
    <dataValidation type="list" allowBlank="1" showInputMessage="1" showErrorMessage="1" sqref="B10:G10" xr:uid="{00000000-0002-0000-4E02-000001000000}">
      <formula1>$AA$10:$AA$11</formula1>
    </dataValidation>
    <dataValidation type="list" allowBlank="1" showInputMessage="1" showErrorMessage="1" sqref="B5:G5" xr:uid="{00000000-0002-0000-4E02-000002000000}">
      <formula1>$AA$4:$AA$9</formula1>
    </dataValidation>
  </dataValidations>
  <pageMargins left="0.31496062992125984" right="0.31496062992125984" top="0.35433070866141736" bottom="0.15748031496062992" header="0.31496062992125984" footer="0.31496062992125984"/>
  <pageSetup paperSize="9" scale="94" orientation="landscape" r:id="rId1"/>
  <drawing r:id="rId2"/>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2-000000000000}">
  <sheetPr>
    <tabColor rgb="FFFF0000"/>
  </sheetPr>
  <dimension ref="A1:AA30"/>
  <sheetViews>
    <sheetView workbookViewId="0">
      <pane xSplit="1" ySplit="2" topLeftCell="B3"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3339</v>
      </c>
      <c r="C3" s="702"/>
      <c r="D3" s="702"/>
      <c r="E3" s="702"/>
      <c r="F3" s="702"/>
      <c r="G3" s="702"/>
    </row>
    <row r="4" spans="1:27" ht="14.25" customHeight="1" x14ac:dyDescent="0.25">
      <c r="A4" s="6" t="s">
        <v>2</v>
      </c>
      <c r="B4" s="776" t="s">
        <v>3340</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3341</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1022</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10"/>
      <c r="I19" s="10"/>
      <c r="J19" s="10"/>
      <c r="K19" s="11"/>
      <c r="L19" s="11"/>
      <c r="M19" s="8"/>
      <c r="N19" s="8"/>
      <c r="O19" s="8"/>
      <c r="P19" s="9"/>
      <c r="Q19" s="9"/>
      <c r="R19" s="9"/>
      <c r="S19" s="9"/>
      <c r="T19" s="9"/>
      <c r="U19" s="9"/>
      <c r="V19" s="9"/>
      <c r="W19" s="9"/>
      <c r="X19" s="9"/>
      <c r="Y19" s="9"/>
      <c r="Z19" s="9"/>
      <c r="AA19" s="9"/>
    </row>
    <row r="20" spans="1:27" ht="14.25" customHeight="1" x14ac:dyDescent="0.25">
      <c r="A20" s="6" t="s">
        <v>43</v>
      </c>
      <c r="C20" s="10">
        <v>24429</v>
      </c>
      <c r="D20" s="10">
        <v>15508</v>
      </c>
      <c r="E20" s="10">
        <v>9195</v>
      </c>
      <c r="F20" s="11">
        <v>8141</v>
      </c>
      <c r="G20" s="11">
        <v>6584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24429</v>
      </c>
      <c r="D25" s="10">
        <v>15508</v>
      </c>
      <c r="E25" s="10">
        <v>9194</v>
      </c>
      <c r="F25" s="11">
        <v>8141</v>
      </c>
      <c r="G25" s="11">
        <v>6584</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0.99989124524197937</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0</v>
      </c>
      <c r="D29" s="10">
        <v>0</v>
      </c>
      <c r="E29" s="10">
        <v>0</v>
      </c>
      <c r="F29" s="11">
        <v>0</v>
      </c>
      <c r="G29" s="11">
        <v>0</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0</v>
      </c>
      <c r="D30" s="20">
        <f>SUM(D29:D29)</f>
        <v>0</v>
      </c>
      <c r="E30" s="20">
        <f>SUM(E29:E29)</f>
        <v>0</v>
      </c>
      <c r="F30" s="20">
        <f>SUM(F29:F29)</f>
        <v>0</v>
      </c>
      <c r="G30" s="20">
        <f>SUM(G29:G29)</f>
        <v>0</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4F02-000000000000}">
      <formula1>$AA$4:$AA$9</formula1>
    </dataValidation>
    <dataValidation type="list" allowBlank="1" showInputMessage="1" showErrorMessage="1" sqref="B10:G10" xr:uid="{00000000-0002-0000-4F02-000001000000}">
      <formula1>$AA$10:$AA$11</formula1>
    </dataValidation>
    <dataValidation type="list" allowBlank="1" showInputMessage="1" showErrorMessage="1" sqref="B12:G12" xr:uid="{00000000-0002-0000-4F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2-000000000000}">
  <sheetPr>
    <tabColor rgb="FFFF0000"/>
  </sheetPr>
  <dimension ref="A1:AA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3342</v>
      </c>
      <c r="C3" s="702"/>
      <c r="D3" s="702"/>
      <c r="E3" s="702"/>
      <c r="F3" s="702"/>
      <c r="G3" s="702"/>
    </row>
    <row r="4" spans="1:27" ht="14.25" customHeight="1" x14ac:dyDescent="0.25">
      <c r="A4" s="6" t="s">
        <v>2</v>
      </c>
      <c r="B4" s="704" t="s">
        <v>3343</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16</v>
      </c>
      <c r="C6" s="699"/>
      <c r="D6" s="699"/>
      <c r="E6" s="699"/>
      <c r="F6" s="699"/>
      <c r="G6" s="699"/>
    </row>
    <row r="7" spans="1:27" ht="14.25" customHeight="1" x14ac:dyDescent="0.25">
      <c r="A7" s="6" t="s">
        <v>8</v>
      </c>
      <c r="B7" s="699" t="s">
        <v>9</v>
      </c>
      <c r="C7" s="699"/>
      <c r="D7" s="699"/>
      <c r="E7" s="699"/>
      <c r="F7" s="699"/>
      <c r="G7" s="699"/>
    </row>
    <row r="8" spans="1:27" ht="14.25" customHeight="1" x14ac:dyDescent="0.25">
      <c r="A8" s="6" t="s">
        <v>11</v>
      </c>
      <c r="B8" s="679" t="s">
        <v>9</v>
      </c>
      <c r="C8" s="679"/>
      <c r="D8" s="679"/>
      <c r="E8" s="679"/>
      <c r="F8" s="679"/>
      <c r="G8" s="679"/>
      <c r="Z8" s="2" t="s">
        <v>3</v>
      </c>
      <c r="AA8" s="2" t="s">
        <v>4</v>
      </c>
    </row>
    <row r="9" spans="1:27" ht="14.25" customHeight="1" x14ac:dyDescent="0.25">
      <c r="A9" s="6" t="s">
        <v>13</v>
      </c>
      <c r="B9" s="699" t="s">
        <v>9</v>
      </c>
      <c r="C9" s="699"/>
      <c r="D9" s="699"/>
      <c r="E9" s="699"/>
      <c r="F9" s="699"/>
      <c r="G9" s="699"/>
      <c r="AA9" s="2" t="s">
        <v>7</v>
      </c>
    </row>
    <row r="10" spans="1:27" ht="14.25" customHeight="1" x14ac:dyDescent="0.25">
      <c r="A10" s="6" t="s">
        <v>15</v>
      </c>
      <c r="B10" s="699" t="s">
        <v>54</v>
      </c>
      <c r="C10" s="699"/>
      <c r="D10" s="699"/>
      <c r="E10" s="699"/>
      <c r="F10" s="699"/>
      <c r="G10" s="699"/>
      <c r="AA10" s="2" t="s">
        <v>10</v>
      </c>
    </row>
    <row r="11" spans="1:27" ht="14.25" customHeight="1" x14ac:dyDescent="0.25">
      <c r="A11" s="6" t="s">
        <v>17</v>
      </c>
      <c r="B11" s="699" t="s">
        <v>18</v>
      </c>
      <c r="C11" s="699"/>
      <c r="D11" s="699"/>
      <c r="E11" s="699"/>
      <c r="F11" s="699"/>
      <c r="G11" s="699"/>
      <c r="AA11" s="2" t="s">
        <v>16</v>
      </c>
    </row>
    <row r="12" spans="1:27" ht="14.25" customHeight="1" x14ac:dyDescent="0.25">
      <c r="A12" s="6" t="s">
        <v>19</v>
      </c>
      <c r="B12" s="699" t="s">
        <v>20</v>
      </c>
      <c r="C12" s="699"/>
      <c r="D12" s="699"/>
      <c r="E12" s="699"/>
      <c r="F12" s="699"/>
      <c r="G12" s="699"/>
      <c r="AA12" s="2" t="s">
        <v>6</v>
      </c>
    </row>
    <row r="13" spans="1:27" ht="14.25" customHeight="1" x14ac:dyDescent="0.25">
      <c r="A13" s="6" t="s">
        <v>22</v>
      </c>
      <c r="B13" s="688" t="s">
        <v>31</v>
      </c>
      <c r="C13" s="688"/>
      <c r="D13" s="688"/>
      <c r="E13" s="688"/>
      <c r="F13" s="688"/>
      <c r="G13" s="688"/>
      <c r="AA13" s="2" t="s">
        <v>21</v>
      </c>
    </row>
    <row r="14" spans="1:27" ht="14.25" customHeight="1" x14ac:dyDescent="0.25">
      <c r="A14" s="6" t="s">
        <v>26</v>
      </c>
      <c r="B14" s="699" t="s">
        <v>3344</v>
      </c>
      <c r="C14" s="699"/>
      <c r="D14" s="699"/>
      <c r="E14" s="699"/>
      <c r="F14" s="699"/>
      <c r="G14" s="699"/>
      <c r="Z14" s="2" t="s">
        <v>24</v>
      </c>
      <c r="AA14" s="2" t="s">
        <v>25</v>
      </c>
    </row>
    <row r="15" spans="1:27" ht="14.25" customHeight="1" x14ac:dyDescent="0.25">
      <c r="A15" s="6" t="s">
        <v>28</v>
      </c>
      <c r="B15" s="688" t="s">
        <v>3245</v>
      </c>
      <c r="C15" s="688"/>
      <c r="D15" s="688"/>
      <c r="E15" s="688"/>
      <c r="F15" s="688"/>
      <c r="G15" s="688"/>
      <c r="AA15" s="2" t="s">
        <v>18</v>
      </c>
    </row>
    <row r="16" spans="1:27" ht="14.25" customHeight="1" x14ac:dyDescent="0.25">
      <c r="A16" s="6" t="s">
        <v>30</v>
      </c>
      <c r="B16" s="688" t="s">
        <v>3233</v>
      </c>
      <c r="C16" s="688"/>
      <c r="D16" s="688"/>
      <c r="E16" s="688"/>
      <c r="F16" s="688"/>
      <c r="G16" s="688"/>
      <c r="Z16" s="2" t="s">
        <v>29</v>
      </c>
      <c r="AA16" s="2" t="s">
        <v>23</v>
      </c>
    </row>
    <row r="17" spans="1:27" ht="14.25" customHeight="1" x14ac:dyDescent="0.25">
      <c r="A17" s="6" t="s">
        <v>32</v>
      </c>
      <c r="B17" s="699" t="s">
        <v>1023</v>
      </c>
      <c r="C17" s="699"/>
      <c r="D17" s="699"/>
      <c r="E17" s="699"/>
      <c r="F17" s="699"/>
      <c r="G17" s="699"/>
      <c r="AA17" s="2" t="s">
        <v>31</v>
      </c>
    </row>
    <row r="18" spans="1:27" ht="14.25" customHeight="1" x14ac:dyDescent="0.25">
      <c r="A18" s="6" t="s">
        <v>35</v>
      </c>
      <c r="B18" s="688" t="s">
        <v>9</v>
      </c>
      <c r="C18" s="688"/>
      <c r="D18" s="688"/>
      <c r="E18" s="688"/>
      <c r="F18" s="688"/>
      <c r="G18" s="688"/>
    </row>
    <row r="19" spans="1:27" ht="14.25" customHeight="1" x14ac:dyDescent="0.25">
      <c r="A19" s="6" t="s">
        <v>36</v>
      </c>
      <c r="B19" s="699" t="s">
        <v>9</v>
      </c>
      <c r="C19" s="699"/>
      <c r="D19" s="699"/>
      <c r="E19" s="699"/>
      <c r="F19" s="699"/>
      <c r="G19" s="699"/>
    </row>
    <row r="20" spans="1:27" ht="14.25" customHeight="1" x14ac:dyDescent="0.25">
      <c r="A20" s="7" t="s">
        <v>37</v>
      </c>
      <c r="C20" s="8" t="s">
        <v>38</v>
      </c>
      <c r="D20" s="8" t="s">
        <v>39</v>
      </c>
      <c r="E20" s="8" t="s">
        <v>40</v>
      </c>
      <c r="F20" s="8" t="s">
        <v>41</v>
      </c>
      <c r="G20" s="8" t="s">
        <v>42</v>
      </c>
      <c r="H20" s="10"/>
      <c r="I20" s="10"/>
      <c r="J20" s="10"/>
      <c r="K20" s="11"/>
      <c r="L20" s="11"/>
      <c r="M20" s="8"/>
      <c r="N20" s="8"/>
      <c r="O20" s="8"/>
      <c r="P20" s="9"/>
      <c r="Q20" s="9"/>
      <c r="R20" s="9"/>
      <c r="S20" s="9"/>
      <c r="T20" s="9"/>
      <c r="U20" s="9"/>
      <c r="V20" s="9"/>
      <c r="W20" s="9"/>
      <c r="X20" s="9"/>
      <c r="Y20" s="9"/>
      <c r="Z20" s="9"/>
      <c r="AA20" s="9"/>
    </row>
    <row r="21" spans="1:27" ht="14.25" customHeight="1" x14ac:dyDescent="0.25">
      <c r="A21" s="6" t="s">
        <v>43</v>
      </c>
      <c r="C21" s="10">
        <v>24429</v>
      </c>
      <c r="D21" s="10">
        <v>15508</v>
      </c>
      <c r="E21" s="10">
        <v>9195</v>
      </c>
      <c r="F21" s="11">
        <v>8141</v>
      </c>
      <c r="G21" s="11">
        <v>6584</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2896</v>
      </c>
      <c r="D22" s="10">
        <f t="shared" ref="D22:G22" si="0">D21-D26</f>
        <v>1474</v>
      </c>
      <c r="E22" s="10">
        <f t="shared" si="0"/>
        <v>1003</v>
      </c>
      <c r="F22" s="10">
        <f t="shared" si="0"/>
        <v>975</v>
      </c>
      <c r="G22" s="10">
        <f t="shared" si="0"/>
        <v>859</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0.11854762781939499</v>
      </c>
      <c r="D23" s="12">
        <f t="shared" ref="D23:G23" si="1">D22/D21</f>
        <v>9.5047717307196286E-2</v>
      </c>
      <c r="E23" s="12">
        <f t="shared" si="1"/>
        <v>0.1090810222947254</v>
      </c>
      <c r="F23" s="12">
        <f t="shared" si="1"/>
        <v>0.11976415673750153</v>
      </c>
      <c r="G23" s="12">
        <f t="shared" si="1"/>
        <v>0.1304678007290401</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0</v>
      </c>
      <c r="D24" s="10">
        <v>2</v>
      </c>
      <c r="E24" s="10">
        <v>3</v>
      </c>
      <c r="F24" s="9">
        <v>6</v>
      </c>
      <c r="G24" s="9">
        <v>3</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0</v>
      </c>
      <c r="D25" s="12">
        <f t="shared" ref="D25:F25" si="2">D24/D21</f>
        <v>1.2896569512509673E-4</v>
      </c>
      <c r="E25" s="12">
        <f t="shared" si="2"/>
        <v>3.2626427406199022E-4</v>
      </c>
      <c r="F25" s="12">
        <f t="shared" si="2"/>
        <v>7.3701019530770173E-4</v>
      </c>
      <c r="G25" s="12">
        <f>G24/G21</f>
        <v>4.5565006075334142E-4</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0">
        <v>21533</v>
      </c>
      <c r="D26" s="10">
        <v>14034</v>
      </c>
      <c r="E26" s="10">
        <v>8192</v>
      </c>
      <c r="F26" s="10">
        <v>7166</v>
      </c>
      <c r="G26" s="10">
        <v>5725</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0.88145237218060501</v>
      </c>
      <c r="D27" s="12">
        <f t="shared" ref="D27:F27" si="3">D26/D21</f>
        <v>0.9049522826928037</v>
      </c>
      <c r="E27" s="12">
        <f t="shared" si="3"/>
        <v>0.89091897770527462</v>
      </c>
      <c r="F27" s="12">
        <f t="shared" si="3"/>
        <v>0.88023584326249849</v>
      </c>
      <c r="G27" s="12">
        <f>G26/G21</f>
        <v>0.86953219927095993</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1932</v>
      </c>
      <c r="C30" s="10">
        <v>2896</v>
      </c>
      <c r="D30" s="10">
        <v>1474</v>
      </c>
      <c r="E30" s="10">
        <v>1003</v>
      </c>
      <c r="F30" s="11">
        <v>975</v>
      </c>
      <c r="G30" s="11">
        <v>859</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SUM(C30:C30)</f>
        <v>2896</v>
      </c>
      <c r="D31" s="20">
        <f>SUM(D30:D30)</f>
        <v>1474</v>
      </c>
      <c r="E31" s="20">
        <f>SUM(E30:E30)</f>
        <v>1003</v>
      </c>
      <c r="F31" s="20">
        <f>SUM(F30:F30)</f>
        <v>975</v>
      </c>
      <c r="G31" s="20">
        <f>SUM(G30:G30)</f>
        <v>859</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13:G13" xr:uid="{00000000-0002-0000-5002-000000000000}">
      <formula1>$AA$16:$AA$17</formula1>
    </dataValidation>
    <dataValidation type="list" allowBlank="1" showInputMessage="1" showErrorMessage="1" sqref="B11:G11" xr:uid="{00000000-0002-0000-5002-000001000000}">
      <formula1>$AA$14:$AA$15</formula1>
    </dataValidation>
    <dataValidation type="list" allowBlank="1" showInputMessage="1" showErrorMessage="1" sqref="B6:G6" xr:uid="{00000000-0002-0000-5002-000002000000}">
      <formula1>$AA$8:$AA$13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2-000000000000}">
  <sheetPr>
    <tabColor rgb="FFFF0000"/>
  </sheetPr>
  <dimension ref="A1:AA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3345</v>
      </c>
      <c r="C3" s="702"/>
      <c r="D3" s="702"/>
      <c r="E3" s="702"/>
      <c r="F3" s="702"/>
      <c r="G3" s="702"/>
    </row>
    <row r="4" spans="1:27" ht="14.25" customHeight="1" x14ac:dyDescent="0.25">
      <c r="A4" s="6" t="s">
        <v>2</v>
      </c>
      <c r="B4" s="704" t="s">
        <v>3346</v>
      </c>
      <c r="C4" s="704"/>
      <c r="D4" s="704"/>
      <c r="E4" s="704"/>
      <c r="F4" s="704"/>
      <c r="G4" s="704"/>
      <c r="Z4" s="2" t="s">
        <v>3</v>
      </c>
      <c r="AA4" s="2" t="s">
        <v>4</v>
      </c>
    </row>
    <row r="5" spans="1:27" ht="14.25" customHeight="1" x14ac:dyDescent="0.25">
      <c r="A5" s="6"/>
      <c r="B5" s="704"/>
      <c r="C5" s="704"/>
      <c r="D5" s="704"/>
      <c r="E5" s="704"/>
      <c r="F5" s="704"/>
      <c r="G5" s="704"/>
      <c r="AA5" s="2" t="s">
        <v>7</v>
      </c>
    </row>
    <row r="6" spans="1:27" ht="14.25" customHeight="1" x14ac:dyDescent="0.25">
      <c r="A6" s="6" t="s">
        <v>5</v>
      </c>
      <c r="B6" s="699" t="s">
        <v>6</v>
      </c>
      <c r="C6" s="699"/>
      <c r="D6" s="699"/>
      <c r="E6" s="699"/>
      <c r="F6" s="699"/>
      <c r="G6" s="699"/>
      <c r="AA6" s="2" t="s">
        <v>10</v>
      </c>
    </row>
    <row r="7" spans="1:27" ht="14.25" customHeight="1" x14ac:dyDescent="0.25">
      <c r="A7" s="6" t="s">
        <v>8</v>
      </c>
      <c r="B7" s="699" t="s">
        <v>9</v>
      </c>
      <c r="C7" s="699"/>
      <c r="D7" s="699"/>
      <c r="E7" s="699"/>
      <c r="F7" s="699"/>
      <c r="G7" s="699"/>
      <c r="AA7" s="2" t="s">
        <v>16</v>
      </c>
    </row>
    <row r="8" spans="1:27" ht="14.25" customHeight="1" x14ac:dyDescent="0.25">
      <c r="A8" s="6" t="s">
        <v>11</v>
      </c>
      <c r="B8" s="679" t="s">
        <v>9</v>
      </c>
      <c r="C8" s="679"/>
      <c r="D8" s="679"/>
      <c r="E8" s="679"/>
      <c r="F8" s="679"/>
      <c r="G8" s="679"/>
      <c r="AA8" s="2" t="s">
        <v>6</v>
      </c>
    </row>
    <row r="9" spans="1:27" ht="14.25" customHeight="1" x14ac:dyDescent="0.25">
      <c r="A9" s="6" t="s">
        <v>13</v>
      </c>
      <c r="B9" s="699" t="s">
        <v>9</v>
      </c>
      <c r="C9" s="699"/>
      <c r="D9" s="699"/>
      <c r="E9" s="699"/>
      <c r="F9" s="699"/>
      <c r="G9" s="699"/>
      <c r="AA9" s="2" t="s">
        <v>21</v>
      </c>
    </row>
    <row r="10" spans="1:27" ht="14.25" customHeight="1" x14ac:dyDescent="0.25">
      <c r="A10" s="6" t="s">
        <v>15</v>
      </c>
      <c r="B10" s="699" t="s">
        <v>54</v>
      </c>
      <c r="C10" s="699"/>
      <c r="D10" s="699"/>
      <c r="E10" s="699"/>
      <c r="F10" s="699"/>
      <c r="G10" s="699"/>
      <c r="Z10" s="2" t="s">
        <v>24</v>
      </c>
      <c r="AA10" s="2" t="s">
        <v>25</v>
      </c>
    </row>
    <row r="11" spans="1:27" ht="14.25" customHeight="1" x14ac:dyDescent="0.25">
      <c r="A11" s="6" t="s">
        <v>17</v>
      </c>
      <c r="B11" s="699" t="s">
        <v>18</v>
      </c>
      <c r="C11" s="699"/>
      <c r="D11" s="699"/>
      <c r="E11" s="699"/>
      <c r="F11" s="699"/>
      <c r="G11" s="699"/>
      <c r="AA11" s="2" t="s">
        <v>18</v>
      </c>
    </row>
    <row r="12" spans="1:27" ht="14.25" customHeight="1" x14ac:dyDescent="0.25">
      <c r="A12" s="6" t="s">
        <v>19</v>
      </c>
      <c r="B12" s="699" t="s">
        <v>20</v>
      </c>
      <c r="C12" s="699"/>
      <c r="D12" s="699"/>
      <c r="E12" s="699"/>
      <c r="F12" s="699"/>
      <c r="G12" s="699"/>
      <c r="Z12" s="2" t="s">
        <v>29</v>
      </c>
      <c r="AA12" s="2" t="s">
        <v>23</v>
      </c>
    </row>
    <row r="13" spans="1:27" ht="14.25" customHeight="1" x14ac:dyDescent="0.25">
      <c r="A13" s="6" t="s">
        <v>22</v>
      </c>
      <c r="B13" s="688" t="s">
        <v>31</v>
      </c>
      <c r="C13" s="688"/>
      <c r="D13" s="688"/>
      <c r="E13" s="688"/>
      <c r="F13" s="688"/>
      <c r="G13" s="688"/>
      <c r="AA13" s="2" t="s">
        <v>31</v>
      </c>
    </row>
    <row r="14" spans="1:27" ht="14.25" customHeight="1" x14ac:dyDescent="0.25">
      <c r="A14" s="6" t="s">
        <v>26</v>
      </c>
      <c r="B14" s="699" t="s">
        <v>3347</v>
      </c>
      <c r="C14" s="699"/>
      <c r="D14" s="699"/>
      <c r="E14" s="699"/>
      <c r="F14" s="699"/>
      <c r="G14" s="699"/>
    </row>
    <row r="15" spans="1:27" ht="14.25" customHeight="1" x14ac:dyDescent="0.25">
      <c r="A15" s="6" t="s">
        <v>28</v>
      </c>
      <c r="B15" s="688" t="s">
        <v>3249</v>
      </c>
      <c r="C15" s="688"/>
      <c r="D15" s="688"/>
      <c r="E15" s="688"/>
      <c r="F15" s="688"/>
      <c r="G15" s="688"/>
    </row>
    <row r="16" spans="1:27" ht="14.25" customHeight="1" x14ac:dyDescent="0.25">
      <c r="A16" s="6" t="s">
        <v>30</v>
      </c>
      <c r="B16" s="688" t="s">
        <v>3233</v>
      </c>
      <c r="C16" s="688"/>
      <c r="D16" s="688"/>
      <c r="E16" s="688"/>
      <c r="F16" s="688"/>
      <c r="G16" s="688"/>
    </row>
    <row r="17" spans="1:27" ht="14.25" customHeight="1" x14ac:dyDescent="0.25">
      <c r="A17" s="6" t="s">
        <v>32</v>
      </c>
      <c r="B17" s="699" t="s">
        <v>1024</v>
      </c>
      <c r="C17" s="699"/>
      <c r="D17" s="699"/>
      <c r="E17" s="699"/>
      <c r="F17" s="699"/>
      <c r="G17" s="699"/>
    </row>
    <row r="18" spans="1:27" ht="14.25" customHeight="1" x14ac:dyDescent="0.25">
      <c r="A18" s="6" t="s">
        <v>35</v>
      </c>
      <c r="B18" s="688" t="s">
        <v>9</v>
      </c>
      <c r="C18" s="688"/>
      <c r="D18" s="688"/>
      <c r="E18" s="688"/>
      <c r="F18" s="688"/>
      <c r="G18" s="688"/>
    </row>
    <row r="19" spans="1:27" ht="14.25" customHeight="1" x14ac:dyDescent="0.25">
      <c r="A19" s="6" t="s">
        <v>36</v>
      </c>
      <c r="B19" s="699" t="s">
        <v>9</v>
      </c>
      <c r="C19" s="699"/>
      <c r="D19" s="699"/>
      <c r="E19" s="699"/>
      <c r="F19" s="699"/>
      <c r="G19" s="699"/>
    </row>
    <row r="20" spans="1:27" ht="14.25" customHeight="1" x14ac:dyDescent="0.25">
      <c r="A20" s="7" t="s">
        <v>37</v>
      </c>
      <c r="C20" s="8" t="s">
        <v>38</v>
      </c>
      <c r="D20" s="8" t="s">
        <v>39</v>
      </c>
      <c r="E20" s="8" t="s">
        <v>40</v>
      </c>
      <c r="F20" s="8" t="s">
        <v>41</v>
      </c>
      <c r="G20" s="8" t="s">
        <v>42</v>
      </c>
      <c r="H20" s="10"/>
      <c r="I20" s="10"/>
      <c r="J20" s="10"/>
      <c r="K20" s="11"/>
      <c r="L20" s="11"/>
      <c r="M20" s="8"/>
      <c r="N20" s="8"/>
      <c r="O20" s="8"/>
      <c r="P20" s="9"/>
      <c r="Q20" s="9"/>
      <c r="R20" s="9"/>
      <c r="S20" s="9"/>
      <c r="T20" s="9"/>
      <c r="U20" s="9"/>
      <c r="V20" s="9"/>
      <c r="W20" s="9"/>
      <c r="X20" s="9"/>
      <c r="Y20" s="9"/>
      <c r="Z20" s="9"/>
      <c r="AA20" s="9"/>
    </row>
    <row r="21" spans="1:27" ht="14.25" customHeight="1" x14ac:dyDescent="0.25">
      <c r="A21" s="6" t="s">
        <v>43</v>
      </c>
      <c r="C21" s="10">
        <v>24429</v>
      </c>
      <c r="D21" s="10">
        <v>15508</v>
      </c>
      <c r="E21" s="10">
        <v>9195</v>
      </c>
      <c r="F21" s="11">
        <v>8141</v>
      </c>
      <c r="G21" s="11">
        <v>6584</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2514</v>
      </c>
      <c r="D22" s="10">
        <f t="shared" ref="D22:G22" si="0">D21-D26</f>
        <v>1302</v>
      </c>
      <c r="E22" s="10">
        <f t="shared" si="0"/>
        <v>865</v>
      </c>
      <c r="F22" s="10">
        <f t="shared" si="0"/>
        <v>851</v>
      </c>
      <c r="G22" s="10">
        <f t="shared" si="0"/>
        <v>769</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0.1029104752548201</v>
      </c>
      <c r="D23" s="12">
        <f t="shared" ref="D23:G23" si="1">D22/D21</f>
        <v>8.3956667526437961E-2</v>
      </c>
      <c r="E23" s="12">
        <f t="shared" si="1"/>
        <v>9.4072865687873847E-2</v>
      </c>
      <c r="F23" s="12">
        <f t="shared" si="1"/>
        <v>0.10453261270114236</v>
      </c>
      <c r="G23" s="12">
        <f t="shared" si="1"/>
        <v>0.11679829890643985</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186</v>
      </c>
      <c r="D24" s="10">
        <v>78</v>
      </c>
      <c r="E24" s="10">
        <v>43</v>
      </c>
      <c r="F24" s="9">
        <v>38</v>
      </c>
      <c r="G24" s="9">
        <v>42</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7.6139015104998162E-3</v>
      </c>
      <c r="D25" s="12">
        <f t="shared" ref="D25:F25" si="2">D24/D21</f>
        <v>5.0296621098787726E-3</v>
      </c>
      <c r="E25" s="12">
        <f t="shared" si="2"/>
        <v>4.6764545948885265E-3</v>
      </c>
      <c r="F25" s="12">
        <f t="shared" si="2"/>
        <v>4.6677312369487779E-3</v>
      </c>
      <c r="G25" s="12">
        <f>G24/G21</f>
        <v>6.3791008505467801E-3</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0">
        <v>21915</v>
      </c>
      <c r="D26" s="10">
        <v>14206</v>
      </c>
      <c r="E26" s="10">
        <v>8330</v>
      </c>
      <c r="F26" s="10">
        <v>7290</v>
      </c>
      <c r="G26" s="10">
        <v>5815</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0.89708952474517989</v>
      </c>
      <c r="D27" s="12">
        <f t="shared" ref="D27:F27" si="3">D26/D21</f>
        <v>0.91604333247356207</v>
      </c>
      <c r="E27" s="12">
        <f t="shared" si="3"/>
        <v>0.90592713431212613</v>
      </c>
      <c r="F27" s="12">
        <f t="shared" si="3"/>
        <v>0.89546738729885766</v>
      </c>
      <c r="G27" s="12">
        <f>G26/G21</f>
        <v>0.88320170109356011</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1932</v>
      </c>
      <c r="C30" s="10">
        <v>2514</v>
      </c>
      <c r="D30" s="10">
        <v>1302</v>
      </c>
      <c r="E30" s="10">
        <v>865</v>
      </c>
      <c r="F30" s="11">
        <v>851</v>
      </c>
      <c r="G30" s="11">
        <v>769</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SUM(C30:C30)</f>
        <v>2514</v>
      </c>
      <c r="D31" s="20">
        <f>SUM(D30:D30)</f>
        <v>1302</v>
      </c>
      <c r="E31" s="20">
        <f>SUM(E30:E30)</f>
        <v>865</v>
      </c>
      <c r="F31" s="20">
        <f>SUM(F30:F30)</f>
        <v>851</v>
      </c>
      <c r="G31" s="20">
        <f>SUM(G30:G30)</f>
        <v>769</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6:G6" xr:uid="{00000000-0002-0000-5102-000000000000}">
      <formula1>$AA$4:$AA$9</formula1>
    </dataValidation>
    <dataValidation type="list" allowBlank="1" showInputMessage="1" showErrorMessage="1" sqref="B11:G11" xr:uid="{00000000-0002-0000-5102-000001000000}">
      <formula1>$AA$10:$AA$11</formula1>
    </dataValidation>
    <dataValidation type="list" allowBlank="1" showInputMessage="1" showErrorMessage="1" sqref="B13:G13" xr:uid="{00000000-0002-0000-51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2-000000000000}">
  <sheetPr>
    <tabColor rgb="FFFF0000"/>
  </sheetPr>
  <dimension ref="A1:AA31"/>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3348</v>
      </c>
      <c r="C3" s="702"/>
      <c r="D3" s="702"/>
      <c r="E3" s="702"/>
      <c r="F3" s="702"/>
      <c r="G3" s="702"/>
    </row>
    <row r="4" spans="1:27" ht="14.25" customHeight="1" x14ac:dyDescent="0.25">
      <c r="A4" s="6" t="s">
        <v>2</v>
      </c>
      <c r="B4" s="704" t="s">
        <v>3349</v>
      </c>
      <c r="C4" s="704"/>
      <c r="D4" s="704"/>
      <c r="E4" s="704"/>
      <c r="F4" s="704"/>
      <c r="G4" s="704"/>
      <c r="Z4" s="2" t="s">
        <v>3</v>
      </c>
      <c r="AA4" s="2" t="s">
        <v>4</v>
      </c>
    </row>
    <row r="5" spans="1:27" ht="14.25" customHeight="1" x14ac:dyDescent="0.25">
      <c r="A5" s="6"/>
      <c r="B5" s="704"/>
      <c r="C5" s="704"/>
      <c r="D5" s="704"/>
      <c r="E5" s="704"/>
      <c r="F5" s="704"/>
      <c r="G5" s="704"/>
      <c r="AA5" s="2" t="s">
        <v>7</v>
      </c>
    </row>
    <row r="6" spans="1:27" ht="14.25" customHeight="1" x14ac:dyDescent="0.25">
      <c r="A6" s="6" t="s">
        <v>5</v>
      </c>
      <c r="B6" s="699" t="s">
        <v>6</v>
      </c>
      <c r="C6" s="699"/>
      <c r="D6" s="699"/>
      <c r="E6" s="699"/>
      <c r="F6" s="699"/>
      <c r="G6" s="699"/>
      <c r="AA6" s="2" t="s">
        <v>10</v>
      </c>
    </row>
    <row r="7" spans="1:27" ht="14.25" customHeight="1" x14ac:dyDescent="0.25">
      <c r="A7" s="6" t="s">
        <v>8</v>
      </c>
      <c r="B7" s="699" t="s">
        <v>9</v>
      </c>
      <c r="C7" s="699"/>
      <c r="D7" s="699"/>
      <c r="E7" s="699"/>
      <c r="F7" s="699"/>
      <c r="G7" s="699"/>
      <c r="AA7" s="2" t="s">
        <v>16</v>
      </c>
    </row>
    <row r="8" spans="1:27" ht="14.25" customHeight="1" x14ac:dyDescent="0.25">
      <c r="A8" s="6" t="s">
        <v>11</v>
      </c>
      <c r="B8" s="679" t="s">
        <v>9</v>
      </c>
      <c r="C8" s="679"/>
      <c r="D8" s="679"/>
      <c r="E8" s="679"/>
      <c r="F8" s="679"/>
      <c r="G8" s="679"/>
      <c r="AA8" s="2" t="s">
        <v>6</v>
      </c>
    </row>
    <row r="9" spans="1:27" ht="14.25" customHeight="1" x14ac:dyDescent="0.25">
      <c r="A9" s="6" t="s">
        <v>13</v>
      </c>
      <c r="B9" s="699" t="s">
        <v>9</v>
      </c>
      <c r="C9" s="699"/>
      <c r="D9" s="699"/>
      <c r="E9" s="699"/>
      <c r="F9" s="699"/>
      <c r="G9" s="699"/>
      <c r="AA9" s="2" t="s">
        <v>21</v>
      </c>
    </row>
    <row r="10" spans="1:27" ht="14.25" customHeight="1" x14ac:dyDescent="0.25">
      <c r="A10" s="6" t="s">
        <v>15</v>
      </c>
      <c r="B10" s="699" t="s">
        <v>54</v>
      </c>
      <c r="C10" s="699"/>
      <c r="D10" s="699"/>
      <c r="E10" s="699"/>
      <c r="F10" s="699"/>
      <c r="G10" s="699"/>
      <c r="Z10" s="2" t="s">
        <v>24</v>
      </c>
      <c r="AA10" s="2" t="s">
        <v>25</v>
      </c>
    </row>
    <row r="11" spans="1:27" ht="14.25" customHeight="1" x14ac:dyDescent="0.25">
      <c r="A11" s="6" t="s">
        <v>17</v>
      </c>
      <c r="B11" s="699" t="s">
        <v>18</v>
      </c>
      <c r="C11" s="699"/>
      <c r="D11" s="699"/>
      <c r="E11" s="699"/>
      <c r="F11" s="699"/>
      <c r="G11" s="699"/>
      <c r="AA11" s="2" t="s">
        <v>18</v>
      </c>
    </row>
    <row r="12" spans="1:27" ht="14.25" customHeight="1" x14ac:dyDescent="0.25">
      <c r="A12" s="6" t="s">
        <v>19</v>
      </c>
      <c r="B12" s="699" t="s">
        <v>20</v>
      </c>
      <c r="C12" s="699"/>
      <c r="D12" s="699"/>
      <c r="E12" s="699"/>
      <c r="F12" s="699"/>
      <c r="G12" s="699"/>
      <c r="Z12" s="2" t="s">
        <v>29</v>
      </c>
      <c r="AA12" s="2" t="s">
        <v>23</v>
      </c>
    </row>
    <row r="13" spans="1:27" ht="14.25" customHeight="1" x14ac:dyDescent="0.25">
      <c r="A13" s="6" t="s">
        <v>22</v>
      </c>
      <c r="B13" s="688" t="s">
        <v>31</v>
      </c>
      <c r="C13" s="688"/>
      <c r="D13" s="688"/>
      <c r="E13" s="688"/>
      <c r="F13" s="688"/>
      <c r="G13" s="688"/>
      <c r="AA13" s="2" t="s">
        <v>31</v>
      </c>
    </row>
    <row r="14" spans="1:27" ht="14.25" customHeight="1" x14ac:dyDescent="0.25">
      <c r="A14" s="6" t="s">
        <v>26</v>
      </c>
      <c r="B14" s="699" t="s">
        <v>3350</v>
      </c>
      <c r="C14" s="699"/>
      <c r="D14" s="699"/>
      <c r="E14" s="699"/>
      <c r="F14" s="699"/>
      <c r="G14" s="699"/>
    </row>
    <row r="15" spans="1:27" ht="14.25" customHeight="1" x14ac:dyDescent="0.25">
      <c r="A15" s="6" t="s">
        <v>28</v>
      </c>
      <c r="B15" s="688" t="s">
        <v>3253</v>
      </c>
      <c r="C15" s="688"/>
      <c r="D15" s="688"/>
      <c r="E15" s="688"/>
      <c r="F15" s="688"/>
      <c r="G15" s="688"/>
    </row>
    <row r="16" spans="1:27" ht="14.25" customHeight="1" x14ac:dyDescent="0.25">
      <c r="A16" s="6" t="s">
        <v>30</v>
      </c>
      <c r="B16" s="688" t="s">
        <v>3233</v>
      </c>
      <c r="C16" s="688"/>
      <c r="D16" s="688"/>
      <c r="E16" s="688"/>
      <c r="F16" s="688"/>
      <c r="G16" s="688"/>
    </row>
    <row r="17" spans="1:27" ht="14.25" customHeight="1" x14ac:dyDescent="0.25">
      <c r="A17" s="6" t="s">
        <v>32</v>
      </c>
      <c r="B17" s="699" t="s">
        <v>1025</v>
      </c>
      <c r="C17" s="699"/>
      <c r="D17" s="699"/>
      <c r="E17" s="699"/>
      <c r="F17" s="699"/>
      <c r="G17" s="699"/>
    </row>
    <row r="18" spans="1:27" ht="14.25" customHeight="1" x14ac:dyDescent="0.25">
      <c r="A18" s="6" t="s">
        <v>35</v>
      </c>
      <c r="B18" s="688" t="s">
        <v>9</v>
      </c>
      <c r="C18" s="688"/>
      <c r="D18" s="688"/>
      <c r="E18" s="688"/>
      <c r="F18" s="688"/>
      <c r="G18" s="688"/>
    </row>
    <row r="19" spans="1:27" ht="14.25" customHeight="1" x14ac:dyDescent="0.25">
      <c r="A19" s="6" t="s">
        <v>36</v>
      </c>
      <c r="B19" s="699" t="s">
        <v>9</v>
      </c>
      <c r="C19" s="699"/>
      <c r="D19" s="699"/>
      <c r="E19" s="699"/>
      <c r="F19" s="699"/>
      <c r="G19" s="699"/>
    </row>
    <row r="20" spans="1:27" ht="14.25" customHeight="1" x14ac:dyDescent="0.25">
      <c r="A20" s="7" t="s">
        <v>37</v>
      </c>
      <c r="C20" s="8" t="s">
        <v>38</v>
      </c>
      <c r="D20" s="8" t="s">
        <v>39</v>
      </c>
      <c r="E20" s="8" t="s">
        <v>40</v>
      </c>
      <c r="F20" s="8" t="s">
        <v>41</v>
      </c>
      <c r="G20" s="8" t="s">
        <v>42</v>
      </c>
      <c r="H20" s="10"/>
      <c r="I20" s="10"/>
      <c r="J20" s="10"/>
      <c r="K20" s="11"/>
      <c r="L20" s="11"/>
      <c r="M20" s="8"/>
      <c r="N20" s="8"/>
      <c r="O20" s="8"/>
      <c r="P20" s="9"/>
      <c r="Q20" s="9"/>
      <c r="R20" s="9"/>
      <c r="S20" s="9"/>
      <c r="T20" s="9"/>
      <c r="U20" s="9"/>
      <c r="V20" s="9"/>
      <c r="W20" s="9"/>
      <c r="X20" s="9"/>
      <c r="Y20" s="9"/>
      <c r="Z20" s="9"/>
      <c r="AA20" s="9"/>
    </row>
    <row r="21" spans="1:27" ht="14.25" customHeight="1" x14ac:dyDescent="0.25">
      <c r="A21" s="6" t="s">
        <v>43</v>
      </c>
      <c r="C21" s="10">
        <v>24429</v>
      </c>
      <c r="D21" s="10">
        <v>15508</v>
      </c>
      <c r="E21" s="10">
        <v>9195</v>
      </c>
      <c r="F21" s="11">
        <v>8141</v>
      </c>
      <c r="G21" s="11">
        <v>6584</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1976</v>
      </c>
      <c r="D22" s="10">
        <f t="shared" ref="D22:G22" si="0">D21-D26</f>
        <v>1063</v>
      </c>
      <c r="E22" s="10">
        <f t="shared" si="0"/>
        <v>733</v>
      </c>
      <c r="F22" s="10">
        <f t="shared" si="0"/>
        <v>762</v>
      </c>
      <c r="G22" s="10">
        <f t="shared" si="0"/>
        <v>668</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8.0887469810471166E-2</v>
      </c>
      <c r="D23" s="12">
        <f t="shared" ref="D23:G23" si="1">D22/D21</f>
        <v>6.854526695898891E-2</v>
      </c>
      <c r="E23" s="12">
        <f t="shared" si="1"/>
        <v>7.9717237629146273E-2</v>
      </c>
      <c r="F23" s="12">
        <f t="shared" si="1"/>
        <v>9.3600294804078124E-2</v>
      </c>
      <c r="G23" s="12">
        <f t="shared" si="1"/>
        <v>0.10145808019441069</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308</v>
      </c>
      <c r="D24" s="10">
        <v>173</v>
      </c>
      <c r="E24" s="10">
        <v>105</v>
      </c>
      <c r="F24" s="9">
        <v>112</v>
      </c>
      <c r="G24" s="9">
        <v>77</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1.2607965942117974E-2</v>
      </c>
      <c r="D25" s="12">
        <f t="shared" ref="D25:F25" si="2">D24/D21</f>
        <v>1.1155532628320867E-2</v>
      </c>
      <c r="E25" s="12">
        <f t="shared" si="2"/>
        <v>1.1419249592169658E-2</v>
      </c>
      <c r="F25" s="12">
        <f t="shared" si="2"/>
        <v>1.3757523645743766E-2</v>
      </c>
      <c r="G25" s="12">
        <f>G24/G21</f>
        <v>1.169501822600243E-2</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235">
        <v>22453</v>
      </c>
      <c r="D26" s="235">
        <v>14445</v>
      </c>
      <c r="E26" s="235">
        <v>8462</v>
      </c>
      <c r="F26" s="235">
        <v>7379</v>
      </c>
      <c r="G26" s="235">
        <v>5916</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0.91911253018952888</v>
      </c>
      <c r="D27" s="12">
        <f t="shared" ref="D27:F27" si="3">D26/D21</f>
        <v>0.93145473304101112</v>
      </c>
      <c r="E27" s="12">
        <f t="shared" si="3"/>
        <v>0.92028276237085371</v>
      </c>
      <c r="F27" s="12">
        <f t="shared" si="3"/>
        <v>0.90639970519592183</v>
      </c>
      <c r="G27" s="12">
        <f>G26/G21</f>
        <v>0.89854191980558928</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1932</v>
      </c>
      <c r="C30" s="10">
        <v>1976</v>
      </c>
      <c r="D30" s="10">
        <v>1063</v>
      </c>
      <c r="E30" s="10">
        <v>733</v>
      </c>
      <c r="F30" s="11">
        <v>762</v>
      </c>
      <c r="G30" s="11">
        <v>668</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SUM(C30:C30)</f>
        <v>1976</v>
      </c>
      <c r="D31" s="20">
        <f>SUM(D30:D30)</f>
        <v>1063</v>
      </c>
      <c r="E31" s="20">
        <f>SUM(E30:E30)</f>
        <v>733</v>
      </c>
      <c r="F31" s="20">
        <f>SUM(F30:F30)</f>
        <v>762</v>
      </c>
      <c r="G31" s="20">
        <f>SUM(G30:G30)</f>
        <v>668</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13:G13" xr:uid="{00000000-0002-0000-5202-000000000000}">
      <formula1>$AA$12:$AA$13</formula1>
    </dataValidation>
    <dataValidation type="list" allowBlank="1" showInputMessage="1" showErrorMessage="1" sqref="B11:G11" xr:uid="{00000000-0002-0000-5202-000001000000}">
      <formula1>$AA$10:$AA$11</formula1>
    </dataValidation>
    <dataValidation type="list" allowBlank="1" showInputMessage="1" showErrorMessage="1" sqref="B6:G6" xr:uid="{00000000-0002-0000-52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2-000000000000}">
  <sheetPr>
    <tabColor rgb="FFFF0000"/>
  </sheetPr>
  <dimension ref="A1:AA37"/>
  <sheetViews>
    <sheetView workbookViewId="0">
      <pane xSplit="1" ySplit="2" topLeftCell="B15" activePane="bottomRight" state="frozen"/>
      <selection activeCell="K24" sqref="K24"/>
      <selection pane="topRight" activeCell="K24" sqref="K24"/>
      <selection pane="bottomLeft" activeCell="K24" sqref="K24"/>
      <selection pane="bottomRight" activeCell="I25" sqref="I25"/>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28.140625" style="2" bestFit="1" customWidth="1"/>
    <col min="11"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3351</v>
      </c>
      <c r="C3" s="702"/>
      <c r="D3" s="702"/>
      <c r="E3" s="702"/>
      <c r="F3" s="702"/>
      <c r="G3" s="702"/>
    </row>
    <row r="4" spans="1:27" ht="14.25" customHeight="1" x14ac:dyDescent="0.25">
      <c r="A4" s="6" t="s">
        <v>2</v>
      </c>
      <c r="B4" s="699" t="s">
        <v>3352</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79" t="s">
        <v>9</v>
      </c>
      <c r="C7" s="679"/>
      <c r="D7" s="679"/>
      <c r="E7" s="679"/>
      <c r="F7" s="679"/>
      <c r="G7" s="679"/>
      <c r="I7" s="131" t="s">
        <v>59</v>
      </c>
      <c r="J7" s="2" t="s">
        <v>3353</v>
      </c>
      <c r="AA7" s="2" t="s">
        <v>16</v>
      </c>
    </row>
    <row r="8" spans="1:27" ht="14.25" customHeight="1" x14ac:dyDescent="0.25">
      <c r="A8" s="6" t="s">
        <v>13</v>
      </c>
      <c r="B8" s="699" t="s">
        <v>9</v>
      </c>
      <c r="C8" s="699"/>
      <c r="D8" s="699"/>
      <c r="E8" s="699"/>
      <c r="F8" s="699"/>
      <c r="G8" s="699"/>
      <c r="I8" s="131" t="s">
        <v>60</v>
      </c>
      <c r="J8" s="2" t="s">
        <v>3354</v>
      </c>
      <c r="AA8" s="2" t="s">
        <v>6</v>
      </c>
    </row>
    <row r="9" spans="1:27" ht="14.25" customHeight="1" x14ac:dyDescent="0.25">
      <c r="A9" s="6" t="s">
        <v>15</v>
      </c>
      <c r="B9" s="699" t="s">
        <v>63</v>
      </c>
      <c r="C9" s="699"/>
      <c r="D9" s="699"/>
      <c r="E9" s="699"/>
      <c r="F9" s="699"/>
      <c r="G9" s="699"/>
      <c r="I9" s="131" t="s">
        <v>61</v>
      </c>
      <c r="J9" s="2" t="s">
        <v>3355</v>
      </c>
      <c r="AA9" s="2" t="s">
        <v>21</v>
      </c>
    </row>
    <row r="10" spans="1:27" ht="14.25" customHeight="1" x14ac:dyDescent="0.25">
      <c r="A10" s="6" t="s">
        <v>17</v>
      </c>
      <c r="B10" s="699" t="s">
        <v>18</v>
      </c>
      <c r="C10" s="699"/>
      <c r="D10" s="699"/>
      <c r="E10" s="699"/>
      <c r="F10" s="699"/>
      <c r="G10" s="699"/>
      <c r="I10" s="131" t="s">
        <v>62</v>
      </c>
      <c r="J10" s="2" t="s">
        <v>3356</v>
      </c>
      <c r="Z10" s="2" t="s">
        <v>24</v>
      </c>
      <c r="AA10" s="2" t="s">
        <v>25</v>
      </c>
    </row>
    <row r="11" spans="1:27" ht="14.25" customHeight="1" x14ac:dyDescent="0.25">
      <c r="A11" s="6" t="s">
        <v>19</v>
      </c>
      <c r="B11" s="699" t="s">
        <v>20</v>
      </c>
      <c r="C11" s="699"/>
      <c r="D11" s="699"/>
      <c r="E11" s="699"/>
      <c r="F11" s="699"/>
      <c r="G11" s="699"/>
      <c r="I11" s="131" t="s">
        <v>77</v>
      </c>
      <c r="J11" s="2" t="s">
        <v>3357</v>
      </c>
      <c r="AA11" s="2" t="s">
        <v>18</v>
      </c>
    </row>
    <row r="12" spans="1:27" ht="14.25" customHeight="1" x14ac:dyDescent="0.25">
      <c r="A12" s="6" t="s">
        <v>22</v>
      </c>
      <c r="B12" s="688" t="s">
        <v>31</v>
      </c>
      <c r="C12" s="688"/>
      <c r="D12" s="688"/>
      <c r="E12" s="688"/>
      <c r="F12" s="688"/>
      <c r="G12" s="688"/>
      <c r="I12" s="131" t="s">
        <v>1963</v>
      </c>
      <c r="J12" s="2" t="s">
        <v>3358</v>
      </c>
      <c r="Z12" s="2" t="s">
        <v>29</v>
      </c>
      <c r="AA12" s="2" t="s">
        <v>23</v>
      </c>
    </row>
    <row r="13" spans="1:27" ht="14.25" customHeight="1" x14ac:dyDescent="0.25">
      <c r="A13" s="6" t="s">
        <v>26</v>
      </c>
      <c r="B13" s="699" t="s">
        <v>3359</v>
      </c>
      <c r="C13" s="699"/>
      <c r="D13" s="699"/>
      <c r="E13" s="699"/>
      <c r="F13" s="699"/>
      <c r="G13" s="699"/>
      <c r="I13" s="131" t="s">
        <v>1994</v>
      </c>
      <c r="J13" s="2" t="s">
        <v>1900</v>
      </c>
      <c r="AA13" s="2" t="s">
        <v>31</v>
      </c>
    </row>
    <row r="14" spans="1:27" ht="14.25" customHeight="1" x14ac:dyDescent="0.25">
      <c r="A14" s="6" t="s">
        <v>28</v>
      </c>
      <c r="B14" s="688" t="s">
        <v>3232</v>
      </c>
      <c r="C14" s="688"/>
      <c r="D14" s="688"/>
      <c r="E14" s="688"/>
      <c r="F14" s="688"/>
      <c r="G14" s="688"/>
      <c r="I14" s="131"/>
    </row>
    <row r="15" spans="1:27" ht="14.25" customHeight="1" x14ac:dyDescent="0.25">
      <c r="A15" s="6" t="s">
        <v>30</v>
      </c>
      <c r="B15" s="688" t="s">
        <v>3233</v>
      </c>
      <c r="C15" s="688"/>
      <c r="D15" s="688"/>
      <c r="E15" s="688"/>
      <c r="F15" s="688"/>
      <c r="G15" s="688"/>
      <c r="I15" s="131"/>
    </row>
    <row r="16" spans="1:27" ht="14.25" customHeight="1" x14ac:dyDescent="0.25">
      <c r="A16" s="6" t="s">
        <v>32</v>
      </c>
      <c r="B16" s="699" t="s">
        <v>1027</v>
      </c>
      <c r="C16" s="699"/>
      <c r="D16" s="699"/>
      <c r="E16" s="699"/>
      <c r="F16" s="699"/>
      <c r="G16" s="699"/>
      <c r="I16" s="131"/>
    </row>
    <row r="17" spans="1:27" ht="14.25" customHeight="1" x14ac:dyDescent="0.25">
      <c r="A17" s="6" t="s">
        <v>35</v>
      </c>
      <c r="B17" s="688" t="s">
        <v>9</v>
      </c>
      <c r="C17" s="688"/>
      <c r="D17" s="688"/>
      <c r="E17" s="688"/>
      <c r="F17" s="688"/>
      <c r="G17" s="688"/>
      <c r="I17" s="131"/>
    </row>
    <row r="18" spans="1:27" ht="14.25" customHeight="1" x14ac:dyDescent="0.25">
      <c r="A18" s="6" t="s">
        <v>36</v>
      </c>
      <c r="B18" s="699" t="s">
        <v>9</v>
      </c>
      <c r="C18" s="699"/>
      <c r="D18" s="699"/>
      <c r="E18" s="699"/>
      <c r="F18" s="699"/>
      <c r="G18" s="699"/>
      <c r="I18" s="131"/>
    </row>
    <row r="19" spans="1:27" ht="14.25" customHeight="1" x14ac:dyDescent="0.25">
      <c r="A19" s="7" t="s">
        <v>37</v>
      </c>
      <c r="C19" s="8" t="s">
        <v>38</v>
      </c>
      <c r="D19" s="8" t="s">
        <v>39</v>
      </c>
      <c r="E19" s="8" t="s">
        <v>40</v>
      </c>
      <c r="F19" s="8" t="s">
        <v>41</v>
      </c>
      <c r="G19" s="8" t="s">
        <v>42</v>
      </c>
      <c r="H19" s="8"/>
      <c r="I19" s="280"/>
      <c r="J19" s="8"/>
      <c r="K19" s="8"/>
      <c r="L19" s="8"/>
      <c r="M19" s="8"/>
      <c r="N19" s="8"/>
      <c r="O19" s="8"/>
      <c r="P19" s="9"/>
      <c r="Q19" s="9"/>
      <c r="R19" s="9"/>
      <c r="S19" s="9"/>
      <c r="T19" s="9"/>
      <c r="U19" s="9"/>
      <c r="V19" s="9"/>
      <c r="W19" s="9"/>
      <c r="X19" s="9"/>
      <c r="Y19" s="9"/>
      <c r="Z19" s="9"/>
      <c r="AA19" s="9"/>
    </row>
    <row r="20" spans="1:27" ht="14.25" customHeight="1" x14ac:dyDescent="0.25">
      <c r="A20" s="6" t="s">
        <v>43</v>
      </c>
      <c r="C20" s="10">
        <v>24744</v>
      </c>
      <c r="D20" s="10">
        <v>24652</v>
      </c>
      <c r="E20" s="10">
        <v>24574</v>
      </c>
      <c r="F20" s="11">
        <v>24676</v>
      </c>
      <c r="G20" s="11">
        <v>22894</v>
      </c>
      <c r="H20" s="11"/>
      <c r="I20" s="277"/>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24744</v>
      </c>
      <c r="D21" s="10">
        <f t="shared" ref="D21:G21" si="0">D20-D25</f>
        <v>24652</v>
      </c>
      <c r="E21" s="10">
        <f t="shared" si="0"/>
        <v>24574</v>
      </c>
      <c r="F21" s="10">
        <f t="shared" si="0"/>
        <v>24676</v>
      </c>
      <c r="G21" s="10">
        <f t="shared" si="0"/>
        <v>22894</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278"/>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10">
        <v>0</v>
      </c>
      <c r="G23" s="10">
        <v>0</v>
      </c>
      <c r="H23" s="9"/>
      <c r="I23" s="277"/>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31" t="s">
        <v>1955</v>
      </c>
      <c r="B29" s="234" t="s">
        <v>1956</v>
      </c>
      <c r="C29" s="235">
        <v>20484</v>
      </c>
      <c r="D29" s="235">
        <v>19533</v>
      </c>
      <c r="E29" s="235">
        <v>19142</v>
      </c>
      <c r="F29" s="235">
        <v>19493</v>
      </c>
      <c r="G29" s="235">
        <v>19107</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131" t="s">
        <v>59</v>
      </c>
      <c r="B30" s="234" t="s">
        <v>3360</v>
      </c>
      <c r="C30" s="235">
        <v>19</v>
      </c>
      <c r="D30" s="235">
        <v>14</v>
      </c>
      <c r="E30" s="276" t="s">
        <v>1542</v>
      </c>
      <c r="F30" s="276" t="s">
        <v>1542</v>
      </c>
      <c r="G30" s="276" t="s">
        <v>1542</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131" t="s">
        <v>60</v>
      </c>
      <c r="B31" s="234" t="s">
        <v>3361</v>
      </c>
      <c r="C31" s="235">
        <v>52</v>
      </c>
      <c r="D31" s="235">
        <v>48</v>
      </c>
      <c r="E31" s="168" t="s">
        <v>10806</v>
      </c>
      <c r="F31" s="276" t="s">
        <v>3362</v>
      </c>
      <c r="G31" s="276" t="s">
        <v>2258</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131" t="s">
        <v>61</v>
      </c>
      <c r="B32" s="234" t="s">
        <v>3363</v>
      </c>
      <c r="C32" s="235">
        <v>81</v>
      </c>
      <c r="D32" s="235">
        <v>83</v>
      </c>
      <c r="E32" s="235">
        <v>102</v>
      </c>
      <c r="F32" s="235">
        <v>130</v>
      </c>
      <c r="G32" s="235">
        <v>50</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131" t="s">
        <v>62</v>
      </c>
      <c r="B33" s="234" t="s">
        <v>3364</v>
      </c>
      <c r="C33" s="235">
        <v>2633</v>
      </c>
      <c r="D33" s="235">
        <v>1453</v>
      </c>
      <c r="E33" s="235">
        <v>1168</v>
      </c>
      <c r="F33" s="235">
        <v>1046</v>
      </c>
      <c r="G33" s="235">
        <v>546</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131" t="s">
        <v>77</v>
      </c>
      <c r="B34" s="234" t="s">
        <v>3365</v>
      </c>
      <c r="C34" s="235">
        <v>205</v>
      </c>
      <c r="D34" s="235">
        <v>190</v>
      </c>
      <c r="E34" s="235">
        <v>167</v>
      </c>
      <c r="F34" s="235">
        <v>138</v>
      </c>
      <c r="G34" s="235">
        <v>41</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131" t="s">
        <v>1963</v>
      </c>
      <c r="B35" s="234" t="s">
        <v>3366</v>
      </c>
      <c r="C35" s="235">
        <v>85</v>
      </c>
      <c r="D35" s="235">
        <v>77</v>
      </c>
      <c r="E35" s="235">
        <v>55</v>
      </c>
      <c r="F35" s="235">
        <v>55</v>
      </c>
      <c r="G35" s="235">
        <v>29</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131" t="s">
        <v>1994</v>
      </c>
      <c r="B36" s="234" t="s">
        <v>117</v>
      </c>
      <c r="C36" s="235">
        <v>1185</v>
      </c>
      <c r="D36" s="235">
        <v>3254</v>
      </c>
      <c r="E36" s="235">
        <v>3894</v>
      </c>
      <c r="F36" s="235">
        <v>3772</v>
      </c>
      <c r="G36" s="235">
        <v>3103</v>
      </c>
      <c r="H36" s="11"/>
      <c r="I36" s="11"/>
      <c r="J36" s="11"/>
      <c r="K36" s="11"/>
      <c r="L36" s="11"/>
      <c r="M36" s="11"/>
      <c r="N36" s="11"/>
      <c r="O36" s="11"/>
      <c r="P36" s="9"/>
      <c r="Q36" s="9"/>
      <c r="R36" s="9"/>
      <c r="S36" s="9"/>
      <c r="T36" s="9"/>
      <c r="U36" s="9"/>
      <c r="V36" s="9"/>
      <c r="W36" s="9"/>
      <c r="X36" s="9"/>
      <c r="Y36" s="9"/>
      <c r="Z36" s="9"/>
      <c r="AA36" s="9"/>
    </row>
    <row r="37" spans="1:27" s="19" customFormat="1" ht="13.5" customHeight="1" x14ac:dyDescent="0.25">
      <c r="A37" s="19" t="s">
        <v>53</v>
      </c>
      <c r="C37" s="20">
        <v>24744</v>
      </c>
      <c r="D37" s="20">
        <v>24652</v>
      </c>
      <c r="E37" s="20">
        <v>24574</v>
      </c>
      <c r="F37" s="20">
        <v>24676</v>
      </c>
      <c r="G37" s="20">
        <v>22894</v>
      </c>
      <c r="H37" s="20"/>
      <c r="I37" s="20"/>
      <c r="J37" s="20"/>
      <c r="K37" s="20"/>
      <c r="L37" s="20"/>
      <c r="M37" s="20"/>
      <c r="N37" s="20"/>
      <c r="O37" s="20"/>
      <c r="P37" s="21"/>
      <c r="Q37" s="21"/>
      <c r="R37" s="21"/>
      <c r="S37" s="21"/>
      <c r="T37" s="21"/>
      <c r="U37" s="21"/>
      <c r="V37" s="21"/>
      <c r="W37" s="21"/>
      <c r="X37" s="21"/>
      <c r="Y37" s="21"/>
      <c r="Z37" s="21"/>
      <c r="AA37"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5302-000000000000}">
      <formula1>$AA$4:$AA$9</formula1>
    </dataValidation>
    <dataValidation type="list" allowBlank="1" showInputMessage="1" showErrorMessage="1" sqref="B10:G10" xr:uid="{00000000-0002-0000-5302-000001000000}">
      <formula1>$AA$10:$AA$11</formula1>
    </dataValidation>
    <dataValidation type="list" allowBlank="1" showInputMessage="1" showErrorMessage="1" sqref="B12:G12" xr:uid="{00000000-0002-0000-53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3367</v>
      </c>
      <c r="C3" s="702"/>
      <c r="D3" s="702"/>
      <c r="E3" s="702"/>
      <c r="F3" s="702"/>
      <c r="G3" s="702"/>
    </row>
    <row r="4" spans="1:27" ht="14.25" customHeight="1" x14ac:dyDescent="0.25">
      <c r="A4" s="6" t="s">
        <v>2</v>
      </c>
      <c r="B4" s="699" t="s">
        <v>3368</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3369</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1028</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24744</v>
      </c>
      <c r="D20" s="10">
        <v>24652</v>
      </c>
      <c r="E20" s="10">
        <v>24574</v>
      </c>
      <c r="F20" s="11">
        <v>24676</v>
      </c>
      <c r="G20" s="11">
        <v>22894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1149</v>
      </c>
      <c r="D21" s="10">
        <f t="shared" ref="D21:G21" si="0">D20-D25</f>
        <v>3201</v>
      </c>
      <c r="E21" s="10">
        <f t="shared" si="0"/>
        <v>3779</v>
      </c>
      <c r="F21" s="10">
        <f t="shared" si="0"/>
        <v>3581</v>
      </c>
      <c r="G21" s="10">
        <f t="shared" si="0"/>
        <v>2948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4.6435499515033944E-2</v>
      </c>
      <c r="D22" s="12">
        <f t="shared" ref="D22:G22" si="1">D21/D20</f>
        <v>0.12984747687814377</v>
      </c>
      <c r="E22" s="12">
        <f t="shared" si="1"/>
        <v>0.15378041832831449</v>
      </c>
      <c r="F22" s="12">
        <f t="shared" si="1"/>
        <v>0.14512076511590208</v>
      </c>
      <c r="G22" s="12">
        <f t="shared" si="1"/>
        <v>0.12876736262776273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14</v>
      </c>
      <c r="D23" s="10">
        <v>36</v>
      </c>
      <c r="E23" s="10">
        <v>59</v>
      </c>
      <c r="F23" s="9">
        <v>68</v>
      </c>
      <c r="G23" s="9">
        <v>59</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5.6579372777238932E-4</v>
      </c>
      <c r="D24" s="12">
        <f t="shared" ref="D24:F24" si="2">D23/D20</f>
        <v>1.4603277624533507E-3</v>
      </c>
      <c r="E24" s="12">
        <f t="shared" si="2"/>
        <v>2.4009115325140393E-3</v>
      </c>
      <c r="F24" s="12">
        <f t="shared" si="2"/>
        <v>2.7557140541416762E-3</v>
      </c>
      <c r="G24" s="12">
        <f>G23/G20</f>
        <v>2.5770944352232028E-3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23595</v>
      </c>
      <c r="D25" s="235">
        <v>21451</v>
      </c>
      <c r="E25" s="235">
        <v>20795</v>
      </c>
      <c r="F25" s="235">
        <v>21095</v>
      </c>
      <c r="G25" s="235">
        <v>19946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0.9535645004849661</v>
      </c>
      <c r="D26" s="12">
        <f t="shared" ref="D26:F26" si="3">D25/D20</f>
        <v>0.8701525231218562</v>
      </c>
      <c r="E26" s="12">
        <f t="shared" si="3"/>
        <v>0.84621958167168554</v>
      </c>
      <c r="F26" s="12">
        <f t="shared" si="3"/>
        <v>0.85487923488409789</v>
      </c>
      <c r="G26" s="12">
        <f>G25/G20</f>
        <v>0.87123263737223722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1149</v>
      </c>
      <c r="D29" s="10">
        <v>3201</v>
      </c>
      <c r="E29" s="10">
        <v>3779</v>
      </c>
      <c r="F29" s="11">
        <v>3581</v>
      </c>
      <c r="G29" s="11">
        <v>2948</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1149</v>
      </c>
      <c r="D30" s="20">
        <f>SUM(D29:D29)</f>
        <v>3201</v>
      </c>
      <c r="E30" s="20">
        <f>SUM(E29:E29)</f>
        <v>3779</v>
      </c>
      <c r="F30" s="20">
        <f>SUM(F29:F29)</f>
        <v>3581</v>
      </c>
      <c r="G30" s="20">
        <f>SUM(G29:G29)</f>
        <v>2948</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5402-000000000000}">
      <formula1>$AA$12:$AA$13</formula1>
    </dataValidation>
    <dataValidation type="list" allowBlank="1" showInputMessage="1" showErrorMessage="1" sqref="B10:G10" xr:uid="{00000000-0002-0000-5402-000001000000}">
      <formula1>$AA$10:$AA$11</formula1>
    </dataValidation>
    <dataValidation type="list" allowBlank="1" showInputMessage="1" showErrorMessage="1" sqref="B5:G5" xr:uid="{00000000-0002-0000-54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3370</v>
      </c>
      <c r="C3" s="702"/>
      <c r="D3" s="702"/>
      <c r="E3" s="702"/>
      <c r="F3" s="702"/>
      <c r="G3" s="702"/>
    </row>
    <row r="4" spans="1:27" ht="14.25" customHeight="1" x14ac:dyDescent="0.25">
      <c r="A4" s="6" t="s">
        <v>2</v>
      </c>
      <c r="B4" s="776" t="s">
        <v>3371</v>
      </c>
      <c r="C4" s="776"/>
      <c r="D4" s="776"/>
      <c r="E4" s="776"/>
      <c r="F4" s="776"/>
      <c r="G4" s="776"/>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776" t="s">
        <v>3372</v>
      </c>
      <c r="C13" s="776"/>
      <c r="D13" s="776"/>
      <c r="E13" s="776"/>
      <c r="F13" s="776"/>
      <c r="G13" s="776"/>
      <c r="AA13" s="2" t="s">
        <v>31</v>
      </c>
    </row>
    <row r="14" spans="1:27" ht="14.25" customHeight="1" x14ac:dyDescent="0.25">
      <c r="A14" s="6" t="s">
        <v>28</v>
      </c>
      <c r="B14" s="688" t="s">
        <v>3245</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1029</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24744</v>
      </c>
      <c r="D20" s="10">
        <v>24652</v>
      </c>
      <c r="E20" s="10">
        <v>24574</v>
      </c>
      <c r="F20" s="11">
        <v>24676</v>
      </c>
      <c r="G20" s="11">
        <v>22894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4150</v>
      </c>
      <c r="D21" s="10">
        <f t="shared" ref="D21:G21" si="0">D20-D25</f>
        <v>4926</v>
      </c>
      <c r="E21" s="10">
        <f t="shared" si="0"/>
        <v>5187</v>
      </c>
      <c r="F21" s="10">
        <f t="shared" si="0"/>
        <v>4954</v>
      </c>
      <c r="G21" s="10">
        <f t="shared" si="0"/>
        <v>3591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0.16771742644681539</v>
      </c>
      <c r="D22" s="12">
        <f t="shared" ref="D22:G22" si="1">D21/D20</f>
        <v>0.19982151549570015</v>
      </c>
      <c r="E22" s="12">
        <f t="shared" si="1"/>
        <v>0.21107674778220883</v>
      </c>
      <c r="F22" s="12">
        <f t="shared" si="1"/>
        <v>0.20076187388555683</v>
      </c>
      <c r="G22" s="12">
        <f t="shared" si="1"/>
        <v>0.15685332401502577</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v>
      </c>
      <c r="D23" s="10">
        <v>24</v>
      </c>
      <c r="E23" s="10">
        <v>20</v>
      </c>
      <c r="F23" s="9">
        <v>28</v>
      </c>
      <c r="G23" s="9">
        <v>28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1.2124151309408342E-4</v>
      </c>
      <c r="D24" s="12">
        <f t="shared" ref="D24:F24" si="2">D23/D20</f>
        <v>9.7355184163556714E-4</v>
      </c>
      <c r="E24" s="12">
        <f t="shared" si="2"/>
        <v>8.1386831610645398E-4</v>
      </c>
      <c r="F24" s="12">
        <f t="shared" si="2"/>
        <v>1.1347057869995137E-3</v>
      </c>
      <c r="G24" s="12">
        <f>G23/G20</f>
        <v>1.2230278675635538E-3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20594</v>
      </c>
      <c r="D25" s="10">
        <v>19726</v>
      </c>
      <c r="E25" s="10">
        <v>19387</v>
      </c>
      <c r="F25" s="10">
        <v>19722</v>
      </c>
      <c r="G25" s="10">
        <v>19303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0.83228257355318458</v>
      </c>
      <c r="D26" s="12">
        <f t="shared" ref="D26:F26" si="3">D25/D20</f>
        <v>0.80017848450429985</v>
      </c>
      <c r="E26" s="12">
        <f t="shared" si="3"/>
        <v>0.78892325221779114</v>
      </c>
      <c r="F26" s="12">
        <f t="shared" si="3"/>
        <v>0.79923812611444323</v>
      </c>
      <c r="G26" s="12">
        <f>G25/G20</f>
        <v>0.84314667598497428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4150</v>
      </c>
      <c r="D29" s="10">
        <v>4926</v>
      </c>
      <c r="E29" s="10">
        <v>5187</v>
      </c>
      <c r="F29" s="11">
        <v>4954</v>
      </c>
      <c r="G29" s="11">
        <v>3591</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4150</v>
      </c>
      <c r="D30" s="20">
        <f>SUM(D29:D29)</f>
        <v>4926</v>
      </c>
      <c r="E30" s="20">
        <f>SUM(E29:E29)</f>
        <v>5187</v>
      </c>
      <c r="F30" s="20">
        <f>SUM(F29:F29)</f>
        <v>4954</v>
      </c>
      <c r="G30" s="20">
        <f>SUM(G29:G29)</f>
        <v>3591</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5502-000000000000}">
      <formula1>$AA$4:$AA$9</formula1>
    </dataValidation>
    <dataValidation type="list" allowBlank="1" showInputMessage="1" showErrorMessage="1" sqref="B10:G10" xr:uid="{00000000-0002-0000-5502-000001000000}">
      <formula1>$AA$10:$AA$11</formula1>
    </dataValidation>
    <dataValidation type="list" allowBlank="1" showInputMessage="1" showErrorMessage="1" sqref="B12:G12" xr:uid="{00000000-0002-0000-55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3373</v>
      </c>
      <c r="C3" s="702"/>
      <c r="D3" s="702"/>
      <c r="E3" s="702"/>
      <c r="F3" s="702"/>
      <c r="G3" s="702"/>
    </row>
    <row r="4" spans="1:27" ht="14.25" customHeight="1" x14ac:dyDescent="0.25">
      <c r="A4" s="6" t="s">
        <v>2</v>
      </c>
      <c r="B4" s="776" t="s">
        <v>3374</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776" t="s">
        <v>3375</v>
      </c>
      <c r="C13" s="776"/>
      <c r="D13" s="776"/>
      <c r="E13" s="776"/>
      <c r="F13" s="776"/>
      <c r="G13" s="776"/>
      <c r="AA13" s="2" t="s">
        <v>31</v>
      </c>
    </row>
    <row r="14" spans="1:27" ht="14.25" customHeight="1" x14ac:dyDescent="0.25">
      <c r="A14" s="6" t="s">
        <v>28</v>
      </c>
      <c r="B14" s="688" t="s">
        <v>3249</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1030</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24744</v>
      </c>
      <c r="D20" s="10">
        <v>24652</v>
      </c>
      <c r="E20" s="10">
        <v>24574</v>
      </c>
      <c r="F20" s="11">
        <v>24676</v>
      </c>
      <c r="G20" s="11">
        <v>22894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3838</v>
      </c>
      <c r="D21" s="10">
        <f t="shared" ref="D21:G21" si="0">D20-D25</f>
        <v>4529</v>
      </c>
      <c r="E21" s="10">
        <f t="shared" si="0"/>
        <v>4816</v>
      </c>
      <c r="F21" s="10">
        <f t="shared" si="0"/>
        <v>4550</v>
      </c>
      <c r="G21" s="10">
        <f t="shared" si="0"/>
        <v>3321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0.1551083090850307</v>
      </c>
      <c r="D22" s="12">
        <f t="shared" ref="D22:G22" si="1">D21/D20</f>
        <v>0.18371734544864515</v>
      </c>
      <c r="E22" s="12">
        <f t="shared" si="1"/>
        <v>0.19597949051843411</v>
      </c>
      <c r="F22" s="12">
        <f t="shared" si="1"/>
        <v>0.18438969038742098</v>
      </c>
      <c r="G22" s="12">
        <f t="shared" si="1"/>
        <v>0.14505984100637723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351</v>
      </c>
      <c r="D23" s="10">
        <v>288</v>
      </c>
      <c r="E23" s="10">
        <v>214</v>
      </c>
      <c r="F23" s="10">
        <v>125</v>
      </c>
      <c r="G23" s="10">
        <v>108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1.4185257032007759E-2</v>
      </c>
      <c r="D24" s="12">
        <f t="shared" ref="D24:F24" si="2">D23/D20</f>
        <v>1.1682622099626805E-2</v>
      </c>
      <c r="E24" s="12">
        <f t="shared" si="2"/>
        <v>8.7083909823390572E-3</v>
      </c>
      <c r="F24" s="12">
        <f t="shared" si="2"/>
        <v>5.0656508348192577E-3</v>
      </c>
      <c r="G24" s="12">
        <f>G23/G20</f>
        <v>4.7173932034594215E-3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20906</v>
      </c>
      <c r="D25" s="235">
        <v>20123</v>
      </c>
      <c r="E25" s="235">
        <v>19758</v>
      </c>
      <c r="F25" s="235">
        <v>20126</v>
      </c>
      <c r="G25" s="235">
        <v>19573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0.8448916909149693</v>
      </c>
      <c r="D26" s="12">
        <f t="shared" ref="D26:F26" si="3">D25/D20</f>
        <v>0.81628265455135485</v>
      </c>
      <c r="E26" s="12">
        <f t="shared" si="3"/>
        <v>0.80402050948156589</v>
      </c>
      <c r="F26" s="12">
        <f t="shared" si="3"/>
        <v>0.81561030961257908</v>
      </c>
      <c r="G26" s="12">
        <f>G25/G20</f>
        <v>0.85494015899362275</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3838</v>
      </c>
      <c r="D29" s="10">
        <v>4529</v>
      </c>
      <c r="E29" s="10">
        <v>4816</v>
      </c>
      <c r="F29" s="11">
        <v>4550</v>
      </c>
      <c r="G29" s="11">
        <v>3321</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3838</v>
      </c>
      <c r="D30" s="20">
        <f>SUM(D29:D29)</f>
        <v>4529</v>
      </c>
      <c r="E30" s="20">
        <f>SUM(E29:E29)</f>
        <v>4816</v>
      </c>
      <c r="F30" s="20">
        <f>SUM(F29:F29)</f>
        <v>4550</v>
      </c>
      <c r="G30" s="20">
        <f>SUM(G29:G29)</f>
        <v>3321</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5602-000000000000}">
      <formula1>$AA$12:$AA$13</formula1>
    </dataValidation>
    <dataValidation type="list" allowBlank="1" showInputMessage="1" showErrorMessage="1" sqref="B10:G10" xr:uid="{00000000-0002-0000-5602-000001000000}">
      <formula1>$AA$10:$AA$11</formula1>
    </dataValidation>
    <dataValidation type="list" allowBlank="1" showInputMessage="1" showErrorMessage="1" sqref="B5:G5" xr:uid="{00000000-0002-0000-56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K31"/>
  <sheetViews>
    <sheetView workbookViewId="0"/>
  </sheetViews>
  <sheetFormatPr defaultRowHeight="15" x14ac:dyDescent="0.25"/>
  <cols>
    <col min="1" max="1" width="37.85546875" customWidth="1"/>
    <col min="2" max="2" width="34.7109375" customWidth="1"/>
    <col min="3" max="6" width="12" bestFit="1" customWidth="1"/>
    <col min="7" max="11" width="12.7109375" customWidth="1"/>
  </cols>
  <sheetData>
    <row r="1" spans="1:11" ht="18.75" x14ac:dyDescent="0.25">
      <c r="A1" s="200" t="s">
        <v>0</v>
      </c>
      <c r="B1" s="202"/>
      <c r="C1" s="202"/>
      <c r="D1" s="202"/>
      <c r="E1" s="202"/>
      <c r="F1" s="202"/>
      <c r="G1" s="202"/>
      <c r="H1" s="202"/>
      <c r="I1" s="202"/>
      <c r="J1" s="202"/>
      <c r="K1" s="202"/>
    </row>
    <row r="3" spans="1:11" x14ac:dyDescent="0.25">
      <c r="A3" s="201" t="s">
        <v>1</v>
      </c>
      <c r="B3" s="678" t="s">
        <v>6803</v>
      </c>
      <c r="C3" s="678"/>
      <c r="D3" s="678"/>
      <c r="E3" s="678"/>
      <c r="F3" s="678"/>
      <c r="G3" s="678"/>
      <c r="H3" s="678"/>
      <c r="I3" s="678"/>
      <c r="J3" s="678"/>
      <c r="K3" s="678"/>
    </row>
    <row r="4" spans="1:11" x14ac:dyDescent="0.25">
      <c r="A4" s="6" t="s">
        <v>2</v>
      </c>
      <c r="B4" s="674" t="s">
        <v>6804</v>
      </c>
      <c r="C4" s="674"/>
      <c r="D4" s="674"/>
      <c r="E4" s="674"/>
      <c r="F4" s="674"/>
      <c r="G4" s="674"/>
      <c r="H4" s="674"/>
      <c r="I4" s="674"/>
      <c r="J4" s="674"/>
      <c r="K4" s="674"/>
    </row>
    <row r="5" spans="1:11" x14ac:dyDescent="0.25">
      <c r="A5" s="6" t="s">
        <v>5</v>
      </c>
      <c r="B5" s="674" t="s">
        <v>6805</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4" t="s">
        <v>6433</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6806</v>
      </c>
      <c r="C11" s="676"/>
      <c r="D11" s="676"/>
      <c r="E11" s="676"/>
      <c r="F11" s="676"/>
      <c r="G11" s="676"/>
      <c r="H11" s="676"/>
      <c r="I11" s="676"/>
      <c r="J11" s="676"/>
      <c r="K11" s="676"/>
    </row>
    <row r="12" spans="1:11" x14ac:dyDescent="0.25">
      <c r="A12" s="6" t="s">
        <v>3519</v>
      </c>
      <c r="B12" s="674" t="s">
        <v>34</v>
      </c>
      <c r="C12" s="674"/>
      <c r="D12" s="674"/>
      <c r="E12" s="674"/>
      <c r="F12" s="674"/>
      <c r="G12" s="674"/>
      <c r="H12" s="674"/>
      <c r="I12" s="674"/>
      <c r="J12" s="674"/>
      <c r="K12" s="674"/>
    </row>
    <row r="13" spans="1:11" x14ac:dyDescent="0.25">
      <c r="A13" s="6" t="s">
        <v>26</v>
      </c>
      <c r="B13" s="674" t="s">
        <v>6807</v>
      </c>
      <c r="C13" s="674"/>
      <c r="D13" s="674"/>
      <c r="E13" s="674"/>
      <c r="F13" s="674"/>
      <c r="G13" s="674"/>
      <c r="H13" s="674"/>
      <c r="I13" s="674"/>
      <c r="J13" s="674"/>
      <c r="K13" s="674"/>
    </row>
    <row r="14" spans="1:11" x14ac:dyDescent="0.25">
      <c r="A14" s="6" t="s">
        <v>28</v>
      </c>
      <c r="B14" s="679" t="s">
        <v>9</v>
      </c>
      <c r="C14" s="679"/>
      <c r="D14" s="679"/>
      <c r="E14" s="679"/>
      <c r="F14" s="679"/>
      <c r="G14" s="679"/>
      <c r="H14" s="679"/>
      <c r="I14" s="679"/>
      <c r="J14" s="679"/>
      <c r="K14" s="679"/>
    </row>
    <row r="15" spans="1:11" x14ac:dyDescent="0.25">
      <c r="A15" s="6" t="s">
        <v>30</v>
      </c>
      <c r="B15" s="674" t="s">
        <v>6806</v>
      </c>
      <c r="C15" s="674"/>
      <c r="D15" s="674"/>
      <c r="E15" s="674"/>
      <c r="F15" s="674"/>
      <c r="G15" s="674"/>
      <c r="H15" s="674"/>
      <c r="I15" s="674"/>
      <c r="J15" s="674"/>
      <c r="K15" s="674"/>
    </row>
    <row r="16" spans="1:11" x14ac:dyDescent="0.25">
      <c r="A16" s="6" t="s">
        <v>32</v>
      </c>
      <c r="B16" s="674" t="s">
        <v>322</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55">
        <v>22543</v>
      </c>
      <c r="D20" s="155">
        <v>23086</v>
      </c>
      <c r="E20" s="155">
        <v>23186</v>
      </c>
      <c r="F20" s="510">
        <v>24242</v>
      </c>
      <c r="G20" s="10">
        <v>24581</v>
      </c>
      <c r="H20" s="10">
        <v>24545</v>
      </c>
      <c r="I20" s="10">
        <v>24466</v>
      </c>
      <c r="J20" s="155">
        <v>25656</v>
      </c>
      <c r="K20" s="156">
        <v>24818</v>
      </c>
    </row>
    <row r="21" spans="1:11" x14ac:dyDescent="0.25">
      <c r="A21" s="6" t="s">
        <v>44</v>
      </c>
      <c r="B21" s="202"/>
      <c r="C21" s="155">
        <v>22543</v>
      </c>
      <c r="D21" s="155">
        <v>23086</v>
      </c>
      <c r="E21" s="155">
        <v>23185</v>
      </c>
      <c r="F21" s="510">
        <v>24242</v>
      </c>
      <c r="G21" s="10">
        <v>24581</v>
      </c>
      <c r="H21" s="10">
        <v>24545</v>
      </c>
      <c r="I21" s="10">
        <v>24463</v>
      </c>
      <c r="J21" s="10">
        <v>25654</v>
      </c>
      <c r="K21" s="10">
        <v>24813</v>
      </c>
    </row>
    <row r="22" spans="1:11" x14ac:dyDescent="0.25">
      <c r="A22" s="6" t="s">
        <v>45</v>
      </c>
      <c r="B22" s="202"/>
      <c r="C22" s="12">
        <f>+(C21/C20)</f>
        <v>1</v>
      </c>
      <c r="D22" s="12">
        <f t="shared" ref="D22:H22" si="0">+(D21/D20)</f>
        <v>1</v>
      </c>
      <c r="E22" s="12">
        <f t="shared" si="0"/>
        <v>0.99995687052531701</v>
      </c>
      <c r="F22" s="12">
        <f t="shared" si="0"/>
        <v>1</v>
      </c>
      <c r="G22" s="12">
        <f t="shared" si="0"/>
        <v>1</v>
      </c>
      <c r="H22" s="12">
        <f t="shared" si="0"/>
        <v>1</v>
      </c>
      <c r="I22" s="12">
        <f>+(I21/I20)</f>
        <v>0.99987738085506417</v>
      </c>
      <c r="J22" s="12">
        <f>+(J21/J20)</f>
        <v>0.99992204552541319</v>
      </c>
      <c r="K22" s="12">
        <f>+(K21/K20)</f>
        <v>0.99979853332258839</v>
      </c>
    </row>
    <row r="23" spans="1:11" x14ac:dyDescent="0.25">
      <c r="A23" s="6" t="s">
        <v>46</v>
      </c>
      <c r="B23" s="202"/>
      <c r="C23" s="10">
        <v>0</v>
      </c>
      <c r="D23" s="10">
        <v>0</v>
      </c>
      <c r="E23" s="202">
        <v>0</v>
      </c>
      <c r="F23" s="10">
        <v>0</v>
      </c>
      <c r="G23" s="10">
        <v>0</v>
      </c>
      <c r="H23" s="10">
        <v>0</v>
      </c>
      <c r="I23" s="10">
        <v>0</v>
      </c>
      <c r="J23" s="155">
        <v>0</v>
      </c>
      <c r="K23" s="156">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10">
        <v>0</v>
      </c>
      <c r="D25" s="10">
        <v>0</v>
      </c>
      <c r="E25" s="202">
        <v>1</v>
      </c>
      <c r="F25" s="10">
        <v>0</v>
      </c>
      <c r="G25" s="10">
        <v>0</v>
      </c>
      <c r="H25" s="10">
        <v>0</v>
      </c>
      <c r="I25" s="10">
        <v>3</v>
      </c>
      <c r="J25" s="155">
        <v>2</v>
      </c>
      <c r="K25" s="156">
        <v>5</v>
      </c>
    </row>
    <row r="26" spans="1:11" x14ac:dyDescent="0.25">
      <c r="A26" s="6" t="s">
        <v>49</v>
      </c>
      <c r="B26" s="202"/>
      <c r="C26" s="12">
        <f>+(C25/C20)</f>
        <v>0</v>
      </c>
      <c r="D26" s="12">
        <f t="shared" ref="D26:H26" si="1">+(D25/D20)</f>
        <v>0</v>
      </c>
      <c r="E26" s="12">
        <f t="shared" si="1"/>
        <v>4.3129474682998359E-5</v>
      </c>
      <c r="F26" s="12">
        <f t="shared" si="1"/>
        <v>0</v>
      </c>
      <c r="G26" s="12">
        <f t="shared" si="1"/>
        <v>0</v>
      </c>
      <c r="H26" s="12">
        <f t="shared" si="1"/>
        <v>0</v>
      </c>
      <c r="I26" s="12">
        <f>+(I25/I20)</f>
        <v>1.2261914493582932E-4</v>
      </c>
      <c r="J26" s="12">
        <f>+(J25/J20)</f>
        <v>7.7954474586841281E-5</v>
      </c>
      <c r="K26" s="12">
        <f>+(K25/K20)</f>
        <v>2.0146667741155613E-4</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6808</v>
      </c>
      <c r="B29" s="16"/>
      <c r="C29" s="18">
        <v>22543</v>
      </c>
      <c r="D29" s="18">
        <v>23086</v>
      </c>
      <c r="E29" s="18">
        <v>23185</v>
      </c>
      <c r="F29" s="18">
        <v>24241</v>
      </c>
      <c r="G29" s="10">
        <v>24581</v>
      </c>
      <c r="H29" s="10">
        <v>24545</v>
      </c>
      <c r="I29" s="10">
        <v>24463</v>
      </c>
      <c r="J29" s="10">
        <v>25654</v>
      </c>
      <c r="K29" s="10">
        <v>24813</v>
      </c>
    </row>
    <row r="30" spans="1:11" x14ac:dyDescent="0.25">
      <c r="A30" t="s">
        <v>1439</v>
      </c>
      <c r="C30" s="135">
        <v>0</v>
      </c>
      <c r="D30" s="135">
        <v>0</v>
      </c>
      <c r="E30" s="135">
        <v>1</v>
      </c>
      <c r="F30" s="135">
        <v>0</v>
      </c>
      <c r="G30" s="383">
        <v>0</v>
      </c>
      <c r="H30" s="13">
        <v>0</v>
      </c>
      <c r="I30" s="13">
        <v>3</v>
      </c>
      <c r="J30" s="13">
        <v>2</v>
      </c>
      <c r="K30" s="13">
        <v>5</v>
      </c>
    </row>
    <row r="31" spans="1:11" x14ac:dyDescent="0.25">
      <c r="A31" s="132" t="s">
        <v>53</v>
      </c>
      <c r="C31" s="383">
        <v>22543</v>
      </c>
      <c r="D31" s="383">
        <v>23086</v>
      </c>
      <c r="E31" s="168">
        <v>23186</v>
      </c>
      <c r="F31" s="383">
        <v>24241</v>
      </c>
      <c r="G31" s="383">
        <v>24581</v>
      </c>
      <c r="H31" s="13">
        <v>24545</v>
      </c>
      <c r="I31" s="13">
        <v>24466</v>
      </c>
      <c r="J31" s="13">
        <v>25656</v>
      </c>
      <c r="K31" s="13">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6"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F00"/>
    <pageSetUpPr fitToPage="1"/>
  </sheetPr>
  <dimension ref="A1:AE39"/>
  <sheetViews>
    <sheetView workbookViewId="0">
      <selection activeCell="E43" sqref="E43"/>
    </sheetView>
  </sheetViews>
  <sheetFormatPr defaultColWidth="9.140625" defaultRowHeight="15" x14ac:dyDescent="0.25"/>
  <cols>
    <col min="1" max="1" width="36.85546875" style="419" customWidth="1"/>
    <col min="2" max="2" width="67.7109375" style="419" customWidth="1"/>
    <col min="3" max="6" width="12" style="419" bestFit="1" customWidth="1"/>
    <col min="7" max="10" width="8" style="419" customWidth="1"/>
    <col min="11" max="11" width="7.85546875" style="419" bestFit="1" customWidth="1"/>
    <col min="12" max="27" width="8.140625" style="419" customWidth="1"/>
    <col min="28" max="29" width="9.140625" style="419"/>
    <col min="30" max="30" width="24" style="419" bestFit="1" customWidth="1"/>
    <col min="31" max="16384" width="9.140625" style="419"/>
  </cols>
  <sheetData>
    <row r="1" spans="1:31" ht="18.75" x14ac:dyDescent="0.25">
      <c r="A1" s="404" t="s">
        <v>0</v>
      </c>
      <c r="I1" s="3"/>
      <c r="J1" s="3"/>
    </row>
    <row r="2" spans="1:31" ht="14.25" customHeight="1" x14ac:dyDescent="0.25">
      <c r="B2" s="405"/>
      <c r="C2" s="405"/>
      <c r="D2" s="405"/>
      <c r="E2" s="405"/>
      <c r="F2" s="405"/>
      <c r="G2" s="405"/>
      <c r="H2" s="405"/>
      <c r="I2" s="405"/>
      <c r="J2" s="405"/>
    </row>
    <row r="3" spans="1:31" ht="14.25" customHeight="1" x14ac:dyDescent="0.25">
      <c r="A3" s="5" t="s">
        <v>1</v>
      </c>
      <c r="B3" s="702" t="s">
        <v>9150</v>
      </c>
      <c r="C3" s="702"/>
      <c r="D3" s="702"/>
      <c r="E3" s="702"/>
      <c r="F3" s="702"/>
      <c r="G3" s="702"/>
      <c r="H3" s="702"/>
      <c r="I3" s="702"/>
      <c r="J3" s="702"/>
      <c r="K3" s="702"/>
    </row>
    <row r="4" spans="1:31" ht="14.25" customHeight="1" x14ac:dyDescent="0.25">
      <c r="A4" s="6" t="s">
        <v>2</v>
      </c>
      <c r="B4" s="699" t="s">
        <v>9151</v>
      </c>
      <c r="C4" s="699"/>
      <c r="D4" s="699"/>
      <c r="E4" s="699"/>
      <c r="F4" s="699"/>
      <c r="G4" s="699"/>
      <c r="H4" s="699"/>
      <c r="I4" s="699"/>
      <c r="J4" s="699"/>
      <c r="K4" s="699"/>
      <c r="AD4" s="419" t="s">
        <v>3</v>
      </c>
      <c r="AE4" s="419" t="s">
        <v>4</v>
      </c>
    </row>
    <row r="5" spans="1:31" ht="14.25" customHeight="1" x14ac:dyDescent="0.25">
      <c r="A5" s="6" t="s">
        <v>5</v>
      </c>
      <c r="B5" s="699" t="s">
        <v>6</v>
      </c>
      <c r="C5" s="699"/>
      <c r="D5" s="699"/>
      <c r="E5" s="699"/>
      <c r="F5" s="699"/>
      <c r="G5" s="699"/>
      <c r="H5" s="699"/>
      <c r="I5" s="699"/>
      <c r="J5" s="699"/>
      <c r="K5" s="699"/>
      <c r="AE5" s="419" t="s">
        <v>7</v>
      </c>
    </row>
    <row r="6" spans="1:31" ht="14.25" customHeight="1" x14ac:dyDescent="0.25">
      <c r="A6" s="6" t="s">
        <v>8</v>
      </c>
      <c r="B6" s="689" t="s">
        <v>9152</v>
      </c>
      <c r="C6" s="689"/>
      <c r="D6" s="689"/>
      <c r="E6" s="689"/>
      <c r="F6" s="689"/>
      <c r="G6" s="688"/>
      <c r="H6" s="688"/>
      <c r="I6" s="688"/>
      <c r="J6" s="688"/>
      <c r="K6" s="688"/>
      <c r="AE6" s="419" t="s">
        <v>10</v>
      </c>
    </row>
    <row r="7" spans="1:31" ht="14.25" customHeight="1" x14ac:dyDescent="0.25">
      <c r="A7" s="6" t="s">
        <v>11</v>
      </c>
      <c r="B7" s="689" t="s">
        <v>9153</v>
      </c>
      <c r="C7" s="689"/>
      <c r="D7" s="689"/>
      <c r="E7" s="689"/>
      <c r="F7" s="689"/>
      <c r="G7" s="688"/>
      <c r="H7" s="688"/>
      <c r="I7" s="688"/>
      <c r="J7" s="688"/>
      <c r="K7" s="688"/>
      <c r="AE7" s="419" t="s">
        <v>16</v>
      </c>
    </row>
    <row r="8" spans="1:31" ht="14.25" customHeight="1" x14ac:dyDescent="0.25">
      <c r="A8" s="6" t="s">
        <v>13</v>
      </c>
      <c r="B8" s="703" t="s">
        <v>9</v>
      </c>
      <c r="C8" s="703"/>
      <c r="D8" s="703"/>
      <c r="E8" s="703"/>
      <c r="F8" s="703"/>
      <c r="G8" s="699"/>
      <c r="H8" s="699"/>
      <c r="I8" s="699"/>
      <c r="J8" s="699"/>
      <c r="K8" s="699"/>
      <c r="AE8" s="419" t="s">
        <v>6</v>
      </c>
    </row>
    <row r="9" spans="1:31" ht="14.25" customHeight="1" x14ac:dyDescent="0.25">
      <c r="A9" s="6" t="s">
        <v>15</v>
      </c>
      <c r="B9" s="707" t="s">
        <v>9154</v>
      </c>
      <c r="C9" s="689"/>
      <c r="D9" s="689"/>
      <c r="E9" s="689"/>
      <c r="F9" s="689"/>
      <c r="G9" s="688"/>
      <c r="H9" s="688"/>
      <c r="I9" s="688"/>
      <c r="J9" s="688"/>
      <c r="K9" s="688"/>
      <c r="AE9" s="419" t="s">
        <v>21</v>
      </c>
    </row>
    <row r="10" spans="1:31" ht="14.25" customHeight="1" x14ac:dyDescent="0.25">
      <c r="A10" s="6" t="s">
        <v>17</v>
      </c>
      <c r="B10" s="699" t="s">
        <v>18</v>
      </c>
      <c r="C10" s="699"/>
      <c r="D10" s="699"/>
      <c r="E10" s="699"/>
      <c r="F10" s="699"/>
      <c r="G10" s="699"/>
      <c r="H10" s="699"/>
      <c r="I10" s="699"/>
      <c r="J10" s="699"/>
      <c r="K10" s="699"/>
      <c r="AD10" s="419" t="s">
        <v>24</v>
      </c>
      <c r="AE10" s="419" t="s">
        <v>25</v>
      </c>
    </row>
    <row r="11" spans="1:31" ht="14.25" customHeight="1" x14ac:dyDescent="0.25">
      <c r="A11" s="6" t="s">
        <v>19</v>
      </c>
      <c r="B11" s="699" t="s">
        <v>9155</v>
      </c>
      <c r="C11" s="699"/>
      <c r="D11" s="699"/>
      <c r="E11" s="699"/>
      <c r="F11" s="699"/>
      <c r="G11" s="699"/>
      <c r="H11" s="699"/>
      <c r="I11" s="699"/>
      <c r="J11" s="699"/>
      <c r="K11" s="699"/>
      <c r="AE11" s="419" t="s">
        <v>18</v>
      </c>
    </row>
    <row r="12" spans="1:31" ht="14.25" customHeight="1" x14ac:dyDescent="0.25">
      <c r="A12" s="6" t="s">
        <v>22</v>
      </c>
      <c r="B12" s="688" t="s">
        <v>34</v>
      </c>
      <c r="C12" s="688"/>
      <c r="D12" s="688"/>
      <c r="E12" s="688"/>
      <c r="F12" s="688"/>
      <c r="G12" s="688"/>
      <c r="H12" s="688"/>
      <c r="I12" s="688"/>
      <c r="J12" s="688"/>
      <c r="K12" s="688"/>
      <c r="AD12" s="419" t="s">
        <v>29</v>
      </c>
      <c r="AE12" s="419" t="s">
        <v>23</v>
      </c>
    </row>
    <row r="13" spans="1:31" ht="14.25" customHeight="1" x14ac:dyDescent="0.25">
      <c r="A13" s="6" t="s">
        <v>26</v>
      </c>
      <c r="B13" s="703" t="s">
        <v>9</v>
      </c>
      <c r="C13" s="703"/>
      <c r="D13" s="703"/>
      <c r="E13" s="703"/>
      <c r="F13" s="703"/>
      <c r="G13" s="699"/>
      <c r="H13" s="699"/>
      <c r="I13" s="699"/>
      <c r="J13" s="699"/>
      <c r="K13" s="699"/>
      <c r="AE13" s="419" t="s">
        <v>31</v>
      </c>
    </row>
    <row r="14" spans="1:31" ht="14.25" customHeight="1" x14ac:dyDescent="0.25">
      <c r="A14" s="6" t="s">
        <v>28</v>
      </c>
      <c r="B14" s="689" t="s">
        <v>5606</v>
      </c>
      <c r="C14" s="689"/>
      <c r="D14" s="689"/>
      <c r="E14" s="689"/>
      <c r="F14" s="689"/>
      <c r="G14" s="688"/>
      <c r="H14" s="688"/>
      <c r="I14" s="688"/>
      <c r="J14" s="688"/>
      <c r="K14" s="688"/>
      <c r="AE14" s="419" t="s">
        <v>34</v>
      </c>
    </row>
    <row r="15" spans="1:31" ht="14.25" customHeight="1" x14ac:dyDescent="0.25">
      <c r="A15" s="6" t="s">
        <v>30</v>
      </c>
      <c r="B15" s="689" t="s">
        <v>9</v>
      </c>
      <c r="C15" s="689"/>
      <c r="D15" s="689"/>
      <c r="E15" s="689"/>
      <c r="F15" s="689"/>
      <c r="G15" s="688"/>
      <c r="H15" s="688"/>
      <c r="I15" s="688"/>
      <c r="J15" s="688"/>
      <c r="K15" s="688"/>
    </row>
    <row r="16" spans="1:31" ht="14.25" customHeight="1" x14ac:dyDescent="0.25">
      <c r="A16" s="6" t="s">
        <v>32</v>
      </c>
      <c r="B16" s="699" t="s">
        <v>382</v>
      </c>
      <c r="C16" s="699"/>
      <c r="D16" s="699"/>
      <c r="E16" s="699"/>
      <c r="F16" s="699"/>
      <c r="G16" s="699"/>
      <c r="H16" s="699"/>
      <c r="I16" s="699"/>
      <c r="J16" s="699"/>
      <c r="K16" s="699"/>
    </row>
    <row r="17" spans="1:31" ht="14.25" customHeight="1" x14ac:dyDescent="0.25">
      <c r="A17" s="6" t="s">
        <v>35</v>
      </c>
      <c r="B17" s="689" t="s">
        <v>9</v>
      </c>
      <c r="C17" s="689"/>
      <c r="D17" s="689"/>
      <c r="E17" s="689"/>
      <c r="F17" s="689"/>
      <c r="G17" s="688"/>
      <c r="H17" s="688"/>
      <c r="I17" s="688"/>
      <c r="J17" s="688"/>
      <c r="K17" s="688"/>
    </row>
    <row r="18" spans="1:31" ht="32.25" customHeight="1" x14ac:dyDescent="0.25">
      <c r="A18" s="113" t="s">
        <v>36</v>
      </c>
      <c r="B18" s="706" t="s">
        <v>9156</v>
      </c>
      <c r="C18" s="706"/>
      <c r="D18" s="706"/>
      <c r="E18" s="706"/>
      <c r="F18" s="706"/>
      <c r="G18" s="706"/>
      <c r="H18" s="706"/>
      <c r="I18" s="706"/>
      <c r="J18" s="706"/>
      <c r="K18" s="706"/>
      <c r="L18" s="556"/>
      <c r="M18" s="556"/>
      <c r="N18" s="556"/>
      <c r="O18" s="556"/>
      <c r="P18" s="556"/>
      <c r="Q18" s="556"/>
    </row>
    <row r="19" spans="1:31" ht="14.25" customHeight="1" x14ac:dyDescent="0.25">
      <c r="A19" s="7" t="s">
        <v>37</v>
      </c>
      <c r="C19" s="433" t="s">
        <v>4089</v>
      </c>
      <c r="D19" s="433" t="s">
        <v>4088</v>
      </c>
      <c r="E19" s="434" t="s">
        <v>4087</v>
      </c>
      <c r="F19" s="434" t="s">
        <v>2110</v>
      </c>
      <c r="G19" s="433" t="s">
        <v>2073</v>
      </c>
      <c r="H19" s="433" t="s">
        <v>2074</v>
      </c>
      <c r="I19" s="433" t="s">
        <v>2075</v>
      </c>
      <c r="J19" s="433" t="s">
        <v>2076</v>
      </c>
      <c r="K19" s="434" t="s">
        <v>2077</v>
      </c>
      <c r="L19" s="8"/>
      <c r="M19" s="8"/>
      <c r="N19" s="8"/>
      <c r="O19" s="8"/>
      <c r="P19" s="8"/>
      <c r="Q19" s="8"/>
      <c r="R19" s="8"/>
      <c r="S19" s="8"/>
      <c r="T19" s="9"/>
      <c r="U19" s="9"/>
      <c r="V19" s="9"/>
      <c r="W19" s="9"/>
      <c r="X19" s="9"/>
      <c r="Y19" s="9"/>
      <c r="Z19" s="9"/>
      <c r="AA19" s="9"/>
      <c r="AB19" s="9"/>
      <c r="AC19" s="9"/>
      <c r="AD19" s="9"/>
      <c r="AE19" s="9"/>
    </row>
    <row r="20" spans="1:31" ht="14.25" customHeight="1" x14ac:dyDescent="0.25">
      <c r="A20" s="6" t="s">
        <v>43</v>
      </c>
      <c r="C20" s="178">
        <v>22543</v>
      </c>
      <c r="D20" s="178">
        <v>23086</v>
      </c>
      <c r="E20" s="178">
        <v>23186</v>
      </c>
      <c r="F20" s="178">
        <v>24242</v>
      </c>
      <c r="G20" s="10"/>
      <c r="H20" s="10"/>
      <c r="I20" s="10"/>
      <c r="J20" s="11"/>
      <c r="K20" s="11"/>
      <c r="L20" s="11"/>
      <c r="M20" s="11"/>
      <c r="N20" s="11"/>
      <c r="O20" s="11"/>
      <c r="P20" s="11"/>
      <c r="Q20" s="11"/>
      <c r="R20" s="11"/>
      <c r="S20" s="11"/>
      <c r="T20" s="9"/>
      <c r="U20" s="9"/>
      <c r="V20" s="9"/>
      <c r="W20" s="9"/>
      <c r="X20" s="9"/>
      <c r="Y20" s="9"/>
      <c r="Z20" s="9"/>
      <c r="AA20" s="9"/>
      <c r="AB20" s="9"/>
      <c r="AC20" s="9"/>
      <c r="AD20" s="9"/>
      <c r="AE20" s="9"/>
    </row>
    <row r="21" spans="1:31" ht="14.25" customHeight="1" x14ac:dyDescent="0.25">
      <c r="A21" s="6" t="s">
        <v>44</v>
      </c>
      <c r="C21" s="178">
        <v>22543</v>
      </c>
      <c r="D21" s="178">
        <v>23086</v>
      </c>
      <c r="E21" s="178">
        <v>23186</v>
      </c>
      <c r="F21" s="178">
        <v>24242</v>
      </c>
      <c r="G21" s="10">
        <f>G20-G25</f>
        <v>0</v>
      </c>
      <c r="H21" s="10">
        <f t="shared" ref="H21:K21" si="0">H20-H25</f>
        <v>0</v>
      </c>
      <c r="I21" s="10">
        <f t="shared" si="0"/>
        <v>0</v>
      </c>
      <c r="J21" s="10">
        <f t="shared" si="0"/>
        <v>0</v>
      </c>
      <c r="K21" s="10">
        <f t="shared" si="0"/>
        <v>0</v>
      </c>
      <c r="L21" s="10"/>
      <c r="M21" s="10"/>
      <c r="N21" s="10"/>
      <c r="O21" s="10"/>
      <c r="P21" s="10"/>
      <c r="Q21" s="10"/>
      <c r="R21" s="10"/>
      <c r="S21" s="10"/>
      <c r="T21" s="9"/>
      <c r="U21" s="9"/>
      <c r="V21" s="9"/>
      <c r="W21" s="9"/>
      <c r="X21" s="9"/>
      <c r="Y21" s="9"/>
      <c r="Z21" s="9"/>
      <c r="AA21" s="9"/>
      <c r="AB21" s="9"/>
      <c r="AC21" s="9"/>
      <c r="AD21" s="9"/>
      <c r="AE21" s="9"/>
    </row>
    <row r="22" spans="1:31" ht="14.25" customHeight="1" x14ac:dyDescent="0.25">
      <c r="A22" s="6" t="s">
        <v>45</v>
      </c>
      <c r="C22" s="12">
        <f t="shared" ref="C22:F22" si="1">C21/C20</f>
        <v>1</v>
      </c>
      <c r="D22" s="12">
        <f t="shared" si="1"/>
        <v>1</v>
      </c>
      <c r="E22" s="12">
        <f t="shared" si="1"/>
        <v>1</v>
      </c>
      <c r="F22" s="12">
        <f t="shared" si="1"/>
        <v>1</v>
      </c>
      <c r="G22" s="12" t="e">
        <f>G21/G20</f>
        <v>#DIV/0!</v>
      </c>
      <c r="H22" s="12" t="e">
        <f t="shared" ref="H22:K22" si="2">H21/H20</f>
        <v>#DIV/0!</v>
      </c>
      <c r="I22" s="12" t="e">
        <f t="shared" si="2"/>
        <v>#DIV/0!</v>
      </c>
      <c r="J22" s="12" t="e">
        <f t="shared" si="2"/>
        <v>#DIV/0!</v>
      </c>
      <c r="K22" s="12" t="e">
        <f t="shared" si="2"/>
        <v>#DIV/0!</v>
      </c>
      <c r="L22" s="12"/>
      <c r="M22" s="12"/>
      <c r="N22" s="12"/>
      <c r="O22" s="12"/>
      <c r="P22" s="12"/>
      <c r="Q22" s="12"/>
      <c r="R22" s="12"/>
      <c r="S22" s="12"/>
      <c r="T22" s="9"/>
      <c r="U22" s="9"/>
      <c r="V22" s="9"/>
      <c r="W22" s="9"/>
      <c r="X22" s="9"/>
      <c r="Y22" s="9"/>
      <c r="Z22" s="9"/>
      <c r="AA22" s="9"/>
      <c r="AB22" s="9"/>
      <c r="AC22" s="9"/>
      <c r="AD22" s="9"/>
      <c r="AE22" s="9"/>
    </row>
    <row r="23" spans="1:31" ht="14.25" customHeight="1" x14ac:dyDescent="0.25">
      <c r="A23" s="6" t="s">
        <v>46</v>
      </c>
      <c r="C23" s="419">
        <v>0</v>
      </c>
      <c r="D23" s="419">
        <v>0</v>
      </c>
      <c r="E23" s="419">
        <v>0</v>
      </c>
      <c r="F23" s="419">
        <v>0</v>
      </c>
      <c r="G23" s="10"/>
      <c r="H23" s="10"/>
      <c r="I23" s="10"/>
      <c r="J23" s="9"/>
      <c r="K23" s="9"/>
      <c r="L23" s="9"/>
      <c r="M23" s="9"/>
      <c r="N23" s="9"/>
      <c r="O23" s="9"/>
      <c r="P23" s="9"/>
      <c r="Q23" s="9"/>
      <c r="R23" s="9"/>
      <c r="S23" s="9"/>
      <c r="T23" s="9"/>
      <c r="U23" s="9"/>
      <c r="V23" s="9"/>
      <c r="W23" s="9"/>
      <c r="X23" s="9"/>
      <c r="Y23" s="9"/>
      <c r="Z23" s="9"/>
      <c r="AA23" s="9"/>
      <c r="AB23" s="9"/>
      <c r="AC23" s="9"/>
      <c r="AD23" s="9"/>
      <c r="AE23" s="9"/>
    </row>
    <row r="24" spans="1:31" ht="14.25" customHeight="1" x14ac:dyDescent="0.25">
      <c r="A24" s="6" t="s">
        <v>47</v>
      </c>
      <c r="C24" s="12">
        <f t="shared" ref="C24:F24" si="3">C23/C20</f>
        <v>0</v>
      </c>
      <c r="D24" s="12">
        <f t="shared" si="3"/>
        <v>0</v>
      </c>
      <c r="E24" s="12">
        <f t="shared" si="3"/>
        <v>0</v>
      </c>
      <c r="F24" s="12">
        <f t="shared" si="3"/>
        <v>0</v>
      </c>
      <c r="G24" s="12" t="e">
        <f>G23/G20</f>
        <v>#DIV/0!</v>
      </c>
      <c r="H24" s="12" t="e">
        <f t="shared" ref="H24:J24" si="4">H23/H20</f>
        <v>#DIV/0!</v>
      </c>
      <c r="I24" s="12" t="e">
        <f t="shared" si="4"/>
        <v>#DIV/0!</v>
      </c>
      <c r="J24" s="12" t="e">
        <f t="shared" si="4"/>
        <v>#DIV/0!</v>
      </c>
      <c r="K24" s="12" t="e">
        <f>K23/K20</f>
        <v>#DIV/0!</v>
      </c>
      <c r="L24" s="12"/>
      <c r="M24" s="12"/>
      <c r="N24" s="12"/>
      <c r="O24" s="12"/>
      <c r="P24" s="12"/>
      <c r="Q24" s="12"/>
      <c r="R24" s="12"/>
      <c r="S24" s="12"/>
      <c r="T24" s="9"/>
      <c r="U24" s="9"/>
      <c r="V24" s="9"/>
      <c r="W24" s="9"/>
      <c r="X24" s="9"/>
      <c r="Y24" s="9"/>
      <c r="Z24" s="9"/>
      <c r="AA24" s="9"/>
      <c r="AB24" s="9"/>
      <c r="AC24" s="9"/>
      <c r="AD24" s="9"/>
      <c r="AE24" s="9"/>
    </row>
    <row r="25" spans="1:31" ht="14.25" customHeight="1" x14ac:dyDescent="0.25">
      <c r="A25" s="6" t="s">
        <v>48</v>
      </c>
      <c r="C25" s="419">
        <v>0</v>
      </c>
      <c r="D25" s="419">
        <v>0</v>
      </c>
      <c r="E25" s="419">
        <v>0</v>
      </c>
      <c r="F25" s="419">
        <v>0</v>
      </c>
      <c r="G25" s="10"/>
      <c r="H25" s="10"/>
      <c r="I25" s="10"/>
      <c r="J25" s="9"/>
      <c r="K25" s="9"/>
      <c r="L25" s="9"/>
      <c r="M25" s="9"/>
      <c r="N25" s="9"/>
      <c r="O25" s="9"/>
      <c r="P25" s="9"/>
      <c r="Q25" s="9"/>
      <c r="R25" s="9"/>
      <c r="S25" s="9"/>
      <c r="T25" s="9"/>
      <c r="U25" s="9"/>
      <c r="V25" s="9"/>
      <c r="W25" s="9"/>
      <c r="X25" s="9"/>
      <c r="Y25" s="9"/>
      <c r="Z25" s="9"/>
      <c r="AA25" s="9"/>
      <c r="AB25" s="9"/>
      <c r="AC25" s="9"/>
      <c r="AD25" s="9"/>
      <c r="AE25" s="9"/>
    </row>
    <row r="26" spans="1:31" ht="14.25" customHeight="1" x14ac:dyDescent="0.25">
      <c r="A26" s="6" t="s">
        <v>49</v>
      </c>
      <c r="C26" s="12">
        <f t="shared" ref="C26:F26" si="5">C25/C20</f>
        <v>0</v>
      </c>
      <c r="D26" s="12">
        <f t="shared" si="5"/>
        <v>0</v>
      </c>
      <c r="E26" s="12">
        <f t="shared" si="5"/>
        <v>0</v>
      </c>
      <c r="F26" s="12">
        <f t="shared" si="5"/>
        <v>0</v>
      </c>
      <c r="G26" s="12" t="e">
        <f>G25/G20</f>
        <v>#DIV/0!</v>
      </c>
      <c r="H26" s="12" t="e">
        <f t="shared" ref="H26:J26" si="6">H25/H20</f>
        <v>#DIV/0!</v>
      </c>
      <c r="I26" s="12" t="e">
        <f t="shared" si="6"/>
        <v>#DIV/0!</v>
      </c>
      <c r="J26" s="12" t="e">
        <f t="shared" si="6"/>
        <v>#DIV/0!</v>
      </c>
      <c r="K26" s="12" t="e">
        <f>K25/K20</f>
        <v>#DIV/0!</v>
      </c>
      <c r="L26" s="12"/>
      <c r="M26" s="12"/>
      <c r="N26" s="12"/>
      <c r="O26" s="12"/>
      <c r="P26" s="12"/>
      <c r="Q26" s="12"/>
      <c r="R26" s="12"/>
      <c r="S26" s="12"/>
      <c r="T26" s="9"/>
      <c r="U26" s="9"/>
      <c r="V26" s="9"/>
      <c r="W26" s="9"/>
      <c r="X26" s="9"/>
      <c r="Y26" s="9"/>
      <c r="Z26" s="9"/>
      <c r="AA26" s="9"/>
      <c r="AB26" s="9"/>
      <c r="AC26" s="9"/>
      <c r="AD26" s="9"/>
      <c r="AE26" s="9"/>
    </row>
    <row r="27" spans="1:31" ht="14.25" customHeight="1" x14ac:dyDescent="0.25">
      <c r="A27" s="7" t="s">
        <v>50</v>
      </c>
      <c r="G27" s="677" t="s">
        <v>51</v>
      </c>
      <c r="H27" s="677"/>
      <c r="I27" s="677"/>
      <c r="J27" s="677"/>
      <c r="K27" s="677"/>
      <c r="L27" s="14"/>
      <c r="M27" s="14"/>
      <c r="N27" s="14"/>
      <c r="O27" s="14"/>
      <c r="P27" s="14"/>
      <c r="Q27" s="9"/>
      <c r="R27" s="9"/>
      <c r="S27" s="9"/>
      <c r="T27" s="9"/>
      <c r="U27" s="9"/>
      <c r="V27" s="9"/>
      <c r="W27" s="9"/>
      <c r="X27" s="9"/>
      <c r="Y27" s="9"/>
      <c r="Z27" s="9"/>
      <c r="AA27" s="9"/>
      <c r="AB27" s="9"/>
      <c r="AC27" s="9"/>
      <c r="AD27" s="9"/>
      <c r="AE27" s="9"/>
    </row>
    <row r="28" spans="1:31" ht="13.5" customHeight="1" x14ac:dyDescent="0.25">
      <c r="A28" s="15" t="s">
        <v>52</v>
      </c>
      <c r="B28" s="16" t="s">
        <v>2</v>
      </c>
      <c r="C28" s="433" t="s">
        <v>4089</v>
      </c>
      <c r="D28" s="433" t="s">
        <v>4088</v>
      </c>
      <c r="E28" s="433" t="s">
        <v>4087</v>
      </c>
      <c r="F28" s="434" t="s">
        <v>2110</v>
      </c>
      <c r="G28" s="557" t="s">
        <v>38</v>
      </c>
      <c r="H28" s="557" t="s">
        <v>39</v>
      </c>
      <c r="I28" s="557" t="s">
        <v>40</v>
      </c>
      <c r="J28" s="557" t="s">
        <v>41</v>
      </c>
      <c r="K28" s="557" t="s">
        <v>42</v>
      </c>
      <c r="L28" s="8"/>
      <c r="M28" s="8"/>
      <c r="N28" s="8"/>
      <c r="O28" s="8"/>
      <c r="P28" s="8"/>
      <c r="Q28" s="8"/>
      <c r="R28" s="8"/>
      <c r="S28" s="8"/>
      <c r="T28" s="9"/>
      <c r="U28" s="9"/>
      <c r="V28" s="9"/>
      <c r="W28" s="9"/>
      <c r="X28" s="9"/>
      <c r="Y28" s="9"/>
      <c r="Z28" s="9"/>
      <c r="AA28" s="9"/>
      <c r="AB28" s="9"/>
      <c r="AC28" s="9"/>
      <c r="AD28" s="9"/>
      <c r="AE28" s="9"/>
    </row>
    <row r="29" spans="1:31" ht="13.5" customHeight="1" x14ac:dyDescent="0.25">
      <c r="A29" s="207" t="s">
        <v>9157</v>
      </c>
      <c r="B29" s="409"/>
      <c r="C29" s="134">
        <v>22543</v>
      </c>
      <c r="D29" s="134">
        <v>23086</v>
      </c>
      <c r="E29" s="134">
        <v>23186</v>
      </c>
      <c r="F29" s="134">
        <v>24242</v>
      </c>
      <c r="G29" s="18"/>
      <c r="H29" s="11"/>
      <c r="I29" s="11"/>
      <c r="J29" s="11"/>
      <c r="K29" s="11"/>
      <c r="L29" s="11"/>
      <c r="M29" s="11"/>
      <c r="N29" s="11"/>
      <c r="O29" s="11"/>
      <c r="P29" s="11"/>
      <c r="Q29" s="11"/>
      <c r="R29" s="11"/>
      <c r="S29" s="11"/>
      <c r="T29" s="9"/>
      <c r="U29" s="9"/>
      <c r="V29" s="9"/>
      <c r="W29" s="9"/>
      <c r="X29" s="9"/>
      <c r="Y29" s="9"/>
      <c r="Z29" s="9"/>
      <c r="AA29" s="9"/>
      <c r="AB29" s="9"/>
      <c r="AC29" s="9"/>
      <c r="AD29" s="9"/>
      <c r="AE29" s="9"/>
    </row>
    <row r="30" spans="1:31" ht="13.5" customHeight="1" x14ac:dyDescent="0.25">
      <c r="A30" s="207" t="s">
        <v>1439</v>
      </c>
      <c r="B30" s="409"/>
      <c r="C30" s="134">
        <v>0</v>
      </c>
      <c r="D30" s="134">
        <v>0</v>
      </c>
      <c r="E30" s="134">
        <v>0</v>
      </c>
      <c r="F30" s="134">
        <v>0</v>
      </c>
      <c r="G30" s="18"/>
      <c r="H30" s="11"/>
      <c r="I30" s="11"/>
      <c r="J30" s="11"/>
      <c r="K30" s="11"/>
      <c r="L30" s="11"/>
      <c r="M30" s="11"/>
      <c r="N30" s="11"/>
      <c r="O30" s="11"/>
      <c r="P30" s="11"/>
      <c r="Q30" s="11"/>
      <c r="R30" s="11"/>
      <c r="S30" s="11"/>
      <c r="T30" s="9"/>
      <c r="U30" s="9"/>
      <c r="V30" s="9"/>
      <c r="W30" s="9"/>
      <c r="X30" s="9"/>
      <c r="Y30" s="9"/>
      <c r="Z30" s="9"/>
      <c r="AA30" s="9"/>
      <c r="AB30" s="9"/>
      <c r="AC30" s="9"/>
      <c r="AD30" s="9"/>
      <c r="AE30" s="9"/>
    </row>
    <row r="31" spans="1:31" ht="13.5" customHeight="1" x14ac:dyDescent="0.25">
      <c r="A31" s="15" t="s">
        <v>1440</v>
      </c>
      <c r="B31" s="409"/>
      <c r="C31" s="380">
        <v>22543</v>
      </c>
      <c r="D31" s="380">
        <v>23086</v>
      </c>
      <c r="E31" s="380">
        <v>23186</v>
      </c>
      <c r="F31" s="380">
        <v>24242</v>
      </c>
      <c r="G31" s="18"/>
      <c r="H31" s="11"/>
      <c r="I31" s="11"/>
      <c r="J31" s="11"/>
      <c r="K31" s="11"/>
      <c r="L31" s="11"/>
      <c r="M31" s="11"/>
      <c r="N31" s="11"/>
      <c r="O31" s="11"/>
      <c r="P31" s="11"/>
      <c r="Q31" s="11"/>
      <c r="R31" s="11"/>
      <c r="S31" s="11"/>
      <c r="T31" s="9"/>
      <c r="U31" s="9"/>
      <c r="V31" s="9"/>
      <c r="W31" s="9"/>
      <c r="X31" s="9"/>
      <c r="Y31" s="9"/>
      <c r="Z31" s="9"/>
      <c r="AA31" s="9"/>
      <c r="AB31" s="9"/>
      <c r="AC31" s="9"/>
      <c r="AD31" s="9"/>
      <c r="AE31" s="9"/>
    </row>
    <row r="32" spans="1:31" ht="13.5" customHeight="1" x14ac:dyDescent="0.25">
      <c r="B32" s="409"/>
      <c r="C32" s="409"/>
      <c r="D32" s="409"/>
      <c r="E32" s="409"/>
      <c r="F32" s="409"/>
      <c r="G32" s="18"/>
      <c r="H32" s="11"/>
      <c r="I32" s="11"/>
      <c r="J32" s="11"/>
      <c r="K32" s="11"/>
      <c r="L32" s="11"/>
      <c r="M32" s="11"/>
      <c r="N32" s="11"/>
      <c r="O32" s="11"/>
      <c r="P32" s="11"/>
      <c r="Q32" s="11"/>
      <c r="R32" s="11"/>
      <c r="S32" s="11"/>
      <c r="T32" s="9"/>
      <c r="U32" s="9"/>
      <c r="V32" s="9"/>
      <c r="W32" s="9"/>
      <c r="X32" s="9"/>
      <c r="Y32" s="9"/>
      <c r="Z32" s="9"/>
      <c r="AA32" s="9"/>
      <c r="AB32" s="9"/>
      <c r="AC32" s="9"/>
      <c r="AD32" s="9"/>
      <c r="AE32" s="9"/>
    </row>
    <row r="33" spans="1:31" ht="13.5" customHeight="1" x14ac:dyDescent="0.25">
      <c r="B33" s="409"/>
      <c r="C33" s="409"/>
      <c r="D33" s="409"/>
      <c r="E33" s="409"/>
      <c r="F33" s="409"/>
      <c r="G33" s="18"/>
      <c r="H33" s="11"/>
      <c r="I33" s="11"/>
      <c r="J33" s="11"/>
      <c r="K33" s="11"/>
      <c r="L33" s="11"/>
      <c r="M33" s="11"/>
      <c r="N33" s="11"/>
      <c r="O33" s="11"/>
      <c r="P33" s="11"/>
      <c r="Q33" s="11"/>
      <c r="R33" s="11"/>
      <c r="S33" s="11"/>
      <c r="T33" s="9"/>
      <c r="U33" s="9"/>
      <c r="V33" s="9"/>
      <c r="W33" s="9"/>
      <c r="X33" s="9"/>
      <c r="Y33" s="9"/>
      <c r="Z33" s="9"/>
      <c r="AA33" s="9"/>
      <c r="AB33" s="9"/>
      <c r="AC33" s="9"/>
      <c r="AD33" s="9"/>
      <c r="AE33" s="9"/>
    </row>
    <row r="34" spans="1:31" ht="13.5" customHeight="1" x14ac:dyDescent="0.25">
      <c r="B34" s="409"/>
      <c r="C34" s="409"/>
      <c r="D34" s="409"/>
      <c r="E34" s="409"/>
      <c r="F34" s="409"/>
      <c r="G34" s="18"/>
      <c r="H34" s="11"/>
      <c r="I34" s="11"/>
      <c r="J34" s="11"/>
      <c r="K34" s="11"/>
      <c r="L34" s="11"/>
      <c r="M34" s="11"/>
      <c r="N34" s="11"/>
      <c r="O34" s="11"/>
      <c r="P34" s="11"/>
      <c r="Q34" s="11"/>
      <c r="R34" s="11"/>
      <c r="S34" s="11"/>
      <c r="T34" s="9"/>
      <c r="U34" s="9"/>
      <c r="V34" s="9"/>
      <c r="W34" s="9"/>
      <c r="X34" s="9"/>
      <c r="Y34" s="9"/>
      <c r="Z34" s="9"/>
      <c r="AA34" s="9"/>
      <c r="AB34" s="9"/>
      <c r="AC34" s="9"/>
      <c r="AD34" s="9"/>
      <c r="AE34" s="9"/>
    </row>
    <row r="35" spans="1:31" ht="13.5" customHeight="1" x14ac:dyDescent="0.25">
      <c r="B35" s="409"/>
      <c r="C35" s="409"/>
      <c r="D35" s="409"/>
      <c r="E35" s="409"/>
      <c r="F35" s="409"/>
      <c r="G35" s="18"/>
      <c r="H35" s="11"/>
      <c r="I35" s="11"/>
      <c r="J35" s="11"/>
      <c r="K35" s="11"/>
      <c r="L35" s="11"/>
      <c r="M35" s="11"/>
      <c r="N35" s="11"/>
      <c r="O35" s="11"/>
      <c r="P35" s="11"/>
      <c r="Q35" s="11"/>
      <c r="R35" s="11"/>
      <c r="S35" s="11"/>
      <c r="T35" s="9"/>
      <c r="U35" s="9"/>
      <c r="V35" s="9"/>
      <c r="W35" s="9"/>
      <c r="X35" s="9"/>
      <c r="Y35" s="9"/>
      <c r="Z35" s="9"/>
      <c r="AA35" s="9"/>
      <c r="AB35" s="9"/>
      <c r="AC35" s="9"/>
      <c r="AD35" s="9"/>
      <c r="AE35" s="9"/>
    </row>
    <row r="36" spans="1:31" ht="13.5" customHeight="1" x14ac:dyDescent="0.25">
      <c r="B36" s="409"/>
      <c r="C36" s="409"/>
      <c r="D36" s="409"/>
      <c r="E36" s="409"/>
      <c r="F36" s="409"/>
      <c r="G36" s="18"/>
      <c r="H36" s="11"/>
      <c r="I36" s="11"/>
      <c r="J36" s="11"/>
      <c r="K36" s="11"/>
      <c r="L36" s="11"/>
      <c r="M36" s="11"/>
      <c r="N36" s="11"/>
      <c r="O36" s="11"/>
      <c r="P36" s="11"/>
      <c r="Q36" s="11"/>
      <c r="R36" s="11"/>
      <c r="S36" s="11"/>
      <c r="T36" s="9"/>
      <c r="U36" s="9"/>
      <c r="V36" s="9"/>
      <c r="W36" s="9"/>
      <c r="X36" s="9"/>
      <c r="Y36" s="9"/>
      <c r="Z36" s="9"/>
      <c r="AA36" s="9"/>
      <c r="AB36" s="9"/>
      <c r="AC36" s="9"/>
      <c r="AD36" s="9"/>
      <c r="AE36" s="9"/>
    </row>
    <row r="37" spans="1:31" ht="13.5" customHeight="1" x14ac:dyDescent="0.25">
      <c r="B37" s="409"/>
      <c r="C37" s="409"/>
      <c r="D37" s="409"/>
      <c r="E37" s="409"/>
      <c r="F37" s="409"/>
      <c r="G37" s="18"/>
      <c r="H37" s="11"/>
      <c r="I37" s="11"/>
      <c r="J37" s="11"/>
      <c r="K37" s="11"/>
      <c r="L37" s="11"/>
      <c r="M37" s="11"/>
      <c r="N37" s="11"/>
      <c r="O37" s="11"/>
      <c r="P37" s="11"/>
      <c r="Q37" s="11"/>
      <c r="R37" s="11"/>
      <c r="S37" s="11"/>
      <c r="T37" s="9"/>
      <c r="U37" s="9"/>
      <c r="V37" s="9"/>
      <c r="W37" s="9"/>
      <c r="X37" s="9"/>
      <c r="Y37" s="9"/>
      <c r="Z37" s="9"/>
      <c r="AA37" s="9"/>
      <c r="AB37" s="9"/>
      <c r="AC37" s="9"/>
      <c r="AD37" s="9"/>
      <c r="AE37" s="9"/>
    </row>
    <row r="38" spans="1:31" ht="13.5" customHeight="1" x14ac:dyDescent="0.25">
      <c r="B38" s="409"/>
      <c r="C38" s="409"/>
      <c r="D38" s="409"/>
      <c r="E38" s="409"/>
      <c r="F38" s="409"/>
      <c r="G38" s="18"/>
      <c r="H38" s="11"/>
      <c r="I38" s="11"/>
      <c r="J38" s="11"/>
      <c r="K38" s="11"/>
      <c r="L38" s="11"/>
      <c r="M38" s="11"/>
      <c r="N38" s="11"/>
      <c r="O38" s="11"/>
      <c r="P38" s="11"/>
      <c r="Q38" s="11"/>
      <c r="R38" s="11"/>
      <c r="S38" s="11"/>
      <c r="T38" s="9"/>
      <c r="U38" s="9"/>
      <c r="V38" s="9"/>
      <c r="W38" s="9"/>
      <c r="X38" s="9"/>
      <c r="Y38" s="9"/>
      <c r="Z38" s="9"/>
      <c r="AA38" s="9"/>
      <c r="AB38" s="9"/>
      <c r="AC38" s="9"/>
      <c r="AD38" s="9"/>
      <c r="AE38" s="9"/>
    </row>
    <row r="39" spans="1:31" s="19" customFormat="1" ht="13.5" customHeight="1" x14ac:dyDescent="0.25">
      <c r="A39" s="419"/>
      <c r="B39" s="419"/>
      <c r="C39" s="419"/>
      <c r="D39" s="419"/>
      <c r="E39" s="419"/>
      <c r="F39" s="419"/>
      <c r="G39" s="11"/>
      <c r="H39" s="11"/>
      <c r="I39" s="11"/>
      <c r="J39" s="11"/>
      <c r="K39" s="11"/>
      <c r="L39" s="20"/>
      <c r="M39" s="20"/>
      <c r="N39" s="20"/>
      <c r="O39" s="20"/>
      <c r="P39" s="20"/>
      <c r="Q39" s="20"/>
      <c r="R39" s="20"/>
      <c r="S39" s="20"/>
      <c r="T39" s="21"/>
      <c r="U39" s="21"/>
      <c r="V39" s="21"/>
      <c r="W39" s="21"/>
      <c r="X39" s="21"/>
      <c r="Y39" s="21"/>
      <c r="Z39" s="21"/>
      <c r="AA39" s="21"/>
      <c r="AB39" s="21"/>
      <c r="AC39" s="21"/>
      <c r="AD39" s="21"/>
      <c r="AE39" s="2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2">
    <dataValidation type="list" allowBlank="1" showInputMessage="1" showErrorMessage="1" sqref="B5:K5" xr:uid="{00000000-0002-0000-3A00-000000000000}">
      <formula1>$AE$4:$AE$9</formula1>
    </dataValidation>
    <dataValidation type="list" allowBlank="1" showInputMessage="1" showErrorMessage="1" sqref="B12:K12" xr:uid="{00000000-0002-0000-3A00-000001000000}">
      <formula1>$AE$12:$AE$14</formula1>
    </dataValidation>
  </dataValidations>
  <pageMargins left="0.31496062992125984" right="0.31496062992125984" top="0.35433070866141736" bottom="0.15748031496062992" header="0.31496062992125984" footer="0.31496062992125984"/>
  <pageSetup paperSize="9" scale="97" orientation="landscape" r:id="rId1"/>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2-000000000000}">
  <sheetPr>
    <tabColor rgb="FFFF0000"/>
  </sheetPr>
  <dimension ref="A1:AA30"/>
  <sheetViews>
    <sheetView workbookViewId="0">
      <pane xSplit="1" ySplit="2" topLeftCell="B9"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3376</v>
      </c>
      <c r="C3" s="702"/>
      <c r="D3" s="702"/>
      <c r="E3" s="702"/>
      <c r="F3" s="702"/>
      <c r="G3" s="702"/>
    </row>
    <row r="4" spans="1:27" ht="14.25" customHeight="1" x14ac:dyDescent="0.25">
      <c r="A4" s="6" t="s">
        <v>2</v>
      </c>
      <c r="B4" s="776" t="s">
        <v>3377</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3378</v>
      </c>
      <c r="C13" s="699"/>
      <c r="D13" s="699"/>
      <c r="E13" s="699"/>
      <c r="F13" s="699"/>
      <c r="G13" s="699"/>
      <c r="AA13" s="2" t="s">
        <v>31</v>
      </c>
    </row>
    <row r="14" spans="1:27" ht="14.25" customHeight="1" x14ac:dyDescent="0.25">
      <c r="A14" s="6" t="s">
        <v>28</v>
      </c>
      <c r="B14" s="688" t="s">
        <v>3253</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1031</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24744</v>
      </c>
      <c r="D20" s="10">
        <v>24652</v>
      </c>
      <c r="E20" s="10">
        <v>24574</v>
      </c>
      <c r="F20" s="11">
        <v>24676</v>
      </c>
      <c r="G20" s="11">
        <v>22894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3715</v>
      </c>
      <c r="D21" s="10">
        <f t="shared" ref="D21:G21" si="0">D20-D25</f>
        <v>4393</v>
      </c>
      <c r="E21" s="10">
        <f t="shared" si="0"/>
        <v>4704</v>
      </c>
      <c r="F21" s="10">
        <f t="shared" si="0"/>
        <v>4659</v>
      </c>
      <c r="G21" s="10">
        <f t="shared" si="0"/>
        <v>3323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0.1501374070481733</v>
      </c>
      <c r="D22" s="12">
        <f t="shared" ref="D22:G22" si="1">D21/D20</f>
        <v>0.17820055167937693</v>
      </c>
      <c r="E22" s="12">
        <f t="shared" si="1"/>
        <v>0.19142182794823798</v>
      </c>
      <c r="F22" s="12">
        <f t="shared" si="1"/>
        <v>0.18880693791538336</v>
      </c>
      <c r="G22" s="12">
        <f t="shared" si="1"/>
        <v>0.14514720013977461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123</v>
      </c>
      <c r="D23" s="10">
        <v>113</v>
      </c>
      <c r="E23" s="10">
        <v>106</v>
      </c>
      <c r="F23" s="9">
        <v>129</v>
      </c>
      <c r="G23" s="9">
        <v>77</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4.97090203685742E-3</v>
      </c>
      <c r="D24" s="12">
        <f t="shared" ref="D24:F24" si="2">D23/D20</f>
        <v>4.5838065877007953E-3</v>
      </c>
      <c r="E24" s="12">
        <f t="shared" si="2"/>
        <v>4.3135020753642065E-3</v>
      </c>
      <c r="F24" s="12">
        <f t="shared" si="2"/>
        <v>5.2277516615334739E-3</v>
      </c>
      <c r="G24" s="12">
        <f>G23/G20</f>
        <v>3.3633266357997729E-3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21029</v>
      </c>
      <c r="D25" s="235">
        <v>20259</v>
      </c>
      <c r="E25" s="235">
        <v>19870</v>
      </c>
      <c r="F25" s="235">
        <v>20017</v>
      </c>
      <c r="G25" s="235">
        <v>19571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0.84986259295182676</v>
      </c>
      <c r="D26" s="12">
        <f t="shared" ref="D26:F26" si="3">D25/D20</f>
        <v>0.82179944832062313</v>
      </c>
      <c r="E26" s="12">
        <f t="shared" si="3"/>
        <v>0.80857817205176208</v>
      </c>
      <c r="F26" s="12">
        <f t="shared" si="3"/>
        <v>0.81119306208461661</v>
      </c>
      <c r="G26" s="12">
        <f>G25/G20</f>
        <v>0.85485279986022533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3715</v>
      </c>
      <c r="D29" s="10">
        <v>4393</v>
      </c>
      <c r="E29" s="10">
        <v>4704</v>
      </c>
      <c r="F29" s="11">
        <v>4659</v>
      </c>
      <c r="G29" s="11">
        <v>3323</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3715</v>
      </c>
      <c r="D30" s="20">
        <f>SUM(D29:D29)</f>
        <v>4393</v>
      </c>
      <c r="E30" s="20">
        <f>SUM(E29:E29)</f>
        <v>4704</v>
      </c>
      <c r="F30" s="20">
        <f>SUM(F29:F29)</f>
        <v>4659</v>
      </c>
      <c r="G30" s="20">
        <f>SUM(G29:G29)</f>
        <v>3323</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5702-000000000000}">
      <formula1>$AA$4:$AA$9</formula1>
    </dataValidation>
    <dataValidation type="list" allowBlank="1" showInputMessage="1" showErrorMessage="1" sqref="B10:G10" xr:uid="{00000000-0002-0000-5702-000001000000}">
      <formula1>$AA$10:$AA$11</formula1>
    </dataValidation>
    <dataValidation type="list" allowBlank="1" showInputMessage="1" showErrorMessage="1" sqref="B12:G12" xr:uid="{00000000-0002-0000-57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2-000000000000}">
  <sheetPr>
    <tabColor rgb="FFFF0000"/>
  </sheetPr>
  <dimension ref="A1:AA33"/>
  <sheetViews>
    <sheetView workbookViewId="0">
      <pane xSplit="1" ySplit="2" topLeftCell="B9" activePane="bottomRight" state="frozen"/>
      <selection activeCell="K24" sqref="K24"/>
      <selection pane="topRight" activeCell="K24" sqref="K24"/>
      <selection pane="bottomLeft" activeCell="K24" sqref="K24"/>
      <selection pane="bottomRight" activeCell="J33" sqref="J33"/>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34.28515625" style="2" bestFit="1" customWidth="1"/>
    <col min="11"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3379</v>
      </c>
      <c r="C3" s="702"/>
      <c r="D3" s="702"/>
      <c r="E3" s="702"/>
      <c r="F3" s="702"/>
      <c r="G3" s="702"/>
    </row>
    <row r="4" spans="1:27" ht="14.25" customHeight="1" x14ac:dyDescent="0.25">
      <c r="A4" s="6" t="s">
        <v>2</v>
      </c>
      <c r="B4" s="776" t="s">
        <v>3380</v>
      </c>
      <c r="C4" s="776"/>
      <c r="D4" s="776"/>
      <c r="E4" s="776"/>
      <c r="F4" s="776"/>
      <c r="G4" s="776"/>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79" t="s">
        <v>9</v>
      </c>
      <c r="C7" s="679"/>
      <c r="D7" s="679"/>
      <c r="E7" s="679"/>
      <c r="F7" s="679"/>
      <c r="G7" s="679"/>
      <c r="I7" s="131" t="s">
        <v>58</v>
      </c>
      <c r="J7" s="2" t="s">
        <v>3381</v>
      </c>
      <c r="AA7" s="2" t="s">
        <v>16</v>
      </c>
    </row>
    <row r="8" spans="1:27" ht="14.25" customHeight="1" x14ac:dyDescent="0.25">
      <c r="A8" s="6" t="s">
        <v>13</v>
      </c>
      <c r="B8" s="699" t="s">
        <v>9</v>
      </c>
      <c r="C8" s="699"/>
      <c r="D8" s="699"/>
      <c r="E8" s="699"/>
      <c r="F8" s="699"/>
      <c r="G8" s="699"/>
      <c r="I8" s="131" t="s">
        <v>59</v>
      </c>
      <c r="J8" s="2" t="s">
        <v>3382</v>
      </c>
      <c r="AA8" s="2" t="s">
        <v>6</v>
      </c>
    </row>
    <row r="9" spans="1:27" ht="14.25" customHeight="1" x14ac:dyDescent="0.25">
      <c r="A9" s="6" t="s">
        <v>15</v>
      </c>
      <c r="B9" s="699" t="s">
        <v>63</v>
      </c>
      <c r="C9" s="699"/>
      <c r="D9" s="699"/>
      <c r="E9" s="699"/>
      <c r="F9" s="699"/>
      <c r="G9" s="699"/>
      <c r="I9" s="131" t="s">
        <v>60</v>
      </c>
      <c r="J9" s="2" t="s">
        <v>3383</v>
      </c>
      <c r="AA9" s="2" t="s">
        <v>21</v>
      </c>
    </row>
    <row r="10" spans="1:27" ht="14.25" customHeight="1" x14ac:dyDescent="0.25">
      <c r="A10" s="6" t="s">
        <v>17</v>
      </c>
      <c r="B10" s="699" t="s">
        <v>18</v>
      </c>
      <c r="C10" s="699"/>
      <c r="D10" s="699"/>
      <c r="E10" s="699"/>
      <c r="F10" s="699"/>
      <c r="G10" s="699"/>
      <c r="I10" s="131"/>
      <c r="Z10" s="2" t="s">
        <v>24</v>
      </c>
      <c r="AA10" s="2" t="s">
        <v>25</v>
      </c>
    </row>
    <row r="11" spans="1:27" ht="14.25" customHeight="1" x14ac:dyDescent="0.25">
      <c r="A11" s="6" t="s">
        <v>19</v>
      </c>
      <c r="B11" s="699" t="s">
        <v>20</v>
      </c>
      <c r="C11" s="699"/>
      <c r="D11" s="699"/>
      <c r="E11" s="699"/>
      <c r="F11" s="699"/>
      <c r="G11" s="699"/>
      <c r="I11" s="131"/>
      <c r="AA11" s="2" t="s">
        <v>18</v>
      </c>
    </row>
    <row r="12" spans="1:27" ht="14.25" customHeight="1" x14ac:dyDescent="0.25">
      <c r="A12" s="6" t="s">
        <v>22</v>
      </c>
      <c r="B12" s="688" t="s">
        <v>31</v>
      </c>
      <c r="C12" s="688"/>
      <c r="D12" s="688"/>
      <c r="E12" s="688"/>
      <c r="F12" s="688"/>
      <c r="G12" s="688"/>
      <c r="I12" s="131"/>
      <c r="Z12" s="2" t="s">
        <v>29</v>
      </c>
      <c r="AA12" s="2" t="s">
        <v>23</v>
      </c>
    </row>
    <row r="13" spans="1:27" ht="14.25" customHeight="1" x14ac:dyDescent="0.25">
      <c r="A13" s="6" t="s">
        <v>26</v>
      </c>
      <c r="B13" s="774" t="s">
        <v>3384</v>
      </c>
      <c r="C13" s="774"/>
      <c r="D13" s="774"/>
      <c r="E13" s="774"/>
      <c r="F13" s="774"/>
      <c r="G13" s="774"/>
      <c r="I13" s="131"/>
      <c r="AA13" s="2" t="s">
        <v>31</v>
      </c>
    </row>
    <row r="14" spans="1:27" ht="14.25" customHeight="1" x14ac:dyDescent="0.25">
      <c r="A14" s="6" t="s">
        <v>28</v>
      </c>
      <c r="B14" s="688" t="s">
        <v>3232</v>
      </c>
      <c r="C14" s="688"/>
      <c r="D14" s="688"/>
      <c r="E14" s="688"/>
      <c r="F14" s="688"/>
      <c r="G14" s="688"/>
      <c r="I14" s="131"/>
    </row>
    <row r="15" spans="1:27" ht="14.25" customHeight="1" x14ac:dyDescent="0.25">
      <c r="A15" s="6" t="s">
        <v>30</v>
      </c>
      <c r="B15" s="688" t="s">
        <v>3233</v>
      </c>
      <c r="C15" s="688"/>
      <c r="D15" s="688"/>
      <c r="E15" s="688"/>
      <c r="F15" s="688"/>
      <c r="G15" s="688"/>
    </row>
    <row r="16" spans="1:27" ht="14.25" customHeight="1" x14ac:dyDescent="0.25">
      <c r="A16" s="6" t="s">
        <v>32</v>
      </c>
      <c r="B16" s="786" t="s">
        <v>1355</v>
      </c>
      <c r="C16" s="786"/>
      <c r="D16" s="786"/>
      <c r="E16" s="786"/>
      <c r="F16" s="786"/>
      <c r="G16" s="786"/>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8433</v>
      </c>
      <c r="D20" s="10">
        <v>6306</v>
      </c>
      <c r="E20" s="10">
        <v>5562</v>
      </c>
      <c r="F20" s="11">
        <v>4438</v>
      </c>
      <c r="G20" s="11">
        <v>3536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8433</v>
      </c>
      <c r="D21" s="10">
        <f t="shared" ref="D21:G21" si="0">D20-D25</f>
        <v>6306</v>
      </c>
      <c r="E21" s="10">
        <f t="shared" si="0"/>
        <v>5562</v>
      </c>
      <c r="F21" s="10">
        <f t="shared" si="0"/>
        <v>4438</v>
      </c>
      <c r="G21" s="10">
        <f t="shared" si="0"/>
        <v>3536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31" t="s">
        <v>1955</v>
      </c>
      <c r="B29" s="234" t="s">
        <v>1956</v>
      </c>
      <c r="C29" s="235">
        <v>7666</v>
      </c>
      <c r="D29" s="235">
        <v>5306</v>
      </c>
      <c r="E29" s="235">
        <v>4691</v>
      </c>
      <c r="F29" s="235">
        <v>3654</v>
      </c>
      <c r="G29" s="235">
        <v>2850</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91" t="s">
        <v>58</v>
      </c>
      <c r="B30" s="150" t="s">
        <v>3385</v>
      </c>
      <c r="C30" s="235">
        <v>336</v>
      </c>
      <c r="D30" s="235">
        <v>425</v>
      </c>
      <c r="E30" s="235">
        <v>395</v>
      </c>
      <c r="F30" s="235">
        <v>373</v>
      </c>
      <c r="G30" s="168" t="s">
        <v>10806</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291" t="s">
        <v>59</v>
      </c>
      <c r="B31" s="150" t="s">
        <v>3386</v>
      </c>
      <c r="C31" s="235">
        <v>415</v>
      </c>
      <c r="D31" s="235">
        <v>565</v>
      </c>
      <c r="E31" s="235">
        <v>462</v>
      </c>
      <c r="F31" s="235">
        <v>399</v>
      </c>
      <c r="G31" s="235">
        <v>353</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91" t="s">
        <v>60</v>
      </c>
      <c r="B32" s="3" t="s">
        <v>3387</v>
      </c>
      <c r="C32" s="235">
        <v>16</v>
      </c>
      <c r="D32" s="235">
        <v>10</v>
      </c>
      <c r="E32" s="235">
        <v>14</v>
      </c>
      <c r="F32" s="235">
        <v>12</v>
      </c>
      <c r="G32" s="168" t="s">
        <v>1542</v>
      </c>
      <c r="H32" s="11"/>
      <c r="I32" s="11"/>
      <c r="J32" s="11"/>
      <c r="K32" s="11"/>
      <c r="L32" s="11"/>
      <c r="M32" s="11"/>
      <c r="N32" s="11"/>
      <c r="O32" s="11"/>
      <c r="P32" s="9"/>
      <c r="Q32" s="9"/>
      <c r="R32" s="9"/>
      <c r="S32" s="9"/>
      <c r="T32" s="9"/>
      <c r="U32" s="9"/>
      <c r="V32" s="9"/>
      <c r="W32" s="9"/>
      <c r="X32" s="9"/>
      <c r="Y32" s="9"/>
      <c r="Z32" s="9"/>
      <c r="AA32" s="9"/>
    </row>
    <row r="33" spans="1:27" s="19" customFormat="1" ht="13.5" customHeight="1" x14ac:dyDescent="0.25">
      <c r="A33" s="19" t="s">
        <v>53</v>
      </c>
      <c r="C33" s="20">
        <f>SUM(C29:C32)</f>
        <v>8433</v>
      </c>
      <c r="D33" s="20">
        <f>SUM(D29:D32)</f>
        <v>6306</v>
      </c>
      <c r="E33" s="20">
        <f>SUM(E29:E32)</f>
        <v>5562</v>
      </c>
      <c r="F33" s="20">
        <f>SUM(F29:F32)</f>
        <v>4438</v>
      </c>
      <c r="G33" s="20">
        <f>SUM(G29:G32)</f>
        <v>3203</v>
      </c>
      <c r="H33" s="20"/>
      <c r="I33" s="20"/>
      <c r="J33" s="20"/>
      <c r="K33" s="20"/>
      <c r="L33" s="20"/>
      <c r="M33" s="20"/>
      <c r="N33" s="20"/>
      <c r="O33" s="20"/>
      <c r="P33" s="21"/>
      <c r="Q33" s="21"/>
      <c r="R33" s="21"/>
      <c r="S33" s="21"/>
      <c r="T33" s="21"/>
      <c r="U33" s="21"/>
      <c r="V33" s="21"/>
      <c r="W33" s="21"/>
      <c r="X33" s="21"/>
      <c r="Y33" s="21"/>
      <c r="Z33" s="21"/>
      <c r="AA33"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12:G12" xr:uid="{00000000-0002-0000-5802-000000000000}">
      <formula1>$AA$12:$AA$13</formula1>
    </dataValidation>
    <dataValidation type="list" allowBlank="1" showInputMessage="1" showErrorMessage="1" sqref="B10:G10" xr:uid="{00000000-0002-0000-5802-000001000000}">
      <formula1>$AA$10:$AA$11</formula1>
    </dataValidation>
    <dataValidation type="list" allowBlank="1" showInputMessage="1" showErrorMessage="1" sqref="B5:G5" xr:uid="{00000000-0002-0000-58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2-000000000000}">
  <sheetPr>
    <tabColor rgb="FFFF0000"/>
  </sheetPr>
  <dimension ref="A1:AA30"/>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3388</v>
      </c>
      <c r="C3" s="702"/>
      <c r="D3" s="702"/>
      <c r="E3" s="702"/>
      <c r="F3" s="702"/>
      <c r="G3" s="702"/>
    </row>
    <row r="4" spans="1:27" ht="14.25" customHeight="1" x14ac:dyDescent="0.25">
      <c r="A4" s="6" t="s">
        <v>2</v>
      </c>
      <c r="B4" s="776" t="s">
        <v>3389</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774" t="s">
        <v>3390</v>
      </c>
      <c r="C13" s="774"/>
      <c r="D13" s="774"/>
      <c r="E13" s="774"/>
      <c r="F13" s="774"/>
      <c r="G13" s="774"/>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3391</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8433</v>
      </c>
      <c r="D20" s="10">
        <v>6306</v>
      </c>
      <c r="E20" s="10">
        <v>5562</v>
      </c>
      <c r="F20" s="11">
        <v>4438</v>
      </c>
      <c r="G20" s="11">
        <v>3536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8433</v>
      </c>
      <c r="D21" s="10">
        <f t="shared" ref="D21:G21" si="0">D20-D25</f>
        <v>6306</v>
      </c>
      <c r="E21" s="10">
        <f t="shared" si="0"/>
        <v>5562</v>
      </c>
      <c r="F21" s="10">
        <f t="shared" si="0"/>
        <v>4438</v>
      </c>
      <c r="G21" s="10">
        <f t="shared" si="0"/>
        <v>3536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34" t="s">
        <v>1932</v>
      </c>
      <c r="C29" s="10">
        <v>8433</v>
      </c>
      <c r="D29" s="10">
        <v>6306</v>
      </c>
      <c r="E29" s="10">
        <v>5562</v>
      </c>
      <c r="F29" s="11">
        <v>4438</v>
      </c>
      <c r="G29" s="11">
        <v>3536</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8433</v>
      </c>
      <c r="D30" s="20">
        <f>SUM(D29:D29)</f>
        <v>6306</v>
      </c>
      <c r="E30" s="20">
        <f>SUM(E29:E29)</f>
        <v>5562</v>
      </c>
      <c r="F30" s="20">
        <f>SUM(F29:F29)</f>
        <v>4438</v>
      </c>
      <c r="G30" s="20">
        <f>SUM(G29:G29)</f>
        <v>3536</v>
      </c>
      <c r="H30" s="20"/>
      <c r="I30" s="20"/>
      <c r="J30" s="20"/>
      <c r="K30" s="20"/>
      <c r="L30" s="20"/>
      <c r="M30" s="20"/>
      <c r="N30" s="20"/>
      <c r="O30" s="20"/>
      <c r="P30" s="21"/>
      <c r="Q30" s="21"/>
      <c r="R30" s="21"/>
      <c r="S30" s="21"/>
      <c r="T30" s="21"/>
      <c r="U30" s="21"/>
      <c r="V30" s="21"/>
      <c r="W30" s="21"/>
      <c r="X30" s="21"/>
      <c r="Y30" s="21"/>
      <c r="Z30" s="21"/>
      <c r="AA30" s="21"/>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dataValidations count="3">
    <dataValidation type="list" allowBlank="1" showInputMessage="1" showErrorMessage="1" sqref="B5:G5" xr:uid="{00000000-0002-0000-5902-000000000000}">
      <formula1>$AA$4:$AA$9</formula1>
    </dataValidation>
    <dataValidation type="list" allowBlank="1" showInputMessage="1" showErrorMessage="1" sqref="B10:G10" xr:uid="{00000000-0002-0000-5902-000001000000}">
      <formula1>$AA$10:$AA$11</formula1>
    </dataValidation>
    <dataValidation type="list" allowBlank="1" showInputMessage="1" showErrorMessage="1" sqref="B12:G12" xr:uid="{00000000-0002-0000-59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2-000000000000}">
  <sheetPr>
    <tabColor rgb="FFFF0000"/>
  </sheetPr>
  <dimension ref="A1:AA31"/>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3392</v>
      </c>
      <c r="C3" s="702"/>
      <c r="D3" s="702"/>
      <c r="E3" s="702"/>
      <c r="F3" s="702"/>
      <c r="G3" s="702"/>
    </row>
    <row r="4" spans="1:27" ht="14.25" customHeight="1" x14ac:dyDescent="0.25">
      <c r="A4" s="6" t="s">
        <v>2</v>
      </c>
      <c r="B4" s="704" t="s">
        <v>3393</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16</v>
      </c>
      <c r="C6" s="699"/>
      <c r="D6" s="699"/>
      <c r="E6" s="699"/>
      <c r="F6" s="699"/>
      <c r="G6" s="699"/>
    </row>
    <row r="7" spans="1:27" ht="14.25" customHeight="1" x14ac:dyDescent="0.25">
      <c r="A7" s="6" t="s">
        <v>8</v>
      </c>
      <c r="B7" s="699" t="s">
        <v>9</v>
      </c>
      <c r="C7" s="699"/>
      <c r="D7" s="699"/>
      <c r="E7" s="699"/>
      <c r="F7" s="699"/>
      <c r="G7" s="699"/>
      <c r="Z7" s="2" t="s">
        <v>3</v>
      </c>
      <c r="AA7" s="2" t="s">
        <v>4</v>
      </c>
    </row>
    <row r="8" spans="1:27" ht="14.25" customHeight="1" x14ac:dyDescent="0.25">
      <c r="A8" s="6" t="s">
        <v>11</v>
      </c>
      <c r="B8" s="679" t="s">
        <v>9</v>
      </c>
      <c r="C8" s="679"/>
      <c r="D8" s="679"/>
      <c r="E8" s="679"/>
      <c r="F8" s="679"/>
      <c r="G8" s="679"/>
      <c r="AA8" s="2" t="s">
        <v>7</v>
      </c>
    </row>
    <row r="9" spans="1:27" ht="14.25" customHeight="1" x14ac:dyDescent="0.25">
      <c r="A9" s="6" t="s">
        <v>13</v>
      </c>
      <c r="B9" s="699" t="s">
        <v>9</v>
      </c>
      <c r="C9" s="699"/>
      <c r="D9" s="699"/>
      <c r="E9" s="699"/>
      <c r="F9" s="699"/>
      <c r="G9" s="699"/>
      <c r="AA9" s="2" t="s">
        <v>10</v>
      </c>
    </row>
    <row r="10" spans="1:27" ht="14.25" customHeight="1" x14ac:dyDescent="0.25">
      <c r="A10" s="6" t="s">
        <v>15</v>
      </c>
      <c r="B10" s="699" t="s">
        <v>2900</v>
      </c>
      <c r="C10" s="699"/>
      <c r="D10" s="699"/>
      <c r="E10" s="699"/>
      <c r="F10" s="699"/>
      <c r="G10" s="699"/>
      <c r="AA10" s="2" t="s">
        <v>16</v>
      </c>
    </row>
    <row r="11" spans="1:27" ht="14.25" customHeight="1" x14ac:dyDescent="0.25">
      <c r="A11" s="6" t="s">
        <v>17</v>
      </c>
      <c r="B11" s="699" t="s">
        <v>18</v>
      </c>
      <c r="C11" s="699"/>
      <c r="D11" s="699"/>
      <c r="E11" s="699"/>
      <c r="F11" s="699"/>
      <c r="G11" s="699"/>
      <c r="AA11" s="2" t="s">
        <v>6</v>
      </c>
    </row>
    <row r="12" spans="1:27" ht="14.25" customHeight="1" x14ac:dyDescent="0.25">
      <c r="A12" s="6" t="s">
        <v>19</v>
      </c>
      <c r="B12" s="699" t="s">
        <v>20</v>
      </c>
      <c r="C12" s="699"/>
      <c r="D12" s="699"/>
      <c r="E12" s="699"/>
      <c r="F12" s="699"/>
      <c r="G12" s="699"/>
      <c r="AA12" s="2" t="s">
        <v>21</v>
      </c>
    </row>
    <row r="13" spans="1:27" ht="14.25" customHeight="1" x14ac:dyDescent="0.25">
      <c r="A13" s="6" t="s">
        <v>22</v>
      </c>
      <c r="B13" s="688" t="s">
        <v>31</v>
      </c>
      <c r="C13" s="688"/>
      <c r="D13" s="688"/>
      <c r="E13" s="688"/>
      <c r="F13" s="688"/>
      <c r="G13" s="688"/>
      <c r="Z13" s="2" t="s">
        <v>24</v>
      </c>
      <c r="AA13" s="2" t="s">
        <v>25</v>
      </c>
    </row>
    <row r="14" spans="1:27" ht="14.25" customHeight="1" x14ac:dyDescent="0.25">
      <c r="A14" s="6" t="s">
        <v>26</v>
      </c>
      <c r="B14" s="774" t="s">
        <v>3394</v>
      </c>
      <c r="C14" s="774"/>
      <c r="D14" s="774"/>
      <c r="E14" s="774"/>
      <c r="F14" s="774"/>
      <c r="G14" s="774"/>
      <c r="AA14" s="2" t="s">
        <v>18</v>
      </c>
    </row>
    <row r="15" spans="1:27" ht="14.25" customHeight="1" x14ac:dyDescent="0.25">
      <c r="A15" s="6" t="s">
        <v>28</v>
      </c>
      <c r="B15" s="688" t="s">
        <v>3245</v>
      </c>
      <c r="C15" s="688"/>
      <c r="D15" s="688"/>
      <c r="E15" s="688"/>
      <c r="F15" s="688"/>
      <c r="G15" s="688"/>
      <c r="Z15" s="2" t="s">
        <v>29</v>
      </c>
      <c r="AA15" s="2" t="s">
        <v>23</v>
      </c>
    </row>
    <row r="16" spans="1:27" ht="14.25" customHeight="1" x14ac:dyDescent="0.25">
      <c r="A16" s="6" t="s">
        <v>30</v>
      </c>
      <c r="B16" s="688" t="s">
        <v>3233</v>
      </c>
      <c r="C16" s="688"/>
      <c r="D16" s="688"/>
      <c r="E16" s="688"/>
      <c r="F16" s="688"/>
      <c r="G16" s="688"/>
      <c r="AA16" s="2" t="s">
        <v>31</v>
      </c>
    </row>
    <row r="17" spans="1:27" ht="14.25" customHeight="1" x14ac:dyDescent="0.25">
      <c r="A17" s="6" t="s">
        <v>32</v>
      </c>
      <c r="B17" s="699" t="s">
        <v>3395</v>
      </c>
      <c r="C17" s="699"/>
      <c r="D17" s="699"/>
      <c r="E17" s="699"/>
      <c r="F17" s="699"/>
      <c r="G17" s="699"/>
    </row>
    <row r="18" spans="1:27" ht="14.25" customHeight="1" x14ac:dyDescent="0.25">
      <c r="A18" s="6" t="s">
        <v>35</v>
      </c>
      <c r="B18" s="688" t="s">
        <v>9</v>
      </c>
      <c r="C18" s="688"/>
      <c r="D18" s="688"/>
      <c r="E18" s="688"/>
      <c r="F18" s="688"/>
      <c r="G18" s="688"/>
    </row>
    <row r="19" spans="1:27" ht="14.25" customHeight="1" x14ac:dyDescent="0.25">
      <c r="A19" s="6" t="s">
        <v>36</v>
      </c>
      <c r="B19" s="699" t="s">
        <v>9</v>
      </c>
      <c r="C19" s="699"/>
      <c r="D19" s="699"/>
      <c r="E19" s="699"/>
      <c r="F19" s="699"/>
      <c r="G19" s="699"/>
    </row>
    <row r="20" spans="1:27" ht="14.25" customHeight="1" x14ac:dyDescent="0.25">
      <c r="A20" s="7" t="s">
        <v>37</v>
      </c>
      <c r="C20" s="8" t="s">
        <v>38</v>
      </c>
      <c r="D20" s="8" t="s">
        <v>39</v>
      </c>
      <c r="E20" s="8" t="s">
        <v>40</v>
      </c>
      <c r="F20" s="8" t="s">
        <v>41</v>
      </c>
      <c r="G20" s="8" t="s">
        <v>42</v>
      </c>
      <c r="H20" s="8"/>
      <c r="I20" s="8"/>
      <c r="J20" s="8"/>
      <c r="K20" s="8"/>
      <c r="L20" s="8"/>
      <c r="M20" s="8"/>
      <c r="N20" s="8"/>
      <c r="O20" s="8"/>
      <c r="P20" s="9"/>
      <c r="Q20" s="9"/>
      <c r="R20" s="9"/>
      <c r="S20" s="9"/>
      <c r="T20" s="9"/>
      <c r="U20" s="9"/>
      <c r="V20" s="9"/>
      <c r="W20" s="9"/>
      <c r="X20" s="9"/>
      <c r="Y20" s="9"/>
      <c r="Z20" s="9"/>
      <c r="AA20" s="9"/>
    </row>
    <row r="21" spans="1:27" ht="14.25" customHeight="1" x14ac:dyDescent="0.25">
      <c r="A21" s="6" t="s">
        <v>43</v>
      </c>
      <c r="C21" s="10">
        <v>8433</v>
      </c>
      <c r="D21" s="10">
        <v>6306</v>
      </c>
      <c r="E21" s="10">
        <v>5562</v>
      </c>
      <c r="F21" s="11">
        <v>4438</v>
      </c>
      <c r="G21" s="11">
        <v>3536</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743</v>
      </c>
      <c r="D22" s="10">
        <f t="shared" ref="D22:G22" si="0">D21-D26</f>
        <v>971</v>
      </c>
      <c r="E22" s="10">
        <f t="shared" si="0"/>
        <v>839</v>
      </c>
      <c r="F22" s="10">
        <f t="shared" si="0"/>
        <v>759</v>
      </c>
      <c r="G22" s="10">
        <f t="shared" si="0"/>
        <v>659</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8.8106249258863983E-2</v>
      </c>
      <c r="D23" s="12">
        <f t="shared" ref="D23:G23" si="1">D22/D21</f>
        <v>0.15398033618775769</v>
      </c>
      <c r="E23" s="12">
        <f t="shared" si="1"/>
        <v>0.15084501977705861</v>
      </c>
      <c r="F23" s="12">
        <f t="shared" si="1"/>
        <v>0.17102298332582244</v>
      </c>
      <c r="G23" s="12">
        <f t="shared" si="1"/>
        <v>0.18636877828054299</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0</v>
      </c>
      <c r="D24" s="10">
        <v>0</v>
      </c>
      <c r="E24" s="10">
        <v>0</v>
      </c>
      <c r="F24" s="9">
        <v>0</v>
      </c>
      <c r="G24" s="9">
        <v>0</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0</v>
      </c>
      <c r="D25" s="12">
        <f t="shared" ref="D25:F25" si="2">D24/D21</f>
        <v>0</v>
      </c>
      <c r="E25" s="12">
        <f t="shared" si="2"/>
        <v>0</v>
      </c>
      <c r="F25" s="12">
        <f t="shared" si="2"/>
        <v>0</v>
      </c>
      <c r="G25" s="12">
        <f>G24/G21</f>
        <v>0</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0">
        <v>7690</v>
      </c>
      <c r="D26" s="10">
        <v>5335</v>
      </c>
      <c r="E26" s="10">
        <v>4723</v>
      </c>
      <c r="F26" s="10">
        <v>3679</v>
      </c>
      <c r="G26" s="10">
        <v>2877</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0.91189375074113599</v>
      </c>
      <c r="D27" s="12">
        <f t="shared" ref="D27:F27" si="3">D26/D21</f>
        <v>0.84601966381224236</v>
      </c>
      <c r="E27" s="12">
        <f t="shared" si="3"/>
        <v>0.84915498022294134</v>
      </c>
      <c r="F27" s="12">
        <f t="shared" si="3"/>
        <v>0.82897701667417756</v>
      </c>
      <c r="G27" s="12">
        <f>G26/G21</f>
        <v>0.81363122171945701</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1932</v>
      </c>
      <c r="C30" s="10">
        <v>743</v>
      </c>
      <c r="D30" s="10">
        <v>971</v>
      </c>
      <c r="E30" s="10">
        <v>839</v>
      </c>
      <c r="F30" s="11">
        <v>759</v>
      </c>
      <c r="G30" s="11">
        <v>659</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SUM(C30:C30)</f>
        <v>743</v>
      </c>
      <c r="D31" s="20">
        <f>SUM(D30:D30)</f>
        <v>971</v>
      </c>
      <c r="E31" s="20">
        <f>SUM(E30:E30)</f>
        <v>839</v>
      </c>
      <c r="F31" s="20">
        <f>SUM(F30:F30)</f>
        <v>759</v>
      </c>
      <c r="G31" s="20">
        <f>SUM(G30:G30)</f>
        <v>659</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13:G13" xr:uid="{00000000-0002-0000-5A02-000000000000}">
      <formula1>$AA$15:$AA$16</formula1>
    </dataValidation>
    <dataValidation type="list" allowBlank="1" showInputMessage="1" showErrorMessage="1" sqref="B11:G11" xr:uid="{00000000-0002-0000-5A02-000001000000}">
      <formula1>$AA$13:$AA$14</formula1>
    </dataValidation>
    <dataValidation type="list" allowBlank="1" showInputMessage="1" showErrorMessage="1" sqref="B6:G6" xr:uid="{00000000-0002-0000-5A02-000002000000}">
      <formula1>$AA$7:$AA$12</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2-000000000000}">
  <sheetPr>
    <tabColor rgb="FFFF0000"/>
  </sheetPr>
  <dimension ref="A1:AA31"/>
  <sheetViews>
    <sheetView workbookViewId="0">
      <pane xSplit="1" ySplit="2" topLeftCell="B6" activePane="bottomRight" state="frozen"/>
      <selection activeCell="K24" sqref="K24"/>
      <selection pane="topRight" activeCell="K24" sqref="K24"/>
      <selection pane="bottomLeft" activeCell="K24" sqref="K24"/>
      <selection pane="bottomRight" activeCell="K24" sqref="K24"/>
    </sheetView>
  </sheetViews>
  <sheetFormatPr defaultColWidth="9.140625" defaultRowHeight="15" x14ac:dyDescent="0.25"/>
  <cols>
    <col min="1" max="1" width="36.7109375" style="2" customWidth="1"/>
    <col min="2" max="2" width="60.7109375" style="2" customWidth="1"/>
    <col min="3" max="6" width="8" style="2" customWidth="1"/>
    <col min="7" max="7" width="8.7109375" style="2" customWidth="1"/>
    <col min="8" max="23" width="8.140625" style="2" customWidth="1"/>
    <col min="24" max="25" width="9.140625" style="2"/>
    <col min="26" max="26" width="24" style="2" bestFit="1" customWidth="1"/>
    <col min="27" max="16384" width="9.140625" style="2"/>
  </cols>
  <sheetData>
    <row r="1" spans="1:27" ht="18.75" x14ac:dyDescent="0.25">
      <c r="A1" s="192" t="s">
        <v>0</v>
      </c>
      <c r="E1" s="3"/>
      <c r="F1" s="3"/>
    </row>
    <row r="2" spans="1:27" ht="14.25" customHeight="1" x14ac:dyDescent="0.25">
      <c r="B2" s="227"/>
      <c r="C2" s="227"/>
      <c r="D2" s="227"/>
      <c r="E2" s="227"/>
      <c r="F2" s="227"/>
    </row>
    <row r="3" spans="1:27" ht="14.25" customHeight="1" x14ac:dyDescent="0.25">
      <c r="A3" s="5" t="s">
        <v>1</v>
      </c>
      <c r="B3" s="702" t="s">
        <v>3396</v>
      </c>
      <c r="C3" s="702"/>
      <c r="D3" s="702"/>
      <c r="E3" s="702"/>
      <c r="F3" s="702"/>
      <c r="G3" s="702"/>
    </row>
    <row r="4" spans="1:27" ht="14.25" customHeight="1" x14ac:dyDescent="0.25">
      <c r="A4" s="6" t="s">
        <v>2</v>
      </c>
      <c r="B4" s="704" t="s">
        <v>3397</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6</v>
      </c>
      <c r="C6" s="699"/>
      <c r="D6" s="699"/>
      <c r="E6" s="699"/>
      <c r="F6" s="699"/>
      <c r="G6" s="699"/>
    </row>
    <row r="7" spans="1:27" ht="14.25" customHeight="1" x14ac:dyDescent="0.25">
      <c r="A7" s="6" t="s">
        <v>8</v>
      </c>
      <c r="B7" s="699" t="s">
        <v>9</v>
      </c>
      <c r="C7" s="699"/>
      <c r="D7" s="699"/>
      <c r="E7" s="699"/>
      <c r="F7" s="699"/>
      <c r="G7" s="699"/>
    </row>
    <row r="8" spans="1:27" ht="14.25" customHeight="1" x14ac:dyDescent="0.25">
      <c r="A8" s="6" t="s">
        <v>11</v>
      </c>
      <c r="B8" s="679" t="s">
        <v>9</v>
      </c>
      <c r="C8" s="679"/>
      <c r="D8" s="679"/>
      <c r="E8" s="679"/>
      <c r="F8" s="679"/>
      <c r="G8" s="679"/>
      <c r="Z8" s="2" t="s">
        <v>3</v>
      </c>
      <c r="AA8" s="2" t="s">
        <v>4</v>
      </c>
    </row>
    <row r="9" spans="1:27" ht="14.25" customHeight="1" x14ac:dyDescent="0.25">
      <c r="A9" s="6" t="s">
        <v>13</v>
      </c>
      <c r="B9" s="699" t="s">
        <v>9</v>
      </c>
      <c r="C9" s="699"/>
      <c r="D9" s="699"/>
      <c r="E9" s="699"/>
      <c r="F9" s="699"/>
      <c r="G9" s="699"/>
      <c r="AA9" s="2" t="s">
        <v>7</v>
      </c>
    </row>
    <row r="10" spans="1:27" ht="14.25" customHeight="1" x14ac:dyDescent="0.25">
      <c r="A10" s="6" t="s">
        <v>15</v>
      </c>
      <c r="B10" s="699" t="s">
        <v>54</v>
      </c>
      <c r="C10" s="699"/>
      <c r="D10" s="699"/>
      <c r="E10" s="699"/>
      <c r="F10" s="699"/>
      <c r="G10" s="699"/>
      <c r="AA10" s="2" t="s">
        <v>10</v>
      </c>
    </row>
    <row r="11" spans="1:27" ht="14.25" customHeight="1" x14ac:dyDescent="0.25">
      <c r="A11" s="6" t="s">
        <v>17</v>
      </c>
      <c r="B11" s="699" t="s">
        <v>18</v>
      </c>
      <c r="C11" s="699"/>
      <c r="D11" s="699"/>
      <c r="E11" s="699"/>
      <c r="F11" s="699"/>
      <c r="G11" s="699"/>
      <c r="AA11" s="2" t="s">
        <v>16</v>
      </c>
    </row>
    <row r="12" spans="1:27" ht="14.25" customHeight="1" x14ac:dyDescent="0.25">
      <c r="A12" s="6" t="s">
        <v>19</v>
      </c>
      <c r="B12" s="699" t="s">
        <v>20</v>
      </c>
      <c r="C12" s="699"/>
      <c r="D12" s="699"/>
      <c r="E12" s="699"/>
      <c r="F12" s="699"/>
      <c r="G12" s="699"/>
      <c r="AA12" s="2" t="s">
        <v>6</v>
      </c>
    </row>
    <row r="13" spans="1:27" ht="14.25" customHeight="1" x14ac:dyDescent="0.25">
      <c r="A13" s="6" t="s">
        <v>22</v>
      </c>
      <c r="B13" s="688" t="s">
        <v>31</v>
      </c>
      <c r="C13" s="688"/>
      <c r="D13" s="688"/>
      <c r="E13" s="688"/>
      <c r="F13" s="688"/>
      <c r="G13" s="688"/>
      <c r="AA13" s="2" t="s">
        <v>21</v>
      </c>
    </row>
    <row r="14" spans="1:27" ht="14.25" customHeight="1" x14ac:dyDescent="0.25">
      <c r="A14" s="6" t="s">
        <v>26</v>
      </c>
      <c r="B14" s="774" t="s">
        <v>3398</v>
      </c>
      <c r="C14" s="774"/>
      <c r="D14" s="774"/>
      <c r="E14" s="774"/>
      <c r="F14" s="774"/>
      <c r="G14" s="774"/>
      <c r="Z14" s="2" t="s">
        <v>24</v>
      </c>
      <c r="AA14" s="2" t="s">
        <v>25</v>
      </c>
    </row>
    <row r="15" spans="1:27" ht="14.25" customHeight="1" x14ac:dyDescent="0.25">
      <c r="A15" s="6" t="s">
        <v>28</v>
      </c>
      <c r="B15" s="688" t="s">
        <v>3249</v>
      </c>
      <c r="C15" s="688"/>
      <c r="D15" s="688"/>
      <c r="E15" s="688"/>
      <c r="F15" s="688"/>
      <c r="G15" s="688"/>
      <c r="AA15" s="2" t="s">
        <v>18</v>
      </c>
    </row>
    <row r="16" spans="1:27" ht="14.25" customHeight="1" x14ac:dyDescent="0.25">
      <c r="A16" s="6" t="s">
        <v>30</v>
      </c>
      <c r="B16" s="688" t="s">
        <v>3233</v>
      </c>
      <c r="C16" s="688"/>
      <c r="D16" s="688"/>
      <c r="E16" s="688"/>
      <c r="F16" s="688"/>
      <c r="G16" s="688"/>
      <c r="Z16" s="2" t="s">
        <v>29</v>
      </c>
      <c r="AA16" s="2" t="s">
        <v>23</v>
      </c>
    </row>
    <row r="17" spans="1:27" ht="14.25" customHeight="1" x14ac:dyDescent="0.25">
      <c r="A17" s="6" t="s">
        <v>32</v>
      </c>
      <c r="B17" s="699" t="s">
        <v>3399</v>
      </c>
      <c r="C17" s="699"/>
      <c r="D17" s="699"/>
      <c r="E17" s="699"/>
      <c r="F17" s="699"/>
      <c r="G17" s="699"/>
      <c r="AA17" s="2" t="s">
        <v>31</v>
      </c>
    </row>
    <row r="18" spans="1:27" ht="14.25" customHeight="1" x14ac:dyDescent="0.25">
      <c r="A18" s="6" t="s">
        <v>35</v>
      </c>
      <c r="B18" s="688" t="s">
        <v>9</v>
      </c>
      <c r="C18" s="688"/>
      <c r="D18" s="688"/>
      <c r="E18" s="688"/>
      <c r="F18" s="688"/>
      <c r="G18" s="688"/>
    </row>
    <row r="19" spans="1:27" ht="14.25" customHeight="1" x14ac:dyDescent="0.25">
      <c r="A19" s="6" t="s">
        <v>36</v>
      </c>
      <c r="B19" s="699" t="s">
        <v>9</v>
      </c>
      <c r="C19" s="699"/>
      <c r="D19" s="699"/>
      <c r="E19" s="699"/>
      <c r="F19" s="699"/>
      <c r="G19" s="699"/>
    </row>
    <row r="20" spans="1:27" ht="14.25" customHeight="1" x14ac:dyDescent="0.25">
      <c r="A20" s="7" t="s">
        <v>37</v>
      </c>
      <c r="C20" s="8" t="s">
        <v>38</v>
      </c>
      <c r="D20" s="8" t="s">
        <v>39</v>
      </c>
      <c r="E20" s="8" t="s">
        <v>40</v>
      </c>
      <c r="F20" s="8" t="s">
        <v>41</v>
      </c>
      <c r="G20" s="8" t="s">
        <v>42</v>
      </c>
      <c r="H20" s="8"/>
      <c r="I20" s="8"/>
      <c r="J20" s="8"/>
      <c r="K20" s="8"/>
      <c r="L20" s="8"/>
      <c r="M20" s="8"/>
      <c r="N20" s="8"/>
      <c r="O20" s="8"/>
      <c r="P20" s="9"/>
      <c r="Q20" s="9"/>
      <c r="R20" s="9"/>
      <c r="S20" s="9"/>
      <c r="T20" s="9"/>
      <c r="U20" s="9"/>
      <c r="V20" s="9"/>
      <c r="W20" s="9"/>
      <c r="X20" s="9"/>
      <c r="Y20" s="9"/>
      <c r="Z20" s="9"/>
      <c r="AA20" s="9"/>
    </row>
    <row r="21" spans="1:27" ht="14.25" customHeight="1" x14ac:dyDescent="0.25">
      <c r="A21" s="6" t="s">
        <v>43</v>
      </c>
      <c r="C21" s="10">
        <v>8433</v>
      </c>
      <c r="D21" s="10">
        <v>6306</v>
      </c>
      <c r="E21" s="10">
        <v>5562</v>
      </c>
      <c r="F21" s="11">
        <v>4438</v>
      </c>
      <c r="G21" s="11">
        <v>3536</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f>C21-C26</f>
        <v>564</v>
      </c>
      <c r="D22" s="10">
        <f t="shared" ref="D22:G22" si="0">D21-D26</f>
        <v>785</v>
      </c>
      <c r="E22" s="10">
        <f t="shared" si="0"/>
        <v>696</v>
      </c>
      <c r="F22" s="10">
        <f t="shared" si="0"/>
        <v>618</v>
      </c>
      <c r="G22" s="10">
        <f t="shared" si="0"/>
        <v>563</v>
      </c>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f>C22/C21</f>
        <v>6.6880113838491642E-2</v>
      </c>
      <c r="D23" s="12">
        <f t="shared" ref="D23:G23" si="1">D22/D21</f>
        <v>0.12448461782429432</v>
      </c>
      <c r="E23" s="12">
        <f t="shared" si="1"/>
        <v>0.12513484358144553</v>
      </c>
      <c r="F23" s="12">
        <f t="shared" si="1"/>
        <v>0.13925191527715186</v>
      </c>
      <c r="G23" s="12">
        <f t="shared" si="1"/>
        <v>0.15921945701357465</v>
      </c>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v>74</v>
      </c>
      <c r="D24" s="10">
        <v>89</v>
      </c>
      <c r="E24" s="10">
        <v>60</v>
      </c>
      <c r="F24" s="9">
        <v>68</v>
      </c>
      <c r="G24" s="9">
        <v>56</v>
      </c>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f>C24/C21</f>
        <v>8.7750503972489034E-3</v>
      </c>
      <c r="D25" s="12">
        <f t="shared" ref="D25:F25" si="2">D24/D21</f>
        <v>1.4113542657786235E-2</v>
      </c>
      <c r="E25" s="12">
        <f t="shared" si="2"/>
        <v>1.0787486515641856E-2</v>
      </c>
      <c r="F25" s="12">
        <f t="shared" si="2"/>
        <v>1.5322217214961695E-2</v>
      </c>
      <c r="G25" s="12">
        <f>G24/G21</f>
        <v>1.5837104072398189E-2</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0">
        <v>7869</v>
      </c>
      <c r="D26" s="10">
        <v>5521</v>
      </c>
      <c r="E26" s="10">
        <v>4866</v>
      </c>
      <c r="F26" s="10">
        <v>3820</v>
      </c>
      <c r="G26" s="10">
        <v>2973</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f>C26/C21</f>
        <v>0.93311988616150832</v>
      </c>
      <c r="D27" s="12">
        <f t="shared" ref="D27:F27" si="3">D26/D21</f>
        <v>0.87551538217570568</v>
      </c>
      <c r="E27" s="12">
        <f t="shared" si="3"/>
        <v>0.87486515641855445</v>
      </c>
      <c r="F27" s="12">
        <f t="shared" si="3"/>
        <v>0.86074808472284814</v>
      </c>
      <c r="G27" s="12">
        <f>G26/G21</f>
        <v>0.84078054298642535</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B30" s="234" t="s">
        <v>1932</v>
      </c>
      <c r="C30" s="10">
        <v>564</v>
      </c>
      <c r="D30" s="10">
        <v>785</v>
      </c>
      <c r="E30" s="10">
        <v>696</v>
      </c>
      <c r="F30" s="11">
        <v>618</v>
      </c>
      <c r="G30" s="11">
        <v>563</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SUM(C30:C30)</f>
        <v>564</v>
      </c>
      <c r="D31" s="20">
        <f>SUM(D30:D30)</f>
        <v>785</v>
      </c>
      <c r="E31" s="20">
        <f>SUM(E30:E30)</f>
        <v>696</v>
      </c>
      <c r="F31" s="20">
        <f>SUM(F30:F30)</f>
        <v>618</v>
      </c>
      <c r="G31" s="20">
        <f>SUM(G30:G30)</f>
        <v>563</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3:G3"/>
    <mergeCell ref="B4:G5"/>
    <mergeCell ref="B6:G6"/>
    <mergeCell ref="B7:G7"/>
    <mergeCell ref="B8:G8"/>
    <mergeCell ref="B9:G9"/>
    <mergeCell ref="B10:G10"/>
    <mergeCell ref="B11:G11"/>
    <mergeCell ref="B12:G12"/>
    <mergeCell ref="B13:G13"/>
    <mergeCell ref="B14:G14"/>
    <mergeCell ref="B16:G16"/>
    <mergeCell ref="B17:G17"/>
    <mergeCell ref="B18:G18"/>
    <mergeCell ref="B19:G19"/>
    <mergeCell ref="C28:G28"/>
  </mergeCells>
  <dataValidations count="3">
    <dataValidation type="list" allowBlank="1" showInputMessage="1" showErrorMessage="1" sqref="B6:G6" xr:uid="{00000000-0002-0000-5B02-000000000000}">
      <formula1>$AA$8:$AA$13</formula1>
    </dataValidation>
    <dataValidation type="list" allowBlank="1" showInputMessage="1" showErrorMessage="1" sqref="B11:G11" xr:uid="{00000000-0002-0000-5B02-000001000000}">
      <formula1>$AA$14:$AA$15</formula1>
    </dataValidation>
    <dataValidation type="list" allowBlank="1" showInputMessage="1" showErrorMessage="1" sqref="B13:G13" xr:uid="{00000000-0002-0000-5B02-000002000000}">
      <formula1>$AA$16:$AA$17</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J25" sqref="J2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4885</v>
      </c>
      <c r="C3" s="702"/>
      <c r="D3" s="702"/>
      <c r="E3" s="702"/>
      <c r="F3" s="702"/>
      <c r="G3" s="702"/>
    </row>
    <row r="4" spans="1:27" s="182" customFormat="1" ht="14.25" customHeight="1" x14ac:dyDescent="0.25">
      <c r="A4" s="180" t="s">
        <v>2</v>
      </c>
      <c r="B4" s="706" t="s">
        <v>4886</v>
      </c>
      <c r="C4" s="706"/>
      <c r="D4" s="706"/>
      <c r="E4" s="706"/>
      <c r="F4" s="706"/>
      <c r="G4" s="706"/>
    </row>
    <row r="5" spans="1:27" ht="14.25" customHeight="1" x14ac:dyDescent="0.25">
      <c r="A5" s="6" t="s">
        <v>5</v>
      </c>
      <c r="B5" s="699" t="s">
        <v>6</v>
      </c>
      <c r="C5" s="699"/>
      <c r="D5" s="699"/>
      <c r="E5" s="699"/>
      <c r="F5" s="699"/>
      <c r="G5" s="699"/>
    </row>
    <row r="6" spans="1:27" ht="14.25" customHeight="1" x14ac:dyDescent="0.25">
      <c r="A6" s="6" t="s">
        <v>8</v>
      </c>
      <c r="B6" s="699" t="s">
        <v>9</v>
      </c>
      <c r="C6" s="699"/>
      <c r="D6" s="699"/>
      <c r="E6" s="699"/>
      <c r="F6" s="699"/>
      <c r="G6" s="699"/>
      <c r="Z6" s="2" t="s">
        <v>3</v>
      </c>
      <c r="AA6" s="2" t="s">
        <v>4</v>
      </c>
    </row>
    <row r="7" spans="1:27" ht="14.25" customHeight="1" x14ac:dyDescent="0.25">
      <c r="A7" s="6" t="s">
        <v>11</v>
      </c>
      <c r="B7" s="679" t="s">
        <v>9</v>
      </c>
      <c r="C7" s="679"/>
      <c r="D7" s="679"/>
      <c r="E7" s="679"/>
      <c r="F7" s="679"/>
      <c r="G7" s="679"/>
      <c r="AA7" s="2" t="s">
        <v>7</v>
      </c>
    </row>
    <row r="8" spans="1:27" ht="14.25" customHeight="1" x14ac:dyDescent="0.25">
      <c r="A8" s="6" t="s">
        <v>13</v>
      </c>
      <c r="B8" s="699" t="s">
        <v>9</v>
      </c>
      <c r="C8" s="699"/>
      <c r="D8" s="699"/>
      <c r="E8" s="699"/>
      <c r="F8" s="699"/>
      <c r="G8" s="699"/>
      <c r="AA8" s="2" t="s">
        <v>10</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774" t="s">
        <v>4887</v>
      </c>
      <c r="C13" s="774"/>
      <c r="D13" s="774"/>
      <c r="E13" s="774"/>
      <c r="F13" s="774"/>
      <c r="G13" s="774"/>
      <c r="AA13" s="2" t="s">
        <v>18</v>
      </c>
    </row>
    <row r="14" spans="1:27" ht="14.25" customHeight="1" x14ac:dyDescent="0.25">
      <c r="A14" s="6" t="s">
        <v>28</v>
      </c>
      <c r="B14" s="688" t="s">
        <v>3253</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4888</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8433</v>
      </c>
      <c r="D20" s="10">
        <v>6306</v>
      </c>
      <c r="E20" s="10">
        <v>5562</v>
      </c>
      <c r="F20" s="11">
        <v>4438</v>
      </c>
      <c r="G20" s="11">
        <v>3536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550</v>
      </c>
      <c r="D21" s="10">
        <f t="shared" ref="D21:G21" si="0">D20-D25</f>
        <v>757</v>
      </c>
      <c r="E21" s="10">
        <f t="shared" si="0"/>
        <v>665</v>
      </c>
      <c r="F21" s="10">
        <f t="shared" si="0"/>
        <v>591</v>
      </c>
      <c r="G21" s="10">
        <f t="shared" si="0"/>
        <v>516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6.5219969168741843E-2</v>
      </c>
      <c r="D22" s="12">
        <f t="shared" ref="D22:G22" si="1">D21/D20</f>
        <v>0.12004440215667618</v>
      </c>
      <c r="E22" s="12">
        <f t="shared" si="1"/>
        <v>0.11956130888169723</v>
      </c>
      <c r="F22" s="12">
        <f t="shared" si="1"/>
        <v>0.13316809373591709</v>
      </c>
      <c r="G22" s="12">
        <f t="shared" si="1"/>
        <v>0.14592760180995476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68</v>
      </c>
      <c r="D23" s="10">
        <v>97</v>
      </c>
      <c r="E23" s="10">
        <v>70</v>
      </c>
      <c r="F23" s="9">
        <v>59</v>
      </c>
      <c r="G23" s="9">
        <v>53</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8.0635598244989913E-3</v>
      </c>
      <c r="D24" s="12">
        <f t="shared" ref="D24:F24" si="2">D23/D20</f>
        <v>1.5382175705677133E-2</v>
      </c>
      <c r="E24" s="12">
        <f t="shared" si="2"/>
        <v>1.2585400934915498E-2</v>
      </c>
      <c r="F24" s="12">
        <f t="shared" si="2"/>
        <v>1.3294276701216764E-2</v>
      </c>
      <c r="G24" s="12">
        <f>G23/G20</f>
        <v>1.498868778280543E-2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7883</v>
      </c>
      <c r="D25" s="10">
        <v>5549</v>
      </c>
      <c r="E25" s="10">
        <v>4897</v>
      </c>
      <c r="F25" s="10">
        <v>3847</v>
      </c>
      <c r="G25" s="10">
        <v>3020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0.93478003083125816</v>
      </c>
      <c r="D26" s="12">
        <f t="shared" ref="D26:F26" si="3">D25/D20</f>
        <v>0.87995559784332378</v>
      </c>
      <c r="E26" s="12">
        <f t="shared" si="3"/>
        <v>0.88043869111830275</v>
      </c>
      <c r="F26" s="12">
        <f t="shared" si="3"/>
        <v>0.86683190626408291</v>
      </c>
      <c r="G26" s="12">
        <f>G25/G20</f>
        <v>0.85407239819004521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550</v>
      </c>
      <c r="D29" s="10">
        <v>757</v>
      </c>
      <c r="E29" s="10">
        <v>665</v>
      </c>
      <c r="F29" s="11">
        <v>591</v>
      </c>
      <c r="G29" s="11">
        <v>516</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550</v>
      </c>
      <c r="D30" s="20">
        <f>SUM(D29:D29)</f>
        <v>757</v>
      </c>
      <c r="E30" s="20">
        <f>SUM(E29:E29)</f>
        <v>665</v>
      </c>
      <c r="F30" s="20">
        <f>SUM(F29:F29)</f>
        <v>591</v>
      </c>
      <c r="G30" s="20">
        <f>SUM(G29:G29)</f>
        <v>516</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5C02-000000000000}">
      <formula1>$AA$14:$AA$15</formula1>
    </dataValidation>
    <dataValidation type="list" allowBlank="1" showInputMessage="1" showErrorMessage="1" sqref="B10:G10" xr:uid="{00000000-0002-0000-5C02-000001000000}">
      <formula1>$AA$12:$AA$13</formula1>
    </dataValidation>
    <dataValidation type="list" allowBlank="1" showInputMessage="1" showErrorMessage="1" sqref="B5:G5" xr:uid="{00000000-0002-0000-5C02-000002000000}">
      <formula1>$AA$6:$AA$11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2-000000000000}">
  <sheetPr>
    <pageSetUpPr fitToPage="1"/>
  </sheetPr>
  <dimension ref="A1:AA43"/>
  <sheetViews>
    <sheetView workbookViewId="0">
      <pane xSplit="1" ySplit="2" topLeftCell="B18" activePane="bottomRight" state="frozen"/>
      <selection activeCell="A5" sqref="A5:XFD5"/>
      <selection pane="topRight" activeCell="A5" sqref="A5:XFD5"/>
      <selection pane="bottomLeft" activeCell="A5" sqref="A5:XFD5"/>
      <selection pane="bottomRight" activeCell="I35" sqref="I35"/>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21.710937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4889</v>
      </c>
      <c r="C3" s="702"/>
      <c r="D3" s="702"/>
      <c r="E3" s="702"/>
      <c r="F3" s="702"/>
      <c r="G3" s="702"/>
    </row>
    <row r="4" spans="1:27" ht="14.25" customHeight="1" x14ac:dyDescent="0.25">
      <c r="A4" s="6" t="s">
        <v>2</v>
      </c>
      <c r="B4" s="699" t="s">
        <v>4890</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79" t="s">
        <v>9</v>
      </c>
      <c r="C7" s="679"/>
      <c r="D7" s="679"/>
      <c r="E7" s="679"/>
      <c r="F7" s="679"/>
      <c r="G7" s="679"/>
      <c r="I7" s="131" t="s">
        <v>58</v>
      </c>
      <c r="J7" s="2" t="s">
        <v>4891</v>
      </c>
      <c r="AA7" s="2" t="s">
        <v>16</v>
      </c>
    </row>
    <row r="8" spans="1:27" ht="14.25" customHeight="1" x14ac:dyDescent="0.25">
      <c r="A8" s="6" t="s">
        <v>13</v>
      </c>
      <c r="B8" s="699" t="s">
        <v>9</v>
      </c>
      <c r="C8" s="699"/>
      <c r="D8" s="699"/>
      <c r="E8" s="699"/>
      <c r="F8" s="699"/>
      <c r="G8" s="699"/>
      <c r="I8" s="131" t="s">
        <v>59</v>
      </c>
      <c r="J8" s="2" t="s">
        <v>4892</v>
      </c>
      <c r="AA8" s="2" t="s">
        <v>6</v>
      </c>
    </row>
    <row r="9" spans="1:27" ht="14.25" customHeight="1" x14ac:dyDescent="0.25">
      <c r="A9" s="6" t="s">
        <v>15</v>
      </c>
      <c r="B9" s="699" t="s">
        <v>63</v>
      </c>
      <c r="C9" s="699"/>
      <c r="D9" s="699"/>
      <c r="E9" s="699"/>
      <c r="F9" s="699"/>
      <c r="G9" s="699"/>
      <c r="I9" s="131" t="s">
        <v>60</v>
      </c>
      <c r="J9" s="2" t="s">
        <v>4893</v>
      </c>
      <c r="AA9" s="2" t="s">
        <v>21</v>
      </c>
    </row>
    <row r="10" spans="1:27" ht="14.25" customHeight="1" x14ac:dyDescent="0.25">
      <c r="A10" s="6" t="s">
        <v>17</v>
      </c>
      <c r="B10" s="699" t="s">
        <v>18</v>
      </c>
      <c r="C10" s="699"/>
      <c r="D10" s="699"/>
      <c r="E10" s="699"/>
      <c r="F10" s="699"/>
      <c r="G10" s="699"/>
      <c r="I10" s="131" t="s">
        <v>61</v>
      </c>
      <c r="J10" s="2" t="s">
        <v>4894</v>
      </c>
      <c r="Z10" s="2" t="s">
        <v>24</v>
      </c>
      <c r="AA10" s="2" t="s">
        <v>25</v>
      </c>
    </row>
    <row r="11" spans="1:27" ht="14.25" customHeight="1" x14ac:dyDescent="0.25">
      <c r="A11" s="6" t="s">
        <v>19</v>
      </c>
      <c r="B11" s="699" t="s">
        <v>20</v>
      </c>
      <c r="C11" s="699"/>
      <c r="D11" s="699"/>
      <c r="E11" s="699"/>
      <c r="F11" s="699"/>
      <c r="G11" s="699"/>
      <c r="I11" s="131" t="s">
        <v>62</v>
      </c>
      <c r="J11" s="2" t="s">
        <v>3049</v>
      </c>
      <c r="AA11" s="2" t="s">
        <v>18</v>
      </c>
    </row>
    <row r="12" spans="1:27" ht="14.25" customHeight="1" x14ac:dyDescent="0.25">
      <c r="A12" s="6" t="s">
        <v>22</v>
      </c>
      <c r="B12" s="688" t="s">
        <v>31</v>
      </c>
      <c r="C12" s="688"/>
      <c r="D12" s="688"/>
      <c r="E12" s="688"/>
      <c r="F12" s="688"/>
      <c r="G12" s="688"/>
      <c r="I12" s="131" t="s">
        <v>77</v>
      </c>
      <c r="J12" s="2" t="s">
        <v>4895</v>
      </c>
      <c r="Z12" s="2" t="s">
        <v>29</v>
      </c>
      <c r="AA12" s="2" t="s">
        <v>23</v>
      </c>
    </row>
    <row r="13" spans="1:27" ht="14.25" customHeight="1" x14ac:dyDescent="0.25">
      <c r="A13" s="6" t="s">
        <v>26</v>
      </c>
      <c r="B13" s="699" t="s">
        <v>4896</v>
      </c>
      <c r="C13" s="699"/>
      <c r="D13" s="699"/>
      <c r="E13" s="699"/>
      <c r="F13" s="699"/>
      <c r="G13" s="699"/>
      <c r="I13" s="131" t="s">
        <v>1963</v>
      </c>
      <c r="J13" s="2" t="s">
        <v>4897</v>
      </c>
      <c r="AA13" s="2" t="s">
        <v>31</v>
      </c>
    </row>
    <row r="14" spans="1:27" ht="14.25" customHeight="1" x14ac:dyDescent="0.25">
      <c r="A14" s="6" t="s">
        <v>28</v>
      </c>
      <c r="B14" s="688" t="s">
        <v>3232</v>
      </c>
      <c r="C14" s="688"/>
      <c r="D14" s="688"/>
      <c r="E14" s="688"/>
      <c r="F14" s="688"/>
      <c r="G14" s="688"/>
      <c r="I14" s="131" t="s">
        <v>1965</v>
      </c>
      <c r="J14" s="2" t="s">
        <v>4898</v>
      </c>
    </row>
    <row r="15" spans="1:27" ht="14.25" customHeight="1" x14ac:dyDescent="0.25">
      <c r="A15" s="6" t="s">
        <v>30</v>
      </c>
      <c r="B15" s="688" t="s">
        <v>3233</v>
      </c>
      <c r="C15" s="688"/>
      <c r="D15" s="688"/>
      <c r="E15" s="688"/>
      <c r="F15" s="688"/>
      <c r="G15" s="688"/>
      <c r="I15" s="131" t="s">
        <v>1967</v>
      </c>
      <c r="J15" s="2" t="s">
        <v>4899</v>
      </c>
    </row>
    <row r="16" spans="1:27" ht="14.25" customHeight="1" x14ac:dyDescent="0.25">
      <c r="A16" s="6" t="s">
        <v>32</v>
      </c>
      <c r="B16" s="699" t="s">
        <v>1039</v>
      </c>
      <c r="C16" s="699"/>
      <c r="D16" s="699"/>
      <c r="E16" s="699"/>
      <c r="F16" s="699"/>
      <c r="G16" s="699"/>
      <c r="I16" s="131" t="s">
        <v>1968</v>
      </c>
      <c r="J16" s="2" t="s">
        <v>4900</v>
      </c>
    </row>
    <row r="17" spans="1:27" ht="14.25" customHeight="1" x14ac:dyDescent="0.25">
      <c r="A17" s="6" t="s">
        <v>35</v>
      </c>
      <c r="B17" s="688" t="s">
        <v>9</v>
      </c>
      <c r="C17" s="688"/>
      <c r="D17" s="688"/>
      <c r="E17" s="688"/>
      <c r="F17" s="688"/>
      <c r="G17" s="688"/>
      <c r="I17" s="131" t="s">
        <v>1970</v>
      </c>
      <c r="J17" s="2" t="s">
        <v>4901</v>
      </c>
    </row>
    <row r="18" spans="1:27" ht="14.25" customHeight="1" x14ac:dyDescent="0.25">
      <c r="A18" s="6" t="s">
        <v>36</v>
      </c>
      <c r="B18" s="699" t="s">
        <v>9</v>
      </c>
      <c r="C18" s="699"/>
      <c r="D18" s="699"/>
      <c r="E18" s="699"/>
      <c r="F18" s="699"/>
      <c r="G18" s="699"/>
      <c r="I18" s="131" t="s">
        <v>1972</v>
      </c>
      <c r="J18" s="2" t="s">
        <v>4902</v>
      </c>
    </row>
    <row r="19" spans="1:27" ht="14.25" customHeight="1" x14ac:dyDescent="0.25">
      <c r="A19" s="7" t="s">
        <v>37</v>
      </c>
      <c r="C19" s="8" t="s">
        <v>38</v>
      </c>
      <c r="D19" s="8" t="s">
        <v>39</v>
      </c>
      <c r="E19" s="8" t="s">
        <v>40</v>
      </c>
      <c r="F19" s="8" t="s">
        <v>41</v>
      </c>
      <c r="G19" s="8" t="s">
        <v>42</v>
      </c>
      <c r="H19" s="8"/>
      <c r="I19" s="411" t="s">
        <v>1994</v>
      </c>
      <c r="J19" s="261" t="s">
        <v>1900</v>
      </c>
      <c r="K19" s="8"/>
      <c r="L19" s="8"/>
      <c r="M19" s="8"/>
      <c r="N19" s="8"/>
      <c r="O19" s="8"/>
      <c r="P19" s="9"/>
      <c r="Q19" s="9"/>
      <c r="R19" s="9"/>
      <c r="S19" s="9"/>
      <c r="T19" s="9"/>
      <c r="U19" s="9"/>
      <c r="V19" s="9"/>
      <c r="W19" s="9"/>
      <c r="X19" s="9"/>
      <c r="Y19" s="9"/>
      <c r="Z19" s="9"/>
      <c r="AA19" s="9"/>
    </row>
    <row r="20" spans="1:27" ht="14.25" customHeight="1" x14ac:dyDescent="0.25">
      <c r="A20" s="6" t="s">
        <v>43</v>
      </c>
      <c r="C20" s="10">
        <v>24991</v>
      </c>
      <c r="D20" s="10">
        <v>24880</v>
      </c>
      <c r="E20" s="10">
        <v>24829</v>
      </c>
      <c r="F20" s="11">
        <v>25701</v>
      </c>
      <c r="G20" s="11">
        <v>25166</v>
      </c>
      <c r="H20" s="11"/>
      <c r="I20" s="277"/>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24991</v>
      </c>
      <c r="D21" s="10">
        <f t="shared" ref="D21:G21" si="0">D20-D25</f>
        <v>24880</v>
      </c>
      <c r="E21" s="10">
        <f t="shared" si="0"/>
        <v>24829</v>
      </c>
      <c r="F21" s="10">
        <f t="shared" si="0"/>
        <v>25701</v>
      </c>
      <c r="G21" s="10">
        <f t="shared" si="0"/>
        <v>25166</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278"/>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10">
        <v>0</v>
      </c>
      <c r="G23" s="10">
        <v>0</v>
      </c>
      <c r="H23" s="9"/>
      <c r="I23" s="277"/>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278"/>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2" customHeight="1" x14ac:dyDescent="0.25">
      <c r="A29" s="131" t="s">
        <v>1955</v>
      </c>
      <c r="B29" s="265" t="s">
        <v>1956</v>
      </c>
      <c r="C29" s="235">
        <v>19793</v>
      </c>
      <c r="D29" s="235">
        <v>19491</v>
      </c>
      <c r="E29" s="235">
        <v>19229</v>
      </c>
      <c r="F29" s="235">
        <v>19824</v>
      </c>
      <c r="G29" s="235">
        <v>19417</v>
      </c>
      <c r="H29" s="11"/>
      <c r="I29" s="11"/>
      <c r="J29" s="11"/>
      <c r="K29" s="11"/>
      <c r="L29" s="11"/>
      <c r="M29" s="11"/>
      <c r="N29" s="11"/>
      <c r="O29" s="11"/>
      <c r="P29" s="9"/>
      <c r="Q29" s="9"/>
      <c r="R29" s="9"/>
      <c r="S29" s="9"/>
      <c r="T29" s="9"/>
      <c r="U29" s="9"/>
      <c r="V29" s="9"/>
      <c r="W29" s="9"/>
      <c r="X29" s="9"/>
      <c r="Y29" s="9"/>
      <c r="Z29" s="9"/>
      <c r="AA29" s="9"/>
    </row>
    <row r="30" spans="1:27" ht="12" customHeight="1" x14ac:dyDescent="0.25">
      <c r="A30" s="131" t="s">
        <v>58</v>
      </c>
      <c r="B30" s="265" t="s">
        <v>4903</v>
      </c>
      <c r="C30" s="235">
        <v>250</v>
      </c>
      <c r="D30" s="235">
        <v>237</v>
      </c>
      <c r="E30" s="235">
        <v>248</v>
      </c>
      <c r="F30" s="235">
        <v>254</v>
      </c>
      <c r="G30" s="235">
        <v>248</v>
      </c>
      <c r="H30" s="11"/>
      <c r="I30" s="11"/>
      <c r="J30" s="11"/>
      <c r="K30" s="11"/>
      <c r="L30" s="11"/>
      <c r="M30" s="11"/>
      <c r="N30" s="11"/>
      <c r="O30" s="11"/>
      <c r="P30" s="9"/>
      <c r="Q30" s="9"/>
      <c r="R30" s="9"/>
      <c r="S30" s="9"/>
      <c r="T30" s="9"/>
      <c r="U30" s="9"/>
      <c r="V30" s="9"/>
      <c r="W30" s="9"/>
      <c r="X30" s="9"/>
      <c r="Y30" s="9"/>
      <c r="Z30" s="9"/>
      <c r="AA30" s="9"/>
    </row>
    <row r="31" spans="1:27" ht="12" customHeight="1" x14ac:dyDescent="0.25">
      <c r="A31" s="131" t="s">
        <v>59</v>
      </c>
      <c r="B31" s="265" t="s">
        <v>4904</v>
      </c>
      <c r="C31" s="235">
        <v>107</v>
      </c>
      <c r="D31" s="235">
        <v>100</v>
      </c>
      <c r="E31" s="235">
        <v>109</v>
      </c>
      <c r="F31" s="235">
        <v>114</v>
      </c>
      <c r="G31" s="235">
        <v>123</v>
      </c>
      <c r="H31" s="11"/>
      <c r="I31" s="11"/>
      <c r="J31" s="11"/>
      <c r="K31" s="11"/>
      <c r="L31" s="11"/>
      <c r="M31" s="11"/>
      <c r="N31" s="11"/>
      <c r="O31" s="11"/>
      <c r="P31" s="9"/>
      <c r="Q31" s="9"/>
      <c r="R31" s="9"/>
      <c r="S31" s="9"/>
      <c r="T31" s="9"/>
      <c r="U31" s="9"/>
      <c r="V31" s="9"/>
      <c r="W31" s="9"/>
      <c r="X31" s="9"/>
      <c r="Y31" s="9"/>
      <c r="Z31" s="9"/>
      <c r="AA31" s="9"/>
    </row>
    <row r="32" spans="1:27" ht="12" customHeight="1" x14ac:dyDescent="0.25">
      <c r="A32" s="131" t="s">
        <v>60</v>
      </c>
      <c r="B32" s="265" t="s">
        <v>4905</v>
      </c>
      <c r="C32" s="235">
        <v>84</v>
      </c>
      <c r="D32" s="235">
        <v>70</v>
      </c>
      <c r="E32" s="235">
        <v>73</v>
      </c>
      <c r="F32" s="235">
        <v>78</v>
      </c>
      <c r="G32" s="235">
        <v>72</v>
      </c>
      <c r="H32" s="11"/>
      <c r="I32" s="11"/>
      <c r="J32" s="11"/>
      <c r="K32" s="11"/>
      <c r="L32" s="11"/>
      <c r="M32" s="11"/>
      <c r="N32" s="11"/>
      <c r="O32" s="11"/>
      <c r="P32" s="9"/>
      <c r="Q32" s="9"/>
      <c r="R32" s="9"/>
      <c r="S32" s="9"/>
      <c r="T32" s="9"/>
      <c r="U32" s="9"/>
      <c r="V32" s="9"/>
      <c r="W32" s="9"/>
      <c r="X32" s="9"/>
      <c r="Y32" s="9"/>
      <c r="Z32" s="9"/>
      <c r="AA32" s="9"/>
    </row>
    <row r="33" spans="1:27" ht="12" customHeight="1" x14ac:dyDescent="0.25">
      <c r="A33" s="131" t="s">
        <v>61</v>
      </c>
      <c r="B33" s="265" t="s">
        <v>4906</v>
      </c>
      <c r="C33" s="235">
        <v>78</v>
      </c>
      <c r="D33" s="235">
        <v>64</v>
      </c>
      <c r="E33" s="235">
        <v>60</v>
      </c>
      <c r="F33" s="235">
        <v>84</v>
      </c>
      <c r="G33" s="235">
        <v>74</v>
      </c>
      <c r="H33" s="11"/>
      <c r="I33" s="11"/>
      <c r="J33" s="11"/>
      <c r="K33" s="11"/>
      <c r="L33" s="11"/>
      <c r="M33" s="11"/>
      <c r="N33" s="11"/>
      <c r="O33" s="11"/>
      <c r="P33" s="9"/>
      <c r="Q33" s="9"/>
      <c r="R33" s="9"/>
      <c r="S33" s="9"/>
      <c r="T33" s="9"/>
      <c r="U33" s="9"/>
      <c r="V33" s="9"/>
      <c r="W33" s="9"/>
      <c r="X33" s="9"/>
      <c r="Y33" s="9"/>
      <c r="Z33" s="9"/>
      <c r="AA33" s="9"/>
    </row>
    <row r="34" spans="1:27" ht="12" customHeight="1" x14ac:dyDescent="0.25">
      <c r="A34" s="131" t="s">
        <v>62</v>
      </c>
      <c r="B34" s="265" t="s">
        <v>3019</v>
      </c>
      <c r="C34" s="235">
        <v>830</v>
      </c>
      <c r="D34" s="235">
        <v>955</v>
      </c>
      <c r="E34" s="235">
        <v>1088</v>
      </c>
      <c r="F34" s="235">
        <v>1190</v>
      </c>
      <c r="G34" s="235">
        <v>1179</v>
      </c>
      <c r="H34" s="11"/>
      <c r="I34" s="11"/>
      <c r="J34" s="11"/>
      <c r="K34" s="11"/>
      <c r="L34" s="11"/>
      <c r="M34" s="11"/>
      <c r="N34" s="11"/>
      <c r="O34" s="11"/>
      <c r="P34" s="9"/>
      <c r="Q34" s="9"/>
      <c r="R34" s="9"/>
      <c r="S34" s="9"/>
      <c r="T34" s="9"/>
      <c r="U34" s="9"/>
      <c r="V34" s="9"/>
      <c r="W34" s="9"/>
      <c r="X34" s="9"/>
      <c r="Y34" s="9"/>
      <c r="Z34" s="9"/>
      <c r="AA34" s="9"/>
    </row>
    <row r="35" spans="1:27" ht="12" customHeight="1" x14ac:dyDescent="0.25">
      <c r="A35" s="131" t="s">
        <v>77</v>
      </c>
      <c r="B35" s="265" t="s">
        <v>4907</v>
      </c>
      <c r="C35" s="235">
        <v>2261</v>
      </c>
      <c r="D35" s="235">
        <v>2286</v>
      </c>
      <c r="E35" s="235">
        <v>2194</v>
      </c>
      <c r="F35" s="235">
        <v>2260</v>
      </c>
      <c r="G35" s="235">
        <v>2217</v>
      </c>
      <c r="H35" s="11"/>
      <c r="I35" s="11"/>
      <c r="J35" s="11"/>
      <c r="K35" s="11"/>
      <c r="L35" s="11"/>
      <c r="M35" s="11"/>
      <c r="N35" s="11"/>
      <c r="O35" s="11"/>
      <c r="P35" s="9"/>
      <c r="Q35" s="9"/>
      <c r="R35" s="9"/>
      <c r="S35" s="9"/>
      <c r="T35" s="9"/>
      <c r="U35" s="9"/>
      <c r="V35" s="9"/>
      <c r="W35" s="9"/>
      <c r="X35" s="9"/>
      <c r="Y35" s="9"/>
      <c r="Z35" s="9"/>
      <c r="AA35" s="9"/>
    </row>
    <row r="36" spans="1:27" ht="12" customHeight="1" x14ac:dyDescent="0.25">
      <c r="A36" s="131" t="s">
        <v>1963</v>
      </c>
      <c r="B36" s="265" t="s">
        <v>4908</v>
      </c>
      <c r="C36" s="235">
        <v>174</v>
      </c>
      <c r="D36" s="235">
        <v>162</v>
      </c>
      <c r="E36" s="235">
        <v>134</v>
      </c>
      <c r="F36" s="235">
        <v>152</v>
      </c>
      <c r="G36" s="235">
        <v>146</v>
      </c>
      <c r="H36" s="11"/>
      <c r="I36" s="11"/>
      <c r="J36" s="11"/>
      <c r="K36" s="11"/>
      <c r="L36" s="11"/>
      <c r="M36" s="11"/>
      <c r="N36" s="11"/>
      <c r="O36" s="11"/>
      <c r="P36" s="9"/>
      <c r="Q36" s="9"/>
      <c r="R36" s="9"/>
      <c r="S36" s="9"/>
      <c r="T36" s="9"/>
      <c r="U36" s="9"/>
      <c r="V36" s="9"/>
      <c r="W36" s="9"/>
      <c r="X36" s="9"/>
      <c r="Y36" s="9"/>
      <c r="Z36" s="9"/>
      <c r="AA36" s="9"/>
    </row>
    <row r="37" spans="1:27" ht="12" customHeight="1" x14ac:dyDescent="0.25">
      <c r="A37" s="131" t="s">
        <v>1965</v>
      </c>
      <c r="B37" s="265" t="s">
        <v>4909</v>
      </c>
      <c r="C37" s="235">
        <v>322</v>
      </c>
      <c r="D37" s="235">
        <v>158</v>
      </c>
      <c r="E37" s="235">
        <v>120</v>
      </c>
      <c r="F37" s="235">
        <v>93</v>
      </c>
      <c r="G37" s="235">
        <v>82</v>
      </c>
      <c r="H37" s="11"/>
      <c r="I37" s="11"/>
      <c r="J37" s="11"/>
      <c r="K37" s="11"/>
      <c r="L37" s="11"/>
      <c r="M37" s="11"/>
      <c r="N37" s="11"/>
      <c r="O37" s="11"/>
      <c r="P37" s="9"/>
      <c r="Q37" s="9"/>
      <c r="R37" s="9"/>
      <c r="S37" s="9"/>
      <c r="T37" s="9"/>
      <c r="U37" s="9"/>
      <c r="V37" s="9"/>
      <c r="W37" s="9"/>
      <c r="X37" s="9"/>
      <c r="Y37" s="9"/>
      <c r="Z37" s="9"/>
      <c r="AA37" s="9"/>
    </row>
    <row r="38" spans="1:27" ht="12" customHeight="1" x14ac:dyDescent="0.25">
      <c r="A38" s="131" t="s">
        <v>1967</v>
      </c>
      <c r="B38" s="265" t="s">
        <v>4910</v>
      </c>
      <c r="C38" s="276" t="s">
        <v>4911</v>
      </c>
      <c r="D38" s="276" t="s">
        <v>4809</v>
      </c>
      <c r="E38" s="276" t="s">
        <v>2258</v>
      </c>
      <c r="F38" s="275">
        <v>18</v>
      </c>
      <c r="G38" s="276" t="s">
        <v>1542</v>
      </c>
      <c r="H38" s="11"/>
      <c r="I38" s="11"/>
      <c r="J38" s="11"/>
      <c r="K38" s="11"/>
      <c r="L38" s="11"/>
      <c r="M38" s="11"/>
      <c r="N38" s="11"/>
      <c r="O38" s="11"/>
      <c r="P38" s="9"/>
      <c r="Q38" s="9"/>
      <c r="R38" s="9"/>
      <c r="S38" s="9"/>
      <c r="T38" s="9"/>
      <c r="U38" s="9"/>
      <c r="V38" s="9"/>
      <c r="W38" s="9"/>
      <c r="X38" s="9"/>
      <c r="Y38" s="9"/>
      <c r="Z38" s="9"/>
      <c r="AA38" s="9"/>
    </row>
    <row r="39" spans="1:27" ht="12" customHeight="1" x14ac:dyDescent="0.25">
      <c r="A39" s="131" t="s">
        <v>1968</v>
      </c>
      <c r="B39" s="265" t="s">
        <v>4912</v>
      </c>
      <c r="C39" s="275">
        <v>105</v>
      </c>
      <c r="D39" s="275">
        <v>45</v>
      </c>
      <c r="E39" s="275">
        <v>32</v>
      </c>
      <c r="F39" s="276" t="s">
        <v>2258</v>
      </c>
      <c r="G39" s="276" t="s">
        <v>4809</v>
      </c>
      <c r="H39" s="11"/>
      <c r="I39" s="11"/>
      <c r="J39" s="11"/>
      <c r="K39" s="11"/>
      <c r="L39" s="11"/>
      <c r="M39" s="11"/>
      <c r="N39" s="11"/>
      <c r="O39" s="11"/>
      <c r="P39" s="9"/>
      <c r="Q39" s="9"/>
      <c r="R39" s="9"/>
      <c r="S39" s="9"/>
      <c r="T39" s="9"/>
      <c r="U39" s="9"/>
      <c r="V39" s="9"/>
      <c r="W39" s="9"/>
      <c r="X39" s="9"/>
      <c r="Y39" s="9"/>
      <c r="Z39" s="9"/>
      <c r="AA39" s="9"/>
    </row>
    <row r="40" spans="1:27" ht="12" customHeight="1" x14ac:dyDescent="0.25">
      <c r="A40" s="131" t="s">
        <v>1970</v>
      </c>
      <c r="B40" s="265" t="s">
        <v>4913</v>
      </c>
      <c r="C40" s="275">
        <v>379</v>
      </c>
      <c r="D40" s="275">
        <v>136</v>
      </c>
      <c r="E40" s="275">
        <v>88</v>
      </c>
      <c r="F40" s="275">
        <v>79</v>
      </c>
      <c r="G40" s="275">
        <v>66</v>
      </c>
      <c r="H40" s="11"/>
      <c r="I40" s="11"/>
      <c r="J40" s="11"/>
      <c r="K40" s="11"/>
      <c r="L40" s="11"/>
      <c r="M40" s="11"/>
      <c r="N40" s="11"/>
      <c r="O40" s="11"/>
      <c r="P40" s="9"/>
      <c r="Q40" s="9"/>
      <c r="R40" s="9"/>
      <c r="S40" s="9"/>
      <c r="T40" s="9"/>
      <c r="U40" s="9"/>
      <c r="V40" s="9"/>
      <c r="W40" s="9"/>
      <c r="X40" s="9"/>
      <c r="Y40" s="9"/>
      <c r="Z40" s="9"/>
      <c r="AA40" s="9"/>
    </row>
    <row r="41" spans="1:27" ht="12" customHeight="1" x14ac:dyDescent="0.25">
      <c r="A41" s="131" t="s">
        <v>1972</v>
      </c>
      <c r="B41" s="265" t="s">
        <v>4914</v>
      </c>
      <c r="C41" s="792" t="s">
        <v>10807</v>
      </c>
      <c r="D41" s="705"/>
      <c r="E41" s="705"/>
      <c r="F41" s="705"/>
      <c r="G41" s="705"/>
      <c r="H41" s="11"/>
      <c r="I41" s="11"/>
      <c r="J41" s="11"/>
      <c r="K41" s="11"/>
      <c r="L41" s="11"/>
      <c r="M41" s="11"/>
      <c r="N41" s="11"/>
      <c r="O41" s="11"/>
      <c r="P41" s="9"/>
      <c r="Q41" s="9"/>
      <c r="R41" s="9"/>
      <c r="S41" s="9"/>
      <c r="T41" s="9"/>
      <c r="U41" s="9"/>
      <c r="V41" s="9"/>
      <c r="W41" s="9"/>
      <c r="X41" s="9"/>
      <c r="Y41" s="9"/>
      <c r="Z41" s="9"/>
      <c r="AA41" s="9"/>
    </row>
    <row r="42" spans="1:27" ht="12" customHeight="1" x14ac:dyDescent="0.25">
      <c r="A42" s="131" t="s">
        <v>1994</v>
      </c>
      <c r="B42" s="265" t="s">
        <v>117</v>
      </c>
      <c r="C42" s="235">
        <v>529</v>
      </c>
      <c r="D42" s="235">
        <v>1149</v>
      </c>
      <c r="E42" s="235">
        <v>1439</v>
      </c>
      <c r="F42" s="235">
        <v>1535</v>
      </c>
      <c r="G42" s="235">
        <v>1507</v>
      </c>
      <c r="H42" s="11"/>
      <c r="I42" s="11"/>
      <c r="J42" s="11"/>
      <c r="K42" s="11"/>
      <c r="L42" s="11"/>
      <c r="M42" s="11"/>
      <c r="N42" s="11"/>
      <c r="O42" s="11"/>
      <c r="P42" s="9"/>
      <c r="Q42" s="9"/>
      <c r="R42" s="9"/>
      <c r="S42" s="9"/>
      <c r="T42" s="9"/>
      <c r="U42" s="9"/>
      <c r="V42" s="9"/>
      <c r="W42" s="9"/>
      <c r="X42" s="9"/>
      <c r="Y42" s="9"/>
      <c r="Z42" s="9"/>
      <c r="AA42" s="9"/>
    </row>
    <row r="43" spans="1:27" s="19" customFormat="1" ht="12" customHeight="1" x14ac:dyDescent="0.25">
      <c r="A43" s="19" t="s">
        <v>53</v>
      </c>
      <c r="C43" s="20">
        <v>24991</v>
      </c>
      <c r="D43" s="20">
        <v>24880</v>
      </c>
      <c r="E43" s="20">
        <v>24829</v>
      </c>
      <c r="F43" s="20">
        <v>25701</v>
      </c>
      <c r="G43" s="20">
        <v>25166</v>
      </c>
      <c r="H43" s="20"/>
      <c r="I43" s="20"/>
      <c r="J43" s="20"/>
      <c r="K43" s="20"/>
      <c r="L43" s="20"/>
      <c r="M43" s="20"/>
      <c r="N43" s="20"/>
      <c r="O43" s="20"/>
      <c r="P43" s="21"/>
      <c r="Q43" s="21"/>
      <c r="R43" s="21"/>
      <c r="S43" s="21"/>
      <c r="T43" s="21"/>
      <c r="U43" s="21"/>
      <c r="V43" s="21"/>
      <c r="W43" s="21"/>
      <c r="X43" s="21"/>
      <c r="Y43" s="21"/>
      <c r="Z43" s="21"/>
      <c r="AA43" s="21"/>
    </row>
  </sheetData>
  <mergeCells count="18">
    <mergeCell ref="B15:G15"/>
    <mergeCell ref="B14:G14"/>
    <mergeCell ref="B3:G3"/>
    <mergeCell ref="B4:G4"/>
    <mergeCell ref="B5:G5"/>
    <mergeCell ref="B6:G6"/>
    <mergeCell ref="B7:G7"/>
    <mergeCell ref="B8:G8"/>
    <mergeCell ref="B9:G9"/>
    <mergeCell ref="B10:G10"/>
    <mergeCell ref="B11:G11"/>
    <mergeCell ref="B12:G12"/>
    <mergeCell ref="B13:G13"/>
    <mergeCell ref="B16:G16"/>
    <mergeCell ref="B17:G17"/>
    <mergeCell ref="B18:G18"/>
    <mergeCell ref="C27:G27"/>
    <mergeCell ref="C41:G41"/>
  </mergeCells>
  <dataValidations count="3">
    <dataValidation type="list" allowBlank="1" showInputMessage="1" showErrorMessage="1" sqref="B12:G12" xr:uid="{00000000-0002-0000-5D02-000000000000}">
      <formula1>$AA$12:$AA$13</formula1>
    </dataValidation>
    <dataValidation type="list" allowBlank="1" showInputMessage="1" showErrorMessage="1" sqref="B10:G10" xr:uid="{00000000-0002-0000-5D02-000001000000}">
      <formula1>$AA$10:$AA$11</formula1>
    </dataValidation>
    <dataValidation type="list" allowBlank="1" showInputMessage="1" showErrorMessage="1" sqref="B5:G5" xr:uid="{00000000-0002-0000-5D02-000002000000}">
      <formula1>$AA$4:$AA$9</formula1>
    </dataValidation>
  </dataValidations>
  <pageMargins left="0.31496062992125984" right="0.31496062992125984" top="0.35433070866141736" bottom="0.15748031496062992" header="0.31496062992125984" footer="0.31496062992125984"/>
  <pageSetup paperSize="9" scale="91" orientation="landscape" r:id="rId1"/>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4915</v>
      </c>
      <c r="C3" s="702"/>
      <c r="D3" s="702"/>
      <c r="E3" s="702"/>
      <c r="F3" s="702"/>
      <c r="G3" s="702"/>
    </row>
    <row r="4" spans="1:27" ht="14.25" customHeight="1" x14ac:dyDescent="0.25">
      <c r="A4" s="6" t="s">
        <v>2</v>
      </c>
      <c r="B4" s="699" t="s">
        <v>4916</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4917</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1040</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24991</v>
      </c>
      <c r="D20" s="10">
        <v>24880</v>
      </c>
      <c r="E20" s="10">
        <v>24829</v>
      </c>
      <c r="F20" s="11">
        <v>25701</v>
      </c>
      <c r="G20" s="11">
        <v>25166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509</v>
      </c>
      <c r="D21" s="10">
        <f t="shared" ref="D21:G21" si="0">D20-D25</f>
        <v>1120</v>
      </c>
      <c r="E21" s="10">
        <f t="shared" si="0"/>
        <v>1392</v>
      </c>
      <c r="F21" s="10">
        <f t="shared" si="0"/>
        <v>1446</v>
      </c>
      <c r="G21" s="10">
        <f t="shared" si="0"/>
        <v>1442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2.0367332239606257E-2</v>
      </c>
      <c r="D22" s="12">
        <f t="shared" ref="D22:G22" si="1">D21/D20</f>
        <v>4.5016077170418008E-2</v>
      </c>
      <c r="E22" s="12">
        <f t="shared" si="1"/>
        <v>5.6063474163276811E-2</v>
      </c>
      <c r="F22" s="12">
        <f t="shared" si="1"/>
        <v>5.626240224115793E-2</v>
      </c>
      <c r="G22" s="12">
        <f t="shared" si="1"/>
        <v>5.7299531113406979E-2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4</v>
      </c>
      <c r="D23" s="10">
        <v>2</v>
      </c>
      <c r="E23" s="10">
        <v>5</v>
      </c>
      <c r="F23" s="198">
        <v>7</v>
      </c>
      <c r="G23" s="198">
        <v>6</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1.6005762074346766E-4</v>
      </c>
      <c r="D24" s="12">
        <f t="shared" ref="D24:F24" si="2">D23/D20</f>
        <v>8.0385852090032156E-5</v>
      </c>
      <c r="E24" s="12">
        <f t="shared" si="2"/>
        <v>2.013774215634943E-4</v>
      </c>
      <c r="F24" s="12">
        <f t="shared" si="2"/>
        <v>2.7236294307614491E-4</v>
      </c>
      <c r="G24" s="12">
        <f>G23/G20</f>
        <v>2.3841691170627038E-4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24482</v>
      </c>
      <c r="D25" s="10">
        <v>23760</v>
      </c>
      <c r="E25" s="10">
        <v>23437</v>
      </c>
      <c r="F25" s="10">
        <v>24255</v>
      </c>
      <c r="G25" s="10">
        <v>23724</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0.9796326677603937</v>
      </c>
      <c r="D26" s="12">
        <f t="shared" ref="D26:F26" si="3">D25/D20</f>
        <v>0.954983922829582</v>
      </c>
      <c r="E26" s="12">
        <f t="shared" si="3"/>
        <v>0.94393652583672316</v>
      </c>
      <c r="F26" s="12">
        <f t="shared" si="3"/>
        <v>0.94373759775884203</v>
      </c>
      <c r="G26" s="12">
        <f>G25/G20</f>
        <v>0.94270046888659298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509</v>
      </c>
      <c r="D29" s="10">
        <v>1120</v>
      </c>
      <c r="E29" s="10">
        <v>1392</v>
      </c>
      <c r="F29" s="11">
        <v>1446</v>
      </c>
      <c r="G29" s="11">
        <v>1442</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509</v>
      </c>
      <c r="D30" s="20">
        <f>SUM(D29:D29)</f>
        <v>1120</v>
      </c>
      <c r="E30" s="20">
        <f>SUM(E29:E29)</f>
        <v>1392</v>
      </c>
      <c r="F30" s="20">
        <f>SUM(F29:F29)</f>
        <v>1446</v>
      </c>
      <c r="G30" s="20">
        <f>SUM(G29:G29)</f>
        <v>1442</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5E02-000000000000}">
      <formula1>$AA$4:$AA$9</formula1>
    </dataValidation>
    <dataValidation type="list" allowBlank="1" showInputMessage="1" showErrorMessage="1" sqref="B10:G10" xr:uid="{00000000-0002-0000-5E02-000001000000}">
      <formula1>$AA$10:$AA$11</formula1>
    </dataValidation>
    <dataValidation type="list" allowBlank="1" showInputMessage="1" showErrorMessage="1" sqref="B12:G12" xr:uid="{00000000-0002-0000-5E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4918</v>
      </c>
      <c r="C3" s="702"/>
      <c r="D3" s="702"/>
      <c r="E3" s="702"/>
      <c r="F3" s="702"/>
      <c r="G3" s="702"/>
    </row>
    <row r="4" spans="1:27" s="182" customFormat="1" ht="44.25" customHeight="1" x14ac:dyDescent="0.25">
      <c r="A4" s="180" t="s">
        <v>2</v>
      </c>
      <c r="B4" s="706" t="s">
        <v>4919</v>
      </c>
      <c r="C4" s="706"/>
      <c r="D4" s="706"/>
      <c r="E4" s="706"/>
      <c r="F4" s="706"/>
      <c r="G4" s="706"/>
    </row>
    <row r="5" spans="1:27" ht="14.25" customHeight="1" x14ac:dyDescent="0.25">
      <c r="A5" s="6" t="s">
        <v>5</v>
      </c>
      <c r="B5" s="699" t="s">
        <v>16</v>
      </c>
      <c r="C5" s="699"/>
      <c r="D5" s="699"/>
      <c r="E5" s="699"/>
      <c r="F5" s="699"/>
      <c r="G5" s="699"/>
    </row>
    <row r="6" spans="1:27" ht="14.25" customHeight="1" x14ac:dyDescent="0.25">
      <c r="A6" s="6" t="s">
        <v>8</v>
      </c>
      <c r="B6" s="699" t="s">
        <v>9</v>
      </c>
      <c r="C6" s="699"/>
      <c r="D6" s="699"/>
      <c r="E6" s="699"/>
      <c r="F6" s="699"/>
      <c r="G6" s="699"/>
      <c r="Z6" s="2" t="s">
        <v>3</v>
      </c>
      <c r="AA6" s="2" t="s">
        <v>4</v>
      </c>
    </row>
    <row r="7" spans="1:27" ht="14.25" customHeight="1" x14ac:dyDescent="0.25">
      <c r="A7" s="6" t="s">
        <v>11</v>
      </c>
      <c r="B7" s="679" t="s">
        <v>9</v>
      </c>
      <c r="C7" s="679"/>
      <c r="D7" s="679"/>
      <c r="E7" s="679"/>
      <c r="F7" s="679"/>
      <c r="G7" s="679"/>
      <c r="AA7" s="2" t="s">
        <v>7</v>
      </c>
    </row>
    <row r="8" spans="1:27" ht="14.25" customHeight="1" x14ac:dyDescent="0.25">
      <c r="A8" s="6" t="s">
        <v>13</v>
      </c>
      <c r="B8" s="699" t="s">
        <v>9</v>
      </c>
      <c r="C8" s="699"/>
      <c r="D8" s="699"/>
      <c r="E8" s="699"/>
      <c r="F8" s="699"/>
      <c r="G8" s="699"/>
      <c r="AA8" s="2" t="s">
        <v>10</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4920</v>
      </c>
      <c r="C13" s="699"/>
      <c r="D13" s="699"/>
      <c r="E13" s="699"/>
      <c r="F13" s="699"/>
      <c r="G13" s="699"/>
      <c r="AA13" s="2" t="s">
        <v>18</v>
      </c>
    </row>
    <row r="14" spans="1:27" ht="14.25" customHeight="1" x14ac:dyDescent="0.25">
      <c r="A14" s="6" t="s">
        <v>28</v>
      </c>
      <c r="B14" s="688" t="s">
        <v>3245</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1041</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24991</v>
      </c>
      <c r="D20" s="10">
        <v>24880</v>
      </c>
      <c r="E20" s="10">
        <v>24829</v>
      </c>
      <c r="F20" s="11">
        <v>25701</v>
      </c>
      <c r="G20" s="11">
        <v>25166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4806</v>
      </c>
      <c r="D21" s="10">
        <f t="shared" ref="D21:G21" si="0">D20-D25</f>
        <v>4980</v>
      </c>
      <c r="E21" s="10">
        <f t="shared" si="0"/>
        <v>5083</v>
      </c>
      <c r="F21" s="10">
        <f t="shared" si="0"/>
        <v>5301</v>
      </c>
      <c r="G21" s="10">
        <f t="shared" si="0"/>
        <v>5171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0.19230923132327638</v>
      </c>
      <c r="D22" s="12">
        <f t="shared" ref="D22:G22" si="1">D21/D20</f>
        <v>0.20016077170418006</v>
      </c>
      <c r="E22" s="12">
        <f t="shared" si="1"/>
        <v>0.20472028676144829</v>
      </c>
      <c r="F22" s="12">
        <f t="shared" si="1"/>
        <v>0.20625656589237773</v>
      </c>
      <c r="G22" s="12">
        <f t="shared" si="1"/>
        <v>0.20547564173885402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7</v>
      </c>
      <c r="D23" s="10">
        <v>14</v>
      </c>
      <c r="E23" s="10">
        <v>22</v>
      </c>
      <c r="F23" s="9">
        <v>30</v>
      </c>
      <c r="G23" s="9">
        <v>27</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2.8010083630106836E-4</v>
      </c>
      <c r="D24" s="12">
        <f t="shared" ref="D24:F24" si="2">D23/D20</f>
        <v>5.6270096463022505E-4</v>
      </c>
      <c r="E24" s="12">
        <f t="shared" si="2"/>
        <v>8.8606065487937494E-4</v>
      </c>
      <c r="F24" s="12">
        <f t="shared" si="2"/>
        <v>1.167269756040621E-3</v>
      </c>
      <c r="G24" s="12">
        <f>G23/G20</f>
        <v>1.0728761026782166E-3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20185</v>
      </c>
      <c r="D25" s="10">
        <v>19900</v>
      </c>
      <c r="E25" s="10">
        <v>19746</v>
      </c>
      <c r="F25" s="10">
        <v>20400</v>
      </c>
      <c r="G25" s="10">
        <v>19995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0.80769076867672362</v>
      </c>
      <c r="D26" s="12">
        <f t="shared" ref="D26:F26" si="3">D25/D20</f>
        <v>0.79983922829581988</v>
      </c>
      <c r="E26" s="12">
        <f t="shared" si="3"/>
        <v>0.79527971323855173</v>
      </c>
      <c r="F26" s="12">
        <f t="shared" si="3"/>
        <v>0.79374343410762227</v>
      </c>
      <c r="G26" s="12">
        <f>G25/G20</f>
        <v>0.79452435826114598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4806</v>
      </c>
      <c r="D29" s="10">
        <v>4980</v>
      </c>
      <c r="E29" s="10">
        <v>5083</v>
      </c>
      <c r="F29" s="11">
        <v>5301</v>
      </c>
      <c r="G29" s="11">
        <v>5171</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4806</v>
      </c>
      <c r="D30" s="20">
        <f>SUM(D29:D29)</f>
        <v>4980</v>
      </c>
      <c r="E30" s="20">
        <f>SUM(E29:E29)</f>
        <v>5083</v>
      </c>
      <c r="F30" s="20">
        <f>SUM(F29:F29)</f>
        <v>5301</v>
      </c>
      <c r="G30" s="20">
        <f>SUM(G29:G29)</f>
        <v>5171</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5F02-000000000000}">
      <formula1>$AA$14:$AA$15</formula1>
    </dataValidation>
    <dataValidation type="list" allowBlank="1" showInputMessage="1" showErrorMessage="1" sqref="B10:G10" xr:uid="{00000000-0002-0000-5F02-000001000000}">
      <formula1>$AA$12:$AA$13</formula1>
    </dataValidation>
    <dataValidation type="list" allowBlank="1" showInputMessage="1" showErrorMessage="1" sqref="B5:G5" xr:uid="{00000000-0002-0000-5F02-000002000000}">
      <formula1>$AA$6:$AA$11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4921</v>
      </c>
      <c r="C3" s="702"/>
      <c r="D3" s="702"/>
      <c r="E3" s="702"/>
      <c r="F3" s="702"/>
      <c r="G3" s="702"/>
    </row>
    <row r="4" spans="1:27" ht="14.25" customHeight="1" x14ac:dyDescent="0.25">
      <c r="A4" s="6" t="s">
        <v>2</v>
      </c>
      <c r="B4" s="776" t="s">
        <v>4922</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4923</v>
      </c>
      <c r="C13" s="699"/>
      <c r="D13" s="699"/>
      <c r="E13" s="699"/>
      <c r="F13" s="699"/>
      <c r="G13" s="699"/>
      <c r="AA13" s="2" t="s">
        <v>31</v>
      </c>
    </row>
    <row r="14" spans="1:27" ht="14.25" customHeight="1" x14ac:dyDescent="0.25">
      <c r="A14" s="6" t="s">
        <v>28</v>
      </c>
      <c r="B14" s="688" t="s">
        <v>3249</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1042</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24991</v>
      </c>
      <c r="D20" s="10">
        <v>24880</v>
      </c>
      <c r="E20" s="10">
        <v>24829</v>
      </c>
      <c r="F20" s="11">
        <v>25701</v>
      </c>
      <c r="G20" s="11">
        <v>25166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4256</v>
      </c>
      <c r="D21" s="10">
        <f t="shared" ref="D21:G21" si="0">D20-D25</f>
        <v>4452</v>
      </c>
      <c r="E21" s="10">
        <f t="shared" si="0"/>
        <v>4583</v>
      </c>
      <c r="F21" s="10">
        <f t="shared" si="0"/>
        <v>4914</v>
      </c>
      <c r="G21" s="10">
        <f t="shared" si="0"/>
        <v>4821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0.17030130847104957</v>
      </c>
      <c r="D22" s="12">
        <f t="shared" ref="D22:G22" si="1">D21/D20</f>
        <v>0.17893890675241159</v>
      </c>
      <c r="E22" s="12">
        <f t="shared" si="1"/>
        <v>0.18458254460509887</v>
      </c>
      <c r="F22" s="12">
        <f t="shared" si="1"/>
        <v>0.19119878603945373</v>
      </c>
      <c r="G22" s="12">
        <f t="shared" si="1"/>
        <v>0.19156798855598825</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217</v>
      </c>
      <c r="D23" s="10">
        <v>174</v>
      </c>
      <c r="E23" s="10">
        <v>105</v>
      </c>
      <c r="F23" s="198">
        <v>63</v>
      </c>
      <c r="G23" s="198">
        <v>66</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8.6831259253331208E-3</v>
      </c>
      <c r="D24" s="12">
        <f t="shared" ref="D24:F24" si="2">D23/D20</f>
        <v>6.9935691318327971E-3</v>
      </c>
      <c r="E24" s="12">
        <f t="shared" si="2"/>
        <v>4.22892585283338E-3</v>
      </c>
      <c r="F24" s="12">
        <f t="shared" si="2"/>
        <v>2.4512664876853042E-3</v>
      </c>
      <c r="G24" s="12">
        <f>G23/G20</f>
        <v>2.6225860287689738E-3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20735</v>
      </c>
      <c r="D25" s="235">
        <v>20428</v>
      </c>
      <c r="E25" s="235">
        <v>20246</v>
      </c>
      <c r="F25" s="235">
        <v>20787</v>
      </c>
      <c r="G25" s="235">
        <v>20345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0.82969869152895037</v>
      </c>
      <c r="D26" s="12">
        <f t="shared" ref="D26:F26" si="3">D25/D20</f>
        <v>0.82106109324758847</v>
      </c>
      <c r="E26" s="12">
        <f t="shared" si="3"/>
        <v>0.81541745539490107</v>
      </c>
      <c r="F26" s="12">
        <f t="shared" si="3"/>
        <v>0.80880121396054627</v>
      </c>
      <c r="G26" s="12">
        <f>G25/G20</f>
        <v>0.80843201144401178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4256</v>
      </c>
      <c r="D29" s="10">
        <v>4452</v>
      </c>
      <c r="E29" s="10">
        <v>4583</v>
      </c>
      <c r="F29" s="11">
        <v>4914</v>
      </c>
      <c r="G29" s="11">
        <v>4821</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4256</v>
      </c>
      <c r="D30" s="20">
        <f>SUM(D29:D29)</f>
        <v>4452</v>
      </c>
      <c r="E30" s="20">
        <f>SUM(E29:E29)</f>
        <v>4583</v>
      </c>
      <c r="F30" s="20">
        <f>SUM(F29:F29)</f>
        <v>4914</v>
      </c>
      <c r="G30" s="20">
        <f>SUM(G29:G29)</f>
        <v>4821</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6002-000000000000}">
      <formula1>$AA$4:$AA$9</formula1>
    </dataValidation>
    <dataValidation type="list" allowBlank="1" showInputMessage="1" showErrorMessage="1" sqref="B10:G10" xr:uid="{00000000-0002-0000-6002-000001000000}">
      <formula1>$AA$10:$AA$11</formula1>
    </dataValidation>
    <dataValidation type="list" allowBlank="1" showInputMessage="1" showErrorMessage="1" sqref="B12:G12" xr:uid="{00000000-0002-0000-60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F00"/>
    <pageSetUpPr fitToPage="1"/>
  </sheetPr>
  <dimension ref="A1:K39"/>
  <sheetViews>
    <sheetView topLeftCell="A8" workbookViewId="0">
      <selection activeCell="F35" sqref="F35"/>
    </sheetView>
  </sheetViews>
  <sheetFormatPr defaultRowHeight="15" x14ac:dyDescent="0.25"/>
  <cols>
    <col min="1" max="1" width="36.7109375" customWidth="1"/>
    <col min="2" max="2" width="59.140625" customWidth="1"/>
    <col min="3" max="6"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9158</v>
      </c>
      <c r="C3" s="702"/>
      <c r="D3" s="702"/>
      <c r="E3" s="702"/>
      <c r="F3" s="702"/>
      <c r="G3" s="702"/>
      <c r="H3" s="702"/>
      <c r="I3" s="702"/>
      <c r="J3" s="702"/>
      <c r="K3" s="702"/>
    </row>
    <row r="4" spans="1:11" x14ac:dyDescent="0.25">
      <c r="A4" s="6" t="s">
        <v>2</v>
      </c>
      <c r="B4" s="699" t="s">
        <v>9159</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689" t="s">
        <v>9152</v>
      </c>
      <c r="C6" s="689"/>
      <c r="D6" s="689"/>
      <c r="E6" s="689"/>
      <c r="F6" s="689"/>
      <c r="G6" s="688"/>
      <c r="H6" s="688"/>
      <c r="I6" s="688"/>
      <c r="J6" s="688"/>
      <c r="K6" s="688"/>
    </row>
    <row r="7" spans="1:11" x14ac:dyDescent="0.25">
      <c r="A7" s="6" t="s">
        <v>11</v>
      </c>
      <c r="B7" s="689">
        <v>2016</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707" t="s">
        <v>9160</v>
      </c>
      <c r="C9" s="707"/>
      <c r="D9" s="707"/>
      <c r="E9" s="707"/>
      <c r="F9" s="707"/>
      <c r="G9" s="708"/>
      <c r="H9" s="708"/>
      <c r="I9" s="708"/>
      <c r="J9" s="708"/>
      <c r="K9" s="708"/>
    </row>
    <row r="10" spans="1:11" x14ac:dyDescent="0.25">
      <c r="A10" s="6" t="s">
        <v>17</v>
      </c>
      <c r="B10" s="699" t="s">
        <v>18</v>
      </c>
      <c r="C10" s="699"/>
      <c r="D10" s="699"/>
      <c r="E10" s="699"/>
      <c r="F10" s="699"/>
      <c r="G10" s="699"/>
      <c r="H10" s="699"/>
      <c r="I10" s="699"/>
      <c r="J10" s="699"/>
      <c r="K10" s="699"/>
    </row>
    <row r="11" spans="1:11" x14ac:dyDescent="0.25">
      <c r="A11" s="6" t="s">
        <v>19</v>
      </c>
      <c r="B11" s="699" t="s">
        <v>9155</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9" t="s">
        <v>34</v>
      </c>
      <c r="C14" s="689"/>
      <c r="D14" s="689"/>
      <c r="E14" s="689"/>
      <c r="F14" s="689"/>
      <c r="G14" s="688"/>
      <c r="H14" s="688"/>
      <c r="I14" s="688"/>
      <c r="J14" s="688"/>
      <c r="K14" s="688"/>
    </row>
    <row r="15" spans="1:11" x14ac:dyDescent="0.25">
      <c r="A15" s="6" t="s">
        <v>30</v>
      </c>
      <c r="B15" s="689" t="s">
        <v>9</v>
      </c>
      <c r="C15" s="689"/>
      <c r="D15" s="689"/>
      <c r="E15" s="689"/>
      <c r="F15" s="689"/>
      <c r="G15" s="688"/>
      <c r="H15" s="688"/>
      <c r="I15" s="688"/>
      <c r="J15" s="688"/>
      <c r="K15" s="688"/>
    </row>
    <row r="16" spans="1:11" x14ac:dyDescent="0.25">
      <c r="A16" s="6" t="s">
        <v>32</v>
      </c>
      <c r="B16" s="699" t="s">
        <v>383</v>
      </c>
      <c r="C16" s="699"/>
      <c r="D16" s="699"/>
      <c r="E16" s="699"/>
      <c r="F16" s="699"/>
      <c r="G16" s="699"/>
      <c r="H16" s="699"/>
      <c r="I16" s="699"/>
      <c r="J16" s="699"/>
      <c r="K16" s="699"/>
    </row>
    <row r="17" spans="1:11" x14ac:dyDescent="0.25">
      <c r="A17" s="6" t="s">
        <v>35</v>
      </c>
      <c r="B17" s="689" t="s">
        <v>9161</v>
      </c>
      <c r="C17" s="689"/>
      <c r="D17" s="689"/>
      <c r="E17" s="689"/>
      <c r="F17" s="689"/>
      <c r="G17" s="688"/>
      <c r="H17" s="688"/>
      <c r="I17" s="688"/>
      <c r="J17" s="688"/>
      <c r="K17" s="688"/>
    </row>
    <row r="18" spans="1:11" ht="33.75" customHeight="1" x14ac:dyDescent="0.25">
      <c r="A18" s="6" t="s">
        <v>36</v>
      </c>
      <c r="B18" s="706"/>
      <c r="C18" s="706"/>
      <c r="D18" s="706"/>
      <c r="E18" s="706"/>
      <c r="F18" s="706"/>
      <c r="G18" s="706"/>
      <c r="H18" s="706"/>
      <c r="I18" s="706"/>
      <c r="J18" s="706"/>
      <c r="K18" s="706"/>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78">
        <v>23186</v>
      </c>
      <c r="F20" s="178">
        <v>24242</v>
      </c>
      <c r="G20" s="10"/>
      <c r="H20" s="10"/>
      <c r="I20" s="10"/>
      <c r="J20" s="11"/>
      <c r="K20" s="11"/>
    </row>
    <row r="21" spans="1:11" x14ac:dyDescent="0.25">
      <c r="A21" s="6" t="s">
        <v>44</v>
      </c>
      <c r="B21" s="419"/>
      <c r="C21" s="178">
        <v>22543</v>
      </c>
      <c r="D21" s="178">
        <v>23086</v>
      </c>
      <c r="E21" s="178">
        <v>23186</v>
      </c>
      <c r="F21" s="178">
        <v>24242</v>
      </c>
      <c r="G21" s="10">
        <f>G20-G25</f>
        <v>0</v>
      </c>
      <c r="H21" s="10">
        <f t="shared" ref="H21:K21" si="0">H20-H25</f>
        <v>0</v>
      </c>
      <c r="I21" s="10">
        <f t="shared" si="0"/>
        <v>0</v>
      </c>
      <c r="J21" s="10">
        <f t="shared" si="0"/>
        <v>0</v>
      </c>
      <c r="K21" s="10">
        <f t="shared" si="0"/>
        <v>0</v>
      </c>
    </row>
    <row r="22" spans="1:11" x14ac:dyDescent="0.25">
      <c r="A22" s="6" t="s">
        <v>45</v>
      </c>
      <c r="B22" s="419"/>
      <c r="C22" s="12">
        <f t="shared" ref="C22:K22" si="1">C21/C20</f>
        <v>1</v>
      </c>
      <c r="D22" s="12">
        <f t="shared" si="1"/>
        <v>1</v>
      </c>
      <c r="E22" s="12">
        <f t="shared" si="1"/>
        <v>1</v>
      </c>
      <c r="F22" s="12">
        <f t="shared" si="1"/>
        <v>1</v>
      </c>
      <c r="G22" s="12" t="e">
        <f t="shared" si="1"/>
        <v>#DIV/0!</v>
      </c>
      <c r="H22" s="12" t="e">
        <f t="shared" si="1"/>
        <v>#DIV/0!</v>
      </c>
      <c r="I22" s="12" t="e">
        <f t="shared" si="1"/>
        <v>#DIV/0!</v>
      </c>
      <c r="J22" s="12" t="e">
        <f t="shared" si="1"/>
        <v>#DIV/0!</v>
      </c>
      <c r="K22" s="12" t="e">
        <f t="shared" si="1"/>
        <v>#DIV/0!</v>
      </c>
    </row>
    <row r="23" spans="1:11" x14ac:dyDescent="0.25">
      <c r="A23" s="6" t="s">
        <v>46</v>
      </c>
      <c r="B23" s="419"/>
      <c r="C23" s="419">
        <v>0</v>
      </c>
      <c r="D23" s="419">
        <v>0</v>
      </c>
      <c r="E23" s="419">
        <v>0</v>
      </c>
      <c r="F23" s="419">
        <v>0</v>
      </c>
      <c r="G23" s="10"/>
      <c r="H23" s="10"/>
      <c r="I23" s="10"/>
      <c r="J23" s="9"/>
      <c r="K23" s="9"/>
    </row>
    <row r="24" spans="1:11" x14ac:dyDescent="0.25">
      <c r="A24" s="6" t="s">
        <v>47</v>
      </c>
      <c r="B24" s="419"/>
      <c r="C24" s="12">
        <f t="shared" ref="C24:J24" si="2">C23/C20</f>
        <v>0</v>
      </c>
      <c r="D24" s="12">
        <f t="shared" si="2"/>
        <v>0</v>
      </c>
      <c r="E24" s="12">
        <f t="shared" si="2"/>
        <v>0</v>
      </c>
      <c r="F24" s="12">
        <f t="shared" si="2"/>
        <v>0</v>
      </c>
      <c r="G24" s="12" t="e">
        <f t="shared" si="2"/>
        <v>#DIV/0!</v>
      </c>
      <c r="H24" s="12" t="e">
        <f t="shared" si="2"/>
        <v>#DIV/0!</v>
      </c>
      <c r="I24" s="12" t="e">
        <f t="shared" si="2"/>
        <v>#DIV/0!</v>
      </c>
      <c r="J24" s="12" t="e">
        <f t="shared" si="2"/>
        <v>#DIV/0!</v>
      </c>
      <c r="K24" s="12" t="e">
        <f>K23/K20</f>
        <v>#DIV/0!</v>
      </c>
    </row>
    <row r="25" spans="1:11" x14ac:dyDescent="0.25">
      <c r="A25" s="6" t="s">
        <v>48</v>
      </c>
      <c r="B25" s="419"/>
      <c r="C25" s="419">
        <v>0</v>
      </c>
      <c r="D25" s="419">
        <v>0</v>
      </c>
      <c r="E25" s="419">
        <v>0</v>
      </c>
      <c r="F25" s="419">
        <v>0</v>
      </c>
      <c r="G25" s="10"/>
      <c r="H25" s="10"/>
      <c r="I25" s="10"/>
      <c r="J25" s="9"/>
      <c r="K25" s="9"/>
    </row>
    <row r="26" spans="1:11" x14ac:dyDescent="0.25">
      <c r="A26" s="6" t="s">
        <v>49</v>
      </c>
      <c r="B26" s="419"/>
      <c r="C26" s="12">
        <f t="shared" ref="C26:J26" si="3">C25/C20</f>
        <v>0</v>
      </c>
      <c r="D26" s="12">
        <f t="shared" si="3"/>
        <v>0</v>
      </c>
      <c r="E26" s="12">
        <f t="shared" si="3"/>
        <v>0</v>
      </c>
      <c r="F26" s="12">
        <f t="shared" si="3"/>
        <v>0</v>
      </c>
      <c r="G26" s="12" t="e">
        <f t="shared" si="3"/>
        <v>#DIV/0!</v>
      </c>
      <c r="H26" s="12" t="e">
        <f t="shared" si="3"/>
        <v>#DIV/0!</v>
      </c>
      <c r="I26" s="12" t="e">
        <f t="shared" si="3"/>
        <v>#DIV/0!</v>
      </c>
      <c r="J26" s="12" t="e">
        <f t="shared" si="3"/>
        <v>#DIV/0!</v>
      </c>
      <c r="K26" s="12" t="e">
        <f>K25/K20</f>
        <v>#DIV/0!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557" t="s">
        <v>38</v>
      </c>
      <c r="H28" s="557" t="s">
        <v>39</v>
      </c>
      <c r="I28" s="557" t="s">
        <v>40</v>
      </c>
      <c r="J28" s="557" t="s">
        <v>41</v>
      </c>
      <c r="K28" s="557" t="s">
        <v>42</v>
      </c>
    </row>
    <row r="29" spans="1:11" x14ac:dyDescent="0.25">
      <c r="A29" s="207" t="s">
        <v>9157</v>
      </c>
      <c r="B29" s="409"/>
      <c r="C29" s="134">
        <v>22543</v>
      </c>
      <c r="D29" s="134">
        <v>23086</v>
      </c>
      <c r="E29" s="134">
        <v>23186</v>
      </c>
      <c r="F29" s="134">
        <v>24242</v>
      </c>
      <c r="G29" s="18"/>
      <c r="H29" s="11"/>
      <c r="I29" s="11"/>
      <c r="J29" s="11"/>
      <c r="K29" s="11"/>
    </row>
    <row r="30" spans="1:11" x14ac:dyDescent="0.25">
      <c r="A30" s="207" t="s">
        <v>1439</v>
      </c>
      <c r="B30" s="409"/>
      <c r="C30" s="134">
        <v>0</v>
      </c>
      <c r="D30" s="134">
        <v>0</v>
      </c>
      <c r="E30" s="134">
        <v>0</v>
      </c>
      <c r="F30" s="134">
        <v>0</v>
      </c>
      <c r="G30" s="18"/>
      <c r="H30" s="11"/>
      <c r="I30" s="11"/>
      <c r="J30" s="11"/>
      <c r="K30" s="11"/>
    </row>
    <row r="31" spans="1:11" x14ac:dyDescent="0.25">
      <c r="A31" s="15" t="s">
        <v>1440</v>
      </c>
      <c r="B31" s="409"/>
      <c r="C31" s="380">
        <v>22543</v>
      </c>
      <c r="D31" s="380">
        <v>23086</v>
      </c>
      <c r="E31" s="380">
        <v>23186</v>
      </c>
      <c r="F31" s="380">
        <v>24242</v>
      </c>
      <c r="G31" s="18"/>
      <c r="H31" s="11"/>
      <c r="I31" s="11"/>
      <c r="J31" s="11"/>
      <c r="K31" s="11"/>
    </row>
    <row r="32" spans="1:11" x14ac:dyDescent="0.25">
      <c r="A32" s="419"/>
      <c r="B32" s="409"/>
      <c r="C32" s="409"/>
      <c r="D32" s="409"/>
      <c r="E32" s="409"/>
      <c r="F32" s="409"/>
      <c r="G32" s="18"/>
      <c r="H32" s="11"/>
      <c r="I32" s="11"/>
      <c r="J32" s="11"/>
      <c r="K32" s="11"/>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19"/>
      <c r="C38" s="419"/>
      <c r="D38" s="419"/>
      <c r="E38" s="419"/>
      <c r="F38" s="419"/>
      <c r="G38" s="11"/>
      <c r="H38" s="11"/>
      <c r="I38" s="11"/>
      <c r="J38" s="11"/>
      <c r="K38" s="11"/>
    </row>
    <row r="39" spans="1:11" x14ac:dyDescent="0.25">
      <c r="A39" s="419"/>
      <c r="B39" s="419"/>
      <c r="C39" s="419"/>
      <c r="D39" s="419"/>
      <c r="E39" s="419"/>
      <c r="F39" s="419"/>
      <c r="G39" s="419"/>
      <c r="H39" s="419"/>
      <c r="I39" s="419"/>
      <c r="J39" s="419"/>
      <c r="K39" s="419"/>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2">
    <dataValidation type="list" allowBlank="1" showInputMessage="1" showErrorMessage="1" sqref="B12:K12" xr:uid="{00000000-0002-0000-3B00-000000000000}">
      <formula1>$AE$12:$AE$14</formula1>
    </dataValidation>
    <dataValidation type="list" allowBlank="1" showInputMessage="1" showErrorMessage="1" sqref="B5:K5" xr:uid="{00000000-0002-0000-3B00-000001000000}">
      <formula1>$AE$4:$AE$9</formula1>
    </dataValidation>
  </dataValidations>
  <pageMargins left="0.7" right="0.7" top="0.75" bottom="0.75" header="0.3" footer="0.3"/>
  <pageSetup paperSize="9" scale="92" orientation="landscape" r:id="rId1"/>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4924</v>
      </c>
      <c r="C3" s="702"/>
      <c r="D3" s="702"/>
      <c r="E3" s="702"/>
      <c r="F3" s="702"/>
      <c r="G3" s="702"/>
    </row>
    <row r="4" spans="1:27" ht="14.25" customHeight="1" x14ac:dyDescent="0.25">
      <c r="A4" s="6" t="s">
        <v>2</v>
      </c>
      <c r="B4" s="776" t="s">
        <v>4925</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4926</v>
      </c>
      <c r="C13" s="699"/>
      <c r="D13" s="699"/>
      <c r="E13" s="699"/>
      <c r="F13" s="699"/>
      <c r="G13" s="699"/>
      <c r="AA13" s="2" t="s">
        <v>31</v>
      </c>
    </row>
    <row r="14" spans="1:27" ht="14.25" customHeight="1" x14ac:dyDescent="0.25">
      <c r="A14" s="6" t="s">
        <v>28</v>
      </c>
      <c r="B14" s="688" t="s">
        <v>3253</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1043</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24991</v>
      </c>
      <c r="D20" s="10">
        <v>24880</v>
      </c>
      <c r="E20" s="10">
        <v>24829</v>
      </c>
      <c r="F20" s="11">
        <v>25701</v>
      </c>
      <c r="G20" s="11">
        <v>25166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3440</v>
      </c>
      <c r="D21" s="10">
        <f t="shared" ref="D21:G21" si="0">D20-D25</f>
        <v>3721</v>
      </c>
      <c r="E21" s="10">
        <f t="shared" si="0"/>
        <v>3945</v>
      </c>
      <c r="F21" s="10">
        <f t="shared" si="0"/>
        <v>4362</v>
      </c>
      <c r="G21" s="10">
        <f t="shared" si="0"/>
        <v>4225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0.13764955383938218</v>
      </c>
      <c r="D22" s="12">
        <f t="shared" ref="D22:G22" si="1">D21/D20</f>
        <v>0.14955787781350482</v>
      </c>
      <c r="E22" s="12">
        <f t="shared" si="1"/>
        <v>0.15888678561359701</v>
      </c>
      <c r="F22" s="12">
        <f t="shared" si="1"/>
        <v>0.16972102252830629</v>
      </c>
      <c r="G22" s="12">
        <f t="shared" si="1"/>
        <v>0.16788524199316537</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150</v>
      </c>
      <c r="D23" s="10">
        <v>158</v>
      </c>
      <c r="E23" s="10">
        <v>144</v>
      </c>
      <c r="F23" s="198">
        <v>200</v>
      </c>
      <c r="G23" s="198">
        <v>180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6.0021607778800367E-3</v>
      </c>
      <c r="D24" s="12">
        <f t="shared" ref="D24:F24" si="2">D23/D20</f>
        <v>6.3504823151125404E-3</v>
      </c>
      <c r="E24" s="12">
        <f t="shared" si="2"/>
        <v>5.7996697410286355E-3</v>
      </c>
      <c r="F24" s="12">
        <f t="shared" si="2"/>
        <v>7.7817983736041402E-3</v>
      </c>
      <c r="G24" s="12">
        <f>G23/G20</f>
        <v>7.1525073511881114E-3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21551</v>
      </c>
      <c r="D25" s="235">
        <v>21159</v>
      </c>
      <c r="E25" s="235">
        <v>20884</v>
      </c>
      <c r="F25" s="235">
        <v>21339</v>
      </c>
      <c r="G25" s="235">
        <v>20941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0.86235044616061785</v>
      </c>
      <c r="D26" s="12">
        <f t="shared" ref="D26:F26" si="3">D25/D20</f>
        <v>0.85044212218649518</v>
      </c>
      <c r="E26" s="12">
        <f t="shared" si="3"/>
        <v>0.84111321438640296</v>
      </c>
      <c r="F26" s="12">
        <f t="shared" si="3"/>
        <v>0.83027897747169366</v>
      </c>
      <c r="G26" s="12">
        <f>G25/G20</f>
        <v>0.83211475800683465</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3440</v>
      </c>
      <c r="D29" s="10">
        <v>3721</v>
      </c>
      <c r="E29" s="10">
        <v>3945</v>
      </c>
      <c r="F29" s="11">
        <v>4362</v>
      </c>
      <c r="G29" s="11">
        <v>4225</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3440</v>
      </c>
      <c r="D30" s="20">
        <f>SUM(D29:D29)</f>
        <v>3721</v>
      </c>
      <c r="E30" s="20">
        <f>SUM(E29:E29)</f>
        <v>3945</v>
      </c>
      <c r="F30" s="20">
        <f>SUM(F29:F29)</f>
        <v>4362</v>
      </c>
      <c r="G30" s="20">
        <f>SUM(G29:G29)</f>
        <v>4225</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6102-000000000000}">
      <formula1>$AA$12:$AA$13</formula1>
    </dataValidation>
    <dataValidation type="list" allowBlank="1" showInputMessage="1" showErrorMessage="1" sqref="B10:G10" xr:uid="{00000000-0002-0000-6102-000001000000}">
      <formula1>$AA$10:$AA$11</formula1>
    </dataValidation>
    <dataValidation type="list" allowBlank="1" showInputMessage="1" showErrorMessage="1" sqref="B5:G5" xr:uid="{00000000-0002-0000-61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2-000000000000}">
  <sheetPr>
    <pageSetUpPr fitToPage="1"/>
  </sheetPr>
  <dimension ref="A1:AA45"/>
  <sheetViews>
    <sheetView workbookViewId="0">
      <pane xSplit="1" ySplit="2" topLeftCell="B18" activePane="bottomRight" state="frozen"/>
      <selection activeCell="A5" sqref="A5:XFD5"/>
      <selection pane="topRight" activeCell="A5" sqref="A5:XFD5"/>
      <selection pane="bottomLeft" activeCell="A5" sqref="A5:XFD5"/>
      <selection pane="bottomRight" activeCell="H36" sqref="H36"/>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30.285156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3.5" customHeight="1" x14ac:dyDescent="0.25">
      <c r="A3" s="5" t="s">
        <v>1</v>
      </c>
      <c r="B3" s="702" t="s">
        <v>4927</v>
      </c>
      <c r="C3" s="702"/>
      <c r="D3" s="702"/>
      <c r="E3" s="702"/>
      <c r="F3" s="702"/>
      <c r="G3" s="702"/>
    </row>
    <row r="4" spans="1:27" ht="13.5" customHeight="1" x14ac:dyDescent="0.25">
      <c r="A4" s="6" t="s">
        <v>2</v>
      </c>
      <c r="B4" s="699" t="s">
        <v>4928</v>
      </c>
      <c r="C4" s="699"/>
      <c r="D4" s="699"/>
      <c r="E4" s="699"/>
      <c r="F4" s="699"/>
      <c r="G4" s="699"/>
      <c r="Z4" s="2" t="s">
        <v>3</v>
      </c>
      <c r="AA4" s="2" t="s">
        <v>4</v>
      </c>
    </row>
    <row r="5" spans="1:27" ht="13.5" customHeight="1" x14ac:dyDescent="0.25">
      <c r="A5" s="6" t="s">
        <v>5</v>
      </c>
      <c r="B5" s="699" t="s">
        <v>4</v>
      </c>
      <c r="C5" s="699"/>
      <c r="D5" s="699"/>
      <c r="E5" s="699"/>
      <c r="F5" s="699"/>
      <c r="G5" s="699"/>
      <c r="I5" s="272" t="s">
        <v>57</v>
      </c>
      <c r="J5" s="272" t="s">
        <v>2</v>
      </c>
      <c r="AA5" s="2" t="s">
        <v>7</v>
      </c>
    </row>
    <row r="6" spans="1:27" ht="13.5" customHeight="1" x14ac:dyDescent="0.25">
      <c r="A6" s="6" t="s">
        <v>8</v>
      </c>
      <c r="B6" s="699" t="s">
        <v>9</v>
      </c>
      <c r="C6" s="699"/>
      <c r="D6" s="699"/>
      <c r="E6" s="699"/>
      <c r="F6" s="699"/>
      <c r="G6" s="699"/>
      <c r="I6" s="131" t="s">
        <v>1955</v>
      </c>
      <c r="J6" s="2" t="s">
        <v>1891</v>
      </c>
      <c r="AA6" s="2" t="s">
        <v>10</v>
      </c>
    </row>
    <row r="7" spans="1:27" ht="13.5" customHeight="1" x14ac:dyDescent="0.25">
      <c r="A7" s="6" t="s">
        <v>11</v>
      </c>
      <c r="B7" s="679" t="s">
        <v>9</v>
      </c>
      <c r="C7" s="679"/>
      <c r="D7" s="679"/>
      <c r="E7" s="679"/>
      <c r="F7" s="679"/>
      <c r="G7" s="679"/>
      <c r="I7" s="131" t="s">
        <v>58</v>
      </c>
      <c r="J7" s="2" t="s">
        <v>4929</v>
      </c>
      <c r="AA7" s="2" t="s">
        <v>16</v>
      </c>
    </row>
    <row r="8" spans="1:27" ht="13.5" customHeight="1" x14ac:dyDescent="0.25">
      <c r="A8" s="6" t="s">
        <v>13</v>
      </c>
      <c r="B8" s="699" t="s">
        <v>9</v>
      </c>
      <c r="C8" s="699"/>
      <c r="D8" s="699"/>
      <c r="E8" s="699"/>
      <c r="F8" s="699"/>
      <c r="G8" s="699"/>
      <c r="I8" s="131" t="s">
        <v>59</v>
      </c>
      <c r="J8" s="2" t="s">
        <v>4690</v>
      </c>
      <c r="AA8" s="2" t="s">
        <v>6</v>
      </c>
    </row>
    <row r="9" spans="1:27" ht="13.5" customHeight="1" x14ac:dyDescent="0.25">
      <c r="A9" s="6" t="s">
        <v>15</v>
      </c>
      <c r="B9" s="699" t="s">
        <v>63</v>
      </c>
      <c r="C9" s="699"/>
      <c r="D9" s="699"/>
      <c r="E9" s="699"/>
      <c r="F9" s="699"/>
      <c r="G9" s="699"/>
      <c r="I9" s="131" t="s">
        <v>60</v>
      </c>
      <c r="J9" s="2" t="s">
        <v>4930</v>
      </c>
      <c r="AA9" s="2" t="s">
        <v>21</v>
      </c>
    </row>
    <row r="10" spans="1:27" ht="13.5" customHeight="1" x14ac:dyDescent="0.25">
      <c r="A10" s="6" t="s">
        <v>17</v>
      </c>
      <c r="B10" s="699" t="s">
        <v>18</v>
      </c>
      <c r="C10" s="699"/>
      <c r="D10" s="699"/>
      <c r="E10" s="699"/>
      <c r="F10" s="699"/>
      <c r="G10" s="699"/>
      <c r="I10" s="131" t="s">
        <v>61</v>
      </c>
      <c r="J10" s="2" t="s">
        <v>4931</v>
      </c>
      <c r="Z10" s="2" t="s">
        <v>24</v>
      </c>
      <c r="AA10" s="2" t="s">
        <v>25</v>
      </c>
    </row>
    <row r="11" spans="1:27" ht="13.5" customHeight="1" x14ac:dyDescent="0.25">
      <c r="A11" s="6" t="s">
        <v>19</v>
      </c>
      <c r="B11" s="699" t="s">
        <v>20</v>
      </c>
      <c r="C11" s="699"/>
      <c r="D11" s="699"/>
      <c r="E11" s="699"/>
      <c r="F11" s="699"/>
      <c r="G11" s="699"/>
      <c r="I11" s="131" t="s">
        <v>62</v>
      </c>
      <c r="J11" s="2" t="s">
        <v>4932</v>
      </c>
      <c r="AA11" s="2" t="s">
        <v>18</v>
      </c>
    </row>
    <row r="12" spans="1:27" ht="13.5" customHeight="1" x14ac:dyDescent="0.25">
      <c r="A12" s="6" t="s">
        <v>22</v>
      </c>
      <c r="B12" s="688" t="s">
        <v>31</v>
      </c>
      <c r="C12" s="688"/>
      <c r="D12" s="688"/>
      <c r="E12" s="688"/>
      <c r="F12" s="688"/>
      <c r="G12" s="688"/>
      <c r="I12" s="131" t="s">
        <v>77</v>
      </c>
      <c r="J12" s="2" t="s">
        <v>4933</v>
      </c>
      <c r="Z12" s="2" t="s">
        <v>29</v>
      </c>
      <c r="AA12" s="2" t="s">
        <v>23</v>
      </c>
    </row>
    <row r="13" spans="1:27" ht="13.5" customHeight="1" x14ac:dyDescent="0.25">
      <c r="A13" s="6" t="s">
        <v>26</v>
      </c>
      <c r="B13" s="699" t="s">
        <v>4934</v>
      </c>
      <c r="C13" s="699"/>
      <c r="D13" s="699"/>
      <c r="E13" s="699"/>
      <c r="F13" s="699"/>
      <c r="G13" s="699"/>
      <c r="I13" s="131" t="s">
        <v>1963</v>
      </c>
      <c r="J13" s="2" t="s">
        <v>4683</v>
      </c>
      <c r="AA13" s="2" t="s">
        <v>31</v>
      </c>
    </row>
    <row r="14" spans="1:27" ht="13.5" customHeight="1" x14ac:dyDescent="0.25">
      <c r="A14" s="6" t="s">
        <v>28</v>
      </c>
      <c r="B14" s="688" t="s">
        <v>3232</v>
      </c>
      <c r="C14" s="688"/>
      <c r="D14" s="688"/>
      <c r="E14" s="688"/>
      <c r="F14" s="688"/>
      <c r="G14" s="688"/>
      <c r="I14" s="131" t="s">
        <v>1965</v>
      </c>
      <c r="J14" s="2" t="s">
        <v>4935</v>
      </c>
    </row>
    <row r="15" spans="1:27" ht="13.5" customHeight="1" x14ac:dyDescent="0.25">
      <c r="A15" s="6" t="s">
        <v>30</v>
      </c>
      <c r="B15" s="688" t="s">
        <v>3233</v>
      </c>
      <c r="C15" s="688"/>
      <c r="D15" s="688"/>
      <c r="E15" s="688"/>
      <c r="F15" s="688"/>
      <c r="G15" s="688"/>
      <c r="I15" s="131" t="s">
        <v>1967</v>
      </c>
      <c r="J15" s="2" t="s">
        <v>4936</v>
      </c>
    </row>
    <row r="16" spans="1:27" ht="13.5" customHeight="1" x14ac:dyDescent="0.25">
      <c r="A16" s="6" t="s">
        <v>32</v>
      </c>
      <c r="B16" s="699" t="s">
        <v>1044</v>
      </c>
      <c r="C16" s="699"/>
      <c r="D16" s="699"/>
      <c r="E16" s="699"/>
      <c r="F16" s="699"/>
      <c r="G16" s="699"/>
      <c r="I16" s="131" t="s">
        <v>1968</v>
      </c>
      <c r="J16" s="2" t="s">
        <v>4937</v>
      </c>
    </row>
    <row r="17" spans="1:27" ht="13.5" customHeight="1" x14ac:dyDescent="0.25">
      <c r="A17" s="6" t="s">
        <v>35</v>
      </c>
      <c r="B17" s="688" t="s">
        <v>9</v>
      </c>
      <c r="C17" s="688"/>
      <c r="D17" s="688"/>
      <c r="E17" s="688"/>
      <c r="F17" s="688"/>
      <c r="G17" s="688"/>
      <c r="I17" s="131" t="s">
        <v>1970</v>
      </c>
      <c r="J17" s="2" t="s">
        <v>4938</v>
      </c>
    </row>
    <row r="18" spans="1:27" ht="13.5" customHeight="1" x14ac:dyDescent="0.25">
      <c r="A18" s="6" t="s">
        <v>36</v>
      </c>
      <c r="B18" s="699" t="s">
        <v>9</v>
      </c>
      <c r="C18" s="699"/>
      <c r="D18" s="699"/>
      <c r="E18" s="699"/>
      <c r="F18" s="699"/>
      <c r="G18" s="699"/>
      <c r="I18" s="131" t="s">
        <v>1972</v>
      </c>
      <c r="J18" s="2" t="s">
        <v>4939</v>
      </c>
    </row>
    <row r="19" spans="1:27" ht="13.5" customHeight="1" x14ac:dyDescent="0.25">
      <c r="A19" s="7" t="s">
        <v>37</v>
      </c>
      <c r="C19" s="8" t="s">
        <v>38</v>
      </c>
      <c r="D19" s="8" t="s">
        <v>39</v>
      </c>
      <c r="E19" s="8" t="s">
        <v>40</v>
      </c>
      <c r="F19" s="8" t="s">
        <v>41</v>
      </c>
      <c r="G19" s="8" t="s">
        <v>42</v>
      </c>
      <c r="H19" s="8"/>
      <c r="I19" s="411" t="s">
        <v>1974</v>
      </c>
      <c r="J19" s="261" t="s">
        <v>4940</v>
      </c>
      <c r="K19" s="8"/>
      <c r="L19" s="8"/>
      <c r="M19" s="8"/>
      <c r="N19" s="8"/>
      <c r="O19" s="8"/>
      <c r="P19" s="9"/>
      <c r="Q19" s="9"/>
      <c r="R19" s="9"/>
      <c r="S19" s="9"/>
      <c r="T19" s="9"/>
      <c r="U19" s="9"/>
      <c r="V19" s="9"/>
      <c r="W19" s="9"/>
      <c r="X19" s="9"/>
      <c r="Y19" s="9"/>
      <c r="Z19" s="9"/>
      <c r="AA19" s="9"/>
    </row>
    <row r="20" spans="1:27" ht="13.5" customHeight="1" x14ac:dyDescent="0.25">
      <c r="A20" s="6" t="s">
        <v>43</v>
      </c>
      <c r="C20" s="10">
        <v>25458</v>
      </c>
      <c r="D20" s="10">
        <v>25034</v>
      </c>
      <c r="E20" s="10">
        <v>24797</v>
      </c>
      <c r="F20" s="11">
        <v>25475</v>
      </c>
      <c r="G20" s="11">
        <v>24913</v>
      </c>
      <c r="H20" s="11"/>
      <c r="I20" s="124" t="s">
        <v>1994</v>
      </c>
      <c r="J20" s="283" t="s">
        <v>1900</v>
      </c>
      <c r="K20" s="11"/>
      <c r="L20" s="11"/>
      <c r="M20" s="11"/>
      <c r="N20" s="11"/>
      <c r="O20" s="11"/>
      <c r="P20" s="9"/>
      <c r="Q20" s="9"/>
      <c r="R20" s="9"/>
      <c r="S20" s="9"/>
      <c r="T20" s="9"/>
      <c r="U20" s="9"/>
      <c r="V20" s="9"/>
      <c r="W20" s="9"/>
      <c r="X20" s="9"/>
      <c r="Y20" s="9"/>
      <c r="Z20" s="9"/>
      <c r="AA20" s="9"/>
    </row>
    <row r="21" spans="1:27" ht="13.5" customHeight="1" x14ac:dyDescent="0.25">
      <c r="A21" s="6" t="s">
        <v>44</v>
      </c>
      <c r="C21" s="10">
        <f>C20-C25</f>
        <v>25458</v>
      </c>
      <c r="D21" s="10">
        <f t="shared" ref="D21:G21" si="0">D20-D25</f>
        <v>25034</v>
      </c>
      <c r="E21" s="10">
        <f t="shared" si="0"/>
        <v>24797</v>
      </c>
      <c r="F21" s="10">
        <f t="shared" si="0"/>
        <v>25475</v>
      </c>
      <c r="G21" s="10">
        <f t="shared" si="0"/>
        <v>24913</v>
      </c>
      <c r="H21" s="10"/>
      <c r="I21" s="267" t="s">
        <v>2012</v>
      </c>
      <c r="J21" s="260" t="s">
        <v>4941</v>
      </c>
      <c r="K21" s="10"/>
      <c r="L21" s="10"/>
      <c r="M21" s="10"/>
      <c r="N21" s="10"/>
      <c r="O21" s="10"/>
      <c r="P21" s="9"/>
      <c r="Q21" s="9"/>
      <c r="R21" s="9"/>
      <c r="S21" s="9"/>
      <c r="T21" s="9"/>
      <c r="U21" s="9"/>
      <c r="V21" s="9"/>
      <c r="W21" s="9"/>
      <c r="X21" s="9"/>
      <c r="Y21" s="9"/>
      <c r="Z21" s="9"/>
      <c r="AA21" s="9"/>
    </row>
    <row r="22" spans="1:27" ht="13.5" customHeight="1" x14ac:dyDescent="0.25">
      <c r="A22" s="6" t="s">
        <v>45</v>
      </c>
      <c r="C22" s="12">
        <f>C21/C20</f>
        <v>1</v>
      </c>
      <c r="D22" s="12">
        <f t="shared" ref="D22:G22" si="1">D21/D20</f>
        <v>1</v>
      </c>
      <c r="E22" s="12">
        <f t="shared" si="1"/>
        <v>1</v>
      </c>
      <c r="F22" s="12">
        <f t="shared" si="1"/>
        <v>1</v>
      </c>
      <c r="G22" s="12">
        <f t="shared" si="1"/>
        <v>1</v>
      </c>
      <c r="H22" s="12"/>
      <c r="I22" s="278"/>
      <c r="J22" s="12"/>
      <c r="K22" s="12"/>
      <c r="L22" s="12"/>
      <c r="M22" s="12"/>
      <c r="N22" s="12"/>
      <c r="O22" s="12"/>
      <c r="P22" s="9"/>
      <c r="Q22" s="9"/>
      <c r="R22" s="9"/>
      <c r="S22" s="9"/>
      <c r="T22" s="9"/>
      <c r="U22" s="9"/>
      <c r="V22" s="9"/>
      <c r="W22" s="9"/>
      <c r="X22" s="9"/>
      <c r="Y22" s="9"/>
      <c r="Z22" s="9"/>
      <c r="AA22" s="9"/>
    </row>
    <row r="23" spans="1:27" ht="13.5" customHeight="1" x14ac:dyDescent="0.25">
      <c r="A23" s="6" t="s">
        <v>46</v>
      </c>
      <c r="C23" s="10">
        <v>0</v>
      </c>
      <c r="D23" s="10">
        <v>0</v>
      </c>
      <c r="E23" s="10">
        <v>0</v>
      </c>
      <c r="F23" s="9">
        <v>0</v>
      </c>
      <c r="G23" s="9">
        <v>0</v>
      </c>
      <c r="H23" s="9"/>
      <c r="I23" s="277"/>
      <c r="J23" s="9"/>
      <c r="Q23" s="9"/>
      <c r="R23" s="9"/>
      <c r="S23" s="9"/>
      <c r="T23" s="9"/>
      <c r="U23" s="9"/>
      <c r="V23" s="9"/>
      <c r="W23" s="9"/>
      <c r="X23" s="9"/>
      <c r="Y23" s="9"/>
      <c r="Z23" s="9"/>
      <c r="AA23" s="9"/>
    </row>
    <row r="24" spans="1:27" ht="13.5" customHeight="1" x14ac:dyDescent="0.25">
      <c r="A24" s="6" t="s">
        <v>47</v>
      </c>
      <c r="C24" s="12">
        <f>C23/C20</f>
        <v>0</v>
      </c>
      <c r="D24" s="12">
        <f t="shared" ref="D24:F24" si="2">D23/D20</f>
        <v>0</v>
      </c>
      <c r="E24" s="12">
        <f t="shared" si="2"/>
        <v>0</v>
      </c>
      <c r="F24" s="12">
        <f t="shared" si="2"/>
        <v>0</v>
      </c>
      <c r="G24" s="12">
        <f>G23/G20</f>
        <v>0</v>
      </c>
      <c r="H24" s="12"/>
      <c r="I24" s="278"/>
      <c r="J24" s="12"/>
      <c r="K24" s="12"/>
      <c r="L24" s="12"/>
      <c r="M24" s="12"/>
      <c r="N24" s="12"/>
      <c r="O24" s="12"/>
      <c r="P24" s="9"/>
      <c r="Q24" s="9"/>
      <c r="R24" s="9"/>
      <c r="S24" s="9"/>
      <c r="T24" s="9"/>
      <c r="U24" s="9"/>
      <c r="V24" s="9"/>
      <c r="W24" s="9"/>
      <c r="X24" s="9"/>
      <c r="Y24" s="9"/>
      <c r="Z24" s="9"/>
      <c r="AA24" s="9"/>
    </row>
    <row r="25" spans="1:27" ht="13.5" customHeight="1" x14ac:dyDescent="0.25">
      <c r="A25" s="6" t="s">
        <v>48</v>
      </c>
      <c r="C25" s="10">
        <v>0</v>
      </c>
      <c r="D25" s="10">
        <v>0</v>
      </c>
      <c r="E25" s="10">
        <v>0</v>
      </c>
      <c r="F25" s="9">
        <v>0</v>
      </c>
      <c r="G25" s="9">
        <v>0</v>
      </c>
      <c r="H25" s="9"/>
      <c r="I25" s="277"/>
      <c r="J25" s="9"/>
      <c r="K25" s="9"/>
      <c r="L25" s="9"/>
      <c r="M25" s="9"/>
      <c r="N25" s="9"/>
      <c r="O25" s="9"/>
      <c r="P25" s="9"/>
      <c r="Q25" s="9"/>
      <c r="R25" s="9"/>
      <c r="S25" s="9"/>
      <c r="T25" s="9"/>
      <c r="U25" s="9"/>
      <c r="V25" s="9"/>
      <c r="W25" s="9"/>
      <c r="X25" s="9"/>
      <c r="Y25" s="9"/>
      <c r="Z25" s="9"/>
      <c r="AA25" s="9"/>
    </row>
    <row r="26" spans="1:27" ht="13.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3.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2"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2" customHeight="1" x14ac:dyDescent="0.25">
      <c r="A29" s="131" t="s">
        <v>1955</v>
      </c>
      <c r="B29" s="265" t="s">
        <v>1956</v>
      </c>
      <c r="C29" s="275">
        <v>11061</v>
      </c>
      <c r="D29" s="275">
        <v>16785</v>
      </c>
      <c r="E29" s="275">
        <v>18046</v>
      </c>
      <c r="F29" s="275">
        <v>19249</v>
      </c>
      <c r="G29" s="275">
        <v>19589</v>
      </c>
      <c r="H29" s="11"/>
      <c r="I29" s="11"/>
      <c r="J29" s="11"/>
      <c r="K29" s="11"/>
      <c r="L29" s="11"/>
      <c r="M29" s="11"/>
      <c r="N29" s="11"/>
      <c r="O29" s="11"/>
      <c r="P29" s="9"/>
      <c r="Q29" s="9"/>
      <c r="R29" s="9"/>
      <c r="S29" s="9"/>
      <c r="T29" s="9"/>
      <c r="U29" s="9"/>
      <c r="V29" s="9"/>
      <c r="W29" s="9"/>
      <c r="X29" s="9"/>
      <c r="Y29" s="9"/>
      <c r="Z29" s="9"/>
      <c r="AA29" s="9"/>
    </row>
    <row r="30" spans="1:27" ht="12" customHeight="1" x14ac:dyDescent="0.25">
      <c r="A30" s="131" t="s">
        <v>58</v>
      </c>
      <c r="B30" s="265" t="s">
        <v>4942</v>
      </c>
      <c r="C30" s="792" t="s">
        <v>10807</v>
      </c>
      <c r="D30" s="792"/>
      <c r="E30" s="792"/>
      <c r="F30" s="792"/>
      <c r="G30" s="792"/>
      <c r="H30" s="11"/>
      <c r="I30" s="11"/>
      <c r="J30" s="11"/>
      <c r="K30" s="11"/>
      <c r="L30" s="11"/>
      <c r="M30" s="11"/>
      <c r="N30" s="11"/>
      <c r="O30" s="11"/>
      <c r="P30" s="9"/>
      <c r="Q30" s="9"/>
      <c r="R30" s="9"/>
      <c r="S30" s="9"/>
      <c r="T30" s="9"/>
      <c r="U30" s="9"/>
      <c r="V30" s="9"/>
      <c r="W30" s="9"/>
      <c r="X30" s="9"/>
      <c r="Y30" s="9"/>
      <c r="Z30" s="9"/>
      <c r="AA30" s="9"/>
    </row>
    <row r="31" spans="1:27" ht="12" customHeight="1" x14ac:dyDescent="0.25">
      <c r="A31" s="131" t="s">
        <v>59</v>
      </c>
      <c r="B31" s="265" t="s">
        <v>501</v>
      </c>
      <c r="C31" s="275">
        <v>281</v>
      </c>
      <c r="D31" s="275">
        <v>301</v>
      </c>
      <c r="E31" s="275">
        <v>287</v>
      </c>
      <c r="F31" s="275">
        <v>299</v>
      </c>
      <c r="G31" s="275">
        <v>357</v>
      </c>
      <c r="H31" s="11"/>
      <c r="I31" s="11"/>
      <c r="J31" s="11"/>
      <c r="K31" s="11"/>
      <c r="L31" s="11"/>
      <c r="M31" s="11"/>
      <c r="N31" s="11"/>
      <c r="O31" s="11"/>
      <c r="P31" s="9"/>
      <c r="Q31" s="9"/>
      <c r="R31" s="9"/>
      <c r="S31" s="9"/>
      <c r="T31" s="9"/>
      <c r="U31" s="9"/>
      <c r="V31" s="9"/>
      <c r="W31" s="9"/>
      <c r="X31" s="9"/>
      <c r="Y31" s="9"/>
      <c r="Z31" s="9"/>
      <c r="AA31" s="9"/>
    </row>
    <row r="32" spans="1:27" ht="12" customHeight="1" x14ac:dyDescent="0.25">
      <c r="A32" s="131" t="s">
        <v>60</v>
      </c>
      <c r="B32" s="265" t="s">
        <v>4943</v>
      </c>
      <c r="C32" s="275">
        <v>74</v>
      </c>
      <c r="D32" s="275">
        <v>27</v>
      </c>
      <c r="E32" s="275">
        <v>21</v>
      </c>
      <c r="F32" s="275">
        <v>17</v>
      </c>
      <c r="G32" s="275">
        <v>20</v>
      </c>
      <c r="H32" s="11"/>
      <c r="I32" s="11"/>
      <c r="J32" s="11"/>
      <c r="K32" s="11"/>
      <c r="L32" s="11"/>
      <c r="M32" s="11"/>
      <c r="N32" s="11"/>
      <c r="O32" s="11"/>
      <c r="P32" s="9"/>
      <c r="Q32" s="9"/>
      <c r="R32" s="9"/>
      <c r="S32" s="9"/>
      <c r="T32" s="9"/>
      <c r="U32" s="9"/>
      <c r="V32" s="9"/>
      <c r="W32" s="9"/>
      <c r="X32" s="9"/>
      <c r="Y32" s="9"/>
      <c r="Z32" s="9"/>
      <c r="AA32" s="9"/>
    </row>
    <row r="33" spans="1:27" ht="12" customHeight="1" x14ac:dyDescent="0.25">
      <c r="A33" s="131" t="s">
        <v>61</v>
      </c>
      <c r="B33" s="265" t="s">
        <v>1172</v>
      </c>
      <c r="C33" s="275">
        <v>45</v>
      </c>
      <c r="D33" s="275">
        <v>53</v>
      </c>
      <c r="E33" s="275">
        <v>34</v>
      </c>
      <c r="F33" s="275">
        <v>38</v>
      </c>
      <c r="G33" s="275">
        <v>29</v>
      </c>
      <c r="H33" s="11"/>
      <c r="I33" s="11"/>
      <c r="J33" s="11"/>
      <c r="K33" s="11"/>
      <c r="L33" s="11"/>
      <c r="M33" s="11"/>
      <c r="N33" s="11"/>
      <c r="O33" s="11"/>
      <c r="P33" s="9"/>
      <c r="Q33" s="9"/>
      <c r="R33" s="9"/>
      <c r="S33" s="9"/>
      <c r="T33" s="9"/>
      <c r="U33" s="9"/>
      <c r="V33" s="9"/>
      <c r="W33" s="9"/>
      <c r="X33" s="9"/>
      <c r="Y33" s="9"/>
      <c r="Z33" s="9"/>
      <c r="AA33" s="9"/>
    </row>
    <row r="34" spans="1:27" ht="12" customHeight="1" x14ac:dyDescent="0.25">
      <c r="A34" s="131" t="s">
        <v>62</v>
      </c>
      <c r="B34" s="265" t="s">
        <v>4944</v>
      </c>
      <c r="C34" s="275">
        <v>1654</v>
      </c>
      <c r="D34" s="275">
        <v>1751</v>
      </c>
      <c r="E34" s="275">
        <v>1685</v>
      </c>
      <c r="F34" s="275">
        <v>1848</v>
      </c>
      <c r="G34" s="275">
        <v>1557</v>
      </c>
      <c r="H34" s="11"/>
      <c r="I34" s="11"/>
      <c r="J34" s="11"/>
      <c r="K34" s="11"/>
      <c r="L34" s="11"/>
      <c r="M34" s="11"/>
      <c r="N34" s="11"/>
      <c r="O34" s="11"/>
      <c r="P34" s="9"/>
      <c r="Q34" s="9"/>
      <c r="R34" s="9"/>
      <c r="S34" s="9"/>
      <c r="T34" s="9"/>
      <c r="U34" s="9"/>
      <c r="V34" s="9"/>
      <c r="W34" s="9"/>
      <c r="X34" s="9"/>
      <c r="Y34" s="9"/>
      <c r="Z34" s="9"/>
      <c r="AA34" s="9"/>
    </row>
    <row r="35" spans="1:27" ht="12" customHeight="1" x14ac:dyDescent="0.25">
      <c r="A35" s="131" t="s">
        <v>77</v>
      </c>
      <c r="B35" s="265" t="s">
        <v>4945</v>
      </c>
      <c r="C35" s="275">
        <v>20</v>
      </c>
      <c r="D35" s="275">
        <v>11</v>
      </c>
      <c r="E35" s="276" t="s">
        <v>1542</v>
      </c>
      <c r="F35" s="276" t="s">
        <v>1542</v>
      </c>
      <c r="G35" s="276" t="s">
        <v>1542</v>
      </c>
      <c r="H35" s="11"/>
      <c r="I35" s="11"/>
      <c r="J35" s="11"/>
      <c r="K35" s="11"/>
      <c r="L35" s="11"/>
      <c r="M35" s="11"/>
      <c r="N35" s="11"/>
      <c r="O35" s="11"/>
      <c r="P35" s="9"/>
      <c r="Q35" s="9"/>
      <c r="R35" s="9"/>
      <c r="S35" s="9"/>
      <c r="T35" s="9"/>
      <c r="U35" s="9"/>
      <c r="V35" s="9"/>
      <c r="W35" s="9"/>
      <c r="X35" s="9"/>
      <c r="Y35" s="9"/>
      <c r="Z35" s="9"/>
      <c r="AA35" s="9"/>
    </row>
    <row r="36" spans="1:27" ht="12" customHeight="1" x14ac:dyDescent="0.25">
      <c r="A36" s="131" t="s">
        <v>1963</v>
      </c>
      <c r="B36" s="265" t="s">
        <v>4946</v>
      </c>
      <c r="C36" s="275">
        <v>25</v>
      </c>
      <c r="D36" s="275">
        <v>14</v>
      </c>
      <c r="E36" s="276" t="s">
        <v>1542</v>
      </c>
      <c r="F36" s="276" t="s">
        <v>1542</v>
      </c>
      <c r="G36" s="276" t="s">
        <v>1542</v>
      </c>
      <c r="H36" s="11"/>
      <c r="I36" s="11"/>
      <c r="J36" s="11"/>
      <c r="K36" s="11"/>
      <c r="L36" s="11"/>
      <c r="M36" s="11"/>
      <c r="N36" s="11"/>
      <c r="O36" s="11"/>
      <c r="P36" s="9"/>
      <c r="Q36" s="9"/>
      <c r="R36" s="9"/>
      <c r="S36" s="9"/>
      <c r="T36" s="9"/>
      <c r="U36" s="9"/>
      <c r="V36" s="9"/>
      <c r="W36" s="9"/>
      <c r="X36" s="9"/>
      <c r="Y36" s="9"/>
      <c r="Z36" s="9"/>
      <c r="AA36" s="9"/>
    </row>
    <row r="37" spans="1:27" ht="12" customHeight="1" x14ac:dyDescent="0.25">
      <c r="A37" s="131" t="s">
        <v>1965</v>
      </c>
      <c r="B37" s="265" t="s">
        <v>4947</v>
      </c>
      <c r="C37" s="275">
        <v>12</v>
      </c>
      <c r="D37" s="275">
        <v>11</v>
      </c>
      <c r="E37" s="276" t="s">
        <v>1542</v>
      </c>
      <c r="F37" s="276" t="s">
        <v>1542</v>
      </c>
      <c r="G37" s="276" t="s">
        <v>1542</v>
      </c>
      <c r="H37" s="11"/>
      <c r="I37" s="11"/>
      <c r="J37" s="11"/>
      <c r="K37" s="11"/>
      <c r="L37" s="11"/>
      <c r="M37" s="11"/>
      <c r="N37" s="11"/>
      <c r="O37" s="11"/>
      <c r="P37" s="9"/>
      <c r="Q37" s="9"/>
      <c r="R37" s="9"/>
      <c r="S37" s="9"/>
      <c r="T37" s="9"/>
      <c r="U37" s="9"/>
      <c r="V37" s="9"/>
      <c r="W37" s="9"/>
      <c r="X37" s="9"/>
      <c r="Y37" s="9"/>
      <c r="Z37" s="9"/>
      <c r="AA37" s="9"/>
    </row>
    <row r="38" spans="1:27" ht="12" customHeight="1" x14ac:dyDescent="0.25">
      <c r="A38" s="131" t="s">
        <v>1967</v>
      </c>
      <c r="B38" s="265" t="s">
        <v>4948</v>
      </c>
      <c r="C38" s="275">
        <v>34</v>
      </c>
      <c r="D38" s="275">
        <v>12</v>
      </c>
      <c r="E38" s="276" t="s">
        <v>1542</v>
      </c>
      <c r="F38" s="276" t="s">
        <v>1542</v>
      </c>
      <c r="G38" s="275">
        <v>10</v>
      </c>
      <c r="H38" s="11"/>
      <c r="I38" s="11"/>
      <c r="J38" s="283"/>
      <c r="K38" s="11"/>
      <c r="L38" s="11"/>
      <c r="M38" s="11"/>
      <c r="N38" s="11"/>
      <c r="O38" s="11"/>
      <c r="P38" s="9"/>
      <c r="Q38" s="9"/>
      <c r="R38" s="9"/>
      <c r="S38" s="9"/>
      <c r="T38" s="9"/>
      <c r="U38" s="9"/>
      <c r="V38" s="9"/>
      <c r="W38" s="9"/>
      <c r="X38" s="9"/>
      <c r="Y38" s="9"/>
      <c r="Z38" s="9"/>
      <c r="AA38" s="9"/>
    </row>
    <row r="39" spans="1:27" ht="12" customHeight="1" x14ac:dyDescent="0.25">
      <c r="A39" s="131" t="s">
        <v>1968</v>
      </c>
      <c r="B39" s="265" t="s">
        <v>4949</v>
      </c>
      <c r="C39" s="275">
        <v>27</v>
      </c>
      <c r="D39" s="275">
        <v>12</v>
      </c>
      <c r="E39" s="276" t="s">
        <v>1542</v>
      </c>
      <c r="F39" s="276" t="s">
        <v>1542</v>
      </c>
      <c r="G39" s="276" t="s">
        <v>1542</v>
      </c>
      <c r="H39" s="11"/>
      <c r="I39" s="11"/>
      <c r="J39" s="11"/>
      <c r="K39" s="11"/>
      <c r="L39" s="11"/>
      <c r="M39" s="11"/>
      <c r="N39" s="11"/>
      <c r="O39" s="11"/>
      <c r="P39" s="9"/>
      <c r="Q39" s="9"/>
      <c r="R39" s="9"/>
      <c r="S39" s="9"/>
      <c r="T39" s="9"/>
      <c r="U39" s="9"/>
      <c r="V39" s="9"/>
      <c r="W39" s="9"/>
      <c r="X39" s="9"/>
      <c r="Y39" s="9"/>
      <c r="Z39" s="9"/>
      <c r="AA39" s="9"/>
    </row>
    <row r="40" spans="1:27" ht="12" customHeight="1" x14ac:dyDescent="0.25">
      <c r="A40" s="131" t="s">
        <v>1970</v>
      </c>
      <c r="B40" s="265" t="s">
        <v>4950</v>
      </c>
      <c r="C40" s="275">
        <v>11889</v>
      </c>
      <c r="D40" s="275">
        <v>5496</v>
      </c>
      <c r="E40" s="275">
        <v>4079</v>
      </c>
      <c r="F40" s="275">
        <v>3361</v>
      </c>
      <c r="G40" s="275">
        <v>2678</v>
      </c>
      <c r="H40" s="11"/>
      <c r="I40" s="11"/>
      <c r="J40" s="11"/>
      <c r="K40" s="11"/>
      <c r="L40" s="11"/>
      <c r="M40" s="11"/>
      <c r="N40" s="11"/>
      <c r="O40" s="11"/>
      <c r="P40" s="9"/>
      <c r="Q40" s="9"/>
      <c r="R40" s="9"/>
      <c r="S40" s="9"/>
      <c r="T40" s="9"/>
      <c r="U40" s="9"/>
      <c r="V40" s="9"/>
      <c r="W40" s="9"/>
      <c r="X40" s="9"/>
      <c r="Y40" s="9"/>
      <c r="Z40" s="9"/>
      <c r="AA40" s="9"/>
    </row>
    <row r="41" spans="1:27" ht="12" customHeight="1" x14ac:dyDescent="0.25">
      <c r="A41" s="131" t="s">
        <v>1972</v>
      </c>
      <c r="B41" s="265" t="s">
        <v>4951</v>
      </c>
      <c r="C41" s="275">
        <v>151</v>
      </c>
      <c r="D41" s="275">
        <v>74</v>
      </c>
      <c r="E41" s="275">
        <v>46</v>
      </c>
      <c r="F41" s="275">
        <v>35</v>
      </c>
      <c r="G41" s="275">
        <v>30</v>
      </c>
      <c r="H41" s="11"/>
      <c r="I41" s="11"/>
      <c r="J41" s="11"/>
      <c r="K41" s="11"/>
      <c r="L41" s="11"/>
      <c r="M41" s="11"/>
      <c r="N41" s="11"/>
      <c r="O41" s="11"/>
      <c r="P41" s="9"/>
      <c r="Q41" s="9"/>
      <c r="R41" s="9"/>
      <c r="S41" s="9"/>
      <c r="T41" s="9"/>
      <c r="U41" s="9"/>
      <c r="V41" s="9"/>
      <c r="W41" s="9"/>
      <c r="X41" s="9"/>
      <c r="Y41" s="9"/>
      <c r="Z41" s="9"/>
      <c r="AA41" s="9"/>
    </row>
    <row r="42" spans="1:27" ht="12" customHeight="1" x14ac:dyDescent="0.25">
      <c r="A42" s="131" t="s">
        <v>1974</v>
      </c>
      <c r="B42" s="265" t="s">
        <v>4940</v>
      </c>
      <c r="C42" s="276" t="s">
        <v>1542</v>
      </c>
      <c r="D42" s="276" t="s">
        <v>1542</v>
      </c>
      <c r="E42" s="276" t="s">
        <v>1542</v>
      </c>
      <c r="F42" s="276" t="s">
        <v>1542</v>
      </c>
      <c r="G42" s="276" t="s">
        <v>1542</v>
      </c>
      <c r="H42" s="11"/>
      <c r="I42" s="11"/>
      <c r="J42" s="11"/>
      <c r="K42" s="11"/>
      <c r="L42" s="11"/>
      <c r="M42" s="11"/>
      <c r="N42" s="11"/>
      <c r="O42" s="11"/>
      <c r="P42" s="9"/>
      <c r="Q42" s="9"/>
      <c r="R42" s="9"/>
      <c r="S42" s="9"/>
      <c r="T42" s="9"/>
      <c r="U42" s="9"/>
      <c r="V42" s="9"/>
      <c r="W42" s="9"/>
      <c r="X42" s="9"/>
      <c r="Y42" s="9"/>
      <c r="Z42" s="9"/>
      <c r="AA42" s="9"/>
    </row>
    <row r="43" spans="1:27" ht="12" customHeight="1" x14ac:dyDescent="0.25">
      <c r="A43" s="131" t="s">
        <v>1994</v>
      </c>
      <c r="B43" s="265" t="s">
        <v>117</v>
      </c>
      <c r="C43" s="275">
        <v>151</v>
      </c>
      <c r="D43" s="275">
        <v>393</v>
      </c>
      <c r="E43" s="275">
        <v>473</v>
      </c>
      <c r="F43" s="275">
        <v>499</v>
      </c>
      <c r="G43" s="275">
        <v>521</v>
      </c>
      <c r="H43" s="11"/>
      <c r="I43" s="11"/>
      <c r="J43" s="11"/>
      <c r="K43" s="11"/>
      <c r="L43" s="11"/>
      <c r="M43" s="11"/>
      <c r="N43" s="11"/>
      <c r="O43" s="11"/>
      <c r="P43" s="9"/>
      <c r="Q43" s="9"/>
      <c r="R43" s="9"/>
      <c r="S43" s="9"/>
      <c r="T43" s="9"/>
      <c r="U43" s="9"/>
      <c r="V43" s="9"/>
      <c r="W43" s="9"/>
      <c r="X43" s="9"/>
      <c r="Y43" s="9"/>
      <c r="Z43" s="9"/>
      <c r="AA43" s="9"/>
    </row>
    <row r="44" spans="1:27" ht="12" customHeight="1" x14ac:dyDescent="0.25">
      <c r="A44" s="131" t="s">
        <v>2012</v>
      </c>
      <c r="B44" s="265" t="s">
        <v>780</v>
      </c>
      <c r="C44" s="275">
        <v>34</v>
      </c>
      <c r="D44" s="275">
        <v>92</v>
      </c>
      <c r="E44" s="275">
        <v>100</v>
      </c>
      <c r="F44" s="275">
        <v>104</v>
      </c>
      <c r="G44" s="275">
        <v>113</v>
      </c>
      <c r="H44" s="11"/>
      <c r="I44" s="11"/>
      <c r="J44" s="11"/>
      <c r="K44" s="11"/>
      <c r="L44" s="11"/>
      <c r="M44" s="11"/>
      <c r="N44" s="11"/>
      <c r="O44" s="11"/>
      <c r="P44" s="9"/>
      <c r="Q44" s="9"/>
      <c r="R44" s="9"/>
      <c r="S44" s="9"/>
      <c r="T44" s="9"/>
      <c r="U44" s="9"/>
      <c r="V44" s="9"/>
      <c r="W44" s="9"/>
      <c r="X44" s="9"/>
      <c r="Y44" s="9"/>
      <c r="Z44" s="9"/>
      <c r="AA44" s="9"/>
    </row>
    <row r="45" spans="1:27" s="19" customFormat="1" ht="12" customHeight="1" x14ac:dyDescent="0.25">
      <c r="A45" s="19" t="s">
        <v>53</v>
      </c>
      <c r="C45" s="256">
        <v>25458</v>
      </c>
      <c r="D45" s="256">
        <v>25034</v>
      </c>
      <c r="E45" s="256">
        <v>24797</v>
      </c>
      <c r="F45" s="256">
        <v>25475</v>
      </c>
      <c r="G45" s="256">
        <v>24913</v>
      </c>
      <c r="H45" s="20"/>
      <c r="I45" s="20"/>
      <c r="J45" s="20"/>
      <c r="K45" s="20"/>
      <c r="L45" s="20"/>
      <c r="M45" s="20"/>
      <c r="N45" s="20"/>
      <c r="O45" s="20"/>
      <c r="P45" s="21"/>
      <c r="Q45" s="21"/>
      <c r="R45" s="21"/>
      <c r="S45" s="21"/>
      <c r="T45" s="21"/>
      <c r="U45" s="21"/>
      <c r="V45" s="21"/>
      <c r="W45" s="21"/>
      <c r="X45" s="21"/>
      <c r="Y45" s="21"/>
      <c r="Z45" s="21"/>
      <c r="AA45" s="21"/>
    </row>
  </sheetData>
  <mergeCells count="18">
    <mergeCell ref="B15:G15"/>
    <mergeCell ref="B14:G14"/>
    <mergeCell ref="B3:G3"/>
    <mergeCell ref="B4:G4"/>
    <mergeCell ref="B5:G5"/>
    <mergeCell ref="B6:G6"/>
    <mergeCell ref="B7:G7"/>
    <mergeCell ref="B8:G8"/>
    <mergeCell ref="B9:G9"/>
    <mergeCell ref="B10:G10"/>
    <mergeCell ref="B11:G11"/>
    <mergeCell ref="B12:G12"/>
    <mergeCell ref="B13:G13"/>
    <mergeCell ref="B16:G16"/>
    <mergeCell ref="B17:G17"/>
    <mergeCell ref="B18:G18"/>
    <mergeCell ref="C27:G27"/>
    <mergeCell ref="C30:G30"/>
  </mergeCells>
  <dataValidations count="3">
    <dataValidation type="list" allowBlank="1" showInputMessage="1" showErrorMessage="1" sqref="B5:G5" xr:uid="{00000000-0002-0000-6202-000000000000}">
      <formula1>$AA$4:$AA$9</formula1>
    </dataValidation>
    <dataValidation type="list" allowBlank="1" showInputMessage="1" showErrorMessage="1" sqref="B10:G10" xr:uid="{00000000-0002-0000-6202-000001000000}">
      <formula1>$AA$10:$AA$11</formula1>
    </dataValidation>
    <dataValidation type="list" allowBlank="1" showInputMessage="1" showErrorMessage="1" sqref="B12:G12" xr:uid="{00000000-0002-0000-6202-000002000000}">
      <formula1>$AA$12:$AA$13</formula1>
    </dataValidation>
  </dataValidations>
  <pageMargins left="0.31496062992125984" right="0.31496062992125984" top="0.35433070866141736" bottom="0.15748031496062992" header="0.31496062992125984" footer="0.31496062992125984"/>
  <pageSetup paperSize="9" scale="91" orientation="landscape" r:id="rId1"/>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4952</v>
      </c>
      <c r="C3" s="702"/>
      <c r="D3" s="702"/>
      <c r="E3" s="702"/>
      <c r="F3" s="702"/>
      <c r="G3" s="702"/>
    </row>
    <row r="4" spans="1:27" ht="14.25" customHeight="1" x14ac:dyDescent="0.25">
      <c r="A4" s="6" t="s">
        <v>2</v>
      </c>
      <c r="B4" s="699" t="s">
        <v>4953</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4954</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1045</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25458</v>
      </c>
      <c r="D20" s="10">
        <v>25034</v>
      </c>
      <c r="E20" s="10">
        <v>24797</v>
      </c>
      <c r="F20" s="11">
        <v>25475</v>
      </c>
      <c r="G20" s="11">
        <v>24913</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143</v>
      </c>
      <c r="D21" s="10">
        <f t="shared" ref="D21:G21" si="0">D20-D25</f>
        <v>380</v>
      </c>
      <c r="E21" s="10">
        <f t="shared" si="0"/>
        <v>455</v>
      </c>
      <c r="F21" s="10">
        <f t="shared" si="0"/>
        <v>471</v>
      </c>
      <c r="G21" s="10">
        <f t="shared" si="0"/>
        <v>494</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5.617094822845471E-3</v>
      </c>
      <c r="D22" s="12">
        <f t="shared" ref="D22:G22" si="1">D21/D20</f>
        <v>1.5179356075736998E-2</v>
      </c>
      <c r="E22" s="12">
        <f t="shared" si="1"/>
        <v>1.8348993829898779E-2</v>
      </c>
      <c r="F22" s="12">
        <f t="shared" si="1"/>
        <v>1.8488714425907753E-2</v>
      </c>
      <c r="G22" s="12">
        <f t="shared" si="1"/>
        <v>1.9829004937181392E-2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v>
      </c>
      <c r="D23" s="10">
        <v>5</v>
      </c>
      <c r="E23" s="10">
        <v>4</v>
      </c>
      <c r="F23" s="198">
        <v>7</v>
      </c>
      <c r="G23" s="198">
        <v>5</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3.9280383376541752E-5</v>
      </c>
      <c r="D24" s="12">
        <f t="shared" ref="D24:F24" si="2">D23/D20</f>
        <v>1.9972836941759207E-4</v>
      </c>
      <c r="E24" s="12">
        <f t="shared" si="2"/>
        <v>1.6130983586724201E-4</v>
      </c>
      <c r="F24" s="12">
        <f t="shared" si="2"/>
        <v>2.7477919528949953E-4</v>
      </c>
      <c r="G24" s="12">
        <f>G23/G20</f>
        <v>2.0069843053827319E-4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25315</v>
      </c>
      <c r="D25" s="235">
        <v>24654</v>
      </c>
      <c r="E25" s="235">
        <v>24342</v>
      </c>
      <c r="F25" s="235">
        <v>25004</v>
      </c>
      <c r="G25" s="235">
        <v>24419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0.99438290517715455</v>
      </c>
      <c r="D26" s="12">
        <f t="shared" ref="D26:F26" si="3">D25/D20</f>
        <v>0.98482064392426305</v>
      </c>
      <c r="E26" s="12">
        <f t="shared" si="3"/>
        <v>0.98165100617010126</v>
      </c>
      <c r="F26" s="12">
        <f t="shared" si="3"/>
        <v>0.98151128557409228</v>
      </c>
      <c r="G26" s="12">
        <f>G25/G20</f>
        <v>0.98017099506281857</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143</v>
      </c>
      <c r="D29" s="10">
        <v>380</v>
      </c>
      <c r="E29" s="10">
        <v>455</v>
      </c>
      <c r="F29" s="11">
        <v>471</v>
      </c>
      <c r="G29" s="11">
        <v>494</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143</v>
      </c>
      <c r="D30" s="20">
        <f>SUM(D29:D29)</f>
        <v>380</v>
      </c>
      <c r="E30" s="20">
        <f>SUM(E29:E29)</f>
        <v>455</v>
      </c>
      <c r="F30" s="20">
        <f>SUM(F29:F29)</f>
        <v>471</v>
      </c>
      <c r="G30" s="20">
        <f>SUM(G29:G29)</f>
        <v>494</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6302-000000000000}">
      <formula1>$AA$12:$AA$13</formula1>
    </dataValidation>
    <dataValidation type="list" allowBlank="1" showInputMessage="1" showErrorMessage="1" sqref="B10:G10" xr:uid="{00000000-0002-0000-6302-000001000000}">
      <formula1>$AA$10:$AA$11</formula1>
    </dataValidation>
    <dataValidation type="list" allowBlank="1" showInputMessage="1" showErrorMessage="1" sqref="B5:G5" xr:uid="{00000000-0002-0000-63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4955</v>
      </c>
      <c r="C3" s="702"/>
      <c r="D3" s="702"/>
      <c r="E3" s="702"/>
      <c r="F3" s="702"/>
      <c r="G3" s="702"/>
    </row>
    <row r="4" spans="1:27" ht="14.25" customHeight="1" x14ac:dyDescent="0.25">
      <c r="A4" s="6" t="s">
        <v>2</v>
      </c>
      <c r="B4" s="776" t="s">
        <v>4956</v>
      </c>
      <c r="C4" s="776"/>
      <c r="D4" s="776"/>
      <c r="E4" s="776"/>
      <c r="F4" s="776"/>
      <c r="G4" s="776"/>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4957</v>
      </c>
      <c r="C13" s="699"/>
      <c r="D13" s="699"/>
      <c r="E13" s="699"/>
      <c r="F13" s="699"/>
      <c r="G13" s="699"/>
      <c r="AA13" s="2" t="s">
        <v>31</v>
      </c>
    </row>
    <row r="14" spans="1:27" ht="14.25" customHeight="1" x14ac:dyDescent="0.25">
      <c r="A14" s="6" t="s">
        <v>28</v>
      </c>
      <c r="B14" s="688" t="s">
        <v>3245</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1046</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25458</v>
      </c>
      <c r="D20" s="10">
        <v>25034</v>
      </c>
      <c r="E20" s="10">
        <v>24797</v>
      </c>
      <c r="F20" s="11">
        <v>25475</v>
      </c>
      <c r="G20" s="11">
        <v>24913</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9767</v>
      </c>
      <c r="D21" s="10">
        <f t="shared" ref="D21:G21" si="0">D20-D25</f>
        <v>6131</v>
      </c>
      <c r="E21" s="10">
        <f t="shared" si="0"/>
        <v>4804</v>
      </c>
      <c r="F21" s="10">
        <f t="shared" si="0"/>
        <v>4660</v>
      </c>
      <c r="G21" s="10">
        <f t="shared" si="0"/>
        <v>4025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0.38365150443868334</v>
      </c>
      <c r="D22" s="12">
        <f t="shared" ref="D22:G22" si="1">D21/D20</f>
        <v>0.24490692657985141</v>
      </c>
      <c r="E22" s="12">
        <f t="shared" si="1"/>
        <v>0.19373311287655764</v>
      </c>
      <c r="F22" s="12">
        <f t="shared" si="1"/>
        <v>0.18292443572129538</v>
      </c>
      <c r="G22" s="12">
        <f t="shared" si="1"/>
        <v>0.16156223658330993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8</v>
      </c>
      <c r="D23" s="10">
        <v>19</v>
      </c>
      <c r="E23" s="10">
        <v>19</v>
      </c>
      <c r="F23" s="9">
        <v>11</v>
      </c>
      <c r="G23" s="9">
        <v>20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3.1424306701233402E-4</v>
      </c>
      <c r="D24" s="12">
        <f t="shared" ref="D24:F24" si="2">D23/D20</f>
        <v>7.5896780378684984E-4</v>
      </c>
      <c r="E24" s="12">
        <f t="shared" si="2"/>
        <v>7.6622172036939953E-4</v>
      </c>
      <c r="F24" s="12">
        <f t="shared" si="2"/>
        <v>4.3179587831207065E-4</v>
      </c>
      <c r="G24" s="12">
        <f>G23/G20</f>
        <v>8.0279372215309275E-4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15691</v>
      </c>
      <c r="D25" s="235">
        <v>18903</v>
      </c>
      <c r="E25" s="235">
        <v>19993</v>
      </c>
      <c r="F25" s="235">
        <v>20815</v>
      </c>
      <c r="G25" s="235">
        <v>20888</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0.61634849556131666</v>
      </c>
      <c r="D26" s="12">
        <f t="shared" ref="D26:F26" si="3">D25/D20</f>
        <v>0.75509307342014864</v>
      </c>
      <c r="E26" s="12">
        <f t="shared" si="3"/>
        <v>0.8062668871234423</v>
      </c>
      <c r="F26" s="12">
        <f t="shared" si="3"/>
        <v>0.81707556427870465</v>
      </c>
      <c r="G26" s="12">
        <f>G25/G20</f>
        <v>0.83843776341669007</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9767</v>
      </c>
      <c r="D29" s="10">
        <v>6131</v>
      </c>
      <c r="E29" s="10">
        <v>4804</v>
      </c>
      <c r="F29" s="11">
        <v>4660</v>
      </c>
      <c r="G29" s="11">
        <v>4025</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9767</v>
      </c>
      <c r="D30" s="20">
        <f>SUM(D29:D29)</f>
        <v>6131</v>
      </c>
      <c r="E30" s="20">
        <f>SUM(E29:E29)</f>
        <v>4804</v>
      </c>
      <c r="F30" s="20">
        <f>SUM(F29:F29)</f>
        <v>4660</v>
      </c>
      <c r="G30" s="20">
        <f>SUM(G29:G29)</f>
        <v>4025</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6402-000000000000}">
      <formula1>$AA$4:$AA$9</formula1>
    </dataValidation>
    <dataValidation type="list" allowBlank="1" showInputMessage="1" showErrorMessage="1" sqref="B10:G10" xr:uid="{00000000-0002-0000-6402-000001000000}">
      <formula1>$AA$10:$AA$11</formula1>
    </dataValidation>
    <dataValidation type="list" allowBlank="1" showInputMessage="1" showErrorMessage="1" sqref="B12:G12" xr:uid="{00000000-0002-0000-64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4958</v>
      </c>
      <c r="C3" s="702"/>
      <c r="D3" s="702"/>
      <c r="E3" s="702"/>
      <c r="F3" s="702"/>
      <c r="G3" s="702"/>
    </row>
    <row r="4" spans="1:27" ht="14.25" customHeight="1" x14ac:dyDescent="0.25">
      <c r="A4" s="6" t="s">
        <v>2</v>
      </c>
      <c r="B4" s="699" t="s">
        <v>4959</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4960</v>
      </c>
      <c r="C13" s="699"/>
      <c r="D13" s="699"/>
      <c r="E13" s="699"/>
      <c r="F13" s="699"/>
      <c r="G13" s="699"/>
      <c r="AA13" s="2" t="s">
        <v>31</v>
      </c>
    </row>
    <row r="14" spans="1:27" ht="14.25" customHeight="1" x14ac:dyDescent="0.25">
      <c r="A14" s="6" t="s">
        <v>28</v>
      </c>
      <c r="B14" s="688" t="s">
        <v>3249</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1047</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25458</v>
      </c>
      <c r="D20" s="10">
        <v>25034</v>
      </c>
      <c r="E20" s="10">
        <v>24797</v>
      </c>
      <c r="F20" s="11">
        <v>25475</v>
      </c>
      <c r="G20" s="11">
        <v>24913</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7463</v>
      </c>
      <c r="D21" s="10">
        <f t="shared" ref="D21:G21" si="0">D20-D25</f>
        <v>4896</v>
      </c>
      <c r="E21" s="10">
        <f t="shared" si="0"/>
        <v>4050</v>
      </c>
      <c r="F21" s="10">
        <f t="shared" si="0"/>
        <v>3960</v>
      </c>
      <c r="G21" s="10">
        <f t="shared" si="0"/>
        <v>3443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0.29314950113913113</v>
      </c>
      <c r="D22" s="12">
        <f t="shared" ref="D22:G22" si="1">D21/D20</f>
        <v>0.19557401933370616</v>
      </c>
      <c r="E22" s="12">
        <f t="shared" si="1"/>
        <v>0.16332620881558252</v>
      </c>
      <c r="F22" s="12">
        <f t="shared" si="1"/>
        <v>0.15544651619234542</v>
      </c>
      <c r="G22" s="12">
        <f t="shared" si="1"/>
        <v>0.13820093926865493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2190</v>
      </c>
      <c r="D23" s="10">
        <v>1163</v>
      </c>
      <c r="E23" s="10">
        <v>997</v>
      </c>
      <c r="F23" s="198">
        <v>788</v>
      </c>
      <c r="G23" s="198">
        <v>625</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8.6024039594626442E-2</v>
      </c>
      <c r="D24" s="12">
        <f t="shared" ref="D24:F24" si="2">D23/D20</f>
        <v>4.6456818726531915E-2</v>
      </c>
      <c r="E24" s="12">
        <f t="shared" si="2"/>
        <v>4.020647658991007E-2</v>
      </c>
      <c r="F24" s="12">
        <f t="shared" si="2"/>
        <v>3.0932286555446515E-2</v>
      </c>
      <c r="G24" s="12">
        <f>G23/G20</f>
        <v>2.5087303817284148E-2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17995</v>
      </c>
      <c r="D25" s="235">
        <v>20138</v>
      </c>
      <c r="E25" s="235">
        <v>20747</v>
      </c>
      <c r="F25" s="235">
        <v>21515</v>
      </c>
      <c r="G25" s="235">
        <v>21470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0.70685049886086893</v>
      </c>
      <c r="D26" s="12">
        <f t="shared" ref="D26:F26" si="3">D25/D20</f>
        <v>0.80442598066629389</v>
      </c>
      <c r="E26" s="12">
        <f t="shared" si="3"/>
        <v>0.83667379118441743</v>
      </c>
      <c r="F26" s="12">
        <f t="shared" si="3"/>
        <v>0.8445534838076546</v>
      </c>
      <c r="G26" s="12">
        <f>G25/G20</f>
        <v>0.86179906073134505</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7463</v>
      </c>
      <c r="D29" s="10">
        <v>4896</v>
      </c>
      <c r="E29" s="10">
        <v>4050</v>
      </c>
      <c r="F29" s="11">
        <v>3960</v>
      </c>
      <c r="G29" s="11">
        <v>3443</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7463</v>
      </c>
      <c r="D30" s="20">
        <f>SUM(D29:D29)</f>
        <v>4896</v>
      </c>
      <c r="E30" s="20">
        <f>SUM(E29:E29)</f>
        <v>4050</v>
      </c>
      <c r="F30" s="20">
        <f>SUM(F29:F29)</f>
        <v>3960</v>
      </c>
      <c r="G30" s="20">
        <f>SUM(G29:G29)</f>
        <v>3443</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6502-000000000000}">
      <formula1>$AA$12:$AA$13</formula1>
    </dataValidation>
    <dataValidation type="list" allowBlank="1" showInputMessage="1" showErrorMessage="1" sqref="B10:G10" xr:uid="{00000000-0002-0000-6502-000001000000}">
      <formula1>$AA$10:$AA$11</formula1>
    </dataValidation>
    <dataValidation type="list" allowBlank="1" showInputMessage="1" showErrorMessage="1" sqref="B5:G5" xr:uid="{00000000-0002-0000-65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4961</v>
      </c>
      <c r="C3" s="702"/>
      <c r="D3" s="702"/>
      <c r="E3" s="702"/>
      <c r="F3" s="702"/>
      <c r="G3" s="702"/>
    </row>
    <row r="4" spans="1:27" ht="14.25" customHeight="1" x14ac:dyDescent="0.25">
      <c r="A4" s="6" t="s">
        <v>2</v>
      </c>
      <c r="B4" s="699" t="s">
        <v>4962</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4963</v>
      </c>
      <c r="C13" s="699"/>
      <c r="D13" s="699"/>
      <c r="E13" s="699"/>
      <c r="F13" s="699"/>
      <c r="G13" s="699"/>
      <c r="AA13" s="2" t="s">
        <v>31</v>
      </c>
    </row>
    <row r="14" spans="1:27" ht="14.25" customHeight="1" x14ac:dyDescent="0.25">
      <c r="A14" s="6" t="s">
        <v>28</v>
      </c>
      <c r="B14" s="688" t="s">
        <v>3253</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1048</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25458</v>
      </c>
      <c r="D20" s="10">
        <v>25034</v>
      </c>
      <c r="E20" s="10">
        <v>24797</v>
      </c>
      <c r="F20" s="11">
        <v>25475</v>
      </c>
      <c r="G20" s="11">
        <v>24913</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4562</v>
      </c>
      <c r="D21" s="10">
        <f t="shared" ref="D21:G21" si="0">D20-D25</f>
        <v>3074</v>
      </c>
      <c r="E21" s="10">
        <f t="shared" si="0"/>
        <v>2835</v>
      </c>
      <c r="F21" s="10">
        <f t="shared" si="0"/>
        <v>2733</v>
      </c>
      <c r="G21" s="10">
        <f t="shared" si="0"/>
        <v>2398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0.17919710896378349</v>
      </c>
      <c r="D22" s="12">
        <f t="shared" ref="D22:G22" si="1">D21/D20</f>
        <v>0.12279300151793561</v>
      </c>
      <c r="E22" s="12">
        <f t="shared" si="1"/>
        <v>0.11432834617090777</v>
      </c>
      <c r="F22" s="12">
        <f t="shared" si="1"/>
        <v>0.10728164867517173</v>
      </c>
      <c r="G22" s="12">
        <f t="shared" si="1"/>
        <v>9.6254967286155818E-2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2749</v>
      </c>
      <c r="D23" s="10">
        <v>1444</v>
      </c>
      <c r="E23" s="10">
        <v>1300</v>
      </c>
      <c r="F23" s="198">
        <v>1136</v>
      </c>
      <c r="G23" s="198">
        <v>936</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0.10798177390211329</v>
      </c>
      <c r="D24" s="12">
        <f t="shared" ref="D24:F24" si="2">D23/D20</f>
        <v>5.768155308780059E-2</v>
      </c>
      <c r="E24" s="12">
        <f t="shared" si="2"/>
        <v>5.2425696656853649E-2</v>
      </c>
      <c r="F24" s="12">
        <f t="shared" si="2"/>
        <v>4.4592737978410207E-2</v>
      </c>
      <c r="G24" s="12">
        <f>G23/G20</f>
        <v>3.7570746196764739E-2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20896</v>
      </c>
      <c r="D25" s="235">
        <v>21960</v>
      </c>
      <c r="E25" s="235">
        <v>21962</v>
      </c>
      <c r="F25" s="235">
        <v>22742</v>
      </c>
      <c r="G25" s="235">
        <v>22515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0.82080289103621651</v>
      </c>
      <c r="D26" s="12">
        <f t="shared" ref="D26:F26" si="3">D25/D20</f>
        <v>0.8772069984820644</v>
      </c>
      <c r="E26" s="12">
        <f t="shared" si="3"/>
        <v>0.88567165382909219</v>
      </c>
      <c r="F26" s="12">
        <f t="shared" si="3"/>
        <v>0.89271835132482824</v>
      </c>
      <c r="G26" s="12">
        <f>G25/G20</f>
        <v>0.90374503271384421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4562</v>
      </c>
      <c r="D29" s="10">
        <v>3074</v>
      </c>
      <c r="E29" s="10">
        <v>2835</v>
      </c>
      <c r="F29" s="11">
        <v>2733</v>
      </c>
      <c r="G29" s="11">
        <v>2398</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4562</v>
      </c>
      <c r="D30" s="20">
        <f>SUM(D29:D29)</f>
        <v>3074</v>
      </c>
      <c r="E30" s="20">
        <f>SUM(E29:E29)</f>
        <v>2835</v>
      </c>
      <c r="F30" s="20">
        <f>SUM(F29:F29)</f>
        <v>2733</v>
      </c>
      <c r="G30" s="20">
        <f>SUM(G29:G29)</f>
        <v>2398</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6602-000000000000}">
      <formula1>$AA$4:$AA$9</formula1>
    </dataValidation>
    <dataValidation type="list" allowBlank="1" showInputMessage="1" showErrorMessage="1" sqref="B10:G10" xr:uid="{00000000-0002-0000-6602-000001000000}">
      <formula1>$AA$10:$AA$11</formula1>
    </dataValidation>
    <dataValidation type="list" allowBlank="1" showInputMessage="1" showErrorMessage="1" sqref="B12:G12" xr:uid="{00000000-0002-0000-66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2-000000000000}">
  <sheetPr>
    <pageSetUpPr fitToPage="1"/>
  </sheetPr>
  <dimension ref="A1:AA44"/>
  <sheetViews>
    <sheetView workbookViewId="0">
      <pane xSplit="1" ySplit="2" topLeftCell="B18" activePane="bottomRight" state="frozen"/>
      <selection activeCell="A5" sqref="A5:XFD5"/>
      <selection pane="topRight" activeCell="A5" sqref="A5:XFD5"/>
      <selection pane="bottomLeft" activeCell="A5" sqref="A5:XFD5"/>
      <selection pane="bottomRight" activeCell="C40" sqref="C40:G40"/>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24.1406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4964</v>
      </c>
      <c r="C3" s="702"/>
      <c r="D3" s="702"/>
      <c r="E3" s="702"/>
      <c r="F3" s="702"/>
      <c r="G3" s="702"/>
    </row>
    <row r="4" spans="1:27" ht="14.25" customHeight="1" x14ac:dyDescent="0.25">
      <c r="A4" s="6" t="s">
        <v>2</v>
      </c>
      <c r="B4" s="699" t="s">
        <v>4965</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79" t="s">
        <v>9</v>
      </c>
      <c r="C7" s="679"/>
      <c r="D7" s="679"/>
      <c r="E7" s="679"/>
      <c r="F7" s="679"/>
      <c r="G7" s="679"/>
      <c r="I7" s="131" t="s">
        <v>58</v>
      </c>
      <c r="J7" s="2" t="s">
        <v>4966</v>
      </c>
      <c r="AA7" s="2" t="s">
        <v>16</v>
      </c>
    </row>
    <row r="8" spans="1:27" ht="14.25" customHeight="1" x14ac:dyDescent="0.25">
      <c r="A8" s="6" t="s">
        <v>13</v>
      </c>
      <c r="B8" s="699" t="s">
        <v>9</v>
      </c>
      <c r="C8" s="699"/>
      <c r="D8" s="699"/>
      <c r="E8" s="699"/>
      <c r="F8" s="699"/>
      <c r="G8" s="699"/>
      <c r="I8" s="131" t="s">
        <v>59</v>
      </c>
      <c r="J8" s="2" t="s">
        <v>4967</v>
      </c>
      <c r="AA8" s="2" t="s">
        <v>6</v>
      </c>
    </row>
    <row r="9" spans="1:27" ht="14.25" customHeight="1" x14ac:dyDescent="0.25">
      <c r="A9" s="6" t="s">
        <v>15</v>
      </c>
      <c r="B9" s="699" t="s">
        <v>63</v>
      </c>
      <c r="C9" s="699"/>
      <c r="D9" s="699"/>
      <c r="E9" s="699"/>
      <c r="F9" s="699"/>
      <c r="G9" s="699"/>
      <c r="I9" s="131" t="s">
        <v>60</v>
      </c>
      <c r="J9" s="2" t="s">
        <v>4968</v>
      </c>
      <c r="AA9" s="2" t="s">
        <v>21</v>
      </c>
    </row>
    <row r="10" spans="1:27" ht="14.25" customHeight="1" x14ac:dyDescent="0.25">
      <c r="A10" s="6" t="s">
        <v>17</v>
      </c>
      <c r="B10" s="699" t="s">
        <v>18</v>
      </c>
      <c r="C10" s="699"/>
      <c r="D10" s="699"/>
      <c r="E10" s="699"/>
      <c r="F10" s="699"/>
      <c r="G10" s="699"/>
      <c r="I10" s="131" t="s">
        <v>61</v>
      </c>
      <c r="J10" s="2" t="s">
        <v>4969</v>
      </c>
      <c r="Z10" s="2" t="s">
        <v>24</v>
      </c>
      <c r="AA10" s="2" t="s">
        <v>25</v>
      </c>
    </row>
    <row r="11" spans="1:27" ht="14.25" customHeight="1" x14ac:dyDescent="0.25">
      <c r="A11" s="6" t="s">
        <v>19</v>
      </c>
      <c r="B11" s="699" t="s">
        <v>20</v>
      </c>
      <c r="C11" s="699"/>
      <c r="D11" s="699"/>
      <c r="E11" s="699"/>
      <c r="F11" s="699"/>
      <c r="G11" s="699"/>
      <c r="I11" s="131" t="s">
        <v>62</v>
      </c>
      <c r="J11" s="2" t="s">
        <v>4970</v>
      </c>
      <c r="AA11" s="2" t="s">
        <v>18</v>
      </c>
    </row>
    <row r="12" spans="1:27" ht="14.25" customHeight="1" x14ac:dyDescent="0.25">
      <c r="A12" s="6" t="s">
        <v>22</v>
      </c>
      <c r="B12" s="688" t="s">
        <v>31</v>
      </c>
      <c r="C12" s="688"/>
      <c r="D12" s="688"/>
      <c r="E12" s="688"/>
      <c r="F12" s="688"/>
      <c r="G12" s="688"/>
      <c r="I12" s="131" t="s">
        <v>77</v>
      </c>
      <c r="J12" s="2" t="s">
        <v>4971</v>
      </c>
      <c r="Z12" s="2" t="s">
        <v>29</v>
      </c>
      <c r="AA12" s="2" t="s">
        <v>23</v>
      </c>
    </row>
    <row r="13" spans="1:27" ht="14.25" customHeight="1" x14ac:dyDescent="0.25">
      <c r="A13" s="6" t="s">
        <v>26</v>
      </c>
      <c r="B13" s="699" t="s">
        <v>4972</v>
      </c>
      <c r="C13" s="699"/>
      <c r="D13" s="699"/>
      <c r="E13" s="699"/>
      <c r="F13" s="699"/>
      <c r="G13" s="699"/>
      <c r="I13" s="131" t="s">
        <v>1963</v>
      </c>
      <c r="J13" s="2" t="s">
        <v>4973</v>
      </c>
      <c r="AA13" s="2" t="s">
        <v>31</v>
      </c>
    </row>
    <row r="14" spans="1:27" ht="14.25" customHeight="1" x14ac:dyDescent="0.25">
      <c r="A14" s="6" t="s">
        <v>28</v>
      </c>
      <c r="B14" s="688" t="s">
        <v>3232</v>
      </c>
      <c r="C14" s="688"/>
      <c r="D14" s="688"/>
      <c r="E14" s="688"/>
      <c r="F14" s="688"/>
      <c r="G14" s="688"/>
      <c r="I14" s="131" t="s">
        <v>1965</v>
      </c>
      <c r="J14" s="2" t="s">
        <v>4974</v>
      </c>
    </row>
    <row r="15" spans="1:27" ht="14.25" customHeight="1" x14ac:dyDescent="0.25">
      <c r="A15" s="6" t="s">
        <v>30</v>
      </c>
      <c r="B15" s="688" t="s">
        <v>3233</v>
      </c>
      <c r="C15" s="688"/>
      <c r="D15" s="688"/>
      <c r="E15" s="688"/>
      <c r="F15" s="688"/>
      <c r="G15" s="688"/>
      <c r="I15" s="131" t="s">
        <v>1994</v>
      </c>
      <c r="J15" s="2" t="s">
        <v>1900</v>
      </c>
    </row>
    <row r="16" spans="1:27" ht="14.25" customHeight="1" x14ac:dyDescent="0.25">
      <c r="A16" s="6" t="s">
        <v>32</v>
      </c>
      <c r="B16" s="699" t="s">
        <v>1050</v>
      </c>
      <c r="C16" s="699"/>
      <c r="D16" s="699"/>
      <c r="E16" s="699"/>
      <c r="F16" s="699"/>
      <c r="G16" s="699"/>
      <c r="I16" s="131" t="s">
        <v>2010</v>
      </c>
      <c r="J16" s="2" t="s">
        <v>4975</v>
      </c>
    </row>
    <row r="17" spans="1:27" ht="14.25" customHeight="1" x14ac:dyDescent="0.25">
      <c r="A17" s="6" t="s">
        <v>35</v>
      </c>
      <c r="B17" s="688" t="s">
        <v>9</v>
      </c>
      <c r="C17" s="688"/>
      <c r="D17" s="688"/>
      <c r="E17" s="688"/>
      <c r="F17" s="688"/>
      <c r="G17" s="688"/>
      <c r="I17" s="131" t="s">
        <v>2012</v>
      </c>
      <c r="J17" s="2" t="s">
        <v>4190</v>
      </c>
    </row>
    <row r="18" spans="1:27" ht="14.25" customHeight="1" x14ac:dyDescent="0.25">
      <c r="A18" s="6" t="s">
        <v>36</v>
      </c>
      <c r="B18" s="699" t="s">
        <v>9</v>
      </c>
      <c r="C18" s="699"/>
      <c r="D18" s="699"/>
      <c r="E18" s="699"/>
      <c r="F18" s="699"/>
      <c r="G18" s="699"/>
      <c r="I18" s="131"/>
    </row>
    <row r="19" spans="1:27" ht="14.25" customHeight="1" x14ac:dyDescent="0.25">
      <c r="A19" s="7" t="s">
        <v>37</v>
      </c>
      <c r="C19" s="8" t="s">
        <v>38</v>
      </c>
      <c r="D19" s="8" t="s">
        <v>39</v>
      </c>
      <c r="E19" s="8" t="s">
        <v>40</v>
      </c>
      <c r="F19" s="8" t="s">
        <v>41</v>
      </c>
      <c r="G19" s="8" t="s">
        <v>42</v>
      </c>
      <c r="H19" s="8"/>
      <c r="I19" s="280"/>
      <c r="J19" s="8"/>
      <c r="K19" s="8"/>
      <c r="L19" s="8"/>
      <c r="M19" s="8"/>
      <c r="N19" s="8"/>
      <c r="O19" s="8"/>
      <c r="P19" s="9"/>
      <c r="Q19" s="9"/>
      <c r="R19" s="9"/>
      <c r="S19" s="9"/>
      <c r="T19" s="9"/>
      <c r="U19" s="9"/>
      <c r="V19" s="9"/>
      <c r="W19" s="9"/>
      <c r="X19" s="9"/>
      <c r="Y19" s="9"/>
      <c r="Z19" s="9"/>
      <c r="AA19" s="9"/>
    </row>
    <row r="20" spans="1:27" ht="14.25" customHeight="1" x14ac:dyDescent="0.25">
      <c r="A20" s="6" t="s">
        <v>43</v>
      </c>
      <c r="C20" s="10">
        <v>24600</v>
      </c>
      <c r="D20" s="10">
        <v>24529</v>
      </c>
      <c r="E20" s="10">
        <v>24474</v>
      </c>
      <c r="F20" s="11">
        <v>25173</v>
      </c>
      <c r="G20" s="11">
        <v>24679</v>
      </c>
      <c r="H20" s="11"/>
      <c r="I20" s="277"/>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24600</v>
      </c>
      <c r="D21" s="10">
        <f t="shared" ref="D21:G21" si="0">D20-D25</f>
        <v>24529</v>
      </c>
      <c r="E21" s="10">
        <f t="shared" si="0"/>
        <v>24474</v>
      </c>
      <c r="F21" s="10">
        <f t="shared" si="0"/>
        <v>25173</v>
      </c>
      <c r="G21" s="10">
        <f t="shared" si="0"/>
        <v>24679</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10">
        <v>0</v>
      </c>
      <c r="G23" s="10">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2"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2" customHeight="1" x14ac:dyDescent="0.25">
      <c r="A29" s="131" t="s">
        <v>1955</v>
      </c>
      <c r="B29" s="265" t="s">
        <v>1956</v>
      </c>
      <c r="C29" s="276">
        <v>22427</v>
      </c>
      <c r="D29" s="276">
        <v>22354</v>
      </c>
      <c r="E29" s="276">
        <v>22255</v>
      </c>
      <c r="F29" s="276">
        <v>23030</v>
      </c>
      <c r="G29" s="276">
        <v>22829</v>
      </c>
      <c r="H29" s="11"/>
      <c r="I29" s="11"/>
      <c r="J29" s="11"/>
      <c r="K29" s="11"/>
      <c r="L29" s="11"/>
      <c r="M29" s="11"/>
      <c r="N29" s="11"/>
      <c r="O29" s="11"/>
      <c r="P29" s="9"/>
      <c r="Q29" s="9"/>
      <c r="R29" s="9"/>
      <c r="S29" s="9"/>
      <c r="T29" s="9"/>
      <c r="U29" s="9"/>
      <c r="V29" s="9"/>
      <c r="W29" s="9"/>
      <c r="X29" s="9"/>
      <c r="Y29" s="9"/>
      <c r="Z29" s="9"/>
      <c r="AA29" s="9"/>
    </row>
    <row r="30" spans="1:27" ht="12" customHeight="1" x14ac:dyDescent="0.25">
      <c r="A30" s="131" t="s">
        <v>58</v>
      </c>
      <c r="B30" s="265" t="s">
        <v>4976</v>
      </c>
      <c r="C30" s="276">
        <v>182</v>
      </c>
      <c r="D30" s="276">
        <v>83</v>
      </c>
      <c r="E30" s="276">
        <v>61</v>
      </c>
      <c r="F30" s="276">
        <v>48</v>
      </c>
      <c r="G30" s="276">
        <v>44</v>
      </c>
      <c r="H30" s="11"/>
      <c r="I30" s="11"/>
      <c r="J30" s="11"/>
      <c r="K30" s="11"/>
      <c r="L30" s="11"/>
      <c r="M30" s="11"/>
      <c r="N30" s="11"/>
      <c r="O30" s="11"/>
      <c r="P30" s="9"/>
      <c r="Q30" s="9"/>
      <c r="R30" s="9"/>
      <c r="S30" s="9"/>
      <c r="T30" s="9"/>
      <c r="U30" s="9"/>
      <c r="V30" s="9"/>
      <c r="W30" s="9"/>
      <c r="X30" s="9"/>
      <c r="Y30" s="9"/>
      <c r="Z30" s="9"/>
      <c r="AA30" s="9"/>
    </row>
    <row r="31" spans="1:27" ht="12" customHeight="1" x14ac:dyDescent="0.25">
      <c r="A31" s="131" t="s">
        <v>59</v>
      </c>
      <c r="B31" s="265" t="s">
        <v>4977</v>
      </c>
      <c r="C31" s="276">
        <v>695</v>
      </c>
      <c r="D31" s="276">
        <v>324</v>
      </c>
      <c r="E31" s="276">
        <v>199</v>
      </c>
      <c r="F31" s="276">
        <v>191</v>
      </c>
      <c r="G31" s="276">
        <v>131</v>
      </c>
      <c r="H31" s="11"/>
      <c r="I31" s="11"/>
      <c r="J31" s="11"/>
      <c r="K31" s="11"/>
      <c r="L31" s="11"/>
      <c r="M31" s="11"/>
      <c r="N31" s="11"/>
      <c r="O31" s="11"/>
      <c r="P31" s="9"/>
      <c r="Q31" s="9"/>
      <c r="R31" s="9"/>
      <c r="S31" s="9"/>
      <c r="T31" s="9"/>
      <c r="U31" s="9"/>
      <c r="V31" s="9"/>
      <c r="W31" s="9"/>
      <c r="X31" s="9"/>
      <c r="Y31" s="9"/>
      <c r="Z31" s="9"/>
      <c r="AA31" s="9"/>
    </row>
    <row r="32" spans="1:27" ht="12" customHeight="1" x14ac:dyDescent="0.25">
      <c r="A32" s="131" t="s">
        <v>60</v>
      </c>
      <c r="B32" s="265" t="s">
        <v>4978</v>
      </c>
      <c r="C32" s="276">
        <v>47</v>
      </c>
      <c r="D32" s="276">
        <v>40</v>
      </c>
      <c r="E32" s="276">
        <v>46</v>
      </c>
      <c r="F32" s="276">
        <v>66</v>
      </c>
      <c r="G32" s="276">
        <v>30</v>
      </c>
      <c r="H32" s="11"/>
      <c r="I32" s="11"/>
      <c r="J32" s="11"/>
      <c r="K32" s="11"/>
      <c r="L32" s="11"/>
      <c r="M32" s="11"/>
      <c r="N32" s="11"/>
      <c r="O32" s="11"/>
      <c r="P32" s="9"/>
      <c r="Q32" s="9"/>
      <c r="R32" s="9"/>
      <c r="S32" s="9"/>
      <c r="T32" s="9"/>
      <c r="U32" s="9"/>
      <c r="V32" s="9"/>
      <c r="W32" s="9"/>
      <c r="X32" s="9"/>
      <c r="Y32" s="9"/>
      <c r="Z32" s="9"/>
      <c r="AA32" s="9"/>
    </row>
    <row r="33" spans="1:27" ht="12" customHeight="1" x14ac:dyDescent="0.25">
      <c r="A33" s="131" t="s">
        <v>61</v>
      </c>
      <c r="B33" s="265" t="s">
        <v>4979</v>
      </c>
      <c r="C33" s="792" t="s">
        <v>10813</v>
      </c>
      <c r="D33" s="705"/>
      <c r="E33" s="705"/>
      <c r="F33" s="705"/>
      <c r="G33" s="705"/>
      <c r="H33" s="11"/>
      <c r="I33" s="11"/>
      <c r="J33" s="11"/>
      <c r="K33" s="11"/>
      <c r="L33" s="11"/>
      <c r="M33" s="11"/>
      <c r="N33" s="11"/>
      <c r="O33" s="11"/>
      <c r="P33" s="9"/>
      <c r="Q33" s="9"/>
      <c r="R33" s="9"/>
      <c r="S33" s="9"/>
      <c r="T33" s="9"/>
      <c r="U33" s="9"/>
      <c r="V33" s="9"/>
      <c r="W33" s="9"/>
      <c r="X33" s="9"/>
      <c r="Y33" s="9"/>
      <c r="Z33" s="9"/>
      <c r="AA33" s="9"/>
    </row>
    <row r="34" spans="1:27" ht="12" customHeight="1" x14ac:dyDescent="0.25">
      <c r="A34" s="131" t="s">
        <v>62</v>
      </c>
      <c r="B34" s="265" t="s">
        <v>4980</v>
      </c>
      <c r="C34" s="276">
        <v>89</v>
      </c>
      <c r="D34" s="276">
        <v>87</v>
      </c>
      <c r="E34" s="276">
        <v>75</v>
      </c>
      <c r="F34" s="276">
        <v>54</v>
      </c>
      <c r="G34" s="276">
        <v>25</v>
      </c>
      <c r="H34" s="11"/>
      <c r="I34" s="11"/>
      <c r="J34" s="11"/>
      <c r="K34" s="11"/>
      <c r="L34" s="11"/>
      <c r="M34" s="11"/>
      <c r="N34" s="11"/>
      <c r="O34" s="11"/>
      <c r="P34" s="9"/>
      <c r="Q34" s="9"/>
      <c r="R34" s="9"/>
      <c r="S34" s="9"/>
      <c r="T34" s="9"/>
      <c r="U34" s="9"/>
      <c r="V34" s="9"/>
      <c r="W34" s="9"/>
      <c r="X34" s="9"/>
      <c r="Y34" s="9"/>
      <c r="Z34" s="9"/>
      <c r="AA34" s="9"/>
    </row>
    <row r="35" spans="1:27" ht="12" customHeight="1" x14ac:dyDescent="0.25">
      <c r="A35" s="131" t="s">
        <v>77</v>
      </c>
      <c r="B35" s="265" t="s">
        <v>4981</v>
      </c>
      <c r="C35" s="276">
        <v>36</v>
      </c>
      <c r="D35" s="276">
        <v>36</v>
      </c>
      <c r="E35" s="276">
        <v>34</v>
      </c>
      <c r="F35" s="276">
        <v>36</v>
      </c>
      <c r="G35" s="276" t="s">
        <v>1542</v>
      </c>
      <c r="H35" s="11"/>
      <c r="I35" s="11"/>
      <c r="J35" s="11"/>
      <c r="K35" s="11"/>
      <c r="L35" s="11"/>
      <c r="M35" s="11"/>
      <c r="N35" s="11"/>
      <c r="O35" s="11"/>
      <c r="P35" s="9"/>
      <c r="Q35" s="9"/>
      <c r="R35" s="9"/>
      <c r="S35" s="9"/>
      <c r="T35" s="9"/>
      <c r="U35" s="9"/>
      <c r="V35" s="9"/>
      <c r="W35" s="9"/>
      <c r="X35" s="9"/>
      <c r="Y35" s="9"/>
      <c r="Z35" s="9"/>
      <c r="AA35" s="9"/>
    </row>
    <row r="36" spans="1:27" ht="12" customHeight="1" x14ac:dyDescent="0.25">
      <c r="A36" s="131" t="s">
        <v>1963</v>
      </c>
      <c r="B36" s="265" t="s">
        <v>4982</v>
      </c>
      <c r="C36" s="276">
        <v>747</v>
      </c>
      <c r="D36" s="276">
        <v>694</v>
      </c>
      <c r="E36" s="276">
        <v>673</v>
      </c>
      <c r="F36" s="276">
        <v>542</v>
      </c>
      <c r="G36" s="276">
        <v>313</v>
      </c>
      <c r="H36" s="11"/>
      <c r="I36" s="11"/>
      <c r="J36" s="11"/>
      <c r="K36" s="11"/>
      <c r="L36" s="11"/>
      <c r="M36" s="11"/>
      <c r="N36" s="11"/>
      <c r="O36" s="11"/>
      <c r="P36" s="9"/>
      <c r="Q36" s="9"/>
      <c r="R36" s="9"/>
      <c r="S36" s="9"/>
      <c r="T36" s="9"/>
      <c r="U36" s="9"/>
      <c r="V36" s="9"/>
      <c r="W36" s="9"/>
      <c r="X36" s="9"/>
      <c r="Y36" s="9"/>
      <c r="Z36" s="9"/>
      <c r="AA36" s="9"/>
    </row>
    <row r="37" spans="1:27" ht="12" customHeight="1" x14ac:dyDescent="0.25">
      <c r="A37" s="131" t="s">
        <v>1965</v>
      </c>
      <c r="B37" s="265" t="s">
        <v>4970</v>
      </c>
      <c r="C37" s="792" t="s">
        <v>10813</v>
      </c>
      <c r="D37" s="705"/>
      <c r="E37" s="705"/>
      <c r="F37" s="705"/>
      <c r="G37" s="705"/>
      <c r="H37" s="11"/>
      <c r="I37" s="11"/>
      <c r="J37" s="11"/>
      <c r="K37" s="11"/>
      <c r="L37" s="11"/>
      <c r="M37" s="11"/>
      <c r="N37" s="11"/>
      <c r="O37" s="11"/>
      <c r="P37" s="9"/>
      <c r="Q37" s="9"/>
      <c r="R37" s="9"/>
      <c r="S37" s="9"/>
      <c r="T37" s="9"/>
      <c r="U37" s="9"/>
      <c r="V37" s="9"/>
      <c r="W37" s="9"/>
      <c r="X37" s="9"/>
      <c r="Y37" s="9"/>
      <c r="Z37" s="9"/>
      <c r="AA37" s="9"/>
    </row>
    <row r="38" spans="1:27" ht="12" customHeight="1" x14ac:dyDescent="0.25">
      <c r="A38" s="131" t="s">
        <v>1967</v>
      </c>
      <c r="B38" s="265" t="s">
        <v>4983</v>
      </c>
      <c r="C38" s="276">
        <v>24</v>
      </c>
      <c r="D38" s="276">
        <v>14</v>
      </c>
      <c r="E38" s="276" t="s">
        <v>1542</v>
      </c>
      <c r="F38" s="276" t="s">
        <v>1542</v>
      </c>
      <c r="G38" s="276" t="s">
        <v>1542</v>
      </c>
      <c r="H38" s="11"/>
      <c r="I38" s="11"/>
      <c r="J38" s="11"/>
      <c r="K38" s="11"/>
      <c r="L38" s="11"/>
      <c r="M38" s="11"/>
      <c r="N38" s="11"/>
      <c r="O38" s="11"/>
      <c r="P38" s="9"/>
      <c r="Q38" s="9"/>
      <c r="R38" s="9"/>
      <c r="S38" s="9"/>
      <c r="T38" s="9"/>
      <c r="U38" s="9"/>
      <c r="V38" s="9"/>
      <c r="W38" s="9"/>
      <c r="X38" s="9"/>
      <c r="Y38" s="9"/>
      <c r="Z38" s="9"/>
      <c r="AA38" s="9"/>
    </row>
    <row r="39" spans="1:27" ht="12" customHeight="1" x14ac:dyDescent="0.25">
      <c r="A39" s="131" t="s">
        <v>1968</v>
      </c>
      <c r="B39" s="265" t="s">
        <v>4984</v>
      </c>
      <c r="C39" s="792" t="s">
        <v>10813</v>
      </c>
      <c r="D39" s="705"/>
      <c r="E39" s="705"/>
      <c r="F39" s="705"/>
      <c r="G39" s="705"/>
      <c r="H39" s="11"/>
      <c r="I39" s="11"/>
      <c r="J39" s="11"/>
      <c r="K39" s="11"/>
      <c r="L39" s="11"/>
      <c r="M39" s="11"/>
      <c r="N39" s="11"/>
      <c r="O39" s="11"/>
      <c r="P39" s="9"/>
      <c r="Q39" s="9"/>
      <c r="R39" s="9"/>
      <c r="S39" s="9"/>
      <c r="T39" s="9"/>
      <c r="U39" s="9"/>
      <c r="V39" s="9"/>
      <c r="W39" s="9"/>
      <c r="X39" s="9"/>
      <c r="Y39" s="9"/>
      <c r="Z39" s="9"/>
      <c r="AA39" s="9"/>
    </row>
    <row r="40" spans="1:27" ht="12" customHeight="1" x14ac:dyDescent="0.25">
      <c r="A40" s="131" t="s">
        <v>1970</v>
      </c>
      <c r="B40" s="265" t="s">
        <v>4985</v>
      </c>
      <c r="C40" s="792" t="s">
        <v>10813</v>
      </c>
      <c r="D40" s="705"/>
      <c r="E40" s="705"/>
      <c r="F40" s="705"/>
      <c r="G40" s="705"/>
      <c r="H40" s="11"/>
      <c r="I40" s="11"/>
      <c r="J40" s="11"/>
      <c r="K40" s="11"/>
      <c r="L40" s="11"/>
      <c r="M40" s="11"/>
      <c r="N40" s="11"/>
      <c r="O40" s="11"/>
      <c r="P40" s="9"/>
      <c r="Q40" s="9"/>
      <c r="R40" s="9"/>
      <c r="S40" s="9"/>
      <c r="T40" s="9"/>
      <c r="U40" s="9"/>
      <c r="V40" s="9"/>
      <c r="W40" s="9"/>
      <c r="X40" s="9"/>
      <c r="Y40" s="9"/>
      <c r="Z40" s="9"/>
      <c r="AA40" s="9"/>
    </row>
    <row r="41" spans="1:27" ht="12" customHeight="1" x14ac:dyDescent="0.25">
      <c r="A41" s="131" t="s">
        <v>1994</v>
      </c>
      <c r="B41" s="265" t="s">
        <v>117</v>
      </c>
      <c r="C41" s="276">
        <v>79</v>
      </c>
      <c r="D41" s="276">
        <v>179</v>
      </c>
      <c r="E41" s="276">
        <v>242</v>
      </c>
      <c r="F41" s="276">
        <v>255</v>
      </c>
      <c r="G41" s="276">
        <v>446</v>
      </c>
      <c r="H41" s="11"/>
      <c r="I41" s="11"/>
      <c r="J41" s="11"/>
      <c r="K41" s="11"/>
      <c r="L41" s="11"/>
      <c r="M41" s="11"/>
      <c r="N41" s="11"/>
      <c r="O41" s="11"/>
      <c r="P41" s="9"/>
      <c r="Q41" s="9"/>
      <c r="R41" s="9"/>
      <c r="S41" s="9"/>
      <c r="T41" s="9"/>
      <c r="U41" s="9"/>
      <c r="V41" s="9"/>
      <c r="W41" s="9"/>
      <c r="X41" s="9"/>
      <c r="Y41" s="9"/>
      <c r="Z41" s="9"/>
      <c r="AA41" s="9"/>
    </row>
    <row r="42" spans="1:27" ht="12" customHeight="1" x14ac:dyDescent="0.25">
      <c r="A42" s="131" t="s">
        <v>2010</v>
      </c>
      <c r="B42" s="265" t="s">
        <v>4986</v>
      </c>
      <c r="C42" s="276">
        <v>260</v>
      </c>
      <c r="D42" s="276">
        <v>700</v>
      </c>
      <c r="E42" s="276">
        <v>869</v>
      </c>
      <c r="F42" s="276">
        <v>928</v>
      </c>
      <c r="G42" s="276">
        <v>841</v>
      </c>
      <c r="H42" s="11"/>
      <c r="I42" s="11"/>
      <c r="J42" s="11"/>
      <c r="K42" s="11"/>
      <c r="L42" s="11"/>
      <c r="M42" s="11"/>
      <c r="N42" s="11"/>
      <c r="O42" s="11"/>
      <c r="P42" s="9"/>
      <c r="Q42" s="9"/>
      <c r="R42" s="9"/>
      <c r="S42" s="9"/>
      <c r="T42" s="9"/>
      <c r="U42" s="9"/>
      <c r="V42" s="9"/>
      <c r="W42" s="9"/>
      <c r="X42" s="9"/>
      <c r="Y42" s="9"/>
      <c r="Z42" s="9"/>
      <c r="AA42" s="9"/>
    </row>
    <row r="43" spans="1:27" ht="12" customHeight="1" x14ac:dyDescent="0.25">
      <c r="A43" s="131" t="s">
        <v>2012</v>
      </c>
      <c r="B43" s="265" t="s">
        <v>4987</v>
      </c>
      <c r="C43" s="276" t="s">
        <v>1542</v>
      </c>
      <c r="D43" s="276" t="s">
        <v>1542</v>
      </c>
      <c r="E43" s="276" t="s">
        <v>2257</v>
      </c>
      <c r="F43" s="276" t="s">
        <v>1542</v>
      </c>
      <c r="G43" s="276" t="s">
        <v>1542</v>
      </c>
      <c r="H43" s="11"/>
      <c r="I43" s="11"/>
      <c r="J43" s="11"/>
      <c r="K43" s="11"/>
      <c r="L43" s="11"/>
      <c r="M43" s="11"/>
      <c r="N43" s="11"/>
      <c r="O43" s="11"/>
      <c r="P43" s="9"/>
      <c r="Q43" s="9"/>
      <c r="R43" s="9"/>
      <c r="S43" s="9"/>
      <c r="T43" s="9"/>
      <c r="U43" s="9"/>
      <c r="V43" s="9"/>
      <c r="W43" s="9"/>
      <c r="X43" s="9"/>
      <c r="Y43" s="9"/>
      <c r="Z43" s="9"/>
      <c r="AA43" s="9"/>
    </row>
    <row r="44" spans="1:27" s="19" customFormat="1" ht="12" customHeight="1" x14ac:dyDescent="0.25">
      <c r="A44" s="19" t="s">
        <v>53</v>
      </c>
      <c r="C44" s="256">
        <v>24600</v>
      </c>
      <c r="D44" s="256">
        <v>24529</v>
      </c>
      <c r="E44" s="256">
        <v>24474</v>
      </c>
      <c r="F44" s="256">
        <v>25173</v>
      </c>
      <c r="G44" s="256">
        <v>24679</v>
      </c>
      <c r="H44" s="20"/>
      <c r="I44" s="20"/>
      <c r="J44" s="20"/>
      <c r="K44" s="20"/>
      <c r="L44" s="20"/>
      <c r="M44" s="20"/>
      <c r="N44" s="20"/>
      <c r="O44" s="20"/>
      <c r="P44" s="21"/>
      <c r="Q44" s="21"/>
      <c r="R44" s="21"/>
      <c r="S44" s="21"/>
      <c r="T44" s="21"/>
      <c r="U44" s="21"/>
      <c r="V44" s="21"/>
      <c r="W44" s="21"/>
      <c r="X44" s="21"/>
      <c r="Y44" s="21"/>
      <c r="Z44" s="21"/>
      <c r="AA44" s="21"/>
    </row>
  </sheetData>
  <mergeCells count="21">
    <mergeCell ref="B15:G15"/>
    <mergeCell ref="B16:G16"/>
    <mergeCell ref="B17:G17"/>
    <mergeCell ref="B18:G18"/>
    <mergeCell ref="C27:G27"/>
    <mergeCell ref="C37:G37"/>
    <mergeCell ref="C39:G39"/>
    <mergeCell ref="C40:G40"/>
    <mergeCell ref="B14:G14"/>
    <mergeCell ref="B3:G3"/>
    <mergeCell ref="B4:G4"/>
    <mergeCell ref="B5:G5"/>
    <mergeCell ref="B6:G6"/>
    <mergeCell ref="B7:G7"/>
    <mergeCell ref="B8:G8"/>
    <mergeCell ref="B9:G9"/>
    <mergeCell ref="B10:G10"/>
    <mergeCell ref="B11:G11"/>
    <mergeCell ref="B12:G12"/>
    <mergeCell ref="B13:G13"/>
    <mergeCell ref="C33:G33"/>
  </mergeCells>
  <dataValidations count="3">
    <dataValidation type="list" allowBlank="1" showInputMessage="1" showErrorMessage="1" sqref="B12:G12" xr:uid="{00000000-0002-0000-6702-000000000000}">
      <formula1>$AA$12:$AA$13</formula1>
    </dataValidation>
    <dataValidation type="list" allowBlank="1" showInputMessage="1" showErrorMessage="1" sqref="B10:G10" xr:uid="{00000000-0002-0000-6702-000001000000}">
      <formula1>$AA$10:$AA$11</formula1>
    </dataValidation>
    <dataValidation type="list" allowBlank="1" showInputMessage="1" showErrorMessage="1" sqref="B5:G5" xr:uid="{00000000-0002-0000-6702-000002000000}">
      <formula1>$AA$4:$AA$9</formula1>
    </dataValidation>
  </dataValidations>
  <pageMargins left="0.31496062992125984" right="0.31496062992125984" top="0.35433070866141736" bottom="0.15748031496062992" header="0.31496062992125984" footer="0.31496062992125984"/>
  <pageSetup paperSize="9" scale="90" orientation="landscape" r:id="rId1"/>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4988</v>
      </c>
      <c r="C3" s="702"/>
      <c r="D3" s="702"/>
      <c r="E3" s="702"/>
      <c r="F3" s="702"/>
      <c r="G3" s="702"/>
    </row>
    <row r="4" spans="1:27" ht="14.25" customHeight="1" x14ac:dyDescent="0.25">
      <c r="A4" s="6" t="s">
        <v>2</v>
      </c>
      <c r="B4" s="699" t="s">
        <v>4989</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4990</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1051</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24600</v>
      </c>
      <c r="D20" s="10">
        <v>24529</v>
      </c>
      <c r="E20" s="10">
        <v>24474</v>
      </c>
      <c r="F20" s="11">
        <v>25173</v>
      </c>
      <c r="G20" s="11">
        <v>24679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79</v>
      </c>
      <c r="D21" s="10">
        <f t="shared" ref="D21:G21" si="0">D20-D25</f>
        <v>177</v>
      </c>
      <c r="E21" s="10">
        <f t="shared" si="0"/>
        <v>240</v>
      </c>
      <c r="F21" s="10">
        <f t="shared" si="0"/>
        <v>254</v>
      </c>
      <c r="G21" s="10">
        <f t="shared" si="0"/>
        <v>445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3.2113821138211383E-3</v>
      </c>
      <c r="D22" s="12">
        <f t="shared" ref="D22:G22" si="1">D21/D20</f>
        <v>7.2159484691589545E-3</v>
      </c>
      <c r="E22" s="12">
        <f t="shared" si="1"/>
        <v>9.8063250796763916E-3</v>
      </c>
      <c r="F22" s="12">
        <f t="shared" si="1"/>
        <v>1.0090175982203154E-2</v>
      </c>
      <c r="G22" s="12">
        <f t="shared" si="1"/>
        <v>1.8031524778151464E-2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v>
      </c>
      <c r="D23" s="10">
        <v>3</v>
      </c>
      <c r="E23" s="10">
        <v>6</v>
      </c>
      <c r="F23" s="198">
        <v>7</v>
      </c>
      <c r="G23" s="198">
        <v>2</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8.1300813008130081E-5</v>
      </c>
      <c r="D24" s="12">
        <f t="shared" ref="D24:F24" si="2">D23/D20</f>
        <v>1.223042113416772E-4</v>
      </c>
      <c r="E24" s="12">
        <f t="shared" si="2"/>
        <v>2.4515812699190976E-4</v>
      </c>
      <c r="F24" s="12">
        <f t="shared" si="2"/>
        <v>2.7807571604496884E-4</v>
      </c>
      <c r="G24" s="12">
        <f>G23/G20</f>
        <v>8.1040560800680738E-5</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24521</v>
      </c>
      <c r="D25" s="235">
        <v>24352</v>
      </c>
      <c r="E25" s="235">
        <v>24234</v>
      </c>
      <c r="F25" s="235">
        <v>24919</v>
      </c>
      <c r="G25" s="235">
        <v>24234</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0.9967886178861789</v>
      </c>
      <c r="D26" s="12">
        <f t="shared" ref="D26:F26" si="3">D25/D20</f>
        <v>0.99278405153084104</v>
      </c>
      <c r="E26" s="12">
        <f t="shared" si="3"/>
        <v>0.99019367492032362</v>
      </c>
      <c r="F26" s="12">
        <f t="shared" si="3"/>
        <v>0.98990982401779681</v>
      </c>
      <c r="G26" s="12">
        <f>G25/G20</f>
        <v>0.98196847522184849</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79</v>
      </c>
      <c r="D29" s="10">
        <v>177</v>
      </c>
      <c r="E29" s="10">
        <v>240</v>
      </c>
      <c r="F29" s="11">
        <v>254</v>
      </c>
      <c r="G29" s="11">
        <v>445</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79</v>
      </c>
      <c r="D30" s="20">
        <f>SUM(D29:D29)</f>
        <v>177</v>
      </c>
      <c r="E30" s="20">
        <f>SUM(E29:E29)</f>
        <v>240</v>
      </c>
      <c r="F30" s="20">
        <f>SUM(F29:F29)</f>
        <v>254</v>
      </c>
      <c r="G30" s="20">
        <f>SUM(G29:G29)</f>
        <v>445</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6802-000000000000}">
      <formula1>$AA$4:$AA$9</formula1>
    </dataValidation>
    <dataValidation type="list" allowBlank="1" showInputMessage="1" showErrorMessage="1" sqref="B10:G10" xr:uid="{00000000-0002-0000-6802-000001000000}">
      <formula1>$AA$10:$AA$11</formula1>
    </dataValidation>
    <dataValidation type="list" allowBlank="1" showInputMessage="1" showErrorMessage="1" sqref="B12:G12" xr:uid="{00000000-0002-0000-68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4991</v>
      </c>
      <c r="C3" s="702"/>
      <c r="D3" s="702"/>
      <c r="E3" s="702"/>
      <c r="F3" s="702"/>
      <c r="G3" s="702"/>
    </row>
    <row r="4" spans="1:27" ht="14.25" customHeight="1" x14ac:dyDescent="0.25">
      <c r="A4" s="6" t="s">
        <v>2</v>
      </c>
      <c r="B4" s="776" t="s">
        <v>4992</v>
      </c>
      <c r="C4" s="776"/>
      <c r="D4" s="776"/>
      <c r="E4" s="776"/>
      <c r="F4" s="776"/>
      <c r="G4" s="776"/>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4993</v>
      </c>
      <c r="C13" s="699"/>
      <c r="D13" s="699"/>
      <c r="E13" s="699"/>
      <c r="F13" s="699"/>
      <c r="G13" s="699"/>
      <c r="AA13" s="2" t="s">
        <v>31</v>
      </c>
    </row>
    <row r="14" spans="1:27" ht="14.25" customHeight="1" x14ac:dyDescent="0.25">
      <c r="A14" s="6" t="s">
        <v>28</v>
      </c>
      <c r="B14" s="688" t="s">
        <v>3245</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1052</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24600</v>
      </c>
      <c r="D20" s="10">
        <v>24529</v>
      </c>
      <c r="E20" s="10">
        <v>24474</v>
      </c>
      <c r="F20" s="11">
        <v>25173</v>
      </c>
      <c r="G20" s="11">
        <v>24679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2133</v>
      </c>
      <c r="D21" s="10">
        <f t="shared" ref="D21:G21" si="0">D20-D25</f>
        <v>2118</v>
      </c>
      <c r="E21" s="10">
        <f t="shared" si="0"/>
        <v>2150</v>
      </c>
      <c r="F21" s="10">
        <f t="shared" si="0"/>
        <v>2066</v>
      </c>
      <c r="G21" s="10">
        <f t="shared" si="0"/>
        <v>1784</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8.6707317073170725E-2</v>
      </c>
      <c r="D22" s="12">
        <f t="shared" ref="D22:G22" si="1">D21/D20</f>
        <v>8.6346773207224101E-2</v>
      </c>
      <c r="E22" s="12">
        <f t="shared" si="1"/>
        <v>8.784832883876767E-2</v>
      </c>
      <c r="F22" s="12">
        <f t="shared" si="1"/>
        <v>8.2072061335557944E-2</v>
      </c>
      <c r="G22" s="12">
        <f t="shared" si="1"/>
        <v>7.2288180234207217E-2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v>
      </c>
      <c r="D23" s="10">
        <v>8</v>
      </c>
      <c r="E23" s="10">
        <v>6</v>
      </c>
      <c r="F23" s="9">
        <v>9</v>
      </c>
      <c r="G23" s="9">
        <v>10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4.0650406504065041E-5</v>
      </c>
      <c r="D24" s="12">
        <f t="shared" ref="D24:F24" si="2">D23/D20</f>
        <v>3.2614456357780584E-4</v>
      </c>
      <c r="E24" s="12">
        <f t="shared" si="2"/>
        <v>2.4515812699190976E-4</v>
      </c>
      <c r="F24" s="12">
        <f t="shared" si="2"/>
        <v>3.5752592062924561E-4</v>
      </c>
      <c r="G24" s="12">
        <f>G23/G20</f>
        <v>4.0520280400340369E-4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22467</v>
      </c>
      <c r="D25" s="235">
        <v>22411</v>
      </c>
      <c r="E25" s="235">
        <v>22324</v>
      </c>
      <c r="F25" s="235">
        <v>23107</v>
      </c>
      <c r="G25" s="235">
        <v>22895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0.9132926829268293</v>
      </c>
      <c r="D26" s="12">
        <f t="shared" ref="D26:F26" si="3">D25/D20</f>
        <v>0.91365322679277594</v>
      </c>
      <c r="E26" s="12">
        <f t="shared" si="3"/>
        <v>0.9121516711612323</v>
      </c>
      <c r="F26" s="12">
        <f t="shared" si="3"/>
        <v>0.91792793866444211</v>
      </c>
      <c r="G26" s="12">
        <f>G25/G20</f>
        <v>0.92771181976579276</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2133</v>
      </c>
      <c r="D29" s="10">
        <v>2118</v>
      </c>
      <c r="E29" s="10">
        <v>2150</v>
      </c>
      <c r="F29" s="11">
        <v>2066</v>
      </c>
      <c r="G29" s="11">
        <v>1784</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2133</v>
      </c>
      <c r="D30" s="20">
        <f>SUM(D29:D29)</f>
        <v>2118</v>
      </c>
      <c r="E30" s="20">
        <f>SUM(E29:E29)</f>
        <v>2150</v>
      </c>
      <c r="F30" s="20">
        <f>SUM(F29:F29)</f>
        <v>2066</v>
      </c>
      <c r="G30" s="20">
        <f>SUM(G29:G29)</f>
        <v>1784</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6902-000000000000}">
      <formula1>$AA$12:$AA$13</formula1>
    </dataValidation>
    <dataValidation type="list" allowBlank="1" showInputMessage="1" showErrorMessage="1" sqref="B10:G10" xr:uid="{00000000-0002-0000-6902-000001000000}">
      <formula1>$AA$10:$AA$11</formula1>
    </dataValidation>
    <dataValidation type="list" allowBlank="1" showInputMessage="1" showErrorMessage="1" sqref="B5:G5" xr:uid="{00000000-0002-0000-69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4994</v>
      </c>
      <c r="C3" s="702"/>
      <c r="D3" s="702"/>
      <c r="E3" s="702"/>
      <c r="F3" s="702"/>
      <c r="G3" s="702"/>
    </row>
    <row r="4" spans="1:27" ht="14.25" customHeight="1" x14ac:dyDescent="0.25">
      <c r="A4" s="6" t="s">
        <v>2</v>
      </c>
      <c r="B4" s="776" t="s">
        <v>4995</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4996</v>
      </c>
      <c r="C13" s="699"/>
      <c r="D13" s="699"/>
      <c r="E13" s="699"/>
      <c r="F13" s="699"/>
      <c r="G13" s="699"/>
      <c r="AA13" s="2" t="s">
        <v>31</v>
      </c>
    </row>
    <row r="14" spans="1:27" ht="14.25" customHeight="1" x14ac:dyDescent="0.25">
      <c r="A14" s="6" t="s">
        <v>28</v>
      </c>
      <c r="B14" s="688" t="s">
        <v>3249</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1053</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24600</v>
      </c>
      <c r="D20" s="10">
        <v>24529</v>
      </c>
      <c r="E20" s="10">
        <v>24474</v>
      </c>
      <c r="F20" s="11">
        <v>25173</v>
      </c>
      <c r="G20" s="11">
        <v>24679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1888</v>
      </c>
      <c r="D21" s="10">
        <f t="shared" ref="D21:G21" si="0">D20-D25</f>
        <v>1884</v>
      </c>
      <c r="E21" s="10">
        <f t="shared" si="0"/>
        <v>1973</v>
      </c>
      <c r="F21" s="10">
        <f t="shared" si="0"/>
        <v>1913</v>
      </c>
      <c r="G21" s="10">
        <f t="shared" si="0"/>
        <v>1687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7.67479674796748E-2</v>
      </c>
      <c r="D22" s="12">
        <f t="shared" ref="D22:G22" si="1">D21/D20</f>
        <v>7.6807044722573284E-2</v>
      </c>
      <c r="E22" s="12">
        <f t="shared" si="1"/>
        <v>8.061616409250634E-2</v>
      </c>
      <c r="F22" s="12">
        <f t="shared" si="1"/>
        <v>7.5994120684860764E-2</v>
      </c>
      <c r="G22" s="12">
        <f t="shared" si="1"/>
        <v>6.8357713035374204E-2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135</v>
      </c>
      <c r="D23" s="10">
        <v>140</v>
      </c>
      <c r="E23" s="10">
        <v>112</v>
      </c>
      <c r="F23" s="198">
        <v>50</v>
      </c>
      <c r="G23" s="198">
        <v>43</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5.4878048780487802E-3</v>
      </c>
      <c r="D24" s="12">
        <f t="shared" ref="D24:F24" si="2">D23/D20</f>
        <v>5.7075298626116022E-3</v>
      </c>
      <c r="E24" s="12">
        <f t="shared" si="2"/>
        <v>4.5762850371823156E-3</v>
      </c>
      <c r="F24" s="12">
        <f t="shared" si="2"/>
        <v>1.98625511460692E-3</v>
      </c>
      <c r="G24" s="12">
        <f>G23/G20</f>
        <v>1.7423720572146359E-3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68">
        <v>22712</v>
      </c>
      <c r="D25" s="268">
        <v>22645</v>
      </c>
      <c r="E25" s="268">
        <v>22501</v>
      </c>
      <c r="F25" s="268">
        <v>23260</v>
      </c>
      <c r="G25" s="268">
        <v>22992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0.92325203252032517</v>
      </c>
      <c r="D26" s="12">
        <f t="shared" ref="D26:F26" si="3">D25/D20</f>
        <v>0.92319295527742673</v>
      </c>
      <c r="E26" s="12">
        <f t="shared" si="3"/>
        <v>0.91938383590749362</v>
      </c>
      <c r="F26" s="12">
        <f t="shared" si="3"/>
        <v>0.92400587931513922</v>
      </c>
      <c r="G26" s="12">
        <f>G25/G20</f>
        <v>0.93164228696462581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1888</v>
      </c>
      <c r="D29" s="10">
        <v>1884</v>
      </c>
      <c r="E29" s="10">
        <v>1973</v>
      </c>
      <c r="F29" s="11">
        <v>1913</v>
      </c>
      <c r="G29" s="11">
        <v>1687</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1888</v>
      </c>
      <c r="D30" s="20">
        <f>SUM(D29:D29)</f>
        <v>1884</v>
      </c>
      <c r="E30" s="20">
        <f>SUM(E29:E29)</f>
        <v>1973</v>
      </c>
      <c r="F30" s="20">
        <f>SUM(F29:F29)</f>
        <v>1913</v>
      </c>
      <c r="G30" s="20">
        <f>SUM(G29:G29)</f>
        <v>1687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6A02-000000000000}">
      <formula1>$AA$4:$AA$9</formula1>
    </dataValidation>
    <dataValidation type="list" allowBlank="1" showInputMessage="1" showErrorMessage="1" sqref="B10:G10" xr:uid="{00000000-0002-0000-6A02-000001000000}">
      <formula1>$AA$10:$AA$11</formula1>
    </dataValidation>
    <dataValidation type="list" allowBlank="1" showInputMessage="1" showErrorMessage="1" sqref="B12:G12" xr:uid="{00000000-0002-0000-6A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pageSetUpPr fitToPage="1"/>
  </sheetPr>
  <dimension ref="A1:K39"/>
  <sheetViews>
    <sheetView topLeftCell="A9" workbookViewId="0">
      <selection activeCell="F37" sqref="F37"/>
    </sheetView>
  </sheetViews>
  <sheetFormatPr defaultRowHeight="15" x14ac:dyDescent="0.25"/>
  <cols>
    <col min="1" max="1" width="36.85546875" customWidth="1"/>
    <col min="2" max="2" width="67.710937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9162</v>
      </c>
      <c r="C3" s="702"/>
      <c r="D3" s="702"/>
      <c r="E3" s="702"/>
      <c r="F3" s="702"/>
      <c r="G3" s="702"/>
      <c r="H3" s="702"/>
      <c r="I3" s="702"/>
      <c r="J3" s="702"/>
      <c r="K3" s="702"/>
    </row>
    <row r="4" spans="1:11" x14ac:dyDescent="0.25">
      <c r="A4" s="6" t="s">
        <v>2</v>
      </c>
      <c r="B4" s="699" t="s">
        <v>9163</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689" t="s">
        <v>9152</v>
      </c>
      <c r="C6" s="689"/>
      <c r="D6" s="689"/>
      <c r="E6" s="689"/>
      <c r="F6" s="689"/>
      <c r="G6" s="688"/>
      <c r="H6" s="688"/>
      <c r="I6" s="688"/>
      <c r="J6" s="688"/>
      <c r="K6" s="688"/>
    </row>
    <row r="7" spans="1:11" x14ac:dyDescent="0.25">
      <c r="A7" s="6" t="s">
        <v>11</v>
      </c>
      <c r="B7" s="689" t="s">
        <v>9153</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707" t="s">
        <v>9160</v>
      </c>
      <c r="C9" s="707"/>
      <c r="D9" s="707"/>
      <c r="E9" s="707"/>
      <c r="F9" s="707"/>
      <c r="G9" s="708"/>
      <c r="H9" s="708"/>
      <c r="I9" s="708"/>
      <c r="J9" s="708"/>
      <c r="K9" s="708"/>
    </row>
    <row r="10" spans="1:11" x14ac:dyDescent="0.25">
      <c r="A10" s="6" t="s">
        <v>17</v>
      </c>
      <c r="B10" s="699" t="s">
        <v>18</v>
      </c>
      <c r="C10" s="699"/>
      <c r="D10" s="699"/>
      <c r="E10" s="699"/>
      <c r="F10" s="699"/>
      <c r="G10" s="699"/>
      <c r="H10" s="699"/>
      <c r="I10" s="699"/>
      <c r="J10" s="699"/>
      <c r="K10" s="699"/>
    </row>
    <row r="11" spans="1:11" x14ac:dyDescent="0.25">
      <c r="A11" s="6" t="s">
        <v>19</v>
      </c>
      <c r="B11" s="699" t="s">
        <v>9155</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9" t="s">
        <v>34</v>
      </c>
      <c r="C14" s="689"/>
      <c r="D14" s="689"/>
      <c r="E14" s="689"/>
      <c r="F14" s="689"/>
      <c r="G14" s="688"/>
      <c r="H14" s="688"/>
      <c r="I14" s="688"/>
      <c r="J14" s="688"/>
      <c r="K14" s="688"/>
    </row>
    <row r="15" spans="1:11" x14ac:dyDescent="0.25">
      <c r="A15" s="6" t="s">
        <v>30</v>
      </c>
      <c r="B15" s="689" t="s">
        <v>9</v>
      </c>
      <c r="C15" s="689"/>
      <c r="D15" s="689"/>
      <c r="E15" s="689"/>
      <c r="F15" s="689"/>
      <c r="G15" s="688"/>
      <c r="H15" s="688"/>
      <c r="I15" s="688"/>
      <c r="J15" s="688"/>
      <c r="K15" s="688"/>
    </row>
    <row r="16" spans="1:11" x14ac:dyDescent="0.25">
      <c r="A16" s="6" t="s">
        <v>32</v>
      </c>
      <c r="B16" s="699" t="s">
        <v>384</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28.5" customHeight="1" x14ac:dyDescent="0.25">
      <c r="A18" s="6" t="s">
        <v>36</v>
      </c>
      <c r="B18" s="706" t="s">
        <v>9164</v>
      </c>
      <c r="C18" s="706"/>
      <c r="D18" s="706"/>
      <c r="E18" s="706"/>
      <c r="F18" s="706"/>
      <c r="G18" s="706"/>
      <c r="H18" s="706"/>
      <c r="I18" s="706"/>
      <c r="J18" s="706"/>
      <c r="K18" s="706"/>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78">
        <v>23186</v>
      </c>
      <c r="F20" s="178">
        <v>24242</v>
      </c>
      <c r="G20" s="10"/>
      <c r="H20" s="10"/>
      <c r="I20" s="10"/>
      <c r="J20" s="11"/>
      <c r="K20" s="11"/>
    </row>
    <row r="21" spans="1:11" x14ac:dyDescent="0.25">
      <c r="A21" s="6" t="s">
        <v>44</v>
      </c>
      <c r="B21" s="419"/>
      <c r="C21" s="178">
        <v>22543</v>
      </c>
      <c r="D21" s="178">
        <v>23086</v>
      </c>
      <c r="E21" s="178">
        <v>23186</v>
      </c>
      <c r="F21" s="178">
        <v>24242</v>
      </c>
      <c r="G21" s="10">
        <f>G20-G25</f>
        <v>0</v>
      </c>
      <c r="H21" s="10">
        <f t="shared" ref="H21:K21" si="0">H20-H25</f>
        <v>0</v>
      </c>
      <c r="I21" s="10">
        <f t="shared" si="0"/>
        <v>0</v>
      </c>
      <c r="J21" s="10">
        <f t="shared" si="0"/>
        <v>0</v>
      </c>
      <c r="K21" s="10">
        <f t="shared" si="0"/>
        <v>0</v>
      </c>
    </row>
    <row r="22" spans="1:11" x14ac:dyDescent="0.25">
      <c r="A22" s="6" t="s">
        <v>45</v>
      </c>
      <c r="B22" s="419"/>
      <c r="C22" s="12">
        <f t="shared" ref="C22:F22" si="1">C21/C20</f>
        <v>1</v>
      </c>
      <c r="D22" s="12">
        <f t="shared" si="1"/>
        <v>1</v>
      </c>
      <c r="E22" s="12">
        <f t="shared" si="1"/>
        <v>1</v>
      </c>
      <c r="F22" s="12">
        <f t="shared" si="1"/>
        <v>1</v>
      </c>
      <c r="G22" s="12" t="e">
        <f>G21/G20</f>
        <v>#DIV/0!</v>
      </c>
      <c r="H22" s="12" t="e">
        <f t="shared" ref="H22:K22" si="2">H21/H20</f>
        <v>#DIV/0!</v>
      </c>
      <c r="I22" s="12" t="e">
        <f t="shared" si="2"/>
        <v>#DIV/0!</v>
      </c>
      <c r="J22" s="12" t="e">
        <f t="shared" si="2"/>
        <v>#DIV/0!</v>
      </c>
      <c r="K22" s="12" t="e">
        <f t="shared" si="2"/>
        <v>#DIV/0!</v>
      </c>
    </row>
    <row r="23" spans="1:11" x14ac:dyDescent="0.25">
      <c r="A23" s="6" t="s">
        <v>46</v>
      </c>
      <c r="B23" s="419"/>
      <c r="C23" s="419">
        <v>0</v>
      </c>
      <c r="D23" s="419">
        <v>0</v>
      </c>
      <c r="E23" s="419">
        <v>0</v>
      </c>
      <c r="F23" s="419">
        <v>0</v>
      </c>
      <c r="G23" s="10"/>
      <c r="H23" s="10"/>
      <c r="I23" s="10"/>
      <c r="J23" s="9"/>
      <c r="K23" s="9"/>
    </row>
    <row r="24" spans="1:11" x14ac:dyDescent="0.25">
      <c r="A24" s="6" t="s">
        <v>47</v>
      </c>
      <c r="B24" s="419"/>
      <c r="C24" s="12">
        <f t="shared" ref="C24:F24" si="3">C23/C20</f>
        <v>0</v>
      </c>
      <c r="D24" s="12">
        <f t="shared" si="3"/>
        <v>0</v>
      </c>
      <c r="E24" s="12">
        <f t="shared" si="3"/>
        <v>0</v>
      </c>
      <c r="F24" s="12">
        <f t="shared" si="3"/>
        <v>0</v>
      </c>
      <c r="G24" s="12" t="e">
        <f>G23/G20</f>
        <v>#DIV/0!</v>
      </c>
      <c r="H24" s="12" t="e">
        <f t="shared" ref="H24:J24" si="4">H23/H20</f>
        <v>#DIV/0!</v>
      </c>
      <c r="I24" s="12" t="e">
        <f t="shared" si="4"/>
        <v>#DIV/0!</v>
      </c>
      <c r="J24" s="12" t="e">
        <f t="shared" si="4"/>
        <v>#DIV/0!</v>
      </c>
      <c r="K24" s="12" t="e">
        <f>K23/K20</f>
        <v>#DIV/0!</v>
      </c>
    </row>
    <row r="25" spans="1:11" x14ac:dyDescent="0.25">
      <c r="A25" s="6" t="s">
        <v>48</v>
      </c>
      <c r="B25" s="419"/>
      <c r="C25" s="419">
        <v>0</v>
      </c>
      <c r="D25" s="419">
        <v>0</v>
      </c>
      <c r="E25" s="419">
        <v>0</v>
      </c>
      <c r="F25" s="419">
        <v>0</v>
      </c>
      <c r="G25" s="10"/>
      <c r="H25" s="10"/>
      <c r="I25" s="10"/>
      <c r="J25" s="9"/>
      <c r="K25" s="9"/>
    </row>
    <row r="26" spans="1:11" x14ac:dyDescent="0.25">
      <c r="A26" s="6" t="s">
        <v>49</v>
      </c>
      <c r="B26" s="419"/>
      <c r="C26" s="12">
        <f t="shared" ref="C26:F26" si="5">C25/C20</f>
        <v>0</v>
      </c>
      <c r="D26" s="12">
        <f t="shared" si="5"/>
        <v>0</v>
      </c>
      <c r="E26" s="12">
        <f t="shared" si="5"/>
        <v>0</v>
      </c>
      <c r="F26" s="12">
        <f t="shared" si="5"/>
        <v>0</v>
      </c>
      <c r="G26" s="12" t="e">
        <f>G25/G20</f>
        <v>#DIV/0!</v>
      </c>
      <c r="H26" s="12" t="e">
        <f t="shared" ref="H26:J26" si="6">H25/H20</f>
        <v>#DIV/0!</v>
      </c>
      <c r="I26" s="12" t="e">
        <f t="shared" si="6"/>
        <v>#DIV/0!</v>
      </c>
      <c r="J26" s="12" t="e">
        <f t="shared" si="6"/>
        <v>#DIV/0!</v>
      </c>
      <c r="K26" s="12" t="e">
        <f>K25/K20</f>
        <v>#DIV/0!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07" t="s">
        <v>9157</v>
      </c>
      <c r="B29" s="409"/>
      <c r="C29" s="134">
        <v>22543</v>
      </c>
      <c r="D29" s="134">
        <v>23086</v>
      </c>
      <c r="E29" s="134">
        <v>23186</v>
      </c>
      <c r="F29" s="134">
        <v>24242</v>
      </c>
      <c r="G29" s="18"/>
      <c r="H29" s="11"/>
      <c r="I29" s="11"/>
      <c r="J29" s="11"/>
      <c r="K29" s="11"/>
    </row>
    <row r="30" spans="1:11" x14ac:dyDescent="0.25">
      <c r="A30" s="207" t="s">
        <v>1439</v>
      </c>
      <c r="B30" s="409"/>
      <c r="C30" s="134">
        <v>0</v>
      </c>
      <c r="D30" s="134">
        <v>0</v>
      </c>
      <c r="E30" s="134">
        <v>0</v>
      </c>
      <c r="F30" s="134">
        <v>0</v>
      </c>
      <c r="G30" s="18"/>
      <c r="H30" s="11"/>
      <c r="I30" s="11"/>
      <c r="J30" s="11"/>
      <c r="K30" s="11"/>
    </row>
    <row r="31" spans="1:11" x14ac:dyDescent="0.25">
      <c r="A31" s="15" t="s">
        <v>1440</v>
      </c>
      <c r="B31" s="409"/>
      <c r="C31" s="558">
        <v>22543</v>
      </c>
      <c r="D31" s="558">
        <v>23086</v>
      </c>
      <c r="E31" s="558">
        <v>23186</v>
      </c>
      <c r="F31" s="558">
        <v>24242</v>
      </c>
      <c r="G31" s="18"/>
      <c r="H31" s="11"/>
      <c r="I31" s="11"/>
      <c r="J31" s="11"/>
      <c r="K31" s="11"/>
    </row>
    <row r="32" spans="1:11" x14ac:dyDescent="0.25">
      <c r="A32" s="419"/>
      <c r="B32" s="409"/>
      <c r="C32" s="409"/>
      <c r="D32" s="409"/>
      <c r="E32" s="409"/>
      <c r="F32" s="409"/>
      <c r="G32" s="18"/>
      <c r="H32" s="11"/>
      <c r="I32" s="11"/>
      <c r="J32" s="11"/>
      <c r="K32" s="11"/>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19"/>
      <c r="C39" s="419"/>
      <c r="D39" s="419"/>
      <c r="E39" s="419"/>
      <c r="F39" s="419"/>
      <c r="G39" s="11"/>
      <c r="H39" s="11"/>
      <c r="I39" s="11"/>
      <c r="J39" s="11"/>
      <c r="K39"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2">
    <dataValidation type="list" allowBlank="1" showInputMessage="1" showErrorMessage="1" sqref="B12:K12" xr:uid="{00000000-0002-0000-3C00-000000000000}">
      <formula1>$AE$12:$AE$14</formula1>
    </dataValidation>
    <dataValidation type="list" allowBlank="1" showInputMessage="1" showErrorMessage="1" sqref="B5:K5" xr:uid="{00000000-0002-0000-3C00-000001000000}">
      <formula1>$AE$4:$AE$9</formula1>
    </dataValidation>
  </dataValidations>
  <pageMargins left="0.7" right="0.7" top="0.75" bottom="0.75" header="0.3" footer="0.3"/>
  <pageSetup paperSize="9" scale="90" orientation="landscape" r:id="rId1"/>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4997</v>
      </c>
      <c r="C3" s="702"/>
      <c r="D3" s="702"/>
      <c r="E3" s="702"/>
      <c r="F3" s="702"/>
      <c r="G3" s="702"/>
    </row>
    <row r="4" spans="1:27" ht="14.25" customHeight="1" x14ac:dyDescent="0.25">
      <c r="A4" s="6" t="s">
        <v>2</v>
      </c>
      <c r="B4" s="776" t="s">
        <v>4998</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4999</v>
      </c>
      <c r="C13" s="699"/>
      <c r="D13" s="699"/>
      <c r="E13" s="699"/>
      <c r="F13" s="699"/>
      <c r="G13" s="699"/>
      <c r="AA13" s="2" t="s">
        <v>31</v>
      </c>
    </row>
    <row r="14" spans="1:27" ht="14.25" customHeight="1" x14ac:dyDescent="0.25">
      <c r="A14" s="6" t="s">
        <v>28</v>
      </c>
      <c r="B14" s="688" t="s">
        <v>3253</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1054</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24600</v>
      </c>
      <c r="D20" s="10">
        <v>24529</v>
      </c>
      <c r="E20" s="10">
        <v>24474</v>
      </c>
      <c r="F20" s="11">
        <v>25173</v>
      </c>
      <c r="G20" s="11">
        <v>24679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1678</v>
      </c>
      <c r="D21" s="10">
        <f t="shared" ref="D21:G21" si="0">D20-D25</f>
        <v>1690</v>
      </c>
      <c r="E21" s="10">
        <f t="shared" si="0"/>
        <v>1797</v>
      </c>
      <c r="F21" s="10">
        <f t="shared" si="0"/>
        <v>1792</v>
      </c>
      <c r="G21" s="10">
        <f t="shared" si="0"/>
        <v>1579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6.8211382113821134E-2</v>
      </c>
      <c r="D22" s="12">
        <f t="shared" ref="D22:G22" si="1">D21/D20</f>
        <v>6.8898039055811489E-2</v>
      </c>
      <c r="E22" s="12">
        <f t="shared" si="1"/>
        <v>7.3424859034076986E-2</v>
      </c>
      <c r="F22" s="12">
        <f t="shared" si="1"/>
        <v>7.1187383307512023E-2</v>
      </c>
      <c r="G22" s="12">
        <f t="shared" si="1"/>
        <v>6.3981522752137449E-2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135</v>
      </c>
      <c r="D23" s="10">
        <v>192</v>
      </c>
      <c r="E23" s="10">
        <v>258</v>
      </c>
      <c r="F23" s="198">
        <v>254</v>
      </c>
      <c r="G23" s="198">
        <v>317</v>
      </c>
      <c r="H23" s="198"/>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5.4878048780487802E-3</v>
      </c>
      <c r="D24" s="12">
        <f t="shared" ref="D24:F24" si="2">D23/D20</f>
        <v>7.8274695258673411E-3</v>
      </c>
      <c r="E24" s="12">
        <f t="shared" si="2"/>
        <v>1.054179946065212E-2</v>
      </c>
      <c r="F24" s="12">
        <f t="shared" si="2"/>
        <v>1.0090175982203154E-2</v>
      </c>
      <c r="G24" s="12">
        <f>G23/G20</f>
        <v>1.2844928886907898E-2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22922</v>
      </c>
      <c r="D25" s="235">
        <v>22839</v>
      </c>
      <c r="E25" s="235">
        <v>22677</v>
      </c>
      <c r="F25" s="235">
        <v>23381</v>
      </c>
      <c r="G25" s="235">
        <v>23100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0.93178861788617884</v>
      </c>
      <c r="D26" s="12">
        <f t="shared" ref="D26:F26" si="3">D25/D20</f>
        <v>0.93110196094418851</v>
      </c>
      <c r="E26" s="12">
        <f t="shared" si="3"/>
        <v>0.92657514096592297</v>
      </c>
      <c r="F26" s="12">
        <f t="shared" si="3"/>
        <v>0.92881261669248794</v>
      </c>
      <c r="G26" s="12">
        <f>G25/G20</f>
        <v>0.93601847724786258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1678</v>
      </c>
      <c r="D29" s="10">
        <v>1690</v>
      </c>
      <c r="E29" s="10">
        <v>1797</v>
      </c>
      <c r="F29" s="11">
        <v>1792</v>
      </c>
      <c r="G29" s="11">
        <v>1579</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1678</v>
      </c>
      <c r="D30" s="20">
        <f>SUM(D29:D29)</f>
        <v>1690</v>
      </c>
      <c r="E30" s="20">
        <f>SUM(E29:E29)</f>
        <v>1797</v>
      </c>
      <c r="F30" s="20">
        <f>SUM(F29:F29)</f>
        <v>1792</v>
      </c>
      <c r="G30" s="20">
        <f>SUM(G29:G29)</f>
        <v>1579</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6B02-000000000000}">
      <formula1>$AA$12:$AA$13</formula1>
    </dataValidation>
    <dataValidation type="list" allowBlank="1" showInputMessage="1" showErrorMessage="1" sqref="B10:G10" xr:uid="{00000000-0002-0000-6B02-000001000000}">
      <formula1>$AA$10:$AA$11</formula1>
    </dataValidation>
    <dataValidation type="list" allowBlank="1" showInputMessage="1" showErrorMessage="1" sqref="B5:G5" xr:uid="{00000000-0002-0000-6B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2-000000000000}">
  <sheetPr>
    <pageSetUpPr fitToPage="1"/>
  </sheetPr>
  <dimension ref="A1:AA46"/>
  <sheetViews>
    <sheetView workbookViewId="0">
      <pane xSplit="1" ySplit="2" topLeftCell="B21" activePane="bottomRight" state="frozen"/>
      <selection activeCell="A5" sqref="A5:XFD5"/>
      <selection pane="topRight" activeCell="A5" sqref="A5:XFD5"/>
      <selection pane="bottomLeft" activeCell="A5" sqref="A5:XFD5"/>
      <selection pane="bottomRight" activeCell="C42" sqref="C42:G42"/>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22.8554687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2.75" customHeight="1" x14ac:dyDescent="0.25">
      <c r="B2" s="264"/>
      <c r="C2" s="264"/>
      <c r="D2" s="264"/>
      <c r="E2" s="264"/>
      <c r="F2" s="264"/>
    </row>
    <row r="3" spans="1:27" ht="12.75" customHeight="1" x14ac:dyDescent="0.25">
      <c r="A3" s="5" t="s">
        <v>1</v>
      </c>
      <c r="B3" s="702" t="s">
        <v>5000</v>
      </c>
      <c r="C3" s="702"/>
      <c r="D3" s="702"/>
      <c r="E3" s="702"/>
      <c r="F3" s="702"/>
      <c r="G3" s="702"/>
    </row>
    <row r="4" spans="1:27" ht="12.75" customHeight="1" x14ac:dyDescent="0.25">
      <c r="A4" s="6" t="s">
        <v>2</v>
      </c>
      <c r="B4" s="699" t="s">
        <v>5001</v>
      </c>
      <c r="C4" s="699"/>
      <c r="D4" s="699"/>
      <c r="E4" s="699"/>
      <c r="F4" s="699"/>
      <c r="G4" s="699"/>
      <c r="Z4" s="2" t="s">
        <v>3</v>
      </c>
      <c r="AA4" s="2" t="s">
        <v>4</v>
      </c>
    </row>
    <row r="5" spans="1:27" ht="12.75" customHeight="1" x14ac:dyDescent="0.25">
      <c r="A5" s="6" t="s">
        <v>5</v>
      </c>
      <c r="B5" s="699" t="s">
        <v>4</v>
      </c>
      <c r="C5" s="699"/>
      <c r="D5" s="699"/>
      <c r="E5" s="699"/>
      <c r="F5" s="699"/>
      <c r="G5" s="699"/>
      <c r="I5" s="272" t="s">
        <v>57</v>
      </c>
      <c r="J5" s="272" t="s">
        <v>2</v>
      </c>
      <c r="AA5" s="2" t="s">
        <v>7</v>
      </c>
    </row>
    <row r="6" spans="1:27" ht="12.75" customHeight="1" x14ac:dyDescent="0.25">
      <c r="A6" s="6" t="s">
        <v>8</v>
      </c>
      <c r="B6" s="699" t="s">
        <v>9</v>
      </c>
      <c r="C6" s="699"/>
      <c r="D6" s="699"/>
      <c r="E6" s="699"/>
      <c r="F6" s="699"/>
      <c r="G6" s="699"/>
      <c r="I6" s="131" t="s">
        <v>1955</v>
      </c>
      <c r="J6" s="2" t="s">
        <v>1891</v>
      </c>
      <c r="AA6" s="2" t="s">
        <v>10</v>
      </c>
    </row>
    <row r="7" spans="1:27" ht="12.75" customHeight="1" x14ac:dyDescent="0.25">
      <c r="A7" s="6" t="s">
        <v>11</v>
      </c>
      <c r="B7" s="679" t="s">
        <v>9</v>
      </c>
      <c r="C7" s="679"/>
      <c r="D7" s="679"/>
      <c r="E7" s="679"/>
      <c r="F7" s="679"/>
      <c r="G7" s="679"/>
      <c r="I7" s="131" t="s">
        <v>58</v>
      </c>
      <c r="J7" s="2" t="s">
        <v>5002</v>
      </c>
      <c r="AA7" s="2" t="s">
        <v>16</v>
      </c>
    </row>
    <row r="8" spans="1:27" ht="12.75" customHeight="1" x14ac:dyDescent="0.25">
      <c r="A8" s="6" t="s">
        <v>13</v>
      </c>
      <c r="B8" s="699" t="s">
        <v>9</v>
      </c>
      <c r="C8" s="699"/>
      <c r="D8" s="699"/>
      <c r="E8" s="699"/>
      <c r="F8" s="699"/>
      <c r="G8" s="699"/>
      <c r="I8" s="131" t="s">
        <v>59</v>
      </c>
      <c r="J8" s="2" t="s">
        <v>5003</v>
      </c>
      <c r="AA8" s="2" t="s">
        <v>6</v>
      </c>
    </row>
    <row r="9" spans="1:27" ht="12.75" customHeight="1" x14ac:dyDescent="0.25">
      <c r="A9" s="6" t="s">
        <v>15</v>
      </c>
      <c r="B9" s="699" t="s">
        <v>63</v>
      </c>
      <c r="C9" s="699"/>
      <c r="D9" s="699"/>
      <c r="E9" s="699"/>
      <c r="F9" s="699"/>
      <c r="G9" s="699"/>
      <c r="I9" s="131" t="s">
        <v>60</v>
      </c>
      <c r="J9" s="2" t="s">
        <v>5004</v>
      </c>
      <c r="AA9" s="2" t="s">
        <v>21</v>
      </c>
    </row>
    <row r="10" spans="1:27" ht="12.75" customHeight="1" x14ac:dyDescent="0.25">
      <c r="A10" s="6" t="s">
        <v>17</v>
      </c>
      <c r="B10" s="699" t="s">
        <v>18</v>
      </c>
      <c r="C10" s="699"/>
      <c r="D10" s="699"/>
      <c r="E10" s="699"/>
      <c r="F10" s="699"/>
      <c r="G10" s="699"/>
      <c r="I10" s="131" t="s">
        <v>61</v>
      </c>
      <c r="J10" s="2" t="s">
        <v>5005</v>
      </c>
      <c r="Z10" s="2" t="s">
        <v>24</v>
      </c>
      <c r="AA10" s="2" t="s">
        <v>25</v>
      </c>
    </row>
    <row r="11" spans="1:27" ht="12.75" customHeight="1" x14ac:dyDescent="0.25">
      <c r="A11" s="6" t="s">
        <v>19</v>
      </c>
      <c r="B11" s="699" t="s">
        <v>20</v>
      </c>
      <c r="C11" s="699"/>
      <c r="D11" s="699"/>
      <c r="E11" s="699"/>
      <c r="F11" s="699"/>
      <c r="G11" s="699"/>
      <c r="I11" s="131" t="s">
        <v>62</v>
      </c>
      <c r="J11" s="2" t="s">
        <v>5006</v>
      </c>
      <c r="AA11" s="2" t="s">
        <v>18</v>
      </c>
    </row>
    <row r="12" spans="1:27" ht="12.75" customHeight="1" x14ac:dyDescent="0.25">
      <c r="A12" s="6" t="s">
        <v>22</v>
      </c>
      <c r="B12" s="688" t="s">
        <v>31</v>
      </c>
      <c r="C12" s="688"/>
      <c r="D12" s="688"/>
      <c r="E12" s="688"/>
      <c r="F12" s="688"/>
      <c r="G12" s="688"/>
      <c r="I12" s="131" t="s">
        <v>77</v>
      </c>
      <c r="J12" s="2" t="s">
        <v>5007</v>
      </c>
      <c r="Z12" s="2" t="s">
        <v>29</v>
      </c>
      <c r="AA12" s="2" t="s">
        <v>23</v>
      </c>
    </row>
    <row r="13" spans="1:27" ht="12.75" customHeight="1" x14ac:dyDescent="0.25">
      <c r="A13" s="6" t="s">
        <v>26</v>
      </c>
      <c r="B13" s="699" t="s">
        <v>5008</v>
      </c>
      <c r="C13" s="699"/>
      <c r="D13" s="699"/>
      <c r="E13" s="699"/>
      <c r="F13" s="699"/>
      <c r="G13" s="699"/>
      <c r="I13" s="131" t="s">
        <v>1963</v>
      </c>
      <c r="J13" s="2" t="s">
        <v>5009</v>
      </c>
      <c r="AA13" s="2" t="s">
        <v>31</v>
      </c>
    </row>
    <row r="14" spans="1:27" ht="12.75" customHeight="1" x14ac:dyDescent="0.25">
      <c r="A14" s="6" t="s">
        <v>28</v>
      </c>
      <c r="B14" s="688" t="s">
        <v>3232</v>
      </c>
      <c r="C14" s="688"/>
      <c r="D14" s="688"/>
      <c r="E14" s="688"/>
      <c r="F14" s="688"/>
      <c r="G14" s="688"/>
      <c r="I14" s="131" t="s">
        <v>1965</v>
      </c>
      <c r="J14" s="2" t="s">
        <v>5010</v>
      </c>
    </row>
    <row r="15" spans="1:27" ht="12.75" customHeight="1" x14ac:dyDescent="0.25">
      <c r="A15" s="6" t="s">
        <v>30</v>
      </c>
      <c r="B15" s="688" t="s">
        <v>3233</v>
      </c>
      <c r="C15" s="688"/>
      <c r="D15" s="688"/>
      <c r="E15" s="688"/>
      <c r="F15" s="688"/>
      <c r="G15" s="688"/>
      <c r="I15" s="131" t="s">
        <v>1967</v>
      </c>
      <c r="J15" s="2" t="s">
        <v>5011</v>
      </c>
    </row>
    <row r="16" spans="1:27" ht="12.75" customHeight="1" x14ac:dyDescent="0.25">
      <c r="A16" s="6" t="s">
        <v>32</v>
      </c>
      <c r="B16" s="699" t="s">
        <v>1056</v>
      </c>
      <c r="C16" s="699"/>
      <c r="D16" s="699"/>
      <c r="E16" s="699"/>
      <c r="F16" s="699"/>
      <c r="G16" s="699"/>
      <c r="I16" s="131" t="s">
        <v>1968</v>
      </c>
      <c r="J16" s="2" t="s">
        <v>5012</v>
      </c>
    </row>
    <row r="17" spans="1:27" ht="12.75" customHeight="1" x14ac:dyDescent="0.25">
      <c r="A17" s="6" t="s">
        <v>35</v>
      </c>
      <c r="B17" s="688" t="s">
        <v>9</v>
      </c>
      <c r="C17" s="688"/>
      <c r="D17" s="688"/>
      <c r="E17" s="688"/>
      <c r="F17" s="688"/>
      <c r="G17" s="688"/>
      <c r="I17" s="131" t="s">
        <v>1970</v>
      </c>
      <c r="J17" s="2" t="s">
        <v>5013</v>
      </c>
    </row>
    <row r="18" spans="1:27" ht="12.75" customHeight="1" x14ac:dyDescent="0.25">
      <c r="A18" s="6" t="s">
        <v>36</v>
      </c>
      <c r="B18" s="699" t="s">
        <v>9</v>
      </c>
      <c r="C18" s="699"/>
      <c r="D18" s="699"/>
      <c r="E18" s="699"/>
      <c r="F18" s="699"/>
      <c r="G18" s="699"/>
      <c r="I18" s="131" t="s">
        <v>1972</v>
      </c>
      <c r="J18" s="2" t="s">
        <v>5014</v>
      </c>
    </row>
    <row r="19" spans="1:27" ht="12.75" customHeight="1" x14ac:dyDescent="0.25">
      <c r="A19" s="7" t="s">
        <v>37</v>
      </c>
      <c r="C19" s="8" t="s">
        <v>38</v>
      </c>
      <c r="D19" s="8" t="s">
        <v>39</v>
      </c>
      <c r="E19" s="8" t="s">
        <v>40</v>
      </c>
      <c r="F19" s="8" t="s">
        <v>41</v>
      </c>
      <c r="G19" s="8" t="s">
        <v>42</v>
      </c>
      <c r="H19" s="8"/>
      <c r="I19" s="411" t="s">
        <v>1974</v>
      </c>
      <c r="J19" s="261" t="s">
        <v>5015</v>
      </c>
      <c r="K19" s="8"/>
      <c r="L19" s="8"/>
      <c r="M19" s="8"/>
      <c r="N19" s="8"/>
      <c r="O19" s="8"/>
      <c r="P19" s="9"/>
      <c r="Q19" s="9"/>
      <c r="R19" s="9"/>
      <c r="S19" s="9"/>
      <c r="T19" s="9"/>
      <c r="U19" s="9"/>
      <c r="V19" s="9"/>
      <c r="W19" s="9"/>
      <c r="X19" s="9"/>
      <c r="Y19" s="9"/>
      <c r="Z19" s="9"/>
      <c r="AA19" s="9"/>
    </row>
    <row r="20" spans="1:27" ht="12.75" customHeight="1" x14ac:dyDescent="0.25">
      <c r="A20" s="6" t="s">
        <v>43</v>
      </c>
      <c r="C20" s="10">
        <v>24763</v>
      </c>
      <c r="D20" s="10">
        <v>24618</v>
      </c>
      <c r="E20" s="10">
        <v>24543</v>
      </c>
      <c r="F20" s="11">
        <v>25269</v>
      </c>
      <c r="G20" s="11">
        <v>24792</v>
      </c>
      <c r="H20" s="11"/>
      <c r="I20" s="124" t="s">
        <v>1976</v>
      </c>
      <c r="J20" s="283" t="s">
        <v>5016</v>
      </c>
      <c r="K20" s="11"/>
      <c r="L20" s="11"/>
      <c r="M20" s="11"/>
      <c r="N20" s="11"/>
      <c r="O20" s="11"/>
      <c r="P20" s="9"/>
      <c r="Q20" s="9"/>
      <c r="R20" s="9"/>
      <c r="S20" s="9"/>
      <c r="T20" s="9"/>
      <c r="U20" s="9"/>
      <c r="V20" s="9"/>
      <c r="W20" s="9"/>
      <c r="X20" s="9"/>
      <c r="Y20" s="9"/>
      <c r="Z20" s="9"/>
      <c r="AA20" s="9"/>
    </row>
    <row r="21" spans="1:27" ht="12.75" customHeight="1" x14ac:dyDescent="0.25">
      <c r="A21" s="6" t="s">
        <v>44</v>
      </c>
      <c r="C21" s="10">
        <f>C20-C25</f>
        <v>24763</v>
      </c>
      <c r="D21" s="10">
        <f t="shared" ref="D21:G21" si="0">D20-D25</f>
        <v>24618</v>
      </c>
      <c r="E21" s="10">
        <f t="shared" si="0"/>
        <v>24543</v>
      </c>
      <c r="F21" s="10">
        <f t="shared" si="0"/>
        <v>25269</v>
      </c>
      <c r="G21" s="10">
        <f t="shared" si="0"/>
        <v>24792</v>
      </c>
      <c r="H21" s="10"/>
      <c r="I21" s="267" t="s">
        <v>1978</v>
      </c>
      <c r="J21" s="260" t="s">
        <v>5017</v>
      </c>
      <c r="K21" s="10"/>
      <c r="L21" s="10"/>
      <c r="M21" s="10"/>
      <c r="N21" s="10"/>
      <c r="O21" s="10"/>
      <c r="P21" s="9"/>
      <c r="Q21" s="9"/>
      <c r="R21" s="9"/>
      <c r="S21" s="9"/>
      <c r="T21" s="9"/>
      <c r="U21" s="9"/>
      <c r="V21" s="9"/>
      <c r="W21" s="9"/>
      <c r="X21" s="9"/>
      <c r="Y21" s="9"/>
      <c r="Z21" s="9"/>
      <c r="AA21" s="9"/>
    </row>
    <row r="22" spans="1:27" ht="12.75" customHeight="1" x14ac:dyDescent="0.25">
      <c r="A22" s="6" t="s">
        <v>45</v>
      </c>
      <c r="C22" s="12">
        <f>C21/C20</f>
        <v>1</v>
      </c>
      <c r="D22" s="12">
        <f t="shared" ref="D22:G22" si="1">D21/D20</f>
        <v>1</v>
      </c>
      <c r="E22" s="12">
        <f t="shared" si="1"/>
        <v>1</v>
      </c>
      <c r="F22" s="12">
        <f t="shared" si="1"/>
        <v>1</v>
      </c>
      <c r="G22" s="12">
        <f t="shared" si="1"/>
        <v>1</v>
      </c>
      <c r="H22" s="12"/>
      <c r="I22" s="267" t="s">
        <v>1994</v>
      </c>
      <c r="J22" s="412" t="s">
        <v>1900</v>
      </c>
      <c r="K22" s="12"/>
      <c r="L22" s="12"/>
      <c r="M22" s="12"/>
      <c r="N22" s="12"/>
      <c r="O22" s="12"/>
      <c r="P22" s="9"/>
      <c r="Q22" s="9"/>
      <c r="R22" s="9"/>
      <c r="S22" s="9"/>
      <c r="T22" s="9"/>
      <c r="U22" s="9"/>
      <c r="V22" s="9"/>
      <c r="W22" s="9"/>
      <c r="X22" s="9"/>
      <c r="Y22" s="9"/>
      <c r="Z22" s="9"/>
      <c r="AA22" s="9"/>
    </row>
    <row r="23" spans="1:27" ht="12.75" customHeight="1" x14ac:dyDescent="0.25">
      <c r="A23" s="6" t="s">
        <v>46</v>
      </c>
      <c r="C23" s="10">
        <v>0</v>
      </c>
      <c r="D23" s="10">
        <v>0</v>
      </c>
      <c r="E23" s="10">
        <v>0</v>
      </c>
      <c r="F23" s="9">
        <v>0</v>
      </c>
      <c r="G23" s="9">
        <v>0</v>
      </c>
      <c r="H23" s="9"/>
      <c r="I23" s="124" t="s">
        <v>2012</v>
      </c>
      <c r="J23" s="264" t="s">
        <v>5018</v>
      </c>
      <c r="K23" s="9"/>
      <c r="L23" s="9"/>
      <c r="M23" s="9"/>
      <c r="N23" s="9"/>
      <c r="O23" s="9"/>
      <c r="P23" s="9"/>
      <c r="Q23" s="9"/>
      <c r="R23" s="9"/>
      <c r="S23" s="9"/>
      <c r="T23" s="9"/>
      <c r="U23" s="9"/>
      <c r="V23" s="9"/>
      <c r="W23" s="9"/>
      <c r="X23" s="9"/>
      <c r="Y23" s="9"/>
      <c r="Z23" s="9"/>
      <c r="AA23" s="9"/>
    </row>
    <row r="24" spans="1:27" ht="12.75" customHeight="1" x14ac:dyDescent="0.25">
      <c r="A24" s="6" t="s">
        <v>47</v>
      </c>
      <c r="C24" s="12">
        <f>C23/C20</f>
        <v>0</v>
      </c>
      <c r="D24" s="12">
        <f t="shared" ref="D24:F24" si="2">D23/D20</f>
        <v>0</v>
      </c>
      <c r="E24" s="12">
        <f t="shared" si="2"/>
        <v>0</v>
      </c>
      <c r="F24" s="12">
        <f t="shared" si="2"/>
        <v>0</v>
      </c>
      <c r="G24" s="12">
        <f>G23/G20</f>
        <v>0</v>
      </c>
      <c r="H24" s="12"/>
      <c r="I24" s="278"/>
      <c r="J24" s="12"/>
      <c r="K24" s="12"/>
      <c r="L24" s="12"/>
      <c r="M24" s="12"/>
      <c r="N24" s="12"/>
      <c r="O24" s="12"/>
      <c r="P24" s="9"/>
      <c r="Q24" s="9"/>
      <c r="R24" s="9"/>
      <c r="S24" s="9"/>
      <c r="T24" s="9"/>
      <c r="U24" s="9"/>
      <c r="V24" s="9"/>
      <c r="W24" s="9"/>
      <c r="X24" s="9"/>
      <c r="Y24" s="9"/>
      <c r="Z24" s="9"/>
      <c r="AA24" s="9"/>
    </row>
    <row r="25" spans="1:27" ht="12.75" customHeight="1" x14ac:dyDescent="0.25">
      <c r="A25" s="6" t="s">
        <v>48</v>
      </c>
      <c r="C25" s="10">
        <v>0</v>
      </c>
      <c r="D25" s="10">
        <v>0</v>
      </c>
      <c r="E25" s="10">
        <v>0</v>
      </c>
      <c r="F25" s="10">
        <v>0</v>
      </c>
      <c r="G25" s="10">
        <v>0</v>
      </c>
      <c r="H25" s="9"/>
      <c r="I25" s="277"/>
      <c r="J25" s="9"/>
      <c r="K25" s="9"/>
      <c r="L25" s="9"/>
      <c r="M25" s="9"/>
      <c r="N25" s="9"/>
      <c r="O25" s="9"/>
      <c r="P25" s="9"/>
      <c r="Q25" s="9"/>
      <c r="R25" s="9"/>
      <c r="S25" s="9"/>
      <c r="T25" s="9"/>
      <c r="U25" s="9"/>
      <c r="V25" s="9"/>
      <c r="W25" s="9"/>
      <c r="X25" s="9"/>
      <c r="Y25" s="9"/>
      <c r="Z25" s="9"/>
      <c r="AA25" s="9"/>
    </row>
    <row r="26" spans="1:27" ht="12.75" customHeight="1" x14ac:dyDescent="0.25">
      <c r="A26" s="6" t="s">
        <v>49</v>
      </c>
      <c r="C26" s="12">
        <f>C25/C20</f>
        <v>0</v>
      </c>
      <c r="D26" s="12">
        <f t="shared" ref="D26:F26" si="3">D25/D20</f>
        <v>0</v>
      </c>
      <c r="E26" s="12">
        <f t="shared" si="3"/>
        <v>0</v>
      </c>
      <c r="F26" s="12">
        <f t="shared" si="3"/>
        <v>0</v>
      </c>
      <c r="G26" s="12">
        <f>G25/G20</f>
        <v>0</v>
      </c>
      <c r="H26" s="12"/>
      <c r="I26" s="278"/>
      <c r="J26" s="12"/>
      <c r="K26" s="12"/>
      <c r="L26" s="12"/>
      <c r="M26" s="12"/>
      <c r="N26" s="12"/>
      <c r="O26" s="12"/>
      <c r="P26" s="9"/>
      <c r="Q26" s="9"/>
      <c r="R26" s="9"/>
      <c r="S26" s="9"/>
      <c r="T26" s="9"/>
      <c r="U26" s="9"/>
      <c r="V26" s="9"/>
      <c r="W26" s="9"/>
      <c r="X26" s="9"/>
      <c r="Y26" s="9"/>
      <c r="Z26" s="9"/>
      <c r="AA26" s="9"/>
    </row>
    <row r="27" spans="1:27" ht="12.75" customHeight="1" x14ac:dyDescent="0.25">
      <c r="A27" s="7" t="s">
        <v>50</v>
      </c>
      <c r="C27" s="677" t="s">
        <v>51</v>
      </c>
      <c r="D27" s="677"/>
      <c r="E27" s="677"/>
      <c r="F27" s="677"/>
      <c r="G27" s="677"/>
      <c r="H27" s="14"/>
      <c r="I27" s="279"/>
      <c r="J27" s="14"/>
      <c r="K27" s="14"/>
      <c r="L27" s="14"/>
      <c r="M27" s="9"/>
      <c r="N27" s="9"/>
      <c r="O27" s="9"/>
      <c r="P27" s="9"/>
      <c r="Q27" s="9"/>
      <c r="R27" s="9"/>
      <c r="S27" s="9"/>
      <c r="T27" s="9"/>
      <c r="U27" s="9"/>
      <c r="V27" s="9"/>
      <c r="W27" s="9"/>
      <c r="X27" s="9"/>
      <c r="Y27" s="9"/>
      <c r="Z27" s="9"/>
      <c r="AA27" s="9"/>
    </row>
    <row r="28" spans="1:27" ht="12"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2" customHeight="1" x14ac:dyDescent="0.25">
      <c r="A29" s="131" t="s">
        <v>1955</v>
      </c>
      <c r="B29" s="265" t="s">
        <v>1956</v>
      </c>
      <c r="C29" s="275">
        <v>20309</v>
      </c>
      <c r="D29" s="275">
        <v>19945</v>
      </c>
      <c r="E29" s="275">
        <v>19694</v>
      </c>
      <c r="F29" s="275">
        <v>20192</v>
      </c>
      <c r="G29" s="275">
        <v>19865</v>
      </c>
      <c r="H29" s="11"/>
      <c r="I29" s="11"/>
      <c r="J29" s="11"/>
      <c r="K29" s="11"/>
      <c r="L29" s="11"/>
      <c r="M29" s="11"/>
      <c r="N29" s="11"/>
      <c r="O29" s="11"/>
      <c r="P29" s="9"/>
      <c r="Q29" s="9"/>
      <c r="R29" s="9"/>
      <c r="S29" s="9"/>
      <c r="T29" s="9"/>
      <c r="U29" s="9"/>
      <c r="V29" s="9"/>
      <c r="W29" s="9"/>
      <c r="X29" s="9"/>
      <c r="Y29" s="9"/>
      <c r="Z29" s="9"/>
      <c r="AA29" s="9"/>
    </row>
    <row r="30" spans="1:27" ht="12" customHeight="1" x14ac:dyDescent="0.25">
      <c r="A30" s="131" t="s">
        <v>58</v>
      </c>
      <c r="B30" s="265" t="s">
        <v>5019</v>
      </c>
      <c r="C30" s="275">
        <v>132</v>
      </c>
      <c r="D30" s="275">
        <v>111</v>
      </c>
      <c r="E30" s="275">
        <v>121</v>
      </c>
      <c r="F30" s="275">
        <v>117</v>
      </c>
      <c r="G30" s="275">
        <v>131</v>
      </c>
      <c r="H30" s="11"/>
      <c r="I30" s="11"/>
      <c r="J30" s="11"/>
      <c r="K30" s="11"/>
      <c r="L30" s="11"/>
      <c r="M30" s="11"/>
      <c r="N30" s="11"/>
      <c r="O30" s="11"/>
      <c r="P30" s="9"/>
      <c r="Q30" s="9"/>
      <c r="R30" s="9"/>
      <c r="S30" s="9"/>
      <c r="T30" s="9"/>
      <c r="U30" s="9"/>
      <c r="V30" s="9"/>
      <c r="W30" s="9"/>
      <c r="X30" s="9"/>
      <c r="Y30" s="9"/>
      <c r="Z30" s="9"/>
      <c r="AA30" s="9"/>
    </row>
    <row r="31" spans="1:27" ht="12" customHeight="1" x14ac:dyDescent="0.25">
      <c r="A31" s="131" t="s">
        <v>59</v>
      </c>
      <c r="B31" s="265" t="s">
        <v>5020</v>
      </c>
      <c r="C31" s="275">
        <v>1281</v>
      </c>
      <c r="D31" s="275">
        <v>552</v>
      </c>
      <c r="E31" s="275">
        <v>289</v>
      </c>
      <c r="F31" s="275">
        <v>298</v>
      </c>
      <c r="G31" s="275">
        <v>226</v>
      </c>
      <c r="H31" s="11"/>
      <c r="I31" s="11"/>
      <c r="J31" s="11"/>
      <c r="K31" s="11"/>
      <c r="L31" s="11"/>
      <c r="M31" s="11"/>
      <c r="N31" s="11"/>
      <c r="O31" s="11"/>
      <c r="P31" s="9"/>
      <c r="Q31" s="9"/>
      <c r="R31" s="9"/>
      <c r="S31" s="9"/>
      <c r="T31" s="9"/>
      <c r="U31" s="9"/>
      <c r="V31" s="9"/>
      <c r="W31" s="9"/>
      <c r="X31" s="9"/>
      <c r="Y31" s="9"/>
      <c r="Z31" s="9"/>
      <c r="AA31" s="9"/>
    </row>
    <row r="32" spans="1:27" ht="12" customHeight="1" x14ac:dyDescent="0.25">
      <c r="A32" s="131" t="s">
        <v>60</v>
      </c>
      <c r="B32" s="265" t="s">
        <v>5021</v>
      </c>
      <c r="C32" s="275">
        <v>41</v>
      </c>
      <c r="D32" s="275">
        <v>70</v>
      </c>
      <c r="E32" s="275">
        <v>93</v>
      </c>
      <c r="F32" s="275">
        <v>59</v>
      </c>
      <c r="G32" s="275">
        <v>64</v>
      </c>
      <c r="H32" s="11"/>
      <c r="I32" s="11"/>
      <c r="J32" s="11"/>
      <c r="K32" s="11"/>
      <c r="L32" s="11"/>
      <c r="M32" s="11"/>
      <c r="N32" s="11"/>
      <c r="O32" s="11"/>
      <c r="P32" s="9"/>
      <c r="Q32" s="9"/>
      <c r="R32" s="9"/>
      <c r="S32" s="9"/>
      <c r="T32" s="9"/>
      <c r="U32" s="9"/>
      <c r="V32" s="9"/>
      <c r="W32" s="9"/>
      <c r="X32" s="9"/>
      <c r="Y32" s="9"/>
      <c r="Z32" s="9"/>
      <c r="AA32" s="9"/>
    </row>
    <row r="33" spans="1:27" ht="12" customHeight="1" x14ac:dyDescent="0.25">
      <c r="A33" s="131" t="s">
        <v>61</v>
      </c>
      <c r="B33" s="265" t="s">
        <v>5022</v>
      </c>
      <c r="C33" s="275">
        <v>288</v>
      </c>
      <c r="D33" s="275">
        <v>152</v>
      </c>
      <c r="E33" s="275">
        <v>148</v>
      </c>
      <c r="F33" s="275">
        <v>122</v>
      </c>
      <c r="G33" s="275">
        <v>86</v>
      </c>
      <c r="H33" s="11"/>
      <c r="I33" s="11"/>
      <c r="J33" s="11"/>
      <c r="K33" s="11"/>
      <c r="L33" s="11"/>
      <c r="M33" s="11"/>
      <c r="N33" s="11"/>
      <c r="O33" s="11"/>
      <c r="P33" s="9"/>
      <c r="Q33" s="9"/>
      <c r="R33" s="9"/>
      <c r="S33" s="9"/>
      <c r="T33" s="9"/>
      <c r="U33" s="9"/>
      <c r="V33" s="9"/>
      <c r="W33" s="9"/>
      <c r="X33" s="9"/>
      <c r="Y33" s="9"/>
      <c r="Z33" s="9"/>
      <c r="AA33" s="9"/>
    </row>
    <row r="34" spans="1:27" ht="12" customHeight="1" x14ac:dyDescent="0.25">
      <c r="A34" s="131" t="s">
        <v>62</v>
      </c>
      <c r="B34" s="265" t="s">
        <v>5023</v>
      </c>
      <c r="C34" s="275">
        <v>133</v>
      </c>
      <c r="D34" s="275">
        <v>73</v>
      </c>
      <c r="E34" s="275">
        <v>32</v>
      </c>
      <c r="F34" s="275">
        <v>43</v>
      </c>
      <c r="G34" s="275">
        <v>35</v>
      </c>
      <c r="H34" s="11"/>
      <c r="I34" s="11"/>
      <c r="J34" s="11"/>
      <c r="K34" s="11"/>
      <c r="L34" s="11"/>
      <c r="M34" s="11"/>
      <c r="N34" s="11"/>
      <c r="O34" s="11"/>
      <c r="P34" s="9"/>
      <c r="Q34" s="9"/>
      <c r="R34" s="9"/>
      <c r="S34" s="9"/>
      <c r="T34" s="9"/>
      <c r="U34" s="9"/>
      <c r="V34" s="9"/>
      <c r="W34" s="9"/>
      <c r="X34" s="9"/>
      <c r="Y34" s="9"/>
      <c r="Z34" s="9"/>
      <c r="AA34" s="9"/>
    </row>
    <row r="35" spans="1:27" ht="12" customHeight="1" x14ac:dyDescent="0.25">
      <c r="A35" s="131" t="s">
        <v>77</v>
      </c>
      <c r="B35" s="265" t="s">
        <v>5024</v>
      </c>
      <c r="C35" s="275">
        <v>594</v>
      </c>
      <c r="D35" s="275">
        <v>280</v>
      </c>
      <c r="E35" s="275">
        <v>197</v>
      </c>
      <c r="F35" s="275">
        <v>161</v>
      </c>
      <c r="G35" s="275">
        <v>180</v>
      </c>
      <c r="H35" s="11"/>
      <c r="I35" s="11"/>
      <c r="J35" s="11"/>
      <c r="K35" s="11"/>
      <c r="L35" s="11"/>
      <c r="M35" s="11"/>
      <c r="N35" s="11"/>
      <c r="O35" s="11"/>
      <c r="P35" s="9"/>
      <c r="Q35" s="9"/>
      <c r="R35" s="9"/>
      <c r="S35" s="9"/>
      <c r="T35" s="9"/>
      <c r="U35" s="9"/>
      <c r="V35" s="9"/>
      <c r="W35" s="9"/>
      <c r="X35" s="9"/>
      <c r="Y35" s="9"/>
      <c r="Z35" s="9"/>
      <c r="AA35" s="9"/>
    </row>
    <row r="36" spans="1:27" ht="12" customHeight="1" x14ac:dyDescent="0.25">
      <c r="A36" s="131" t="s">
        <v>1963</v>
      </c>
      <c r="B36" s="265" t="s">
        <v>5025</v>
      </c>
      <c r="C36" s="275">
        <v>111</v>
      </c>
      <c r="D36" s="275">
        <v>38</v>
      </c>
      <c r="E36" s="275">
        <v>17</v>
      </c>
      <c r="F36" s="275">
        <v>13</v>
      </c>
      <c r="G36" s="275">
        <v>14</v>
      </c>
      <c r="H36" s="11"/>
      <c r="I36" s="11"/>
      <c r="J36" s="11"/>
      <c r="K36" s="11"/>
      <c r="L36" s="11"/>
      <c r="M36" s="11"/>
      <c r="N36" s="11"/>
      <c r="O36" s="11"/>
      <c r="P36" s="9"/>
      <c r="Q36" s="9"/>
      <c r="R36" s="9"/>
      <c r="S36" s="9"/>
      <c r="T36" s="9"/>
      <c r="U36" s="9"/>
      <c r="V36" s="9"/>
      <c r="W36" s="9"/>
      <c r="X36" s="9"/>
      <c r="Y36" s="9"/>
      <c r="Z36" s="9"/>
      <c r="AA36" s="9"/>
    </row>
    <row r="37" spans="1:27" ht="12" customHeight="1" x14ac:dyDescent="0.25">
      <c r="A37" s="131" t="s">
        <v>1965</v>
      </c>
      <c r="B37" s="265" t="s">
        <v>5026</v>
      </c>
      <c r="C37" s="275">
        <v>17</v>
      </c>
      <c r="D37" s="276" t="s">
        <v>1542</v>
      </c>
      <c r="E37" s="276" t="s">
        <v>1542</v>
      </c>
      <c r="F37" s="276" t="s">
        <v>1542</v>
      </c>
      <c r="G37" s="276" t="s">
        <v>1542</v>
      </c>
      <c r="H37" s="11"/>
      <c r="I37" s="11"/>
      <c r="J37" s="11"/>
      <c r="K37" s="11"/>
      <c r="L37" s="11"/>
      <c r="M37" s="11"/>
      <c r="N37" s="11"/>
      <c r="O37" s="11"/>
      <c r="P37" s="9"/>
      <c r="Q37" s="9"/>
      <c r="R37" s="9"/>
      <c r="S37" s="9"/>
      <c r="T37" s="9"/>
      <c r="U37" s="9"/>
      <c r="V37" s="9"/>
      <c r="W37" s="9"/>
      <c r="X37" s="9"/>
      <c r="Y37" s="9"/>
      <c r="Z37" s="9"/>
      <c r="AA37" s="9"/>
    </row>
    <row r="38" spans="1:27" ht="12" customHeight="1" x14ac:dyDescent="0.25">
      <c r="A38" s="131" t="s">
        <v>1967</v>
      </c>
      <c r="B38" s="265" t="s">
        <v>5027</v>
      </c>
      <c r="C38" s="275">
        <v>233</v>
      </c>
      <c r="D38" s="275">
        <v>87</v>
      </c>
      <c r="E38" s="275">
        <v>47</v>
      </c>
      <c r="F38" s="275">
        <v>54</v>
      </c>
      <c r="G38" s="275">
        <v>42</v>
      </c>
      <c r="H38" s="11"/>
      <c r="I38" s="11"/>
      <c r="J38" s="11"/>
      <c r="K38" s="11"/>
      <c r="L38" s="11"/>
      <c r="M38" s="11"/>
      <c r="N38" s="11"/>
      <c r="O38" s="11"/>
      <c r="P38" s="9"/>
      <c r="Q38" s="9"/>
      <c r="R38" s="9"/>
      <c r="S38" s="9"/>
      <c r="T38" s="9"/>
      <c r="U38" s="9"/>
      <c r="V38" s="9"/>
      <c r="W38" s="9"/>
      <c r="X38" s="9"/>
      <c r="Y38" s="9"/>
      <c r="Z38" s="9"/>
      <c r="AA38" s="9"/>
    </row>
    <row r="39" spans="1:27" ht="12" customHeight="1" x14ac:dyDescent="0.25">
      <c r="A39" s="131" t="s">
        <v>1968</v>
      </c>
      <c r="B39" s="265" t="s">
        <v>5028</v>
      </c>
      <c r="C39" s="275">
        <v>176</v>
      </c>
      <c r="D39" s="275">
        <v>63</v>
      </c>
      <c r="E39" s="275">
        <v>28</v>
      </c>
      <c r="F39" s="275">
        <v>26</v>
      </c>
      <c r="G39" s="275">
        <v>16</v>
      </c>
      <c r="H39" s="11"/>
      <c r="I39" s="11"/>
      <c r="J39" s="11"/>
      <c r="K39" s="11"/>
      <c r="L39" s="11"/>
      <c r="M39" s="11"/>
      <c r="N39" s="11"/>
      <c r="O39" s="11"/>
      <c r="P39" s="9"/>
      <c r="Q39" s="9"/>
      <c r="R39" s="9"/>
      <c r="S39" s="9"/>
      <c r="T39" s="9"/>
      <c r="U39" s="9"/>
      <c r="V39" s="9"/>
      <c r="W39" s="9"/>
      <c r="X39" s="9"/>
      <c r="Y39" s="9"/>
      <c r="Z39" s="9"/>
      <c r="AA39" s="9"/>
    </row>
    <row r="40" spans="1:27" ht="12" customHeight="1" x14ac:dyDescent="0.25">
      <c r="A40" s="131" t="s">
        <v>1970</v>
      </c>
      <c r="B40" s="265" t="s">
        <v>5029</v>
      </c>
      <c r="C40" s="275">
        <v>11</v>
      </c>
      <c r="D40" s="276" t="s">
        <v>1542</v>
      </c>
      <c r="E40" s="276" t="s">
        <v>1542</v>
      </c>
      <c r="F40" s="276" t="s">
        <v>1542</v>
      </c>
      <c r="G40" s="276" t="s">
        <v>1542</v>
      </c>
      <c r="H40" s="11"/>
      <c r="I40" s="11"/>
      <c r="J40" s="11"/>
      <c r="K40" s="11"/>
      <c r="L40" s="11"/>
      <c r="M40" s="11"/>
      <c r="N40" s="11"/>
      <c r="O40" s="11"/>
      <c r="P40" s="9"/>
      <c r="Q40" s="9"/>
      <c r="R40" s="9"/>
      <c r="S40" s="9"/>
      <c r="T40" s="9"/>
      <c r="U40" s="9"/>
      <c r="V40" s="9"/>
      <c r="W40" s="9"/>
      <c r="X40" s="9"/>
      <c r="Y40" s="9"/>
      <c r="Z40" s="9"/>
      <c r="AA40" s="9"/>
    </row>
    <row r="41" spans="1:27" ht="12" customHeight="1" x14ac:dyDescent="0.25">
      <c r="A41" s="131" t="s">
        <v>1974</v>
      </c>
      <c r="B41" s="265" t="s">
        <v>5030</v>
      </c>
      <c r="C41" s="792" t="s">
        <v>10813</v>
      </c>
      <c r="D41" s="705"/>
      <c r="E41" s="705"/>
      <c r="F41" s="705"/>
      <c r="G41" s="705"/>
      <c r="H41" s="11"/>
      <c r="I41" s="11"/>
      <c r="J41" s="11"/>
      <c r="K41" s="11"/>
      <c r="L41" s="11"/>
      <c r="M41" s="11"/>
      <c r="N41" s="11"/>
      <c r="O41" s="11"/>
      <c r="P41" s="9"/>
      <c r="Q41" s="9"/>
      <c r="R41" s="9"/>
      <c r="S41" s="9"/>
      <c r="T41" s="9"/>
      <c r="U41" s="9"/>
      <c r="V41" s="9"/>
      <c r="W41" s="9"/>
      <c r="X41" s="9"/>
      <c r="Y41" s="9"/>
      <c r="Z41" s="9"/>
      <c r="AA41" s="9"/>
    </row>
    <row r="42" spans="1:27" ht="12" customHeight="1" x14ac:dyDescent="0.25">
      <c r="A42" s="131" t="s">
        <v>1976</v>
      </c>
      <c r="B42" s="265" t="s">
        <v>5031</v>
      </c>
      <c r="C42" s="792" t="s">
        <v>10813</v>
      </c>
      <c r="D42" s="705"/>
      <c r="E42" s="705"/>
      <c r="F42" s="705"/>
      <c r="G42" s="705"/>
      <c r="H42" s="11"/>
      <c r="I42" s="11"/>
      <c r="J42" s="11"/>
      <c r="K42" s="11"/>
      <c r="L42" s="11"/>
      <c r="M42" s="11"/>
      <c r="N42" s="11"/>
      <c r="O42" s="11"/>
      <c r="P42" s="9"/>
      <c r="Q42" s="9"/>
      <c r="R42" s="9"/>
      <c r="S42" s="9"/>
      <c r="T42" s="9"/>
      <c r="U42" s="9"/>
      <c r="V42" s="9"/>
      <c r="W42" s="9"/>
      <c r="X42" s="9"/>
      <c r="Y42" s="9"/>
      <c r="Z42" s="9"/>
      <c r="AA42" s="9"/>
    </row>
    <row r="43" spans="1:27" ht="12" customHeight="1" x14ac:dyDescent="0.25">
      <c r="A43" s="131" t="s">
        <v>1978</v>
      </c>
      <c r="B43" s="265" t="s">
        <v>5032</v>
      </c>
      <c r="C43" s="792" t="s">
        <v>10813</v>
      </c>
      <c r="D43" s="705"/>
      <c r="E43" s="705"/>
      <c r="F43" s="705"/>
      <c r="G43" s="705"/>
      <c r="H43" s="11"/>
      <c r="I43" s="11"/>
      <c r="J43" s="11"/>
      <c r="K43" s="11"/>
      <c r="L43" s="11"/>
      <c r="M43" s="11"/>
      <c r="N43" s="11"/>
      <c r="O43" s="11"/>
      <c r="P43" s="9"/>
      <c r="Q43" s="9"/>
      <c r="R43" s="9"/>
      <c r="S43" s="9"/>
      <c r="T43" s="9"/>
      <c r="U43" s="9"/>
      <c r="V43" s="9"/>
      <c r="W43" s="9"/>
      <c r="X43" s="9"/>
      <c r="Y43" s="9"/>
      <c r="Z43" s="9"/>
      <c r="AA43" s="9"/>
    </row>
    <row r="44" spans="1:27" ht="12" customHeight="1" x14ac:dyDescent="0.25">
      <c r="A44" s="131" t="s">
        <v>1994</v>
      </c>
      <c r="B44" s="265" t="s">
        <v>117</v>
      </c>
      <c r="C44" s="275">
        <v>1279</v>
      </c>
      <c r="D44" s="275">
        <v>2828</v>
      </c>
      <c r="E44" s="275">
        <v>3455</v>
      </c>
      <c r="F44" s="275">
        <v>3721</v>
      </c>
      <c r="G44" s="275">
        <v>3660</v>
      </c>
      <c r="H44" s="11"/>
      <c r="I44" s="11"/>
      <c r="J44" s="11"/>
      <c r="K44" s="11"/>
      <c r="L44" s="11"/>
      <c r="M44" s="11"/>
      <c r="N44" s="11"/>
      <c r="O44" s="11"/>
      <c r="P44" s="9"/>
      <c r="Q44" s="9"/>
      <c r="R44" s="9"/>
      <c r="S44" s="9"/>
      <c r="T44" s="9"/>
      <c r="U44" s="9"/>
      <c r="V44" s="9"/>
      <c r="W44" s="9"/>
      <c r="X44" s="9"/>
      <c r="Y44" s="9"/>
      <c r="Z44" s="9"/>
      <c r="AA44" s="9"/>
    </row>
    <row r="45" spans="1:27" ht="12" customHeight="1" x14ac:dyDescent="0.25">
      <c r="A45" s="131" t="s">
        <v>2012</v>
      </c>
      <c r="B45" s="265" t="s">
        <v>5033</v>
      </c>
      <c r="C45" s="275">
        <v>155</v>
      </c>
      <c r="D45" s="275">
        <v>393</v>
      </c>
      <c r="E45" s="275">
        <v>408</v>
      </c>
      <c r="F45" s="275">
        <v>446</v>
      </c>
      <c r="G45" s="275">
        <v>457</v>
      </c>
      <c r="H45" s="11"/>
      <c r="I45" s="11"/>
      <c r="J45" s="11"/>
      <c r="K45" s="11"/>
      <c r="L45" s="11"/>
      <c r="M45" s="11"/>
      <c r="N45" s="11"/>
      <c r="O45" s="11"/>
      <c r="P45" s="9"/>
      <c r="Q45" s="9"/>
      <c r="R45" s="9"/>
      <c r="S45" s="9"/>
      <c r="T45" s="9"/>
      <c r="U45" s="9"/>
      <c r="V45" s="9"/>
      <c r="W45" s="9"/>
      <c r="X45" s="9"/>
      <c r="Y45" s="9"/>
      <c r="Z45" s="9"/>
      <c r="AA45" s="9"/>
    </row>
    <row r="46" spans="1:27" s="19" customFormat="1" ht="12" customHeight="1" x14ac:dyDescent="0.25">
      <c r="A46" s="19" t="s">
        <v>53</v>
      </c>
      <c r="C46" s="20">
        <v>24763</v>
      </c>
      <c r="D46" s="20">
        <v>24618</v>
      </c>
      <c r="E46" s="20">
        <v>24543</v>
      </c>
      <c r="F46" s="20">
        <v>25269</v>
      </c>
      <c r="G46" s="20">
        <v>24792</v>
      </c>
      <c r="H46" s="20"/>
      <c r="I46" s="20"/>
      <c r="J46" s="20"/>
      <c r="K46" s="20"/>
      <c r="L46" s="20"/>
      <c r="M46" s="20"/>
      <c r="N46" s="20"/>
      <c r="O46" s="20"/>
      <c r="P46" s="21"/>
      <c r="Q46" s="21"/>
      <c r="R46" s="21"/>
      <c r="S46" s="21"/>
      <c r="T46" s="21"/>
      <c r="U46" s="21"/>
      <c r="V46" s="21"/>
      <c r="W46" s="21"/>
      <c r="X46" s="21"/>
      <c r="Y46" s="21"/>
      <c r="Z46" s="21"/>
      <c r="AA46" s="21"/>
    </row>
  </sheetData>
  <mergeCells count="20">
    <mergeCell ref="C41:G41"/>
    <mergeCell ref="C42:G42"/>
    <mergeCell ref="C43:G43"/>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6C02-000000000000}">
      <formula1>$AA$4:$AA$9</formula1>
    </dataValidation>
    <dataValidation type="list" allowBlank="1" showInputMessage="1" showErrorMessage="1" sqref="B10:G10" xr:uid="{00000000-0002-0000-6C02-000001000000}">
      <formula1>$AA$10:$AA$11</formula1>
    </dataValidation>
    <dataValidation type="list" allowBlank="1" showInputMessage="1" showErrorMessage="1" sqref="B12:G12" xr:uid="{00000000-0002-0000-6C02-000002000000}">
      <formula1>$AA$12:$AA$13</formula1>
    </dataValidation>
  </dataValidations>
  <pageMargins left="0.31496062992125984" right="0.31496062992125984" top="0.35433070866141736" bottom="0.15748031496062992" header="0.31496062992125984" footer="0.31496062992125984"/>
  <pageSetup paperSize="9" scale="93" orientation="landscape" r:id="rId1"/>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5034</v>
      </c>
      <c r="C3" s="702"/>
      <c r="D3" s="702"/>
      <c r="E3" s="702"/>
      <c r="F3" s="702"/>
      <c r="G3" s="702"/>
    </row>
    <row r="4" spans="1:27" ht="14.25" customHeight="1" x14ac:dyDescent="0.25">
      <c r="A4" s="6" t="s">
        <v>2</v>
      </c>
      <c r="B4" s="776" t="s">
        <v>5035</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5036</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1057</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24763</v>
      </c>
      <c r="D20" s="10">
        <v>24618</v>
      </c>
      <c r="E20" s="10">
        <v>24542</v>
      </c>
      <c r="F20" s="11">
        <v>25269</v>
      </c>
      <c r="G20" s="11">
        <v>24792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1226</v>
      </c>
      <c r="D21" s="10">
        <f t="shared" ref="D21:G21" si="0">D20-D25</f>
        <v>2746</v>
      </c>
      <c r="E21" s="10">
        <f t="shared" si="0"/>
        <v>3319</v>
      </c>
      <c r="F21" s="10">
        <f t="shared" si="0"/>
        <v>3484</v>
      </c>
      <c r="G21" s="10">
        <f t="shared" si="0"/>
        <v>3456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4.9509348624964665E-2</v>
      </c>
      <c r="D22" s="12">
        <f t="shared" ref="D22:G22" si="1">D21/D20</f>
        <v>0.11154439840766918</v>
      </c>
      <c r="E22" s="12">
        <f t="shared" si="1"/>
        <v>0.13523755195175619</v>
      </c>
      <c r="F22" s="12">
        <f t="shared" si="1"/>
        <v>0.13787644940440857</v>
      </c>
      <c r="G22" s="12">
        <f t="shared" si="1"/>
        <v>0.1393998063891578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38</v>
      </c>
      <c r="D23" s="10">
        <v>61</v>
      </c>
      <c r="E23" s="10">
        <v>96</v>
      </c>
      <c r="F23" s="198">
        <v>98</v>
      </c>
      <c r="G23" s="198">
        <v>92</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1.5345475103985785E-3</v>
      </c>
      <c r="D24" s="12">
        <f t="shared" ref="D24:F24" si="2">D23/D20</f>
        <v>2.4778617271914859E-3</v>
      </c>
      <c r="E24" s="12">
        <f t="shared" si="2"/>
        <v>3.9116616412680303E-3</v>
      </c>
      <c r="F24" s="12">
        <f t="shared" si="2"/>
        <v>3.8782698167715382E-3</v>
      </c>
      <c r="G24" s="12">
        <f>G23/G20</f>
        <v>3.7108744756373024E-3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23537</v>
      </c>
      <c r="D25" s="235">
        <v>21872</v>
      </c>
      <c r="E25" s="235">
        <v>21223</v>
      </c>
      <c r="F25" s="235">
        <v>21785</v>
      </c>
      <c r="G25" s="235">
        <v>21336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0.9504906513750353</v>
      </c>
      <c r="D26" s="12">
        <f t="shared" ref="D26:F26" si="3">D25/D20</f>
        <v>0.88845560159233083</v>
      </c>
      <c r="E26" s="12">
        <f t="shared" si="3"/>
        <v>0.86476244804824387</v>
      </c>
      <c r="F26" s="12">
        <f t="shared" si="3"/>
        <v>0.86212355059559143</v>
      </c>
      <c r="G26" s="12">
        <f>G25/G20</f>
        <v>0.86060019361084217</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1226</v>
      </c>
      <c r="D29" s="10">
        <v>2746</v>
      </c>
      <c r="E29" s="10">
        <v>3319</v>
      </c>
      <c r="F29" s="11">
        <v>3484</v>
      </c>
      <c r="G29" s="11">
        <v>3456</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1226</v>
      </c>
      <c r="D30" s="20">
        <f>SUM(D29:D29)</f>
        <v>2746</v>
      </c>
      <c r="E30" s="20">
        <f>SUM(E29:E29)</f>
        <v>3319</v>
      </c>
      <c r="F30" s="20">
        <f>SUM(F29:F29)</f>
        <v>3484</v>
      </c>
      <c r="G30" s="20">
        <f>SUM(G29:G29)</f>
        <v>3456</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6D02-000000000000}">
      <formula1>$AA$12:$AA$13</formula1>
    </dataValidation>
    <dataValidation type="list" allowBlank="1" showInputMessage="1" showErrorMessage="1" sqref="B10:G10" xr:uid="{00000000-0002-0000-6D02-000001000000}">
      <formula1>$AA$10:$AA$11</formula1>
    </dataValidation>
    <dataValidation type="list" allowBlank="1" showInputMessage="1" showErrorMessage="1" sqref="B5:G5" xr:uid="{00000000-0002-0000-6D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5037</v>
      </c>
      <c r="C3" s="702"/>
      <c r="D3" s="702"/>
      <c r="E3" s="702"/>
      <c r="F3" s="702"/>
      <c r="G3" s="702"/>
    </row>
    <row r="4" spans="1:27" s="182" customFormat="1" ht="40.5" customHeight="1" x14ac:dyDescent="0.25">
      <c r="A4" s="180" t="s">
        <v>2</v>
      </c>
      <c r="B4" s="706" t="s">
        <v>5038</v>
      </c>
      <c r="C4" s="706"/>
      <c r="D4" s="706"/>
      <c r="E4" s="706"/>
      <c r="F4" s="706"/>
      <c r="G4" s="706"/>
    </row>
    <row r="5" spans="1:27" ht="14.25" customHeight="1" x14ac:dyDescent="0.25">
      <c r="A5" s="6" t="s">
        <v>5</v>
      </c>
      <c r="B5" s="699" t="s">
        <v>16</v>
      </c>
      <c r="C5" s="699"/>
      <c r="D5" s="699"/>
      <c r="E5" s="699"/>
      <c r="F5" s="699"/>
      <c r="G5" s="699"/>
    </row>
    <row r="6" spans="1:27" ht="14.25" customHeight="1" x14ac:dyDescent="0.25">
      <c r="A6" s="6" t="s">
        <v>8</v>
      </c>
      <c r="B6" s="699" t="s">
        <v>9</v>
      </c>
      <c r="C6" s="699"/>
      <c r="D6" s="699"/>
      <c r="E6" s="699"/>
      <c r="F6" s="699"/>
      <c r="G6" s="699"/>
    </row>
    <row r="7" spans="1:27" ht="14.25" customHeight="1" x14ac:dyDescent="0.25">
      <c r="A7" s="6" t="s">
        <v>11</v>
      </c>
      <c r="B7" s="679" t="s">
        <v>9</v>
      </c>
      <c r="C7" s="679"/>
      <c r="D7" s="679"/>
      <c r="E7" s="679"/>
      <c r="F7" s="679"/>
      <c r="G7" s="679"/>
      <c r="Z7" s="2" t="s">
        <v>3</v>
      </c>
      <c r="AA7" s="2" t="s">
        <v>4</v>
      </c>
    </row>
    <row r="8" spans="1:27" ht="14.25" customHeight="1" x14ac:dyDescent="0.25">
      <c r="A8" s="6" t="s">
        <v>13</v>
      </c>
      <c r="B8" s="699" t="s">
        <v>9</v>
      </c>
      <c r="C8" s="699"/>
      <c r="D8" s="699"/>
      <c r="E8" s="699"/>
      <c r="F8" s="699"/>
      <c r="G8" s="699"/>
      <c r="AA8" s="2" t="s">
        <v>7</v>
      </c>
    </row>
    <row r="9" spans="1:27" ht="14.25" customHeight="1" x14ac:dyDescent="0.25">
      <c r="A9" s="6" t="s">
        <v>15</v>
      </c>
      <c r="B9" s="699" t="s">
        <v>54</v>
      </c>
      <c r="C9" s="699"/>
      <c r="D9" s="699"/>
      <c r="E9" s="699"/>
      <c r="F9" s="699"/>
      <c r="G9" s="699"/>
      <c r="AA9" s="2" t="s">
        <v>10</v>
      </c>
    </row>
    <row r="10" spans="1:27" ht="14.25" customHeight="1" x14ac:dyDescent="0.25">
      <c r="A10" s="6" t="s">
        <v>17</v>
      </c>
      <c r="B10" s="699" t="s">
        <v>18</v>
      </c>
      <c r="C10" s="699"/>
      <c r="D10" s="699"/>
      <c r="E10" s="699"/>
      <c r="F10" s="699"/>
      <c r="G10" s="699"/>
      <c r="AA10" s="2" t="s">
        <v>16</v>
      </c>
    </row>
    <row r="11" spans="1:27" ht="14.25" customHeight="1" x14ac:dyDescent="0.25">
      <c r="A11" s="6" t="s">
        <v>19</v>
      </c>
      <c r="B11" s="699" t="s">
        <v>20</v>
      </c>
      <c r="C11" s="699"/>
      <c r="D11" s="699"/>
      <c r="E11" s="699"/>
      <c r="F11" s="699"/>
      <c r="G11" s="699"/>
      <c r="AA11" s="2" t="s">
        <v>6</v>
      </c>
    </row>
    <row r="12" spans="1:27" ht="14.25" customHeight="1" x14ac:dyDescent="0.25">
      <c r="A12" s="6" t="s">
        <v>22</v>
      </c>
      <c r="B12" s="688" t="s">
        <v>31</v>
      </c>
      <c r="C12" s="688"/>
      <c r="D12" s="688"/>
      <c r="E12" s="688"/>
      <c r="F12" s="688"/>
      <c r="G12" s="688"/>
      <c r="AA12" s="2" t="s">
        <v>21</v>
      </c>
    </row>
    <row r="13" spans="1:27" ht="14.25" customHeight="1" x14ac:dyDescent="0.25">
      <c r="A13" s="6" t="s">
        <v>26</v>
      </c>
      <c r="B13" s="699" t="s">
        <v>5039</v>
      </c>
      <c r="C13" s="699"/>
      <c r="D13" s="699"/>
      <c r="E13" s="699"/>
      <c r="F13" s="699"/>
      <c r="G13" s="699"/>
      <c r="Z13" s="2" t="s">
        <v>24</v>
      </c>
      <c r="AA13" s="2" t="s">
        <v>25</v>
      </c>
    </row>
    <row r="14" spans="1:27" ht="14.25" customHeight="1" x14ac:dyDescent="0.25">
      <c r="A14" s="6" t="s">
        <v>28</v>
      </c>
      <c r="B14" s="688" t="s">
        <v>3245</v>
      </c>
      <c r="C14" s="688"/>
      <c r="D14" s="688"/>
      <c r="E14" s="688"/>
      <c r="F14" s="688"/>
      <c r="G14" s="688"/>
      <c r="AA14" s="2" t="s">
        <v>18</v>
      </c>
    </row>
    <row r="15" spans="1:27" ht="14.25" customHeight="1" x14ac:dyDescent="0.25">
      <c r="A15" s="6" t="s">
        <v>30</v>
      </c>
      <c r="B15" s="688" t="s">
        <v>3233</v>
      </c>
      <c r="C15" s="688"/>
      <c r="D15" s="688"/>
      <c r="E15" s="688"/>
      <c r="F15" s="688"/>
      <c r="G15" s="688"/>
      <c r="Z15" s="2" t="s">
        <v>29</v>
      </c>
      <c r="AA15" s="2" t="s">
        <v>23</v>
      </c>
    </row>
    <row r="16" spans="1:27" ht="14.25" customHeight="1" x14ac:dyDescent="0.25">
      <c r="A16" s="6" t="s">
        <v>32</v>
      </c>
      <c r="B16" s="699" t="s">
        <v>1058</v>
      </c>
      <c r="C16" s="699"/>
      <c r="D16" s="699"/>
      <c r="E16" s="699"/>
      <c r="F16" s="699"/>
      <c r="G16" s="699"/>
      <c r="AA16" s="2" t="s">
        <v>31</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24763</v>
      </c>
      <c r="D20" s="10">
        <v>24618</v>
      </c>
      <c r="E20" s="10">
        <v>24542</v>
      </c>
      <c r="F20" s="11">
        <v>25269</v>
      </c>
      <c r="G20" s="11">
        <v>24792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4120</v>
      </c>
      <c r="D21" s="10">
        <f t="shared" ref="D21:G21" si="0">D20-D25</f>
        <v>4270</v>
      </c>
      <c r="E21" s="10">
        <f t="shared" si="0"/>
        <v>4315</v>
      </c>
      <c r="F21" s="10">
        <f t="shared" si="0"/>
        <v>4604</v>
      </c>
      <c r="G21" s="10">
        <f t="shared" si="0"/>
        <v>4407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0.16637725639058273</v>
      </c>
      <c r="D22" s="12">
        <f t="shared" ref="D22:G22" si="1">D21/D20</f>
        <v>0.17345032090340401</v>
      </c>
      <c r="E22" s="12">
        <f t="shared" si="1"/>
        <v>0.17582104147991198</v>
      </c>
      <c r="F22" s="12">
        <f t="shared" si="1"/>
        <v>0.18219953302465472</v>
      </c>
      <c r="G22" s="12">
        <f t="shared" si="1"/>
        <v>0.17775895450145207</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8</v>
      </c>
      <c r="D23" s="10">
        <v>11</v>
      </c>
      <c r="E23" s="10">
        <v>11</v>
      </c>
      <c r="F23" s="9">
        <v>19</v>
      </c>
      <c r="G23" s="9">
        <v>19</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3.230626337681218E-4</v>
      </c>
      <c r="D24" s="12">
        <f t="shared" ref="D24:F24" si="2">D23/D20</f>
        <v>4.4682752457551384E-4</v>
      </c>
      <c r="E24" s="12">
        <f t="shared" si="2"/>
        <v>4.4821122972862849E-4</v>
      </c>
      <c r="F24" s="12">
        <f t="shared" si="2"/>
        <v>7.519094542720329E-4</v>
      </c>
      <c r="G24" s="12">
        <f>G23/G20</f>
        <v>7.6637625040335596E-4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20643</v>
      </c>
      <c r="D25" s="235">
        <v>20348</v>
      </c>
      <c r="E25" s="235">
        <v>20227</v>
      </c>
      <c r="F25" s="235">
        <v>20665</v>
      </c>
      <c r="G25" s="235">
        <v>20385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0.83362274360941724</v>
      </c>
      <c r="D26" s="12">
        <f t="shared" ref="D26:F26" si="3">D25/D20</f>
        <v>0.82654967909659594</v>
      </c>
      <c r="E26" s="12">
        <f t="shared" si="3"/>
        <v>0.82417895852008805</v>
      </c>
      <c r="F26" s="12">
        <f t="shared" si="3"/>
        <v>0.81780046697534525</v>
      </c>
      <c r="G26" s="12">
        <f>G25/G20</f>
        <v>0.82224104549854793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4120</v>
      </c>
      <c r="D29" s="10">
        <v>4270</v>
      </c>
      <c r="E29" s="10">
        <v>4315</v>
      </c>
      <c r="F29" s="11">
        <v>4604</v>
      </c>
      <c r="G29" s="11">
        <v>4407</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4120</v>
      </c>
      <c r="D30" s="20">
        <f>SUM(D29:D29)</f>
        <v>4270</v>
      </c>
      <c r="E30" s="20">
        <f>SUM(E29:E29)</f>
        <v>4315</v>
      </c>
      <c r="F30" s="20">
        <f>SUM(F29:F29)</f>
        <v>4604</v>
      </c>
      <c r="G30" s="20">
        <f>SUM(G29:G29)</f>
        <v>4407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6E02-000000000000}">
      <formula1>$AA$7:$AA$12</formula1>
    </dataValidation>
    <dataValidation type="list" allowBlank="1" showInputMessage="1" showErrorMessage="1" sqref="B10:G10" xr:uid="{00000000-0002-0000-6E02-000001000000}">
      <formula1>$AA$13:$AA$14</formula1>
    </dataValidation>
    <dataValidation type="list" allowBlank="1" showInputMessage="1" showErrorMessage="1" sqref="B12:G12" xr:uid="{00000000-0002-0000-6E02-000002000000}">
      <formula1>$AA$15:$AA$16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5040</v>
      </c>
      <c r="C3" s="702"/>
      <c r="D3" s="702"/>
      <c r="E3" s="702"/>
      <c r="F3" s="702"/>
      <c r="G3" s="702"/>
    </row>
    <row r="4" spans="1:27" s="182" customFormat="1" ht="35.25" customHeight="1" x14ac:dyDescent="0.25">
      <c r="A4" s="180" t="s">
        <v>2</v>
      </c>
      <c r="B4" s="706" t="s">
        <v>5041</v>
      </c>
      <c r="C4" s="706"/>
      <c r="D4" s="706"/>
      <c r="E4" s="706"/>
      <c r="F4" s="706"/>
      <c r="G4" s="706"/>
    </row>
    <row r="5" spans="1:27" ht="14.25" customHeight="1" x14ac:dyDescent="0.25">
      <c r="A5" s="6" t="s">
        <v>5</v>
      </c>
      <c r="B5" s="699" t="s">
        <v>6</v>
      </c>
      <c r="C5" s="699"/>
      <c r="D5" s="699"/>
      <c r="E5" s="699"/>
      <c r="F5" s="699"/>
      <c r="G5" s="699"/>
    </row>
    <row r="6" spans="1:27" ht="14.25" customHeight="1" x14ac:dyDescent="0.25">
      <c r="A6" s="6" t="s">
        <v>8</v>
      </c>
      <c r="B6" s="699" t="s">
        <v>9</v>
      </c>
      <c r="C6" s="699"/>
      <c r="D6" s="699"/>
      <c r="E6" s="699"/>
      <c r="F6" s="699"/>
      <c r="G6" s="699"/>
      <c r="Z6" s="2" t="s">
        <v>3</v>
      </c>
      <c r="AA6" s="2" t="s">
        <v>4</v>
      </c>
    </row>
    <row r="7" spans="1:27" ht="14.25" customHeight="1" x14ac:dyDescent="0.25">
      <c r="A7" s="6" t="s">
        <v>11</v>
      </c>
      <c r="B7" s="679" t="s">
        <v>9</v>
      </c>
      <c r="C7" s="679"/>
      <c r="D7" s="679"/>
      <c r="E7" s="679"/>
      <c r="F7" s="679"/>
      <c r="G7" s="679"/>
      <c r="AA7" s="2" t="s">
        <v>7</v>
      </c>
    </row>
    <row r="8" spans="1:27" ht="14.25" customHeight="1" x14ac:dyDescent="0.25">
      <c r="A8" s="6" t="s">
        <v>13</v>
      </c>
      <c r="B8" s="699" t="s">
        <v>9</v>
      </c>
      <c r="C8" s="699"/>
      <c r="D8" s="699"/>
      <c r="E8" s="699"/>
      <c r="F8" s="699"/>
      <c r="G8" s="699"/>
      <c r="AA8" s="2" t="s">
        <v>10</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5042</v>
      </c>
      <c r="C13" s="699"/>
      <c r="D13" s="699"/>
      <c r="E13" s="699"/>
      <c r="F13" s="699"/>
      <c r="G13" s="699"/>
      <c r="AA13" s="2" t="s">
        <v>18</v>
      </c>
    </row>
    <row r="14" spans="1:27" ht="14.25" customHeight="1" x14ac:dyDescent="0.25">
      <c r="A14" s="6" t="s">
        <v>28</v>
      </c>
      <c r="B14" s="688" t="s">
        <v>3249</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1059</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24763</v>
      </c>
      <c r="D20" s="10">
        <v>24618</v>
      </c>
      <c r="E20" s="10">
        <v>24542</v>
      </c>
      <c r="F20" s="11">
        <v>25269</v>
      </c>
      <c r="G20" s="11">
        <v>24792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3477</v>
      </c>
      <c r="D21" s="10">
        <f t="shared" ref="D21:G21" si="0">D20-D25</f>
        <v>3647</v>
      </c>
      <c r="E21" s="10">
        <f t="shared" si="0"/>
        <v>3701</v>
      </c>
      <c r="F21" s="10">
        <f t="shared" si="0"/>
        <v>4009</v>
      </c>
      <c r="G21" s="10">
        <f t="shared" si="0"/>
        <v>3837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0.14041109720146994</v>
      </c>
      <c r="D22" s="12">
        <f t="shared" ref="D22:G22" si="1">D21/D20</f>
        <v>0.14814363473880901</v>
      </c>
      <c r="E22" s="12">
        <f t="shared" si="1"/>
        <v>0.15080270556596853</v>
      </c>
      <c r="F22" s="12">
        <f t="shared" si="1"/>
        <v>0.15865289485139894</v>
      </c>
      <c r="G22" s="12">
        <f t="shared" si="1"/>
        <v>0.1547676669893514</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397</v>
      </c>
      <c r="D23" s="10">
        <v>291</v>
      </c>
      <c r="E23" s="10">
        <v>213</v>
      </c>
      <c r="F23" s="198">
        <v>138</v>
      </c>
      <c r="G23" s="198">
        <v>113</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1.6031983200743043E-2</v>
      </c>
      <c r="D24" s="12">
        <f t="shared" ref="D24:F24" si="2">D23/D20</f>
        <v>1.1820619059224957E-2</v>
      </c>
      <c r="E24" s="12">
        <f t="shared" si="2"/>
        <v>8.6789992665634429E-3</v>
      </c>
      <c r="F24" s="12">
        <f t="shared" si="2"/>
        <v>5.4612370889231864E-3</v>
      </c>
      <c r="G24" s="12">
        <f>G23/G20</f>
        <v>4.5579219102936429E-3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21286</v>
      </c>
      <c r="D25" s="235">
        <v>20971</v>
      </c>
      <c r="E25" s="235">
        <v>20841</v>
      </c>
      <c r="F25" s="235">
        <v>21260</v>
      </c>
      <c r="G25" s="235">
        <v>20955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0.85958890279853006</v>
      </c>
      <c r="D26" s="12">
        <f t="shared" ref="D26:F26" si="3">D25/D20</f>
        <v>0.85185636526119102</v>
      </c>
      <c r="E26" s="12">
        <f t="shared" si="3"/>
        <v>0.84919729443403147</v>
      </c>
      <c r="F26" s="12">
        <f t="shared" si="3"/>
        <v>0.841347105148601</v>
      </c>
      <c r="G26" s="12">
        <f>G25/G20</f>
        <v>0.8452323330106486</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3477</v>
      </c>
      <c r="D29" s="10">
        <v>3647</v>
      </c>
      <c r="E29" s="10">
        <v>3701</v>
      </c>
      <c r="F29" s="11">
        <v>4009</v>
      </c>
      <c r="G29" s="11">
        <v>3837</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3477</v>
      </c>
      <c r="D30" s="20">
        <f>SUM(D29:D29)</f>
        <v>3647</v>
      </c>
      <c r="E30" s="20">
        <f>SUM(E29:E29)</f>
        <v>3701</v>
      </c>
      <c r="F30" s="20">
        <f>SUM(F29:F29)</f>
        <v>4009</v>
      </c>
      <c r="G30" s="20">
        <f>SUM(G29:G29)</f>
        <v>3837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6F02-000000000000}">
      <formula1>$AA$14:$AA$15</formula1>
    </dataValidation>
    <dataValidation type="list" allowBlank="1" showInputMessage="1" showErrorMessage="1" sqref="B10:G10" xr:uid="{00000000-0002-0000-6F02-000001000000}">
      <formula1>$AA$12:$AA$13</formula1>
    </dataValidation>
    <dataValidation type="list" allowBlank="1" showInputMessage="1" showErrorMessage="1" sqref="B5:G5" xr:uid="{00000000-0002-0000-6F02-000002000000}">
      <formula1>$AA$6:$AA$11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5043</v>
      </c>
      <c r="C3" s="702"/>
      <c r="D3" s="702"/>
      <c r="E3" s="702"/>
      <c r="F3" s="702"/>
      <c r="G3" s="702"/>
    </row>
    <row r="4" spans="1:27" s="263" customFormat="1" ht="30.75" customHeight="1" x14ac:dyDescent="0.25">
      <c r="A4" s="258" t="s">
        <v>2</v>
      </c>
      <c r="B4" s="706" t="s">
        <v>5044</v>
      </c>
      <c r="C4" s="706"/>
      <c r="D4" s="706"/>
      <c r="E4" s="706"/>
      <c r="F4" s="706"/>
      <c r="G4" s="706"/>
    </row>
    <row r="5" spans="1:27" ht="14.25" customHeight="1" x14ac:dyDescent="0.25">
      <c r="A5" s="6" t="s">
        <v>5</v>
      </c>
      <c r="B5" s="699" t="s">
        <v>6</v>
      </c>
      <c r="C5" s="699"/>
      <c r="D5" s="699"/>
      <c r="E5" s="699"/>
      <c r="F5" s="699"/>
      <c r="G5" s="699"/>
    </row>
    <row r="6" spans="1:27" ht="14.25" customHeight="1" x14ac:dyDescent="0.25">
      <c r="A6" s="6" t="s">
        <v>8</v>
      </c>
      <c r="B6" s="699" t="s">
        <v>9</v>
      </c>
      <c r="C6" s="699"/>
      <c r="D6" s="699"/>
      <c r="E6" s="699"/>
      <c r="F6" s="699"/>
      <c r="G6" s="699"/>
      <c r="Z6" s="2" t="s">
        <v>3</v>
      </c>
      <c r="AA6" s="2" t="s">
        <v>4</v>
      </c>
    </row>
    <row r="7" spans="1:27" ht="14.25" customHeight="1" x14ac:dyDescent="0.25">
      <c r="A7" s="6" t="s">
        <v>11</v>
      </c>
      <c r="B7" s="679" t="s">
        <v>9</v>
      </c>
      <c r="C7" s="679"/>
      <c r="D7" s="679"/>
      <c r="E7" s="679"/>
      <c r="F7" s="679"/>
      <c r="G7" s="679"/>
      <c r="AA7" s="2" t="s">
        <v>7</v>
      </c>
    </row>
    <row r="8" spans="1:27" ht="14.25" customHeight="1" x14ac:dyDescent="0.25">
      <c r="A8" s="6" t="s">
        <v>13</v>
      </c>
      <c r="B8" s="699" t="s">
        <v>9</v>
      </c>
      <c r="C8" s="699"/>
      <c r="D8" s="699"/>
      <c r="E8" s="699"/>
      <c r="F8" s="699"/>
      <c r="G8" s="699"/>
      <c r="AA8" s="2" t="s">
        <v>10</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5045</v>
      </c>
      <c r="C13" s="699"/>
      <c r="D13" s="699"/>
      <c r="E13" s="699"/>
      <c r="F13" s="699"/>
      <c r="G13" s="699"/>
      <c r="AA13" s="2" t="s">
        <v>18</v>
      </c>
    </row>
    <row r="14" spans="1:27" ht="14.25" customHeight="1" x14ac:dyDescent="0.25">
      <c r="A14" s="6" t="s">
        <v>28</v>
      </c>
      <c r="B14" s="688" t="s">
        <v>3253</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1060</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24763</v>
      </c>
      <c r="D20" s="10">
        <v>24618</v>
      </c>
      <c r="E20" s="10">
        <v>24542</v>
      </c>
      <c r="F20" s="11">
        <v>25269</v>
      </c>
      <c r="G20" s="11">
        <v>24792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3105</v>
      </c>
      <c r="D21" s="10">
        <f t="shared" ref="D21:G21" si="0">D20-D25</f>
        <v>3177</v>
      </c>
      <c r="E21" s="10">
        <f t="shared" si="0"/>
        <v>3375</v>
      </c>
      <c r="F21" s="10">
        <f t="shared" si="0"/>
        <v>3775</v>
      </c>
      <c r="G21" s="10">
        <f t="shared" si="0"/>
        <v>3585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0.12538868473125228</v>
      </c>
      <c r="D22" s="12">
        <f t="shared" ref="D22:G22" si="1">D21/D20</f>
        <v>0.12905191323421886</v>
      </c>
      <c r="E22" s="12">
        <f t="shared" si="1"/>
        <v>0.1375193545758292</v>
      </c>
      <c r="F22" s="12">
        <f t="shared" si="1"/>
        <v>0.14939253630931182</v>
      </c>
      <c r="G22" s="12">
        <f t="shared" si="1"/>
        <v>0.14460309777347533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362</v>
      </c>
      <c r="D23" s="10">
        <v>365</v>
      </c>
      <c r="E23" s="10">
        <v>378</v>
      </c>
      <c r="F23" s="198">
        <v>439</v>
      </c>
      <c r="G23" s="198">
        <v>404</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1.4618584178007512E-2</v>
      </c>
      <c r="D24" s="12">
        <f t="shared" ref="D24:F24" si="2">D23/D20</f>
        <v>1.4826549679096596E-2</v>
      </c>
      <c r="E24" s="12">
        <f t="shared" si="2"/>
        <v>1.540216771249287E-2</v>
      </c>
      <c r="F24" s="12">
        <f t="shared" si="2"/>
        <v>1.737306581186434E-2</v>
      </c>
      <c r="G24" s="12">
        <f>G23/G20</f>
        <v>1.6295579219102935E-2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21658</v>
      </c>
      <c r="D25" s="235">
        <v>21441</v>
      </c>
      <c r="E25" s="235">
        <v>21167</v>
      </c>
      <c r="F25" s="235">
        <v>21494</v>
      </c>
      <c r="G25" s="235">
        <v>21207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0.87461131526874769</v>
      </c>
      <c r="D26" s="12">
        <f t="shared" ref="D26:F26" si="3">D25/D20</f>
        <v>0.87094808676578117</v>
      </c>
      <c r="E26" s="12">
        <f t="shared" si="3"/>
        <v>0.8624806454241708</v>
      </c>
      <c r="F26" s="12">
        <f t="shared" si="3"/>
        <v>0.85060746369068818</v>
      </c>
      <c r="G26" s="12">
        <f>G25/G20</f>
        <v>0.85539690222652465</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3105</v>
      </c>
      <c r="D29" s="10">
        <v>3177</v>
      </c>
      <c r="E29" s="10">
        <v>3375</v>
      </c>
      <c r="F29" s="11">
        <v>3775</v>
      </c>
      <c r="G29" s="11">
        <v>3585</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3105</v>
      </c>
      <c r="D30" s="20">
        <f>SUM(D29:D29)</f>
        <v>3177</v>
      </c>
      <c r="E30" s="20">
        <f>SUM(E29:E29)</f>
        <v>3375</v>
      </c>
      <c r="F30" s="20">
        <f>SUM(F29:F29)</f>
        <v>3775</v>
      </c>
      <c r="G30" s="20">
        <f>SUM(G29:G29)</f>
        <v>3585</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7002-000000000000}">
      <formula1>$AA$6:$AA$11</formula1>
    </dataValidation>
    <dataValidation type="list" allowBlank="1" showInputMessage="1" showErrorMessage="1" sqref="B10:G10" xr:uid="{00000000-0002-0000-7002-000001000000}">
      <formula1>$AA$12:$AA$13</formula1>
    </dataValidation>
    <dataValidation type="list" allowBlank="1" showInputMessage="1" showErrorMessage="1" sqref="B12:G12" xr:uid="{00000000-0002-0000-7002-000002000000}">
      <formula1>$AA$14:$AA$15</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2-000000000000}">
  <sheetPr>
    <pageSetUpPr fitToPage="1"/>
  </sheetPr>
  <dimension ref="A1:AA42"/>
  <sheetViews>
    <sheetView workbookViewId="0">
      <pane xSplit="1" ySplit="2" topLeftCell="B21" activePane="bottomRight" state="frozen"/>
      <selection activeCell="A5" sqref="A5:XFD5"/>
      <selection pane="topRight" activeCell="A5" sqref="A5:XFD5"/>
      <selection pane="bottomLeft" activeCell="A5" sqref="A5:XFD5"/>
      <selection pane="bottomRight" activeCell="F36" sqref="F36"/>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24.57031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5046</v>
      </c>
      <c r="C3" s="702"/>
      <c r="D3" s="702"/>
      <c r="E3" s="702"/>
      <c r="F3" s="702"/>
      <c r="G3" s="702"/>
    </row>
    <row r="4" spans="1:27" ht="14.25" customHeight="1" x14ac:dyDescent="0.25">
      <c r="A4" s="6" t="s">
        <v>2</v>
      </c>
      <c r="B4" s="699" t="s">
        <v>5047</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79" t="s">
        <v>9</v>
      </c>
      <c r="C7" s="679"/>
      <c r="D7" s="679"/>
      <c r="E7" s="679"/>
      <c r="F7" s="679"/>
      <c r="G7" s="679"/>
      <c r="I7" s="131" t="s">
        <v>58</v>
      </c>
      <c r="J7" s="2" t="s">
        <v>5048</v>
      </c>
      <c r="AA7" s="2" t="s">
        <v>16</v>
      </c>
    </row>
    <row r="8" spans="1:27" ht="14.25" customHeight="1" x14ac:dyDescent="0.25">
      <c r="A8" s="6" t="s">
        <v>13</v>
      </c>
      <c r="B8" s="699" t="s">
        <v>9</v>
      </c>
      <c r="C8" s="699"/>
      <c r="D8" s="699"/>
      <c r="E8" s="699"/>
      <c r="F8" s="699"/>
      <c r="G8" s="699"/>
      <c r="I8" s="131" t="s">
        <v>59</v>
      </c>
      <c r="J8" s="2" t="s">
        <v>5049</v>
      </c>
      <c r="AA8" s="2" t="s">
        <v>6</v>
      </c>
    </row>
    <row r="9" spans="1:27" ht="14.25" customHeight="1" x14ac:dyDescent="0.25">
      <c r="A9" s="6" t="s">
        <v>15</v>
      </c>
      <c r="B9" s="699" t="s">
        <v>63</v>
      </c>
      <c r="C9" s="699"/>
      <c r="D9" s="699"/>
      <c r="E9" s="699"/>
      <c r="F9" s="699"/>
      <c r="G9" s="699"/>
      <c r="I9" s="131" t="s">
        <v>60</v>
      </c>
      <c r="J9" s="2" t="s">
        <v>5050</v>
      </c>
      <c r="AA9" s="2" t="s">
        <v>21</v>
      </c>
    </row>
    <row r="10" spans="1:27" ht="14.25" customHeight="1" x14ac:dyDescent="0.25">
      <c r="A10" s="6" t="s">
        <v>17</v>
      </c>
      <c r="B10" s="699" t="s">
        <v>18</v>
      </c>
      <c r="C10" s="699"/>
      <c r="D10" s="699"/>
      <c r="E10" s="699"/>
      <c r="F10" s="699"/>
      <c r="G10" s="699"/>
      <c r="I10" s="131" t="s">
        <v>61</v>
      </c>
      <c r="J10" s="2" t="s">
        <v>5051</v>
      </c>
      <c r="Z10" s="2" t="s">
        <v>24</v>
      </c>
      <c r="AA10" s="2" t="s">
        <v>25</v>
      </c>
    </row>
    <row r="11" spans="1:27" ht="14.25" customHeight="1" x14ac:dyDescent="0.25">
      <c r="A11" s="6" t="s">
        <v>19</v>
      </c>
      <c r="B11" s="699" t="s">
        <v>20</v>
      </c>
      <c r="C11" s="699"/>
      <c r="D11" s="699"/>
      <c r="E11" s="699"/>
      <c r="F11" s="699"/>
      <c r="G11" s="699"/>
      <c r="I11" s="131" t="s">
        <v>62</v>
      </c>
      <c r="J11" s="2" t="s">
        <v>5052</v>
      </c>
      <c r="AA11" s="2" t="s">
        <v>18</v>
      </c>
    </row>
    <row r="12" spans="1:27" ht="14.25" customHeight="1" x14ac:dyDescent="0.25">
      <c r="A12" s="6" t="s">
        <v>22</v>
      </c>
      <c r="B12" s="688" t="s">
        <v>31</v>
      </c>
      <c r="C12" s="688"/>
      <c r="D12" s="688"/>
      <c r="E12" s="688"/>
      <c r="F12" s="688"/>
      <c r="G12" s="688"/>
      <c r="I12" s="131" t="s">
        <v>77</v>
      </c>
      <c r="J12" s="2" t="s">
        <v>5053</v>
      </c>
      <c r="Z12" s="2" t="s">
        <v>29</v>
      </c>
      <c r="AA12" s="2" t="s">
        <v>23</v>
      </c>
    </row>
    <row r="13" spans="1:27" ht="14.25" customHeight="1" x14ac:dyDescent="0.25">
      <c r="A13" s="6" t="s">
        <v>26</v>
      </c>
      <c r="B13" s="699" t="s">
        <v>5054</v>
      </c>
      <c r="C13" s="699"/>
      <c r="D13" s="699"/>
      <c r="E13" s="699"/>
      <c r="F13" s="699"/>
      <c r="G13" s="699"/>
      <c r="I13" s="131" t="s">
        <v>1963</v>
      </c>
      <c r="J13" s="2" t="s">
        <v>5055</v>
      </c>
      <c r="AA13" s="2" t="s">
        <v>31</v>
      </c>
    </row>
    <row r="14" spans="1:27" ht="14.25" customHeight="1" x14ac:dyDescent="0.25">
      <c r="A14" s="6" t="s">
        <v>28</v>
      </c>
      <c r="B14" s="688" t="s">
        <v>3232</v>
      </c>
      <c r="C14" s="688"/>
      <c r="D14" s="688"/>
      <c r="E14" s="688"/>
      <c r="F14" s="688"/>
      <c r="G14" s="688"/>
      <c r="I14" s="131" t="s">
        <v>1965</v>
      </c>
      <c r="J14" s="2" t="s">
        <v>5056</v>
      </c>
    </row>
    <row r="15" spans="1:27" ht="14.25" customHeight="1" x14ac:dyDescent="0.25">
      <c r="A15" s="6" t="s">
        <v>30</v>
      </c>
      <c r="B15" s="688" t="s">
        <v>3233</v>
      </c>
      <c r="C15" s="688"/>
      <c r="D15" s="688"/>
      <c r="E15" s="688"/>
      <c r="F15" s="688"/>
      <c r="G15" s="688"/>
      <c r="I15" s="131" t="s">
        <v>1994</v>
      </c>
      <c r="J15" s="2" t="s">
        <v>1900</v>
      </c>
    </row>
    <row r="16" spans="1:27" ht="14.25" customHeight="1" x14ac:dyDescent="0.25">
      <c r="A16" s="6" t="s">
        <v>32</v>
      </c>
      <c r="B16" s="699" t="s">
        <v>1062</v>
      </c>
      <c r="C16" s="699"/>
      <c r="D16" s="699"/>
      <c r="E16" s="699"/>
      <c r="F16" s="699"/>
      <c r="G16" s="699"/>
      <c r="I16" s="131"/>
    </row>
    <row r="17" spans="1:27" ht="14.25" customHeight="1" x14ac:dyDescent="0.25">
      <c r="A17" s="6" t="s">
        <v>35</v>
      </c>
      <c r="B17" s="688" t="s">
        <v>9</v>
      </c>
      <c r="C17" s="688"/>
      <c r="D17" s="688"/>
      <c r="E17" s="688"/>
      <c r="F17" s="688"/>
      <c r="G17" s="688"/>
      <c r="I17" s="131"/>
    </row>
    <row r="18" spans="1:27" ht="14.25" customHeight="1" x14ac:dyDescent="0.25">
      <c r="A18" s="6" t="s">
        <v>36</v>
      </c>
      <c r="B18" s="699" t="s">
        <v>9</v>
      </c>
      <c r="C18" s="699"/>
      <c r="D18" s="699"/>
      <c r="E18" s="699"/>
      <c r="F18" s="699"/>
      <c r="G18" s="699"/>
      <c r="I18" s="131"/>
    </row>
    <row r="19" spans="1:27" ht="14.25" customHeight="1" x14ac:dyDescent="0.25">
      <c r="A19" s="7" t="s">
        <v>37</v>
      </c>
      <c r="C19" s="8" t="s">
        <v>38</v>
      </c>
      <c r="D19" s="8" t="s">
        <v>39</v>
      </c>
      <c r="E19" s="8" t="s">
        <v>40</v>
      </c>
      <c r="F19" s="8" t="s">
        <v>41</v>
      </c>
      <c r="G19" s="8" t="s">
        <v>42</v>
      </c>
      <c r="H19" s="8"/>
      <c r="I19" s="280"/>
      <c r="J19" s="8"/>
      <c r="K19" s="8"/>
      <c r="L19" s="8"/>
      <c r="M19" s="8"/>
      <c r="N19" s="8"/>
      <c r="O19" s="8"/>
      <c r="P19" s="9"/>
      <c r="Q19" s="9"/>
      <c r="R19" s="9"/>
      <c r="S19" s="9"/>
      <c r="T19" s="9"/>
      <c r="U19" s="9"/>
      <c r="V19" s="9"/>
      <c r="W19" s="9"/>
      <c r="X19" s="9"/>
      <c r="Y19" s="9"/>
      <c r="Z19" s="9"/>
      <c r="AA19" s="9"/>
    </row>
    <row r="20" spans="1:27" ht="14.25" customHeight="1" x14ac:dyDescent="0.25">
      <c r="A20" s="6" t="s">
        <v>43</v>
      </c>
      <c r="C20" s="10">
        <v>24609</v>
      </c>
      <c r="D20" s="10">
        <v>24568</v>
      </c>
      <c r="E20" s="10">
        <v>24463</v>
      </c>
      <c r="F20" s="11">
        <v>25229</v>
      </c>
      <c r="G20" s="11">
        <v>24734</v>
      </c>
      <c r="H20" s="11"/>
      <c r="I20" s="277"/>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24609</v>
      </c>
      <c r="D21" s="10">
        <f t="shared" ref="D21:G21" si="0">D20-D25</f>
        <v>24568</v>
      </c>
      <c r="E21" s="10">
        <f t="shared" si="0"/>
        <v>24463</v>
      </c>
      <c r="F21" s="10">
        <f t="shared" si="0"/>
        <v>25229</v>
      </c>
      <c r="G21" s="10">
        <f t="shared" si="0"/>
        <v>24734</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278"/>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277"/>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31" t="s">
        <v>1955</v>
      </c>
      <c r="B29" s="265" t="s">
        <v>1956</v>
      </c>
      <c r="C29" s="275">
        <v>21467</v>
      </c>
      <c r="D29" s="275">
        <v>21232</v>
      </c>
      <c r="E29" s="275">
        <v>21363</v>
      </c>
      <c r="F29" s="275">
        <v>21869</v>
      </c>
      <c r="G29" s="275">
        <v>21472</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131" t="s">
        <v>58</v>
      </c>
      <c r="B30" s="265" t="s">
        <v>5057</v>
      </c>
      <c r="C30" s="275">
        <v>66</v>
      </c>
      <c r="D30" s="275">
        <v>35</v>
      </c>
      <c r="E30" s="275">
        <v>26</v>
      </c>
      <c r="F30" s="275">
        <v>31</v>
      </c>
      <c r="G30" s="275">
        <v>30</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131" t="s">
        <v>59</v>
      </c>
      <c r="B31" s="265" t="s">
        <v>5058</v>
      </c>
      <c r="C31" s="275">
        <v>2534</v>
      </c>
      <c r="D31" s="275">
        <v>2490</v>
      </c>
      <c r="E31" s="275">
        <v>2187</v>
      </c>
      <c r="F31" s="275">
        <v>2396</v>
      </c>
      <c r="G31" s="275">
        <v>2343</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131" t="s">
        <v>60</v>
      </c>
      <c r="B32" s="265" t="s">
        <v>5059</v>
      </c>
      <c r="C32" s="275">
        <v>55</v>
      </c>
      <c r="D32" s="275">
        <v>43</v>
      </c>
      <c r="E32" s="275">
        <v>35</v>
      </c>
      <c r="F32" s="275">
        <v>41</v>
      </c>
      <c r="G32" s="275">
        <v>27</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131" t="s">
        <v>61</v>
      </c>
      <c r="B33" s="265" t="s">
        <v>5060</v>
      </c>
      <c r="C33" s="276" t="s">
        <v>1542</v>
      </c>
      <c r="D33" s="276" t="s">
        <v>1542</v>
      </c>
      <c r="E33" s="276" t="s">
        <v>2257</v>
      </c>
      <c r="F33" s="276" t="s">
        <v>1542</v>
      </c>
      <c r="G33" s="276" t="s">
        <v>1542</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131" t="s">
        <v>62</v>
      </c>
      <c r="B34" s="265" t="s">
        <v>5061</v>
      </c>
      <c r="C34" s="275">
        <v>21</v>
      </c>
      <c r="D34" s="275">
        <v>12</v>
      </c>
      <c r="E34" s="275">
        <v>17</v>
      </c>
      <c r="F34" s="275">
        <v>15</v>
      </c>
      <c r="G34" s="275">
        <v>12</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131" t="s">
        <v>77</v>
      </c>
      <c r="B35" s="265" t="s">
        <v>5062</v>
      </c>
      <c r="C35" s="276" t="s">
        <v>1542</v>
      </c>
      <c r="D35" s="276" t="s">
        <v>1542</v>
      </c>
      <c r="E35" s="276" t="s">
        <v>1542</v>
      </c>
      <c r="F35" s="276" t="s">
        <v>1542</v>
      </c>
      <c r="G35" s="276" t="s">
        <v>1542</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131" t="s">
        <v>1963</v>
      </c>
      <c r="B36" s="265" t="s">
        <v>5063</v>
      </c>
      <c r="C36" s="275">
        <v>161</v>
      </c>
      <c r="D36" s="275">
        <v>53</v>
      </c>
      <c r="E36" s="275">
        <v>33</v>
      </c>
      <c r="F36" s="275">
        <v>40</v>
      </c>
      <c r="G36" s="275">
        <v>24</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131" t="s">
        <v>1965</v>
      </c>
      <c r="B37" s="265" t="s">
        <v>5064</v>
      </c>
      <c r="C37" s="276" t="s">
        <v>1542</v>
      </c>
      <c r="D37" s="276" t="s">
        <v>1542</v>
      </c>
      <c r="E37" s="276" t="s">
        <v>1542</v>
      </c>
      <c r="F37" s="276" t="s">
        <v>1542</v>
      </c>
      <c r="G37" s="276" t="s">
        <v>1542</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131" t="s">
        <v>1994</v>
      </c>
      <c r="B38" s="265" t="s">
        <v>117</v>
      </c>
      <c r="C38" s="275">
        <v>292</v>
      </c>
      <c r="D38" s="275">
        <v>692</v>
      </c>
      <c r="E38" s="275">
        <v>790</v>
      </c>
      <c r="F38" s="275">
        <v>829</v>
      </c>
      <c r="G38" s="275">
        <v>817</v>
      </c>
      <c r="H38" s="11"/>
      <c r="I38" s="11"/>
      <c r="J38" s="11"/>
      <c r="K38" s="11"/>
      <c r="L38" s="11"/>
      <c r="M38" s="11"/>
      <c r="N38" s="11"/>
      <c r="O38" s="11"/>
      <c r="P38" s="9"/>
      <c r="Q38" s="9"/>
      <c r="R38" s="9"/>
      <c r="S38" s="9"/>
      <c r="T38" s="9"/>
      <c r="U38" s="9"/>
      <c r="V38" s="9"/>
      <c r="W38" s="9"/>
      <c r="X38" s="9"/>
      <c r="Y38" s="9"/>
      <c r="Z38" s="9"/>
      <c r="AA38" s="9"/>
    </row>
    <row r="39" spans="1:27" s="19" customFormat="1" ht="13.5" customHeight="1" x14ac:dyDescent="0.25">
      <c r="A39" s="19" t="s">
        <v>53</v>
      </c>
      <c r="B39" s="413"/>
      <c r="C39" s="256">
        <v>24609</v>
      </c>
      <c r="D39" s="256">
        <v>24568</v>
      </c>
      <c r="E39" s="256">
        <v>24463</v>
      </c>
      <c r="F39" s="256">
        <v>25229</v>
      </c>
      <c r="G39" s="256">
        <v>24734</v>
      </c>
      <c r="H39" s="20"/>
      <c r="I39" s="20"/>
      <c r="J39" s="20"/>
      <c r="K39" s="20"/>
      <c r="L39" s="20"/>
      <c r="M39" s="20"/>
      <c r="N39" s="20"/>
      <c r="O39" s="20"/>
      <c r="P39" s="21"/>
      <c r="Q39" s="21"/>
      <c r="R39" s="21"/>
      <c r="S39" s="21"/>
      <c r="T39" s="21"/>
      <c r="U39" s="21"/>
      <c r="V39" s="21"/>
      <c r="W39" s="21"/>
      <c r="X39" s="21"/>
      <c r="Y39" s="21"/>
      <c r="Z39" s="21"/>
      <c r="AA39" s="21"/>
    </row>
    <row r="40" spans="1:27" x14ac:dyDescent="0.25">
      <c r="A40" s="796" t="s">
        <v>5065</v>
      </c>
      <c r="B40" s="796"/>
      <c r="C40" s="796"/>
      <c r="D40" s="796"/>
      <c r="E40" s="796"/>
      <c r="F40" s="796"/>
      <c r="G40" s="796"/>
    </row>
    <row r="41" spans="1:27" x14ac:dyDescent="0.25">
      <c r="A41" s="796"/>
      <c r="B41" s="796"/>
      <c r="C41" s="796"/>
      <c r="D41" s="796"/>
      <c r="E41" s="796"/>
      <c r="F41" s="796"/>
      <c r="G41" s="796"/>
    </row>
    <row r="42" spans="1:27" x14ac:dyDescent="0.25">
      <c r="A42" s="796"/>
      <c r="B42" s="796"/>
      <c r="C42" s="796"/>
      <c r="D42" s="796"/>
      <c r="E42" s="796"/>
      <c r="F42" s="796"/>
      <c r="G42" s="796"/>
    </row>
  </sheetData>
  <mergeCells count="18">
    <mergeCell ref="A40:G42"/>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7102-000000000000}">
      <formula1>$AA$12:$AA$13</formula1>
    </dataValidation>
    <dataValidation type="list" allowBlank="1" showInputMessage="1" showErrorMessage="1" sqref="B10:G10" xr:uid="{00000000-0002-0000-7102-000001000000}">
      <formula1>$AA$10:$AA$11</formula1>
    </dataValidation>
    <dataValidation type="list" allowBlank="1" showInputMessage="1" showErrorMessage="1" sqref="B5:G5" xr:uid="{00000000-0002-0000-7102-000002000000}">
      <formula1>$AA$4:$AA$9</formula1>
    </dataValidation>
  </dataValidations>
  <pageMargins left="0.31496062992125984" right="0.31496062992125984" top="0.35433070866141736" bottom="0.15748031496062992" header="0.31496062992125984" footer="0.31496062992125984"/>
  <pageSetup paperSize="9" scale="96" orientation="landscape" r:id="rId1"/>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5066</v>
      </c>
      <c r="C3" s="702"/>
      <c r="D3" s="702"/>
      <c r="E3" s="702"/>
      <c r="F3" s="702"/>
      <c r="G3" s="702"/>
    </row>
    <row r="4" spans="1:27" ht="14.25" customHeight="1" x14ac:dyDescent="0.25">
      <c r="A4" s="6" t="s">
        <v>2</v>
      </c>
      <c r="B4" s="699" t="s">
        <v>5067</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88"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5068</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1063</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24609</v>
      </c>
      <c r="D20" s="10">
        <v>24568</v>
      </c>
      <c r="E20" s="10">
        <v>24463</v>
      </c>
      <c r="F20" s="11">
        <v>25229</v>
      </c>
      <c r="G20" s="11">
        <v>24734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277</v>
      </c>
      <c r="D21" s="10">
        <f t="shared" ref="D21:G21" si="0">D20-D25</f>
        <v>676</v>
      </c>
      <c r="E21" s="10">
        <f t="shared" si="0"/>
        <v>766</v>
      </c>
      <c r="F21" s="10">
        <f t="shared" si="0"/>
        <v>765</v>
      </c>
      <c r="G21" s="10">
        <f t="shared" si="0"/>
        <v>777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1.1256044536551667E-2</v>
      </c>
      <c r="D22" s="12">
        <f t="shared" ref="D22:G22" si="1">D21/D20</f>
        <v>2.7515467274503418E-2</v>
      </c>
      <c r="E22" s="12">
        <f t="shared" si="1"/>
        <v>3.1312594530515471E-2</v>
      </c>
      <c r="F22" s="12">
        <f t="shared" si="1"/>
        <v>3.0322248206429109E-2</v>
      </c>
      <c r="G22" s="12">
        <f t="shared" si="1"/>
        <v>3.1414247594404462E-2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5</v>
      </c>
      <c r="D23" s="10">
        <v>7</v>
      </c>
      <c r="E23" s="10">
        <v>10</v>
      </c>
      <c r="F23" s="9">
        <v>15</v>
      </c>
      <c r="G23" s="9">
        <v>6</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2.0317769921573408E-4</v>
      </c>
      <c r="D24" s="12">
        <f t="shared" ref="D24:F24" si="2">D23/D20</f>
        <v>2.8492347769456204E-4</v>
      </c>
      <c r="E24" s="12">
        <f t="shared" si="2"/>
        <v>4.0878060744798267E-4</v>
      </c>
      <c r="F24" s="12">
        <f t="shared" si="2"/>
        <v>5.9455388640057073E-4</v>
      </c>
      <c r="G24" s="12">
        <f>G23/G20</f>
        <v>2.4258106250505377E-4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68">
        <v>24332</v>
      </c>
      <c r="D25" s="268">
        <v>23892</v>
      </c>
      <c r="E25" s="268">
        <v>23697</v>
      </c>
      <c r="F25" s="268">
        <v>24464</v>
      </c>
      <c r="G25" s="268">
        <v>23957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0.98874395546344829</v>
      </c>
      <c r="D26" s="12">
        <f t="shared" ref="D26:F26" si="3">D25/D20</f>
        <v>0.97248453272549662</v>
      </c>
      <c r="E26" s="12">
        <f t="shared" si="3"/>
        <v>0.96868740546948451</v>
      </c>
      <c r="F26" s="12">
        <f t="shared" si="3"/>
        <v>0.96967775179357085</v>
      </c>
      <c r="G26" s="12">
        <f>G25/G20</f>
        <v>0.96858575240559552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277</v>
      </c>
      <c r="D29" s="10">
        <v>676</v>
      </c>
      <c r="E29" s="10">
        <v>766</v>
      </c>
      <c r="F29" s="11">
        <v>765</v>
      </c>
      <c r="G29" s="11">
        <v>777</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277</v>
      </c>
      <c r="D30" s="20">
        <f>SUM(D29:D29)</f>
        <v>676</v>
      </c>
      <c r="E30" s="20">
        <f>SUM(E29:E29)</f>
        <v>766</v>
      </c>
      <c r="F30" s="20">
        <f>SUM(F29:F29)</f>
        <v>765</v>
      </c>
      <c r="G30" s="20">
        <f>SUM(G29:G29)</f>
        <v>777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7202-000000000000}">
      <formula1>$AA$4:$AA$9</formula1>
    </dataValidation>
    <dataValidation type="list" allowBlank="1" showInputMessage="1" showErrorMessage="1" sqref="B10:G10" xr:uid="{00000000-0002-0000-7202-000001000000}">
      <formula1>$AA$10:$AA$11</formula1>
    </dataValidation>
    <dataValidation type="list" allowBlank="1" showInputMessage="1" showErrorMessage="1" sqref="B12:G12" xr:uid="{00000000-0002-0000-72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5069</v>
      </c>
      <c r="C3" s="702"/>
      <c r="D3" s="702"/>
      <c r="E3" s="702"/>
      <c r="F3" s="702"/>
      <c r="G3" s="702"/>
    </row>
    <row r="4" spans="1:27" ht="14.25" customHeight="1" x14ac:dyDescent="0.25">
      <c r="A4" s="6" t="s">
        <v>2</v>
      </c>
      <c r="B4" s="776" t="s">
        <v>5070</v>
      </c>
      <c r="C4" s="776"/>
      <c r="D4" s="776"/>
      <c r="E4" s="776"/>
      <c r="F4" s="776"/>
      <c r="G4" s="776"/>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5071</v>
      </c>
      <c r="C13" s="699"/>
      <c r="D13" s="699"/>
      <c r="E13" s="699"/>
      <c r="F13" s="699"/>
      <c r="G13" s="699"/>
      <c r="AA13" s="2" t="s">
        <v>31</v>
      </c>
    </row>
    <row r="14" spans="1:27" ht="14.25" customHeight="1" x14ac:dyDescent="0.25">
      <c r="A14" s="6" t="s">
        <v>28</v>
      </c>
      <c r="B14" s="688" t="s">
        <v>3245</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1064</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24609</v>
      </c>
      <c r="D20" s="10">
        <v>24568</v>
      </c>
      <c r="E20" s="10">
        <v>24463</v>
      </c>
      <c r="F20" s="11">
        <v>25229</v>
      </c>
      <c r="G20" s="11">
        <v>24734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2728</v>
      </c>
      <c r="D21" s="10">
        <f t="shared" ref="D21:G21" si="0">D20-D25</f>
        <v>2936</v>
      </c>
      <c r="E21" s="10">
        <f t="shared" si="0"/>
        <v>2709</v>
      </c>
      <c r="F21" s="10">
        <f t="shared" si="0"/>
        <v>2892</v>
      </c>
      <c r="G21" s="10">
        <f t="shared" si="0"/>
        <v>2786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0.11085375269210451</v>
      </c>
      <c r="D22" s="12">
        <f t="shared" ref="D22:G22" si="1">D21/D20</f>
        <v>0.11950504721589059</v>
      </c>
      <c r="E22" s="12">
        <f t="shared" si="1"/>
        <v>0.1107386665576585</v>
      </c>
      <c r="F22" s="12">
        <f t="shared" si="1"/>
        <v>0.11462998929803005</v>
      </c>
      <c r="G22" s="12">
        <f t="shared" si="1"/>
        <v>0.11263847335651331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9</v>
      </c>
      <c r="D23" s="10">
        <v>7</v>
      </c>
      <c r="E23" s="10">
        <v>18</v>
      </c>
      <c r="F23" s="9">
        <v>21</v>
      </c>
      <c r="G23" s="9">
        <v>19</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3.6571985858832134E-4</v>
      </c>
      <c r="D24" s="12">
        <f t="shared" ref="D24:F24" si="2">D23/D20</f>
        <v>2.8492347769456204E-4</v>
      </c>
      <c r="E24" s="12">
        <f t="shared" si="2"/>
        <v>7.3580509340636876E-4</v>
      </c>
      <c r="F24" s="12">
        <f t="shared" si="2"/>
        <v>8.3237544096079912E-4</v>
      </c>
      <c r="G24" s="12">
        <f>G23/G20</f>
        <v>7.6817336459933697E-4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21881</v>
      </c>
      <c r="D25" s="235">
        <v>21632</v>
      </c>
      <c r="E25" s="235">
        <v>21754</v>
      </c>
      <c r="F25" s="235">
        <v>22337</v>
      </c>
      <c r="G25" s="235">
        <v>21948</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0.88914624730789549</v>
      </c>
      <c r="D26" s="12">
        <f t="shared" ref="D26:F26" si="3">D25/D20</f>
        <v>0.88049495278410939</v>
      </c>
      <c r="E26" s="12">
        <f t="shared" si="3"/>
        <v>0.88926133344234148</v>
      </c>
      <c r="F26" s="12">
        <f t="shared" si="3"/>
        <v>0.88537001070196997</v>
      </c>
      <c r="G26" s="12">
        <f>G25/G20</f>
        <v>0.88736152664348666</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2728</v>
      </c>
      <c r="D29" s="10">
        <v>2936</v>
      </c>
      <c r="E29" s="10">
        <v>2709</v>
      </c>
      <c r="F29" s="11">
        <v>2892</v>
      </c>
      <c r="G29" s="11">
        <v>2786</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2728</v>
      </c>
      <c r="D30" s="20">
        <f>SUM(D29:D29)</f>
        <v>2936</v>
      </c>
      <c r="E30" s="20">
        <f>SUM(E29:E29)</f>
        <v>2709</v>
      </c>
      <c r="F30" s="20">
        <f>SUM(F29:F29)</f>
        <v>2892</v>
      </c>
      <c r="G30" s="20">
        <f>SUM(G29:G29)</f>
        <v>2786</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7302-000000000000}">
      <formula1>$AA$12:$AA$13</formula1>
    </dataValidation>
    <dataValidation type="list" allowBlank="1" showInputMessage="1" showErrorMessage="1" sqref="B10:G10" xr:uid="{00000000-0002-0000-7302-000001000000}">
      <formula1>$AA$10:$AA$11</formula1>
    </dataValidation>
    <dataValidation type="list" allowBlank="1" showInputMessage="1" showErrorMessage="1" sqref="B5:G5" xr:uid="{00000000-0002-0000-73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5072</v>
      </c>
      <c r="C3" s="702"/>
      <c r="D3" s="702"/>
      <c r="E3" s="702"/>
      <c r="F3" s="702"/>
      <c r="G3" s="702"/>
    </row>
    <row r="4" spans="1:27" ht="14.25" customHeight="1" x14ac:dyDescent="0.25">
      <c r="A4" s="6" t="s">
        <v>2</v>
      </c>
      <c r="B4" s="776" t="s">
        <v>5073</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5074</v>
      </c>
      <c r="C13" s="699"/>
      <c r="D13" s="699"/>
      <c r="E13" s="699"/>
      <c r="F13" s="699"/>
      <c r="G13" s="699"/>
      <c r="AA13" s="2" t="s">
        <v>31</v>
      </c>
    </row>
    <row r="14" spans="1:27" ht="14.25" customHeight="1" x14ac:dyDescent="0.25">
      <c r="A14" s="6" t="s">
        <v>28</v>
      </c>
      <c r="B14" s="688" t="s">
        <v>3249</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1065</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24609</v>
      </c>
      <c r="D20" s="10">
        <v>24568</v>
      </c>
      <c r="E20" s="10">
        <v>24463</v>
      </c>
      <c r="F20" s="11">
        <v>25229</v>
      </c>
      <c r="G20" s="11">
        <v>24734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2531</v>
      </c>
      <c r="D21" s="10">
        <f t="shared" ref="D21:G21" si="0">D20-D25</f>
        <v>2745</v>
      </c>
      <c r="E21" s="10">
        <f t="shared" si="0"/>
        <v>2599</v>
      </c>
      <c r="F21" s="10">
        <f t="shared" si="0"/>
        <v>2799</v>
      </c>
      <c r="G21" s="10">
        <f t="shared" si="0"/>
        <v>2742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0.10284855134300459</v>
      </c>
      <c r="D22" s="12">
        <f t="shared" ref="D22:G22" si="1">D21/D20</f>
        <v>0.11173070661022469</v>
      </c>
      <c r="E22" s="12">
        <f t="shared" si="1"/>
        <v>0.1062420798757307</v>
      </c>
      <c r="F22" s="12">
        <f t="shared" si="1"/>
        <v>0.11094375520234651</v>
      </c>
      <c r="G22" s="12">
        <f t="shared" si="1"/>
        <v>0.11085954556480958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222</v>
      </c>
      <c r="D23" s="10">
        <v>170</v>
      </c>
      <c r="E23" s="10">
        <v>95</v>
      </c>
      <c r="F23" s="198">
        <v>57</v>
      </c>
      <c r="G23" s="198">
        <v>57</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9.0210898451785933E-3</v>
      </c>
      <c r="D24" s="12">
        <f t="shared" ref="D24:F24" si="2">D23/D20</f>
        <v>6.919570172582221E-3</v>
      </c>
      <c r="E24" s="12">
        <f t="shared" si="2"/>
        <v>3.8834157707558353E-3</v>
      </c>
      <c r="F24" s="12">
        <f t="shared" si="2"/>
        <v>2.2593047683221691E-3</v>
      </c>
      <c r="G24" s="12">
        <f>G23/G20</f>
        <v>2.304520093798011E-3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22078</v>
      </c>
      <c r="D25" s="235">
        <v>21823</v>
      </c>
      <c r="E25" s="235">
        <v>21864</v>
      </c>
      <c r="F25" s="235">
        <v>22430</v>
      </c>
      <c r="G25" s="235">
        <v>21992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0.89715144865699537</v>
      </c>
      <c r="D26" s="12">
        <f t="shared" ref="D26:F26" si="3">D25/D20</f>
        <v>0.88826929338977534</v>
      </c>
      <c r="E26" s="12">
        <f t="shared" si="3"/>
        <v>0.89375792012426936</v>
      </c>
      <c r="F26" s="12">
        <f t="shared" si="3"/>
        <v>0.88905624479765344</v>
      </c>
      <c r="G26" s="12">
        <f>G25/G20</f>
        <v>0.88914045443519041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2531</v>
      </c>
      <c r="D29" s="10">
        <v>2745</v>
      </c>
      <c r="E29" s="10">
        <v>2599</v>
      </c>
      <c r="F29" s="11">
        <v>2799</v>
      </c>
      <c r="G29" s="11">
        <v>2742</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2531</v>
      </c>
      <c r="D30" s="20">
        <f>SUM(D29:D29)</f>
        <v>2745</v>
      </c>
      <c r="E30" s="20">
        <f>SUM(E29:E29)</f>
        <v>2599</v>
      </c>
      <c r="F30" s="20">
        <f>SUM(F29:F29)</f>
        <v>2799</v>
      </c>
      <c r="G30" s="20">
        <f>SUM(G29:G29)</f>
        <v>2742</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7402-000000000000}">
      <formula1>$AA$4:$AA$9</formula1>
    </dataValidation>
    <dataValidation type="list" allowBlank="1" showInputMessage="1" showErrorMessage="1" sqref="B10:G10" xr:uid="{00000000-0002-0000-7402-000001000000}">
      <formula1>$AA$10:$AA$11</formula1>
    </dataValidation>
    <dataValidation type="list" allowBlank="1" showInputMessage="1" showErrorMessage="1" sqref="B12:G12" xr:uid="{00000000-0002-0000-74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pageSetUpPr fitToPage="1"/>
  </sheetPr>
  <dimension ref="A1:K40"/>
  <sheetViews>
    <sheetView topLeftCell="A6" workbookViewId="0">
      <selection activeCell="F38" sqref="F38"/>
    </sheetView>
  </sheetViews>
  <sheetFormatPr defaultRowHeight="15" x14ac:dyDescent="0.25"/>
  <cols>
    <col min="1" max="1" width="36.85546875" customWidth="1"/>
    <col min="2" max="2" width="67.7109375" customWidth="1"/>
    <col min="3" max="4" width="12" bestFit="1" customWidth="1"/>
    <col min="5" max="5" width="12.5703125" bestFit="1" customWidth="1"/>
    <col min="6"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9165</v>
      </c>
      <c r="C3" s="702"/>
      <c r="D3" s="702"/>
      <c r="E3" s="702"/>
      <c r="F3" s="702"/>
      <c r="G3" s="702"/>
      <c r="H3" s="702"/>
      <c r="I3" s="702"/>
      <c r="J3" s="702"/>
      <c r="K3" s="702"/>
    </row>
    <row r="4" spans="1:11" x14ac:dyDescent="0.25">
      <c r="A4" s="6" t="s">
        <v>2</v>
      </c>
      <c r="B4" s="699" t="s">
        <v>9166</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689" t="s">
        <v>9152</v>
      </c>
      <c r="C6" s="689"/>
      <c r="D6" s="689"/>
      <c r="E6" s="689"/>
      <c r="F6" s="689"/>
      <c r="G6" s="688"/>
      <c r="H6" s="688"/>
      <c r="I6" s="688"/>
      <c r="J6" s="688"/>
      <c r="K6" s="688"/>
    </row>
    <row r="7" spans="1:11" x14ac:dyDescent="0.25">
      <c r="A7" s="6" t="s">
        <v>11</v>
      </c>
      <c r="B7" s="689" t="s">
        <v>9153</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707" t="s">
        <v>9160</v>
      </c>
      <c r="C9" s="707"/>
      <c r="D9" s="707"/>
      <c r="E9" s="707"/>
      <c r="F9" s="707"/>
      <c r="G9" s="708"/>
      <c r="H9" s="708"/>
      <c r="I9" s="708"/>
      <c r="J9" s="708"/>
      <c r="K9" s="708"/>
    </row>
    <row r="10" spans="1:11" x14ac:dyDescent="0.25">
      <c r="A10" s="6" t="s">
        <v>17</v>
      </c>
      <c r="B10" s="699" t="s">
        <v>18</v>
      </c>
      <c r="C10" s="699"/>
      <c r="D10" s="699"/>
      <c r="E10" s="699"/>
      <c r="F10" s="699"/>
      <c r="G10" s="699"/>
      <c r="H10" s="699"/>
      <c r="I10" s="699"/>
      <c r="J10" s="699"/>
      <c r="K10" s="699"/>
    </row>
    <row r="11" spans="1:11" x14ac:dyDescent="0.25">
      <c r="A11" s="6" t="s">
        <v>19</v>
      </c>
      <c r="B11" s="699" t="s">
        <v>9155</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9" t="s">
        <v>34</v>
      </c>
      <c r="C14" s="689"/>
      <c r="D14" s="689"/>
      <c r="E14" s="689"/>
      <c r="F14" s="689"/>
      <c r="G14" s="688"/>
      <c r="H14" s="688"/>
      <c r="I14" s="688"/>
      <c r="J14" s="688"/>
      <c r="K14" s="688"/>
    </row>
    <row r="15" spans="1:11" x14ac:dyDescent="0.25">
      <c r="A15" s="6" t="s">
        <v>30</v>
      </c>
      <c r="B15" s="689" t="s">
        <v>9</v>
      </c>
      <c r="C15" s="689"/>
      <c r="D15" s="689"/>
      <c r="E15" s="689"/>
      <c r="F15" s="689"/>
      <c r="G15" s="688"/>
      <c r="H15" s="688"/>
      <c r="I15" s="688"/>
      <c r="J15" s="688"/>
      <c r="K15" s="688"/>
    </row>
    <row r="16" spans="1:11" x14ac:dyDescent="0.25">
      <c r="A16" s="6" t="s">
        <v>32</v>
      </c>
      <c r="B16" s="699" t="s">
        <v>385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29.25" customHeight="1" x14ac:dyDescent="0.25">
      <c r="A18" s="6" t="s">
        <v>36</v>
      </c>
      <c r="B18" s="706" t="s">
        <v>9167</v>
      </c>
      <c r="C18" s="706"/>
      <c r="D18" s="706"/>
      <c r="E18" s="706"/>
      <c r="F18" s="706"/>
      <c r="G18" s="706"/>
      <c r="H18" s="706"/>
      <c r="I18" s="706"/>
      <c r="J18" s="706"/>
      <c r="K18" s="706"/>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78">
        <v>23186</v>
      </c>
      <c r="F20" s="178">
        <v>24242</v>
      </c>
      <c r="G20" s="10"/>
      <c r="H20" s="10"/>
      <c r="I20" s="10"/>
      <c r="J20" s="11"/>
      <c r="K20" s="11"/>
    </row>
    <row r="21" spans="1:11" x14ac:dyDescent="0.25">
      <c r="A21" s="6" t="s">
        <v>44</v>
      </c>
      <c r="B21" s="419"/>
      <c r="C21" s="18">
        <v>22542</v>
      </c>
      <c r="D21" s="18">
        <v>23084</v>
      </c>
      <c r="E21" s="18">
        <v>23186</v>
      </c>
      <c r="F21" s="18">
        <v>24237</v>
      </c>
      <c r="G21" s="10">
        <f>G20-G25</f>
        <v>0</v>
      </c>
      <c r="H21" s="10">
        <f t="shared" ref="H21:K21" si="0">H20-H25</f>
        <v>0</v>
      </c>
      <c r="I21" s="10">
        <f t="shared" si="0"/>
        <v>0</v>
      </c>
      <c r="J21" s="10">
        <f t="shared" si="0"/>
        <v>0</v>
      </c>
      <c r="K21" s="10">
        <f t="shared" si="0"/>
        <v>0</v>
      </c>
    </row>
    <row r="22" spans="1:11" x14ac:dyDescent="0.25">
      <c r="A22" s="6" t="s">
        <v>45</v>
      </c>
      <c r="B22" s="419"/>
      <c r="C22" s="12">
        <f t="shared" ref="C22:F22" si="1">C21/C20</f>
        <v>0.99995564033181028</v>
      </c>
      <c r="D22" s="12">
        <f t="shared" si="1"/>
        <v>0.9999133674088192</v>
      </c>
      <c r="E22" s="12">
        <f t="shared" si="1"/>
        <v>1</v>
      </c>
      <c r="F22" s="12">
        <f t="shared" si="1"/>
        <v>0.99979374639056184</v>
      </c>
      <c r="G22" s="12" t="e">
        <f>G21/G20</f>
        <v>#DIV/0!</v>
      </c>
      <c r="H22" s="12" t="e">
        <f t="shared" ref="H22:K22" si="2">H21/H20</f>
        <v>#DIV/0!</v>
      </c>
      <c r="I22" s="12" t="e">
        <f t="shared" si="2"/>
        <v>#DIV/0!</v>
      </c>
      <c r="J22" s="12" t="e">
        <f t="shared" si="2"/>
        <v>#DIV/0!</v>
      </c>
      <c r="K22" s="12" t="e">
        <f t="shared" si="2"/>
        <v>#DIV/0!</v>
      </c>
    </row>
    <row r="23" spans="1:11" x14ac:dyDescent="0.25">
      <c r="A23" s="6" t="s">
        <v>46</v>
      </c>
      <c r="B23" s="419"/>
      <c r="C23" s="419">
        <v>0</v>
      </c>
      <c r="D23" s="419">
        <v>0</v>
      </c>
      <c r="E23" s="419">
        <v>0</v>
      </c>
      <c r="F23" s="419">
        <v>0</v>
      </c>
      <c r="G23" s="10"/>
      <c r="H23" s="10"/>
      <c r="I23" s="10"/>
      <c r="J23" s="9"/>
      <c r="K23" s="9"/>
    </row>
    <row r="24" spans="1:11" x14ac:dyDescent="0.25">
      <c r="A24" s="6" t="s">
        <v>47</v>
      </c>
      <c r="B24" s="419"/>
      <c r="C24" s="12">
        <f t="shared" ref="C24:F24" si="3">C23/C20</f>
        <v>0</v>
      </c>
      <c r="D24" s="12">
        <f t="shared" si="3"/>
        <v>0</v>
      </c>
      <c r="E24" s="12">
        <f t="shared" si="3"/>
        <v>0</v>
      </c>
      <c r="F24" s="12">
        <f t="shared" si="3"/>
        <v>0</v>
      </c>
      <c r="G24" s="12" t="e">
        <f>G23/G20</f>
        <v>#DIV/0!</v>
      </c>
      <c r="H24" s="12" t="e">
        <f t="shared" ref="H24:J24" si="4">H23/H20</f>
        <v>#DIV/0!</v>
      </c>
      <c r="I24" s="12" t="e">
        <f t="shared" si="4"/>
        <v>#DIV/0!</v>
      </c>
      <c r="J24" s="12" t="e">
        <f t="shared" si="4"/>
        <v>#DIV/0!</v>
      </c>
      <c r="K24" s="12" t="e">
        <f>K23/K20</f>
        <v>#DIV/0!</v>
      </c>
    </row>
    <row r="25" spans="1:11" x14ac:dyDescent="0.25">
      <c r="A25" s="6" t="s">
        <v>48</v>
      </c>
      <c r="B25" s="419"/>
      <c r="C25" s="419">
        <v>0</v>
      </c>
      <c r="D25" s="419">
        <v>0</v>
      </c>
      <c r="E25" s="419">
        <v>0</v>
      </c>
      <c r="F25" s="419">
        <v>0</v>
      </c>
      <c r="G25" s="10"/>
      <c r="H25" s="10"/>
      <c r="I25" s="10"/>
      <c r="J25" s="9"/>
      <c r="K25" s="9"/>
    </row>
    <row r="26" spans="1:11" x14ac:dyDescent="0.25">
      <c r="A26" s="6" t="s">
        <v>49</v>
      </c>
      <c r="B26" s="419"/>
      <c r="C26" s="12">
        <f t="shared" ref="C26:F26" si="5">C25/C20</f>
        <v>0</v>
      </c>
      <c r="D26" s="12">
        <f t="shared" si="5"/>
        <v>0</v>
      </c>
      <c r="E26" s="12">
        <f t="shared" si="5"/>
        <v>0</v>
      </c>
      <c r="F26" s="12">
        <f t="shared" si="5"/>
        <v>0</v>
      </c>
      <c r="G26" s="12" t="e">
        <f>G25/G20</f>
        <v>#DIV/0!</v>
      </c>
      <c r="H26" s="12" t="e">
        <f t="shared" ref="H26:J26" si="6">H25/H20</f>
        <v>#DIV/0!</v>
      </c>
      <c r="I26" s="12" t="e">
        <f t="shared" si="6"/>
        <v>#DIV/0!</v>
      </c>
      <c r="J26" s="12" t="e">
        <f t="shared" si="6"/>
        <v>#DIV/0!</v>
      </c>
      <c r="K26" s="12" t="e">
        <f>K25/K20</f>
        <v>#DIV/0!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4" t="s">
        <v>4087</v>
      </c>
      <c r="F28" s="434" t="s">
        <v>2110</v>
      </c>
      <c r="G28" s="433" t="s">
        <v>2073</v>
      </c>
      <c r="H28" s="433" t="s">
        <v>2074</v>
      </c>
      <c r="I28" s="433" t="s">
        <v>2075</v>
      </c>
      <c r="J28" s="433" t="s">
        <v>2076</v>
      </c>
      <c r="K28" s="434" t="s">
        <v>2077</v>
      </c>
    </row>
    <row r="29" spans="1:11" x14ac:dyDescent="0.25">
      <c r="A29" s="207" t="s">
        <v>9157</v>
      </c>
      <c r="B29" s="409"/>
      <c r="C29" s="134">
        <v>22542</v>
      </c>
      <c r="D29" s="134">
        <v>23084</v>
      </c>
      <c r="E29" s="134">
        <v>23186</v>
      </c>
      <c r="F29" s="134">
        <v>24237</v>
      </c>
      <c r="G29" s="18"/>
      <c r="H29" s="11"/>
      <c r="I29" s="11"/>
      <c r="J29" s="11"/>
      <c r="K29" s="11"/>
    </row>
    <row r="30" spans="1:11" x14ac:dyDescent="0.25">
      <c r="A30" s="207" t="s">
        <v>1439</v>
      </c>
      <c r="B30" s="409"/>
      <c r="C30" s="134">
        <v>0</v>
      </c>
      <c r="D30" s="134">
        <v>0</v>
      </c>
      <c r="E30" s="134">
        <v>0</v>
      </c>
      <c r="F30" s="134">
        <v>0</v>
      </c>
      <c r="G30" s="18"/>
      <c r="H30" s="11"/>
      <c r="I30" s="11"/>
      <c r="J30" s="11"/>
      <c r="K30" s="11"/>
    </row>
    <row r="31" spans="1:11" x14ac:dyDescent="0.25">
      <c r="A31" s="15" t="s">
        <v>1440</v>
      </c>
      <c r="B31" s="409"/>
      <c r="C31" s="380">
        <v>22543</v>
      </c>
      <c r="D31" s="380">
        <v>23086</v>
      </c>
      <c r="E31" s="380">
        <v>23186</v>
      </c>
      <c r="F31" s="380">
        <v>24242</v>
      </c>
      <c r="G31" s="18"/>
      <c r="H31" s="11"/>
      <c r="I31" s="11"/>
      <c r="J31" s="11"/>
      <c r="K31" s="11"/>
    </row>
    <row r="32" spans="1:11" x14ac:dyDescent="0.25">
      <c r="A32" s="419"/>
      <c r="B32" s="409"/>
      <c r="C32" s="409"/>
      <c r="D32" s="409"/>
      <c r="E32" s="409"/>
      <c r="F32" s="409"/>
      <c r="G32" s="18"/>
      <c r="H32" s="11"/>
      <c r="I32" s="11"/>
      <c r="J32" s="11"/>
      <c r="K32" s="11"/>
    </row>
    <row r="33" spans="1:11" x14ac:dyDescent="0.25">
      <c r="A33" s="419"/>
      <c r="B33" s="409"/>
      <c r="C33" s="409"/>
      <c r="D33" s="409"/>
      <c r="E33" s="409"/>
      <c r="F33" s="409"/>
      <c r="G33" s="409"/>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19"/>
      <c r="C39" s="419"/>
      <c r="D39" s="419"/>
      <c r="E39" s="419"/>
      <c r="F39" s="419"/>
      <c r="G39" s="11"/>
      <c r="H39" s="11"/>
      <c r="I39" s="11"/>
      <c r="J39" s="11"/>
      <c r="K39" s="11"/>
    </row>
    <row r="40" spans="1:11" x14ac:dyDescent="0.25">
      <c r="A40" s="302"/>
      <c r="B40" s="302"/>
      <c r="C40" s="302"/>
      <c r="D40" s="302"/>
      <c r="E40" s="302"/>
      <c r="F40" s="302"/>
      <c r="G40" s="302"/>
      <c r="H40" s="302"/>
      <c r="I40" s="302"/>
      <c r="J40" s="302"/>
      <c r="K40" s="30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2">
    <dataValidation type="list" allowBlank="1" showInputMessage="1" showErrorMessage="1" sqref="B12:K12" xr:uid="{00000000-0002-0000-3D00-000000000000}">
      <formula1>$AE$12:$AE$14</formula1>
    </dataValidation>
    <dataValidation type="list" allowBlank="1" showInputMessage="1" showErrorMessage="1" sqref="B5:K5" xr:uid="{00000000-0002-0000-3D00-000001000000}">
      <formula1>$AE$4:$AE$9</formula1>
    </dataValidation>
  </dataValidations>
  <pageMargins left="0.7" right="0.7" top="0.75" bottom="0.75" header="0.3" footer="0.3"/>
  <pageSetup paperSize="9" scale="90" orientation="landscape" r:id="rId1"/>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5075</v>
      </c>
      <c r="C3" s="702"/>
      <c r="D3" s="702"/>
      <c r="E3" s="702"/>
      <c r="F3" s="702"/>
      <c r="G3" s="702"/>
    </row>
    <row r="4" spans="1:27" ht="14.25" customHeight="1" x14ac:dyDescent="0.25">
      <c r="A4" s="6" t="s">
        <v>2</v>
      </c>
      <c r="B4" s="776" t="s">
        <v>5076</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5077</v>
      </c>
      <c r="C13" s="699"/>
      <c r="D13" s="699"/>
      <c r="E13" s="699"/>
      <c r="F13" s="699"/>
      <c r="G13" s="699"/>
      <c r="AA13" s="2" t="s">
        <v>31</v>
      </c>
    </row>
    <row r="14" spans="1:27" ht="14.25" customHeight="1" x14ac:dyDescent="0.25">
      <c r="A14" s="6" t="s">
        <v>28</v>
      </c>
      <c r="B14" s="688" t="s">
        <v>3253</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1066</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24609</v>
      </c>
      <c r="D20" s="10">
        <v>24568</v>
      </c>
      <c r="E20" s="10">
        <v>24463</v>
      </c>
      <c r="F20" s="11">
        <v>25229</v>
      </c>
      <c r="G20" s="11">
        <v>24734</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2114</v>
      </c>
      <c r="D21" s="10">
        <f t="shared" ref="D21:G21" si="0">D20-D25</f>
        <v>2297</v>
      </c>
      <c r="E21" s="10">
        <f t="shared" si="0"/>
        <v>2262</v>
      </c>
      <c r="F21" s="10">
        <f t="shared" si="0"/>
        <v>2569</v>
      </c>
      <c r="G21" s="10">
        <f t="shared" si="0"/>
        <v>2475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8.5903531228412364E-2</v>
      </c>
      <c r="D22" s="12">
        <f t="shared" ref="D22:G22" si="1">D21/D20</f>
        <v>9.3495604037772712E-2</v>
      </c>
      <c r="E22" s="12">
        <f t="shared" si="1"/>
        <v>9.2466173404733676E-2</v>
      </c>
      <c r="F22" s="12">
        <f t="shared" si="1"/>
        <v>0.10182726227753776</v>
      </c>
      <c r="G22" s="12">
        <f t="shared" si="1"/>
        <v>0.10006468828333469</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194</v>
      </c>
      <c r="D23" s="10">
        <v>196</v>
      </c>
      <c r="E23" s="10">
        <v>209</v>
      </c>
      <c r="F23" s="198">
        <v>243</v>
      </c>
      <c r="G23" s="198">
        <v>251</v>
      </c>
      <c r="H23" s="198"/>
      <c r="I23" s="198"/>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7.8832947295704829E-3</v>
      </c>
      <c r="D24" s="12">
        <f t="shared" ref="D24:F24" si="2">D23/D20</f>
        <v>7.9778573754477368E-3</v>
      </c>
      <c r="E24" s="12">
        <f t="shared" si="2"/>
        <v>8.5435146956628384E-3</v>
      </c>
      <c r="F24" s="12">
        <f t="shared" si="2"/>
        <v>9.6317729596892467E-3</v>
      </c>
      <c r="G24" s="12">
        <f>G23/G20</f>
        <v>1.0147974448128082E-2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22495</v>
      </c>
      <c r="D25" s="235">
        <v>22271</v>
      </c>
      <c r="E25" s="235">
        <v>22201</v>
      </c>
      <c r="F25" s="235">
        <v>22660</v>
      </c>
      <c r="G25" s="235">
        <v>22259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0.91409646877158768</v>
      </c>
      <c r="D26" s="12">
        <f t="shared" ref="D26:F26" si="3">D25/D20</f>
        <v>0.90650439596222732</v>
      </c>
      <c r="E26" s="12">
        <f t="shared" si="3"/>
        <v>0.90753382659526627</v>
      </c>
      <c r="F26" s="12">
        <f t="shared" si="3"/>
        <v>0.8981727377224622</v>
      </c>
      <c r="G26" s="12">
        <f>G25/G20</f>
        <v>0.8999353117166653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2114</v>
      </c>
      <c r="D29" s="10">
        <v>2297</v>
      </c>
      <c r="E29" s="10">
        <v>2262</v>
      </c>
      <c r="F29" s="11">
        <v>2569</v>
      </c>
      <c r="G29" s="11">
        <v>2475</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2114</v>
      </c>
      <c r="D30" s="20">
        <f>SUM(D29:D29)</f>
        <v>2297</v>
      </c>
      <c r="E30" s="20">
        <f>SUM(E29:E29)</f>
        <v>2262</v>
      </c>
      <c r="F30" s="20">
        <f>SUM(F29:F29)</f>
        <v>2569</v>
      </c>
      <c r="G30" s="20">
        <f>SUM(G29:G29)</f>
        <v>2475</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7502-000000000000}">
      <formula1>$AA$12:$AA$13</formula1>
    </dataValidation>
    <dataValidation type="list" allowBlank="1" showInputMessage="1" showErrorMessage="1" sqref="B10:G10" xr:uid="{00000000-0002-0000-7502-000001000000}">
      <formula1>$AA$10:$AA$11</formula1>
    </dataValidation>
    <dataValidation type="list" allowBlank="1" showInputMessage="1" showErrorMessage="1" sqref="B5:G5" xr:uid="{00000000-0002-0000-75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2-000000000000}">
  <dimension ref="A1:AA35"/>
  <sheetViews>
    <sheetView workbookViewId="0">
      <pane xSplit="1" ySplit="2" topLeftCell="B9" activePane="bottomRight" state="frozen"/>
      <selection activeCell="A5" sqref="A5:XFD5"/>
      <selection pane="topRight" activeCell="A5" sqref="A5:XFD5"/>
      <selection pane="bottomLeft" activeCell="A5" sqref="A5:XFD5"/>
      <selection pane="bottomRight" activeCell="F32" sqref="F32:G32"/>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27"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5078</v>
      </c>
      <c r="C3" s="702"/>
      <c r="D3" s="702"/>
      <c r="E3" s="702"/>
      <c r="F3" s="702"/>
      <c r="G3" s="702"/>
    </row>
    <row r="4" spans="1:27" ht="14.25" customHeight="1" x14ac:dyDescent="0.25">
      <c r="A4" s="6" t="s">
        <v>2</v>
      </c>
      <c r="B4" s="699" t="s">
        <v>5079</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79" t="s">
        <v>9</v>
      </c>
      <c r="C7" s="679"/>
      <c r="D7" s="679"/>
      <c r="E7" s="679"/>
      <c r="F7" s="679"/>
      <c r="G7" s="679"/>
      <c r="I7" s="131" t="s">
        <v>58</v>
      </c>
      <c r="J7" s="2" t="s">
        <v>5080</v>
      </c>
      <c r="AA7" s="2" t="s">
        <v>16</v>
      </c>
    </row>
    <row r="8" spans="1:27" ht="14.25" customHeight="1" x14ac:dyDescent="0.25">
      <c r="A8" s="6" t="s">
        <v>13</v>
      </c>
      <c r="B8" s="699" t="s">
        <v>9</v>
      </c>
      <c r="C8" s="699"/>
      <c r="D8" s="699"/>
      <c r="E8" s="699"/>
      <c r="F8" s="699"/>
      <c r="G8" s="699"/>
      <c r="I8" s="131" t="s">
        <v>59</v>
      </c>
      <c r="J8" s="2" t="s">
        <v>3054</v>
      </c>
      <c r="AA8" s="2" t="s">
        <v>6</v>
      </c>
    </row>
    <row r="9" spans="1:27" ht="14.25" customHeight="1" x14ac:dyDescent="0.25">
      <c r="A9" s="6" t="s">
        <v>15</v>
      </c>
      <c r="B9" s="699" t="s">
        <v>63</v>
      </c>
      <c r="C9" s="699"/>
      <c r="D9" s="699"/>
      <c r="E9" s="699"/>
      <c r="F9" s="699"/>
      <c r="G9" s="699"/>
      <c r="I9" s="131" t="s">
        <v>60</v>
      </c>
      <c r="J9" s="2" t="s">
        <v>5081</v>
      </c>
      <c r="AA9" s="2" t="s">
        <v>21</v>
      </c>
    </row>
    <row r="10" spans="1:27" ht="14.25" customHeight="1" x14ac:dyDescent="0.25">
      <c r="A10" s="6" t="s">
        <v>17</v>
      </c>
      <c r="B10" s="699" t="s">
        <v>18</v>
      </c>
      <c r="C10" s="699"/>
      <c r="D10" s="699"/>
      <c r="E10" s="699"/>
      <c r="F10" s="699"/>
      <c r="G10" s="699"/>
      <c r="I10" s="131" t="s">
        <v>61</v>
      </c>
      <c r="J10" s="2" t="s">
        <v>5082</v>
      </c>
      <c r="Z10" s="2" t="s">
        <v>24</v>
      </c>
      <c r="AA10" s="2" t="s">
        <v>25</v>
      </c>
    </row>
    <row r="11" spans="1:27" ht="14.25" customHeight="1" x14ac:dyDescent="0.25">
      <c r="A11" s="6" t="s">
        <v>19</v>
      </c>
      <c r="B11" s="699" t="s">
        <v>20</v>
      </c>
      <c r="C11" s="699"/>
      <c r="D11" s="699"/>
      <c r="E11" s="699"/>
      <c r="F11" s="699"/>
      <c r="G11" s="699"/>
      <c r="I11" s="131" t="s">
        <v>1994</v>
      </c>
      <c r="J11" s="2" t="s">
        <v>1900</v>
      </c>
      <c r="AA11" s="2" t="s">
        <v>18</v>
      </c>
    </row>
    <row r="12" spans="1:27" ht="14.25" customHeight="1" x14ac:dyDescent="0.25">
      <c r="A12" s="6" t="s">
        <v>22</v>
      </c>
      <c r="B12" s="688" t="s">
        <v>31</v>
      </c>
      <c r="C12" s="688"/>
      <c r="D12" s="688"/>
      <c r="E12" s="688"/>
      <c r="F12" s="688"/>
      <c r="G12" s="688"/>
      <c r="I12" s="131"/>
      <c r="Z12" s="2" t="s">
        <v>29</v>
      </c>
      <c r="AA12" s="2" t="s">
        <v>23</v>
      </c>
    </row>
    <row r="13" spans="1:27" ht="14.25" customHeight="1" x14ac:dyDescent="0.25">
      <c r="A13" s="6" t="s">
        <v>26</v>
      </c>
      <c r="B13" s="699" t="s">
        <v>5083</v>
      </c>
      <c r="C13" s="699"/>
      <c r="D13" s="699"/>
      <c r="E13" s="699"/>
      <c r="F13" s="699"/>
      <c r="G13" s="699"/>
      <c r="I13" s="131"/>
      <c r="AA13" s="2" t="s">
        <v>31</v>
      </c>
    </row>
    <row r="14" spans="1:27" ht="14.25" customHeight="1" x14ac:dyDescent="0.25">
      <c r="A14" s="6" t="s">
        <v>28</v>
      </c>
      <c r="B14" s="688" t="s">
        <v>3232</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1068</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24634</v>
      </c>
      <c r="D20" s="10">
        <v>24566</v>
      </c>
      <c r="E20" s="10">
        <v>24479</v>
      </c>
      <c r="F20" s="11">
        <v>25257</v>
      </c>
      <c r="G20" s="11">
        <v>24766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24634</v>
      </c>
      <c r="D21" s="10">
        <f t="shared" ref="D21:G21" si="0">D20-D25</f>
        <v>24566</v>
      </c>
      <c r="E21" s="10">
        <f t="shared" si="0"/>
        <v>24479</v>
      </c>
      <c r="F21" s="10">
        <f t="shared" si="0"/>
        <v>25257</v>
      </c>
      <c r="G21" s="10">
        <f t="shared" si="0"/>
        <v>24766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10">
        <v>0</v>
      </c>
      <c r="G23" s="10">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31" t="s">
        <v>1955</v>
      </c>
      <c r="B29" s="265" t="s">
        <v>1956</v>
      </c>
      <c r="C29" s="275">
        <v>20160</v>
      </c>
      <c r="D29" s="275">
        <v>20108</v>
      </c>
      <c r="E29" s="275">
        <v>20152</v>
      </c>
      <c r="F29" s="275">
        <v>20652</v>
      </c>
      <c r="G29" s="275">
        <v>20272</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131" t="s">
        <v>58</v>
      </c>
      <c r="B30" s="265" t="s">
        <v>5084</v>
      </c>
      <c r="C30" s="275">
        <v>3803</v>
      </c>
      <c r="D30" s="275">
        <v>3742</v>
      </c>
      <c r="E30" s="275">
        <v>3613</v>
      </c>
      <c r="F30" s="275">
        <v>3810</v>
      </c>
      <c r="G30" s="275">
        <v>3637</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131" t="s">
        <v>59</v>
      </c>
      <c r="B31" s="265" t="s">
        <v>3023</v>
      </c>
      <c r="C31" s="275">
        <v>458</v>
      </c>
      <c r="D31" s="275">
        <v>323</v>
      </c>
      <c r="E31" s="275">
        <v>300</v>
      </c>
      <c r="F31" s="276" t="s">
        <v>5085</v>
      </c>
      <c r="G31" s="276" t="s">
        <v>5085</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131" t="s">
        <v>60</v>
      </c>
      <c r="B32" s="265" t="s">
        <v>5086</v>
      </c>
      <c r="C32" s="275">
        <v>11</v>
      </c>
      <c r="D32" s="276" t="s">
        <v>1542</v>
      </c>
      <c r="E32" s="276" t="s">
        <v>1542</v>
      </c>
      <c r="F32" s="276" t="s">
        <v>1542</v>
      </c>
      <c r="G32" s="276" t="s">
        <v>1542</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131" t="s">
        <v>61</v>
      </c>
      <c r="B33" s="265" t="s">
        <v>5087</v>
      </c>
      <c r="C33" s="275">
        <v>16</v>
      </c>
      <c r="D33" s="276" t="s">
        <v>1542</v>
      </c>
      <c r="E33" s="276" t="s">
        <v>1542</v>
      </c>
      <c r="F33" s="276" t="s">
        <v>1542</v>
      </c>
      <c r="G33" s="276" t="s">
        <v>1542</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131" t="s">
        <v>1994</v>
      </c>
      <c r="B34" s="265" t="s">
        <v>117</v>
      </c>
      <c r="C34" s="275">
        <v>186</v>
      </c>
      <c r="D34" s="275">
        <v>386</v>
      </c>
      <c r="E34" s="275">
        <v>409</v>
      </c>
      <c r="F34" s="275">
        <v>447</v>
      </c>
      <c r="G34" s="275">
        <v>487</v>
      </c>
      <c r="H34" s="11"/>
      <c r="I34" s="11"/>
      <c r="J34" s="11"/>
      <c r="K34" s="11"/>
      <c r="L34" s="11"/>
      <c r="M34" s="11"/>
      <c r="N34" s="11"/>
      <c r="O34" s="11"/>
      <c r="P34" s="9"/>
      <c r="Q34" s="9"/>
      <c r="R34" s="9"/>
      <c r="S34" s="9"/>
      <c r="T34" s="9"/>
      <c r="U34" s="9"/>
      <c r="V34" s="9"/>
      <c r="W34" s="9"/>
      <c r="X34" s="9"/>
      <c r="Y34" s="9"/>
      <c r="Z34" s="9"/>
      <c r="AA34" s="9"/>
    </row>
    <row r="35" spans="1:27" s="19" customFormat="1" ht="13.5" customHeight="1" x14ac:dyDescent="0.25">
      <c r="A35" s="19" t="s">
        <v>53</v>
      </c>
      <c r="C35" s="20">
        <v>24634</v>
      </c>
      <c r="D35" s="20">
        <v>24566</v>
      </c>
      <c r="E35" s="20">
        <v>24479</v>
      </c>
      <c r="F35" s="20">
        <v>25257</v>
      </c>
      <c r="G35" s="20">
        <v>24766</v>
      </c>
      <c r="H35" s="20"/>
      <c r="I35" s="20"/>
      <c r="J35" s="20"/>
      <c r="K35" s="20"/>
      <c r="L35" s="20"/>
      <c r="M35" s="20"/>
      <c r="N35" s="20"/>
      <c r="O35" s="20"/>
      <c r="P35" s="21"/>
      <c r="Q35" s="21"/>
      <c r="R35" s="21"/>
      <c r="S35" s="21"/>
      <c r="T35" s="21"/>
      <c r="U35" s="21"/>
      <c r="V35" s="21"/>
      <c r="W35" s="21"/>
      <c r="X35" s="21"/>
      <c r="Y35" s="21"/>
      <c r="Z35" s="21"/>
      <c r="AA35"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7602-000000000000}">
      <formula1>$AA$4:$AA$9</formula1>
    </dataValidation>
    <dataValidation type="list" allowBlank="1" showInputMessage="1" showErrorMessage="1" sqref="B10:G10" xr:uid="{00000000-0002-0000-7602-000001000000}">
      <formula1>$AA$10:$AA$11</formula1>
    </dataValidation>
    <dataValidation type="list" allowBlank="1" showInputMessage="1" showErrorMessage="1" sqref="B12:G12" xr:uid="{00000000-0002-0000-76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5088</v>
      </c>
      <c r="C3" s="702"/>
      <c r="D3" s="702"/>
      <c r="E3" s="702"/>
      <c r="F3" s="702"/>
      <c r="G3" s="702"/>
    </row>
    <row r="4" spans="1:27" ht="14.25" customHeight="1" x14ac:dyDescent="0.25">
      <c r="A4" s="6" t="s">
        <v>2</v>
      </c>
      <c r="B4" s="699" t="s">
        <v>5089</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5090</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1069</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24634</v>
      </c>
      <c r="D20" s="10">
        <v>24566</v>
      </c>
      <c r="E20" s="10">
        <v>24479</v>
      </c>
      <c r="F20" s="11">
        <v>25257</v>
      </c>
      <c r="G20" s="11">
        <v>24766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173</v>
      </c>
      <c r="D21" s="10">
        <f t="shared" ref="D21:G21" si="0">D20-D25</f>
        <v>372</v>
      </c>
      <c r="E21" s="10">
        <f t="shared" si="0"/>
        <v>388</v>
      </c>
      <c r="F21" s="10">
        <f t="shared" si="0"/>
        <v>408</v>
      </c>
      <c r="G21" s="10">
        <f t="shared" si="0"/>
        <v>460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7.0228139969148329E-3</v>
      </c>
      <c r="D22" s="12">
        <f t="shared" ref="D22:G22" si="1">D21/D20</f>
        <v>1.5142880403810144E-2</v>
      </c>
      <c r="E22" s="12">
        <f t="shared" si="1"/>
        <v>1.5850320683034439E-2</v>
      </c>
      <c r="F22" s="12">
        <f t="shared" si="1"/>
        <v>1.6153937522271053E-2</v>
      </c>
      <c r="G22" s="12">
        <f t="shared" si="1"/>
        <v>1.8573851247678269E-2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v>
      </c>
      <c r="D23" s="10">
        <v>5</v>
      </c>
      <c r="E23" s="10">
        <v>3</v>
      </c>
      <c r="F23" s="9">
        <v>3</v>
      </c>
      <c r="G23" s="9">
        <v>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8.1188601120402691E-5</v>
      </c>
      <c r="D24" s="12">
        <f t="shared" ref="D24:F24" si="2">D23/D20</f>
        <v>2.0353333876088904E-4</v>
      </c>
      <c r="E24" s="12">
        <f t="shared" si="2"/>
        <v>1.225540258997508E-4</v>
      </c>
      <c r="F24" s="12">
        <f t="shared" si="2"/>
        <v>1.1877895236964009E-4</v>
      </c>
      <c r="G24" s="12">
        <f>G23/G20</f>
        <v>3.2302349995962207E-4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24461</v>
      </c>
      <c r="D25" s="235">
        <v>24194</v>
      </c>
      <c r="E25" s="235">
        <v>24091</v>
      </c>
      <c r="F25" s="235">
        <v>24849</v>
      </c>
      <c r="G25" s="235">
        <v>24306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0.99297718600308515</v>
      </c>
      <c r="D26" s="12">
        <f t="shared" ref="D26:F26" si="3">D25/D20</f>
        <v>0.98485711959618982</v>
      </c>
      <c r="E26" s="12">
        <f t="shared" si="3"/>
        <v>0.98414967931696551</v>
      </c>
      <c r="F26" s="12">
        <f t="shared" si="3"/>
        <v>0.98384606247772899</v>
      </c>
      <c r="G26" s="12">
        <f>G25/G20</f>
        <v>0.9814261487523217</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173</v>
      </c>
      <c r="D29" s="10">
        <v>372</v>
      </c>
      <c r="E29" s="10">
        <v>388</v>
      </c>
      <c r="F29" s="11">
        <v>408</v>
      </c>
      <c r="G29" s="11">
        <v>460</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173</v>
      </c>
      <c r="D30" s="20">
        <f>SUM(D29:D29)</f>
        <v>372</v>
      </c>
      <c r="E30" s="20">
        <f>SUM(E29:E29)</f>
        <v>388</v>
      </c>
      <c r="F30" s="20">
        <f>SUM(F29:F29)</f>
        <v>408</v>
      </c>
      <c r="G30" s="20">
        <f>SUM(G29:G29)</f>
        <v>460</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7702-000000000000}">
      <formula1>$AA$12:$AA$13</formula1>
    </dataValidation>
    <dataValidation type="list" allowBlank="1" showInputMessage="1" showErrorMessage="1" sqref="B10:G10" xr:uid="{00000000-0002-0000-7702-000001000000}">
      <formula1>$AA$10:$AA$11</formula1>
    </dataValidation>
    <dataValidation type="list" allowBlank="1" showInputMessage="1" showErrorMessage="1" sqref="B5:G5" xr:uid="{00000000-0002-0000-77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5091</v>
      </c>
      <c r="C3" s="702"/>
      <c r="D3" s="702"/>
      <c r="E3" s="702"/>
      <c r="F3" s="702"/>
      <c r="G3" s="702"/>
    </row>
    <row r="4" spans="1:27" ht="14.25" customHeight="1" x14ac:dyDescent="0.25">
      <c r="A4" s="6" t="s">
        <v>2</v>
      </c>
      <c r="B4" s="776" t="s">
        <v>5092</v>
      </c>
      <c r="C4" s="776"/>
      <c r="D4" s="776"/>
      <c r="E4" s="776"/>
      <c r="F4" s="776"/>
      <c r="G4" s="776"/>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5093</v>
      </c>
      <c r="C13" s="699"/>
      <c r="D13" s="699"/>
      <c r="E13" s="699"/>
      <c r="F13" s="699"/>
      <c r="G13" s="699"/>
      <c r="AA13" s="2" t="s">
        <v>31</v>
      </c>
    </row>
    <row r="14" spans="1:27" ht="14.25" customHeight="1" x14ac:dyDescent="0.25">
      <c r="A14" s="6" t="s">
        <v>28</v>
      </c>
      <c r="B14" s="688" t="s">
        <v>3245</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1070</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24634</v>
      </c>
      <c r="D20" s="10">
        <v>24566</v>
      </c>
      <c r="E20" s="10">
        <v>24479</v>
      </c>
      <c r="F20" s="11">
        <v>25257</v>
      </c>
      <c r="G20" s="11">
        <v>24766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3789</v>
      </c>
      <c r="D21" s="10">
        <f t="shared" ref="D21:G21" si="0">D20-D25</f>
        <v>3865</v>
      </c>
      <c r="E21" s="10">
        <f t="shared" si="0"/>
        <v>3689</v>
      </c>
      <c r="F21" s="10">
        <f t="shared" si="0"/>
        <v>3864</v>
      </c>
      <c r="G21" s="10">
        <f t="shared" si="0"/>
        <v>3826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0.1538118048226029</v>
      </c>
      <c r="D22" s="12">
        <f t="shared" ref="D22:G22" si="1">D21/D20</f>
        <v>0.15733127086216722</v>
      </c>
      <c r="E22" s="12">
        <f t="shared" si="1"/>
        <v>0.15070060051472692</v>
      </c>
      <c r="F22" s="12">
        <f t="shared" si="1"/>
        <v>0.15298729065209646</v>
      </c>
      <c r="G22" s="12">
        <f t="shared" si="1"/>
        <v>0.15448598885568926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5</v>
      </c>
      <c r="D23" s="10">
        <v>15</v>
      </c>
      <c r="E23" s="10">
        <v>21</v>
      </c>
      <c r="F23" s="9">
        <v>27</v>
      </c>
      <c r="G23" s="9">
        <v>35</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2.0297150280100673E-4</v>
      </c>
      <c r="D24" s="12">
        <f t="shared" ref="D24:F24" si="2">D23/D20</f>
        <v>6.1060001628266715E-4</v>
      </c>
      <c r="E24" s="12">
        <f t="shared" si="2"/>
        <v>8.5787818129825567E-4</v>
      </c>
      <c r="F24" s="12">
        <f t="shared" si="2"/>
        <v>1.0690105713267609E-3</v>
      </c>
      <c r="G24" s="12">
        <f>G23/G20</f>
        <v>1.4132278123233466E-3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20845</v>
      </c>
      <c r="D25" s="235">
        <v>20701</v>
      </c>
      <c r="E25" s="235">
        <v>20790</v>
      </c>
      <c r="F25" s="235">
        <v>21393</v>
      </c>
      <c r="G25" s="235">
        <v>20940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0.84618819517739707</v>
      </c>
      <c r="D26" s="12">
        <f t="shared" ref="D26:F26" si="3">D25/D20</f>
        <v>0.84266872913783275</v>
      </c>
      <c r="E26" s="12">
        <f t="shared" si="3"/>
        <v>0.84929939948527311</v>
      </c>
      <c r="F26" s="12">
        <f t="shared" si="3"/>
        <v>0.84701270934790351</v>
      </c>
      <c r="G26" s="12">
        <f>G25/G20</f>
        <v>0.8455140111443108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3789</v>
      </c>
      <c r="D29" s="10">
        <v>3865</v>
      </c>
      <c r="E29" s="10">
        <v>3689</v>
      </c>
      <c r="F29" s="11">
        <v>3864</v>
      </c>
      <c r="G29" s="11">
        <v>3826</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3789</v>
      </c>
      <c r="D30" s="20">
        <f>SUM(D29:D29)</f>
        <v>3865</v>
      </c>
      <c r="E30" s="20">
        <f>SUM(E29:E29)</f>
        <v>3689</v>
      </c>
      <c r="F30" s="20">
        <f>SUM(F29:F29)</f>
        <v>3864</v>
      </c>
      <c r="G30" s="20">
        <f>SUM(G29:G29)</f>
        <v>3826</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7802-000000000000}">
      <formula1>$AA$4:$AA$9</formula1>
    </dataValidation>
    <dataValidation type="list" allowBlank="1" showInputMessage="1" showErrorMessage="1" sqref="B10:G10" xr:uid="{00000000-0002-0000-7802-000001000000}">
      <formula1>$AA$10:$AA$11</formula1>
    </dataValidation>
    <dataValidation type="list" allowBlank="1" showInputMessage="1" showErrorMessage="1" sqref="B12:G12" xr:uid="{00000000-0002-0000-78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5094</v>
      </c>
      <c r="C3" s="702"/>
      <c r="D3" s="702"/>
      <c r="E3" s="702"/>
      <c r="F3" s="702"/>
      <c r="G3" s="702"/>
    </row>
    <row r="4" spans="1:27" ht="14.25" customHeight="1" x14ac:dyDescent="0.25">
      <c r="A4" s="6" t="s">
        <v>2</v>
      </c>
      <c r="B4" s="776" t="s">
        <v>5095</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5096</v>
      </c>
      <c r="C13" s="699"/>
      <c r="D13" s="699"/>
      <c r="E13" s="699"/>
      <c r="F13" s="699"/>
      <c r="G13" s="699"/>
      <c r="AA13" s="2" t="s">
        <v>31</v>
      </c>
    </row>
    <row r="14" spans="1:27" ht="14.25" customHeight="1" x14ac:dyDescent="0.25">
      <c r="A14" s="6" t="s">
        <v>28</v>
      </c>
      <c r="B14" s="688" t="s">
        <v>3249</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1071</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24634</v>
      </c>
      <c r="D20" s="10">
        <v>24566</v>
      </c>
      <c r="E20" s="10">
        <v>24479</v>
      </c>
      <c r="F20" s="11">
        <v>25257</v>
      </c>
      <c r="G20" s="11">
        <v>24766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3703</v>
      </c>
      <c r="D21" s="10">
        <f t="shared" ref="D21:G21" si="0">D20-D25</f>
        <v>3743</v>
      </c>
      <c r="E21" s="10">
        <f t="shared" si="0"/>
        <v>3641</v>
      </c>
      <c r="F21" s="10">
        <f t="shared" si="0"/>
        <v>3870</v>
      </c>
      <c r="G21" s="10">
        <f t="shared" si="0"/>
        <v>3800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0.1503206949744256</v>
      </c>
      <c r="D22" s="12">
        <f t="shared" ref="D22:G22" si="1">D21/D20</f>
        <v>0.15236505739640152</v>
      </c>
      <c r="E22" s="12">
        <f t="shared" si="1"/>
        <v>0.14873973610033089</v>
      </c>
      <c r="F22" s="12">
        <f t="shared" si="1"/>
        <v>0.15322484855683574</v>
      </c>
      <c r="G22" s="12">
        <f t="shared" si="1"/>
        <v>0.15343616248082048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546</v>
      </c>
      <c r="D23" s="10">
        <v>331</v>
      </c>
      <c r="E23" s="10">
        <v>231</v>
      </c>
      <c r="F23" s="198">
        <v>105</v>
      </c>
      <c r="G23" s="198">
        <v>122</v>
      </c>
      <c r="H23" s="198"/>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2.2164488105869937E-2</v>
      </c>
      <c r="D24" s="12">
        <f t="shared" ref="D24:F24" si="2">D23/D20</f>
        <v>1.3473907025970854E-2</v>
      </c>
      <c r="E24" s="12">
        <f t="shared" si="2"/>
        <v>9.4366599942808122E-3</v>
      </c>
      <c r="F24" s="12">
        <f t="shared" si="2"/>
        <v>4.1572633329374038E-3</v>
      </c>
      <c r="G24" s="12">
        <f>G23/G20</f>
        <v>4.9261083743842365E-3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20931</v>
      </c>
      <c r="D25" s="235">
        <v>20823</v>
      </c>
      <c r="E25" s="235">
        <v>20838</v>
      </c>
      <c r="F25" s="235">
        <v>21387</v>
      </c>
      <c r="G25" s="235">
        <v>20966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0.84967930502557443</v>
      </c>
      <c r="D26" s="12">
        <f t="shared" ref="D26:F26" si="3">D25/D20</f>
        <v>0.84763494260359851</v>
      </c>
      <c r="E26" s="12">
        <f t="shared" si="3"/>
        <v>0.85126026389966913</v>
      </c>
      <c r="F26" s="12">
        <f t="shared" si="3"/>
        <v>0.84677515144316429</v>
      </c>
      <c r="G26" s="12">
        <f>G25/G20</f>
        <v>0.84656383751917952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3703</v>
      </c>
      <c r="D29" s="10">
        <v>3743</v>
      </c>
      <c r="E29" s="10">
        <v>3641</v>
      </c>
      <c r="F29" s="11">
        <v>3870</v>
      </c>
      <c r="G29" s="11">
        <v>3800</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3703</v>
      </c>
      <c r="D30" s="20">
        <f>SUM(D29:D29)</f>
        <v>3743</v>
      </c>
      <c r="E30" s="20">
        <f>SUM(E29:E29)</f>
        <v>3641</v>
      </c>
      <c r="F30" s="20">
        <f>SUM(F29:F29)</f>
        <v>3870</v>
      </c>
      <c r="G30" s="20">
        <f>SUM(G29:G29)</f>
        <v>3800</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7902-000000000000}">
      <formula1>$AA$12:$AA$13</formula1>
    </dataValidation>
    <dataValidation type="list" allowBlank="1" showInputMessage="1" showErrorMessage="1" sqref="B10:G10" xr:uid="{00000000-0002-0000-7902-000001000000}">
      <formula1>$AA$10:$AA$11</formula1>
    </dataValidation>
    <dataValidation type="list" allowBlank="1" showInputMessage="1" showErrorMessage="1" sqref="B5:G5" xr:uid="{00000000-0002-0000-79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5097</v>
      </c>
      <c r="C3" s="702"/>
      <c r="D3" s="702"/>
      <c r="E3" s="702"/>
      <c r="F3" s="702"/>
      <c r="G3" s="702"/>
    </row>
    <row r="4" spans="1:27" ht="14.25" customHeight="1" x14ac:dyDescent="0.25">
      <c r="A4" s="6" t="s">
        <v>2</v>
      </c>
      <c r="B4" s="776" t="s">
        <v>5098</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5099</v>
      </c>
      <c r="C13" s="699"/>
      <c r="D13" s="699"/>
      <c r="E13" s="699"/>
      <c r="F13" s="699"/>
      <c r="G13" s="699"/>
      <c r="AA13" s="2" t="s">
        <v>31</v>
      </c>
    </row>
    <row r="14" spans="1:27" ht="14.25" customHeight="1" x14ac:dyDescent="0.25">
      <c r="A14" s="6" t="s">
        <v>28</v>
      </c>
      <c r="B14" s="688" t="s">
        <v>3253</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1072</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24634</v>
      </c>
      <c r="D20" s="10">
        <v>24566</v>
      </c>
      <c r="E20" s="10">
        <v>24479</v>
      </c>
      <c r="F20" s="11">
        <v>25257</v>
      </c>
      <c r="G20" s="11">
        <v>24766</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3650</v>
      </c>
      <c r="D21" s="10">
        <f t="shared" ref="D21:G21" si="0">D20-D25</f>
        <v>3765</v>
      </c>
      <c r="E21" s="10">
        <f t="shared" si="0"/>
        <v>3705</v>
      </c>
      <c r="F21" s="10">
        <f t="shared" si="0"/>
        <v>4165</v>
      </c>
      <c r="G21" s="10">
        <f t="shared" si="0"/>
        <v>3971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0.14816919704473491</v>
      </c>
      <c r="D22" s="12">
        <f t="shared" ref="D22:G22" si="1">D21/D20</f>
        <v>0.15326060408694944</v>
      </c>
      <c r="E22" s="12">
        <f t="shared" si="1"/>
        <v>0.15135422198619225</v>
      </c>
      <c r="F22" s="12">
        <f t="shared" si="1"/>
        <v>0.16490477887318367</v>
      </c>
      <c r="G22" s="12">
        <f t="shared" si="1"/>
        <v>0.16034078979245739</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280</v>
      </c>
      <c r="D23" s="10">
        <v>348</v>
      </c>
      <c r="E23" s="10">
        <v>309</v>
      </c>
      <c r="F23" s="198">
        <v>357</v>
      </c>
      <c r="G23" s="198">
        <v>344</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1.1366404156856377E-2</v>
      </c>
      <c r="D24" s="12">
        <f t="shared" ref="D24:F24" si="2">D23/D20</f>
        <v>1.4165920377757877E-2</v>
      </c>
      <c r="E24" s="12">
        <f t="shared" si="2"/>
        <v>1.2623064667674332E-2</v>
      </c>
      <c r="F24" s="12">
        <f t="shared" si="2"/>
        <v>1.4134695331987171E-2</v>
      </c>
      <c r="G24" s="12">
        <f>G23/G20</f>
        <v>1.3890010498263749E-2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20984</v>
      </c>
      <c r="D25" s="235">
        <v>20801</v>
      </c>
      <c r="E25" s="235">
        <v>20774</v>
      </c>
      <c r="F25" s="235">
        <v>21092</v>
      </c>
      <c r="G25" s="235">
        <v>20795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0.85183080295526503</v>
      </c>
      <c r="D26" s="12">
        <f t="shared" ref="D26:F26" si="3">D25/D20</f>
        <v>0.84673939591305059</v>
      </c>
      <c r="E26" s="12">
        <f t="shared" si="3"/>
        <v>0.84864577801380781</v>
      </c>
      <c r="F26" s="12">
        <f t="shared" si="3"/>
        <v>0.83509522112681633</v>
      </c>
      <c r="G26" s="12">
        <f>G25/G20</f>
        <v>0.83965921020754264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3650</v>
      </c>
      <c r="D29" s="10">
        <v>3765</v>
      </c>
      <c r="E29" s="10">
        <v>3705</v>
      </c>
      <c r="F29" s="11">
        <v>4165</v>
      </c>
      <c r="G29" s="11">
        <v>3971</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3650</v>
      </c>
      <c r="D30" s="20">
        <f>SUM(D29:D29)</f>
        <v>3765</v>
      </c>
      <c r="E30" s="20">
        <f>SUM(E29:E29)</f>
        <v>3705</v>
      </c>
      <c r="F30" s="20">
        <f>SUM(F29:F29)</f>
        <v>4165</v>
      </c>
      <c r="G30" s="20">
        <f>SUM(G29:G29)</f>
        <v>3971</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7A02-000000000000}">
      <formula1>$AA$4:$AA$9</formula1>
    </dataValidation>
    <dataValidation type="list" allowBlank="1" showInputMessage="1" showErrorMessage="1" sqref="B10:G10" xr:uid="{00000000-0002-0000-7A02-000001000000}">
      <formula1>$AA$10:$AA$11</formula1>
    </dataValidation>
    <dataValidation type="list" allowBlank="1" showInputMessage="1" showErrorMessage="1" sqref="B12:G12" xr:uid="{00000000-0002-0000-7A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2-000000000000}">
  <dimension ref="A1:AA33"/>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11.1406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5100</v>
      </c>
      <c r="C3" s="702"/>
      <c r="D3" s="702"/>
      <c r="E3" s="702"/>
      <c r="F3" s="702"/>
      <c r="G3" s="702"/>
    </row>
    <row r="4" spans="1:27" ht="14.25" customHeight="1" x14ac:dyDescent="0.25">
      <c r="A4" s="6" t="s">
        <v>2</v>
      </c>
      <c r="B4" s="699" t="s">
        <v>5101</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79" t="s">
        <v>9</v>
      </c>
      <c r="C7" s="679"/>
      <c r="D7" s="679"/>
      <c r="E7" s="679"/>
      <c r="F7" s="679"/>
      <c r="G7" s="679"/>
      <c r="I7" s="131" t="s">
        <v>59</v>
      </c>
      <c r="J7" s="2" t="s">
        <v>5102</v>
      </c>
      <c r="AA7" s="2" t="s">
        <v>16</v>
      </c>
    </row>
    <row r="8" spans="1:27" ht="14.25" customHeight="1" x14ac:dyDescent="0.25">
      <c r="A8" s="6" t="s">
        <v>13</v>
      </c>
      <c r="B8" s="699" t="s">
        <v>9</v>
      </c>
      <c r="C8" s="699"/>
      <c r="D8" s="699"/>
      <c r="E8" s="699"/>
      <c r="F8" s="699"/>
      <c r="G8" s="699"/>
      <c r="I8" s="131" t="s">
        <v>60</v>
      </c>
      <c r="J8" s="2" t="s">
        <v>5103</v>
      </c>
      <c r="AA8" s="2" t="s">
        <v>6</v>
      </c>
    </row>
    <row r="9" spans="1:27" ht="14.25" customHeight="1" x14ac:dyDescent="0.25">
      <c r="A9" s="6" t="s">
        <v>15</v>
      </c>
      <c r="B9" s="699" t="s">
        <v>63</v>
      </c>
      <c r="C9" s="699"/>
      <c r="D9" s="699"/>
      <c r="E9" s="699"/>
      <c r="F9" s="699"/>
      <c r="G9" s="699"/>
      <c r="I9" s="131" t="s">
        <v>1994</v>
      </c>
      <c r="J9" s="2" t="s">
        <v>1900</v>
      </c>
      <c r="AA9" s="2" t="s">
        <v>21</v>
      </c>
    </row>
    <row r="10" spans="1:27" ht="14.25" customHeight="1" x14ac:dyDescent="0.25">
      <c r="A10" s="6" t="s">
        <v>17</v>
      </c>
      <c r="B10" s="699" t="s">
        <v>18</v>
      </c>
      <c r="C10" s="699"/>
      <c r="D10" s="699"/>
      <c r="E10" s="699"/>
      <c r="F10" s="699"/>
      <c r="G10" s="699"/>
      <c r="I10" s="131"/>
      <c r="Z10" s="2" t="s">
        <v>24</v>
      </c>
      <c r="AA10" s="2" t="s">
        <v>25</v>
      </c>
    </row>
    <row r="11" spans="1:27" ht="14.25" customHeight="1" x14ac:dyDescent="0.25">
      <c r="A11" s="6" t="s">
        <v>19</v>
      </c>
      <c r="B11" s="699" t="s">
        <v>20</v>
      </c>
      <c r="C11" s="699"/>
      <c r="D11" s="699"/>
      <c r="E11" s="699"/>
      <c r="F11" s="699"/>
      <c r="G11" s="699"/>
      <c r="I11" s="131"/>
      <c r="AA11" s="2" t="s">
        <v>18</v>
      </c>
    </row>
    <row r="12" spans="1:27" ht="14.25" customHeight="1" x14ac:dyDescent="0.25">
      <c r="A12" s="6" t="s">
        <v>22</v>
      </c>
      <c r="B12" s="688" t="s">
        <v>31</v>
      </c>
      <c r="C12" s="688"/>
      <c r="D12" s="688"/>
      <c r="E12" s="688"/>
      <c r="F12" s="688"/>
      <c r="G12" s="688"/>
      <c r="I12" s="131"/>
      <c r="Z12" s="2" t="s">
        <v>29</v>
      </c>
      <c r="AA12" s="2" t="s">
        <v>23</v>
      </c>
    </row>
    <row r="13" spans="1:27" ht="14.25" customHeight="1" x14ac:dyDescent="0.25">
      <c r="A13" s="6" t="s">
        <v>26</v>
      </c>
      <c r="B13" s="699" t="s">
        <v>5104</v>
      </c>
      <c r="C13" s="699"/>
      <c r="D13" s="699"/>
      <c r="E13" s="699"/>
      <c r="F13" s="699"/>
      <c r="G13" s="699"/>
      <c r="I13" s="131"/>
      <c r="AA13" s="2" t="s">
        <v>31</v>
      </c>
    </row>
    <row r="14" spans="1:27" ht="14.25" customHeight="1" x14ac:dyDescent="0.25">
      <c r="A14" s="6" t="s">
        <v>28</v>
      </c>
      <c r="B14" s="688" t="s">
        <v>3232</v>
      </c>
      <c r="C14" s="688"/>
      <c r="D14" s="688"/>
      <c r="E14" s="688"/>
      <c r="F14" s="688"/>
      <c r="G14" s="688"/>
      <c r="I14" s="131"/>
    </row>
    <row r="15" spans="1:27" ht="14.25" customHeight="1" x14ac:dyDescent="0.25">
      <c r="A15" s="6" t="s">
        <v>30</v>
      </c>
      <c r="B15" s="688" t="s">
        <v>3233</v>
      </c>
      <c r="C15" s="688"/>
      <c r="D15" s="688"/>
      <c r="E15" s="688"/>
      <c r="F15" s="688"/>
      <c r="G15" s="688"/>
    </row>
    <row r="16" spans="1:27" ht="14.25" customHeight="1" x14ac:dyDescent="0.25">
      <c r="A16" s="6" t="s">
        <v>32</v>
      </c>
      <c r="B16" s="699" t="s">
        <v>1074</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24620</v>
      </c>
      <c r="D20" s="10">
        <v>24559</v>
      </c>
      <c r="E20" s="10">
        <v>24498</v>
      </c>
      <c r="F20" s="11">
        <v>25278</v>
      </c>
      <c r="G20" s="11">
        <v>24782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24620</v>
      </c>
      <c r="D21" s="10">
        <f t="shared" ref="D21:G21" si="0">D20-D25</f>
        <v>24559</v>
      </c>
      <c r="E21" s="10">
        <f t="shared" si="0"/>
        <v>24498</v>
      </c>
      <c r="F21" s="10">
        <f t="shared" si="0"/>
        <v>25278</v>
      </c>
      <c r="G21" s="10">
        <f t="shared" si="0"/>
        <v>24782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31" t="s">
        <v>1955</v>
      </c>
      <c r="B29" s="265" t="s">
        <v>1956</v>
      </c>
      <c r="C29" s="235">
        <v>20222</v>
      </c>
      <c r="D29" s="235">
        <v>19761</v>
      </c>
      <c r="E29" s="235">
        <v>19592</v>
      </c>
      <c r="F29" s="235">
        <v>20072</v>
      </c>
      <c r="G29" s="235">
        <v>19949</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131" t="s">
        <v>59</v>
      </c>
      <c r="B30" s="265" t="s">
        <v>5105</v>
      </c>
      <c r="C30" s="235">
        <v>1222</v>
      </c>
      <c r="D30" s="235">
        <v>1176</v>
      </c>
      <c r="E30" s="235">
        <v>1170</v>
      </c>
      <c r="F30" s="235">
        <v>1361</v>
      </c>
      <c r="G30" s="235">
        <v>1177</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131" t="s">
        <v>60</v>
      </c>
      <c r="B31" s="265" t="s">
        <v>5106</v>
      </c>
      <c r="C31" s="235">
        <v>2746</v>
      </c>
      <c r="D31" s="235">
        <v>2687</v>
      </c>
      <c r="E31" s="235">
        <v>2693</v>
      </c>
      <c r="F31" s="235">
        <v>2799</v>
      </c>
      <c r="G31" s="235">
        <v>2623</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131" t="s">
        <v>1994</v>
      </c>
      <c r="B32" s="265" t="s">
        <v>117</v>
      </c>
      <c r="C32" s="235">
        <v>430</v>
      </c>
      <c r="D32" s="235">
        <v>935</v>
      </c>
      <c r="E32" s="235">
        <v>1043</v>
      </c>
      <c r="F32" s="235">
        <v>1046</v>
      </c>
      <c r="G32" s="235">
        <v>1033</v>
      </c>
      <c r="H32" s="11"/>
      <c r="I32" s="11"/>
      <c r="J32" s="11"/>
      <c r="K32" s="11"/>
      <c r="L32" s="11"/>
      <c r="M32" s="11"/>
      <c r="N32" s="11"/>
      <c r="O32" s="11"/>
      <c r="P32" s="9"/>
      <c r="Q32" s="9"/>
      <c r="R32" s="9"/>
      <c r="S32" s="9"/>
      <c r="T32" s="9"/>
      <c r="U32" s="9"/>
      <c r="V32" s="9"/>
      <c r="W32" s="9"/>
      <c r="X32" s="9"/>
      <c r="Y32" s="9"/>
      <c r="Z32" s="9"/>
      <c r="AA32" s="9"/>
    </row>
    <row r="33" spans="1:27" s="19" customFormat="1" ht="13.5" customHeight="1" x14ac:dyDescent="0.25">
      <c r="A33" s="19" t="s">
        <v>53</v>
      </c>
      <c r="C33" s="20">
        <f>SUM(C29:C32)</f>
        <v>24620</v>
      </c>
      <c r="D33" s="20">
        <f t="shared" ref="D33:G33" si="4">SUM(D29:D32)</f>
        <v>24559</v>
      </c>
      <c r="E33" s="20">
        <f t="shared" si="4"/>
        <v>24498</v>
      </c>
      <c r="F33" s="20">
        <f t="shared" si="4"/>
        <v>25278</v>
      </c>
      <c r="G33" s="20">
        <f t="shared" si="4"/>
        <v>24782</v>
      </c>
      <c r="H33" s="20"/>
      <c r="I33" s="20"/>
      <c r="J33" s="20"/>
      <c r="K33" s="20"/>
      <c r="L33" s="20"/>
      <c r="M33" s="20"/>
      <c r="N33" s="20"/>
      <c r="O33" s="20"/>
      <c r="P33" s="21"/>
      <c r="Q33" s="21"/>
      <c r="R33" s="21"/>
      <c r="S33" s="21"/>
      <c r="T33" s="21"/>
      <c r="U33" s="21"/>
      <c r="V33" s="21"/>
      <c r="W33" s="21"/>
      <c r="X33" s="21"/>
      <c r="Y33" s="21"/>
      <c r="Z33" s="21"/>
      <c r="AA33"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7B02-000000000000}">
      <formula1>$AA$12:$AA$13</formula1>
    </dataValidation>
    <dataValidation type="list" allowBlank="1" showInputMessage="1" showErrorMessage="1" sqref="B10:G10" xr:uid="{00000000-0002-0000-7B02-000001000000}">
      <formula1>$AA$10:$AA$11</formula1>
    </dataValidation>
    <dataValidation type="list" allowBlank="1" showInputMessage="1" showErrorMessage="1" sqref="B5:G5" xr:uid="{00000000-0002-0000-7B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5107</v>
      </c>
      <c r="C3" s="702"/>
      <c r="D3" s="702"/>
      <c r="E3" s="702"/>
      <c r="F3" s="702"/>
      <c r="G3" s="702"/>
    </row>
    <row r="4" spans="1:27" ht="14.25" customHeight="1" x14ac:dyDescent="0.25">
      <c r="A4" s="6" t="s">
        <v>2</v>
      </c>
      <c r="B4" s="699" t="s">
        <v>5108</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5109</v>
      </c>
      <c r="C13" s="699"/>
      <c r="D13" s="699"/>
      <c r="E13" s="699"/>
      <c r="F13" s="699"/>
      <c r="G13" s="699"/>
      <c r="AA13" s="2" t="s">
        <v>31</v>
      </c>
    </row>
    <row r="14" spans="1:27" ht="14.25" customHeight="1" x14ac:dyDescent="0.25">
      <c r="A14" s="6" t="s">
        <v>28</v>
      </c>
      <c r="B14" s="688" t="s">
        <v>3241</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1075</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24620</v>
      </c>
      <c r="D20" s="10">
        <v>24559</v>
      </c>
      <c r="E20" s="10">
        <v>24498</v>
      </c>
      <c r="F20" s="11">
        <v>25278</v>
      </c>
      <c r="G20" s="11">
        <v>24782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408</v>
      </c>
      <c r="D21" s="10">
        <f t="shared" ref="D21:G21" si="0">D20-D25</f>
        <v>902</v>
      </c>
      <c r="E21" s="10">
        <f t="shared" si="0"/>
        <v>996</v>
      </c>
      <c r="F21" s="10">
        <f t="shared" si="0"/>
        <v>976</v>
      </c>
      <c r="G21" s="10">
        <f t="shared" si="0"/>
        <v>970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1.6571892770105606E-2</v>
      </c>
      <c r="D22" s="12">
        <f t="shared" ref="D22:G22" si="1">D21/D20</f>
        <v>3.6727879799666109E-2</v>
      </c>
      <c r="E22" s="12">
        <f t="shared" si="1"/>
        <v>4.065638011266226E-2</v>
      </c>
      <c r="F22" s="12">
        <f t="shared" si="1"/>
        <v>3.8610649576707019E-2</v>
      </c>
      <c r="G22" s="12">
        <f t="shared" si="1"/>
        <v>3.914131224275684E-2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7</v>
      </c>
      <c r="D23" s="10">
        <v>8</v>
      </c>
      <c r="E23" s="10">
        <v>12</v>
      </c>
      <c r="F23" s="198">
        <v>11</v>
      </c>
      <c r="G23" s="198">
        <v>14</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2.843216896831844E-4</v>
      </c>
      <c r="D24" s="12">
        <f t="shared" ref="D24:F24" si="2">D23/D20</f>
        <v>3.2574616230302537E-4</v>
      </c>
      <c r="E24" s="12">
        <f t="shared" si="2"/>
        <v>4.8983590497183444E-4</v>
      </c>
      <c r="F24" s="12">
        <f t="shared" si="2"/>
        <v>4.351610095735422E-4</v>
      </c>
      <c r="G24" s="12">
        <f>G23/G20</f>
        <v>5.6492615608102657E-4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24212</v>
      </c>
      <c r="D25" s="235">
        <v>23657</v>
      </c>
      <c r="E25" s="235">
        <v>23502</v>
      </c>
      <c r="F25" s="235">
        <v>24302</v>
      </c>
      <c r="G25" s="235">
        <v>23812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0.98342810722989438</v>
      </c>
      <c r="D26" s="12">
        <f t="shared" ref="D26:F26" si="3">D25/D20</f>
        <v>0.96327212020033393</v>
      </c>
      <c r="E26" s="12">
        <f t="shared" si="3"/>
        <v>0.95934361988733774</v>
      </c>
      <c r="F26" s="12">
        <f t="shared" si="3"/>
        <v>0.96138935042329299</v>
      </c>
      <c r="G26" s="12">
        <f>G25/G20</f>
        <v>0.96085868775724315</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408</v>
      </c>
      <c r="D29" s="10">
        <v>902</v>
      </c>
      <c r="E29" s="10">
        <v>996</v>
      </c>
      <c r="F29" s="11">
        <v>976</v>
      </c>
      <c r="G29" s="11">
        <v>970</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408</v>
      </c>
      <c r="D30" s="20">
        <f>SUM(D29:D29)</f>
        <v>902</v>
      </c>
      <c r="E30" s="20">
        <f>SUM(E29:E29)</f>
        <v>996</v>
      </c>
      <c r="F30" s="20">
        <f>SUM(F29:F29)</f>
        <v>976</v>
      </c>
      <c r="G30" s="20">
        <f>SUM(G29:G29)</f>
        <v>970</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7C02-000000000000}">
      <formula1>$AA$4:$AA$9</formula1>
    </dataValidation>
    <dataValidation type="list" allowBlank="1" showInputMessage="1" showErrorMessage="1" sqref="B10:G10" xr:uid="{00000000-0002-0000-7C02-000001000000}">
      <formula1>$AA$10:$AA$11</formula1>
    </dataValidation>
    <dataValidation type="list" allowBlank="1" showInputMessage="1" showErrorMessage="1" sqref="B12:G12" xr:uid="{00000000-0002-0000-7C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5110</v>
      </c>
      <c r="C3" s="702"/>
      <c r="D3" s="702"/>
      <c r="E3" s="702"/>
      <c r="F3" s="702"/>
      <c r="G3" s="702"/>
    </row>
    <row r="4" spans="1:27" ht="14.25" customHeight="1" x14ac:dyDescent="0.25">
      <c r="A4" s="6" t="s">
        <v>2</v>
      </c>
      <c r="B4" s="776" t="s">
        <v>5111</v>
      </c>
      <c r="C4" s="776"/>
      <c r="D4" s="776"/>
      <c r="E4" s="776"/>
      <c r="F4" s="776"/>
      <c r="G4" s="776"/>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5112</v>
      </c>
      <c r="C13" s="699"/>
      <c r="D13" s="699"/>
      <c r="E13" s="699"/>
      <c r="F13" s="699"/>
      <c r="G13" s="699"/>
      <c r="AA13" s="2" t="s">
        <v>31</v>
      </c>
    </row>
    <row r="14" spans="1:27" ht="14.25" customHeight="1" x14ac:dyDescent="0.25">
      <c r="A14" s="6" t="s">
        <v>28</v>
      </c>
      <c r="B14" s="688" t="s">
        <v>3245</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1076</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24620</v>
      </c>
      <c r="D20" s="10">
        <v>24559</v>
      </c>
      <c r="E20" s="10">
        <v>24498</v>
      </c>
      <c r="F20" s="11">
        <v>25278</v>
      </c>
      <c r="G20" s="11">
        <v>24782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3628</v>
      </c>
      <c r="D21" s="10">
        <f t="shared" ref="D21:G21" si="0">D20-D25</f>
        <v>4045</v>
      </c>
      <c r="E21" s="10">
        <f t="shared" si="0"/>
        <v>4070</v>
      </c>
      <c r="F21" s="10">
        <f t="shared" si="0"/>
        <v>4304</v>
      </c>
      <c r="G21" s="10">
        <f t="shared" si="0"/>
        <v>3989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0.14735987002437043</v>
      </c>
      <c r="D22" s="12">
        <f t="shared" ref="D22:G22" si="1">D21/D20</f>
        <v>0.1647054033144672</v>
      </c>
      <c r="E22" s="12">
        <f t="shared" si="1"/>
        <v>0.16613601110294718</v>
      </c>
      <c r="F22" s="12">
        <f t="shared" si="1"/>
        <v>0.17026663501859324</v>
      </c>
      <c r="G22" s="12">
        <f t="shared" si="1"/>
        <v>0.16096360261480105</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7</v>
      </c>
      <c r="D23" s="10">
        <v>19</v>
      </c>
      <c r="E23" s="10">
        <v>26</v>
      </c>
      <c r="F23" s="9">
        <v>21</v>
      </c>
      <c r="G23" s="9">
        <v>30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2.843216896831844E-4</v>
      </c>
      <c r="D24" s="12">
        <f t="shared" ref="D24:F24" si="2">D23/D20</f>
        <v>7.7364713546968519E-4</v>
      </c>
      <c r="E24" s="12">
        <f t="shared" si="2"/>
        <v>1.0613111274389746E-3</v>
      </c>
      <c r="F24" s="12">
        <f t="shared" si="2"/>
        <v>8.3076192736767154E-4</v>
      </c>
      <c r="G24" s="12">
        <f>G23/G20</f>
        <v>1.2105560487450568E-3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20992</v>
      </c>
      <c r="D25" s="235">
        <v>20514</v>
      </c>
      <c r="E25" s="235">
        <v>20428</v>
      </c>
      <c r="F25" s="235">
        <v>20974</v>
      </c>
      <c r="G25" s="235">
        <v>20793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0.85264012997562955</v>
      </c>
      <c r="D26" s="12">
        <f t="shared" ref="D26:F26" si="3">D25/D20</f>
        <v>0.83529459668553285</v>
      </c>
      <c r="E26" s="12">
        <f t="shared" si="3"/>
        <v>0.83386398889705282</v>
      </c>
      <c r="F26" s="12">
        <f t="shared" si="3"/>
        <v>0.82973336498140671</v>
      </c>
      <c r="G26" s="12">
        <f>G25/G20</f>
        <v>0.83903639738519897</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3628</v>
      </c>
      <c r="D29" s="10">
        <v>4045</v>
      </c>
      <c r="E29" s="10">
        <v>4070</v>
      </c>
      <c r="F29" s="11">
        <v>4304</v>
      </c>
      <c r="G29" s="11">
        <v>3989</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3628</v>
      </c>
      <c r="D30" s="20">
        <f>SUM(D29:D29)</f>
        <v>4045</v>
      </c>
      <c r="E30" s="20">
        <f>SUM(E29:E29)</f>
        <v>4070</v>
      </c>
      <c r="F30" s="20">
        <f>SUM(F29:F29)</f>
        <v>4304</v>
      </c>
      <c r="G30" s="20">
        <f>SUM(G29:G29)</f>
        <v>3989</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7D02-000000000000}">
      <formula1>$AA$12:$AA$13</formula1>
    </dataValidation>
    <dataValidation type="list" allowBlank="1" showInputMessage="1" showErrorMessage="1" sqref="B10:G10" xr:uid="{00000000-0002-0000-7D02-000001000000}">
      <formula1>$AA$10:$AA$11</formula1>
    </dataValidation>
    <dataValidation type="list" allowBlank="1" showInputMessage="1" showErrorMessage="1" sqref="B5:G5" xr:uid="{00000000-0002-0000-7D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5113</v>
      </c>
      <c r="C3" s="702"/>
      <c r="D3" s="702"/>
      <c r="E3" s="702"/>
      <c r="F3" s="702"/>
      <c r="G3" s="702"/>
    </row>
    <row r="4" spans="1:27" ht="14.25" customHeight="1" x14ac:dyDescent="0.25">
      <c r="A4" s="6" t="s">
        <v>2</v>
      </c>
      <c r="B4" s="776" t="s">
        <v>5114</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5115</v>
      </c>
      <c r="C13" s="699"/>
      <c r="D13" s="699"/>
      <c r="E13" s="699"/>
      <c r="F13" s="699"/>
      <c r="G13" s="699"/>
      <c r="AA13" s="2" t="s">
        <v>31</v>
      </c>
    </row>
    <row r="14" spans="1:27" ht="14.25" customHeight="1" x14ac:dyDescent="0.25">
      <c r="A14" s="6" t="s">
        <v>28</v>
      </c>
      <c r="B14" s="688" t="s">
        <v>3249</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1077</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24620</v>
      </c>
      <c r="D20" s="10">
        <v>24559</v>
      </c>
      <c r="E20" s="10">
        <v>24498</v>
      </c>
      <c r="F20" s="11">
        <v>25278</v>
      </c>
      <c r="G20" s="11">
        <v>24782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3348</v>
      </c>
      <c r="D21" s="10">
        <f t="shared" ref="D21:G21" si="0">D20-D25</f>
        <v>3762</v>
      </c>
      <c r="E21" s="10">
        <f t="shared" si="0"/>
        <v>3875</v>
      </c>
      <c r="F21" s="10">
        <f t="shared" si="0"/>
        <v>4232</v>
      </c>
      <c r="G21" s="10">
        <f t="shared" si="0"/>
        <v>3947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0.13598700243704306</v>
      </c>
      <c r="D22" s="12">
        <f t="shared" ref="D22:G22" si="1">D21/D20</f>
        <v>0.15318213282299767</v>
      </c>
      <c r="E22" s="12">
        <f t="shared" si="1"/>
        <v>0.15817617764715486</v>
      </c>
      <c r="F22" s="12">
        <f t="shared" si="1"/>
        <v>0.1674183084104755</v>
      </c>
      <c r="G22" s="12">
        <f t="shared" si="1"/>
        <v>0.15926882414655799</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302</v>
      </c>
      <c r="D23" s="10">
        <v>244</v>
      </c>
      <c r="E23" s="10">
        <v>179</v>
      </c>
      <c r="F23" s="198">
        <v>101</v>
      </c>
      <c r="G23" s="198">
        <v>82</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1.2266450040617384E-2</v>
      </c>
      <c r="D24" s="12">
        <f t="shared" ref="D24:F24" si="2">D23/D20</f>
        <v>9.9352579502422732E-3</v>
      </c>
      <c r="E24" s="12">
        <f t="shared" si="2"/>
        <v>7.3067189158298636E-3</v>
      </c>
      <c r="F24" s="12">
        <f t="shared" si="2"/>
        <v>3.9955692697207059E-3</v>
      </c>
      <c r="G24" s="12">
        <f>G23/G20</f>
        <v>3.3088531999031557E-3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21272</v>
      </c>
      <c r="D25" s="235">
        <v>20797</v>
      </c>
      <c r="E25" s="235">
        <v>20623</v>
      </c>
      <c r="F25" s="235">
        <v>21046</v>
      </c>
      <c r="G25" s="235">
        <v>20835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0.86401299756295691</v>
      </c>
      <c r="D26" s="12">
        <f t="shared" ref="D26:F26" si="3">D25/D20</f>
        <v>0.84681786717700236</v>
      </c>
      <c r="E26" s="12">
        <f t="shared" si="3"/>
        <v>0.84182382235284514</v>
      </c>
      <c r="F26" s="12">
        <f t="shared" si="3"/>
        <v>0.83258169158952444</v>
      </c>
      <c r="G26" s="12">
        <f>G25/G20</f>
        <v>0.84073117585344204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3348</v>
      </c>
      <c r="D29" s="10">
        <v>3762</v>
      </c>
      <c r="E29" s="10">
        <v>3875</v>
      </c>
      <c r="F29" s="11">
        <v>4232</v>
      </c>
      <c r="G29" s="11">
        <v>3947</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3348</v>
      </c>
      <c r="D30" s="20">
        <f>SUM(D29:D29)</f>
        <v>3762</v>
      </c>
      <c r="E30" s="20">
        <f>SUM(E29:E29)</f>
        <v>3875</v>
      </c>
      <c r="F30" s="20">
        <f>SUM(F29:F29)</f>
        <v>4232</v>
      </c>
      <c r="G30" s="20">
        <f>SUM(G29:G29)</f>
        <v>3947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7E02-000000000000}">
      <formula1>$AA$4:$AA$9</formula1>
    </dataValidation>
    <dataValidation type="list" allowBlank="1" showInputMessage="1" showErrorMessage="1" sqref="B10:G10" xr:uid="{00000000-0002-0000-7E02-000001000000}">
      <formula1>$AA$10:$AA$11</formula1>
    </dataValidation>
    <dataValidation type="list" allowBlank="1" showInputMessage="1" showErrorMessage="1" sqref="B12:G12" xr:uid="{00000000-0002-0000-7E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pageSetUpPr fitToPage="1"/>
  </sheetPr>
  <dimension ref="A1:L40"/>
  <sheetViews>
    <sheetView zoomScale="80" zoomScaleNormal="80" workbookViewId="0">
      <selection activeCell="H41" sqref="H41"/>
    </sheetView>
  </sheetViews>
  <sheetFormatPr defaultRowHeight="15" x14ac:dyDescent="0.25"/>
  <cols>
    <col min="1" max="1" width="36.85546875" customWidth="1"/>
    <col min="2" max="2" width="67.7109375" customWidth="1"/>
    <col min="3" max="4" width="12" bestFit="1" customWidth="1"/>
    <col min="5" max="5" width="13.7109375" bestFit="1" customWidth="1"/>
    <col min="6"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9168</v>
      </c>
      <c r="C3" s="702"/>
      <c r="D3" s="702"/>
      <c r="E3" s="702"/>
      <c r="F3" s="702"/>
      <c r="G3" s="702"/>
      <c r="H3" s="702"/>
      <c r="I3" s="702"/>
      <c r="J3" s="702"/>
      <c r="K3" s="702"/>
    </row>
    <row r="4" spans="1:11" x14ac:dyDescent="0.25">
      <c r="A4" s="6" t="s">
        <v>2</v>
      </c>
      <c r="B4" s="699" t="s">
        <v>9169</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689" t="s">
        <v>9152</v>
      </c>
      <c r="C6" s="689"/>
      <c r="D6" s="689"/>
      <c r="E6" s="689"/>
      <c r="F6" s="689"/>
      <c r="G6" s="688"/>
      <c r="H6" s="688"/>
      <c r="I6" s="688"/>
      <c r="J6" s="688"/>
      <c r="K6" s="688"/>
    </row>
    <row r="7" spans="1:11" x14ac:dyDescent="0.25">
      <c r="A7" s="6" t="s">
        <v>11</v>
      </c>
      <c r="B7" s="689" t="s">
        <v>9153</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707" t="s">
        <v>9170</v>
      </c>
      <c r="C9" s="707"/>
      <c r="D9" s="707"/>
      <c r="E9" s="707"/>
      <c r="F9" s="707"/>
      <c r="G9" s="708"/>
      <c r="H9" s="708"/>
      <c r="I9" s="708"/>
      <c r="J9" s="708"/>
      <c r="K9" s="708"/>
    </row>
    <row r="10" spans="1:11" x14ac:dyDescent="0.25">
      <c r="A10" s="6" t="s">
        <v>17</v>
      </c>
      <c r="B10" s="699" t="s">
        <v>18</v>
      </c>
      <c r="C10" s="699"/>
      <c r="D10" s="699"/>
      <c r="E10" s="699"/>
      <c r="F10" s="699"/>
      <c r="G10" s="699"/>
      <c r="H10" s="699"/>
      <c r="I10" s="699"/>
      <c r="J10" s="699"/>
      <c r="K10" s="699"/>
    </row>
    <row r="11" spans="1:11" x14ac:dyDescent="0.25">
      <c r="A11" s="6" t="s">
        <v>19</v>
      </c>
      <c r="B11" s="699" t="s">
        <v>9155</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9" t="s">
        <v>34</v>
      </c>
      <c r="C14" s="689"/>
      <c r="D14" s="689"/>
      <c r="E14" s="689"/>
      <c r="F14" s="689"/>
      <c r="G14" s="688"/>
      <c r="H14" s="688"/>
      <c r="I14" s="688"/>
      <c r="J14" s="688"/>
      <c r="K14" s="688"/>
    </row>
    <row r="15" spans="1:11" x14ac:dyDescent="0.25">
      <c r="A15" s="6" t="s">
        <v>30</v>
      </c>
      <c r="B15" s="689" t="s">
        <v>9</v>
      </c>
      <c r="C15" s="689"/>
      <c r="D15" s="689"/>
      <c r="E15" s="689"/>
      <c r="F15" s="689"/>
      <c r="G15" s="688"/>
      <c r="H15" s="688"/>
      <c r="I15" s="688"/>
      <c r="J15" s="688"/>
      <c r="K15" s="688"/>
    </row>
    <row r="16" spans="1:11" x14ac:dyDescent="0.25">
      <c r="A16" s="6" t="s">
        <v>32</v>
      </c>
      <c r="B16" s="699" t="s">
        <v>386</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c r="C18" s="700"/>
      <c r="D18" s="700"/>
      <c r="E18" s="700"/>
      <c r="F18" s="700"/>
      <c r="G18" s="701"/>
      <c r="H18" s="701"/>
      <c r="I18" s="701"/>
      <c r="J18" s="701"/>
      <c r="K18" s="701"/>
    </row>
    <row r="19" spans="1:11" x14ac:dyDescent="0.25">
      <c r="A19" s="7" t="s">
        <v>37</v>
      </c>
      <c r="B19" s="419"/>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78">
        <v>23186</v>
      </c>
      <c r="F20" s="178">
        <v>24242</v>
      </c>
      <c r="G20" s="10"/>
      <c r="H20" s="10"/>
      <c r="I20" s="10"/>
      <c r="J20" s="11"/>
      <c r="K20" s="11"/>
    </row>
    <row r="21" spans="1:11" x14ac:dyDescent="0.25">
      <c r="A21" s="6" t="s">
        <v>44</v>
      </c>
      <c r="B21" s="419"/>
      <c r="C21" s="178">
        <v>22543</v>
      </c>
      <c r="D21" s="178">
        <v>23086</v>
      </c>
      <c r="E21" s="178">
        <v>23186</v>
      </c>
      <c r="F21" s="178">
        <v>24242</v>
      </c>
      <c r="G21" s="10">
        <f>G20-G25</f>
        <v>0</v>
      </c>
      <c r="H21" s="10">
        <f t="shared" ref="H21:K21" si="0">H20-H25</f>
        <v>0</v>
      </c>
      <c r="I21" s="10">
        <f t="shared" si="0"/>
        <v>0</v>
      </c>
      <c r="J21" s="10">
        <f t="shared" si="0"/>
        <v>0</v>
      </c>
      <c r="K21" s="10">
        <f t="shared" si="0"/>
        <v>0</v>
      </c>
    </row>
    <row r="22" spans="1:11" x14ac:dyDescent="0.25">
      <c r="A22" s="6" t="s">
        <v>45</v>
      </c>
      <c r="B22" s="419"/>
      <c r="C22" s="12">
        <f t="shared" ref="C22:F22" si="1">C21/C20</f>
        <v>1</v>
      </c>
      <c r="D22" s="12">
        <f t="shared" si="1"/>
        <v>1</v>
      </c>
      <c r="E22" s="12">
        <f t="shared" si="1"/>
        <v>1</v>
      </c>
      <c r="F22" s="12">
        <f t="shared" si="1"/>
        <v>1</v>
      </c>
      <c r="G22" s="12" t="e">
        <f>G21/G20</f>
        <v>#DIV/0!</v>
      </c>
      <c r="H22" s="12" t="e">
        <f t="shared" ref="H22:K22" si="2">H21/H20</f>
        <v>#DIV/0!</v>
      </c>
      <c r="I22" s="12" t="e">
        <f t="shared" si="2"/>
        <v>#DIV/0!</v>
      </c>
      <c r="J22" s="12" t="e">
        <f t="shared" si="2"/>
        <v>#DIV/0!</v>
      </c>
      <c r="K22" s="12" t="e">
        <f t="shared" si="2"/>
        <v>#DIV/0!</v>
      </c>
    </row>
    <row r="23" spans="1:11" x14ac:dyDescent="0.25">
      <c r="A23" s="6" t="s">
        <v>46</v>
      </c>
      <c r="B23" s="419"/>
      <c r="C23" s="410">
        <v>0</v>
      </c>
      <c r="D23" s="410">
        <v>0</v>
      </c>
      <c r="E23" s="419">
        <v>0</v>
      </c>
      <c r="F23" s="419">
        <v>0</v>
      </c>
      <c r="G23" s="10"/>
      <c r="H23" s="10"/>
      <c r="I23" s="10"/>
      <c r="J23" s="9"/>
      <c r="K23" s="9"/>
    </row>
    <row r="24" spans="1:11" x14ac:dyDescent="0.25">
      <c r="A24" s="6" t="s">
        <v>47</v>
      </c>
      <c r="B24" s="419"/>
      <c r="C24" s="12">
        <f t="shared" ref="C24:F24" si="3">C23/C20</f>
        <v>0</v>
      </c>
      <c r="D24" s="12">
        <f t="shared" si="3"/>
        <v>0</v>
      </c>
      <c r="E24" s="12">
        <f t="shared" si="3"/>
        <v>0</v>
      </c>
      <c r="F24" s="12">
        <f t="shared" si="3"/>
        <v>0</v>
      </c>
      <c r="G24" s="12" t="e">
        <f>G23/G20</f>
        <v>#DIV/0!</v>
      </c>
      <c r="H24" s="12" t="e">
        <f t="shared" ref="H24:J24" si="4">H23/H20</f>
        <v>#DIV/0!</v>
      </c>
      <c r="I24" s="12" t="e">
        <f t="shared" si="4"/>
        <v>#DIV/0!</v>
      </c>
      <c r="J24" s="12" t="e">
        <f t="shared" si="4"/>
        <v>#DIV/0!</v>
      </c>
      <c r="K24" s="12" t="e">
        <f>K23/K20</f>
        <v>#DIV/0!</v>
      </c>
    </row>
    <row r="25" spans="1:11" x14ac:dyDescent="0.25">
      <c r="A25" s="6" t="s">
        <v>48</v>
      </c>
      <c r="B25" s="419"/>
      <c r="C25" s="419">
        <v>0</v>
      </c>
      <c r="D25" s="419">
        <v>0</v>
      </c>
      <c r="E25" s="419"/>
      <c r="F25" s="419">
        <v>0</v>
      </c>
      <c r="G25" s="10"/>
      <c r="H25" s="10"/>
      <c r="I25" s="10"/>
      <c r="J25" s="9"/>
      <c r="K25" s="9"/>
    </row>
    <row r="26" spans="1:11" x14ac:dyDescent="0.25">
      <c r="A26" s="6" t="s">
        <v>49</v>
      </c>
      <c r="B26" s="419"/>
      <c r="C26" s="12">
        <f t="shared" ref="C26:F26" si="5">C25/C20</f>
        <v>0</v>
      </c>
      <c r="D26" s="12">
        <f t="shared" si="5"/>
        <v>0</v>
      </c>
      <c r="E26" s="12">
        <f t="shared" si="5"/>
        <v>0</v>
      </c>
      <c r="F26" s="12">
        <f t="shared" si="5"/>
        <v>0</v>
      </c>
      <c r="G26" s="12" t="e">
        <f>G25/G20</f>
        <v>#DIV/0!</v>
      </c>
      <c r="H26" s="12" t="e">
        <f t="shared" ref="H26:J26" si="6">H25/H20</f>
        <v>#DIV/0!</v>
      </c>
      <c r="I26" s="12" t="e">
        <f t="shared" si="6"/>
        <v>#DIV/0!</v>
      </c>
      <c r="J26" s="12" t="e">
        <f t="shared" si="6"/>
        <v>#DIV/0!</v>
      </c>
      <c r="K26" s="12" t="e">
        <f>K25/K20</f>
        <v>#DIV/0!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9157</v>
      </c>
      <c r="B29" s="409"/>
      <c r="C29" s="410">
        <v>22543</v>
      </c>
      <c r="D29" s="410">
        <v>23086</v>
      </c>
      <c r="E29" s="410">
        <v>23186</v>
      </c>
      <c r="F29" s="410">
        <v>22242</v>
      </c>
      <c r="G29" s="298"/>
      <c r="H29" s="178"/>
      <c r="I29" s="178"/>
      <c r="J29" s="178"/>
      <c r="K29" s="178"/>
    </row>
    <row r="30" spans="1:11" x14ac:dyDescent="0.25">
      <c r="A30" s="207" t="s">
        <v>1439</v>
      </c>
      <c r="B30" s="409"/>
      <c r="C30" s="410">
        <v>0</v>
      </c>
      <c r="D30" s="410">
        <v>0</v>
      </c>
      <c r="E30" s="410">
        <v>0</v>
      </c>
      <c r="F30" s="410">
        <v>0</v>
      </c>
      <c r="G30" s="298"/>
      <c r="H30" s="178"/>
      <c r="I30" s="178"/>
      <c r="J30" s="178"/>
      <c r="K30" s="178"/>
    </row>
    <row r="31" spans="1:11" x14ac:dyDescent="0.25">
      <c r="A31" s="15" t="s">
        <v>1440</v>
      </c>
      <c r="B31" s="409"/>
      <c r="C31" s="559">
        <v>22543</v>
      </c>
      <c r="D31" s="558">
        <v>23086</v>
      </c>
      <c r="E31" s="558">
        <v>23186</v>
      </c>
      <c r="F31" s="558">
        <v>24242</v>
      </c>
      <c r="G31" s="298"/>
      <c r="H31" s="178"/>
      <c r="I31" s="178"/>
      <c r="J31" s="178"/>
      <c r="K31" s="178"/>
    </row>
    <row r="32" spans="1:11" x14ac:dyDescent="0.25">
      <c r="A32" s="419"/>
      <c r="B32" s="409"/>
      <c r="C32" s="410"/>
      <c r="D32" s="410"/>
      <c r="E32" s="410"/>
      <c r="F32" s="410"/>
      <c r="G32" s="298"/>
      <c r="H32" s="178"/>
      <c r="I32" s="178"/>
      <c r="J32" s="178"/>
      <c r="K32" s="178"/>
    </row>
    <row r="33" spans="1:12" x14ac:dyDescent="0.25">
      <c r="A33" s="419"/>
      <c r="B33" s="409"/>
      <c r="C33" s="409"/>
      <c r="D33" s="409"/>
      <c r="E33" s="409"/>
      <c r="F33" s="409"/>
      <c r="G33" s="409"/>
      <c r="H33" s="11"/>
      <c r="I33" s="11"/>
      <c r="J33" s="11"/>
      <c r="K33" s="11"/>
    </row>
    <row r="34" spans="1:12" x14ac:dyDescent="0.25">
      <c r="A34" s="419"/>
      <c r="B34" s="409"/>
      <c r="C34" s="409"/>
      <c r="D34" s="409"/>
      <c r="E34" s="409"/>
      <c r="F34" s="409"/>
      <c r="G34" s="18"/>
      <c r="H34" s="11"/>
      <c r="I34" s="11"/>
      <c r="J34" s="11"/>
      <c r="K34" s="11"/>
    </row>
    <row r="35" spans="1:12" x14ac:dyDescent="0.25">
      <c r="A35" s="419"/>
      <c r="B35" s="409"/>
      <c r="C35" s="409"/>
      <c r="D35" s="409"/>
      <c r="E35" s="409"/>
      <c r="F35" s="409"/>
      <c r="G35" s="18"/>
      <c r="H35" s="11"/>
      <c r="I35" s="11"/>
      <c r="J35" s="11"/>
      <c r="K35" s="11"/>
    </row>
    <row r="36" spans="1:12" x14ac:dyDescent="0.25">
      <c r="A36" s="419"/>
      <c r="B36" s="409"/>
      <c r="C36" s="409"/>
      <c r="D36" s="409"/>
      <c r="E36" s="409"/>
      <c r="F36" s="409"/>
      <c r="G36" s="18"/>
      <c r="H36" s="11"/>
      <c r="I36" s="11"/>
      <c r="J36" s="11"/>
      <c r="K36" s="11"/>
    </row>
    <row r="37" spans="1:12" x14ac:dyDescent="0.25">
      <c r="A37" s="419"/>
      <c r="B37" s="409"/>
      <c r="C37" s="409"/>
      <c r="D37" s="409"/>
      <c r="E37" s="409"/>
      <c r="F37" s="409"/>
      <c r="G37" s="18"/>
      <c r="H37" s="11"/>
      <c r="I37" s="11"/>
      <c r="J37" s="11"/>
      <c r="K37" s="11"/>
    </row>
    <row r="38" spans="1:12" x14ac:dyDescent="0.25">
      <c r="A38" s="419"/>
      <c r="B38" s="409"/>
      <c r="C38" s="409"/>
      <c r="D38" s="409"/>
      <c r="E38" s="409"/>
      <c r="F38" s="409"/>
      <c r="G38" s="18"/>
      <c r="H38" s="11"/>
      <c r="I38" s="11"/>
      <c r="J38" s="11"/>
      <c r="K38" s="11"/>
      <c r="L38" s="302"/>
    </row>
    <row r="39" spans="1:12" x14ac:dyDescent="0.25">
      <c r="A39" s="419"/>
      <c r="B39" s="419"/>
      <c r="C39" s="419"/>
      <c r="D39" s="419"/>
      <c r="E39" s="419"/>
      <c r="F39" s="419"/>
      <c r="G39" s="11"/>
      <c r="H39" s="11"/>
      <c r="I39" s="11"/>
      <c r="J39" s="11"/>
      <c r="K39" s="11"/>
      <c r="L39" s="302"/>
    </row>
    <row r="40" spans="1:12" x14ac:dyDescent="0.25">
      <c r="A40" s="419"/>
      <c r="B40" s="419"/>
      <c r="C40" s="419"/>
      <c r="D40" s="419"/>
      <c r="E40" s="419"/>
      <c r="F40" s="419"/>
      <c r="G40" s="419"/>
      <c r="H40" s="419"/>
      <c r="I40" s="419"/>
      <c r="J40" s="419"/>
      <c r="K40" s="419"/>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2">
    <dataValidation type="list" allowBlank="1" showInputMessage="1" showErrorMessage="1" sqref="B12:K12" xr:uid="{00000000-0002-0000-3E00-000000000000}">
      <formula1>$AE$12:$AE$14</formula1>
    </dataValidation>
    <dataValidation type="list" allowBlank="1" showInputMessage="1" showErrorMessage="1" sqref="B5:K5" xr:uid="{00000000-0002-0000-3E00-000001000000}">
      <formula1>$AE$4:$AE$9</formula1>
    </dataValidation>
  </dataValidations>
  <pageMargins left="0.7" right="0.7" top="0.75" bottom="0.75" header="0.3" footer="0.3"/>
  <pageSetup paperSize="9" scale="90" orientation="landscape" r:id="rId1"/>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5116</v>
      </c>
      <c r="C3" s="702"/>
      <c r="D3" s="702"/>
      <c r="E3" s="702"/>
      <c r="F3" s="702"/>
      <c r="G3" s="702"/>
    </row>
    <row r="4" spans="1:27" ht="14.25" customHeight="1" x14ac:dyDescent="0.25">
      <c r="A4" s="6" t="s">
        <v>2</v>
      </c>
      <c r="B4" s="776" t="s">
        <v>5117</v>
      </c>
      <c r="C4" s="776"/>
      <c r="D4" s="776"/>
      <c r="E4" s="776"/>
      <c r="F4" s="776"/>
      <c r="G4" s="776"/>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31</v>
      </c>
      <c r="C12" s="688"/>
      <c r="D12" s="688"/>
      <c r="E12" s="688"/>
      <c r="F12" s="688"/>
      <c r="G12" s="688"/>
      <c r="Z12" s="2" t="s">
        <v>29</v>
      </c>
      <c r="AA12" s="2" t="s">
        <v>23</v>
      </c>
    </row>
    <row r="13" spans="1:27" ht="14.25" customHeight="1" x14ac:dyDescent="0.25">
      <c r="A13" s="6" t="s">
        <v>26</v>
      </c>
      <c r="B13" s="699" t="s">
        <v>5118</v>
      </c>
      <c r="C13" s="699"/>
      <c r="D13" s="699"/>
      <c r="E13" s="699"/>
      <c r="F13" s="699"/>
      <c r="G13" s="699"/>
      <c r="AA13" s="2" t="s">
        <v>31</v>
      </c>
    </row>
    <row r="14" spans="1:27" ht="14.25" customHeight="1" x14ac:dyDescent="0.25">
      <c r="A14" s="6" t="s">
        <v>28</v>
      </c>
      <c r="B14" s="688" t="s">
        <v>3253</v>
      </c>
      <c r="C14" s="688"/>
      <c r="D14" s="688"/>
      <c r="E14" s="688"/>
      <c r="F14" s="688"/>
      <c r="G14" s="688"/>
    </row>
    <row r="15" spans="1:27" ht="14.25" customHeight="1" x14ac:dyDescent="0.25">
      <c r="A15" s="6" t="s">
        <v>30</v>
      </c>
      <c r="B15" s="688" t="s">
        <v>3233</v>
      </c>
      <c r="C15" s="688"/>
      <c r="D15" s="688"/>
      <c r="E15" s="688"/>
      <c r="F15" s="688"/>
      <c r="G15" s="688"/>
    </row>
    <row r="16" spans="1:27" ht="14.25" customHeight="1" x14ac:dyDescent="0.25">
      <c r="A16" s="6" t="s">
        <v>32</v>
      </c>
      <c r="B16" s="699" t="s">
        <v>1078</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24620</v>
      </c>
      <c r="D20" s="10">
        <v>24559</v>
      </c>
      <c r="E20" s="10">
        <v>24498</v>
      </c>
      <c r="F20" s="11">
        <v>25278</v>
      </c>
      <c r="G20" s="11">
        <v>24782</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2972</v>
      </c>
      <c r="D21" s="10">
        <f t="shared" ref="D21:G21" si="0">D20-D25</f>
        <v>3324</v>
      </c>
      <c r="E21" s="10">
        <f t="shared" si="0"/>
        <v>3569</v>
      </c>
      <c r="F21" s="10">
        <f t="shared" si="0"/>
        <v>4028</v>
      </c>
      <c r="G21" s="10">
        <f t="shared" si="0"/>
        <v>3641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0.12071486596263201</v>
      </c>
      <c r="D22" s="12">
        <f t="shared" ref="D22:G22" si="1">D21/D20</f>
        <v>0.13534753043690703</v>
      </c>
      <c r="E22" s="12">
        <f t="shared" si="1"/>
        <v>0.14568536207037308</v>
      </c>
      <c r="F22" s="12">
        <f t="shared" si="1"/>
        <v>0.15934804968747526</v>
      </c>
      <c r="G22" s="12">
        <f t="shared" si="1"/>
        <v>0.14692115244935841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246</v>
      </c>
      <c r="D23" s="10">
        <v>233</v>
      </c>
      <c r="E23" s="10">
        <v>247</v>
      </c>
      <c r="F23" s="198">
        <v>315</v>
      </c>
      <c r="G23" s="198">
        <v>246</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9.9918765231519092E-3</v>
      </c>
      <c r="D24" s="12">
        <f t="shared" ref="D24:F24" si="2">D23/D20</f>
        <v>9.4873569770756137E-3</v>
      </c>
      <c r="E24" s="12">
        <f t="shared" si="2"/>
        <v>1.0082455710670259E-2</v>
      </c>
      <c r="F24" s="12">
        <f t="shared" si="2"/>
        <v>1.2461428910515073E-2</v>
      </c>
      <c r="G24" s="12">
        <f>G23/G20</f>
        <v>9.9265595997094658E-3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235">
        <v>21648</v>
      </c>
      <c r="D25" s="235">
        <v>21235</v>
      </c>
      <c r="E25" s="235">
        <v>20929</v>
      </c>
      <c r="F25" s="235">
        <v>21250</v>
      </c>
      <c r="G25" s="235">
        <v>21141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0.87928513403736797</v>
      </c>
      <c r="D26" s="12">
        <f t="shared" ref="D26:F26" si="3">D25/D20</f>
        <v>0.86465246956309294</v>
      </c>
      <c r="E26" s="12">
        <f t="shared" si="3"/>
        <v>0.85431463792962692</v>
      </c>
      <c r="F26" s="12">
        <f t="shared" si="3"/>
        <v>0.84065195031252471</v>
      </c>
      <c r="G26" s="12">
        <f>G25/G20</f>
        <v>0.85307884755064156</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0">
        <v>2972</v>
      </c>
      <c r="D29" s="10">
        <v>3324</v>
      </c>
      <c r="E29" s="10">
        <v>3569</v>
      </c>
      <c r="F29" s="11">
        <v>4028</v>
      </c>
      <c r="G29" s="11">
        <v>3641</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2972</v>
      </c>
      <c r="D30" s="20">
        <f>SUM(D29:D29)</f>
        <v>3324</v>
      </c>
      <c r="E30" s="20">
        <f>SUM(E29:E29)</f>
        <v>3569</v>
      </c>
      <c r="F30" s="20">
        <f>SUM(F29:F29)</f>
        <v>4028</v>
      </c>
      <c r="G30" s="20">
        <f>SUM(G29:G29)</f>
        <v>3641</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7F02-000000000000}">
      <formula1>$AA$12:$AA$13</formula1>
    </dataValidation>
    <dataValidation type="list" allowBlank="1" showInputMessage="1" showErrorMessage="1" sqref="B10:G10" xr:uid="{00000000-0002-0000-7F02-000001000000}">
      <formula1>$AA$10:$AA$11</formula1>
    </dataValidation>
    <dataValidation type="list" allowBlank="1" showInputMessage="1" showErrorMessage="1" sqref="B5:G5" xr:uid="{00000000-0002-0000-7F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2-000000000000}">
  <sheetPr>
    <pageSetUpPr fitToPage="1"/>
  </sheetPr>
  <dimension ref="A1:AA45"/>
  <sheetViews>
    <sheetView workbookViewId="0">
      <pane xSplit="1" ySplit="2" topLeftCell="B18" activePane="bottomRight" state="frozen"/>
      <selection activeCell="A5" sqref="A5:XFD5"/>
      <selection pane="topRight" activeCell="A5" sqref="A5:XFD5"/>
      <selection pane="bottomLeft" activeCell="A5" sqref="A5:XFD5"/>
      <selection pane="bottomRight" activeCell="I38" sqref="I38"/>
    </sheetView>
  </sheetViews>
  <sheetFormatPr defaultColWidth="9.140625" defaultRowHeight="15" x14ac:dyDescent="0.25"/>
  <cols>
    <col min="1" max="1" width="36.85546875" style="2" customWidth="1"/>
    <col min="2" max="2" width="60.7109375" style="2" customWidth="1"/>
    <col min="3" max="7" width="8" style="2" customWidth="1"/>
    <col min="8" max="9" width="8.140625" style="2" customWidth="1"/>
    <col min="10" max="10" width="21.425781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5119</v>
      </c>
      <c r="C3" s="702"/>
      <c r="D3" s="702"/>
      <c r="E3" s="702"/>
      <c r="F3" s="702"/>
      <c r="G3" s="702"/>
    </row>
    <row r="4" spans="1:27" ht="14.25" customHeight="1" x14ac:dyDescent="0.25">
      <c r="A4" s="6" t="s">
        <v>2</v>
      </c>
      <c r="B4" s="699" t="s">
        <v>5120</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90" t="s">
        <v>9</v>
      </c>
      <c r="C7" s="690"/>
      <c r="D7" s="690"/>
      <c r="E7" s="690"/>
      <c r="F7" s="690"/>
      <c r="G7" s="690"/>
      <c r="I7" s="131" t="s">
        <v>58</v>
      </c>
      <c r="J7" s="2" t="s">
        <v>4512</v>
      </c>
      <c r="AA7" s="2" t="s">
        <v>12</v>
      </c>
    </row>
    <row r="8" spans="1:27" ht="14.25" customHeight="1" x14ac:dyDescent="0.25">
      <c r="A8" s="6" t="s">
        <v>13</v>
      </c>
      <c r="B8" s="699" t="s">
        <v>9</v>
      </c>
      <c r="C8" s="699"/>
      <c r="D8" s="699"/>
      <c r="E8" s="699"/>
      <c r="F8" s="699"/>
      <c r="G8" s="699"/>
      <c r="I8" s="131" t="s">
        <v>59</v>
      </c>
      <c r="J8" s="2" t="s">
        <v>5121</v>
      </c>
      <c r="AA8" s="2" t="s">
        <v>14</v>
      </c>
    </row>
    <row r="9" spans="1:27" ht="14.25" customHeight="1" x14ac:dyDescent="0.25">
      <c r="A9" s="6" t="s">
        <v>15</v>
      </c>
      <c r="B9" s="699" t="s">
        <v>63</v>
      </c>
      <c r="C9" s="699"/>
      <c r="D9" s="699"/>
      <c r="E9" s="699"/>
      <c r="F9" s="699"/>
      <c r="G9" s="699"/>
      <c r="I9" s="131" t="s">
        <v>60</v>
      </c>
      <c r="J9" s="2" t="s">
        <v>5122</v>
      </c>
      <c r="AA9" s="2" t="s">
        <v>16</v>
      </c>
    </row>
    <row r="10" spans="1:27" ht="14.25" customHeight="1" x14ac:dyDescent="0.25">
      <c r="A10" s="6" t="s">
        <v>17</v>
      </c>
      <c r="B10" s="699" t="s">
        <v>18</v>
      </c>
      <c r="C10" s="699"/>
      <c r="D10" s="699"/>
      <c r="E10" s="699"/>
      <c r="F10" s="699"/>
      <c r="G10" s="699"/>
      <c r="I10" s="131" t="s">
        <v>61</v>
      </c>
      <c r="J10" s="2" t="s">
        <v>5123</v>
      </c>
      <c r="AA10" s="2" t="s">
        <v>6</v>
      </c>
    </row>
    <row r="11" spans="1:27" ht="14.25" customHeight="1" x14ac:dyDescent="0.25">
      <c r="A11" s="6" t="s">
        <v>19</v>
      </c>
      <c r="B11" s="699" t="s">
        <v>20</v>
      </c>
      <c r="C11" s="699"/>
      <c r="D11" s="699"/>
      <c r="E11" s="699"/>
      <c r="F11" s="699"/>
      <c r="G11" s="699"/>
      <c r="I11" s="131" t="s">
        <v>62</v>
      </c>
      <c r="J11" s="2" t="s">
        <v>3772</v>
      </c>
      <c r="AA11" s="2" t="s">
        <v>21</v>
      </c>
    </row>
    <row r="12" spans="1:27" ht="14.25" customHeight="1" x14ac:dyDescent="0.25">
      <c r="A12" s="6" t="s">
        <v>22</v>
      </c>
      <c r="B12" s="688" t="s">
        <v>31</v>
      </c>
      <c r="C12" s="688"/>
      <c r="D12" s="688"/>
      <c r="E12" s="688"/>
      <c r="F12" s="688"/>
      <c r="G12" s="688"/>
      <c r="I12" s="131" t="s">
        <v>77</v>
      </c>
      <c r="J12" s="2" t="s">
        <v>5124</v>
      </c>
      <c r="Z12" s="2" t="s">
        <v>24</v>
      </c>
      <c r="AA12" s="2" t="s">
        <v>25</v>
      </c>
    </row>
    <row r="13" spans="1:27" ht="14.25" customHeight="1" x14ac:dyDescent="0.25">
      <c r="A13" s="6" t="s">
        <v>26</v>
      </c>
      <c r="B13" s="699" t="s">
        <v>5125</v>
      </c>
      <c r="C13" s="699"/>
      <c r="D13" s="699"/>
      <c r="E13" s="699"/>
      <c r="F13" s="699"/>
      <c r="G13" s="699"/>
      <c r="I13" s="131" t="s">
        <v>1963</v>
      </c>
      <c r="J13" s="2" t="s">
        <v>5126</v>
      </c>
      <c r="AA13" s="2" t="s">
        <v>18</v>
      </c>
    </row>
    <row r="14" spans="1:27" ht="14.25" customHeight="1" x14ac:dyDescent="0.25">
      <c r="A14" s="6" t="s">
        <v>28</v>
      </c>
      <c r="B14" s="690" t="s">
        <v>9</v>
      </c>
      <c r="C14" s="690"/>
      <c r="D14" s="690"/>
      <c r="E14" s="690"/>
      <c r="F14" s="690"/>
      <c r="G14" s="690"/>
      <c r="I14" s="131" t="s">
        <v>1965</v>
      </c>
      <c r="J14" s="2" t="s">
        <v>5127</v>
      </c>
      <c r="Z14" s="2" t="s">
        <v>29</v>
      </c>
      <c r="AA14" s="2" t="s">
        <v>23</v>
      </c>
    </row>
    <row r="15" spans="1:27" ht="14.25" customHeight="1" x14ac:dyDescent="0.25">
      <c r="A15" s="6" t="s">
        <v>30</v>
      </c>
      <c r="B15" s="688" t="s">
        <v>3233</v>
      </c>
      <c r="C15" s="688"/>
      <c r="D15" s="688"/>
      <c r="E15" s="688"/>
      <c r="F15" s="688"/>
      <c r="G15" s="688"/>
      <c r="I15" s="131" t="s">
        <v>1967</v>
      </c>
      <c r="J15" s="2" t="s">
        <v>5128</v>
      </c>
      <c r="AA15" s="2" t="s">
        <v>31</v>
      </c>
    </row>
    <row r="16" spans="1:27" ht="14.25" customHeight="1" x14ac:dyDescent="0.25">
      <c r="A16" s="6" t="s">
        <v>32</v>
      </c>
      <c r="B16" s="699" t="s">
        <v>1117</v>
      </c>
      <c r="C16" s="699"/>
      <c r="D16" s="699"/>
      <c r="E16" s="699"/>
      <c r="F16" s="699"/>
      <c r="G16" s="699"/>
      <c r="I16" s="131" t="s">
        <v>1968</v>
      </c>
      <c r="J16" s="2" t="s">
        <v>5129</v>
      </c>
      <c r="AA16" s="2" t="s">
        <v>34</v>
      </c>
    </row>
    <row r="17" spans="1:27" ht="14.25" customHeight="1" x14ac:dyDescent="0.25">
      <c r="A17" s="6" t="s">
        <v>35</v>
      </c>
      <c r="B17" s="699" t="s">
        <v>9</v>
      </c>
      <c r="C17" s="699"/>
      <c r="D17" s="699"/>
      <c r="E17" s="699"/>
      <c r="F17" s="699"/>
      <c r="G17" s="699"/>
      <c r="I17" s="131" t="s">
        <v>1970</v>
      </c>
      <c r="J17" s="2" t="s">
        <v>5130</v>
      </c>
    </row>
    <row r="18" spans="1:27" ht="14.25" customHeight="1" x14ac:dyDescent="0.25">
      <c r="A18" s="6" t="s">
        <v>36</v>
      </c>
      <c r="B18" s="699" t="s">
        <v>9</v>
      </c>
      <c r="C18" s="699"/>
      <c r="D18" s="699"/>
      <c r="E18" s="699"/>
      <c r="F18" s="699"/>
      <c r="G18" s="699"/>
      <c r="I18" s="131" t="s">
        <v>1972</v>
      </c>
      <c r="J18" s="2" t="s">
        <v>5131</v>
      </c>
    </row>
    <row r="19" spans="1:27" ht="14.25" customHeight="1" x14ac:dyDescent="0.25">
      <c r="A19" s="7" t="s">
        <v>37</v>
      </c>
      <c r="C19" s="8" t="s">
        <v>38</v>
      </c>
      <c r="D19" s="8" t="s">
        <v>39</v>
      </c>
      <c r="E19" s="8" t="s">
        <v>40</v>
      </c>
      <c r="F19" s="8" t="s">
        <v>41</v>
      </c>
      <c r="G19" s="8" t="s">
        <v>42</v>
      </c>
      <c r="H19" s="8"/>
      <c r="I19" s="411" t="s">
        <v>1974</v>
      </c>
      <c r="J19" s="261" t="s">
        <v>5132</v>
      </c>
      <c r="K19" s="8"/>
      <c r="L19" s="8"/>
      <c r="M19" s="8"/>
      <c r="N19" s="8"/>
      <c r="O19" s="8"/>
      <c r="P19" s="9"/>
      <c r="Q19" s="9"/>
      <c r="R19" s="9"/>
      <c r="S19" s="9"/>
      <c r="T19" s="9"/>
      <c r="U19" s="9"/>
      <c r="V19" s="9"/>
      <c r="W19" s="9"/>
      <c r="X19" s="9"/>
      <c r="Y19" s="9"/>
      <c r="Z19" s="9"/>
      <c r="AA19" s="9"/>
    </row>
    <row r="20" spans="1:27" ht="14.25" customHeight="1" x14ac:dyDescent="0.25">
      <c r="A20" s="6" t="s">
        <v>43</v>
      </c>
      <c r="C20" s="10">
        <v>25861</v>
      </c>
      <c r="D20" s="10">
        <v>26073</v>
      </c>
      <c r="E20" s="10">
        <v>26147</v>
      </c>
      <c r="F20" s="11">
        <v>27200</v>
      </c>
      <c r="G20" s="11">
        <v>26679</v>
      </c>
      <c r="H20" s="11"/>
      <c r="I20" s="124" t="s">
        <v>1994</v>
      </c>
      <c r="J20" s="283" t="s">
        <v>1900</v>
      </c>
      <c r="K20" s="11"/>
      <c r="L20" s="11"/>
      <c r="M20" s="11"/>
      <c r="N20" s="11"/>
      <c r="O20" s="11"/>
      <c r="P20" s="9"/>
      <c r="Q20" s="9"/>
      <c r="R20" s="9"/>
      <c r="S20" s="9"/>
      <c r="T20" s="9"/>
      <c r="U20" s="9"/>
      <c r="V20" s="9"/>
      <c r="W20" s="9"/>
      <c r="X20" s="9"/>
      <c r="Y20" s="9"/>
      <c r="Z20" s="9"/>
      <c r="AA20" s="9"/>
    </row>
    <row r="21" spans="1:27" ht="14.25" customHeight="1" x14ac:dyDescent="0.25">
      <c r="A21" s="6" t="s">
        <v>44</v>
      </c>
      <c r="C21" s="10">
        <f>C20-C25</f>
        <v>25861</v>
      </c>
      <c r="D21" s="10">
        <f t="shared" ref="D21:G21" si="0">D20-D25</f>
        <v>26073</v>
      </c>
      <c r="E21" s="10">
        <f t="shared" si="0"/>
        <v>26147</v>
      </c>
      <c r="F21" s="10">
        <f t="shared" si="0"/>
        <v>27200</v>
      </c>
      <c r="G21" s="10">
        <f t="shared" si="0"/>
        <v>26679</v>
      </c>
      <c r="H21" s="10"/>
      <c r="I21" s="267" t="s">
        <v>2012</v>
      </c>
      <c r="J21" s="260" t="s">
        <v>5133</v>
      </c>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278"/>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277"/>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278"/>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277"/>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278"/>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279"/>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280"/>
      <c r="J28" s="8"/>
      <c r="K28" s="8"/>
      <c r="L28" s="8"/>
      <c r="M28" s="8"/>
      <c r="N28" s="8"/>
      <c r="O28" s="8"/>
      <c r="P28" s="9"/>
      <c r="Q28" s="9"/>
      <c r="R28" s="9"/>
      <c r="S28" s="9"/>
      <c r="T28" s="9"/>
      <c r="U28" s="9"/>
      <c r="V28" s="9"/>
      <c r="W28" s="9"/>
      <c r="X28" s="9"/>
      <c r="Y28" s="9"/>
      <c r="Z28" s="9"/>
      <c r="AA28" s="9"/>
    </row>
    <row r="29" spans="1:27" ht="13.5" customHeight="1" x14ac:dyDescent="0.25">
      <c r="A29" s="22" t="s">
        <v>1955</v>
      </c>
      <c r="B29" s="265" t="s">
        <v>1956</v>
      </c>
      <c r="C29" s="613">
        <v>15999</v>
      </c>
      <c r="D29" s="613">
        <v>14628</v>
      </c>
      <c r="E29" s="613">
        <v>14334</v>
      </c>
      <c r="F29" s="613">
        <v>14790</v>
      </c>
      <c r="G29" s="613">
        <v>14363</v>
      </c>
      <c r="H29" s="11"/>
      <c r="I29" s="277"/>
      <c r="J29" s="11"/>
      <c r="K29" s="11"/>
      <c r="L29" s="11"/>
      <c r="M29" s="11"/>
      <c r="N29" s="11"/>
      <c r="O29" s="11"/>
      <c r="P29" s="9"/>
      <c r="Q29" s="9"/>
      <c r="R29" s="9"/>
      <c r="S29" s="9"/>
      <c r="T29" s="9"/>
      <c r="U29" s="9"/>
      <c r="V29" s="9"/>
      <c r="W29" s="9"/>
      <c r="X29" s="9"/>
      <c r="Y29" s="9"/>
      <c r="Z29" s="9"/>
      <c r="AA29" s="9"/>
    </row>
    <row r="30" spans="1:27" ht="13.5" customHeight="1" x14ac:dyDescent="0.25">
      <c r="A30" s="22" t="s">
        <v>58</v>
      </c>
      <c r="B30" s="265" t="s">
        <v>4517</v>
      </c>
      <c r="C30" s="613">
        <v>1644</v>
      </c>
      <c r="D30" s="613">
        <v>1644</v>
      </c>
      <c r="E30" s="613">
        <v>1634</v>
      </c>
      <c r="F30" s="613">
        <v>1803</v>
      </c>
      <c r="G30" s="613">
        <v>1771</v>
      </c>
      <c r="H30" s="11"/>
      <c r="I30" s="277"/>
      <c r="J30" s="11"/>
      <c r="K30" s="11"/>
      <c r="L30" s="11"/>
      <c r="M30" s="11"/>
      <c r="N30" s="11"/>
      <c r="O30" s="11"/>
      <c r="P30" s="9"/>
      <c r="Q30" s="9"/>
      <c r="R30" s="9"/>
      <c r="S30" s="9"/>
      <c r="T30" s="9"/>
      <c r="U30" s="9"/>
      <c r="V30" s="9"/>
      <c r="W30" s="9"/>
      <c r="X30" s="9"/>
      <c r="Y30" s="9"/>
      <c r="Z30" s="9"/>
      <c r="AA30" s="9"/>
    </row>
    <row r="31" spans="1:27" ht="13.5" customHeight="1" x14ac:dyDescent="0.25">
      <c r="A31" s="22" t="s">
        <v>59</v>
      </c>
      <c r="B31" s="265" t="s">
        <v>5134</v>
      </c>
      <c r="C31" s="613">
        <v>488</v>
      </c>
      <c r="D31" s="613">
        <v>466</v>
      </c>
      <c r="E31" s="613">
        <v>500</v>
      </c>
      <c r="F31" s="613">
        <v>474</v>
      </c>
      <c r="G31" s="613">
        <v>515</v>
      </c>
      <c r="H31" s="11"/>
      <c r="I31" s="277"/>
      <c r="J31" s="11"/>
      <c r="K31" s="11"/>
      <c r="L31" s="11"/>
      <c r="M31" s="11"/>
      <c r="N31" s="11"/>
      <c r="O31" s="11"/>
      <c r="P31" s="9"/>
      <c r="Q31" s="9"/>
      <c r="R31" s="9"/>
      <c r="S31" s="9"/>
      <c r="T31" s="9"/>
      <c r="U31" s="9"/>
      <c r="V31" s="9"/>
      <c r="W31" s="9"/>
      <c r="X31" s="9"/>
      <c r="Y31" s="9"/>
      <c r="Z31" s="9"/>
      <c r="AA31" s="9"/>
    </row>
    <row r="32" spans="1:27" ht="13.5" customHeight="1" x14ac:dyDescent="0.25">
      <c r="A32" s="22" t="s">
        <v>60</v>
      </c>
      <c r="B32" s="265" t="s">
        <v>5135</v>
      </c>
      <c r="C32" s="613">
        <v>210</v>
      </c>
      <c r="D32" s="613">
        <v>147</v>
      </c>
      <c r="E32" s="613">
        <v>95</v>
      </c>
      <c r="F32" s="613">
        <v>123</v>
      </c>
      <c r="G32" s="613">
        <v>123</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2" t="s">
        <v>61</v>
      </c>
      <c r="B33" s="265" t="s">
        <v>5136</v>
      </c>
      <c r="C33" s="613">
        <v>533</v>
      </c>
      <c r="D33" s="613">
        <v>427</v>
      </c>
      <c r="E33" s="613">
        <v>399</v>
      </c>
      <c r="F33" s="613">
        <v>437</v>
      </c>
      <c r="G33" s="613">
        <v>410</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22" t="s">
        <v>62</v>
      </c>
      <c r="B34" s="265" t="s">
        <v>5137</v>
      </c>
      <c r="C34" s="613">
        <v>34</v>
      </c>
      <c r="D34" s="613">
        <v>28</v>
      </c>
      <c r="E34" s="613">
        <v>14</v>
      </c>
      <c r="F34" s="613">
        <v>10</v>
      </c>
      <c r="G34" s="613" t="s">
        <v>1542</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22" t="s">
        <v>77</v>
      </c>
      <c r="B35" s="265" t="s">
        <v>5138</v>
      </c>
      <c r="C35" s="613">
        <v>60</v>
      </c>
      <c r="D35" s="613">
        <v>35</v>
      </c>
      <c r="E35" s="613">
        <v>28</v>
      </c>
      <c r="F35" s="613">
        <v>34</v>
      </c>
      <c r="G35" s="613">
        <v>22</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22" t="s">
        <v>1963</v>
      </c>
      <c r="B36" s="265" t="s">
        <v>5139</v>
      </c>
      <c r="C36" s="613">
        <v>70</v>
      </c>
      <c r="D36" s="613">
        <v>70</v>
      </c>
      <c r="E36" s="613">
        <v>70</v>
      </c>
      <c r="F36" s="613">
        <v>76</v>
      </c>
      <c r="G36" s="613">
        <v>69</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22" t="s">
        <v>1965</v>
      </c>
      <c r="B37" s="265" t="s">
        <v>5140</v>
      </c>
      <c r="C37" s="613">
        <v>4123</v>
      </c>
      <c r="D37" s="613">
        <v>3975</v>
      </c>
      <c r="E37" s="613">
        <v>3928</v>
      </c>
      <c r="F37" s="613">
        <v>3890</v>
      </c>
      <c r="G37" s="613">
        <v>3850</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22" t="s">
        <v>1967</v>
      </c>
      <c r="B38" s="265" t="s">
        <v>5141</v>
      </c>
      <c r="C38" s="613">
        <v>446</v>
      </c>
      <c r="D38" s="613">
        <v>360</v>
      </c>
      <c r="E38" s="613">
        <v>289</v>
      </c>
      <c r="F38" s="613">
        <v>354</v>
      </c>
      <c r="G38" s="613">
        <v>305</v>
      </c>
      <c r="H38" s="11"/>
      <c r="I38" s="11"/>
      <c r="J38" s="11"/>
      <c r="K38" s="11"/>
      <c r="L38" s="11"/>
      <c r="M38" s="11"/>
      <c r="N38" s="11"/>
      <c r="O38" s="11"/>
      <c r="P38" s="9"/>
      <c r="Q38" s="9"/>
      <c r="R38" s="9"/>
      <c r="S38" s="9"/>
      <c r="T38" s="9"/>
      <c r="U38" s="9"/>
      <c r="V38" s="9"/>
      <c r="W38" s="9"/>
      <c r="X38" s="9"/>
      <c r="Y38" s="9"/>
      <c r="Z38" s="9"/>
      <c r="AA38" s="9"/>
    </row>
    <row r="39" spans="1:27" ht="13.5" customHeight="1" x14ac:dyDescent="0.25">
      <c r="A39" s="22" t="s">
        <v>1968</v>
      </c>
      <c r="B39" s="265" t="s">
        <v>5142</v>
      </c>
      <c r="C39" s="613">
        <v>68</v>
      </c>
      <c r="D39" s="613">
        <v>54</v>
      </c>
      <c r="E39" s="613">
        <v>26</v>
      </c>
      <c r="F39" s="613">
        <v>37</v>
      </c>
      <c r="G39" s="613">
        <v>35</v>
      </c>
      <c r="H39" s="11"/>
      <c r="I39" s="11"/>
      <c r="J39" s="11"/>
      <c r="K39" s="11"/>
      <c r="L39" s="11"/>
      <c r="M39" s="11"/>
      <c r="N39" s="11"/>
      <c r="O39" s="11"/>
      <c r="P39" s="9"/>
      <c r="Q39" s="9"/>
      <c r="R39" s="9"/>
      <c r="S39" s="9"/>
      <c r="T39" s="9"/>
      <c r="U39" s="9"/>
      <c r="V39" s="9"/>
      <c r="W39" s="9"/>
      <c r="X39" s="9"/>
      <c r="Y39" s="9"/>
      <c r="Z39" s="9"/>
      <c r="AA39" s="9"/>
    </row>
    <row r="40" spans="1:27" ht="13.5" customHeight="1" x14ac:dyDescent="0.25">
      <c r="A40" s="22" t="s">
        <v>1970</v>
      </c>
      <c r="B40" s="265" t="s">
        <v>5143</v>
      </c>
      <c r="C40" s="613" t="s">
        <v>1542</v>
      </c>
      <c r="D40" s="190" t="s">
        <v>1542</v>
      </c>
      <c r="E40" s="613" t="s">
        <v>1542</v>
      </c>
      <c r="F40" s="190" t="s">
        <v>1542</v>
      </c>
      <c r="G40" s="190" t="s">
        <v>1542</v>
      </c>
      <c r="H40" s="11"/>
      <c r="I40" s="11"/>
      <c r="J40" s="11"/>
      <c r="K40" s="11"/>
      <c r="L40" s="11"/>
      <c r="M40" s="11"/>
      <c r="N40" s="11"/>
      <c r="O40" s="11"/>
      <c r="P40" s="9"/>
      <c r="Q40" s="9"/>
      <c r="R40" s="9"/>
      <c r="S40" s="9"/>
      <c r="T40" s="9"/>
      <c r="U40" s="9"/>
      <c r="V40" s="9"/>
      <c r="W40" s="9"/>
      <c r="X40" s="9"/>
      <c r="Y40" s="9"/>
      <c r="Z40" s="9"/>
      <c r="AA40" s="9"/>
    </row>
    <row r="41" spans="1:27" ht="13.5" customHeight="1" x14ac:dyDescent="0.25">
      <c r="A41" s="22" t="s">
        <v>1972</v>
      </c>
      <c r="B41" s="265" t="s">
        <v>5144</v>
      </c>
      <c r="C41" s="190">
        <v>24</v>
      </c>
      <c r="D41" s="190">
        <v>10</v>
      </c>
      <c r="E41" s="613" t="s">
        <v>1542</v>
      </c>
      <c r="F41" s="190">
        <v>10</v>
      </c>
      <c r="G41" s="613" t="s">
        <v>1542</v>
      </c>
      <c r="H41" s="11"/>
      <c r="I41" s="11"/>
      <c r="J41" s="11"/>
      <c r="K41" s="11"/>
      <c r="L41" s="11"/>
      <c r="M41" s="11"/>
      <c r="N41" s="11"/>
      <c r="O41" s="11"/>
      <c r="P41" s="9"/>
      <c r="Q41" s="9"/>
      <c r="R41" s="9"/>
      <c r="S41" s="9"/>
      <c r="T41" s="9"/>
      <c r="U41" s="9"/>
      <c r="V41" s="9"/>
      <c r="W41" s="9"/>
      <c r="X41" s="9"/>
      <c r="Y41" s="9"/>
      <c r="Z41" s="9"/>
      <c r="AA41" s="9"/>
    </row>
    <row r="42" spans="1:27" ht="13.5" customHeight="1" x14ac:dyDescent="0.25">
      <c r="A42" s="22" t="s">
        <v>1974</v>
      </c>
      <c r="B42" s="265" t="s">
        <v>5145</v>
      </c>
      <c r="C42" s="199">
        <v>11</v>
      </c>
      <c r="D42" s="190">
        <v>10</v>
      </c>
      <c r="E42" s="190" t="s">
        <v>1542</v>
      </c>
      <c r="F42" s="613" t="s">
        <v>1542</v>
      </c>
      <c r="G42" s="190" t="s">
        <v>1542</v>
      </c>
      <c r="H42" s="11"/>
      <c r="I42" s="11"/>
      <c r="J42" s="11"/>
      <c r="K42" s="11"/>
      <c r="L42" s="11"/>
      <c r="M42" s="11"/>
      <c r="N42" s="11"/>
      <c r="O42" s="11"/>
      <c r="P42" s="9"/>
      <c r="Q42" s="9"/>
      <c r="R42" s="9"/>
      <c r="S42" s="9"/>
      <c r="T42" s="9"/>
      <c r="U42" s="9"/>
      <c r="V42" s="9"/>
      <c r="W42" s="9"/>
      <c r="X42" s="9"/>
      <c r="Y42" s="9"/>
      <c r="Z42" s="9"/>
      <c r="AA42" s="9"/>
    </row>
    <row r="43" spans="1:27" ht="13.5" customHeight="1" x14ac:dyDescent="0.25">
      <c r="A43" s="22" t="s">
        <v>1994</v>
      </c>
      <c r="B43" s="265" t="s">
        <v>117</v>
      </c>
      <c r="C43" s="190">
        <v>2144</v>
      </c>
      <c r="D43" s="190">
        <v>4212</v>
      </c>
      <c r="E43" s="190">
        <v>4816</v>
      </c>
      <c r="F43" s="190">
        <v>5153</v>
      </c>
      <c r="G43" s="190">
        <v>5189</v>
      </c>
      <c r="H43" s="11"/>
      <c r="I43" s="11"/>
      <c r="J43" s="11"/>
      <c r="K43" s="11"/>
      <c r="L43" s="11"/>
      <c r="M43" s="11"/>
      <c r="N43" s="11"/>
      <c r="O43" s="11"/>
      <c r="P43" s="9"/>
      <c r="Q43" s="9"/>
      <c r="R43" s="9"/>
      <c r="S43" s="9"/>
      <c r="T43" s="9"/>
      <c r="U43" s="9"/>
      <c r="V43" s="9"/>
      <c r="W43" s="9"/>
      <c r="X43" s="9"/>
      <c r="Y43" s="9"/>
      <c r="Z43" s="9"/>
      <c r="AA43" s="9"/>
    </row>
    <row r="44" spans="1:27" ht="13.5" customHeight="1" x14ac:dyDescent="0.25">
      <c r="A44" s="22" t="s">
        <v>2012</v>
      </c>
      <c r="B44" s="265" t="s">
        <v>5062</v>
      </c>
      <c r="C44" s="613" t="s">
        <v>1542</v>
      </c>
      <c r="D44" s="190" t="s">
        <v>1542</v>
      </c>
      <c r="E44" s="190" t="s">
        <v>1542</v>
      </c>
      <c r="F44" s="190" t="s">
        <v>1542</v>
      </c>
      <c r="G44" s="190" t="s">
        <v>1542</v>
      </c>
      <c r="H44" s="11"/>
      <c r="I44" s="11"/>
      <c r="J44" s="11"/>
      <c r="K44" s="11"/>
      <c r="L44" s="11"/>
      <c r="M44" s="11"/>
      <c r="N44" s="11"/>
      <c r="O44" s="11"/>
      <c r="P44" s="9"/>
      <c r="Q44" s="9"/>
      <c r="R44" s="9"/>
      <c r="S44" s="9"/>
      <c r="T44" s="9"/>
      <c r="U44" s="9"/>
      <c r="V44" s="9"/>
      <c r="W44" s="9"/>
      <c r="X44" s="9"/>
      <c r="Y44" s="9"/>
      <c r="Z44" s="9"/>
      <c r="AA44" s="9"/>
    </row>
    <row r="45" spans="1:27" s="19" customFormat="1" ht="13.5" customHeight="1" x14ac:dyDescent="0.25">
      <c r="A45" s="19" t="s">
        <v>53</v>
      </c>
      <c r="C45" s="20">
        <v>25861</v>
      </c>
      <c r="D45" s="20">
        <v>26073</v>
      </c>
      <c r="E45" s="20">
        <v>26147</v>
      </c>
      <c r="F45" s="20">
        <v>27200</v>
      </c>
      <c r="G45" s="20">
        <v>26679</v>
      </c>
      <c r="H45" s="20"/>
      <c r="I45" s="20"/>
      <c r="J45" s="20"/>
      <c r="K45" s="20"/>
      <c r="L45" s="20"/>
      <c r="M45" s="20"/>
      <c r="N45" s="20"/>
      <c r="O45" s="20"/>
      <c r="P45" s="21"/>
      <c r="Q45" s="21"/>
      <c r="R45" s="21"/>
      <c r="S45" s="21"/>
      <c r="T45" s="21"/>
      <c r="U45" s="21"/>
      <c r="V45" s="21"/>
      <c r="W45" s="21"/>
      <c r="X45" s="21"/>
      <c r="Y45" s="21"/>
      <c r="Z45" s="21"/>
      <c r="AA45"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8002-000000000000}">
      <formula1>$AA$14:$AA$16</formula1>
    </dataValidation>
    <dataValidation type="list" allowBlank="1" showInputMessage="1" showErrorMessage="1" sqref="B10:G10" xr:uid="{00000000-0002-0000-8002-000001000000}">
      <formula1>$AA$12:$AA$13</formula1>
    </dataValidation>
    <dataValidation type="list" allowBlank="1" showInputMessage="1" showErrorMessage="1" sqref="B5:G5" xr:uid="{00000000-0002-0000-8002-000002000000}">
      <formula1>$AA$4:$AA$11</formula1>
    </dataValidation>
  </dataValidations>
  <pageMargins left="0.31496062992125984" right="0.31496062992125984" top="0.35433070866141736" bottom="0.15748031496062992" header="0.31496062992125984" footer="0.31496062992125984"/>
  <pageSetup paperSize="9" scale="90" orientation="landscape" r:id="rId1"/>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2-000000000000}">
  <dimension ref="A1:AA30"/>
  <sheetViews>
    <sheetView workbookViewId="0">
      <pane xSplit="1" ySplit="2" topLeftCell="B15"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59.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5146</v>
      </c>
      <c r="C3" s="702"/>
      <c r="D3" s="702"/>
      <c r="E3" s="702"/>
      <c r="F3" s="702"/>
      <c r="G3" s="702"/>
    </row>
    <row r="4" spans="1:27" ht="14.25" customHeight="1" x14ac:dyDescent="0.25">
      <c r="A4" s="6" t="s">
        <v>2</v>
      </c>
      <c r="B4" s="699" t="s">
        <v>5147</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5148</v>
      </c>
      <c r="C13" s="699"/>
      <c r="D13" s="699"/>
      <c r="E13" s="699"/>
      <c r="F13" s="699"/>
      <c r="G13" s="699"/>
      <c r="AA13" s="2" t="s">
        <v>18</v>
      </c>
    </row>
    <row r="14" spans="1:27" ht="14.25" customHeight="1" x14ac:dyDescent="0.25">
      <c r="A14" s="6" t="s">
        <v>28</v>
      </c>
      <c r="B14" s="688" t="s">
        <v>3241</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1118</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25861</v>
      </c>
      <c r="D20" s="10">
        <v>26073</v>
      </c>
      <c r="E20" s="10">
        <v>26147</v>
      </c>
      <c r="F20" s="11">
        <v>27200</v>
      </c>
      <c r="G20" s="11">
        <v>26679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2011</v>
      </c>
      <c r="D21" s="10">
        <f t="shared" ref="D21:G21" si="0">D20-D25</f>
        <v>4019</v>
      </c>
      <c r="E21" s="10">
        <f t="shared" si="0"/>
        <v>4548</v>
      </c>
      <c r="F21" s="10">
        <f t="shared" si="0"/>
        <v>4738</v>
      </c>
      <c r="G21" s="10">
        <f t="shared" si="0"/>
        <v>4737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7.7761880824407409E-2</v>
      </c>
      <c r="D22" s="12">
        <f t="shared" ref="D22:G22" si="1">D21/D20</f>
        <v>0.15414413377823802</v>
      </c>
      <c r="E22" s="12">
        <f t="shared" si="1"/>
        <v>0.17393964890809654</v>
      </c>
      <c r="F22" s="12">
        <f t="shared" si="1"/>
        <v>0.17419117647058824</v>
      </c>
      <c r="G22" s="12">
        <f t="shared" si="1"/>
        <v>0.17755538063645565</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19</v>
      </c>
      <c r="D23" s="10">
        <v>34</v>
      </c>
      <c r="E23" s="10">
        <v>35</v>
      </c>
      <c r="F23" s="9">
        <v>45</v>
      </c>
      <c r="G23" s="9">
        <v>57</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7.3469703414407795E-4</v>
      </c>
      <c r="D24" s="12">
        <f t="shared" ref="D24:F24" si="2">D23/D20</f>
        <v>1.3040309899129369E-3</v>
      </c>
      <c r="E24" s="12">
        <f t="shared" si="2"/>
        <v>1.3385856886067235E-3</v>
      </c>
      <c r="F24" s="12">
        <f t="shared" si="2"/>
        <v>1.6544117647058823E-3</v>
      </c>
      <c r="G24" s="12">
        <f>G23/G20</f>
        <v>2.1365118632632406E-3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23850</v>
      </c>
      <c r="D25" s="13">
        <v>22054</v>
      </c>
      <c r="E25" s="13">
        <v>21599</v>
      </c>
      <c r="F25" s="13">
        <v>22462</v>
      </c>
      <c r="G25" s="13">
        <v>21942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0.92223811917559262</v>
      </c>
      <c r="D26" s="12">
        <f t="shared" ref="D26:F26" si="3">D25/D20</f>
        <v>0.84585586622176201</v>
      </c>
      <c r="E26" s="12">
        <f t="shared" si="3"/>
        <v>0.82606035109190346</v>
      </c>
      <c r="F26" s="12">
        <f t="shared" si="3"/>
        <v>0.82580882352941176</v>
      </c>
      <c r="G26" s="12">
        <f>G25/G20</f>
        <v>0.8224446193635444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2011</v>
      </c>
      <c r="D30" s="20">
        <v>4019</v>
      </c>
      <c r="E30" s="20">
        <v>4548</v>
      </c>
      <c r="F30" s="20">
        <v>4738</v>
      </c>
      <c r="G30" s="20">
        <v>4737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8102-000000000000}">
      <formula1>$AA$4:$AA$11</formula1>
    </dataValidation>
    <dataValidation type="list" allowBlank="1" showInputMessage="1" showErrorMessage="1" sqref="B10:G10" xr:uid="{00000000-0002-0000-8102-000001000000}">
      <formula1>$AA$12:$AA$13</formula1>
    </dataValidation>
    <dataValidation type="list" allowBlank="1" showInputMessage="1" showErrorMessage="1" sqref="B12:G12" xr:uid="{00000000-0002-0000-81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0"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5149</v>
      </c>
      <c r="C3" s="702"/>
      <c r="D3" s="702"/>
      <c r="E3" s="702"/>
      <c r="F3" s="702"/>
      <c r="G3" s="702"/>
    </row>
    <row r="4" spans="1:27" ht="14.25" customHeight="1" x14ac:dyDescent="0.25">
      <c r="A4" s="6" t="s">
        <v>2</v>
      </c>
      <c r="B4" s="699" t="s">
        <v>5150</v>
      </c>
      <c r="C4" s="699"/>
      <c r="D4" s="699"/>
      <c r="E4" s="699"/>
      <c r="F4" s="699"/>
      <c r="G4" s="699"/>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5151</v>
      </c>
      <c r="C13" s="699"/>
      <c r="D13" s="699"/>
      <c r="E13" s="699"/>
      <c r="F13" s="699"/>
      <c r="G13" s="699"/>
      <c r="AA13" s="2" t="s">
        <v>18</v>
      </c>
    </row>
    <row r="14" spans="1:27" ht="14.25" customHeight="1" x14ac:dyDescent="0.25">
      <c r="A14" s="6" t="s">
        <v>28</v>
      </c>
      <c r="B14" s="688" t="s">
        <v>3245</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1119</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25861</v>
      </c>
      <c r="D20" s="10">
        <v>26073</v>
      </c>
      <c r="E20" s="10">
        <v>26147</v>
      </c>
      <c r="F20" s="11">
        <v>27200</v>
      </c>
      <c r="G20" s="11">
        <v>26679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9561</v>
      </c>
      <c r="D21" s="10">
        <f t="shared" ref="D21:G21" si="0">D20-D25</f>
        <v>11086</v>
      </c>
      <c r="E21" s="10">
        <f t="shared" si="0"/>
        <v>11396</v>
      </c>
      <c r="F21" s="10">
        <f t="shared" si="0"/>
        <v>11897</v>
      </c>
      <c r="G21" s="10">
        <f t="shared" si="0"/>
        <v>11688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0.36970728123429103</v>
      </c>
      <c r="D22" s="12">
        <f t="shared" ref="D22:G22" si="1">D21/D20</f>
        <v>0.42519081041690637</v>
      </c>
      <c r="E22" s="12">
        <f t="shared" si="1"/>
        <v>0.43584350021034918</v>
      </c>
      <c r="F22" s="12">
        <f t="shared" si="1"/>
        <v>0.43738970588235293</v>
      </c>
      <c r="G22" s="12">
        <f t="shared" si="1"/>
        <v>0.43809737996176767</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28</v>
      </c>
      <c r="D23" s="10">
        <v>44</v>
      </c>
      <c r="E23" s="10">
        <v>53</v>
      </c>
      <c r="F23" s="9">
        <v>73</v>
      </c>
      <c r="G23" s="9">
        <v>88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1.0827114187386413E-3</v>
      </c>
      <c r="D24" s="12">
        <f t="shared" ref="D24:F24" si="2">D23/D20</f>
        <v>1.6875695163579181E-3</v>
      </c>
      <c r="E24" s="12">
        <f t="shared" si="2"/>
        <v>2.0270011856044672E-3</v>
      </c>
      <c r="F24" s="12">
        <f t="shared" si="2"/>
        <v>2.6838235294117645E-3</v>
      </c>
      <c r="G24" s="12">
        <f>G23/G20</f>
        <v>3.2984744555643016E-3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16300</v>
      </c>
      <c r="D25" s="13">
        <v>14987</v>
      </c>
      <c r="E25" s="13">
        <v>14751</v>
      </c>
      <c r="F25" s="13">
        <v>15303</v>
      </c>
      <c r="G25" s="13">
        <v>14991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0.63029271876570903</v>
      </c>
      <c r="D26" s="12">
        <f t="shared" ref="D26:F26" si="3">D25/D20</f>
        <v>0.57480918958309357</v>
      </c>
      <c r="E26" s="12">
        <f t="shared" si="3"/>
        <v>0.56415649978965077</v>
      </c>
      <c r="F26" s="12">
        <f t="shared" si="3"/>
        <v>0.56261029411764707</v>
      </c>
      <c r="G26" s="12">
        <f>G25/G20</f>
        <v>0.56190262003823233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9561</v>
      </c>
      <c r="D30" s="20">
        <v>11086</v>
      </c>
      <c r="E30" s="20">
        <v>11396</v>
      </c>
      <c r="F30" s="20">
        <v>11897</v>
      </c>
      <c r="G30" s="20">
        <v>11688</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8202-000000000000}">
      <formula1>$AA$14:$AA$16</formula1>
    </dataValidation>
    <dataValidation type="list" allowBlank="1" showInputMessage="1" showErrorMessage="1" sqref="B10:G10" xr:uid="{00000000-0002-0000-8202-000001000000}">
      <formula1>$AA$12:$AA$13</formula1>
    </dataValidation>
    <dataValidation type="list" allowBlank="1" showInputMessage="1" showErrorMessage="1" sqref="B5:G5" xr:uid="{00000000-0002-0000-82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59.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5152</v>
      </c>
      <c r="C3" s="702"/>
      <c r="D3" s="702"/>
      <c r="E3" s="702"/>
      <c r="F3" s="702"/>
      <c r="G3" s="702"/>
    </row>
    <row r="4" spans="1:27" ht="14.25" customHeight="1" x14ac:dyDescent="0.25">
      <c r="A4" s="6" t="s">
        <v>2</v>
      </c>
      <c r="B4" s="699" t="s">
        <v>5153</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5154</v>
      </c>
      <c r="C13" s="699"/>
      <c r="D13" s="699"/>
      <c r="E13" s="699"/>
      <c r="F13" s="699"/>
      <c r="G13" s="699"/>
      <c r="AA13" s="2" t="s">
        <v>18</v>
      </c>
    </row>
    <row r="14" spans="1:27" ht="14.25" customHeight="1" x14ac:dyDescent="0.25">
      <c r="A14" s="6" t="s">
        <v>28</v>
      </c>
      <c r="B14" s="688" t="s">
        <v>3249</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1120</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25861</v>
      </c>
      <c r="D20" s="10">
        <v>26073</v>
      </c>
      <c r="E20" s="10">
        <v>26147</v>
      </c>
      <c r="F20" s="11">
        <v>27200</v>
      </c>
      <c r="G20" s="11">
        <v>26679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8954</v>
      </c>
      <c r="D21" s="10">
        <f t="shared" ref="D21:G21" si="0">D20-D25</f>
        <v>10463</v>
      </c>
      <c r="E21" s="10">
        <f t="shared" si="0"/>
        <v>10840</v>
      </c>
      <c r="F21" s="10">
        <f t="shared" si="0"/>
        <v>11358</v>
      </c>
      <c r="G21" s="10">
        <f t="shared" si="0"/>
        <v>11183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0.34623564440663546</v>
      </c>
      <c r="D22" s="12">
        <f t="shared" ref="D22:G22" si="1">D21/D20</f>
        <v>0.40129636021938403</v>
      </c>
      <c r="E22" s="12">
        <f t="shared" si="1"/>
        <v>0.41457911041419665</v>
      </c>
      <c r="F22" s="12">
        <f t="shared" si="1"/>
        <v>0.41757352941176473</v>
      </c>
      <c r="G22" s="12">
        <f t="shared" si="1"/>
        <v>0.41916863450654074</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216</v>
      </c>
      <c r="D23" s="10">
        <v>222</v>
      </c>
      <c r="E23" s="10">
        <v>177</v>
      </c>
      <c r="F23" s="9">
        <v>199</v>
      </c>
      <c r="G23" s="9">
        <v>197</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8.3523452302695176E-3</v>
      </c>
      <c r="D24" s="12">
        <f t="shared" ref="D24:F24" si="2">D23/D20</f>
        <v>8.5145552870785866E-3</v>
      </c>
      <c r="E24" s="12">
        <f t="shared" si="2"/>
        <v>6.7694190538111444E-3</v>
      </c>
      <c r="F24" s="12">
        <f t="shared" si="2"/>
        <v>7.3161764705882357E-3</v>
      </c>
      <c r="G24" s="12">
        <f>G23/G20</f>
        <v>7.384084860751902E-3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16907</v>
      </c>
      <c r="D25" s="13">
        <v>15610</v>
      </c>
      <c r="E25" s="13">
        <v>15307</v>
      </c>
      <c r="F25" s="13">
        <v>15842</v>
      </c>
      <c r="G25" s="13">
        <v>15496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0.65376435559336454</v>
      </c>
      <c r="D26" s="12">
        <f t="shared" ref="D26:F26" si="3">D25/D20</f>
        <v>0.59870363978061591</v>
      </c>
      <c r="E26" s="12">
        <f t="shared" si="3"/>
        <v>0.58542088958580329</v>
      </c>
      <c r="F26" s="12">
        <f t="shared" si="3"/>
        <v>0.58242647058823527</v>
      </c>
      <c r="G26" s="12">
        <f>G25/G20</f>
        <v>0.58083136549345926</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8954</v>
      </c>
      <c r="D30" s="20">
        <v>10463</v>
      </c>
      <c r="E30" s="20">
        <v>10840</v>
      </c>
      <c r="F30" s="20">
        <v>11358</v>
      </c>
      <c r="G30" s="20">
        <v>11183</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8302-000000000000}">
      <formula1>$AA$14:$AA$16</formula1>
    </dataValidation>
    <dataValidation type="list" allowBlank="1" showInputMessage="1" showErrorMessage="1" sqref="B10:G10" xr:uid="{00000000-0002-0000-8302-000001000000}">
      <formula1>$AA$12:$AA$13</formula1>
    </dataValidation>
    <dataValidation type="list" allowBlank="1" showInputMessage="1" showErrorMessage="1" sqref="B5:G5" xr:uid="{00000000-0002-0000-83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1.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5155</v>
      </c>
      <c r="C3" s="702"/>
      <c r="D3" s="702"/>
      <c r="E3" s="702"/>
      <c r="F3" s="702"/>
      <c r="G3" s="702"/>
    </row>
    <row r="4" spans="1:27" ht="14.25" customHeight="1" x14ac:dyDescent="0.25">
      <c r="A4" s="6" t="s">
        <v>2</v>
      </c>
      <c r="B4" s="699" t="s">
        <v>5156</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5157</v>
      </c>
      <c r="C13" s="699"/>
      <c r="D13" s="699"/>
      <c r="E13" s="699"/>
      <c r="F13" s="699"/>
      <c r="G13" s="699"/>
      <c r="AA13" s="2" t="s">
        <v>18</v>
      </c>
    </row>
    <row r="14" spans="1:27" ht="14.25" customHeight="1" x14ac:dyDescent="0.25">
      <c r="A14" s="6" t="s">
        <v>28</v>
      </c>
      <c r="B14" s="688" t="s">
        <v>3253</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1121</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25861</v>
      </c>
      <c r="D20" s="10">
        <v>26073</v>
      </c>
      <c r="E20" s="10">
        <v>26147</v>
      </c>
      <c r="F20" s="11">
        <v>27200</v>
      </c>
      <c r="G20" s="11">
        <v>26679</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3157</v>
      </c>
      <c r="D21" s="10">
        <f t="shared" ref="D21:G21" si="0">D20-D25</f>
        <v>3601</v>
      </c>
      <c r="E21" s="10">
        <f t="shared" si="0"/>
        <v>3979</v>
      </c>
      <c r="F21" s="10">
        <f t="shared" si="0"/>
        <v>4401</v>
      </c>
      <c r="G21" s="10">
        <f t="shared" si="0"/>
        <v>4069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0.1220757124627818</v>
      </c>
      <c r="D22" s="12">
        <f t="shared" ref="D22:G22" si="1">D21/D20</f>
        <v>0.13811222337283779</v>
      </c>
      <c r="E22" s="12">
        <f t="shared" si="1"/>
        <v>0.15217807014189008</v>
      </c>
      <c r="F22" s="12">
        <f t="shared" si="1"/>
        <v>0.1618014705882353</v>
      </c>
      <c r="G22" s="12">
        <f t="shared" si="1"/>
        <v>0.15251696090558117</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145</v>
      </c>
      <c r="D23" s="10">
        <v>161</v>
      </c>
      <c r="E23" s="10">
        <v>224</v>
      </c>
      <c r="F23" s="9">
        <v>253</v>
      </c>
      <c r="G23" s="9">
        <v>202</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5.6068984184679633E-3</v>
      </c>
      <c r="D24" s="12">
        <f t="shared" ref="D24:F24" si="2">D23/D20</f>
        <v>6.1749702757642006E-3</v>
      </c>
      <c r="E24" s="12">
        <f t="shared" si="2"/>
        <v>8.5669484070830301E-3</v>
      </c>
      <c r="F24" s="12">
        <f t="shared" si="2"/>
        <v>9.3014705882352947E-3</v>
      </c>
      <c r="G24" s="12">
        <f>G23/G20</f>
        <v>7.5714981820907828E-3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22704</v>
      </c>
      <c r="D25" s="13">
        <v>22472</v>
      </c>
      <c r="E25" s="13">
        <v>22168</v>
      </c>
      <c r="F25" s="13">
        <v>22799</v>
      </c>
      <c r="G25" s="13">
        <v>22610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0.87792428753721818</v>
      </c>
      <c r="D26" s="12">
        <f t="shared" ref="D26:F26" si="3">D25/D20</f>
        <v>0.86188777662716221</v>
      </c>
      <c r="E26" s="12">
        <f t="shared" si="3"/>
        <v>0.84782192985810989</v>
      </c>
      <c r="F26" s="12">
        <f t="shared" si="3"/>
        <v>0.83819852941176476</v>
      </c>
      <c r="G26" s="12">
        <f>G25/G20</f>
        <v>0.8474830390944188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3157</v>
      </c>
      <c r="D30" s="20">
        <v>3601</v>
      </c>
      <c r="E30" s="20">
        <v>3979</v>
      </c>
      <c r="F30" s="20">
        <v>4401</v>
      </c>
      <c r="G30" s="20">
        <v>4069</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8402-000000000000}">
      <formula1>$AA$14:$AA$16</formula1>
    </dataValidation>
    <dataValidation type="list" allowBlank="1" showInputMessage="1" showErrorMessage="1" sqref="B10:G10" xr:uid="{00000000-0002-0000-8402-000001000000}">
      <formula1>$AA$12:$AA$13</formula1>
    </dataValidation>
    <dataValidation type="list" allowBlank="1" showInputMessage="1" showErrorMessage="1" sqref="B5:G5" xr:uid="{00000000-0002-0000-84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2-000000000000}">
  <sheetPr>
    <pageSetUpPr fitToPage="1"/>
  </sheetPr>
  <dimension ref="A1:AA43"/>
  <sheetViews>
    <sheetView workbookViewId="0">
      <pane xSplit="1" ySplit="2" topLeftCell="B18" activePane="bottomRight" state="frozen"/>
      <selection activeCell="A5" sqref="A5:XFD5"/>
      <selection pane="topRight" activeCell="A5" sqref="A5:XFD5"/>
      <selection pane="bottomLeft" activeCell="A5" sqref="A5:XFD5"/>
      <selection pane="bottomRight" activeCell="J40" sqref="J40"/>
    </sheetView>
  </sheetViews>
  <sheetFormatPr defaultColWidth="9.140625" defaultRowHeight="15" x14ac:dyDescent="0.25"/>
  <cols>
    <col min="1" max="1" width="36.85546875" style="2" customWidth="1"/>
    <col min="2" max="2" width="63" style="2" customWidth="1"/>
    <col min="3" max="7" width="8" style="2" customWidth="1"/>
    <col min="8" max="9" width="8.140625" style="2" customWidth="1"/>
    <col min="10" max="10" width="30.1406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5158</v>
      </c>
      <c r="C3" s="702"/>
      <c r="D3" s="702"/>
      <c r="E3" s="702"/>
      <c r="F3" s="702"/>
      <c r="G3" s="702"/>
    </row>
    <row r="4" spans="1:27" ht="14.25" customHeight="1" x14ac:dyDescent="0.25">
      <c r="A4" s="6" t="s">
        <v>2</v>
      </c>
      <c r="B4" s="699" t="s">
        <v>5159</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90" t="s">
        <v>9</v>
      </c>
      <c r="C7" s="690"/>
      <c r="D7" s="690"/>
      <c r="E7" s="690"/>
      <c r="F7" s="690"/>
      <c r="G7" s="690"/>
      <c r="I7" s="131" t="s">
        <v>58</v>
      </c>
      <c r="J7" s="2" t="s">
        <v>5160</v>
      </c>
      <c r="AA7" s="2" t="s">
        <v>12</v>
      </c>
    </row>
    <row r="8" spans="1:27" ht="14.25" customHeight="1" x14ac:dyDescent="0.25">
      <c r="A8" s="6" t="s">
        <v>13</v>
      </c>
      <c r="B8" s="699" t="s">
        <v>9</v>
      </c>
      <c r="C8" s="699"/>
      <c r="D8" s="699"/>
      <c r="E8" s="699"/>
      <c r="F8" s="699"/>
      <c r="G8" s="699"/>
      <c r="I8" s="131" t="s">
        <v>59</v>
      </c>
      <c r="J8" s="2" t="s">
        <v>5161</v>
      </c>
      <c r="AA8" s="2" t="s">
        <v>14</v>
      </c>
    </row>
    <row r="9" spans="1:27" ht="14.25" customHeight="1" x14ac:dyDescent="0.25">
      <c r="A9" s="6" t="s">
        <v>15</v>
      </c>
      <c r="B9" s="699" t="s">
        <v>63</v>
      </c>
      <c r="C9" s="699"/>
      <c r="D9" s="699"/>
      <c r="E9" s="699"/>
      <c r="F9" s="699"/>
      <c r="G9" s="699"/>
      <c r="I9" s="131" t="s">
        <v>60</v>
      </c>
      <c r="J9" s="2" t="s">
        <v>5162</v>
      </c>
      <c r="AA9" s="2" t="s">
        <v>16</v>
      </c>
    </row>
    <row r="10" spans="1:27" ht="14.25" customHeight="1" x14ac:dyDescent="0.25">
      <c r="A10" s="6" t="s">
        <v>17</v>
      </c>
      <c r="B10" s="699" t="s">
        <v>18</v>
      </c>
      <c r="C10" s="699"/>
      <c r="D10" s="699"/>
      <c r="E10" s="699"/>
      <c r="F10" s="699"/>
      <c r="G10" s="699"/>
      <c r="I10" s="131" t="s">
        <v>61</v>
      </c>
      <c r="J10" s="2" t="s">
        <v>5163</v>
      </c>
      <c r="AA10" s="2" t="s">
        <v>6</v>
      </c>
    </row>
    <row r="11" spans="1:27" ht="14.25" customHeight="1" x14ac:dyDescent="0.25">
      <c r="A11" s="6" t="s">
        <v>19</v>
      </c>
      <c r="B11" s="699" t="s">
        <v>20</v>
      </c>
      <c r="C11" s="699"/>
      <c r="D11" s="699"/>
      <c r="E11" s="699"/>
      <c r="F11" s="699"/>
      <c r="G11" s="699"/>
      <c r="I11" s="131" t="s">
        <v>62</v>
      </c>
      <c r="J11" s="2" t="s">
        <v>4691</v>
      </c>
      <c r="AA11" s="2" t="s">
        <v>21</v>
      </c>
    </row>
    <row r="12" spans="1:27" ht="14.25" customHeight="1" x14ac:dyDescent="0.25">
      <c r="A12" s="6" t="s">
        <v>22</v>
      </c>
      <c r="B12" s="688" t="s">
        <v>31</v>
      </c>
      <c r="C12" s="688"/>
      <c r="D12" s="688"/>
      <c r="E12" s="688"/>
      <c r="F12" s="688"/>
      <c r="G12" s="688"/>
      <c r="I12" s="131" t="s">
        <v>77</v>
      </c>
      <c r="J12" s="2" t="s">
        <v>5164</v>
      </c>
      <c r="Z12" s="2" t="s">
        <v>24</v>
      </c>
      <c r="AA12" s="2" t="s">
        <v>25</v>
      </c>
    </row>
    <row r="13" spans="1:27" ht="14.25" customHeight="1" x14ac:dyDescent="0.25">
      <c r="A13" s="6" t="s">
        <v>26</v>
      </c>
      <c r="B13" s="699" t="s">
        <v>5165</v>
      </c>
      <c r="C13" s="699"/>
      <c r="D13" s="699"/>
      <c r="E13" s="699"/>
      <c r="F13" s="699"/>
      <c r="G13" s="699"/>
      <c r="I13" s="131" t="s">
        <v>1963</v>
      </c>
      <c r="J13" s="2" t="s">
        <v>789</v>
      </c>
      <c r="AA13" s="2" t="s">
        <v>18</v>
      </c>
    </row>
    <row r="14" spans="1:27" ht="14.25" customHeight="1" x14ac:dyDescent="0.25">
      <c r="A14" s="6" t="s">
        <v>28</v>
      </c>
      <c r="B14" s="690" t="s">
        <v>9</v>
      </c>
      <c r="C14" s="690"/>
      <c r="D14" s="690"/>
      <c r="E14" s="690"/>
      <c r="F14" s="690"/>
      <c r="G14" s="690"/>
      <c r="I14" s="131" t="s">
        <v>1965</v>
      </c>
      <c r="J14" s="2" t="s">
        <v>5166</v>
      </c>
      <c r="Z14" s="2" t="s">
        <v>29</v>
      </c>
      <c r="AA14" s="2" t="s">
        <v>23</v>
      </c>
    </row>
    <row r="15" spans="1:27" ht="14.25" customHeight="1" x14ac:dyDescent="0.25">
      <c r="A15" s="6" t="s">
        <v>30</v>
      </c>
      <c r="B15" s="688" t="s">
        <v>3233</v>
      </c>
      <c r="C15" s="688"/>
      <c r="D15" s="688"/>
      <c r="E15" s="688"/>
      <c r="F15" s="688"/>
      <c r="G15" s="688"/>
      <c r="I15" s="131" t="s">
        <v>1967</v>
      </c>
      <c r="J15" s="2" t="s">
        <v>5167</v>
      </c>
      <c r="AA15" s="2" t="s">
        <v>31</v>
      </c>
    </row>
    <row r="16" spans="1:27" ht="14.25" customHeight="1" x14ac:dyDescent="0.25">
      <c r="A16" s="6" t="s">
        <v>32</v>
      </c>
      <c r="B16" s="782" t="s">
        <v>1123</v>
      </c>
      <c r="C16" s="782"/>
      <c r="D16" s="782"/>
      <c r="E16" s="782"/>
      <c r="F16" s="782"/>
      <c r="G16" s="782"/>
      <c r="I16" s="131" t="s">
        <v>1994</v>
      </c>
      <c r="J16" s="2" t="s">
        <v>1900</v>
      </c>
      <c r="AA16" s="2" t="s">
        <v>34</v>
      </c>
    </row>
    <row r="17" spans="1:27" ht="14.25" customHeight="1" x14ac:dyDescent="0.25">
      <c r="A17" s="6" t="s">
        <v>35</v>
      </c>
      <c r="B17" s="699" t="s">
        <v>9</v>
      </c>
      <c r="C17" s="699"/>
      <c r="D17" s="699"/>
      <c r="E17" s="699"/>
      <c r="F17" s="699"/>
      <c r="G17" s="699"/>
      <c r="I17" s="131" t="s">
        <v>2008</v>
      </c>
      <c r="J17" s="2" t="s">
        <v>5168</v>
      </c>
    </row>
    <row r="18" spans="1:27" ht="14.25" customHeight="1" x14ac:dyDescent="0.25">
      <c r="A18" s="6" t="s">
        <v>36</v>
      </c>
      <c r="B18" s="699" t="s">
        <v>9</v>
      </c>
      <c r="C18" s="699"/>
      <c r="D18" s="699"/>
      <c r="E18" s="699"/>
      <c r="F18" s="699"/>
      <c r="G18" s="699"/>
      <c r="I18" s="131" t="s">
        <v>2010</v>
      </c>
      <c r="J18" s="2" t="s">
        <v>5169</v>
      </c>
    </row>
    <row r="19" spans="1:27" ht="14.25" customHeight="1" x14ac:dyDescent="0.25">
      <c r="A19" s="7" t="s">
        <v>37</v>
      </c>
      <c r="C19" s="8" t="s">
        <v>38</v>
      </c>
      <c r="D19" s="8" t="s">
        <v>39</v>
      </c>
      <c r="E19" s="8" t="s">
        <v>40</v>
      </c>
      <c r="F19" s="8" t="s">
        <v>41</v>
      </c>
      <c r="G19" s="8" t="s">
        <v>42</v>
      </c>
      <c r="H19" s="8"/>
      <c r="I19" s="411" t="s">
        <v>2012</v>
      </c>
      <c r="J19" s="261" t="s">
        <v>5170</v>
      </c>
      <c r="K19" s="8"/>
      <c r="L19" s="8"/>
      <c r="M19" s="8"/>
      <c r="N19" s="8"/>
      <c r="O19" s="8"/>
      <c r="P19" s="9"/>
      <c r="Q19" s="9"/>
      <c r="R19" s="9"/>
      <c r="S19" s="9"/>
      <c r="T19" s="9"/>
      <c r="U19" s="9"/>
      <c r="V19" s="9"/>
      <c r="W19" s="9"/>
      <c r="X19" s="9"/>
      <c r="Y19" s="9"/>
      <c r="Z19" s="9"/>
      <c r="AA19" s="9"/>
    </row>
    <row r="20" spans="1:27" ht="14.25" customHeight="1" x14ac:dyDescent="0.25">
      <c r="A20" s="6" t="s">
        <v>43</v>
      </c>
      <c r="C20" s="10">
        <v>24846</v>
      </c>
      <c r="D20" s="10">
        <v>24797</v>
      </c>
      <c r="E20" s="10">
        <v>24728</v>
      </c>
      <c r="F20" s="11">
        <v>25598</v>
      </c>
      <c r="G20" s="11">
        <v>25037</v>
      </c>
      <c r="H20" s="11"/>
      <c r="I20" s="277"/>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24846</v>
      </c>
      <c r="D21" s="10">
        <f t="shared" ref="D21:G21" si="0">D20-D25</f>
        <v>24797</v>
      </c>
      <c r="E21" s="10">
        <f t="shared" si="0"/>
        <v>24728</v>
      </c>
      <c r="F21" s="10">
        <f t="shared" si="0"/>
        <v>25598</v>
      </c>
      <c r="G21" s="10">
        <f t="shared" si="0"/>
        <v>25037</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278"/>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277"/>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278"/>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277"/>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278"/>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279"/>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280"/>
      <c r="J28" s="8"/>
      <c r="K28" s="8"/>
      <c r="L28" s="8"/>
      <c r="M28" s="8"/>
      <c r="N28" s="8"/>
      <c r="O28" s="8"/>
      <c r="P28" s="9"/>
      <c r="Q28" s="9"/>
      <c r="R28" s="9"/>
      <c r="S28" s="9"/>
      <c r="T28" s="9"/>
      <c r="U28" s="9"/>
      <c r="V28" s="9"/>
      <c r="W28" s="9"/>
      <c r="X28" s="9"/>
      <c r="Y28" s="9"/>
      <c r="Z28" s="9"/>
      <c r="AA28" s="9"/>
    </row>
    <row r="29" spans="1:27" ht="13.5" customHeight="1" x14ac:dyDescent="0.25">
      <c r="A29" s="22" t="s">
        <v>1955</v>
      </c>
      <c r="B29" s="265" t="s">
        <v>1956</v>
      </c>
      <c r="C29" s="13">
        <v>19779</v>
      </c>
      <c r="D29" s="13">
        <v>19972</v>
      </c>
      <c r="E29" s="13">
        <v>20092</v>
      </c>
      <c r="F29" s="13">
        <v>20639</v>
      </c>
      <c r="G29" s="13">
        <v>20382</v>
      </c>
      <c r="H29" s="11"/>
      <c r="I29" s="277"/>
      <c r="J29" s="11"/>
      <c r="K29" s="11"/>
      <c r="L29" s="11"/>
      <c r="M29" s="11"/>
      <c r="N29" s="11"/>
      <c r="O29" s="11"/>
      <c r="P29" s="9"/>
      <c r="Q29" s="9"/>
      <c r="R29" s="9"/>
      <c r="S29" s="9"/>
      <c r="T29" s="9"/>
      <c r="U29" s="9"/>
      <c r="V29" s="9"/>
      <c r="W29" s="9"/>
      <c r="X29" s="9"/>
      <c r="Y29" s="9"/>
      <c r="Z29" s="9"/>
      <c r="AA29" s="9"/>
    </row>
    <row r="30" spans="1:27" ht="13.5" customHeight="1" x14ac:dyDescent="0.25">
      <c r="A30" s="22" t="s">
        <v>58</v>
      </c>
      <c r="B30" s="265" t="s">
        <v>5171</v>
      </c>
      <c r="C30" s="13">
        <v>13</v>
      </c>
      <c r="D30" s="13">
        <v>16</v>
      </c>
      <c r="E30" s="13">
        <v>18</v>
      </c>
      <c r="F30" s="13">
        <v>18</v>
      </c>
      <c r="G30" s="13">
        <v>23</v>
      </c>
      <c r="H30" s="11"/>
      <c r="I30" s="277"/>
      <c r="J30" s="11"/>
      <c r="K30" s="11"/>
      <c r="L30" s="11"/>
      <c r="M30" s="11"/>
      <c r="N30" s="11"/>
      <c r="O30" s="11"/>
      <c r="P30" s="9"/>
      <c r="Q30" s="9"/>
      <c r="R30" s="9"/>
      <c r="S30" s="9"/>
      <c r="T30" s="9"/>
      <c r="U30" s="9"/>
      <c r="V30" s="9"/>
      <c r="W30" s="9"/>
      <c r="X30" s="9"/>
      <c r="Y30" s="9"/>
      <c r="Z30" s="9"/>
      <c r="AA30" s="9"/>
    </row>
    <row r="31" spans="1:27" ht="13.5" customHeight="1" x14ac:dyDescent="0.25">
      <c r="A31" s="22" t="s">
        <v>59</v>
      </c>
      <c r="B31" s="265" t="s">
        <v>5172</v>
      </c>
      <c r="C31" s="13">
        <v>3016</v>
      </c>
      <c r="D31" s="13">
        <v>2332</v>
      </c>
      <c r="E31" s="13">
        <v>2170</v>
      </c>
      <c r="F31" s="13">
        <v>2296</v>
      </c>
      <c r="G31" s="13">
        <v>2205</v>
      </c>
      <c r="H31" s="11"/>
      <c r="I31" s="277"/>
      <c r="J31" s="11"/>
      <c r="K31" s="11"/>
      <c r="L31" s="11"/>
      <c r="M31" s="11"/>
      <c r="N31" s="11"/>
      <c r="O31" s="11"/>
      <c r="P31" s="9"/>
      <c r="Q31" s="9"/>
      <c r="R31" s="9"/>
      <c r="S31" s="9"/>
      <c r="T31" s="9"/>
      <c r="U31" s="9"/>
      <c r="V31" s="9"/>
      <c r="W31" s="9"/>
      <c r="X31" s="9"/>
      <c r="Y31" s="9"/>
      <c r="Z31" s="9"/>
      <c r="AA31" s="9"/>
    </row>
    <row r="32" spans="1:27" ht="13.5" customHeight="1" x14ac:dyDescent="0.25">
      <c r="A32" s="22" t="s">
        <v>60</v>
      </c>
      <c r="B32" s="265" t="s">
        <v>5173</v>
      </c>
      <c r="C32" s="13">
        <v>205</v>
      </c>
      <c r="D32" s="13">
        <v>268</v>
      </c>
      <c r="E32" s="13">
        <v>209</v>
      </c>
      <c r="F32" s="13">
        <v>233</v>
      </c>
      <c r="G32" s="13">
        <v>176</v>
      </c>
      <c r="H32" s="11"/>
      <c r="I32" s="277"/>
      <c r="J32" s="11"/>
      <c r="K32" s="11"/>
      <c r="L32" s="11"/>
      <c r="M32" s="11"/>
      <c r="N32" s="11"/>
      <c r="O32" s="11"/>
      <c r="P32" s="9"/>
      <c r="Q32" s="9"/>
      <c r="R32" s="9"/>
      <c r="S32" s="9"/>
      <c r="T32" s="9"/>
      <c r="U32" s="9"/>
      <c r="V32" s="9"/>
      <c r="W32" s="9"/>
      <c r="X32" s="9"/>
      <c r="Y32" s="9"/>
      <c r="Z32" s="9"/>
      <c r="AA32" s="9"/>
    </row>
    <row r="33" spans="1:27" ht="13.5" customHeight="1" x14ac:dyDescent="0.25">
      <c r="A33" s="22" t="s">
        <v>61</v>
      </c>
      <c r="B33" s="265" t="s">
        <v>5174</v>
      </c>
      <c r="C33" s="13">
        <v>288</v>
      </c>
      <c r="D33" s="13">
        <v>107</v>
      </c>
      <c r="E33" s="13">
        <v>47</v>
      </c>
      <c r="F33" s="13">
        <v>60</v>
      </c>
      <c r="G33" s="13">
        <v>37</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22" t="s">
        <v>62</v>
      </c>
      <c r="B34" s="265" t="s">
        <v>775</v>
      </c>
      <c r="C34" s="190" t="s">
        <v>2257</v>
      </c>
      <c r="D34" s="190" t="s">
        <v>2257</v>
      </c>
      <c r="E34" s="190" t="s">
        <v>2258</v>
      </c>
      <c r="F34" s="190" t="s">
        <v>2258</v>
      </c>
      <c r="G34" s="190" t="s">
        <v>1542</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22" t="s">
        <v>77</v>
      </c>
      <c r="B35" s="265" t="s">
        <v>5175</v>
      </c>
      <c r="C35" s="199">
        <v>33</v>
      </c>
      <c r="D35" s="199">
        <v>24</v>
      </c>
      <c r="E35" s="199">
        <v>28</v>
      </c>
      <c r="F35" s="199">
        <v>30</v>
      </c>
      <c r="G35" s="199">
        <v>22</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22" t="s">
        <v>1963</v>
      </c>
      <c r="B36" s="265" t="s">
        <v>789</v>
      </c>
      <c r="C36" s="775" t="s">
        <v>10807</v>
      </c>
      <c r="D36" s="705"/>
      <c r="E36" s="705"/>
      <c r="F36" s="705"/>
      <c r="G36" s="705"/>
      <c r="H36" s="11"/>
      <c r="I36" s="11"/>
      <c r="J36" s="11"/>
      <c r="K36" s="11"/>
      <c r="L36" s="11"/>
      <c r="M36" s="11"/>
      <c r="N36" s="11"/>
      <c r="O36" s="11"/>
      <c r="P36" s="9"/>
      <c r="Q36" s="9"/>
      <c r="R36" s="9"/>
      <c r="S36" s="9"/>
      <c r="T36" s="9"/>
      <c r="U36" s="9"/>
      <c r="V36" s="9"/>
      <c r="W36" s="9"/>
      <c r="X36" s="9"/>
      <c r="Y36" s="9"/>
      <c r="Z36" s="9"/>
      <c r="AA36" s="9"/>
    </row>
    <row r="37" spans="1:27" ht="13.5" customHeight="1" x14ac:dyDescent="0.25">
      <c r="A37" s="22" t="s">
        <v>1965</v>
      </c>
      <c r="B37" s="265" t="s">
        <v>5176</v>
      </c>
      <c r="C37" s="13">
        <v>71</v>
      </c>
      <c r="D37" s="13">
        <v>72</v>
      </c>
      <c r="E37" s="13">
        <v>61</v>
      </c>
      <c r="F37" s="13">
        <v>96</v>
      </c>
      <c r="G37" s="13">
        <v>73</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22" t="s">
        <v>1967</v>
      </c>
      <c r="B38" s="265" t="s">
        <v>5177</v>
      </c>
      <c r="C38" s="13">
        <v>708</v>
      </c>
      <c r="D38" s="13">
        <v>259</v>
      </c>
      <c r="E38" s="13">
        <v>113</v>
      </c>
      <c r="F38" s="13">
        <v>97</v>
      </c>
      <c r="G38" s="13">
        <v>89</v>
      </c>
      <c r="H38" s="11"/>
      <c r="I38" s="11"/>
      <c r="J38" s="11"/>
      <c r="K38" s="11"/>
      <c r="L38" s="11"/>
      <c r="M38" s="11"/>
      <c r="N38" s="11"/>
      <c r="O38" s="11"/>
      <c r="P38" s="9"/>
      <c r="Q38" s="9"/>
      <c r="R38" s="9"/>
      <c r="S38" s="9"/>
      <c r="T38" s="9"/>
      <c r="U38" s="9"/>
      <c r="V38" s="9"/>
      <c r="W38" s="9"/>
      <c r="X38" s="9"/>
      <c r="Y38" s="9"/>
      <c r="Z38" s="9"/>
      <c r="AA38" s="9"/>
    </row>
    <row r="39" spans="1:27" ht="13.5" customHeight="1" x14ac:dyDescent="0.25">
      <c r="A39" s="22" t="s">
        <v>1994</v>
      </c>
      <c r="B39" s="265" t="s">
        <v>117</v>
      </c>
      <c r="C39" s="13">
        <v>312</v>
      </c>
      <c r="D39" s="13">
        <v>760</v>
      </c>
      <c r="E39" s="13">
        <v>862</v>
      </c>
      <c r="F39" s="13">
        <v>852</v>
      </c>
      <c r="G39" s="13">
        <v>813</v>
      </c>
      <c r="H39" s="11"/>
      <c r="I39" s="11"/>
      <c r="J39" s="11"/>
      <c r="K39" s="11"/>
      <c r="L39" s="11"/>
      <c r="M39" s="11"/>
      <c r="N39" s="11"/>
      <c r="O39" s="11"/>
      <c r="P39" s="9"/>
      <c r="Q39" s="9"/>
      <c r="R39" s="9"/>
      <c r="S39" s="9"/>
      <c r="T39" s="9"/>
      <c r="U39" s="9"/>
      <c r="V39" s="9"/>
      <c r="W39" s="9"/>
      <c r="X39" s="9"/>
      <c r="Y39" s="9"/>
      <c r="Z39" s="9"/>
      <c r="AA39" s="9"/>
    </row>
    <row r="40" spans="1:27" ht="13.5" customHeight="1" x14ac:dyDescent="0.25">
      <c r="A40" s="22" t="s">
        <v>2008</v>
      </c>
      <c r="B40" s="265" t="s">
        <v>5178</v>
      </c>
      <c r="C40" s="13">
        <v>147</v>
      </c>
      <c r="D40" s="13">
        <v>317</v>
      </c>
      <c r="E40" s="13">
        <v>367</v>
      </c>
      <c r="F40" s="13">
        <v>422</v>
      </c>
      <c r="G40" s="13">
        <v>392</v>
      </c>
      <c r="H40" s="11"/>
      <c r="I40" s="11"/>
      <c r="J40" s="11"/>
      <c r="K40" s="11"/>
      <c r="L40" s="11"/>
      <c r="M40" s="11"/>
      <c r="N40" s="11"/>
      <c r="O40" s="11"/>
      <c r="P40" s="9"/>
      <c r="Q40" s="9"/>
      <c r="R40" s="9"/>
      <c r="S40" s="9"/>
      <c r="T40" s="9"/>
      <c r="U40" s="9"/>
      <c r="V40" s="9"/>
      <c r="W40" s="9"/>
      <c r="X40" s="9"/>
      <c r="Y40" s="9"/>
      <c r="Z40" s="9"/>
      <c r="AA40" s="9"/>
    </row>
    <row r="41" spans="1:27" ht="13.5" customHeight="1" x14ac:dyDescent="0.25">
      <c r="A41" s="22" t="s">
        <v>2010</v>
      </c>
      <c r="B41" s="265" t="s">
        <v>5179</v>
      </c>
      <c r="C41" s="13">
        <v>22</v>
      </c>
      <c r="D41" s="13">
        <v>53</v>
      </c>
      <c r="E41" s="13">
        <v>58</v>
      </c>
      <c r="F41" s="13">
        <v>55</v>
      </c>
      <c r="G41" s="13">
        <v>76</v>
      </c>
      <c r="H41" s="11"/>
      <c r="I41" s="11"/>
      <c r="J41" s="11"/>
      <c r="K41" s="11"/>
      <c r="L41" s="11"/>
      <c r="M41" s="11"/>
      <c r="N41" s="11"/>
      <c r="O41" s="11"/>
      <c r="P41" s="9"/>
      <c r="Q41" s="9"/>
      <c r="R41" s="9"/>
      <c r="S41" s="9"/>
      <c r="T41" s="9"/>
      <c r="U41" s="9"/>
      <c r="V41" s="9"/>
      <c r="W41" s="9"/>
      <c r="X41" s="9"/>
      <c r="Y41" s="9"/>
      <c r="Z41" s="9"/>
      <c r="AA41" s="9"/>
    </row>
    <row r="42" spans="1:27" ht="13.5" customHeight="1" x14ac:dyDescent="0.25">
      <c r="A42" s="22" t="s">
        <v>2012</v>
      </c>
      <c r="B42" s="265" t="s">
        <v>5180</v>
      </c>
      <c r="C42" s="13">
        <v>239</v>
      </c>
      <c r="D42" s="13">
        <v>603</v>
      </c>
      <c r="E42" s="13">
        <v>686</v>
      </c>
      <c r="F42" s="13">
        <v>783</v>
      </c>
      <c r="G42" s="13">
        <v>739</v>
      </c>
      <c r="H42" s="11"/>
      <c r="I42" s="11"/>
      <c r="J42" s="11"/>
      <c r="K42" s="11"/>
      <c r="L42" s="11"/>
      <c r="M42" s="11"/>
      <c r="N42" s="11"/>
      <c r="O42" s="11"/>
      <c r="P42" s="9"/>
      <c r="Q42" s="9"/>
      <c r="R42" s="9"/>
      <c r="S42" s="9"/>
      <c r="T42" s="9"/>
      <c r="U42" s="9"/>
      <c r="V42" s="9"/>
      <c r="W42" s="9"/>
      <c r="X42" s="9"/>
      <c r="Y42" s="9"/>
      <c r="Z42" s="9"/>
      <c r="AA42" s="9"/>
    </row>
    <row r="43" spans="1:27" s="19" customFormat="1" ht="13.5" customHeight="1" x14ac:dyDescent="0.25">
      <c r="A43" s="19" t="s">
        <v>53</v>
      </c>
      <c r="C43" s="20">
        <v>24846</v>
      </c>
      <c r="D43" s="20">
        <v>24797</v>
      </c>
      <c r="E43" s="20">
        <v>24728</v>
      </c>
      <c r="F43" s="20">
        <v>25598</v>
      </c>
      <c r="G43" s="20">
        <v>25037</v>
      </c>
      <c r="H43" s="20"/>
      <c r="I43" s="20"/>
      <c r="J43" s="20"/>
      <c r="K43" s="20"/>
      <c r="L43" s="20"/>
      <c r="M43" s="20"/>
      <c r="N43" s="20"/>
      <c r="O43" s="20"/>
      <c r="P43" s="21"/>
      <c r="Q43" s="21"/>
      <c r="R43" s="21"/>
      <c r="S43" s="21"/>
      <c r="T43" s="21"/>
      <c r="U43" s="21"/>
      <c r="V43" s="21"/>
      <c r="W43" s="21"/>
      <c r="X43" s="21"/>
      <c r="Y43" s="21"/>
      <c r="Z43" s="21"/>
      <c r="AA43" s="21"/>
    </row>
  </sheetData>
  <mergeCells count="18">
    <mergeCell ref="B15:G15"/>
    <mergeCell ref="B14:G14"/>
    <mergeCell ref="B3:G3"/>
    <mergeCell ref="B4:G4"/>
    <mergeCell ref="B5:G5"/>
    <mergeCell ref="B6:G6"/>
    <mergeCell ref="B7:G7"/>
    <mergeCell ref="B8:G8"/>
    <mergeCell ref="B9:G9"/>
    <mergeCell ref="B10:G10"/>
    <mergeCell ref="B11:G11"/>
    <mergeCell ref="B12:G12"/>
    <mergeCell ref="B13:G13"/>
    <mergeCell ref="B16:G16"/>
    <mergeCell ref="B17:G17"/>
    <mergeCell ref="B18:G18"/>
    <mergeCell ref="C27:G27"/>
    <mergeCell ref="C36:G36"/>
  </mergeCells>
  <dataValidations count="3">
    <dataValidation type="list" allowBlank="1" showInputMessage="1" showErrorMessage="1" sqref="B5:G5" xr:uid="{00000000-0002-0000-8502-000000000000}">
      <formula1>$AA$4:$AA$11</formula1>
    </dataValidation>
    <dataValidation type="list" allowBlank="1" showInputMessage="1" showErrorMessage="1" sqref="B10:G10" xr:uid="{00000000-0002-0000-8502-000001000000}">
      <formula1>$AA$12:$AA$13</formula1>
    </dataValidation>
    <dataValidation type="list" allowBlank="1" showInputMessage="1" showErrorMessage="1" sqref="B12:G12" xr:uid="{00000000-0002-0000-8502-000002000000}">
      <formula1>$AA$14:$AA$16</formula1>
    </dataValidation>
  </dataValidations>
  <pageMargins left="0.31496062992125984" right="0.31496062992125984" top="0.35433070866141736" bottom="0.15748031496062992" header="0.31496062992125984" footer="0.31496062992125984"/>
  <pageSetup paperSize="9" scale="90" orientation="landscape" r:id="rId1"/>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1.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5181</v>
      </c>
      <c r="C3" s="702"/>
      <c r="D3" s="702"/>
      <c r="E3" s="702"/>
      <c r="F3" s="702"/>
      <c r="G3" s="702"/>
    </row>
    <row r="4" spans="1:27" ht="14.25" customHeight="1" x14ac:dyDescent="0.25">
      <c r="A4" s="6" t="s">
        <v>2</v>
      </c>
      <c r="B4" s="699" t="s">
        <v>5182</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5183</v>
      </c>
      <c r="C13" s="699"/>
      <c r="D13" s="699"/>
      <c r="E13" s="699"/>
      <c r="F13" s="699"/>
      <c r="G13" s="699"/>
      <c r="AA13" s="2" t="s">
        <v>18</v>
      </c>
    </row>
    <row r="14" spans="1:27" ht="14.25" customHeight="1" x14ac:dyDescent="0.25">
      <c r="A14" s="6" t="s">
        <v>28</v>
      </c>
      <c r="B14" s="688" t="s">
        <v>3241</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88" t="s">
        <v>1124</v>
      </c>
      <c r="C16" s="688"/>
      <c r="D16" s="688"/>
      <c r="E16" s="688"/>
      <c r="F16" s="688"/>
      <c r="G16" s="688"/>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24846</v>
      </c>
      <c r="D20" s="10">
        <v>24797</v>
      </c>
      <c r="E20" s="10">
        <v>24728</v>
      </c>
      <c r="F20" s="11">
        <v>25598</v>
      </c>
      <c r="G20" s="11">
        <v>25037</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301</v>
      </c>
      <c r="D21" s="10">
        <f t="shared" ref="D21:G21" si="0">D20-D25</f>
        <v>743</v>
      </c>
      <c r="E21" s="10">
        <f t="shared" si="0"/>
        <v>812</v>
      </c>
      <c r="F21" s="10">
        <f t="shared" si="0"/>
        <v>793</v>
      </c>
      <c r="G21" s="10">
        <f t="shared" si="0"/>
        <v>760</v>
      </c>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1.2114626096756016E-2</v>
      </c>
      <c r="D22" s="12">
        <f t="shared" ref="D22:G22" si="1">D21/D20</f>
        <v>2.9963302012340202E-2</v>
      </c>
      <c r="E22" s="12">
        <f t="shared" si="1"/>
        <v>3.2837269492073766E-2</v>
      </c>
      <c r="F22" s="12">
        <f t="shared" si="1"/>
        <v>3.0978982733026017E-2</v>
      </c>
      <c r="G22" s="12">
        <f t="shared" si="1"/>
        <v>3.0355074489755163E-2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v>
      </c>
      <c r="D23" s="10">
        <v>2</v>
      </c>
      <c r="E23" s="10">
        <v>4</v>
      </c>
      <c r="F23" s="9">
        <v>6</v>
      </c>
      <c r="G23" s="9">
        <v>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8.0495854463495125E-5</v>
      </c>
      <c r="D24" s="12">
        <f t="shared" ref="D24:F24" si="2">D23/D20</f>
        <v>8.0654917933621005E-5</v>
      </c>
      <c r="E24" s="12">
        <f t="shared" si="2"/>
        <v>1.6175994823681658E-4</v>
      </c>
      <c r="F24" s="12">
        <f t="shared" si="2"/>
        <v>2.3439331197749826E-4</v>
      </c>
      <c r="G24" s="12">
        <f>G23/G20</f>
        <v>3.195270998921596E-4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24545</v>
      </c>
      <c r="D25" s="13">
        <v>24054</v>
      </c>
      <c r="E25" s="13">
        <v>23916</v>
      </c>
      <c r="F25" s="13">
        <v>24805</v>
      </c>
      <c r="G25" s="13">
        <v>24277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0.98788537390324394</v>
      </c>
      <c r="D26" s="12">
        <f t="shared" ref="D26:F26" si="3">D25/D20</f>
        <v>0.97003669798765979</v>
      </c>
      <c r="E26" s="12">
        <f t="shared" si="3"/>
        <v>0.96716273050792623</v>
      </c>
      <c r="F26" s="12">
        <f t="shared" si="3"/>
        <v>0.96902101726697398</v>
      </c>
      <c r="G26" s="12">
        <f>G25/G20</f>
        <v>0.96964492551024484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301</v>
      </c>
      <c r="D30" s="20">
        <v>743</v>
      </c>
      <c r="E30" s="20">
        <v>812</v>
      </c>
      <c r="F30" s="20">
        <v>793</v>
      </c>
      <c r="G30" s="20">
        <v>760</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8602-000000000000}">
      <formula1>$AA$4:$AA$11</formula1>
    </dataValidation>
    <dataValidation type="list" allowBlank="1" showInputMessage="1" showErrorMessage="1" sqref="B10:G10" xr:uid="{00000000-0002-0000-8602-000001000000}">
      <formula1>$AA$12:$AA$13</formula1>
    </dataValidation>
    <dataValidation type="list" allowBlank="1" showInputMessage="1" showErrorMessage="1" sqref="B12:G12" xr:uid="{00000000-0002-0000-86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5184</v>
      </c>
      <c r="C3" s="702"/>
      <c r="D3" s="702"/>
      <c r="E3" s="702"/>
      <c r="F3" s="702"/>
      <c r="G3" s="702"/>
    </row>
    <row r="4" spans="1:27" ht="14.25" customHeight="1" x14ac:dyDescent="0.25">
      <c r="A4" s="6" t="s">
        <v>2</v>
      </c>
      <c r="B4" s="699" t="s">
        <v>5150</v>
      </c>
      <c r="C4" s="699"/>
      <c r="D4" s="699"/>
      <c r="E4" s="699"/>
      <c r="F4" s="699"/>
      <c r="G4" s="699"/>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5185</v>
      </c>
      <c r="C13" s="699"/>
      <c r="D13" s="699"/>
      <c r="E13" s="699"/>
      <c r="F13" s="699"/>
      <c r="G13" s="699"/>
      <c r="AA13" s="2" t="s">
        <v>18</v>
      </c>
    </row>
    <row r="14" spans="1:27" ht="14.25" customHeight="1" x14ac:dyDescent="0.25">
      <c r="A14" s="6" t="s">
        <v>28</v>
      </c>
      <c r="B14" s="688" t="s">
        <v>3245</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1125</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24846</v>
      </c>
      <c r="D20" s="10">
        <v>24797</v>
      </c>
      <c r="E20" s="10">
        <v>24728</v>
      </c>
      <c r="F20" s="11">
        <v>25598</v>
      </c>
      <c r="G20" s="11">
        <v>25037</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4597</v>
      </c>
      <c r="D21" s="10">
        <f t="shared" ref="D21:G21" si="0">D20-D25</f>
        <v>4414</v>
      </c>
      <c r="E21" s="10">
        <f t="shared" si="0"/>
        <v>4236</v>
      </c>
      <c r="F21" s="10">
        <f t="shared" si="0"/>
        <v>4462</v>
      </c>
      <c r="G21" s="10">
        <f t="shared" si="0"/>
        <v>4167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0.18501972148434356</v>
      </c>
      <c r="D22" s="12">
        <f t="shared" ref="D22:G22" si="1">D21/D20</f>
        <v>0.17800540387950156</v>
      </c>
      <c r="E22" s="12">
        <f t="shared" si="1"/>
        <v>0.17130378518278874</v>
      </c>
      <c r="F22" s="12">
        <f t="shared" si="1"/>
        <v>0.1743104930072662</v>
      </c>
      <c r="G22" s="12">
        <f t="shared" si="1"/>
        <v>0.16643367815632865</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11</v>
      </c>
      <c r="D23" s="10">
        <v>16</v>
      </c>
      <c r="E23" s="10">
        <v>22</v>
      </c>
      <c r="F23" s="9">
        <v>25</v>
      </c>
      <c r="G23" s="9">
        <v>30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4.4272719954922319E-4</v>
      </c>
      <c r="D24" s="12">
        <f t="shared" ref="D24:F24" si="2">D23/D20</f>
        <v>6.4523934346896804E-4</v>
      </c>
      <c r="E24" s="12">
        <f t="shared" si="2"/>
        <v>8.8967971530249106E-4</v>
      </c>
      <c r="F24" s="12">
        <f t="shared" si="2"/>
        <v>9.7663879990624275E-4</v>
      </c>
      <c r="G24" s="12">
        <f>G23/G20</f>
        <v>1.1982266245955985E-3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20249</v>
      </c>
      <c r="D25" s="13">
        <v>20383</v>
      </c>
      <c r="E25" s="13">
        <v>20492</v>
      </c>
      <c r="F25" s="13">
        <v>21136</v>
      </c>
      <c r="G25" s="13">
        <v>20870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0.81498027851565646</v>
      </c>
      <c r="D26" s="12">
        <f t="shared" ref="D26:F26" si="3">D25/D20</f>
        <v>0.82199459612049841</v>
      </c>
      <c r="E26" s="12">
        <f t="shared" si="3"/>
        <v>0.82869621481721123</v>
      </c>
      <c r="F26" s="12">
        <f t="shared" si="3"/>
        <v>0.8256895069927338</v>
      </c>
      <c r="G26" s="12">
        <f>G25/G20</f>
        <v>0.83356632184367141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4597</v>
      </c>
      <c r="D30" s="20">
        <v>4414</v>
      </c>
      <c r="E30" s="20">
        <v>4236</v>
      </c>
      <c r="F30" s="20">
        <v>4462</v>
      </c>
      <c r="G30" s="20">
        <v>4167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8702-000000000000}">
      <formula1>$AA$14:$AA$16</formula1>
    </dataValidation>
    <dataValidation type="list" allowBlank="1" showInputMessage="1" showErrorMessage="1" sqref="B10:G10" xr:uid="{00000000-0002-0000-8702-000001000000}">
      <formula1>$AA$12:$AA$13</formula1>
    </dataValidation>
    <dataValidation type="list" allowBlank="1" showInputMessage="1" showErrorMessage="1" sqref="B5:G5" xr:uid="{00000000-0002-0000-87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42578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5186</v>
      </c>
      <c r="C3" s="702"/>
      <c r="D3" s="702"/>
      <c r="E3" s="702"/>
      <c r="F3" s="702"/>
      <c r="G3" s="702"/>
    </row>
    <row r="4" spans="1:27" ht="14.25" customHeight="1" x14ac:dyDescent="0.25">
      <c r="A4" s="6" t="s">
        <v>2</v>
      </c>
      <c r="B4" s="699" t="s">
        <v>5187</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5188</v>
      </c>
      <c r="C13" s="699"/>
      <c r="D13" s="699"/>
      <c r="E13" s="699"/>
      <c r="F13" s="699"/>
      <c r="G13" s="699"/>
      <c r="AA13" s="2" t="s">
        <v>18</v>
      </c>
    </row>
    <row r="14" spans="1:27" ht="14.25" customHeight="1" x14ac:dyDescent="0.25">
      <c r="A14" s="6" t="s">
        <v>28</v>
      </c>
      <c r="B14" s="688" t="s">
        <v>3249</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1126</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24846</v>
      </c>
      <c r="D20" s="10">
        <v>24797</v>
      </c>
      <c r="E20" s="10">
        <v>24728</v>
      </c>
      <c r="F20" s="11">
        <v>25598</v>
      </c>
      <c r="G20" s="11">
        <v>25037</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3977</v>
      </c>
      <c r="D21" s="10">
        <f t="shared" ref="D21:G21" si="0">D20-D25</f>
        <v>3974</v>
      </c>
      <c r="E21" s="10">
        <f t="shared" si="0"/>
        <v>3841</v>
      </c>
      <c r="F21" s="10">
        <f t="shared" si="0"/>
        <v>4138</v>
      </c>
      <c r="G21" s="10">
        <f t="shared" si="0"/>
        <v>3898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0.16006600660066006</v>
      </c>
      <c r="D22" s="12">
        <f t="shared" ref="D22:G22" si="1">D21/D20</f>
        <v>0.16026132193410494</v>
      </c>
      <c r="E22" s="12">
        <f t="shared" si="1"/>
        <v>0.15532999029440311</v>
      </c>
      <c r="F22" s="12">
        <f t="shared" si="1"/>
        <v>0.16165325416048129</v>
      </c>
      <c r="G22" s="12">
        <f t="shared" si="1"/>
        <v>0.15568957942245476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349</v>
      </c>
      <c r="D23" s="10">
        <v>263</v>
      </c>
      <c r="E23" s="10">
        <v>215</v>
      </c>
      <c r="F23" s="9">
        <v>207</v>
      </c>
      <c r="G23" s="9">
        <v>178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1.4046526603879899E-2</v>
      </c>
      <c r="D24" s="12">
        <f t="shared" ref="D24:F24" si="2">D23/D20</f>
        <v>1.0606121708271162E-2</v>
      </c>
      <c r="E24" s="12">
        <f t="shared" si="2"/>
        <v>8.6945972177288906E-3</v>
      </c>
      <c r="F24" s="12">
        <f t="shared" si="2"/>
        <v>8.0865692632236894E-3</v>
      </c>
      <c r="G24" s="12">
        <f>G23/G20</f>
        <v>7.1094779726005508E-3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20869</v>
      </c>
      <c r="D25" s="13">
        <v>20823</v>
      </c>
      <c r="E25" s="13">
        <v>20887</v>
      </c>
      <c r="F25" s="13">
        <v>21460</v>
      </c>
      <c r="G25" s="13">
        <v>21139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0.83993399339933994</v>
      </c>
      <c r="D26" s="12">
        <f t="shared" ref="D26:F26" si="3">D25/D20</f>
        <v>0.83973867806589508</v>
      </c>
      <c r="E26" s="12">
        <f t="shared" si="3"/>
        <v>0.84467000970559691</v>
      </c>
      <c r="F26" s="12">
        <f t="shared" si="3"/>
        <v>0.83834674583951874</v>
      </c>
      <c r="G26" s="12">
        <f>G25/G20</f>
        <v>0.84431042057754524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3977</v>
      </c>
      <c r="D30" s="20">
        <v>3974</v>
      </c>
      <c r="E30" s="20">
        <v>3841</v>
      </c>
      <c r="F30" s="20">
        <v>4138</v>
      </c>
      <c r="G30" s="20">
        <v>3898</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8802-000000000000}">
      <formula1>$AA$4:$AA$11</formula1>
    </dataValidation>
    <dataValidation type="list" allowBlank="1" showInputMessage="1" showErrorMessage="1" sqref="B10:G10" xr:uid="{00000000-0002-0000-8802-000001000000}">
      <formula1>$AA$12:$AA$13</formula1>
    </dataValidation>
    <dataValidation type="list" allowBlank="1" showInputMessage="1" showErrorMessage="1" sqref="B12:G12" xr:uid="{00000000-0002-0000-88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pageSetUpPr fitToPage="1"/>
  </sheetPr>
  <dimension ref="A1:K31"/>
  <sheetViews>
    <sheetView zoomScale="80" zoomScaleNormal="80" workbookViewId="0">
      <selection activeCell="H41" sqref="H41"/>
    </sheetView>
  </sheetViews>
  <sheetFormatPr defaultRowHeight="15" x14ac:dyDescent="0.25"/>
  <cols>
    <col min="1" max="1" width="36.85546875" customWidth="1"/>
    <col min="2" max="2" width="41.28515625" customWidth="1"/>
    <col min="3" max="11" width="12.85546875"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9171</v>
      </c>
      <c r="C3" s="702"/>
      <c r="D3" s="702"/>
      <c r="E3" s="702"/>
      <c r="F3" s="702"/>
      <c r="G3" s="702"/>
      <c r="H3" s="702"/>
      <c r="I3" s="702"/>
      <c r="J3" s="702"/>
      <c r="K3" s="702"/>
    </row>
    <row r="4" spans="1:11" x14ac:dyDescent="0.25">
      <c r="A4" s="6" t="s">
        <v>2</v>
      </c>
      <c r="B4" s="699" t="s">
        <v>9172</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9173</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1828</v>
      </c>
      <c r="C11" s="699"/>
      <c r="D11" s="699"/>
      <c r="E11" s="699"/>
      <c r="F11" s="699"/>
      <c r="G11" s="699"/>
      <c r="H11" s="699"/>
      <c r="I11" s="699"/>
      <c r="J11" s="699"/>
      <c r="K11" s="699"/>
    </row>
    <row r="12" spans="1:11" x14ac:dyDescent="0.25">
      <c r="A12" s="6" t="s">
        <v>22</v>
      </c>
      <c r="B12" s="688" t="s">
        <v>34</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9174</v>
      </c>
      <c r="C14" s="688"/>
      <c r="D14" s="688"/>
      <c r="E14" s="688"/>
      <c r="F14" s="688"/>
      <c r="G14" s="688"/>
      <c r="H14" s="688"/>
      <c r="I14" s="688"/>
      <c r="J14" s="688"/>
      <c r="K14" s="688"/>
    </row>
    <row r="15" spans="1:11" x14ac:dyDescent="0.25">
      <c r="A15" s="6" t="s">
        <v>30</v>
      </c>
      <c r="B15" s="689" t="s">
        <v>9</v>
      </c>
      <c r="C15" s="689"/>
      <c r="D15" s="689"/>
      <c r="E15" s="689"/>
      <c r="F15" s="689"/>
      <c r="G15" s="688"/>
      <c r="H15" s="688"/>
      <c r="I15" s="688"/>
      <c r="J15" s="688"/>
      <c r="K15" s="688"/>
    </row>
    <row r="16" spans="1:11" x14ac:dyDescent="0.25">
      <c r="A16" s="6" t="s">
        <v>32</v>
      </c>
      <c r="B16" s="699" t="s">
        <v>387</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t="s">
        <v>9175</v>
      </c>
      <c r="C18" s="700"/>
      <c r="D18" s="700"/>
      <c r="E18" s="700"/>
      <c r="F18" s="700"/>
      <c r="G18" s="701"/>
      <c r="H18" s="701"/>
      <c r="I18" s="701"/>
      <c r="J18" s="701"/>
      <c r="K18" s="701"/>
    </row>
    <row r="19" spans="1:11" x14ac:dyDescent="0.25">
      <c r="A19" s="7" t="s">
        <v>37</v>
      </c>
      <c r="B19" s="419"/>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78">
        <v>23186</v>
      </c>
      <c r="F20" s="178">
        <v>24242</v>
      </c>
      <c r="G20" s="10">
        <v>24581</v>
      </c>
      <c r="H20" s="10">
        <v>24545</v>
      </c>
      <c r="I20" s="10">
        <v>24466</v>
      </c>
      <c r="J20" s="11">
        <v>25256</v>
      </c>
      <c r="K20" s="11">
        <v>24818</v>
      </c>
    </row>
    <row r="21" spans="1:11" x14ac:dyDescent="0.25">
      <c r="A21" s="6" t="s">
        <v>44</v>
      </c>
      <c r="B21" s="419"/>
      <c r="C21" s="10">
        <f>C20-C25</f>
        <v>22543</v>
      </c>
      <c r="D21" s="10">
        <f>D20-D25</f>
        <v>23086</v>
      </c>
      <c r="E21" s="10">
        <f>E20-E25</f>
        <v>23185</v>
      </c>
      <c r="F21" s="10">
        <f>F20-F25</f>
        <v>24242</v>
      </c>
      <c r="G21" s="10">
        <f>G20-G25</f>
        <v>24581</v>
      </c>
      <c r="H21" s="10">
        <f t="shared" ref="H21:K21" si="0">H20-H25</f>
        <v>24545</v>
      </c>
      <c r="I21" s="10">
        <f t="shared" si="0"/>
        <v>24463</v>
      </c>
      <c r="J21" s="10">
        <f t="shared" si="0"/>
        <v>25255</v>
      </c>
      <c r="K21" s="10">
        <f t="shared" si="0"/>
        <v>24813</v>
      </c>
    </row>
    <row r="22" spans="1:11" x14ac:dyDescent="0.25">
      <c r="A22" s="6" t="s">
        <v>45</v>
      </c>
      <c r="B22" s="419"/>
      <c r="C22" s="12">
        <f>C21/C20</f>
        <v>1</v>
      </c>
      <c r="D22" s="12">
        <f>D21/D20</f>
        <v>1</v>
      </c>
      <c r="E22" s="12">
        <f>E21/E20</f>
        <v>0.99995687052531701</v>
      </c>
      <c r="F22" s="12">
        <f>F21/F20</f>
        <v>1</v>
      </c>
      <c r="G22" s="12">
        <f>G21/G20</f>
        <v>1</v>
      </c>
      <c r="H22" s="12">
        <f t="shared" ref="H22:K22" si="1">H21/H20</f>
        <v>1</v>
      </c>
      <c r="I22" s="12">
        <f t="shared" si="1"/>
        <v>0.99987738085506417</v>
      </c>
      <c r="J22" s="12">
        <f t="shared" si="1"/>
        <v>0.9999604054482103</v>
      </c>
      <c r="K22" s="12">
        <f t="shared" si="1"/>
        <v>0.99979853332258839</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C23/C20</f>
        <v>0</v>
      </c>
      <c r="D24" s="12">
        <f>D23/D20</f>
        <v>0</v>
      </c>
      <c r="E24" s="12">
        <f>E23/E20</f>
        <v>0</v>
      </c>
      <c r="F24" s="12">
        <f>F23/F20</f>
        <v>0</v>
      </c>
      <c r="G24" s="12">
        <f>G23/G20</f>
        <v>0</v>
      </c>
      <c r="H24" s="12">
        <f t="shared" ref="H24:J24" si="2">H23/H20</f>
        <v>0</v>
      </c>
      <c r="I24" s="12">
        <f t="shared" si="2"/>
        <v>0</v>
      </c>
      <c r="J24" s="12">
        <f t="shared" si="2"/>
        <v>0</v>
      </c>
      <c r="K24" s="12">
        <f>K23/K20</f>
        <v>0</v>
      </c>
    </row>
    <row r="25" spans="1:11" x14ac:dyDescent="0.25">
      <c r="A25" s="6" t="s">
        <v>48</v>
      </c>
      <c r="B25" s="419"/>
      <c r="C25" s="419">
        <v>0</v>
      </c>
      <c r="D25" s="419">
        <v>0</v>
      </c>
      <c r="E25" s="419">
        <v>1</v>
      </c>
      <c r="F25" s="419">
        <v>0</v>
      </c>
      <c r="G25" s="10">
        <v>0</v>
      </c>
      <c r="H25" s="10">
        <v>0</v>
      </c>
      <c r="I25" s="10">
        <v>3</v>
      </c>
      <c r="J25" s="9">
        <v>1</v>
      </c>
      <c r="K25" s="9">
        <v>5</v>
      </c>
    </row>
    <row r="26" spans="1:11" x14ac:dyDescent="0.25">
      <c r="A26" s="6" t="s">
        <v>49</v>
      </c>
      <c r="B26" s="419"/>
      <c r="C26" s="12">
        <f>C25/C20</f>
        <v>0</v>
      </c>
      <c r="D26" s="12">
        <f>D25/D20</f>
        <v>0</v>
      </c>
      <c r="E26" s="12">
        <f>E25/E20</f>
        <v>4.3129474682998359E-5</v>
      </c>
      <c r="F26" s="12">
        <f>F25/F20</f>
        <v>0</v>
      </c>
      <c r="G26" s="12">
        <f>G25/G20</f>
        <v>0</v>
      </c>
      <c r="H26" s="12">
        <f t="shared" ref="H26:J26" si="3">H25/H20</f>
        <v>0</v>
      </c>
      <c r="I26" s="12">
        <f t="shared" si="3"/>
        <v>1.2261914493582932E-4</v>
      </c>
      <c r="J26" s="12">
        <f t="shared" si="3"/>
        <v>3.9594551789673741E-5</v>
      </c>
      <c r="K26" s="12">
        <f>K25/K20</f>
        <v>2.0146667741155613E-4</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344" t="s">
        <v>9176</v>
      </c>
      <c r="B29" s="16"/>
      <c r="C29" s="3">
        <v>22543</v>
      </c>
      <c r="D29" s="419">
        <v>23086</v>
      </c>
      <c r="E29" s="419">
        <v>23185</v>
      </c>
      <c r="F29" s="134">
        <v>24242</v>
      </c>
      <c r="G29" s="208">
        <v>24581</v>
      </c>
      <c r="H29" s="208">
        <v>24545</v>
      </c>
      <c r="I29" s="208">
        <v>24463</v>
      </c>
      <c r="J29" s="208">
        <v>25255</v>
      </c>
      <c r="K29" s="208">
        <v>24813</v>
      </c>
    </row>
    <row r="30" spans="1:11" x14ac:dyDescent="0.25">
      <c r="A30" s="207" t="s">
        <v>1439</v>
      </c>
      <c r="B30" s="16"/>
      <c r="C30" s="134">
        <v>0</v>
      </c>
      <c r="D30" s="134">
        <v>0</v>
      </c>
      <c r="E30" s="134">
        <v>1</v>
      </c>
      <c r="F30" s="134">
        <v>0</v>
      </c>
      <c r="G30" s="208">
        <v>0</v>
      </c>
      <c r="H30" s="208">
        <v>0</v>
      </c>
      <c r="I30" s="208">
        <v>3</v>
      </c>
      <c r="J30" s="208">
        <v>1</v>
      </c>
      <c r="K30" s="208">
        <v>5</v>
      </c>
    </row>
    <row r="31" spans="1:11" x14ac:dyDescent="0.25">
      <c r="A31" s="15" t="s">
        <v>1440</v>
      </c>
      <c r="B31" s="16"/>
      <c r="C31" s="19">
        <v>22543</v>
      </c>
      <c r="D31" s="19">
        <v>23086</v>
      </c>
      <c r="E31" s="380">
        <v>23186</v>
      </c>
      <c r="F31" s="380">
        <v>24242</v>
      </c>
      <c r="G31" s="209">
        <v>24581</v>
      </c>
      <c r="H31" s="209">
        <v>24545</v>
      </c>
      <c r="I31" s="209">
        <v>24466</v>
      </c>
      <c r="J31" s="209">
        <v>25256</v>
      </c>
      <c r="K31" s="209">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1">
    <dataValidation type="list" allowBlank="1" showInputMessage="1" showErrorMessage="1" sqref="B5:K5" xr:uid="{00000000-0002-0000-3F00-000000000000}">
      <formula1>$Y$4:$Y$9</formula1>
    </dataValidation>
  </dataValidations>
  <pageMargins left="0.7" right="0.7" top="0.75" bottom="0.75" header="0.3" footer="0.3"/>
  <pageSetup paperSize="9" orientation="landscape" r:id="rId1"/>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5189</v>
      </c>
      <c r="C3" s="702"/>
      <c r="D3" s="702"/>
      <c r="E3" s="702"/>
      <c r="F3" s="702"/>
      <c r="G3" s="702"/>
    </row>
    <row r="4" spans="1:27" ht="14.25" customHeight="1" x14ac:dyDescent="0.25">
      <c r="A4" s="6" t="s">
        <v>2</v>
      </c>
      <c r="B4" s="699" t="s">
        <v>5156</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5190</v>
      </c>
      <c r="C13" s="699"/>
      <c r="D13" s="699"/>
      <c r="E13" s="699"/>
      <c r="F13" s="699"/>
      <c r="G13" s="699"/>
      <c r="AA13" s="2" t="s">
        <v>18</v>
      </c>
    </row>
    <row r="14" spans="1:27" ht="14.25" customHeight="1" x14ac:dyDescent="0.25">
      <c r="A14" s="6" t="s">
        <v>28</v>
      </c>
      <c r="B14" s="688" t="s">
        <v>3253</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1127</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24846</v>
      </c>
      <c r="D20" s="10">
        <v>24797</v>
      </c>
      <c r="E20" s="10">
        <v>24728</v>
      </c>
      <c r="F20" s="11">
        <v>25598</v>
      </c>
      <c r="G20" s="11">
        <v>25037</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3040</v>
      </c>
      <c r="D21" s="10">
        <f t="shared" ref="D21:G21" si="0">D20-D25</f>
        <v>3100</v>
      </c>
      <c r="E21" s="10">
        <f t="shared" si="0"/>
        <v>3131</v>
      </c>
      <c r="F21" s="10">
        <f t="shared" si="0"/>
        <v>3404</v>
      </c>
      <c r="G21" s="10">
        <f t="shared" si="0"/>
        <v>3320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0.1223536987845126</v>
      </c>
      <c r="D22" s="12">
        <f t="shared" ref="D22:G22" si="1">D21/D20</f>
        <v>0.12501512279711255</v>
      </c>
      <c r="E22" s="12">
        <f t="shared" si="1"/>
        <v>0.12661759948236817</v>
      </c>
      <c r="F22" s="12">
        <f t="shared" si="1"/>
        <v>0.132979138995234</v>
      </c>
      <c r="G22" s="12">
        <f t="shared" si="1"/>
        <v>0.13260374645524622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122</v>
      </c>
      <c r="D23" s="10">
        <v>127</v>
      </c>
      <c r="E23" s="10">
        <v>133</v>
      </c>
      <c r="F23" s="9">
        <v>139</v>
      </c>
      <c r="G23" s="9">
        <v>148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4.9102471222732032E-3</v>
      </c>
      <c r="D24" s="12">
        <f t="shared" ref="D24:F24" si="2">D23/D20</f>
        <v>5.1215872887849338E-3</v>
      </c>
      <c r="E24" s="12">
        <f t="shared" si="2"/>
        <v>5.3785182788741509E-3</v>
      </c>
      <c r="F24" s="12">
        <f t="shared" si="2"/>
        <v>5.4301117274787097E-3</v>
      </c>
      <c r="G24" s="12">
        <f>G23/G20</f>
        <v>5.9112513480049523E-3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21806</v>
      </c>
      <c r="D25" s="13">
        <v>21697</v>
      </c>
      <c r="E25" s="13">
        <v>21597</v>
      </c>
      <c r="F25" s="13">
        <v>22194</v>
      </c>
      <c r="G25" s="13">
        <v>21717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0.87764630121548737</v>
      </c>
      <c r="D26" s="12">
        <f t="shared" ref="D26:F26" si="3">D25/D20</f>
        <v>0.87498487720288742</v>
      </c>
      <c r="E26" s="12">
        <f t="shared" si="3"/>
        <v>0.87338240051763183</v>
      </c>
      <c r="F26" s="12">
        <f t="shared" si="3"/>
        <v>0.86702086100476605</v>
      </c>
      <c r="G26" s="12">
        <f>G25/G20</f>
        <v>0.8673962535447538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3040</v>
      </c>
      <c r="D30" s="20">
        <v>3100</v>
      </c>
      <c r="E30" s="20">
        <v>3131</v>
      </c>
      <c r="F30" s="20">
        <v>3404</v>
      </c>
      <c r="G30" s="20">
        <v>3320</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8902-000000000000}">
      <formula1>$AA$14:$AA$16</formula1>
    </dataValidation>
    <dataValidation type="list" allowBlank="1" showInputMessage="1" showErrorMessage="1" sqref="B10:G10" xr:uid="{00000000-0002-0000-8902-000001000000}">
      <formula1>$AA$12:$AA$13</formula1>
    </dataValidation>
    <dataValidation type="list" allowBlank="1" showInputMessage="1" showErrorMessage="1" sqref="B5:G5" xr:uid="{00000000-0002-0000-89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2-000000000000}">
  <dimension ref="A1:AA53"/>
  <sheetViews>
    <sheetView workbookViewId="0">
      <pane xSplit="1" ySplit="2" topLeftCell="B25" activePane="bottomRight" state="frozen"/>
      <selection activeCell="A5" sqref="A5:XFD5"/>
      <selection pane="topRight" activeCell="A5" sqref="A5:XFD5"/>
      <selection pane="bottomLeft" activeCell="A5" sqref="A5:XFD5"/>
      <selection pane="bottomRight" activeCell="J41" sqref="J41"/>
    </sheetView>
  </sheetViews>
  <sheetFormatPr defaultColWidth="9.140625" defaultRowHeight="15" x14ac:dyDescent="0.25"/>
  <cols>
    <col min="1" max="1" width="36.85546875" style="2" customWidth="1"/>
    <col min="2" max="2" width="61.5703125" style="2" customWidth="1"/>
    <col min="3" max="7" width="8" style="2" customWidth="1"/>
    <col min="8" max="9" width="8.140625" style="2" customWidth="1"/>
    <col min="10" max="10" width="28.8554687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5191</v>
      </c>
      <c r="C3" s="702"/>
      <c r="D3" s="702"/>
      <c r="E3" s="702"/>
      <c r="F3" s="702"/>
      <c r="G3" s="702"/>
    </row>
    <row r="4" spans="1:27" ht="14.25" customHeight="1" x14ac:dyDescent="0.25">
      <c r="A4" s="6" t="s">
        <v>2</v>
      </c>
      <c r="B4" s="699" t="s">
        <v>5192</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90" t="s">
        <v>9</v>
      </c>
      <c r="C7" s="690"/>
      <c r="D7" s="690"/>
      <c r="E7" s="690"/>
      <c r="F7" s="690"/>
      <c r="G7" s="690"/>
      <c r="I7" s="131" t="s">
        <v>58</v>
      </c>
      <c r="J7" s="2" t="s">
        <v>5193</v>
      </c>
      <c r="AA7" s="2" t="s">
        <v>12</v>
      </c>
    </row>
    <row r="8" spans="1:27" ht="14.25" customHeight="1" x14ac:dyDescent="0.25">
      <c r="A8" s="6" t="s">
        <v>13</v>
      </c>
      <c r="B8" s="699" t="s">
        <v>9</v>
      </c>
      <c r="C8" s="699"/>
      <c r="D8" s="699"/>
      <c r="E8" s="699"/>
      <c r="F8" s="699"/>
      <c r="G8" s="699"/>
      <c r="I8" s="131" t="s">
        <v>59</v>
      </c>
      <c r="J8" s="2" t="s">
        <v>5194</v>
      </c>
      <c r="AA8" s="2" t="s">
        <v>14</v>
      </c>
    </row>
    <row r="9" spans="1:27" ht="14.25" customHeight="1" x14ac:dyDescent="0.25">
      <c r="A9" s="6" t="s">
        <v>15</v>
      </c>
      <c r="B9" s="699" t="s">
        <v>63</v>
      </c>
      <c r="C9" s="699"/>
      <c r="D9" s="699"/>
      <c r="E9" s="699"/>
      <c r="F9" s="699"/>
      <c r="G9" s="699"/>
      <c r="I9" s="131" t="s">
        <v>60</v>
      </c>
      <c r="J9" s="2" t="s">
        <v>5195</v>
      </c>
      <c r="AA9" s="2" t="s">
        <v>16</v>
      </c>
    </row>
    <row r="10" spans="1:27" ht="14.25" customHeight="1" x14ac:dyDescent="0.25">
      <c r="A10" s="6" t="s">
        <v>17</v>
      </c>
      <c r="B10" s="699" t="s">
        <v>18</v>
      </c>
      <c r="C10" s="699"/>
      <c r="D10" s="699"/>
      <c r="E10" s="699"/>
      <c r="F10" s="699"/>
      <c r="G10" s="699"/>
      <c r="I10" s="131" t="s">
        <v>61</v>
      </c>
      <c r="J10" s="2" t="s">
        <v>5196</v>
      </c>
      <c r="AA10" s="2" t="s">
        <v>6</v>
      </c>
    </row>
    <row r="11" spans="1:27" ht="14.25" customHeight="1" x14ac:dyDescent="0.25">
      <c r="A11" s="6" t="s">
        <v>19</v>
      </c>
      <c r="B11" s="699" t="s">
        <v>20</v>
      </c>
      <c r="C11" s="699"/>
      <c r="D11" s="699"/>
      <c r="E11" s="699"/>
      <c r="F11" s="699"/>
      <c r="G11" s="699"/>
      <c r="I11" s="131" t="s">
        <v>62</v>
      </c>
      <c r="J11" s="2" t="s">
        <v>5197</v>
      </c>
      <c r="AA11" s="2" t="s">
        <v>21</v>
      </c>
    </row>
    <row r="12" spans="1:27" ht="14.25" customHeight="1" x14ac:dyDescent="0.25">
      <c r="A12" s="6" t="s">
        <v>22</v>
      </c>
      <c r="B12" s="688" t="s">
        <v>31</v>
      </c>
      <c r="C12" s="688"/>
      <c r="D12" s="688"/>
      <c r="E12" s="688"/>
      <c r="F12" s="688"/>
      <c r="G12" s="688"/>
      <c r="I12" s="131" t="s">
        <v>77</v>
      </c>
      <c r="J12" s="2" t="s">
        <v>5198</v>
      </c>
      <c r="Z12" s="2" t="s">
        <v>24</v>
      </c>
      <c r="AA12" s="2" t="s">
        <v>25</v>
      </c>
    </row>
    <row r="13" spans="1:27" ht="14.25" customHeight="1" x14ac:dyDescent="0.25">
      <c r="A13" s="6" t="s">
        <v>26</v>
      </c>
      <c r="B13" s="699" t="s">
        <v>5199</v>
      </c>
      <c r="C13" s="699"/>
      <c r="D13" s="699"/>
      <c r="E13" s="699"/>
      <c r="F13" s="699"/>
      <c r="G13" s="699"/>
      <c r="I13" s="131" t="s">
        <v>1963</v>
      </c>
      <c r="J13" s="2" t="s">
        <v>5200</v>
      </c>
      <c r="AA13" s="2" t="s">
        <v>18</v>
      </c>
    </row>
    <row r="14" spans="1:27" ht="14.25" customHeight="1" x14ac:dyDescent="0.25">
      <c r="A14" s="6" t="s">
        <v>28</v>
      </c>
      <c r="B14" s="690" t="s">
        <v>9</v>
      </c>
      <c r="C14" s="690"/>
      <c r="D14" s="690"/>
      <c r="E14" s="690"/>
      <c r="F14" s="690"/>
      <c r="G14" s="690"/>
      <c r="I14" s="131" t="s">
        <v>1965</v>
      </c>
      <c r="J14" s="2" t="s">
        <v>5201</v>
      </c>
      <c r="Z14" s="2" t="s">
        <v>29</v>
      </c>
      <c r="AA14" s="2" t="s">
        <v>23</v>
      </c>
    </row>
    <row r="15" spans="1:27" ht="14.25" customHeight="1" x14ac:dyDescent="0.25">
      <c r="A15" s="6" t="s">
        <v>30</v>
      </c>
      <c r="B15" s="688" t="s">
        <v>3233</v>
      </c>
      <c r="C15" s="688"/>
      <c r="D15" s="688"/>
      <c r="E15" s="688"/>
      <c r="F15" s="688"/>
      <c r="G15" s="688"/>
      <c r="I15" s="131" t="s">
        <v>1967</v>
      </c>
      <c r="J15" s="2" t="s">
        <v>5202</v>
      </c>
      <c r="AA15" s="2" t="s">
        <v>31</v>
      </c>
    </row>
    <row r="16" spans="1:27" ht="14.25" customHeight="1" x14ac:dyDescent="0.25">
      <c r="A16" s="6" t="s">
        <v>32</v>
      </c>
      <c r="B16" s="782" t="s">
        <v>1129</v>
      </c>
      <c r="C16" s="782"/>
      <c r="D16" s="782"/>
      <c r="E16" s="782"/>
      <c r="F16" s="782"/>
      <c r="G16" s="782"/>
      <c r="I16" s="131" t="s">
        <v>1968</v>
      </c>
      <c r="J16" s="2" t="s">
        <v>5203</v>
      </c>
      <c r="AA16" s="2" t="s">
        <v>34</v>
      </c>
    </row>
    <row r="17" spans="1:27" ht="14.25" customHeight="1" x14ac:dyDescent="0.25">
      <c r="A17" s="6" t="s">
        <v>35</v>
      </c>
      <c r="B17" s="699" t="s">
        <v>9</v>
      </c>
      <c r="C17" s="699"/>
      <c r="D17" s="699"/>
      <c r="E17" s="699"/>
      <c r="F17" s="699"/>
      <c r="G17" s="699"/>
      <c r="I17" s="131" t="s">
        <v>1970</v>
      </c>
      <c r="J17" s="2" t="s">
        <v>3904</v>
      </c>
    </row>
    <row r="18" spans="1:27" ht="14.25" customHeight="1" x14ac:dyDescent="0.25">
      <c r="A18" s="6" t="s">
        <v>36</v>
      </c>
      <c r="B18" s="699" t="s">
        <v>9</v>
      </c>
      <c r="C18" s="699"/>
      <c r="D18" s="699"/>
      <c r="E18" s="699"/>
      <c r="F18" s="699"/>
      <c r="G18" s="699"/>
      <c r="I18" s="131" t="s">
        <v>1972</v>
      </c>
      <c r="J18" s="2" t="s">
        <v>5204</v>
      </c>
    </row>
    <row r="19" spans="1:27" ht="14.25" customHeight="1" x14ac:dyDescent="0.25">
      <c r="A19" s="7" t="s">
        <v>37</v>
      </c>
      <c r="C19" s="8" t="s">
        <v>38</v>
      </c>
      <c r="D19" s="8" t="s">
        <v>39</v>
      </c>
      <c r="E19" s="8" t="s">
        <v>40</v>
      </c>
      <c r="F19" s="8" t="s">
        <v>41</v>
      </c>
      <c r="G19" s="8" t="s">
        <v>42</v>
      </c>
      <c r="H19" s="8"/>
      <c r="I19" s="411" t="s">
        <v>1974</v>
      </c>
      <c r="J19" s="261" t="s">
        <v>5205</v>
      </c>
      <c r="K19" s="8"/>
      <c r="L19" s="8"/>
      <c r="M19" s="8"/>
      <c r="N19" s="8"/>
      <c r="O19" s="8"/>
      <c r="P19" s="9"/>
      <c r="Q19" s="9"/>
      <c r="R19" s="9"/>
      <c r="S19" s="9"/>
      <c r="T19" s="9"/>
      <c r="U19" s="9"/>
      <c r="V19" s="9"/>
      <c r="W19" s="9"/>
      <c r="X19" s="9"/>
      <c r="Y19" s="9"/>
      <c r="Z19" s="9"/>
      <c r="AA19" s="9"/>
    </row>
    <row r="20" spans="1:27" ht="14.25" customHeight="1" x14ac:dyDescent="0.25">
      <c r="A20" s="6" t="s">
        <v>43</v>
      </c>
      <c r="C20" s="11">
        <v>25750</v>
      </c>
      <c r="D20" s="11">
        <v>25735</v>
      </c>
      <c r="E20" s="11">
        <v>25844</v>
      </c>
      <c r="F20" s="11">
        <v>27050</v>
      </c>
      <c r="G20" s="11">
        <v>26338</v>
      </c>
      <c r="H20" s="11"/>
      <c r="I20" s="124" t="s">
        <v>1976</v>
      </c>
      <c r="J20" s="283" t="s">
        <v>5206</v>
      </c>
      <c r="K20" s="11"/>
      <c r="L20" s="11"/>
      <c r="M20" s="11"/>
      <c r="N20" s="11"/>
      <c r="O20" s="11"/>
      <c r="P20" s="9"/>
      <c r="Q20" s="9"/>
      <c r="R20" s="9"/>
      <c r="S20" s="9"/>
      <c r="T20" s="9"/>
      <c r="U20" s="9"/>
      <c r="V20" s="9"/>
      <c r="W20" s="9"/>
      <c r="X20" s="9"/>
      <c r="Y20" s="9"/>
      <c r="Z20" s="9"/>
      <c r="AA20" s="9"/>
    </row>
    <row r="21" spans="1:27" ht="14.25" customHeight="1" x14ac:dyDescent="0.25">
      <c r="A21" s="6" t="s">
        <v>44</v>
      </c>
      <c r="C21" s="10">
        <f>C20-C25</f>
        <v>25750</v>
      </c>
      <c r="D21" s="10">
        <f t="shared" ref="D21:G21" si="0">D20-D25</f>
        <v>25735</v>
      </c>
      <c r="E21" s="10">
        <f t="shared" si="0"/>
        <v>25844</v>
      </c>
      <c r="F21" s="10">
        <f t="shared" si="0"/>
        <v>27050</v>
      </c>
      <c r="G21" s="10">
        <f t="shared" si="0"/>
        <v>26338</v>
      </c>
      <c r="H21" s="10"/>
      <c r="I21" s="267" t="s">
        <v>1978</v>
      </c>
      <c r="J21" s="260" t="s">
        <v>5207</v>
      </c>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267" t="s">
        <v>1980</v>
      </c>
      <c r="J22" s="412" t="s">
        <v>5208</v>
      </c>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124" t="s">
        <v>1982</v>
      </c>
      <c r="J23" s="264" t="s">
        <v>5209</v>
      </c>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267" t="s">
        <v>1984</v>
      </c>
      <c r="J24" s="412" t="s">
        <v>5210</v>
      </c>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124" t="s">
        <v>1986</v>
      </c>
      <c r="J25" s="264" t="s">
        <v>5211</v>
      </c>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267" t="s">
        <v>1994</v>
      </c>
      <c r="J26" s="412" t="s">
        <v>1900</v>
      </c>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367" t="s">
        <v>2012</v>
      </c>
      <c r="J27" s="265" t="s">
        <v>5212</v>
      </c>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280"/>
      <c r="J28" s="8"/>
      <c r="K28" s="8"/>
      <c r="L28" s="8"/>
      <c r="M28" s="8"/>
      <c r="N28" s="8"/>
      <c r="O28" s="8"/>
      <c r="P28" s="9"/>
      <c r="Q28" s="9"/>
      <c r="R28" s="9"/>
      <c r="S28" s="9"/>
      <c r="T28" s="9"/>
      <c r="U28" s="9"/>
      <c r="V28" s="9"/>
      <c r="W28" s="9"/>
      <c r="X28" s="9"/>
      <c r="Y28" s="9"/>
      <c r="Z28" s="9"/>
      <c r="AA28" s="9"/>
    </row>
    <row r="29" spans="1:27" ht="13.5" customHeight="1" x14ac:dyDescent="0.25">
      <c r="A29" s="22" t="s">
        <v>1955</v>
      </c>
      <c r="B29" s="265" t="s">
        <v>1956</v>
      </c>
      <c r="C29" s="613">
        <v>17615</v>
      </c>
      <c r="D29" s="613">
        <v>17325</v>
      </c>
      <c r="E29" s="613">
        <v>17286</v>
      </c>
      <c r="F29" s="613">
        <v>17485</v>
      </c>
      <c r="G29" s="613">
        <v>17451</v>
      </c>
      <c r="H29" s="11"/>
      <c r="I29" s="277"/>
      <c r="J29" s="11"/>
      <c r="K29" s="11"/>
      <c r="L29" s="11"/>
      <c r="M29" s="11"/>
      <c r="N29" s="11"/>
      <c r="O29" s="11"/>
      <c r="P29" s="9"/>
      <c r="Q29" s="9"/>
      <c r="R29" s="9"/>
      <c r="S29" s="9"/>
      <c r="T29" s="9"/>
      <c r="U29" s="9"/>
      <c r="V29" s="9"/>
      <c r="W29" s="9"/>
      <c r="X29" s="9"/>
      <c r="Y29" s="9"/>
      <c r="Z29" s="9"/>
      <c r="AA29" s="9"/>
    </row>
    <row r="30" spans="1:27" ht="13.5" customHeight="1" x14ac:dyDescent="0.25">
      <c r="A30" s="22" t="s">
        <v>58</v>
      </c>
      <c r="B30" s="265" t="s">
        <v>5213</v>
      </c>
      <c r="C30" s="613">
        <v>744</v>
      </c>
      <c r="D30" s="613">
        <v>330</v>
      </c>
      <c r="E30" s="613">
        <v>175</v>
      </c>
      <c r="F30" s="613">
        <v>181</v>
      </c>
      <c r="G30" s="613">
        <v>159</v>
      </c>
      <c r="H30" s="11"/>
      <c r="I30" s="277"/>
      <c r="J30" s="11"/>
      <c r="K30" s="11"/>
      <c r="L30" s="11"/>
      <c r="M30" s="11"/>
      <c r="N30" s="11"/>
      <c r="O30" s="11"/>
      <c r="P30" s="9"/>
      <c r="Q30" s="9"/>
      <c r="R30" s="9"/>
      <c r="S30" s="9"/>
      <c r="T30" s="9"/>
      <c r="U30" s="9"/>
      <c r="V30" s="9"/>
      <c r="W30" s="9"/>
      <c r="X30" s="9"/>
      <c r="Y30" s="9"/>
      <c r="Z30" s="9"/>
      <c r="AA30" s="9"/>
    </row>
    <row r="31" spans="1:27" ht="13.5" customHeight="1" x14ac:dyDescent="0.25">
      <c r="A31" s="22" t="s">
        <v>59</v>
      </c>
      <c r="B31" s="265" t="s">
        <v>5214</v>
      </c>
      <c r="C31" s="613">
        <v>779</v>
      </c>
      <c r="D31" s="613">
        <v>776</v>
      </c>
      <c r="E31" s="613">
        <v>750</v>
      </c>
      <c r="F31" s="613">
        <v>958</v>
      </c>
      <c r="G31" s="613">
        <v>817</v>
      </c>
      <c r="H31" s="11"/>
      <c r="I31" s="277"/>
      <c r="J31" s="11"/>
      <c r="K31" s="11"/>
      <c r="L31" s="11"/>
      <c r="M31" s="11"/>
      <c r="N31" s="11"/>
      <c r="O31" s="11"/>
      <c r="P31" s="9"/>
      <c r="Q31" s="9"/>
      <c r="R31" s="9"/>
      <c r="S31" s="9"/>
      <c r="T31" s="9"/>
      <c r="U31" s="9"/>
      <c r="V31" s="9"/>
      <c r="W31" s="9"/>
      <c r="X31" s="9"/>
      <c r="Y31" s="9"/>
      <c r="Z31" s="9"/>
      <c r="AA31" s="9"/>
    </row>
    <row r="32" spans="1:27" ht="13.5" customHeight="1" x14ac:dyDescent="0.25">
      <c r="A32" s="22" t="s">
        <v>60</v>
      </c>
      <c r="B32" s="265" t="s">
        <v>5215</v>
      </c>
      <c r="C32" s="613">
        <v>1396</v>
      </c>
      <c r="D32" s="613">
        <v>1369</v>
      </c>
      <c r="E32" s="613">
        <v>1418</v>
      </c>
      <c r="F32" s="613">
        <v>1522</v>
      </c>
      <c r="G32" s="613">
        <v>1424</v>
      </c>
      <c r="H32" s="11"/>
      <c r="I32" s="277"/>
      <c r="J32" s="11"/>
      <c r="K32" s="11"/>
      <c r="L32" s="11"/>
      <c r="M32" s="11"/>
      <c r="N32" s="11"/>
      <c r="O32" s="11"/>
      <c r="P32" s="9"/>
      <c r="Q32" s="9"/>
      <c r="R32" s="9"/>
      <c r="S32" s="9"/>
      <c r="T32" s="9"/>
      <c r="U32" s="9"/>
      <c r="V32" s="9"/>
      <c r="W32" s="9"/>
      <c r="X32" s="9"/>
      <c r="Y32" s="9"/>
      <c r="Z32" s="9"/>
      <c r="AA32" s="9"/>
    </row>
    <row r="33" spans="1:27" ht="13.5" customHeight="1" x14ac:dyDescent="0.25">
      <c r="A33" s="22" t="s">
        <v>61</v>
      </c>
      <c r="B33" s="265" t="s">
        <v>5216</v>
      </c>
      <c r="C33" s="613">
        <v>555</v>
      </c>
      <c r="D33" s="613">
        <v>511</v>
      </c>
      <c r="E33" s="613">
        <v>539</v>
      </c>
      <c r="F33" s="613">
        <v>604</v>
      </c>
      <c r="G33" s="613">
        <v>598</v>
      </c>
      <c r="H33" s="11"/>
      <c r="I33" s="277"/>
      <c r="J33" s="11"/>
      <c r="K33" s="11"/>
      <c r="L33" s="11"/>
      <c r="M33" s="11"/>
      <c r="N33" s="11"/>
      <c r="O33" s="11"/>
      <c r="P33" s="9"/>
      <c r="Q33" s="9"/>
      <c r="R33" s="9"/>
      <c r="S33" s="9"/>
      <c r="T33" s="9"/>
      <c r="U33" s="9"/>
      <c r="V33" s="9"/>
      <c r="W33" s="9"/>
      <c r="X33" s="9"/>
      <c r="Y33" s="9"/>
      <c r="Z33" s="9"/>
      <c r="AA33" s="9"/>
    </row>
    <row r="34" spans="1:27" ht="13.5" customHeight="1" x14ac:dyDescent="0.25">
      <c r="A34" s="22" t="s">
        <v>62</v>
      </c>
      <c r="B34" s="265" t="s">
        <v>5217</v>
      </c>
      <c r="C34" s="613">
        <v>852</v>
      </c>
      <c r="D34" s="613">
        <v>812</v>
      </c>
      <c r="E34" s="613">
        <v>792</v>
      </c>
      <c r="F34" s="613">
        <v>800</v>
      </c>
      <c r="G34" s="613">
        <v>791</v>
      </c>
      <c r="H34" s="11"/>
      <c r="I34" s="277"/>
      <c r="J34" s="11"/>
      <c r="K34" s="11"/>
      <c r="L34" s="11"/>
      <c r="M34" s="11"/>
      <c r="N34" s="11"/>
      <c r="O34" s="11"/>
      <c r="P34" s="9"/>
      <c r="Q34" s="9"/>
      <c r="R34" s="9"/>
      <c r="S34" s="9"/>
      <c r="T34" s="9"/>
      <c r="U34" s="9"/>
      <c r="V34" s="9"/>
      <c r="W34" s="9"/>
      <c r="X34" s="9"/>
      <c r="Y34" s="9"/>
      <c r="Z34" s="9"/>
      <c r="AA34" s="9"/>
    </row>
    <row r="35" spans="1:27" ht="13.5" customHeight="1" x14ac:dyDescent="0.25">
      <c r="A35" s="22" t="s">
        <v>77</v>
      </c>
      <c r="B35" s="265" t="s">
        <v>5218</v>
      </c>
      <c r="C35" s="613">
        <v>12</v>
      </c>
      <c r="D35" s="613">
        <v>18</v>
      </c>
      <c r="E35" s="613">
        <v>16</v>
      </c>
      <c r="F35" s="613">
        <v>18</v>
      </c>
      <c r="G35" s="613">
        <v>15</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22" t="s">
        <v>77</v>
      </c>
      <c r="B36" s="265" t="s">
        <v>5219</v>
      </c>
      <c r="C36" s="775" t="s">
        <v>10807</v>
      </c>
      <c r="D36" s="705"/>
      <c r="E36" s="705"/>
      <c r="F36" s="705"/>
      <c r="G36" s="705"/>
      <c r="H36" s="11"/>
      <c r="I36" s="11"/>
      <c r="J36" s="11"/>
      <c r="K36" s="11"/>
      <c r="L36" s="11"/>
      <c r="M36" s="11"/>
      <c r="N36" s="11"/>
      <c r="O36" s="11"/>
      <c r="P36" s="9"/>
      <c r="Q36" s="9"/>
      <c r="R36" s="9"/>
      <c r="S36" s="9"/>
      <c r="T36" s="9"/>
      <c r="U36" s="9"/>
      <c r="V36" s="9"/>
      <c r="W36" s="9"/>
      <c r="X36" s="9"/>
      <c r="Y36" s="9"/>
      <c r="Z36" s="9"/>
      <c r="AA36" s="9"/>
    </row>
    <row r="37" spans="1:27" ht="13.5" customHeight="1" x14ac:dyDescent="0.25">
      <c r="A37" s="22" t="s">
        <v>1963</v>
      </c>
      <c r="B37" s="265" t="s">
        <v>5220</v>
      </c>
      <c r="C37" s="190">
        <v>72</v>
      </c>
      <c r="D37" s="190">
        <v>52</v>
      </c>
      <c r="E37" s="190">
        <v>52</v>
      </c>
      <c r="F37" s="190">
        <v>48</v>
      </c>
      <c r="G37" s="190">
        <v>45</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22" t="s">
        <v>1965</v>
      </c>
      <c r="B38" s="265" t="s">
        <v>5221</v>
      </c>
      <c r="C38" s="190" t="s">
        <v>1542</v>
      </c>
      <c r="D38" s="190">
        <v>19</v>
      </c>
      <c r="E38" s="190">
        <v>15</v>
      </c>
      <c r="F38" s="190" t="s">
        <v>1542</v>
      </c>
      <c r="G38" s="190">
        <v>10</v>
      </c>
      <c r="H38" s="11"/>
      <c r="I38" s="11"/>
      <c r="J38" s="11"/>
      <c r="K38" s="11"/>
      <c r="L38" s="11"/>
      <c r="M38" s="11"/>
      <c r="N38" s="11"/>
      <c r="O38" s="11"/>
      <c r="P38" s="9"/>
      <c r="Q38" s="9"/>
      <c r="R38" s="9"/>
      <c r="S38" s="9"/>
      <c r="T38" s="9"/>
      <c r="U38" s="9"/>
      <c r="V38" s="9"/>
      <c r="W38" s="9"/>
      <c r="X38" s="9"/>
      <c r="Y38" s="9"/>
      <c r="Z38" s="9"/>
      <c r="AA38" s="9"/>
    </row>
    <row r="39" spans="1:27" ht="13.5" customHeight="1" x14ac:dyDescent="0.25">
      <c r="A39" s="22" t="s">
        <v>1967</v>
      </c>
      <c r="B39" s="265" t="s">
        <v>5222</v>
      </c>
      <c r="C39" s="190">
        <v>31</v>
      </c>
      <c r="D39" s="190">
        <v>23</v>
      </c>
      <c r="E39" s="190">
        <v>18</v>
      </c>
      <c r="F39" s="190">
        <v>18</v>
      </c>
      <c r="G39" s="190">
        <v>23</v>
      </c>
      <c r="H39" s="11"/>
      <c r="I39" s="11"/>
      <c r="J39" s="11"/>
      <c r="K39" s="11"/>
      <c r="L39" s="11"/>
      <c r="M39" s="11"/>
      <c r="N39" s="11"/>
      <c r="O39" s="11"/>
      <c r="P39" s="9"/>
      <c r="Q39" s="9"/>
      <c r="R39" s="9"/>
      <c r="S39" s="9"/>
      <c r="T39" s="9"/>
      <c r="U39" s="9"/>
      <c r="V39" s="9"/>
      <c r="W39" s="9"/>
      <c r="X39" s="9"/>
      <c r="Y39" s="9"/>
      <c r="Z39" s="9"/>
      <c r="AA39" s="9"/>
    </row>
    <row r="40" spans="1:27" ht="13.5" customHeight="1" x14ac:dyDescent="0.25">
      <c r="A40" s="22" t="s">
        <v>1968</v>
      </c>
      <c r="B40" s="265" t="s">
        <v>5223</v>
      </c>
      <c r="C40" s="190">
        <v>19</v>
      </c>
      <c r="D40" s="190" t="s">
        <v>1542</v>
      </c>
      <c r="E40" s="190">
        <v>10</v>
      </c>
      <c r="F40" s="190">
        <v>11</v>
      </c>
      <c r="G40" s="190">
        <v>14</v>
      </c>
      <c r="H40" s="11"/>
      <c r="I40" s="11"/>
      <c r="J40" s="11"/>
      <c r="K40" s="11"/>
      <c r="L40" s="11"/>
      <c r="M40" s="11"/>
      <c r="N40" s="11"/>
      <c r="O40" s="11"/>
      <c r="P40" s="9"/>
      <c r="Q40" s="9"/>
      <c r="R40" s="9"/>
      <c r="S40" s="9"/>
      <c r="T40" s="9"/>
      <c r="U40" s="9"/>
      <c r="V40" s="9"/>
      <c r="W40" s="9"/>
      <c r="X40" s="9"/>
      <c r="Y40" s="9"/>
      <c r="Z40" s="9"/>
      <c r="AA40" s="9"/>
    </row>
    <row r="41" spans="1:27" ht="13.5" customHeight="1" x14ac:dyDescent="0.25">
      <c r="A41" s="22" t="s">
        <v>1970</v>
      </c>
      <c r="B41" s="265" t="s">
        <v>5224</v>
      </c>
      <c r="C41" s="190">
        <v>322</v>
      </c>
      <c r="D41" s="190">
        <v>262</v>
      </c>
      <c r="E41" s="190">
        <v>266</v>
      </c>
      <c r="F41" s="190">
        <v>224</v>
      </c>
      <c r="G41" s="190">
        <v>224</v>
      </c>
      <c r="H41" s="11"/>
      <c r="I41" s="11"/>
      <c r="J41" s="11"/>
      <c r="K41" s="11"/>
      <c r="L41" s="11"/>
      <c r="M41" s="11"/>
      <c r="N41" s="11"/>
      <c r="O41" s="11"/>
      <c r="P41" s="9"/>
      <c r="Q41" s="9"/>
      <c r="R41" s="9"/>
      <c r="S41" s="9"/>
      <c r="T41" s="9"/>
      <c r="U41" s="9"/>
      <c r="V41" s="9"/>
      <c r="W41" s="9"/>
      <c r="X41" s="9"/>
      <c r="Y41" s="9"/>
      <c r="Z41" s="9"/>
      <c r="AA41" s="9"/>
    </row>
    <row r="42" spans="1:27" ht="13.5" customHeight="1" x14ac:dyDescent="0.25">
      <c r="A42" s="22" t="s">
        <v>1972</v>
      </c>
      <c r="B42" s="265" t="s">
        <v>5225</v>
      </c>
      <c r="C42" s="775" t="s">
        <v>10807</v>
      </c>
      <c r="D42" s="705"/>
      <c r="E42" s="705"/>
      <c r="F42" s="705"/>
      <c r="G42" s="705"/>
      <c r="H42" s="11"/>
      <c r="I42" s="11"/>
      <c r="J42" s="11"/>
      <c r="K42" s="11"/>
      <c r="L42" s="11"/>
      <c r="M42" s="11"/>
      <c r="N42" s="11"/>
      <c r="O42" s="11"/>
      <c r="P42" s="9"/>
      <c r="Q42" s="9"/>
      <c r="R42" s="9"/>
      <c r="S42" s="9"/>
      <c r="T42" s="9"/>
      <c r="U42" s="9"/>
      <c r="V42" s="9"/>
      <c r="W42" s="9"/>
      <c r="X42" s="9"/>
      <c r="Y42" s="9"/>
      <c r="Z42" s="9"/>
      <c r="AA42" s="9"/>
    </row>
    <row r="43" spans="1:27" ht="13.5" customHeight="1" x14ac:dyDescent="0.25">
      <c r="A43" s="22" t="s">
        <v>1974</v>
      </c>
      <c r="B43" s="265" t="s">
        <v>5226</v>
      </c>
      <c r="C43" s="775" t="s">
        <v>10807</v>
      </c>
      <c r="D43" s="705"/>
      <c r="E43" s="705"/>
      <c r="F43" s="705"/>
      <c r="G43" s="705"/>
      <c r="H43" s="11"/>
      <c r="I43" s="11"/>
      <c r="J43" s="11"/>
      <c r="K43" s="11"/>
      <c r="L43" s="11"/>
      <c r="M43" s="11"/>
      <c r="N43" s="11"/>
      <c r="O43" s="11"/>
      <c r="P43" s="9"/>
      <c r="Q43" s="9"/>
      <c r="R43" s="9"/>
      <c r="S43" s="9"/>
      <c r="T43" s="9"/>
      <c r="U43" s="9"/>
      <c r="V43" s="9"/>
      <c r="W43" s="9"/>
      <c r="X43" s="9"/>
      <c r="Y43" s="9"/>
      <c r="Z43" s="9"/>
      <c r="AA43" s="9"/>
    </row>
    <row r="44" spans="1:27" ht="13.5" customHeight="1" x14ac:dyDescent="0.25">
      <c r="A44" s="22" t="s">
        <v>1976</v>
      </c>
      <c r="B44" s="265" t="s">
        <v>5227</v>
      </c>
      <c r="C44" s="775" t="s">
        <v>10807</v>
      </c>
      <c r="D44" s="705"/>
      <c r="E44" s="705"/>
      <c r="F44" s="705"/>
      <c r="G44" s="705"/>
      <c r="H44" s="11"/>
      <c r="I44" s="11"/>
      <c r="J44" s="11"/>
      <c r="K44" s="11"/>
      <c r="L44" s="11"/>
      <c r="M44" s="11"/>
      <c r="N44" s="11"/>
      <c r="O44" s="11"/>
      <c r="P44" s="9"/>
      <c r="Q44" s="9"/>
      <c r="R44" s="9"/>
      <c r="S44" s="9"/>
      <c r="T44" s="9"/>
      <c r="U44" s="9"/>
      <c r="V44" s="9"/>
      <c r="W44" s="9"/>
      <c r="X44" s="9"/>
      <c r="Y44" s="9"/>
      <c r="Z44" s="9"/>
      <c r="AA44" s="9"/>
    </row>
    <row r="45" spans="1:27" ht="13.5" customHeight="1" x14ac:dyDescent="0.25">
      <c r="A45" s="22" t="s">
        <v>1978</v>
      </c>
      <c r="B45" s="265" t="s">
        <v>5228</v>
      </c>
      <c r="C45" s="190">
        <v>677</v>
      </c>
      <c r="D45" s="190">
        <v>251</v>
      </c>
      <c r="E45" s="190">
        <v>124</v>
      </c>
      <c r="F45" s="190">
        <v>95</v>
      </c>
      <c r="G45" s="190">
        <v>94</v>
      </c>
      <c r="H45" s="11"/>
      <c r="I45" s="11"/>
      <c r="J45" s="11"/>
      <c r="K45" s="11"/>
      <c r="L45" s="11"/>
      <c r="M45" s="11"/>
      <c r="N45" s="11"/>
      <c r="O45" s="11"/>
      <c r="P45" s="9"/>
      <c r="Q45" s="9"/>
      <c r="R45" s="9"/>
      <c r="S45" s="9"/>
      <c r="T45" s="9"/>
      <c r="U45" s="9"/>
      <c r="V45" s="9"/>
      <c r="W45" s="9"/>
      <c r="X45" s="9"/>
      <c r="Y45" s="9"/>
      <c r="Z45" s="9"/>
      <c r="AA45" s="9"/>
    </row>
    <row r="46" spans="1:27" ht="13.5" customHeight="1" x14ac:dyDescent="0.25">
      <c r="A46" s="22" t="s">
        <v>1980</v>
      </c>
      <c r="B46" s="265" t="s">
        <v>5229</v>
      </c>
      <c r="C46" s="190">
        <v>115</v>
      </c>
      <c r="D46" s="190">
        <v>50</v>
      </c>
      <c r="E46" s="190">
        <v>27</v>
      </c>
      <c r="F46" s="190">
        <v>29</v>
      </c>
      <c r="G46" s="190">
        <v>19</v>
      </c>
      <c r="H46" s="11"/>
      <c r="I46" s="11"/>
      <c r="J46" s="11"/>
      <c r="K46" s="11"/>
      <c r="L46" s="11"/>
      <c r="M46" s="11"/>
      <c r="N46" s="11"/>
      <c r="O46" s="11"/>
      <c r="P46" s="9"/>
      <c r="Q46" s="9"/>
      <c r="R46" s="9"/>
      <c r="S46" s="9"/>
      <c r="T46" s="9"/>
      <c r="U46" s="9"/>
      <c r="V46" s="9"/>
      <c r="W46" s="9"/>
      <c r="X46" s="9"/>
      <c r="Y46" s="9"/>
      <c r="Z46" s="9"/>
      <c r="AA46" s="9"/>
    </row>
    <row r="47" spans="1:27" ht="13.5" customHeight="1" x14ac:dyDescent="0.25">
      <c r="A47" s="22" t="s">
        <v>1982</v>
      </c>
      <c r="B47" s="265" t="s">
        <v>5230</v>
      </c>
      <c r="C47" s="190">
        <v>1010</v>
      </c>
      <c r="D47" s="190">
        <v>995</v>
      </c>
      <c r="E47" s="190">
        <v>939</v>
      </c>
      <c r="F47" s="190">
        <v>1149</v>
      </c>
      <c r="G47" s="190">
        <v>1079</v>
      </c>
      <c r="H47" s="11"/>
      <c r="I47" s="11"/>
      <c r="J47" s="11"/>
      <c r="K47" s="11"/>
      <c r="L47" s="11"/>
      <c r="M47" s="11"/>
      <c r="N47" s="11"/>
      <c r="O47" s="11"/>
      <c r="P47" s="9"/>
      <c r="Q47" s="9"/>
      <c r="R47" s="9"/>
      <c r="S47" s="9"/>
      <c r="T47" s="9"/>
      <c r="U47" s="9"/>
      <c r="V47" s="9"/>
      <c r="W47" s="9"/>
      <c r="X47" s="9"/>
      <c r="Y47" s="9"/>
      <c r="Z47" s="9"/>
      <c r="AA47" s="9"/>
    </row>
    <row r="48" spans="1:27" ht="13.5" customHeight="1" x14ac:dyDescent="0.25">
      <c r="A48" s="22" t="s">
        <v>1984</v>
      </c>
      <c r="B48" s="265" t="s">
        <v>5231</v>
      </c>
      <c r="C48" s="190">
        <v>246</v>
      </c>
      <c r="D48" s="190">
        <v>99</v>
      </c>
      <c r="E48" s="190">
        <v>46</v>
      </c>
      <c r="F48" s="190">
        <v>34</v>
      </c>
      <c r="G48" s="190">
        <v>34</v>
      </c>
      <c r="H48" s="11"/>
      <c r="I48" s="11"/>
      <c r="J48" s="11"/>
      <c r="K48" s="11"/>
      <c r="L48" s="11"/>
      <c r="M48" s="11"/>
      <c r="N48" s="11"/>
      <c r="O48" s="11"/>
      <c r="P48" s="9"/>
      <c r="Q48" s="9"/>
      <c r="R48" s="9"/>
      <c r="S48" s="9"/>
      <c r="T48" s="9"/>
      <c r="U48" s="9"/>
      <c r="V48" s="9"/>
      <c r="W48" s="9"/>
      <c r="X48" s="9"/>
      <c r="Y48" s="9"/>
      <c r="Z48" s="9"/>
      <c r="AA48" s="9"/>
    </row>
    <row r="49" spans="1:27" ht="13.5" customHeight="1" x14ac:dyDescent="0.25">
      <c r="A49" s="22" t="s">
        <v>1986</v>
      </c>
      <c r="B49" s="265" t="s">
        <v>5232</v>
      </c>
      <c r="C49" s="775" t="s">
        <v>10807</v>
      </c>
      <c r="D49" s="705"/>
      <c r="E49" s="705"/>
      <c r="F49" s="705"/>
      <c r="G49" s="705"/>
      <c r="H49" s="11"/>
      <c r="I49" s="11"/>
      <c r="J49" s="11"/>
      <c r="K49" s="11"/>
      <c r="L49" s="11"/>
      <c r="M49" s="11"/>
      <c r="N49" s="11"/>
      <c r="O49" s="11"/>
      <c r="P49" s="9"/>
      <c r="Q49" s="9"/>
      <c r="R49" s="9"/>
      <c r="S49" s="9"/>
      <c r="T49" s="9"/>
      <c r="U49" s="9"/>
      <c r="V49" s="9"/>
      <c r="W49" s="9"/>
      <c r="X49" s="9"/>
      <c r="Y49" s="9"/>
      <c r="Z49" s="9"/>
      <c r="AA49" s="9"/>
    </row>
    <row r="50" spans="1:27" ht="13.5" customHeight="1" x14ac:dyDescent="0.25">
      <c r="A50" s="22" t="s">
        <v>1994</v>
      </c>
      <c r="B50" s="265" t="s">
        <v>117</v>
      </c>
      <c r="C50" s="613">
        <v>835</v>
      </c>
      <c r="D50" s="613">
        <v>1828</v>
      </c>
      <c r="E50" s="613">
        <v>2115</v>
      </c>
      <c r="F50" s="613">
        <v>2414</v>
      </c>
      <c r="G50" s="613">
        <v>2261</v>
      </c>
      <c r="H50" s="11"/>
      <c r="I50" s="11"/>
      <c r="J50" s="11"/>
      <c r="K50" s="11"/>
      <c r="L50" s="11"/>
      <c r="M50" s="11"/>
      <c r="N50" s="11"/>
      <c r="O50" s="11"/>
      <c r="P50" s="9"/>
      <c r="Q50" s="9"/>
      <c r="R50" s="9"/>
      <c r="S50" s="9"/>
      <c r="T50" s="9"/>
      <c r="U50" s="9"/>
      <c r="V50" s="9"/>
      <c r="W50" s="9"/>
      <c r="X50" s="9"/>
      <c r="Y50" s="9"/>
      <c r="Z50" s="9"/>
      <c r="AA50" s="9"/>
    </row>
    <row r="51" spans="1:27" ht="13.5" customHeight="1" x14ac:dyDescent="0.25">
      <c r="A51" s="22" t="s">
        <v>2012</v>
      </c>
      <c r="B51" s="265" t="s">
        <v>4141</v>
      </c>
      <c r="C51" s="613">
        <v>436</v>
      </c>
      <c r="D51" s="613">
        <v>996</v>
      </c>
      <c r="E51" s="613">
        <v>1241</v>
      </c>
      <c r="F51" s="613">
        <v>1434</v>
      </c>
      <c r="G51" s="613">
        <v>1267</v>
      </c>
      <c r="H51" s="11"/>
      <c r="I51" s="11"/>
      <c r="J51" s="11"/>
      <c r="K51" s="11"/>
      <c r="L51" s="11"/>
      <c r="M51" s="11"/>
      <c r="N51" s="11"/>
      <c r="O51" s="11"/>
      <c r="P51" s="9"/>
      <c r="Q51" s="9"/>
      <c r="R51" s="9"/>
      <c r="S51" s="9"/>
      <c r="T51" s="9"/>
      <c r="U51" s="9"/>
      <c r="V51" s="9"/>
      <c r="W51" s="9"/>
      <c r="X51" s="9"/>
      <c r="Y51" s="9"/>
      <c r="Z51" s="9"/>
      <c r="AA51" s="9"/>
    </row>
    <row r="52" spans="1:27" s="19" customFormat="1" ht="13.5" customHeight="1" x14ac:dyDescent="0.25">
      <c r="A52" s="19" t="s">
        <v>53</v>
      </c>
      <c r="C52" s="20">
        <v>25750</v>
      </c>
      <c r="D52" s="20">
        <v>25735</v>
      </c>
      <c r="E52" s="20">
        <v>25844</v>
      </c>
      <c r="F52" s="20">
        <v>27050</v>
      </c>
      <c r="G52" s="20">
        <v>26338</v>
      </c>
      <c r="H52" s="20"/>
      <c r="I52" s="20"/>
      <c r="J52" s="20"/>
      <c r="K52" s="20"/>
      <c r="L52" s="20"/>
      <c r="M52" s="20"/>
      <c r="N52" s="20"/>
      <c r="O52" s="20"/>
      <c r="P52" s="21"/>
      <c r="Q52" s="21"/>
      <c r="R52" s="21"/>
      <c r="S52" s="21"/>
      <c r="T52" s="21"/>
      <c r="U52" s="21"/>
      <c r="V52" s="21"/>
      <c r="W52" s="21"/>
      <c r="X52" s="21"/>
      <c r="Y52" s="21"/>
      <c r="Z52" s="21"/>
      <c r="AA52" s="21"/>
    </row>
    <row r="53" spans="1:27" ht="15" customHeight="1" x14ac:dyDescent="0.25"/>
  </sheetData>
  <mergeCells count="22">
    <mergeCell ref="B13:G13"/>
    <mergeCell ref="B15:G15"/>
    <mergeCell ref="B16:G16"/>
    <mergeCell ref="B17:G17"/>
    <mergeCell ref="B18:G18"/>
    <mergeCell ref="B8:G8"/>
    <mergeCell ref="B9:G9"/>
    <mergeCell ref="B10:G10"/>
    <mergeCell ref="B11:G11"/>
    <mergeCell ref="B12:G12"/>
    <mergeCell ref="B3:G3"/>
    <mergeCell ref="B4:G4"/>
    <mergeCell ref="B5:G5"/>
    <mergeCell ref="B6:G6"/>
    <mergeCell ref="B7:G7"/>
    <mergeCell ref="C36:G36"/>
    <mergeCell ref="C49:G49"/>
    <mergeCell ref="C42:G42"/>
    <mergeCell ref="C43:G43"/>
    <mergeCell ref="B14:G14"/>
    <mergeCell ref="C27:G27"/>
    <mergeCell ref="C44:G44"/>
  </mergeCells>
  <dataValidations count="3">
    <dataValidation type="list" allowBlank="1" showInputMessage="1" showErrorMessage="1" sqref="B5:G5" xr:uid="{00000000-0002-0000-8A02-000000000000}">
      <formula1>$AA$4:$AA$11</formula1>
    </dataValidation>
    <dataValidation type="list" allowBlank="1" showInputMessage="1" showErrorMessage="1" sqref="B10:G10" xr:uid="{00000000-0002-0000-8A02-000001000000}">
      <formula1>$AA$12:$AA$13</formula1>
    </dataValidation>
    <dataValidation type="list" allowBlank="1" showInputMessage="1" showErrorMessage="1" sqref="B12:G12" xr:uid="{00000000-0002-0000-8A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5233</v>
      </c>
      <c r="C3" s="702"/>
      <c r="D3" s="702"/>
      <c r="E3" s="702"/>
      <c r="F3" s="702"/>
      <c r="G3" s="702"/>
    </row>
    <row r="4" spans="1:27" ht="14.25" customHeight="1" x14ac:dyDescent="0.25">
      <c r="A4" s="6" t="s">
        <v>2</v>
      </c>
      <c r="B4" s="699" t="s">
        <v>5234</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5235</v>
      </c>
      <c r="C13" s="699"/>
      <c r="D13" s="699"/>
      <c r="E13" s="699"/>
      <c r="F13" s="699"/>
      <c r="G13" s="699"/>
      <c r="AA13" s="2" t="s">
        <v>18</v>
      </c>
    </row>
    <row r="14" spans="1:27" ht="14.25" customHeight="1" x14ac:dyDescent="0.25">
      <c r="A14" s="6" t="s">
        <v>28</v>
      </c>
      <c r="B14" s="688" t="s">
        <v>3241</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1130</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1">
        <v>25750</v>
      </c>
      <c r="D20" s="11">
        <v>25735</v>
      </c>
      <c r="E20" s="11">
        <v>25844</v>
      </c>
      <c r="F20" s="11">
        <v>27050</v>
      </c>
      <c r="G20" s="11">
        <v>26338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800</v>
      </c>
      <c r="D21" s="10">
        <f t="shared" ref="D21:G21" si="0">D20-D25</f>
        <v>1767</v>
      </c>
      <c r="E21" s="10">
        <f t="shared" si="0"/>
        <v>2045</v>
      </c>
      <c r="F21" s="10">
        <f t="shared" si="0"/>
        <v>2285</v>
      </c>
      <c r="G21" s="10">
        <f t="shared" si="0"/>
        <v>2164</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3.1067961165048542E-2</v>
      </c>
      <c r="D22" s="12">
        <f t="shared" ref="D22:G22" si="1">D21/D20</f>
        <v>6.8661356129784343E-2</v>
      </c>
      <c r="E22" s="12">
        <f t="shared" si="1"/>
        <v>7.9128617861012232E-2</v>
      </c>
      <c r="F22" s="12">
        <f t="shared" si="1"/>
        <v>8.4473197781885404E-2</v>
      </c>
      <c r="G22" s="12">
        <f t="shared" si="1"/>
        <v>8.2162654719416806E-2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6</v>
      </c>
      <c r="D23" s="10">
        <v>13</v>
      </c>
      <c r="E23" s="10">
        <v>15</v>
      </c>
      <c r="F23" s="9">
        <v>16</v>
      </c>
      <c r="G23" s="9">
        <v>10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2.3300970873786408E-4</v>
      </c>
      <c r="D24" s="12">
        <f t="shared" ref="D24:F24" si="2">D23/D20</f>
        <v>5.0514863027006018E-4</v>
      </c>
      <c r="E24" s="12">
        <f t="shared" si="2"/>
        <v>5.8040550998297478E-4</v>
      </c>
      <c r="F24" s="12">
        <f t="shared" si="2"/>
        <v>5.9149722735674678E-4</v>
      </c>
      <c r="G24" s="12">
        <f>G23/G20</f>
        <v>3.7967955045941227E-4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24950</v>
      </c>
      <c r="D25" s="13">
        <v>23968</v>
      </c>
      <c r="E25" s="13">
        <v>23799</v>
      </c>
      <c r="F25" s="13">
        <v>24765</v>
      </c>
      <c r="G25" s="13">
        <v>24174</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0.96893203883495149</v>
      </c>
      <c r="D26" s="12">
        <f t="shared" ref="D26:F26" si="3">D25/D20</f>
        <v>0.9313386438702157</v>
      </c>
      <c r="E26" s="12">
        <f t="shared" si="3"/>
        <v>0.92087138213898778</v>
      </c>
      <c r="F26" s="12">
        <f t="shared" si="3"/>
        <v>0.91552680221811455</v>
      </c>
      <c r="G26" s="12">
        <f>G25/G20</f>
        <v>0.91783734528058314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800</v>
      </c>
      <c r="D30" s="20">
        <v>1767</v>
      </c>
      <c r="E30" s="20">
        <v>2045</v>
      </c>
      <c r="F30" s="20">
        <v>2285</v>
      </c>
      <c r="G30" s="20">
        <v>2164</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8B02-000000000000}">
      <formula1>$AA$4:$AA$11</formula1>
    </dataValidation>
    <dataValidation type="list" allowBlank="1" showInputMessage="1" showErrorMessage="1" sqref="B10:G10" xr:uid="{00000000-0002-0000-8B02-000001000000}">
      <formula1>$AA$12:$AA$13</formula1>
    </dataValidation>
    <dataValidation type="list" allowBlank="1" showInputMessage="1" showErrorMessage="1" sqref="B12:G12" xr:uid="{00000000-0002-0000-8B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5236</v>
      </c>
      <c r="C3" s="702"/>
      <c r="D3" s="702"/>
      <c r="E3" s="702"/>
      <c r="F3" s="702"/>
      <c r="G3" s="702"/>
    </row>
    <row r="4" spans="1:27" ht="14.25" customHeight="1" x14ac:dyDescent="0.25">
      <c r="A4" s="6" t="s">
        <v>2</v>
      </c>
      <c r="B4" s="699" t="s">
        <v>5150</v>
      </c>
      <c r="C4" s="699"/>
      <c r="D4" s="699"/>
      <c r="E4" s="699"/>
      <c r="F4" s="699"/>
      <c r="G4" s="699"/>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5237</v>
      </c>
      <c r="C13" s="699"/>
      <c r="D13" s="699"/>
      <c r="E13" s="699"/>
      <c r="F13" s="699"/>
      <c r="G13" s="699"/>
      <c r="AA13" s="2" t="s">
        <v>18</v>
      </c>
    </row>
    <row r="14" spans="1:27" ht="14.25" customHeight="1" x14ac:dyDescent="0.25">
      <c r="A14" s="6" t="s">
        <v>28</v>
      </c>
      <c r="B14" s="688" t="s">
        <v>3245</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1131</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1">
        <v>25750</v>
      </c>
      <c r="D20" s="11">
        <v>25735</v>
      </c>
      <c r="E20" s="11">
        <v>25844</v>
      </c>
      <c r="F20" s="11">
        <v>27050</v>
      </c>
      <c r="G20" s="11">
        <v>26338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7885</v>
      </c>
      <c r="D21" s="10">
        <f t="shared" ref="D21:G21" si="0">D20-D25</f>
        <v>8107</v>
      </c>
      <c r="E21" s="10">
        <f t="shared" si="0"/>
        <v>8226</v>
      </c>
      <c r="F21" s="10">
        <f t="shared" si="0"/>
        <v>9092</v>
      </c>
      <c r="G21" s="10">
        <f t="shared" si="0"/>
        <v>8439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0.3062135922330097</v>
      </c>
      <c r="D22" s="12">
        <f t="shared" ref="D22:G22" si="1">D21/D20</f>
        <v>0.31501845735379835</v>
      </c>
      <c r="E22" s="12">
        <f t="shared" si="1"/>
        <v>0.31829438167466334</v>
      </c>
      <c r="F22" s="12">
        <f t="shared" si="1"/>
        <v>0.33611829944547134</v>
      </c>
      <c r="G22" s="12">
        <f t="shared" si="1"/>
        <v>0.32041157263269798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50</v>
      </c>
      <c r="D23" s="10">
        <v>62</v>
      </c>
      <c r="E23" s="10">
        <v>73</v>
      </c>
      <c r="F23" s="9">
        <v>86</v>
      </c>
      <c r="G23" s="9">
        <v>84</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1.9417475728155339E-3</v>
      </c>
      <c r="D24" s="12">
        <f t="shared" ref="D24:F24" si="2">D23/D20</f>
        <v>2.4091703905187488E-3</v>
      </c>
      <c r="E24" s="12">
        <f t="shared" si="2"/>
        <v>2.8246401485838104E-3</v>
      </c>
      <c r="F24" s="12">
        <f t="shared" si="2"/>
        <v>3.1792975970425137E-3</v>
      </c>
      <c r="G24" s="12">
        <f>G23/G20</f>
        <v>3.1893082238590629E-3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17865</v>
      </c>
      <c r="D25" s="13">
        <v>17628</v>
      </c>
      <c r="E25" s="13">
        <v>17618</v>
      </c>
      <c r="F25" s="13">
        <v>17958</v>
      </c>
      <c r="G25" s="13">
        <v>17899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0.6937864077669903</v>
      </c>
      <c r="D26" s="12">
        <f t="shared" ref="D26:F26" si="3">D25/D20</f>
        <v>0.6849815426462017</v>
      </c>
      <c r="E26" s="12">
        <f t="shared" si="3"/>
        <v>0.6817056183253366</v>
      </c>
      <c r="F26" s="12">
        <f t="shared" si="3"/>
        <v>0.66388170055452866</v>
      </c>
      <c r="G26" s="12">
        <f>G25/G20</f>
        <v>0.67958842736730196</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7885</v>
      </c>
      <c r="D30" s="20">
        <v>8107</v>
      </c>
      <c r="E30" s="20">
        <v>8226</v>
      </c>
      <c r="F30" s="20">
        <v>9092</v>
      </c>
      <c r="G30" s="20">
        <v>8439</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8C02-000000000000}">
      <formula1>$AA$4:$AA$11</formula1>
    </dataValidation>
    <dataValidation type="list" allowBlank="1" showInputMessage="1" showErrorMessage="1" sqref="B10:G10" xr:uid="{00000000-0002-0000-8C02-000001000000}">
      <formula1>$AA$12:$AA$13</formula1>
    </dataValidation>
    <dataValidation type="list" allowBlank="1" showInputMessage="1" showErrorMessage="1" sqref="B12:G12" xr:uid="{00000000-0002-0000-8C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1.855468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5238</v>
      </c>
      <c r="C3" s="702"/>
      <c r="D3" s="702"/>
      <c r="E3" s="702"/>
      <c r="F3" s="702"/>
      <c r="G3" s="702"/>
    </row>
    <row r="4" spans="1:27" ht="14.25" customHeight="1" x14ac:dyDescent="0.25">
      <c r="A4" s="6" t="s">
        <v>2</v>
      </c>
      <c r="B4" s="699" t="s">
        <v>5239</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5240</v>
      </c>
      <c r="C13" s="699"/>
      <c r="D13" s="699"/>
      <c r="E13" s="699"/>
      <c r="F13" s="699"/>
      <c r="G13" s="699"/>
      <c r="AA13" s="2" t="s">
        <v>18</v>
      </c>
    </row>
    <row r="14" spans="1:27" ht="14.25" customHeight="1" x14ac:dyDescent="0.25">
      <c r="A14" s="6" t="s">
        <v>28</v>
      </c>
      <c r="B14" s="688" t="s">
        <v>3249</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1132</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1">
        <v>25750</v>
      </c>
      <c r="D20" s="11">
        <v>25735</v>
      </c>
      <c r="E20" s="11">
        <v>25844</v>
      </c>
      <c r="F20" s="11">
        <v>27050</v>
      </c>
      <c r="G20" s="11">
        <v>26338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7123</v>
      </c>
      <c r="D21" s="10">
        <f t="shared" ref="D21:G21" si="0">D20-D25</f>
        <v>7402</v>
      </c>
      <c r="E21" s="10">
        <f t="shared" si="0"/>
        <v>7667</v>
      </c>
      <c r="F21" s="10">
        <f t="shared" si="0"/>
        <v>8587</v>
      </c>
      <c r="G21" s="10">
        <f t="shared" si="0"/>
        <v>8042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0.27662135922330094</v>
      </c>
      <c r="D22" s="12">
        <f t="shared" ref="D22:G22" si="1">D21/D20</f>
        <v>0.28762385855838352</v>
      </c>
      <c r="E22" s="12">
        <f t="shared" si="1"/>
        <v>0.29666460300263114</v>
      </c>
      <c r="F22" s="12">
        <f t="shared" si="1"/>
        <v>0.31744916820702401</v>
      </c>
      <c r="G22" s="12">
        <f t="shared" si="1"/>
        <v>0.30533829447945932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377</v>
      </c>
      <c r="D23" s="10">
        <v>441</v>
      </c>
      <c r="E23" s="10">
        <v>381</v>
      </c>
      <c r="F23" s="9">
        <v>342</v>
      </c>
      <c r="G23" s="9">
        <v>248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1.4640776699029126E-2</v>
      </c>
      <c r="D24" s="12">
        <f t="shared" ref="D24:F24" si="2">D23/D20</f>
        <v>1.7136195842238196E-2</v>
      </c>
      <c r="E24" s="12">
        <f t="shared" si="2"/>
        <v>1.4742299953567559E-2</v>
      </c>
      <c r="F24" s="12">
        <f t="shared" si="2"/>
        <v>1.2643253234750462E-2</v>
      </c>
      <c r="G24" s="12">
        <f>G23/G20</f>
        <v>9.4160528513934239E-3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18627</v>
      </c>
      <c r="D25" s="13">
        <v>18333</v>
      </c>
      <c r="E25" s="13">
        <v>18177</v>
      </c>
      <c r="F25" s="13">
        <v>18463</v>
      </c>
      <c r="G25" s="13">
        <v>18296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0.723378640776699</v>
      </c>
      <c r="D26" s="12">
        <f t="shared" ref="D26:F26" si="3">D25/D20</f>
        <v>0.71237614144161643</v>
      </c>
      <c r="E26" s="12">
        <f t="shared" si="3"/>
        <v>0.7033353969973688</v>
      </c>
      <c r="F26" s="12">
        <f t="shared" si="3"/>
        <v>0.68255083179297593</v>
      </c>
      <c r="G26" s="12">
        <f>G25/G20</f>
        <v>0.69466170552054063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7123</v>
      </c>
      <c r="D30" s="20">
        <v>7402</v>
      </c>
      <c r="E30" s="20">
        <v>7667</v>
      </c>
      <c r="F30" s="20">
        <v>8587</v>
      </c>
      <c r="G30" s="20">
        <v>8042</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8D02-000000000000}">
      <formula1>$AA$14:$AA$16</formula1>
    </dataValidation>
    <dataValidation type="list" allowBlank="1" showInputMessage="1" showErrorMessage="1" sqref="B10:G10" xr:uid="{00000000-0002-0000-8D02-000001000000}">
      <formula1>$AA$12:$AA$13</formula1>
    </dataValidation>
    <dataValidation type="list" allowBlank="1" showInputMessage="1" showErrorMessage="1" sqref="B5:G5" xr:uid="{00000000-0002-0000-8D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3.140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5241</v>
      </c>
      <c r="C3" s="702"/>
      <c r="D3" s="702"/>
      <c r="E3" s="702"/>
      <c r="F3" s="702"/>
      <c r="G3" s="702"/>
    </row>
    <row r="4" spans="1:27" ht="14.25" customHeight="1" x14ac:dyDescent="0.25">
      <c r="A4" s="6" t="s">
        <v>2</v>
      </c>
      <c r="B4" s="699" t="s">
        <v>5156</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5242</v>
      </c>
      <c r="C13" s="699"/>
      <c r="D13" s="699"/>
      <c r="E13" s="699"/>
      <c r="F13" s="699"/>
      <c r="G13" s="699"/>
      <c r="AA13" s="2" t="s">
        <v>18</v>
      </c>
    </row>
    <row r="14" spans="1:27" ht="14.25" customHeight="1" x14ac:dyDescent="0.25">
      <c r="A14" s="6" t="s">
        <v>28</v>
      </c>
      <c r="B14" s="688" t="s">
        <v>3253</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1133</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1">
        <v>25750</v>
      </c>
      <c r="D20" s="11">
        <v>25735</v>
      </c>
      <c r="E20" s="11">
        <v>25844</v>
      </c>
      <c r="F20" s="11">
        <v>27050</v>
      </c>
      <c r="G20" s="11">
        <v>26338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4409</v>
      </c>
      <c r="D21" s="10">
        <f t="shared" ref="D21:G21" si="0">D20-D25</f>
        <v>4817</v>
      </c>
      <c r="E21" s="10">
        <f t="shared" si="0"/>
        <v>5172</v>
      </c>
      <c r="F21" s="10">
        <f t="shared" si="0"/>
        <v>5987</v>
      </c>
      <c r="G21" s="10">
        <f t="shared" si="0"/>
        <v>5466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0.17122330097087379</v>
      </c>
      <c r="D22" s="12">
        <f t="shared" ref="D22:G22" si="1">D21/D20</f>
        <v>0.18717699630852924</v>
      </c>
      <c r="E22" s="12">
        <f t="shared" si="1"/>
        <v>0.20012381984212971</v>
      </c>
      <c r="F22" s="12">
        <f t="shared" si="1"/>
        <v>0.22133086876155267</v>
      </c>
      <c r="G22" s="12">
        <f t="shared" si="1"/>
        <v>0.20753284228111474</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319</v>
      </c>
      <c r="D23" s="10">
        <v>349</v>
      </c>
      <c r="E23" s="10">
        <v>311</v>
      </c>
      <c r="F23" s="9">
        <v>350</v>
      </c>
      <c r="G23" s="9">
        <v>266</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1.2388349514563107E-2</v>
      </c>
      <c r="D24" s="12">
        <f t="shared" ref="D24:F24" si="2">D23/D20</f>
        <v>1.3561297843403925E-2</v>
      </c>
      <c r="E24" s="12">
        <f t="shared" si="2"/>
        <v>1.2033740906980344E-2</v>
      </c>
      <c r="F24" s="12">
        <f t="shared" si="2"/>
        <v>1.2939001848428836E-2</v>
      </c>
      <c r="G24" s="12">
        <f>G23/G20</f>
        <v>1.0099476042220366E-2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21341</v>
      </c>
      <c r="D25" s="13">
        <v>20918</v>
      </c>
      <c r="E25" s="13">
        <v>20672</v>
      </c>
      <c r="F25" s="13">
        <v>21063</v>
      </c>
      <c r="G25" s="13">
        <v>20872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0.82877669902912621</v>
      </c>
      <c r="D26" s="12">
        <f t="shared" ref="D26:F26" si="3">D25/D20</f>
        <v>0.81282300369147076</v>
      </c>
      <c r="E26" s="12">
        <f t="shared" si="3"/>
        <v>0.79987618015787032</v>
      </c>
      <c r="F26" s="12">
        <f t="shared" si="3"/>
        <v>0.77866913123844728</v>
      </c>
      <c r="G26" s="12">
        <f>G25/G20</f>
        <v>0.79246715771888521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4409</v>
      </c>
      <c r="D30" s="20">
        <v>4817</v>
      </c>
      <c r="E30" s="20">
        <v>5172</v>
      </c>
      <c r="F30" s="20">
        <v>5987</v>
      </c>
      <c r="G30" s="20">
        <v>5466</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8E02-000000000000}">
      <formula1>$AA$14:$AA$16</formula1>
    </dataValidation>
    <dataValidation type="list" allowBlank="1" showInputMessage="1" showErrorMessage="1" sqref="B10:G10" xr:uid="{00000000-0002-0000-8E02-000001000000}">
      <formula1>$AA$12:$AA$13</formula1>
    </dataValidation>
    <dataValidation type="list" allowBlank="1" showInputMessage="1" showErrorMessage="1" sqref="B5:G5" xr:uid="{00000000-0002-0000-8E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2-000000000000}">
  <dimension ref="A1:AA43"/>
  <sheetViews>
    <sheetView workbookViewId="0">
      <pane xSplit="1" ySplit="2" topLeftCell="B18" activePane="bottomRight" state="frozen"/>
      <selection activeCell="A5" sqref="A5:XFD5"/>
      <selection pane="topRight" activeCell="A5" sqref="A5:XFD5"/>
      <selection pane="bottomLeft" activeCell="A5" sqref="A5:XFD5"/>
      <selection pane="bottomRight" activeCell="C36" sqref="C36:G36"/>
    </sheetView>
  </sheetViews>
  <sheetFormatPr defaultColWidth="9.140625" defaultRowHeight="15" x14ac:dyDescent="0.25"/>
  <cols>
    <col min="1" max="1" width="36.85546875" style="2" customWidth="1"/>
    <col min="2" max="2" width="62.85546875" style="2" customWidth="1"/>
    <col min="3" max="7" width="8" style="2" customWidth="1"/>
    <col min="8" max="9" width="8.140625" style="2" customWidth="1"/>
    <col min="10" max="10" width="29.710937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5243</v>
      </c>
      <c r="C3" s="702"/>
      <c r="D3" s="702"/>
      <c r="E3" s="702"/>
      <c r="F3" s="702"/>
      <c r="G3" s="702"/>
    </row>
    <row r="4" spans="1:27" ht="14.25" customHeight="1" x14ac:dyDescent="0.25">
      <c r="A4" s="6" t="s">
        <v>2</v>
      </c>
      <c r="B4" s="699" t="s">
        <v>5244</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90" t="s">
        <v>9</v>
      </c>
      <c r="C7" s="690"/>
      <c r="D7" s="690"/>
      <c r="E7" s="690"/>
      <c r="F7" s="690"/>
      <c r="G7" s="690"/>
      <c r="I7" s="131" t="s">
        <v>58</v>
      </c>
      <c r="J7" s="2" t="s">
        <v>5245</v>
      </c>
      <c r="AA7" s="2" t="s">
        <v>12</v>
      </c>
    </row>
    <row r="8" spans="1:27" ht="14.25" customHeight="1" x14ac:dyDescent="0.25">
      <c r="A8" s="6" t="s">
        <v>13</v>
      </c>
      <c r="B8" s="699" t="s">
        <v>9</v>
      </c>
      <c r="C8" s="699"/>
      <c r="D8" s="699"/>
      <c r="E8" s="699"/>
      <c r="F8" s="699"/>
      <c r="G8" s="699"/>
      <c r="I8" s="131" t="s">
        <v>59</v>
      </c>
      <c r="J8" s="2" t="s">
        <v>5246</v>
      </c>
      <c r="AA8" s="2" t="s">
        <v>14</v>
      </c>
    </row>
    <row r="9" spans="1:27" ht="14.25" customHeight="1" x14ac:dyDescent="0.25">
      <c r="A9" s="6" t="s">
        <v>15</v>
      </c>
      <c r="B9" s="699" t="s">
        <v>63</v>
      </c>
      <c r="C9" s="699"/>
      <c r="D9" s="699"/>
      <c r="E9" s="699"/>
      <c r="F9" s="699"/>
      <c r="G9" s="699"/>
      <c r="I9" s="131" t="s">
        <v>60</v>
      </c>
      <c r="J9" s="2" t="s">
        <v>5247</v>
      </c>
      <c r="AA9" s="2" t="s">
        <v>16</v>
      </c>
    </row>
    <row r="10" spans="1:27" ht="14.25" customHeight="1" x14ac:dyDescent="0.25">
      <c r="A10" s="6" t="s">
        <v>17</v>
      </c>
      <c r="B10" s="699" t="s">
        <v>18</v>
      </c>
      <c r="C10" s="699"/>
      <c r="D10" s="699"/>
      <c r="E10" s="699"/>
      <c r="F10" s="699"/>
      <c r="G10" s="699"/>
      <c r="I10" s="131" t="s">
        <v>61</v>
      </c>
      <c r="J10" s="2" t="s">
        <v>5248</v>
      </c>
      <c r="AA10" s="2" t="s">
        <v>6</v>
      </c>
    </row>
    <row r="11" spans="1:27" ht="14.25" customHeight="1" x14ac:dyDescent="0.25">
      <c r="A11" s="6" t="s">
        <v>19</v>
      </c>
      <c r="B11" s="699" t="s">
        <v>20</v>
      </c>
      <c r="C11" s="699"/>
      <c r="D11" s="699"/>
      <c r="E11" s="699"/>
      <c r="F11" s="699"/>
      <c r="G11" s="699"/>
      <c r="I11" s="131" t="s">
        <v>62</v>
      </c>
      <c r="J11" s="2" t="s">
        <v>5249</v>
      </c>
      <c r="AA11" s="2" t="s">
        <v>21</v>
      </c>
    </row>
    <row r="12" spans="1:27" ht="14.25" customHeight="1" x14ac:dyDescent="0.25">
      <c r="A12" s="6" t="s">
        <v>22</v>
      </c>
      <c r="B12" s="688" t="s">
        <v>31</v>
      </c>
      <c r="C12" s="688"/>
      <c r="D12" s="688"/>
      <c r="E12" s="688"/>
      <c r="F12" s="688"/>
      <c r="G12" s="688"/>
      <c r="I12" s="131" t="s">
        <v>77</v>
      </c>
      <c r="J12" s="2" t="s">
        <v>5250</v>
      </c>
      <c r="Z12" s="2" t="s">
        <v>24</v>
      </c>
      <c r="AA12" s="2" t="s">
        <v>25</v>
      </c>
    </row>
    <row r="13" spans="1:27" ht="14.25" customHeight="1" x14ac:dyDescent="0.25">
      <c r="A13" s="6" t="s">
        <v>26</v>
      </c>
      <c r="B13" s="699" t="s">
        <v>5251</v>
      </c>
      <c r="C13" s="699"/>
      <c r="D13" s="699"/>
      <c r="E13" s="699"/>
      <c r="F13" s="699"/>
      <c r="G13" s="699"/>
      <c r="I13" s="131" t="s">
        <v>1963</v>
      </c>
      <c r="J13" s="2" t="s">
        <v>5252</v>
      </c>
      <c r="AA13" s="2" t="s">
        <v>18</v>
      </c>
    </row>
    <row r="14" spans="1:27" ht="53.25" customHeight="1" x14ac:dyDescent="0.25">
      <c r="A14" s="6" t="s">
        <v>28</v>
      </c>
      <c r="B14" s="685" t="s">
        <v>5253</v>
      </c>
      <c r="C14" s="685"/>
      <c r="D14" s="685"/>
      <c r="E14" s="685"/>
      <c r="F14" s="685"/>
      <c r="G14" s="685"/>
      <c r="I14" s="131" t="s">
        <v>1965</v>
      </c>
      <c r="J14" s="2" t="s">
        <v>5254</v>
      </c>
      <c r="Z14" s="2" t="s">
        <v>29</v>
      </c>
      <c r="AA14" s="2" t="s">
        <v>23</v>
      </c>
    </row>
    <row r="15" spans="1:27" ht="14.25" customHeight="1" x14ac:dyDescent="0.25">
      <c r="A15" s="6" t="s">
        <v>30</v>
      </c>
      <c r="B15" s="688" t="s">
        <v>3233</v>
      </c>
      <c r="C15" s="688"/>
      <c r="D15" s="688"/>
      <c r="E15" s="688"/>
      <c r="F15" s="688"/>
      <c r="G15" s="688"/>
      <c r="I15" s="131" t="s">
        <v>1968</v>
      </c>
      <c r="J15" s="2" t="s">
        <v>5255</v>
      </c>
      <c r="AA15" s="2" t="s">
        <v>31</v>
      </c>
    </row>
    <row r="16" spans="1:27" ht="14.25" customHeight="1" x14ac:dyDescent="0.25">
      <c r="A16" s="6" t="s">
        <v>32</v>
      </c>
      <c r="B16" s="782" t="s">
        <v>1135</v>
      </c>
      <c r="C16" s="782"/>
      <c r="D16" s="782"/>
      <c r="E16" s="782"/>
      <c r="F16" s="782"/>
      <c r="G16" s="782"/>
      <c r="I16" s="131" t="s">
        <v>1970</v>
      </c>
      <c r="J16" s="2" t="s">
        <v>5256</v>
      </c>
      <c r="AA16" s="2" t="s">
        <v>34</v>
      </c>
    </row>
    <row r="17" spans="1:27" ht="14.25" customHeight="1" x14ac:dyDescent="0.25">
      <c r="A17" s="6" t="s">
        <v>35</v>
      </c>
      <c r="B17" s="699" t="s">
        <v>9</v>
      </c>
      <c r="C17" s="699"/>
      <c r="D17" s="699"/>
      <c r="E17" s="699"/>
      <c r="F17" s="699"/>
      <c r="G17" s="699"/>
      <c r="I17" s="131" t="s">
        <v>1972</v>
      </c>
      <c r="J17" s="2" t="s">
        <v>5257</v>
      </c>
    </row>
    <row r="18" spans="1:27" ht="14.25" customHeight="1" x14ac:dyDescent="0.25">
      <c r="A18" s="6" t="s">
        <v>36</v>
      </c>
      <c r="B18" s="699" t="s">
        <v>9</v>
      </c>
      <c r="C18" s="699"/>
      <c r="D18" s="699"/>
      <c r="E18" s="699"/>
      <c r="F18" s="699"/>
      <c r="G18" s="699"/>
      <c r="I18" s="131" t="s">
        <v>1974</v>
      </c>
      <c r="J18" s="2" t="s">
        <v>5258</v>
      </c>
    </row>
    <row r="19" spans="1:27" ht="14.25" customHeight="1" x14ac:dyDescent="0.25">
      <c r="A19" s="7" t="s">
        <v>37</v>
      </c>
      <c r="C19" s="8" t="s">
        <v>38</v>
      </c>
      <c r="D19" s="8" t="s">
        <v>39</v>
      </c>
      <c r="E19" s="8" t="s">
        <v>40</v>
      </c>
      <c r="F19" s="8" t="s">
        <v>41</v>
      </c>
      <c r="G19" s="8" t="s">
        <v>42</v>
      </c>
      <c r="H19" s="8"/>
      <c r="I19" s="280"/>
      <c r="J19" s="8"/>
      <c r="K19" s="8"/>
      <c r="L19" s="8"/>
      <c r="M19" s="8"/>
      <c r="N19" s="8"/>
      <c r="O19" s="8"/>
      <c r="P19" s="9"/>
      <c r="Q19" s="9"/>
      <c r="R19" s="9"/>
      <c r="S19" s="9"/>
      <c r="T19" s="9"/>
      <c r="U19" s="9"/>
      <c r="V19" s="9"/>
      <c r="W19" s="9"/>
      <c r="X19" s="9"/>
      <c r="Y19" s="9"/>
      <c r="Z19" s="9"/>
      <c r="AA19" s="9"/>
    </row>
    <row r="20" spans="1:27" ht="14.25" customHeight="1" x14ac:dyDescent="0.25">
      <c r="A20" s="6" t="s">
        <v>43</v>
      </c>
      <c r="C20" s="10">
        <v>24362</v>
      </c>
      <c r="D20" s="10">
        <v>15163</v>
      </c>
      <c r="E20" s="10">
        <v>9080</v>
      </c>
      <c r="F20" s="11">
        <v>7977</v>
      </c>
      <c r="G20" s="11">
        <v>6391</v>
      </c>
      <c r="H20" s="11"/>
      <c r="I20" s="277"/>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24362</v>
      </c>
      <c r="D21" s="10">
        <f t="shared" ref="D21:G21" si="0">D20-D25</f>
        <v>15163</v>
      </c>
      <c r="E21" s="10">
        <f t="shared" si="0"/>
        <v>9080</v>
      </c>
      <c r="F21" s="10">
        <f t="shared" si="0"/>
        <v>7977</v>
      </c>
      <c r="G21" s="10">
        <f t="shared" si="0"/>
        <v>6391</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278"/>
      <c r="J22" s="12"/>
      <c r="K22" s="12"/>
      <c r="L22" s="12"/>
      <c r="M22" s="12"/>
      <c r="N22" s="12"/>
      <c r="O22" s="12"/>
      <c r="P22" s="9"/>
      <c r="Q22" s="9"/>
      <c r="R22" s="9"/>
      <c r="S22" s="9"/>
      <c r="T22" s="9"/>
      <c r="U22" s="9"/>
      <c r="V22" s="9"/>
      <c r="W22" s="9"/>
      <c r="X22" s="9"/>
      <c r="Y22" s="9"/>
      <c r="Z22" s="9"/>
      <c r="AA22" s="9"/>
    </row>
    <row r="23" spans="1:27" ht="14.25" customHeight="1" x14ac:dyDescent="0.25">
      <c r="A23" s="6" t="s">
        <v>46</v>
      </c>
      <c r="C23" s="18">
        <v>0</v>
      </c>
      <c r="D23" s="11">
        <v>0</v>
      </c>
      <c r="E23" s="11">
        <v>0</v>
      </c>
      <c r="F23" s="11">
        <v>0</v>
      </c>
      <c r="G23" s="11">
        <v>0</v>
      </c>
      <c r="H23" s="9"/>
      <c r="I23" s="277"/>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278"/>
      <c r="J24" s="12"/>
      <c r="K24" s="12"/>
      <c r="L24" s="12"/>
      <c r="M24" s="12"/>
      <c r="N24" s="12"/>
      <c r="O24" s="12"/>
      <c r="P24" s="9"/>
      <c r="Q24" s="9"/>
      <c r="R24" s="9"/>
      <c r="S24" s="9"/>
      <c r="T24" s="9"/>
      <c r="U24" s="9"/>
      <c r="V24" s="9"/>
      <c r="W24" s="9"/>
      <c r="X24" s="9"/>
      <c r="Y24" s="9"/>
      <c r="Z24" s="9"/>
      <c r="AA24" s="9"/>
    </row>
    <row r="25" spans="1:27" ht="14.25" customHeight="1" x14ac:dyDescent="0.25">
      <c r="A25" s="6" t="s">
        <v>48</v>
      </c>
      <c r="C25" s="18">
        <v>0</v>
      </c>
      <c r="D25" s="11">
        <v>0</v>
      </c>
      <c r="E25" s="11">
        <v>0</v>
      </c>
      <c r="F25" s="11">
        <v>0</v>
      </c>
      <c r="G25" s="11">
        <v>0</v>
      </c>
      <c r="H25" s="9"/>
      <c r="I25" s="277"/>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278"/>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279"/>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280"/>
      <c r="J28" s="8"/>
      <c r="K28" s="8"/>
      <c r="L28" s="8"/>
      <c r="M28" s="8"/>
      <c r="N28" s="8"/>
      <c r="O28" s="8"/>
      <c r="P28" s="9"/>
      <c r="Q28" s="9"/>
      <c r="R28" s="9"/>
      <c r="S28" s="9"/>
      <c r="T28" s="9"/>
      <c r="U28" s="9"/>
      <c r="V28" s="9"/>
      <c r="W28" s="9"/>
      <c r="X28" s="9"/>
      <c r="Y28" s="9"/>
      <c r="Z28" s="9"/>
      <c r="AA28" s="9"/>
    </row>
    <row r="29" spans="1:27" ht="13.5" customHeight="1" x14ac:dyDescent="0.25">
      <c r="A29" s="22" t="s">
        <v>1955</v>
      </c>
      <c r="B29" s="265" t="s">
        <v>1956</v>
      </c>
      <c r="C29" s="199">
        <v>22587</v>
      </c>
      <c r="D29" s="199">
        <v>14454</v>
      </c>
      <c r="E29" s="199">
        <v>8756</v>
      </c>
      <c r="F29" s="199">
        <v>7679</v>
      </c>
      <c r="G29" s="199">
        <v>6149</v>
      </c>
      <c r="H29" s="11"/>
      <c r="I29" s="277"/>
      <c r="J29" s="11"/>
      <c r="K29" s="11"/>
      <c r="L29" s="11"/>
      <c r="M29" s="11"/>
      <c r="N29" s="11"/>
      <c r="O29" s="11"/>
      <c r="P29" s="9"/>
      <c r="Q29" s="9"/>
      <c r="R29" s="9"/>
      <c r="S29" s="9"/>
      <c r="T29" s="9"/>
      <c r="U29" s="9"/>
      <c r="V29" s="9"/>
      <c r="W29" s="9"/>
      <c r="X29" s="9"/>
      <c r="Y29" s="9"/>
      <c r="Z29" s="9"/>
      <c r="AA29" s="9"/>
    </row>
    <row r="30" spans="1:27" ht="13.5" customHeight="1" x14ac:dyDescent="0.25">
      <c r="A30" s="22" t="s">
        <v>58</v>
      </c>
      <c r="B30" s="265" t="s">
        <v>5259</v>
      </c>
      <c r="C30" s="199">
        <v>675</v>
      </c>
      <c r="D30" s="199">
        <v>244</v>
      </c>
      <c r="E30" s="199">
        <v>128</v>
      </c>
      <c r="F30" s="199">
        <v>124</v>
      </c>
      <c r="G30" s="199">
        <v>107</v>
      </c>
      <c r="H30" s="11"/>
      <c r="I30" s="277"/>
      <c r="J30" s="11"/>
      <c r="K30" s="11"/>
      <c r="L30" s="11"/>
      <c r="M30" s="11"/>
      <c r="N30" s="11"/>
      <c r="O30" s="11"/>
      <c r="P30" s="9"/>
      <c r="Q30" s="9"/>
      <c r="R30" s="9"/>
      <c r="S30" s="9"/>
      <c r="T30" s="9"/>
      <c r="U30" s="9"/>
      <c r="V30" s="9"/>
      <c r="W30" s="9"/>
      <c r="X30" s="9"/>
      <c r="Y30" s="9"/>
      <c r="Z30" s="9"/>
      <c r="AA30" s="9"/>
    </row>
    <row r="31" spans="1:27" ht="13.5" customHeight="1" x14ac:dyDescent="0.25">
      <c r="A31" s="22" t="s">
        <v>59</v>
      </c>
      <c r="B31" s="265" t="s">
        <v>5260</v>
      </c>
      <c r="C31" s="199">
        <v>324</v>
      </c>
      <c r="D31" s="199">
        <v>131</v>
      </c>
      <c r="E31" s="199">
        <v>73</v>
      </c>
      <c r="F31" s="199">
        <v>72</v>
      </c>
      <c r="G31" s="199">
        <v>54</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2" t="s">
        <v>60</v>
      </c>
      <c r="B32" s="265" t="s">
        <v>5247</v>
      </c>
      <c r="C32" s="199">
        <v>456</v>
      </c>
      <c r="D32" s="199">
        <v>191</v>
      </c>
      <c r="E32" s="199">
        <v>60</v>
      </c>
      <c r="F32" s="199">
        <v>52</v>
      </c>
      <c r="G32" s="199">
        <v>47</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2" t="s">
        <v>61</v>
      </c>
      <c r="B33" s="265" t="s">
        <v>5248</v>
      </c>
      <c r="C33" s="199">
        <v>258</v>
      </c>
      <c r="D33" s="199">
        <v>103</v>
      </c>
      <c r="E33" s="199">
        <v>35</v>
      </c>
      <c r="F33" s="199">
        <v>33</v>
      </c>
      <c r="G33" s="199">
        <v>20</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22" t="s">
        <v>62</v>
      </c>
      <c r="B34" s="265" t="s">
        <v>5261</v>
      </c>
      <c r="C34" s="199">
        <v>26</v>
      </c>
      <c r="D34" s="199">
        <v>13</v>
      </c>
      <c r="E34" s="190" t="s">
        <v>1542</v>
      </c>
      <c r="F34" s="190" t="s">
        <v>1542</v>
      </c>
      <c r="G34" s="190" t="s">
        <v>1542</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22" t="s">
        <v>77</v>
      </c>
      <c r="B35" s="265" t="s">
        <v>5262</v>
      </c>
      <c r="C35" s="199">
        <v>18</v>
      </c>
      <c r="D35" s="190" t="s">
        <v>1542</v>
      </c>
      <c r="E35" s="190" t="s">
        <v>1542</v>
      </c>
      <c r="F35" s="190" t="s">
        <v>1542</v>
      </c>
      <c r="G35" s="190" t="s">
        <v>1542</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22" t="s">
        <v>1963</v>
      </c>
      <c r="B36" s="265" t="s">
        <v>5263</v>
      </c>
      <c r="C36" s="797" t="s">
        <v>10813</v>
      </c>
      <c r="D36" s="797"/>
      <c r="E36" s="797"/>
      <c r="F36" s="797"/>
      <c r="G36" s="797"/>
      <c r="H36" s="11"/>
      <c r="I36" s="11"/>
      <c r="J36" s="11"/>
      <c r="K36" s="11"/>
      <c r="L36" s="11"/>
      <c r="M36" s="11"/>
      <c r="N36" s="11"/>
      <c r="O36" s="11"/>
      <c r="P36" s="9"/>
      <c r="Q36" s="9"/>
      <c r="R36" s="9"/>
      <c r="S36" s="9"/>
      <c r="T36" s="9"/>
      <c r="U36" s="9"/>
      <c r="V36" s="9"/>
      <c r="W36" s="9"/>
      <c r="X36" s="9"/>
      <c r="Y36" s="9"/>
      <c r="Z36" s="9"/>
      <c r="AA36" s="9"/>
    </row>
    <row r="37" spans="1:27" ht="13.5" customHeight="1" x14ac:dyDescent="0.25">
      <c r="A37" s="22" t="s">
        <v>1965</v>
      </c>
      <c r="B37" s="265" t="s">
        <v>5264</v>
      </c>
      <c r="C37" s="190" t="s">
        <v>1542</v>
      </c>
      <c r="D37" s="199">
        <v>12</v>
      </c>
      <c r="E37" s="190" t="s">
        <v>1542</v>
      </c>
      <c r="F37" s="190" t="s">
        <v>1542</v>
      </c>
      <c r="G37" s="190" t="s">
        <v>1542</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22" t="s">
        <v>1967</v>
      </c>
      <c r="B38" s="265" t="s">
        <v>5265</v>
      </c>
      <c r="C38" s="797" t="s">
        <v>10813</v>
      </c>
      <c r="D38" s="797"/>
      <c r="E38" s="797"/>
      <c r="F38" s="797"/>
      <c r="G38" s="797"/>
      <c r="H38" s="11"/>
      <c r="I38" s="11"/>
      <c r="J38" s="11"/>
      <c r="K38" s="11"/>
      <c r="L38" s="11"/>
      <c r="M38" s="11"/>
      <c r="N38" s="11"/>
      <c r="O38" s="11"/>
      <c r="P38" s="9"/>
      <c r="Q38" s="9"/>
      <c r="R38" s="9"/>
      <c r="S38" s="9"/>
      <c r="T38" s="9"/>
      <c r="U38" s="9"/>
      <c r="V38" s="9"/>
      <c r="W38" s="9"/>
      <c r="X38" s="9"/>
      <c r="Y38" s="9"/>
      <c r="Z38" s="9"/>
      <c r="AA38" s="9"/>
    </row>
    <row r="39" spans="1:27" ht="13.5" customHeight="1" x14ac:dyDescent="0.25">
      <c r="A39" s="22" t="s">
        <v>1968</v>
      </c>
      <c r="B39" s="265" t="s">
        <v>5266</v>
      </c>
      <c r="C39" s="797" t="s">
        <v>10813</v>
      </c>
      <c r="D39" s="797"/>
      <c r="E39" s="797"/>
      <c r="F39" s="797"/>
      <c r="G39" s="797"/>
      <c r="H39" s="11"/>
      <c r="I39" s="11"/>
      <c r="J39" s="11"/>
      <c r="K39" s="11"/>
      <c r="L39" s="11"/>
      <c r="M39" s="11"/>
      <c r="N39" s="11"/>
      <c r="O39" s="11"/>
      <c r="P39" s="9"/>
      <c r="Q39" s="9"/>
      <c r="R39" s="9"/>
      <c r="S39" s="9"/>
      <c r="T39" s="9"/>
      <c r="U39" s="9"/>
      <c r="V39" s="9"/>
      <c r="W39" s="9"/>
      <c r="X39" s="9"/>
      <c r="Y39" s="9"/>
      <c r="Z39" s="9"/>
      <c r="AA39" s="9"/>
    </row>
    <row r="40" spans="1:27" ht="13.5" customHeight="1" x14ac:dyDescent="0.25">
      <c r="A40" s="22" t="s">
        <v>1970</v>
      </c>
      <c r="B40" s="265" t="s">
        <v>5267</v>
      </c>
      <c r="C40" s="797" t="s">
        <v>10813</v>
      </c>
      <c r="D40" s="797"/>
      <c r="E40" s="797"/>
      <c r="F40" s="797"/>
      <c r="G40" s="797"/>
      <c r="H40" s="11"/>
      <c r="I40" s="11"/>
      <c r="J40" s="11"/>
      <c r="K40" s="11"/>
      <c r="L40" s="11"/>
      <c r="M40" s="11"/>
      <c r="N40" s="11"/>
      <c r="O40" s="11"/>
      <c r="P40" s="9"/>
      <c r="Q40" s="9"/>
      <c r="R40" s="9"/>
      <c r="S40" s="9"/>
      <c r="T40" s="9"/>
      <c r="U40" s="9"/>
      <c r="V40" s="9"/>
      <c r="W40" s="9"/>
      <c r="X40" s="9"/>
      <c r="Y40" s="9"/>
      <c r="Z40" s="9"/>
      <c r="AA40" s="9"/>
    </row>
    <row r="41" spans="1:27" ht="13.5" customHeight="1" x14ac:dyDescent="0.25">
      <c r="A41" s="22" t="s">
        <v>1972</v>
      </c>
      <c r="B41" s="265" t="s">
        <v>5268</v>
      </c>
      <c r="C41" s="797" t="s">
        <v>10813</v>
      </c>
      <c r="D41" s="797"/>
      <c r="E41" s="797"/>
      <c r="F41" s="797"/>
      <c r="G41" s="797"/>
      <c r="H41" s="11"/>
      <c r="I41" s="11"/>
      <c r="J41" s="11"/>
      <c r="K41" s="11"/>
      <c r="L41" s="11"/>
      <c r="M41" s="11"/>
      <c r="N41" s="11"/>
      <c r="O41" s="11"/>
      <c r="P41" s="9"/>
      <c r="Q41" s="9"/>
      <c r="R41" s="9"/>
      <c r="S41" s="9"/>
      <c r="T41" s="9"/>
      <c r="U41" s="9"/>
      <c r="V41" s="9"/>
      <c r="W41" s="9"/>
      <c r="X41" s="9"/>
      <c r="Y41" s="9"/>
      <c r="Z41" s="9"/>
      <c r="AA41" s="9"/>
    </row>
    <row r="42" spans="1:27" ht="13.5" customHeight="1" x14ac:dyDescent="0.25">
      <c r="A42" s="22" t="s">
        <v>1974</v>
      </c>
      <c r="B42" s="265" t="s">
        <v>5269</v>
      </c>
      <c r="C42" s="797" t="s">
        <v>10813</v>
      </c>
      <c r="D42" s="797"/>
      <c r="E42" s="797"/>
      <c r="F42" s="797"/>
      <c r="G42" s="797"/>
      <c r="H42" s="11"/>
      <c r="I42" s="11"/>
      <c r="J42" s="11"/>
      <c r="K42" s="11"/>
      <c r="L42" s="11"/>
      <c r="M42" s="11"/>
      <c r="N42" s="11"/>
      <c r="O42" s="11"/>
      <c r="P42" s="9"/>
      <c r="Q42" s="9"/>
      <c r="R42" s="9"/>
      <c r="S42" s="9"/>
      <c r="T42" s="9"/>
      <c r="U42" s="9"/>
      <c r="V42" s="9"/>
      <c r="W42" s="9"/>
      <c r="X42" s="9"/>
      <c r="Y42" s="9"/>
      <c r="Z42" s="9"/>
      <c r="AA42" s="9"/>
    </row>
    <row r="43" spans="1:27" s="19" customFormat="1" ht="13.5" customHeight="1" x14ac:dyDescent="0.25">
      <c r="A43" s="19" t="s">
        <v>53</v>
      </c>
      <c r="C43" s="256">
        <f>SUM(C29:C42)</f>
        <v>24344</v>
      </c>
      <c r="D43" s="256">
        <f>SUM(D29:D42)</f>
        <v>15148</v>
      </c>
      <c r="E43" s="256">
        <f>SUM(E29:E42)</f>
        <v>9052</v>
      </c>
      <c r="F43" s="256">
        <f>SUM(F29:F42)</f>
        <v>7960</v>
      </c>
      <c r="G43" s="256">
        <f>SUM(G29:G42)</f>
        <v>6377</v>
      </c>
      <c r="H43" s="20"/>
      <c r="I43" s="20"/>
      <c r="J43" s="20"/>
      <c r="K43" s="20"/>
      <c r="L43" s="20"/>
      <c r="M43" s="20"/>
      <c r="N43" s="20"/>
      <c r="O43" s="20"/>
      <c r="P43" s="21"/>
      <c r="Q43" s="21"/>
      <c r="R43" s="21"/>
      <c r="S43" s="21"/>
      <c r="T43" s="21"/>
      <c r="U43" s="21"/>
      <c r="V43" s="21"/>
      <c r="W43" s="21"/>
      <c r="X43" s="21"/>
      <c r="Y43" s="21"/>
      <c r="Z43" s="21"/>
      <c r="AA43" s="21"/>
    </row>
  </sheetData>
  <mergeCells count="23">
    <mergeCell ref="C41:G41"/>
    <mergeCell ref="C42:G42"/>
    <mergeCell ref="C36:G36"/>
    <mergeCell ref="C38:G38"/>
    <mergeCell ref="C39:G39"/>
    <mergeCell ref="C40:G40"/>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8F02-000000000000}">
      <formula1>$AA$14:$AA$16</formula1>
    </dataValidation>
    <dataValidation type="list" allowBlank="1" showInputMessage="1" showErrorMessage="1" sqref="B10:G10" xr:uid="{00000000-0002-0000-8F02-000001000000}">
      <formula1>$AA$12:$AA$13</formula1>
    </dataValidation>
    <dataValidation type="list" allowBlank="1" showInputMessage="1" showErrorMessage="1" sqref="B5:G5" xr:uid="{00000000-0002-0000-8F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5270</v>
      </c>
      <c r="C3" s="702"/>
      <c r="D3" s="702"/>
      <c r="E3" s="702"/>
      <c r="F3" s="702"/>
      <c r="G3" s="702"/>
    </row>
    <row r="4" spans="1:27" ht="14.25" customHeight="1" x14ac:dyDescent="0.25">
      <c r="A4" s="6" t="s">
        <v>2</v>
      </c>
      <c r="B4" s="699" t="s">
        <v>5271</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5272</v>
      </c>
      <c r="C13" s="699"/>
      <c r="D13" s="699"/>
      <c r="E13" s="699"/>
      <c r="F13" s="699"/>
      <c r="G13" s="699"/>
      <c r="AA13" s="2" t="s">
        <v>18</v>
      </c>
    </row>
    <row r="14" spans="1:27" ht="14.25" customHeight="1" x14ac:dyDescent="0.25">
      <c r="A14" s="6" t="s">
        <v>28</v>
      </c>
      <c r="B14" s="688" t="s">
        <v>3241</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1136</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5273</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24362</v>
      </c>
      <c r="D20" s="10">
        <v>15163</v>
      </c>
      <c r="E20" s="10">
        <v>9080</v>
      </c>
      <c r="F20" s="11">
        <v>7977</v>
      </c>
      <c r="G20" s="11">
        <v>6391</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24362</v>
      </c>
      <c r="D25" s="10">
        <v>15163</v>
      </c>
      <c r="E25" s="10">
        <v>9080</v>
      </c>
      <c r="F25" s="11">
        <v>7977</v>
      </c>
      <c r="G25" s="11">
        <v>6391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0</v>
      </c>
      <c r="D30" s="20">
        <v>0</v>
      </c>
      <c r="E30" s="20">
        <v>0</v>
      </c>
      <c r="F30" s="20">
        <v>0</v>
      </c>
      <c r="G30" s="20">
        <v>0</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9002-000000000000}">
      <formula1>$AA$4:$AA$11</formula1>
    </dataValidation>
    <dataValidation type="list" allowBlank="1" showInputMessage="1" showErrorMessage="1" sqref="B10:G10" xr:uid="{00000000-0002-0000-9002-000001000000}">
      <formula1>$AA$12:$AA$13</formula1>
    </dataValidation>
    <dataValidation type="list" allowBlank="1" showInputMessage="1" showErrorMessage="1" sqref="B12:G12" xr:uid="{00000000-0002-0000-90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0.855468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5274</v>
      </c>
      <c r="C3" s="702"/>
      <c r="D3" s="702"/>
      <c r="E3" s="702"/>
      <c r="F3" s="702"/>
      <c r="G3" s="702"/>
    </row>
    <row r="4" spans="1:27" ht="14.25" customHeight="1" x14ac:dyDescent="0.25">
      <c r="A4" s="6" t="s">
        <v>2</v>
      </c>
      <c r="B4" s="699" t="s">
        <v>5150</v>
      </c>
      <c r="C4" s="699"/>
      <c r="D4" s="699"/>
      <c r="E4" s="699"/>
      <c r="F4" s="699"/>
      <c r="G4" s="699"/>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5275</v>
      </c>
      <c r="C13" s="699"/>
      <c r="D13" s="699"/>
      <c r="E13" s="699"/>
      <c r="F13" s="699"/>
      <c r="G13" s="699"/>
      <c r="AA13" s="2" t="s">
        <v>18</v>
      </c>
    </row>
    <row r="14" spans="1:27" ht="14.25" customHeight="1" x14ac:dyDescent="0.25">
      <c r="A14" s="6" t="s">
        <v>28</v>
      </c>
      <c r="B14" s="688" t="s">
        <v>3245</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1137</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24362</v>
      </c>
      <c r="D20" s="10">
        <v>15163</v>
      </c>
      <c r="E20" s="10">
        <v>9080</v>
      </c>
      <c r="F20" s="11">
        <v>7977</v>
      </c>
      <c r="G20" s="11">
        <v>6391</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1725</v>
      </c>
      <c r="D21" s="10">
        <f t="shared" ref="D21:G21" si="0">D20-D25</f>
        <v>689</v>
      </c>
      <c r="E21" s="10">
        <f t="shared" si="0"/>
        <v>316</v>
      </c>
      <c r="F21" s="10">
        <f t="shared" si="0"/>
        <v>287</v>
      </c>
      <c r="G21" s="10">
        <f t="shared" si="0"/>
        <v>231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7.0806994499630571E-2</v>
      </c>
      <c r="D22" s="12">
        <f t="shared" ref="D22:G22" si="1">D21/D20</f>
        <v>4.5439556815933521E-2</v>
      </c>
      <c r="E22" s="12">
        <f t="shared" si="1"/>
        <v>3.4801762114537442E-2</v>
      </c>
      <c r="F22" s="12">
        <f t="shared" si="1"/>
        <v>3.5978438009276671E-2</v>
      </c>
      <c r="G22" s="12">
        <f t="shared" si="1"/>
        <v>3.614457831325301E-2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15</v>
      </c>
      <c r="D23" s="10">
        <v>24</v>
      </c>
      <c r="E23" s="10">
        <v>7</v>
      </c>
      <c r="F23" s="9">
        <v>15</v>
      </c>
      <c r="G23" s="9">
        <v>19</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6.1571299564896153E-4</v>
      </c>
      <c r="D24" s="12">
        <f t="shared" ref="D24:F24" si="2">D23/D20</f>
        <v>1.5828002374200355E-3</v>
      </c>
      <c r="E24" s="12">
        <f t="shared" si="2"/>
        <v>7.709251101321586E-4</v>
      </c>
      <c r="F24" s="12">
        <f t="shared" si="2"/>
        <v>1.8804061677322301E-3</v>
      </c>
      <c r="G24" s="12">
        <f>G23/G20</f>
        <v>2.9729306837740573E-3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22637</v>
      </c>
      <c r="D25" s="13">
        <v>14474</v>
      </c>
      <c r="E25" s="13">
        <v>8764</v>
      </c>
      <c r="F25" s="13">
        <v>7690</v>
      </c>
      <c r="G25" s="13">
        <v>6160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0.92919300550036943</v>
      </c>
      <c r="D26" s="12">
        <f t="shared" ref="D26:F26" si="3">D25/D20</f>
        <v>0.95456044318406652</v>
      </c>
      <c r="E26" s="12">
        <f t="shared" si="3"/>
        <v>0.96519823788546255</v>
      </c>
      <c r="F26" s="12">
        <f t="shared" si="3"/>
        <v>0.96402156199072331</v>
      </c>
      <c r="G26" s="12">
        <f>G25/G20</f>
        <v>0.96385542168674698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1725</v>
      </c>
      <c r="D30" s="20">
        <v>689</v>
      </c>
      <c r="E30" s="20">
        <v>316</v>
      </c>
      <c r="F30" s="20">
        <v>287</v>
      </c>
      <c r="G30" s="20">
        <v>231</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9102-000000000000}">
      <formula1>$AA$4:$AA$11</formula1>
    </dataValidation>
    <dataValidation type="list" allowBlank="1" showInputMessage="1" showErrorMessage="1" sqref="B10:G10" xr:uid="{00000000-0002-0000-9102-000001000000}">
      <formula1>$AA$12:$AA$13</formula1>
    </dataValidation>
    <dataValidation type="list" allowBlank="1" showInputMessage="1" showErrorMessage="1" sqref="B12:G12" xr:uid="{00000000-0002-0000-91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1.855468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5276</v>
      </c>
      <c r="C3" s="702"/>
      <c r="D3" s="702"/>
      <c r="E3" s="702"/>
      <c r="F3" s="702"/>
      <c r="G3" s="702"/>
    </row>
    <row r="4" spans="1:27" ht="14.25" customHeight="1" x14ac:dyDescent="0.25">
      <c r="A4" s="6" t="s">
        <v>2</v>
      </c>
      <c r="B4" s="699" t="s">
        <v>5277</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5278</v>
      </c>
      <c r="C13" s="699"/>
      <c r="D13" s="699"/>
      <c r="E13" s="699"/>
      <c r="F13" s="699"/>
      <c r="G13" s="699"/>
      <c r="AA13" s="2" t="s">
        <v>18</v>
      </c>
    </row>
    <row r="14" spans="1:27" ht="14.25" customHeight="1" x14ac:dyDescent="0.25">
      <c r="A14" s="6" t="s">
        <v>28</v>
      </c>
      <c r="B14" s="688" t="s">
        <v>3249</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1138</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24362</v>
      </c>
      <c r="D20" s="10">
        <v>15163</v>
      </c>
      <c r="E20" s="10">
        <v>9080</v>
      </c>
      <c r="F20" s="11">
        <v>7977</v>
      </c>
      <c r="G20" s="11">
        <v>6391</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1396</v>
      </c>
      <c r="D21" s="10">
        <f t="shared" ref="D21:G21" si="0">D20-D25</f>
        <v>557</v>
      </c>
      <c r="E21" s="10">
        <f t="shared" si="0"/>
        <v>221</v>
      </c>
      <c r="F21" s="10">
        <f t="shared" si="0"/>
        <v>218</v>
      </c>
      <c r="G21" s="10">
        <f t="shared" si="0"/>
        <v>177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5.7302356128396681E-2</v>
      </c>
      <c r="D22" s="12">
        <f t="shared" ref="D22:G22" si="1">D21/D20</f>
        <v>3.673415551012333E-2</v>
      </c>
      <c r="E22" s="12">
        <f t="shared" si="1"/>
        <v>2.4339207048458149E-2</v>
      </c>
      <c r="F22" s="12">
        <f t="shared" si="1"/>
        <v>2.7328569637708411E-2</v>
      </c>
      <c r="G22" s="12">
        <f t="shared" si="1"/>
        <v>2.7695196369895165E-2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111</v>
      </c>
      <c r="D23" s="10">
        <v>32</v>
      </c>
      <c r="E23" s="10">
        <v>10</v>
      </c>
      <c r="F23" s="9">
        <v>18</v>
      </c>
      <c r="G23" s="9">
        <v>7</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4.5562761678023152E-3</v>
      </c>
      <c r="D24" s="12">
        <f t="shared" ref="D24:F24" si="2">D23/D20</f>
        <v>2.1104003165600474E-3</v>
      </c>
      <c r="E24" s="12">
        <f t="shared" si="2"/>
        <v>1.1013215859030838E-3</v>
      </c>
      <c r="F24" s="12">
        <f t="shared" si="2"/>
        <v>2.2564874012786762E-3</v>
      </c>
      <c r="G24" s="12">
        <f>G23/G20</f>
        <v>1.0952902519167579E-3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22966</v>
      </c>
      <c r="D25" s="13">
        <v>14606</v>
      </c>
      <c r="E25" s="13">
        <v>8859</v>
      </c>
      <c r="F25" s="13">
        <v>7759</v>
      </c>
      <c r="G25" s="13">
        <v>6214</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0.94269764387160326</v>
      </c>
      <c r="D26" s="12">
        <f t="shared" ref="D26:F26" si="3">D25/D20</f>
        <v>0.96326584448987662</v>
      </c>
      <c r="E26" s="12">
        <f t="shared" si="3"/>
        <v>0.97566079295154184</v>
      </c>
      <c r="F26" s="12">
        <f t="shared" si="3"/>
        <v>0.97267143036229153</v>
      </c>
      <c r="G26" s="12">
        <f>G25/G20</f>
        <v>0.97230480363010485</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1396</v>
      </c>
      <c r="D30" s="20">
        <v>557</v>
      </c>
      <c r="E30" s="20">
        <v>221</v>
      </c>
      <c r="F30" s="20">
        <v>218</v>
      </c>
      <c r="G30" s="20">
        <v>177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9202-000000000000}">
      <formula1>$AA$14:$AA$16</formula1>
    </dataValidation>
    <dataValidation type="list" allowBlank="1" showInputMessage="1" showErrorMessage="1" sqref="B10:G10" xr:uid="{00000000-0002-0000-9202-000001000000}">
      <formula1>$AA$12:$AA$13</formula1>
    </dataValidation>
    <dataValidation type="list" allowBlank="1" showInputMessage="1" showErrorMessage="1" sqref="B5:G5" xr:uid="{00000000-0002-0000-92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pageSetUpPr fitToPage="1"/>
  </sheetPr>
  <dimension ref="A1:M40"/>
  <sheetViews>
    <sheetView zoomScale="80" zoomScaleNormal="80" workbookViewId="0">
      <selection activeCell="I47" sqref="I47"/>
    </sheetView>
  </sheetViews>
  <sheetFormatPr defaultRowHeight="15" x14ac:dyDescent="0.25"/>
  <cols>
    <col min="1" max="1" width="36.85546875" customWidth="1"/>
    <col min="2" max="2" width="46.42578125" customWidth="1"/>
    <col min="3" max="5" width="12" bestFit="1" customWidth="1"/>
    <col min="6" max="6" width="13" bestFit="1" customWidth="1"/>
    <col min="7" max="7" width="12.7109375" customWidth="1"/>
    <col min="8" max="8" width="13" bestFit="1" customWidth="1"/>
    <col min="9" max="9" width="12.85546875" customWidth="1"/>
    <col min="10" max="11" width="13"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9177</v>
      </c>
      <c r="C3" s="702"/>
      <c r="D3" s="702"/>
      <c r="E3" s="702"/>
      <c r="F3" s="702"/>
      <c r="G3" s="702"/>
      <c r="H3" s="702"/>
      <c r="I3" s="702"/>
      <c r="J3" s="702"/>
      <c r="K3" s="702"/>
    </row>
    <row r="4" spans="1:11" x14ac:dyDescent="0.25">
      <c r="A4" s="6" t="s">
        <v>2</v>
      </c>
      <c r="B4" s="699" t="s">
        <v>9178</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9179</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69</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9180</v>
      </c>
      <c r="C14" s="688"/>
      <c r="D14" s="688"/>
      <c r="E14" s="688"/>
      <c r="F14" s="688"/>
      <c r="G14" s="688"/>
      <c r="H14" s="688"/>
      <c r="I14" s="688"/>
      <c r="J14" s="688"/>
      <c r="K14" s="688"/>
    </row>
    <row r="15" spans="1:11" x14ac:dyDescent="0.25">
      <c r="A15" s="6" t="s">
        <v>30</v>
      </c>
      <c r="B15" s="688" t="s">
        <v>9181</v>
      </c>
      <c r="C15" s="688"/>
      <c r="D15" s="688"/>
      <c r="E15" s="688"/>
      <c r="F15" s="688"/>
      <c r="G15" s="688"/>
      <c r="H15" s="688"/>
      <c r="I15" s="688"/>
      <c r="J15" s="688"/>
      <c r="K15" s="688"/>
    </row>
    <row r="16" spans="1:11" x14ac:dyDescent="0.25">
      <c r="A16" s="6" t="s">
        <v>32</v>
      </c>
      <c r="B16" s="699" t="s">
        <v>388</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689" t="s">
        <v>9</v>
      </c>
      <c r="C18" s="689"/>
      <c r="D18" s="689"/>
      <c r="E18" s="689"/>
      <c r="F18" s="689"/>
      <c r="G18" s="688"/>
      <c r="H18" s="688"/>
      <c r="I18" s="688"/>
      <c r="J18" s="688"/>
      <c r="K18" s="688"/>
    </row>
    <row r="19" spans="1:13" x14ac:dyDescent="0.25">
      <c r="A19" s="7" t="s">
        <v>37</v>
      </c>
      <c r="B19" s="419"/>
      <c r="C19" s="433" t="s">
        <v>4089</v>
      </c>
      <c r="D19" s="433" t="s">
        <v>4088</v>
      </c>
      <c r="E19" s="433" t="s">
        <v>4087</v>
      </c>
      <c r="F19" s="434" t="s">
        <v>2110</v>
      </c>
      <c r="G19" s="433" t="s">
        <v>2073</v>
      </c>
      <c r="H19" s="433" t="s">
        <v>2074</v>
      </c>
      <c r="I19" s="433" t="s">
        <v>2075</v>
      </c>
      <c r="J19" s="433" t="s">
        <v>2076</v>
      </c>
      <c r="K19" s="434" t="s">
        <v>2077</v>
      </c>
    </row>
    <row r="20" spans="1:13" x14ac:dyDescent="0.25">
      <c r="A20" s="6" t="s">
        <v>43</v>
      </c>
      <c r="B20" s="419"/>
      <c r="C20" s="178">
        <v>22543</v>
      </c>
      <c r="D20" s="178">
        <v>23086</v>
      </c>
      <c r="E20" s="178">
        <v>23186</v>
      </c>
      <c r="F20" s="178">
        <v>24242</v>
      </c>
      <c r="G20" s="10">
        <v>24581</v>
      </c>
      <c r="H20" s="10">
        <v>24545</v>
      </c>
      <c r="I20" s="10">
        <v>24466</v>
      </c>
      <c r="J20" s="11">
        <v>25256</v>
      </c>
      <c r="K20" s="11">
        <v>24818</v>
      </c>
    </row>
    <row r="21" spans="1:13" x14ac:dyDescent="0.25">
      <c r="A21" s="6" t="s">
        <v>44</v>
      </c>
      <c r="B21" s="419"/>
      <c r="C21" s="178">
        <v>22288</v>
      </c>
      <c r="D21" s="178">
        <v>22486</v>
      </c>
      <c r="E21" s="178">
        <v>22203</v>
      </c>
      <c r="F21" s="178">
        <v>22633</v>
      </c>
      <c r="G21" s="10">
        <f>G20-G25</f>
        <v>23185</v>
      </c>
      <c r="H21" s="10">
        <f t="shared" ref="H21:K21" si="0">H20-H25</f>
        <v>23464</v>
      </c>
      <c r="I21" s="10">
        <f t="shared" si="0"/>
        <v>23305</v>
      </c>
      <c r="J21" s="10">
        <f t="shared" si="0"/>
        <v>24737</v>
      </c>
      <c r="K21" s="10">
        <f t="shared" si="0"/>
        <v>24261</v>
      </c>
    </row>
    <row r="22" spans="1:13" x14ac:dyDescent="0.25">
      <c r="A22" s="6" t="s">
        <v>45</v>
      </c>
      <c r="B22" s="419"/>
      <c r="C22" s="12">
        <f>C21/C20</f>
        <v>0.98868828461163105</v>
      </c>
      <c r="D22" s="12">
        <f>D21/D20</f>
        <v>0.97401022264575932</v>
      </c>
      <c r="E22" s="12">
        <f>E21/E20</f>
        <v>0.95760372638661262</v>
      </c>
      <c r="F22" s="12">
        <f>F21/F20</f>
        <v>0.93362758848279848</v>
      </c>
      <c r="G22" s="12">
        <f>G21/G20</f>
        <v>0.9432081689109475</v>
      </c>
      <c r="H22" s="12">
        <f t="shared" ref="H22:K22" si="1">H21/H20</f>
        <v>0.95595844367488292</v>
      </c>
      <c r="I22" s="12">
        <f t="shared" si="1"/>
        <v>0.95254639090983406</v>
      </c>
      <c r="J22" s="12">
        <f t="shared" si="1"/>
        <v>0.9794504276211593</v>
      </c>
      <c r="K22" s="12">
        <f t="shared" si="1"/>
        <v>0.9775566121363527</v>
      </c>
    </row>
    <row r="23" spans="1:13" x14ac:dyDescent="0.25">
      <c r="A23" s="6" t="s">
        <v>46</v>
      </c>
      <c r="B23" s="419"/>
      <c r="C23" s="419">
        <v>0</v>
      </c>
      <c r="D23" s="419">
        <v>0</v>
      </c>
      <c r="E23" s="419">
        <v>0</v>
      </c>
      <c r="F23" s="419">
        <v>0</v>
      </c>
      <c r="G23" s="10">
        <v>0</v>
      </c>
      <c r="H23" s="10">
        <v>0</v>
      </c>
      <c r="I23" s="10">
        <v>0</v>
      </c>
      <c r="J23" s="9">
        <v>0</v>
      </c>
      <c r="K23" s="9">
        <v>0</v>
      </c>
    </row>
    <row r="24" spans="1:13" x14ac:dyDescent="0.25">
      <c r="A24" s="6" t="s">
        <v>47</v>
      </c>
      <c r="B24" s="419"/>
      <c r="C24" s="12">
        <f>C23/C20</f>
        <v>0</v>
      </c>
      <c r="D24" s="12">
        <f>D23/D20</f>
        <v>0</v>
      </c>
      <c r="E24" s="12">
        <f>E23/E20</f>
        <v>0</v>
      </c>
      <c r="F24" s="12">
        <f>F23/F20</f>
        <v>0</v>
      </c>
      <c r="G24" s="12">
        <f>G23/G20</f>
        <v>0</v>
      </c>
      <c r="H24" s="12">
        <f t="shared" ref="H24:J24" si="2">H23/H20</f>
        <v>0</v>
      </c>
      <c r="I24" s="12">
        <f t="shared" si="2"/>
        <v>0</v>
      </c>
      <c r="J24" s="12">
        <f t="shared" si="2"/>
        <v>0</v>
      </c>
      <c r="K24" s="12">
        <f>K23/K20</f>
        <v>0</v>
      </c>
    </row>
    <row r="25" spans="1:13" x14ac:dyDescent="0.25">
      <c r="A25" s="6" t="s">
        <v>48</v>
      </c>
      <c r="B25" s="419"/>
      <c r="C25" s="178">
        <v>255</v>
      </c>
      <c r="D25" s="178">
        <v>600</v>
      </c>
      <c r="E25" s="178">
        <v>983</v>
      </c>
      <c r="F25" s="178">
        <v>1579</v>
      </c>
      <c r="G25" s="10">
        <v>1396</v>
      </c>
      <c r="H25" s="10">
        <v>1081</v>
      </c>
      <c r="I25" s="10">
        <v>1161</v>
      </c>
      <c r="J25" s="9">
        <v>519</v>
      </c>
      <c r="K25" s="9">
        <v>557</v>
      </c>
    </row>
    <row r="26" spans="1:13" x14ac:dyDescent="0.25">
      <c r="A26" s="6" t="s">
        <v>49</v>
      </c>
      <c r="B26" s="419"/>
      <c r="C26" s="12">
        <f>C25/C20</f>
        <v>1.1311715388368894E-2</v>
      </c>
      <c r="D26" s="12">
        <f>D25/D20</f>
        <v>2.5989777354240667E-2</v>
      </c>
      <c r="E26" s="12">
        <f>E25/E20</f>
        <v>4.2396273613387388E-2</v>
      </c>
      <c r="F26" s="12">
        <f>F25/F20</f>
        <v>6.5134889860572559E-2</v>
      </c>
      <c r="G26" s="12">
        <f>G25/G20</f>
        <v>5.6791831089052523E-2</v>
      </c>
      <c r="H26" s="12">
        <f t="shared" ref="H26:J26" si="3">H25/H20</f>
        <v>4.404155632511713E-2</v>
      </c>
      <c r="I26" s="12">
        <f t="shared" si="3"/>
        <v>4.7453609090165945E-2</v>
      </c>
      <c r="J26" s="12">
        <f t="shared" si="3"/>
        <v>2.0549572378840673E-2</v>
      </c>
      <c r="K26" s="12">
        <f>K25/K20</f>
        <v>2.2443387863647354E-2</v>
      </c>
      <c r="M26" s="133"/>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3" x14ac:dyDescent="0.25">
      <c r="A29" t="s">
        <v>67</v>
      </c>
      <c r="B29" s="409" t="s">
        <v>18</v>
      </c>
      <c r="C29" s="134">
        <v>21502</v>
      </c>
      <c r="D29" s="134">
        <v>21607</v>
      </c>
      <c r="E29" s="134">
        <v>21408</v>
      </c>
      <c r="F29" s="134">
        <v>21831</v>
      </c>
      <c r="G29">
        <v>22361</v>
      </c>
      <c r="H29">
        <v>22669</v>
      </c>
      <c r="I29">
        <v>22476</v>
      </c>
      <c r="J29">
        <v>23980</v>
      </c>
      <c r="K29">
        <v>23508</v>
      </c>
    </row>
    <row r="30" spans="1:13" x14ac:dyDescent="0.25">
      <c r="A30" t="s">
        <v>66</v>
      </c>
      <c r="B30" s="409" t="s">
        <v>25</v>
      </c>
      <c r="C30" s="134">
        <v>786</v>
      </c>
      <c r="D30" s="134">
        <v>879</v>
      </c>
      <c r="E30" s="134">
        <v>795</v>
      </c>
      <c r="F30" s="134">
        <v>832</v>
      </c>
      <c r="G30">
        <v>824</v>
      </c>
      <c r="H30">
        <v>795</v>
      </c>
      <c r="I30">
        <v>829</v>
      </c>
      <c r="J30">
        <v>757</v>
      </c>
      <c r="K30">
        <v>753</v>
      </c>
    </row>
    <row r="31" spans="1:13" x14ac:dyDescent="0.25">
      <c r="A31" t="s">
        <v>1522</v>
      </c>
      <c r="B31" s="409" t="s">
        <v>1436</v>
      </c>
      <c r="C31" s="134">
        <v>255</v>
      </c>
      <c r="D31" s="134">
        <v>600</v>
      </c>
      <c r="E31" s="134">
        <v>983</v>
      </c>
      <c r="F31" s="134">
        <v>1579</v>
      </c>
      <c r="G31">
        <v>1396</v>
      </c>
      <c r="H31">
        <v>1081</v>
      </c>
      <c r="I31">
        <v>1161</v>
      </c>
      <c r="J31">
        <v>519</v>
      </c>
      <c r="K31">
        <v>557</v>
      </c>
    </row>
    <row r="32" spans="1:13" x14ac:dyDescent="0.25">
      <c r="A32" s="19" t="s">
        <v>1440</v>
      </c>
      <c r="B32" s="409"/>
      <c r="C32" s="380">
        <v>22543</v>
      </c>
      <c r="D32" s="380">
        <v>23086</v>
      </c>
      <c r="E32" s="380">
        <v>23186</v>
      </c>
      <c r="F32" s="380">
        <v>24242</v>
      </c>
      <c r="G32" s="132">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1">
    <dataValidation type="list" allowBlank="1" showInputMessage="1" showErrorMessage="1" sqref="B5:K5" xr:uid="{00000000-0002-0000-4000-000000000000}">
      <formula1>$AE$4:$AE$9</formula1>
    </dataValidation>
  </dataValidations>
  <pageMargins left="0.7" right="0.7" top="0.75" bottom="0.75" header="0.3" footer="0.3"/>
  <pageSetup paperSize="9" orientation="landscape" r:id="rId1"/>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5279</v>
      </c>
      <c r="C3" s="702"/>
      <c r="D3" s="702"/>
      <c r="E3" s="702"/>
      <c r="F3" s="702"/>
      <c r="G3" s="702"/>
    </row>
    <row r="4" spans="1:27" ht="14.25" customHeight="1" x14ac:dyDescent="0.25">
      <c r="A4" s="6" t="s">
        <v>2</v>
      </c>
      <c r="B4" s="699" t="s">
        <v>5156</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5280</v>
      </c>
      <c r="C13" s="699"/>
      <c r="D13" s="699"/>
      <c r="E13" s="699"/>
      <c r="F13" s="699"/>
      <c r="G13" s="699"/>
      <c r="AA13" s="2" t="s">
        <v>18</v>
      </c>
    </row>
    <row r="14" spans="1:27" ht="14.25" customHeight="1" x14ac:dyDescent="0.25">
      <c r="A14" s="6" t="s">
        <v>28</v>
      </c>
      <c r="B14" s="688" t="s">
        <v>3253</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1139</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24362</v>
      </c>
      <c r="D20" s="10">
        <v>15163</v>
      </c>
      <c r="E20" s="10">
        <v>9080</v>
      </c>
      <c r="F20" s="11">
        <v>7977</v>
      </c>
      <c r="G20" s="11">
        <v>6391</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645</v>
      </c>
      <c r="D21" s="10">
        <f t="shared" ref="D21:G21" si="0">D20-D25</f>
        <v>251</v>
      </c>
      <c r="E21" s="10">
        <f t="shared" si="0"/>
        <v>109</v>
      </c>
      <c r="F21" s="10">
        <f t="shared" si="0"/>
        <v>93</v>
      </c>
      <c r="G21" s="10">
        <f t="shared" si="0"/>
        <v>80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2.6475658812905343E-2</v>
      </c>
      <c r="D22" s="12">
        <f t="shared" ref="D22:G22" si="1">D21/D20</f>
        <v>1.6553452483017872E-2</v>
      </c>
      <c r="E22" s="12">
        <f t="shared" si="1"/>
        <v>1.2004405286343613E-2</v>
      </c>
      <c r="F22" s="12">
        <f t="shared" si="1"/>
        <v>1.1658518239939826E-2</v>
      </c>
      <c r="G22" s="12">
        <f t="shared" si="1"/>
        <v>1.2517602879048663E-2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67</v>
      </c>
      <c r="D23" s="10">
        <v>29</v>
      </c>
      <c r="E23" s="10">
        <v>16</v>
      </c>
      <c r="F23" s="9">
        <v>15</v>
      </c>
      <c r="G23" s="9">
        <v>12</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2.7501847138986946E-3</v>
      </c>
      <c r="D24" s="12">
        <f t="shared" ref="D24:F24" si="2">D23/D20</f>
        <v>1.912550286882543E-3</v>
      </c>
      <c r="E24" s="12">
        <f t="shared" si="2"/>
        <v>1.762114537444934E-3</v>
      </c>
      <c r="F24" s="12">
        <f t="shared" si="2"/>
        <v>1.8804061677322301E-3</v>
      </c>
      <c r="G24" s="12">
        <f>G23/G20</f>
        <v>1.8776404318572994E-3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23717</v>
      </c>
      <c r="D25" s="13">
        <v>14912</v>
      </c>
      <c r="E25" s="13">
        <v>8971</v>
      </c>
      <c r="F25" s="13">
        <v>7884</v>
      </c>
      <c r="G25" s="13">
        <v>6311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0.97352434118709463</v>
      </c>
      <c r="D26" s="12">
        <f t="shared" ref="D26:F26" si="3">D25/D20</f>
        <v>0.98344654751698213</v>
      </c>
      <c r="E26" s="12">
        <f t="shared" si="3"/>
        <v>0.98799559471365639</v>
      </c>
      <c r="F26" s="12">
        <f t="shared" si="3"/>
        <v>0.9883414817600602</v>
      </c>
      <c r="G26" s="12">
        <f>G25/G20</f>
        <v>0.98748239712095132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645</v>
      </c>
      <c r="D30" s="20">
        <v>251</v>
      </c>
      <c r="E30" s="20">
        <v>109</v>
      </c>
      <c r="F30" s="20">
        <v>93</v>
      </c>
      <c r="G30" s="20">
        <v>80</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9302-000000000000}">
      <formula1>$AA$4:$AA$11</formula1>
    </dataValidation>
    <dataValidation type="list" allowBlank="1" showInputMessage="1" showErrorMessage="1" sqref="B10:G10" xr:uid="{00000000-0002-0000-9302-000001000000}">
      <formula1>$AA$12:$AA$13</formula1>
    </dataValidation>
    <dataValidation type="list" allowBlank="1" showInputMessage="1" showErrorMessage="1" sqref="B12:G12" xr:uid="{00000000-0002-0000-93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2-000000000000}">
  <dimension ref="A1:AA34"/>
  <sheetViews>
    <sheetView workbookViewId="0">
      <pane xSplit="1" ySplit="2" topLeftCell="B12" activePane="bottomRight" state="frozen"/>
      <selection activeCell="A5" sqref="A5:XFD5"/>
      <selection pane="topRight" activeCell="A5" sqref="A5:XFD5"/>
      <selection pane="bottomLeft" activeCell="A5" sqref="A5:XFD5"/>
      <selection pane="bottomRight" activeCell="G32" sqref="G32"/>
    </sheetView>
  </sheetViews>
  <sheetFormatPr defaultColWidth="9.140625" defaultRowHeight="15" x14ac:dyDescent="0.25"/>
  <cols>
    <col min="1" max="1" width="36.85546875" style="2" customWidth="1"/>
    <col min="2" max="2" width="62.5703125" style="2" customWidth="1"/>
    <col min="3" max="7" width="8" style="2" customWidth="1"/>
    <col min="8" max="9" width="8.140625" style="2" customWidth="1"/>
    <col min="10" max="10" width="25.1406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5281</v>
      </c>
      <c r="C3" s="702"/>
      <c r="D3" s="702"/>
      <c r="E3" s="702"/>
      <c r="F3" s="702"/>
      <c r="G3" s="702"/>
    </row>
    <row r="4" spans="1:27" ht="14.25" customHeight="1" x14ac:dyDescent="0.25">
      <c r="A4" s="6" t="s">
        <v>2</v>
      </c>
      <c r="B4" s="699" t="s">
        <v>5282</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90" t="s">
        <v>9</v>
      </c>
      <c r="C7" s="690"/>
      <c r="D7" s="690"/>
      <c r="E7" s="690"/>
      <c r="F7" s="690"/>
      <c r="G7" s="690"/>
      <c r="I7" s="131" t="s">
        <v>58</v>
      </c>
      <c r="J7" s="2" t="s">
        <v>1908</v>
      </c>
      <c r="AA7" s="2" t="s">
        <v>12</v>
      </c>
    </row>
    <row r="8" spans="1:27" ht="14.25" customHeight="1" x14ac:dyDescent="0.25">
      <c r="A8" s="6" t="s">
        <v>13</v>
      </c>
      <c r="B8" s="699" t="s">
        <v>9</v>
      </c>
      <c r="C8" s="699"/>
      <c r="D8" s="699"/>
      <c r="E8" s="699"/>
      <c r="F8" s="699"/>
      <c r="G8" s="699"/>
      <c r="I8" s="131" t="s">
        <v>59</v>
      </c>
      <c r="J8" s="2" t="s">
        <v>5283</v>
      </c>
      <c r="AA8" s="2" t="s">
        <v>14</v>
      </c>
    </row>
    <row r="9" spans="1:27" ht="14.25" customHeight="1" x14ac:dyDescent="0.25">
      <c r="A9" s="6" t="s">
        <v>15</v>
      </c>
      <c r="B9" s="699" t="s">
        <v>63</v>
      </c>
      <c r="C9" s="699"/>
      <c r="D9" s="699"/>
      <c r="E9" s="699"/>
      <c r="F9" s="699"/>
      <c r="G9" s="699"/>
      <c r="I9" s="131" t="s">
        <v>60</v>
      </c>
      <c r="J9" s="2" t="s">
        <v>5284</v>
      </c>
      <c r="AA9" s="2" t="s">
        <v>16</v>
      </c>
    </row>
    <row r="10" spans="1:27" ht="14.25" customHeight="1" x14ac:dyDescent="0.25">
      <c r="A10" s="6" t="s">
        <v>17</v>
      </c>
      <c r="B10" s="699" t="s">
        <v>18</v>
      </c>
      <c r="C10" s="699"/>
      <c r="D10" s="699"/>
      <c r="E10" s="699"/>
      <c r="F10" s="699"/>
      <c r="G10" s="699"/>
      <c r="I10" s="131" t="s">
        <v>61</v>
      </c>
      <c r="J10" s="2" t="s">
        <v>5285</v>
      </c>
      <c r="AA10" s="2" t="s">
        <v>6</v>
      </c>
    </row>
    <row r="11" spans="1:27" ht="14.25" customHeight="1" x14ac:dyDescent="0.25">
      <c r="A11" s="6" t="s">
        <v>19</v>
      </c>
      <c r="B11" s="699" t="s">
        <v>20</v>
      </c>
      <c r="C11" s="699"/>
      <c r="D11" s="699"/>
      <c r="E11" s="699"/>
      <c r="F11" s="699"/>
      <c r="G11" s="699"/>
      <c r="I11" s="131" t="s">
        <v>1994</v>
      </c>
      <c r="J11" s="2" t="s">
        <v>1900</v>
      </c>
      <c r="AA11" s="2" t="s">
        <v>21</v>
      </c>
    </row>
    <row r="12" spans="1:27" ht="14.25" customHeight="1" x14ac:dyDescent="0.25">
      <c r="A12" s="6" t="s">
        <v>22</v>
      </c>
      <c r="B12" s="688" t="s">
        <v>23</v>
      </c>
      <c r="C12" s="688"/>
      <c r="D12" s="688"/>
      <c r="E12" s="688"/>
      <c r="F12" s="688"/>
      <c r="G12" s="688"/>
      <c r="I12" s="131"/>
      <c r="Z12" s="2" t="s">
        <v>24</v>
      </c>
      <c r="AA12" s="2" t="s">
        <v>25</v>
      </c>
    </row>
    <row r="13" spans="1:27" ht="14.25" customHeight="1" x14ac:dyDescent="0.25">
      <c r="A13" s="6" t="s">
        <v>26</v>
      </c>
      <c r="B13" s="688" t="s">
        <v>5286</v>
      </c>
      <c r="C13" s="688"/>
      <c r="D13" s="688"/>
      <c r="E13" s="688"/>
      <c r="F13" s="688"/>
      <c r="G13" s="688"/>
      <c r="I13" s="131"/>
      <c r="AA13" s="2" t="s">
        <v>18</v>
      </c>
    </row>
    <row r="14" spans="1:27" ht="14.25" customHeight="1" x14ac:dyDescent="0.25">
      <c r="A14" s="6" t="s">
        <v>28</v>
      </c>
      <c r="B14" s="688" t="s">
        <v>5287</v>
      </c>
      <c r="C14" s="688"/>
      <c r="D14" s="688"/>
      <c r="E14" s="688"/>
      <c r="F14" s="688"/>
      <c r="G14" s="688"/>
      <c r="I14" s="131"/>
      <c r="Z14" s="2" t="s">
        <v>29</v>
      </c>
      <c r="AA14" s="2" t="s">
        <v>23</v>
      </c>
    </row>
    <row r="15" spans="1:27" ht="14.25" customHeight="1" x14ac:dyDescent="0.25">
      <c r="A15" s="6" t="s">
        <v>30</v>
      </c>
      <c r="B15" s="688" t="s">
        <v>3233</v>
      </c>
      <c r="C15" s="688"/>
      <c r="D15" s="688"/>
      <c r="E15" s="688"/>
      <c r="F15" s="688"/>
      <c r="G15" s="688"/>
      <c r="I15" s="131"/>
      <c r="AA15" s="2" t="s">
        <v>31</v>
      </c>
    </row>
    <row r="16" spans="1:27" ht="14.25" customHeight="1" x14ac:dyDescent="0.25">
      <c r="A16" s="6" t="s">
        <v>32</v>
      </c>
      <c r="B16" s="704" t="s">
        <v>1148</v>
      </c>
      <c r="C16" s="704"/>
      <c r="D16" s="704"/>
      <c r="E16" s="704"/>
      <c r="F16" s="704"/>
      <c r="G16" s="704"/>
      <c r="I16" s="131"/>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24945</v>
      </c>
      <c r="D20" s="10">
        <v>24901</v>
      </c>
      <c r="E20" s="10">
        <v>24933</v>
      </c>
      <c r="F20" s="11">
        <v>25669</v>
      </c>
      <c r="G20" s="11">
        <v>25121</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24945</v>
      </c>
      <c r="D21" s="10">
        <f t="shared" ref="D21:G21" si="0">D20-D25</f>
        <v>24901</v>
      </c>
      <c r="E21" s="10">
        <f t="shared" si="0"/>
        <v>24933</v>
      </c>
      <c r="F21" s="10">
        <f t="shared" si="0"/>
        <v>25669</v>
      </c>
      <c r="G21" s="10">
        <f t="shared" si="0"/>
        <v>25121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2" t="s">
        <v>1955</v>
      </c>
      <c r="B29" s="265" t="s">
        <v>1956</v>
      </c>
      <c r="C29" s="13">
        <v>19428</v>
      </c>
      <c r="D29" s="13">
        <v>19015</v>
      </c>
      <c r="E29" s="13">
        <v>18461</v>
      </c>
      <c r="F29" s="13">
        <v>18908</v>
      </c>
      <c r="G29" s="13">
        <v>18618</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2" t="s">
        <v>58</v>
      </c>
      <c r="B30" s="265" t="s">
        <v>1981</v>
      </c>
      <c r="C30" s="13">
        <v>2103</v>
      </c>
      <c r="D30" s="13">
        <v>1840</v>
      </c>
      <c r="E30" s="13">
        <v>1928</v>
      </c>
      <c r="F30" s="13">
        <v>2019</v>
      </c>
      <c r="G30" s="13">
        <v>1887</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22" t="s">
        <v>59</v>
      </c>
      <c r="B31" s="265" t="s">
        <v>5288</v>
      </c>
      <c r="C31" s="13">
        <v>1520</v>
      </c>
      <c r="D31" s="13">
        <v>1427</v>
      </c>
      <c r="E31" s="13">
        <v>1422</v>
      </c>
      <c r="F31" s="13">
        <v>1423</v>
      </c>
      <c r="G31" s="13">
        <v>1421</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2" t="s">
        <v>60</v>
      </c>
      <c r="B32" s="265" t="s">
        <v>5289</v>
      </c>
      <c r="C32" s="13">
        <v>1030</v>
      </c>
      <c r="D32" s="13">
        <v>1003</v>
      </c>
      <c r="E32" s="13">
        <v>1039</v>
      </c>
      <c r="F32" s="13">
        <v>1080</v>
      </c>
      <c r="G32" s="613" t="s">
        <v>10806</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2" t="s">
        <v>61</v>
      </c>
      <c r="B33" s="265" t="s">
        <v>5290</v>
      </c>
      <c r="C33" s="13">
        <v>23</v>
      </c>
      <c r="D33" s="13">
        <v>14</v>
      </c>
      <c r="E33" s="13">
        <v>20</v>
      </c>
      <c r="F33" s="13">
        <v>11</v>
      </c>
      <c r="G33" s="613" t="s">
        <v>1542</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22" t="s">
        <v>1994</v>
      </c>
      <c r="B34" s="265" t="s">
        <v>117</v>
      </c>
      <c r="C34" s="13">
        <v>841</v>
      </c>
      <c r="D34" s="13">
        <v>1602</v>
      </c>
      <c r="E34" s="13">
        <v>2063</v>
      </c>
      <c r="F34" s="13">
        <v>2228</v>
      </c>
      <c r="G34" s="13">
        <v>2167</v>
      </c>
      <c r="H34" s="11"/>
      <c r="I34" s="11"/>
      <c r="J34" s="11"/>
      <c r="K34" s="11"/>
      <c r="L34" s="11"/>
      <c r="M34" s="11"/>
      <c r="N34" s="11"/>
      <c r="O34" s="11"/>
      <c r="P34" s="9"/>
      <c r="Q34" s="9"/>
      <c r="R34" s="9"/>
      <c r="S34" s="9"/>
      <c r="T34" s="9"/>
      <c r="U34" s="9"/>
      <c r="V34" s="9"/>
      <c r="W34" s="9"/>
      <c r="X34" s="9"/>
      <c r="Y34" s="9"/>
      <c r="Z34" s="9"/>
      <c r="AA34" s="9"/>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9402-000000000000}">
      <formula1>$AA$4:$AA$11</formula1>
    </dataValidation>
    <dataValidation type="list" allowBlank="1" showInputMessage="1" showErrorMessage="1" sqref="B10:G10" xr:uid="{00000000-0002-0000-9402-000001000000}">
      <formula1>$AA$12:$AA$13</formula1>
    </dataValidation>
    <dataValidation type="list" allowBlank="1" showInputMessage="1" showErrorMessage="1" sqref="B12:G12" xr:uid="{00000000-0002-0000-94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5291</v>
      </c>
      <c r="C3" s="702"/>
      <c r="D3" s="702"/>
      <c r="E3" s="702"/>
      <c r="F3" s="702"/>
      <c r="G3" s="702"/>
    </row>
    <row r="4" spans="1:27" ht="14.25" customHeight="1" x14ac:dyDescent="0.25">
      <c r="A4" s="6" t="s">
        <v>2</v>
      </c>
      <c r="B4" s="699" t="s">
        <v>5292</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88" t="s">
        <v>5293</v>
      </c>
      <c r="C13" s="688"/>
      <c r="D13" s="688"/>
      <c r="E13" s="688"/>
      <c r="F13" s="688"/>
      <c r="G13" s="688"/>
      <c r="AA13" s="2" t="s">
        <v>18</v>
      </c>
    </row>
    <row r="14" spans="1:27" ht="14.25" customHeight="1" x14ac:dyDescent="0.25">
      <c r="A14" s="6" t="s">
        <v>28</v>
      </c>
      <c r="B14" s="688" t="s">
        <v>5294</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88" t="s">
        <v>1149</v>
      </c>
      <c r="C16" s="688"/>
      <c r="D16" s="688"/>
      <c r="E16" s="688"/>
      <c r="F16" s="688"/>
      <c r="G16" s="688"/>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24945</v>
      </c>
      <c r="D20" s="10">
        <v>24901</v>
      </c>
      <c r="E20" s="10">
        <v>24933</v>
      </c>
      <c r="F20" s="11">
        <v>25669</v>
      </c>
      <c r="G20" s="11">
        <v>25121</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3757</v>
      </c>
      <c r="D21" s="10">
        <f t="shared" ref="D21:G21" si="0">D20-D25</f>
        <v>2741</v>
      </c>
      <c r="E21" s="10">
        <f t="shared" si="0"/>
        <v>2644</v>
      </c>
      <c r="F21" s="10">
        <f t="shared" si="0"/>
        <v>2623</v>
      </c>
      <c r="G21" s="10">
        <f t="shared" si="0"/>
        <v>2462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0.1506113449589096</v>
      </c>
      <c r="D22" s="12">
        <f t="shared" ref="D22:G22" si="1">D21/D20</f>
        <v>0.11007590056624232</v>
      </c>
      <c r="E22" s="12">
        <f t="shared" si="1"/>
        <v>0.10604419845185097</v>
      </c>
      <c r="F22" s="12">
        <f t="shared" si="1"/>
        <v>0.1021855156024777</v>
      </c>
      <c r="G22" s="12">
        <f t="shared" si="1"/>
        <v>9.8005652641216509E-2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61</v>
      </c>
      <c r="D23" s="10">
        <v>27</v>
      </c>
      <c r="E23" s="10">
        <v>19</v>
      </c>
      <c r="F23" s="9">
        <v>32</v>
      </c>
      <c r="G23" s="9">
        <v>27</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2.4453798356384045E-3</v>
      </c>
      <c r="D24" s="12">
        <f t="shared" ref="D24:F24" si="2">D23/D20</f>
        <v>1.0842938034617085E-3</v>
      </c>
      <c r="E24" s="12">
        <f t="shared" si="2"/>
        <v>7.6204227329242373E-4</v>
      </c>
      <c r="F24" s="12">
        <f t="shared" si="2"/>
        <v>1.2466399158518058E-3</v>
      </c>
      <c r="G24" s="12">
        <f>G23/G20</f>
        <v>1.0747979777875085E-3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21188</v>
      </c>
      <c r="D25" s="10">
        <v>22160</v>
      </c>
      <c r="E25" s="10">
        <v>22289</v>
      </c>
      <c r="F25" s="9">
        <v>23046</v>
      </c>
      <c r="G25" s="9">
        <v>22659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0.8493886550410904</v>
      </c>
      <c r="D26" s="12">
        <f t="shared" ref="D26:F26" si="3">D25/D20</f>
        <v>0.88992409943375772</v>
      </c>
      <c r="E26" s="12">
        <f t="shared" si="3"/>
        <v>0.89395580154814902</v>
      </c>
      <c r="F26" s="12">
        <f t="shared" si="3"/>
        <v>0.89781448439752232</v>
      </c>
      <c r="G26" s="12">
        <f>G25/G20</f>
        <v>0.90199434735878348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10">
        <v>3757</v>
      </c>
      <c r="D30" s="10">
        <v>2741</v>
      </c>
      <c r="E30" s="10">
        <v>2644</v>
      </c>
      <c r="F30" s="10">
        <v>2623</v>
      </c>
      <c r="G30" s="10">
        <v>2462</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9502-000000000000}">
      <formula1>$AA$4:$AA$11</formula1>
    </dataValidation>
    <dataValidation type="list" allowBlank="1" showInputMessage="1" showErrorMessage="1" sqref="B10:G10" xr:uid="{00000000-0002-0000-9502-000001000000}">
      <formula1>$AA$12:$AA$13</formula1>
    </dataValidation>
    <dataValidation type="list" allowBlank="1" showInputMessage="1" showErrorMessage="1" sqref="B12:G12" xr:uid="{00000000-0002-0000-95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5295</v>
      </c>
      <c r="C3" s="702"/>
      <c r="D3" s="702"/>
      <c r="E3" s="702"/>
      <c r="F3" s="702"/>
      <c r="G3" s="702"/>
    </row>
    <row r="4" spans="1:27" ht="14.25" customHeight="1" x14ac:dyDescent="0.25">
      <c r="A4" s="6" t="s">
        <v>2</v>
      </c>
      <c r="B4" s="699" t="s">
        <v>5296</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88" t="s">
        <v>5297</v>
      </c>
      <c r="C13" s="688"/>
      <c r="D13" s="688"/>
      <c r="E13" s="688"/>
      <c r="F13" s="688"/>
      <c r="G13" s="688"/>
      <c r="AA13" s="2" t="s">
        <v>18</v>
      </c>
    </row>
    <row r="14" spans="1:27" ht="14.25" customHeight="1" x14ac:dyDescent="0.25">
      <c r="A14" s="6" t="s">
        <v>28</v>
      </c>
      <c r="B14" s="688" t="s">
        <v>5298</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88" t="s">
        <v>1150</v>
      </c>
      <c r="C16" s="688"/>
      <c r="D16" s="688"/>
      <c r="E16" s="688"/>
      <c r="F16" s="688"/>
      <c r="G16" s="688"/>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24945</v>
      </c>
      <c r="D20" s="10">
        <v>24901</v>
      </c>
      <c r="E20" s="10">
        <v>24933</v>
      </c>
      <c r="F20" s="11">
        <v>25669</v>
      </c>
      <c r="G20" s="11">
        <v>25121</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5334</v>
      </c>
      <c r="D21" s="10">
        <f t="shared" ref="D21:G21" si="0">D20-D25</f>
        <v>5746</v>
      </c>
      <c r="E21" s="10">
        <f t="shared" si="0"/>
        <v>6240</v>
      </c>
      <c r="F21" s="10">
        <f t="shared" si="0"/>
        <v>6558</v>
      </c>
      <c r="G21" s="10">
        <f t="shared" si="0"/>
        <v>6274</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0.21383042693926638</v>
      </c>
      <c r="D22" s="12">
        <f t="shared" ref="D22:G22" si="1">D21/D20</f>
        <v>0.23075378498855467</v>
      </c>
      <c r="E22" s="12">
        <f t="shared" si="1"/>
        <v>0.25027072554445917</v>
      </c>
      <c r="F22" s="12">
        <f t="shared" si="1"/>
        <v>0.25548326775487945</v>
      </c>
      <c r="G22" s="12">
        <f t="shared" si="1"/>
        <v>0.24975120417180846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114</v>
      </c>
      <c r="D23" s="10">
        <v>104</v>
      </c>
      <c r="E23" s="10">
        <v>141</v>
      </c>
      <c r="F23" s="9">
        <v>175</v>
      </c>
      <c r="G23" s="9">
        <v>149</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4.5700541190619361E-3</v>
      </c>
      <c r="D24" s="12">
        <f t="shared" ref="D24:F24" si="2">D23/D20</f>
        <v>4.1765390948154697E-3</v>
      </c>
      <c r="E24" s="12">
        <f t="shared" si="2"/>
        <v>5.6551558175911443E-3</v>
      </c>
      <c r="F24" s="12">
        <f t="shared" si="2"/>
        <v>6.8175620398145623E-3</v>
      </c>
      <c r="G24" s="12">
        <f>G23/G20</f>
        <v>5.9312925440866207E-3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19611</v>
      </c>
      <c r="D25" s="13">
        <v>19155</v>
      </c>
      <c r="E25" s="13">
        <v>18693</v>
      </c>
      <c r="F25" s="13">
        <v>19111</v>
      </c>
      <c r="G25" s="13">
        <v>18847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0.78616957306073365</v>
      </c>
      <c r="D26" s="12">
        <f t="shared" ref="D26:F26" si="3">D25/D20</f>
        <v>0.7692462150114453</v>
      </c>
      <c r="E26" s="12">
        <f t="shared" si="3"/>
        <v>0.74972927445554083</v>
      </c>
      <c r="F26" s="12">
        <f t="shared" si="3"/>
        <v>0.7445167322451206</v>
      </c>
      <c r="G26" s="12">
        <f>G25/G20</f>
        <v>0.75024879582819159</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5334</v>
      </c>
      <c r="D30" s="20">
        <v>5746</v>
      </c>
      <c r="E30" s="20">
        <v>6240</v>
      </c>
      <c r="F30" s="20">
        <v>6558</v>
      </c>
      <c r="G30" s="20">
        <v>6274</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9602-000000000000}">
      <formula1>$AA$14:$AA$16</formula1>
    </dataValidation>
    <dataValidation type="list" allowBlank="1" showInputMessage="1" showErrorMessage="1" sqref="B10:G10" xr:uid="{00000000-0002-0000-9602-000001000000}">
      <formula1>$AA$12:$AA$13</formula1>
    </dataValidation>
    <dataValidation type="list" allowBlank="1" showInputMessage="1" showErrorMessage="1" sqref="B5:G5" xr:uid="{00000000-0002-0000-96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140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5299</v>
      </c>
      <c r="C3" s="702"/>
      <c r="D3" s="702"/>
      <c r="E3" s="702"/>
      <c r="F3" s="702"/>
      <c r="G3" s="702"/>
    </row>
    <row r="4" spans="1:27" ht="14.25" customHeight="1" x14ac:dyDescent="0.25">
      <c r="A4" s="6" t="s">
        <v>2</v>
      </c>
      <c r="B4" s="699" t="s">
        <v>5292</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1873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88" t="s">
        <v>5300</v>
      </c>
      <c r="C13" s="688"/>
      <c r="D13" s="688"/>
      <c r="E13" s="688"/>
      <c r="F13" s="688"/>
      <c r="G13" s="688"/>
      <c r="AA13" s="2" t="s">
        <v>18</v>
      </c>
    </row>
    <row r="14" spans="1:27" ht="14.25" customHeight="1" x14ac:dyDescent="0.25">
      <c r="A14" s="6" t="s">
        <v>28</v>
      </c>
      <c r="B14" s="688" t="s">
        <v>5301</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798" t="s">
        <v>1151</v>
      </c>
      <c r="C16" s="798"/>
      <c r="D16" s="798"/>
      <c r="E16" s="798"/>
      <c r="F16" s="798"/>
      <c r="G16" s="798"/>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24945</v>
      </c>
      <c r="D20" s="10">
        <v>24901</v>
      </c>
      <c r="E20" s="10">
        <v>24933</v>
      </c>
      <c r="F20" s="11">
        <v>25669</v>
      </c>
      <c r="G20" s="11">
        <v>25121</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2420</v>
      </c>
      <c r="D21" s="10">
        <f t="shared" ref="D21:G21" si="0">D20-D25</f>
        <v>3238</v>
      </c>
      <c r="E21" s="10">
        <f t="shared" si="0"/>
        <v>3879</v>
      </c>
      <c r="F21" s="10">
        <f t="shared" si="0"/>
        <v>4156</v>
      </c>
      <c r="G21" s="10">
        <f t="shared" si="0"/>
        <v>3931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9.7013429544999003E-2</v>
      </c>
      <c r="D22" s="12">
        <f t="shared" ref="D22:G22" si="1">D21/D20</f>
        <v>0.13003493835588933</v>
      </c>
      <c r="E22" s="12">
        <f t="shared" si="1"/>
        <v>0.15557694621585849</v>
      </c>
      <c r="F22" s="12">
        <f t="shared" si="1"/>
        <v>0.16190735907125325</v>
      </c>
      <c r="G22" s="12">
        <f t="shared" si="1"/>
        <v>0.15648262409935909</v>
      </c>
      <c r="H22" s="12"/>
      <c r="I22" s="12"/>
      <c r="J22" s="12"/>
      <c r="L22" s="12"/>
      <c r="M22" s="12"/>
      <c r="N22" s="12"/>
      <c r="O22" s="12"/>
      <c r="P22" s="9"/>
      <c r="Q22" s="9"/>
      <c r="R22" s="9"/>
      <c r="S22" s="9"/>
      <c r="T22" s="9"/>
      <c r="U22" s="9"/>
      <c r="V22" s="9"/>
      <c r="W22" s="9"/>
      <c r="X22" s="9"/>
      <c r="Y22" s="9"/>
      <c r="Z22" s="9"/>
      <c r="AA22" s="9"/>
    </row>
    <row r="23" spans="1:27" ht="14.25" customHeight="1" x14ac:dyDescent="0.25">
      <c r="A23" s="6" t="s">
        <v>46</v>
      </c>
      <c r="C23" s="10">
        <v>16</v>
      </c>
      <c r="D23" s="10">
        <v>23</v>
      </c>
      <c r="E23" s="10">
        <v>38</v>
      </c>
      <c r="F23" s="9">
        <v>44</v>
      </c>
      <c r="G23" s="9">
        <v>48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6.4141110442974549E-4</v>
      </c>
      <c r="D24" s="12">
        <f t="shared" ref="D24:F24" si="2">D23/D20</f>
        <v>9.2365768443034414E-4</v>
      </c>
      <c r="E24" s="12">
        <f t="shared" si="2"/>
        <v>1.5240845465848475E-3</v>
      </c>
      <c r="F24" s="12">
        <f t="shared" si="2"/>
        <v>1.7141298842962328E-3</v>
      </c>
      <c r="G24" s="12">
        <f>G23/G20</f>
        <v>1.9107519605111262E-3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22525</v>
      </c>
      <c r="D25" s="10">
        <v>21663</v>
      </c>
      <c r="E25" s="10">
        <v>21054</v>
      </c>
      <c r="F25" s="9">
        <v>21513</v>
      </c>
      <c r="G25" s="9">
        <v>21190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0.90298657045500097</v>
      </c>
      <c r="D26" s="12">
        <f t="shared" ref="D26:F26" si="3">D25/D20</f>
        <v>0.86996506164411069</v>
      </c>
      <c r="E26" s="12">
        <f t="shared" si="3"/>
        <v>0.84442305378414151</v>
      </c>
      <c r="F26" s="12">
        <f t="shared" si="3"/>
        <v>0.83809264092874669</v>
      </c>
      <c r="G26" s="12">
        <f>G25/G20</f>
        <v>0.84351737590064091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2420</v>
      </c>
      <c r="D30" s="20">
        <v>3238</v>
      </c>
      <c r="E30" s="20">
        <v>3879</v>
      </c>
      <c r="F30" s="20">
        <v>4156</v>
      </c>
      <c r="G30" s="20">
        <v>3931</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9702-000000000000}">
      <formula1>$AA$14:$AA$16</formula1>
    </dataValidation>
    <dataValidation type="list" allowBlank="1" showInputMessage="1" showErrorMessage="1" sqref="B10:G10" xr:uid="{00000000-0002-0000-9702-000001000000}">
      <formula1>$AA$12:$AA$13</formula1>
    </dataValidation>
    <dataValidation type="list" allowBlank="1" showInputMessage="1" showErrorMessage="1" sqref="B5:G5" xr:uid="{00000000-0002-0000-97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2-000000000000}">
  <dimension ref="A1:AA36"/>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1.7109375" style="2" customWidth="1"/>
    <col min="3" max="7" width="8" style="2" customWidth="1"/>
    <col min="8" max="9" width="8.140625" style="2" customWidth="1"/>
    <col min="10" max="10" width="11.140625" style="2" bestFit="1" customWidth="1"/>
    <col min="11" max="23" width="8.140625" style="2" customWidth="1"/>
    <col min="24" max="25" width="9.140625" style="2"/>
    <col min="26" max="26" width="24" style="2" bestFit="1" customWidth="1"/>
    <col min="27" max="16384" width="9.140625" style="2"/>
  </cols>
  <sheetData>
    <row r="1" spans="1:27" ht="18.75" x14ac:dyDescent="0.25">
      <c r="A1" s="777" t="s">
        <v>0</v>
      </c>
      <c r="B1" s="672"/>
      <c r="E1" s="3"/>
      <c r="F1" s="3"/>
    </row>
    <row r="2" spans="1:27" ht="14.25" customHeight="1" x14ac:dyDescent="0.25">
      <c r="B2" s="264"/>
      <c r="C2" s="264"/>
      <c r="D2" s="264"/>
      <c r="E2" s="264"/>
      <c r="F2" s="264"/>
    </row>
    <row r="3" spans="1:27" ht="14.25" customHeight="1" x14ac:dyDescent="0.25">
      <c r="A3" s="5" t="s">
        <v>1</v>
      </c>
      <c r="B3" s="702" t="s">
        <v>5302</v>
      </c>
      <c r="C3" s="702"/>
      <c r="D3" s="702"/>
      <c r="E3" s="702"/>
      <c r="F3" s="702"/>
      <c r="G3" s="702"/>
    </row>
    <row r="4" spans="1:27" ht="14.25" customHeight="1" x14ac:dyDescent="0.25">
      <c r="A4" s="6" t="s">
        <v>2</v>
      </c>
      <c r="B4" s="699" t="s">
        <v>5303</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90" t="s">
        <v>9</v>
      </c>
      <c r="C7" s="690"/>
      <c r="D7" s="690"/>
      <c r="E7" s="690"/>
      <c r="F7" s="690"/>
      <c r="G7" s="690"/>
      <c r="I7" s="131" t="s">
        <v>58</v>
      </c>
      <c r="J7" s="2" t="s">
        <v>5304</v>
      </c>
      <c r="AA7" s="2" t="s">
        <v>12</v>
      </c>
    </row>
    <row r="8" spans="1:27" ht="14.25" customHeight="1" x14ac:dyDescent="0.25">
      <c r="A8" s="6" t="s">
        <v>13</v>
      </c>
      <c r="B8" s="699" t="s">
        <v>9</v>
      </c>
      <c r="C8" s="699"/>
      <c r="D8" s="699"/>
      <c r="E8" s="699"/>
      <c r="F8" s="699"/>
      <c r="G8" s="699"/>
      <c r="I8" s="131" t="s">
        <v>59</v>
      </c>
      <c r="J8" s="2" t="s">
        <v>5305</v>
      </c>
      <c r="AA8" s="2" t="s">
        <v>14</v>
      </c>
    </row>
    <row r="9" spans="1:27" ht="14.25" customHeight="1" x14ac:dyDescent="0.25">
      <c r="A9" s="6" t="s">
        <v>15</v>
      </c>
      <c r="B9" s="699" t="s">
        <v>63</v>
      </c>
      <c r="C9" s="699"/>
      <c r="D9" s="699"/>
      <c r="E9" s="699"/>
      <c r="F9" s="699"/>
      <c r="G9" s="699"/>
      <c r="I9" s="131" t="s">
        <v>60</v>
      </c>
      <c r="J9" s="2" t="s">
        <v>5306</v>
      </c>
      <c r="AA9" s="2" t="s">
        <v>16</v>
      </c>
    </row>
    <row r="10" spans="1:27" ht="14.25" customHeight="1" x14ac:dyDescent="0.25">
      <c r="A10" s="6" t="s">
        <v>17</v>
      </c>
      <c r="B10" s="699" t="s">
        <v>18</v>
      </c>
      <c r="C10" s="699"/>
      <c r="D10" s="699"/>
      <c r="E10" s="699"/>
      <c r="F10" s="699"/>
      <c r="G10" s="699"/>
      <c r="I10" s="131" t="s">
        <v>61</v>
      </c>
      <c r="J10" s="2" t="s">
        <v>5307</v>
      </c>
      <c r="AA10" s="2" t="s">
        <v>6</v>
      </c>
    </row>
    <row r="11" spans="1:27" ht="14.25" customHeight="1" x14ac:dyDescent="0.25">
      <c r="A11" s="6" t="s">
        <v>19</v>
      </c>
      <c r="B11" s="699" t="s">
        <v>20</v>
      </c>
      <c r="C11" s="699"/>
      <c r="D11" s="699"/>
      <c r="E11" s="699"/>
      <c r="F11" s="699"/>
      <c r="G11" s="699"/>
      <c r="I11" s="131" t="s">
        <v>62</v>
      </c>
      <c r="J11" s="2" t="s">
        <v>5308</v>
      </c>
      <c r="AA11" s="2" t="s">
        <v>21</v>
      </c>
    </row>
    <row r="12" spans="1:27" ht="14.25" customHeight="1" x14ac:dyDescent="0.25">
      <c r="A12" s="6" t="s">
        <v>22</v>
      </c>
      <c r="B12" s="688" t="s">
        <v>23</v>
      </c>
      <c r="C12" s="688"/>
      <c r="D12" s="688"/>
      <c r="E12" s="688"/>
      <c r="F12" s="688"/>
      <c r="G12" s="688"/>
      <c r="I12" s="131" t="s">
        <v>77</v>
      </c>
      <c r="J12" s="2" t="s">
        <v>5309</v>
      </c>
      <c r="Z12" s="2" t="s">
        <v>24</v>
      </c>
      <c r="AA12" s="2" t="s">
        <v>25</v>
      </c>
    </row>
    <row r="13" spans="1:27" ht="14.25" customHeight="1" x14ac:dyDescent="0.25">
      <c r="A13" s="6" t="s">
        <v>26</v>
      </c>
      <c r="B13" s="699" t="s">
        <v>1154</v>
      </c>
      <c r="C13" s="699"/>
      <c r="D13" s="699"/>
      <c r="E13" s="699"/>
      <c r="F13" s="699"/>
      <c r="G13" s="699"/>
      <c r="I13" s="131"/>
      <c r="AA13" s="2" t="s">
        <v>18</v>
      </c>
    </row>
    <row r="14" spans="1:27" ht="14.25" customHeight="1" x14ac:dyDescent="0.25">
      <c r="A14" s="6" t="s">
        <v>28</v>
      </c>
      <c r="B14" s="799" t="s">
        <v>5310</v>
      </c>
      <c r="C14" s="799"/>
      <c r="D14" s="799"/>
      <c r="E14" s="799"/>
      <c r="F14" s="799"/>
      <c r="G14" s="799"/>
      <c r="I14" s="131"/>
      <c r="Z14" s="2" t="s">
        <v>29</v>
      </c>
      <c r="AA14" s="2" t="s">
        <v>23</v>
      </c>
    </row>
    <row r="15" spans="1:27" ht="14.25" customHeight="1" x14ac:dyDescent="0.25">
      <c r="A15" s="6" t="s">
        <v>30</v>
      </c>
      <c r="B15" s="688" t="s">
        <v>3233</v>
      </c>
      <c r="C15" s="688"/>
      <c r="D15" s="688"/>
      <c r="E15" s="688"/>
      <c r="F15" s="688"/>
      <c r="G15" s="688"/>
      <c r="I15" s="131"/>
      <c r="AA15" s="2" t="s">
        <v>31</v>
      </c>
    </row>
    <row r="16" spans="1:27" ht="14.25" customHeight="1" x14ac:dyDescent="0.25">
      <c r="A16" s="6" t="s">
        <v>32</v>
      </c>
      <c r="B16" s="699" t="s">
        <v>1153</v>
      </c>
      <c r="C16" s="699"/>
      <c r="D16" s="699"/>
      <c r="E16" s="699"/>
      <c r="F16" s="699"/>
      <c r="G16" s="699"/>
      <c r="I16" s="131"/>
      <c r="AA16" s="2" t="s">
        <v>34</v>
      </c>
    </row>
    <row r="17" spans="1:27" ht="14.25" customHeight="1" x14ac:dyDescent="0.25">
      <c r="A17" s="6" t="s">
        <v>35</v>
      </c>
      <c r="B17" s="688" t="s">
        <v>9</v>
      </c>
      <c r="C17" s="688"/>
      <c r="D17" s="688"/>
      <c r="E17" s="688"/>
      <c r="F17" s="688"/>
      <c r="G17" s="688"/>
      <c r="I17" s="131"/>
    </row>
    <row r="18" spans="1:27" ht="14.25" customHeight="1" x14ac:dyDescent="0.25">
      <c r="A18" s="6" t="s">
        <v>36</v>
      </c>
      <c r="B18" s="699" t="s">
        <v>9</v>
      </c>
      <c r="C18" s="699"/>
      <c r="D18" s="699"/>
      <c r="E18" s="699"/>
      <c r="F18" s="699"/>
      <c r="G18" s="699"/>
      <c r="I18" s="131"/>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24802</v>
      </c>
      <c r="D20" s="10">
        <v>24749</v>
      </c>
      <c r="E20" s="10">
        <v>24685</v>
      </c>
      <c r="F20" s="11">
        <v>25493</v>
      </c>
      <c r="G20" s="11">
        <v>24997</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24802</v>
      </c>
      <c r="D21" s="10">
        <f t="shared" ref="D21:G21" si="0">D20-D25</f>
        <v>24749</v>
      </c>
      <c r="E21" s="10">
        <f t="shared" si="0"/>
        <v>24685</v>
      </c>
      <c r="F21" s="10">
        <f t="shared" si="0"/>
        <v>25493</v>
      </c>
      <c r="G21" s="10">
        <f t="shared" si="0"/>
        <v>24997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2" t="s">
        <v>1955</v>
      </c>
      <c r="B29" s="265" t="s">
        <v>1956</v>
      </c>
      <c r="C29" s="13">
        <v>20339</v>
      </c>
      <c r="D29" s="13">
        <v>20283</v>
      </c>
      <c r="E29" s="13">
        <v>20217</v>
      </c>
      <c r="F29" s="13">
        <v>20853</v>
      </c>
      <c r="G29" s="13">
        <v>20473</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2" t="s">
        <v>58</v>
      </c>
      <c r="B30" s="265" t="s">
        <v>5311</v>
      </c>
      <c r="C30" s="13">
        <v>1602</v>
      </c>
      <c r="D30" s="13">
        <v>1575</v>
      </c>
      <c r="E30" s="13">
        <v>1536</v>
      </c>
      <c r="F30" s="13">
        <v>1625</v>
      </c>
      <c r="G30" s="13">
        <v>1656</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22" t="s">
        <v>59</v>
      </c>
      <c r="B31" s="265" t="s">
        <v>5312</v>
      </c>
      <c r="C31" s="13">
        <v>2188</v>
      </c>
      <c r="D31" s="13">
        <v>2215</v>
      </c>
      <c r="E31" s="13">
        <v>2285</v>
      </c>
      <c r="F31" s="13">
        <v>2296</v>
      </c>
      <c r="G31" s="13">
        <v>2229</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2" t="s">
        <v>60</v>
      </c>
      <c r="B32" s="265" t="s">
        <v>5313</v>
      </c>
      <c r="C32" s="13">
        <v>297</v>
      </c>
      <c r="D32" s="13">
        <v>318</v>
      </c>
      <c r="E32" s="13">
        <v>299</v>
      </c>
      <c r="F32" s="13">
        <v>340</v>
      </c>
      <c r="G32" s="13">
        <v>320</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2" t="s">
        <v>61</v>
      </c>
      <c r="B33" s="265" t="s">
        <v>5314</v>
      </c>
      <c r="C33" s="13">
        <v>376</v>
      </c>
      <c r="D33" s="13">
        <v>358</v>
      </c>
      <c r="E33" s="13">
        <v>348</v>
      </c>
      <c r="F33" s="13">
        <v>379</v>
      </c>
      <c r="G33" s="13">
        <v>319</v>
      </c>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19" t="s">
        <v>53</v>
      </c>
      <c r="C34" s="20">
        <f>SUM(C29:C33)</f>
        <v>24802</v>
      </c>
      <c r="D34" s="20">
        <f>SUM(D29:D33)</f>
        <v>24749</v>
      </c>
      <c r="E34" s="20">
        <f>SUM(E29:E33)</f>
        <v>24685</v>
      </c>
      <c r="F34" s="20">
        <f>SUM(F29:F33)</f>
        <v>25493</v>
      </c>
      <c r="G34" s="20">
        <f>SUM(G29:G33)</f>
        <v>24997</v>
      </c>
      <c r="H34" s="20"/>
      <c r="I34" s="20"/>
      <c r="J34" s="20"/>
      <c r="K34" s="20"/>
      <c r="L34" s="20"/>
      <c r="M34" s="20"/>
      <c r="N34" s="20"/>
      <c r="O34" s="20"/>
      <c r="P34" s="21"/>
      <c r="Q34" s="21"/>
      <c r="R34" s="21"/>
      <c r="S34" s="21"/>
      <c r="T34" s="21"/>
      <c r="U34" s="21"/>
      <c r="V34" s="21"/>
      <c r="W34" s="21"/>
      <c r="X34" s="21"/>
      <c r="Y34" s="21"/>
      <c r="Z34" s="21"/>
      <c r="AA34" s="21"/>
    </row>
    <row r="36" spans="1:27" ht="15" customHeight="1" x14ac:dyDescent="0.25"/>
  </sheetData>
  <mergeCells count="18">
    <mergeCell ref="C27:G27"/>
    <mergeCell ref="B8:G8"/>
    <mergeCell ref="B9:G9"/>
    <mergeCell ref="B10:G10"/>
    <mergeCell ref="B11:G11"/>
    <mergeCell ref="B12:G12"/>
    <mergeCell ref="B13:G13"/>
    <mergeCell ref="B14:G14"/>
    <mergeCell ref="B15:G15"/>
    <mergeCell ref="B16:G16"/>
    <mergeCell ref="B17:G17"/>
    <mergeCell ref="B18:G18"/>
    <mergeCell ref="B7:G7"/>
    <mergeCell ref="A1:B1"/>
    <mergeCell ref="B3:G3"/>
    <mergeCell ref="B4:G4"/>
    <mergeCell ref="B5:G5"/>
    <mergeCell ref="B6:G6"/>
  </mergeCells>
  <dataValidations count="3">
    <dataValidation type="list" allowBlank="1" showInputMessage="1" showErrorMessage="1" sqref="B5:G5" xr:uid="{00000000-0002-0000-9802-000000000000}">
      <formula1>$AA$4:$AA$11</formula1>
    </dataValidation>
    <dataValidation type="list" allowBlank="1" showInputMessage="1" showErrorMessage="1" sqref="B10:G10" xr:uid="{00000000-0002-0000-9802-000001000000}">
      <formula1>$AA$12:$AA$13</formula1>
    </dataValidation>
    <dataValidation type="list" allowBlank="1" showInputMessage="1" showErrorMessage="1" sqref="B12:G12" xr:uid="{00000000-0002-0000-98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1.855468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5315</v>
      </c>
      <c r="C3" s="702"/>
      <c r="D3" s="702"/>
      <c r="E3" s="702"/>
      <c r="F3" s="702"/>
      <c r="G3" s="702"/>
    </row>
    <row r="4" spans="1:27" ht="14.25" customHeight="1" x14ac:dyDescent="0.25">
      <c r="A4" s="6" t="s">
        <v>2</v>
      </c>
      <c r="B4" s="699" t="s">
        <v>5316</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1153</v>
      </c>
      <c r="C13" s="699"/>
      <c r="D13" s="699"/>
      <c r="E13" s="699"/>
      <c r="F13" s="699"/>
      <c r="G13" s="699"/>
      <c r="AA13" s="2" t="s">
        <v>18</v>
      </c>
    </row>
    <row r="14" spans="1:27" ht="14.25" customHeight="1" x14ac:dyDescent="0.25">
      <c r="A14" s="6" t="s">
        <v>28</v>
      </c>
      <c r="B14" s="780" t="s">
        <v>5317</v>
      </c>
      <c r="C14" s="780"/>
      <c r="D14" s="780"/>
      <c r="E14" s="780"/>
      <c r="F14" s="780"/>
      <c r="G14" s="780"/>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1154</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24802</v>
      </c>
      <c r="D20" s="10">
        <v>24749</v>
      </c>
      <c r="E20" s="10">
        <v>24685</v>
      </c>
      <c r="F20" s="11">
        <v>25493</v>
      </c>
      <c r="G20" s="11">
        <v>24997</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2989</v>
      </c>
      <c r="D21" s="10">
        <f t="shared" ref="D21:G21" si="0">D20-D25</f>
        <v>1321</v>
      </c>
      <c r="E21" s="10">
        <f t="shared" si="0"/>
        <v>828</v>
      </c>
      <c r="F21" s="10">
        <f t="shared" si="0"/>
        <v>718</v>
      </c>
      <c r="G21" s="10">
        <f t="shared" si="0"/>
        <v>584</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0.120514474639142</v>
      </c>
      <c r="D22" s="12">
        <f t="shared" ref="D22:G22" si="1">D21/D20</f>
        <v>5.3375893975514163E-2</v>
      </c>
      <c r="E22" s="12">
        <f t="shared" si="1"/>
        <v>3.3542637229086493E-2</v>
      </c>
      <c r="F22" s="12">
        <f t="shared" si="1"/>
        <v>2.816459420233005E-2</v>
      </c>
      <c r="G22" s="12">
        <f t="shared" si="1"/>
        <v>2.3362803536424372E-2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128</v>
      </c>
      <c r="D23" s="10">
        <v>62</v>
      </c>
      <c r="E23" s="10">
        <v>34</v>
      </c>
      <c r="F23" s="9">
        <v>40</v>
      </c>
      <c r="G23" s="9">
        <v>26</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5.1608741230545927E-3</v>
      </c>
      <c r="D24" s="12">
        <f t="shared" ref="D24:F24" si="2">D23/D20</f>
        <v>2.5051517233019515E-3</v>
      </c>
      <c r="E24" s="12">
        <f t="shared" si="2"/>
        <v>1.3773546688272231E-3</v>
      </c>
      <c r="F24" s="12">
        <f t="shared" si="2"/>
        <v>1.5690581728317577E-3</v>
      </c>
      <c r="G24" s="12">
        <f>G23/G20</f>
        <v>1.0401248149777974E-3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21813</v>
      </c>
      <c r="D25" s="13">
        <v>23428</v>
      </c>
      <c r="E25" s="13">
        <v>23857</v>
      </c>
      <c r="F25" s="13">
        <v>24775</v>
      </c>
      <c r="G25" s="13">
        <v>24413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0.879485525360858</v>
      </c>
      <c r="D26" s="12">
        <f t="shared" ref="D26:F26" si="3">D25/D20</f>
        <v>0.94662410602448588</v>
      </c>
      <c r="E26" s="12">
        <f t="shared" si="3"/>
        <v>0.96645736277091354</v>
      </c>
      <c r="F26" s="12">
        <f t="shared" si="3"/>
        <v>0.97183540579766992</v>
      </c>
      <c r="G26" s="12">
        <f>G25/G20</f>
        <v>0.97663719646357561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2989</v>
      </c>
      <c r="D30" s="20">
        <v>1321</v>
      </c>
      <c r="E30" s="20">
        <v>828</v>
      </c>
      <c r="F30" s="20">
        <v>718</v>
      </c>
      <c r="G30" s="20">
        <v>584</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9902-000000000000}">
      <formula1>$AA$14:$AA$16</formula1>
    </dataValidation>
    <dataValidation type="list" allowBlank="1" showInputMessage="1" showErrorMessage="1" sqref="B10:G10" xr:uid="{00000000-0002-0000-9902-000001000000}">
      <formula1>$AA$12:$AA$13</formula1>
    </dataValidation>
    <dataValidation type="list" allowBlank="1" showInputMessage="1" showErrorMessage="1" sqref="B5:G5" xr:uid="{00000000-0002-0000-99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2-000000000000}">
  <dimension ref="A1:AA33"/>
  <sheetViews>
    <sheetView workbookViewId="0">
      <pane xSplit="1" ySplit="2" topLeftCell="B6" activePane="bottomRight" state="frozen"/>
      <selection activeCell="A5" sqref="A5:XFD5"/>
      <selection pane="topRight" activeCell="A5" sqref="A5:XFD5"/>
      <selection pane="bottomLeft" activeCell="A5" sqref="A5:XFD5"/>
      <selection pane="bottomRight" activeCell="A32" sqref="A32:G33"/>
    </sheetView>
  </sheetViews>
  <sheetFormatPr defaultColWidth="9.140625" defaultRowHeight="15" x14ac:dyDescent="0.25"/>
  <cols>
    <col min="1" max="1" width="36.85546875" style="2" customWidth="1"/>
    <col min="2" max="2" width="62.42578125" style="2" customWidth="1"/>
    <col min="3" max="7" width="8" style="2" customWidth="1"/>
    <col min="8" max="9" width="8.140625" style="2" customWidth="1"/>
    <col min="10" max="10" width="11.1406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5318</v>
      </c>
      <c r="C3" s="702"/>
      <c r="D3" s="702"/>
      <c r="E3" s="702"/>
      <c r="F3" s="702"/>
      <c r="G3" s="702"/>
    </row>
    <row r="4" spans="1:27" ht="14.25" customHeight="1" x14ac:dyDescent="0.25">
      <c r="A4" s="6" t="s">
        <v>2</v>
      </c>
      <c r="B4" s="699" t="s">
        <v>5319</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88" t="s">
        <v>5320</v>
      </c>
      <c r="C7" s="688"/>
      <c r="D7" s="688"/>
      <c r="E7" s="688"/>
      <c r="F7" s="688"/>
      <c r="G7" s="688"/>
      <c r="I7" s="131" t="s">
        <v>58</v>
      </c>
      <c r="J7" s="2" t="s">
        <v>5321</v>
      </c>
      <c r="AA7" s="2" t="s">
        <v>12</v>
      </c>
    </row>
    <row r="8" spans="1:27" ht="14.25" customHeight="1" x14ac:dyDescent="0.25">
      <c r="A8" s="6" t="s">
        <v>13</v>
      </c>
      <c r="B8" s="699" t="s">
        <v>9</v>
      </c>
      <c r="C8" s="699"/>
      <c r="D8" s="699"/>
      <c r="E8" s="699"/>
      <c r="F8" s="699"/>
      <c r="G8" s="699"/>
      <c r="I8" s="131"/>
      <c r="AA8" s="2" t="s">
        <v>14</v>
      </c>
    </row>
    <row r="9" spans="1:27" ht="14.25" customHeight="1" x14ac:dyDescent="0.25">
      <c r="A9" s="6" t="s">
        <v>15</v>
      </c>
      <c r="B9" s="699" t="s">
        <v>63</v>
      </c>
      <c r="C9" s="699"/>
      <c r="D9" s="699"/>
      <c r="E9" s="699"/>
      <c r="F9" s="699"/>
      <c r="G9" s="699"/>
      <c r="I9" s="131"/>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Z12" s="2" t="s">
        <v>24</v>
      </c>
      <c r="AA12" s="2" t="s">
        <v>25</v>
      </c>
    </row>
    <row r="13" spans="1:27" ht="14.25" customHeight="1" x14ac:dyDescent="0.25">
      <c r="A13" s="6" t="s">
        <v>26</v>
      </c>
      <c r="B13" s="800" t="s">
        <v>5322</v>
      </c>
      <c r="C13" s="800"/>
      <c r="D13" s="800"/>
      <c r="E13" s="800"/>
      <c r="F13" s="800"/>
      <c r="G13" s="800"/>
      <c r="AA13" s="2" t="s">
        <v>18</v>
      </c>
    </row>
    <row r="14" spans="1:27" ht="14.25" customHeight="1" x14ac:dyDescent="0.25">
      <c r="A14" s="6" t="s">
        <v>28</v>
      </c>
      <c r="B14" s="688" t="s">
        <v>5323</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782" t="s">
        <v>1173</v>
      </c>
      <c r="C16" s="782"/>
      <c r="D16" s="782"/>
      <c r="E16" s="782"/>
      <c r="F16" s="782"/>
      <c r="G16" s="782"/>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24393</v>
      </c>
      <c r="D20" s="10">
        <v>24349</v>
      </c>
      <c r="E20" s="10">
        <v>23244</v>
      </c>
      <c r="F20" s="11">
        <v>18541</v>
      </c>
      <c r="G20" s="11">
        <v>18030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24393</v>
      </c>
      <c r="D21" s="10">
        <f t="shared" ref="D21:G21" si="0">D20-D25</f>
        <v>24349</v>
      </c>
      <c r="E21" s="10">
        <f t="shared" si="0"/>
        <v>23244</v>
      </c>
      <c r="F21" s="10">
        <f t="shared" si="0"/>
        <v>18541</v>
      </c>
      <c r="G21" s="10">
        <f t="shared" si="0"/>
        <v>18030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2" t="s">
        <v>1955</v>
      </c>
      <c r="B29" s="265" t="s">
        <v>1956</v>
      </c>
      <c r="C29" s="13">
        <v>24299</v>
      </c>
      <c r="D29" s="13">
        <v>24248</v>
      </c>
      <c r="E29" s="13">
        <v>23133</v>
      </c>
      <c r="F29" s="13">
        <v>18467</v>
      </c>
      <c r="G29" s="13">
        <v>17941</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2" t="s">
        <v>58</v>
      </c>
      <c r="B30" s="265" t="s">
        <v>5324</v>
      </c>
      <c r="C30" s="13">
        <v>94</v>
      </c>
      <c r="D30" s="13">
        <v>101</v>
      </c>
      <c r="E30" s="13">
        <v>111</v>
      </c>
      <c r="F30" s="13">
        <v>74</v>
      </c>
      <c r="G30" s="13">
        <v>89</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SUM(C29:C30)</f>
        <v>24393</v>
      </c>
      <c r="D31" s="20">
        <f>SUM(D29:D30)</f>
        <v>24349</v>
      </c>
      <c r="E31" s="20">
        <f>SUM(E29:E30)</f>
        <v>23244</v>
      </c>
      <c r="F31" s="20">
        <f>SUM(F29:F30)</f>
        <v>18541</v>
      </c>
      <c r="G31" s="20">
        <f>SUM(G29:G30)</f>
        <v>18030</v>
      </c>
      <c r="H31" s="20"/>
      <c r="I31" s="20"/>
      <c r="J31" s="20"/>
      <c r="K31" s="20"/>
      <c r="L31" s="20"/>
      <c r="M31" s="20"/>
      <c r="N31" s="20"/>
      <c r="O31" s="20"/>
      <c r="P31" s="21"/>
      <c r="Q31" s="21"/>
      <c r="R31" s="21"/>
      <c r="S31" s="21"/>
      <c r="T31" s="21"/>
      <c r="U31" s="21"/>
      <c r="V31" s="21"/>
      <c r="W31" s="21"/>
      <c r="X31" s="21"/>
      <c r="Y31" s="21"/>
      <c r="Z31" s="21"/>
      <c r="AA31" s="21"/>
    </row>
    <row r="32" spans="1:27" x14ac:dyDescent="0.25">
      <c r="A32" s="796" t="s">
        <v>5325</v>
      </c>
      <c r="B32" s="796"/>
      <c r="C32" s="796"/>
      <c r="D32" s="796"/>
      <c r="E32" s="796"/>
      <c r="F32" s="796"/>
      <c r="G32" s="796"/>
    </row>
    <row r="33" spans="1:7" x14ac:dyDescent="0.25">
      <c r="A33" s="796"/>
      <c r="B33" s="796"/>
      <c r="C33" s="796"/>
      <c r="D33" s="796"/>
      <c r="E33" s="796"/>
      <c r="F33" s="796"/>
      <c r="G33" s="796"/>
    </row>
  </sheetData>
  <mergeCells count="18">
    <mergeCell ref="A32:G33"/>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9A02-000000000000}">
      <formula1>$AA$4:$AA$11</formula1>
    </dataValidation>
    <dataValidation type="list" allowBlank="1" showInputMessage="1" showErrorMessage="1" sqref="B10:G10" xr:uid="{00000000-0002-0000-9A02-000001000000}">
      <formula1>$AA$12:$AA$13</formula1>
    </dataValidation>
    <dataValidation type="list" allowBlank="1" showInputMessage="1" showErrorMessage="1" sqref="B12:G12" xr:uid="{00000000-0002-0000-9A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5326</v>
      </c>
      <c r="C3" s="702"/>
      <c r="D3" s="702"/>
      <c r="E3" s="702"/>
      <c r="F3" s="702"/>
      <c r="G3" s="702"/>
    </row>
    <row r="4" spans="1:27" ht="14.25" customHeight="1" x14ac:dyDescent="0.25">
      <c r="A4" s="6" t="s">
        <v>2</v>
      </c>
      <c r="B4" s="699" t="s">
        <v>5327</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5320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800" t="s">
        <v>5328</v>
      </c>
      <c r="C13" s="800"/>
      <c r="D13" s="800"/>
      <c r="E13" s="800"/>
      <c r="F13" s="800"/>
      <c r="G13" s="800"/>
      <c r="AA13" s="2" t="s">
        <v>18</v>
      </c>
    </row>
    <row r="14" spans="1:27" ht="14.25" customHeight="1" x14ac:dyDescent="0.25">
      <c r="A14" s="6" t="s">
        <v>28</v>
      </c>
      <c r="B14" s="780" t="s">
        <v>5329</v>
      </c>
      <c r="C14" s="780"/>
      <c r="D14" s="780"/>
      <c r="E14" s="780"/>
      <c r="F14" s="780"/>
      <c r="G14" s="780"/>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800" t="s">
        <v>1174</v>
      </c>
      <c r="C16" s="800"/>
      <c r="D16" s="800"/>
      <c r="E16" s="800"/>
      <c r="F16" s="800"/>
      <c r="G16" s="800"/>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24393</v>
      </c>
      <c r="D20" s="13">
        <v>24349</v>
      </c>
      <c r="E20" s="13">
        <v>23244</v>
      </c>
      <c r="F20" s="13">
        <v>18541</v>
      </c>
      <c r="G20" s="13">
        <v>18030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53</v>
      </c>
      <c r="D21" s="10">
        <f t="shared" ref="D21:G21" si="0">D20-D25</f>
        <v>27</v>
      </c>
      <c r="E21" s="10">
        <f t="shared" si="0"/>
        <v>14</v>
      </c>
      <c r="F21" s="10">
        <f t="shared" si="0"/>
        <v>14</v>
      </c>
      <c r="G21" s="10">
        <f t="shared" si="0"/>
        <v>13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2.172754478743902E-3</v>
      </c>
      <c r="D22" s="12">
        <f t="shared" ref="D22:G22" si="1">D21/D20</f>
        <v>1.1088751078073022E-3</v>
      </c>
      <c r="E22" s="12">
        <f t="shared" si="1"/>
        <v>6.0230597143348826E-4</v>
      </c>
      <c r="F22" s="12">
        <f t="shared" si="1"/>
        <v>7.5508332883878967E-4</v>
      </c>
      <c r="G22" s="12">
        <f t="shared" si="1"/>
        <v>7.2102052135330011E-4</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13</v>
      </c>
      <c r="D23" s="10">
        <v>10</v>
      </c>
      <c r="E23" s="10">
        <v>2</v>
      </c>
      <c r="F23" s="9">
        <v>3</v>
      </c>
      <c r="G23" s="9">
        <v>2</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5.3293977780510804E-4</v>
      </c>
      <c r="D24" s="12">
        <f t="shared" ref="D24:F24" si="2">D23/D20</f>
        <v>4.1069448437307487E-4</v>
      </c>
      <c r="E24" s="12">
        <f t="shared" si="2"/>
        <v>8.6043710204784037E-5</v>
      </c>
      <c r="F24" s="12">
        <f t="shared" si="2"/>
        <v>1.6180357046545493E-4</v>
      </c>
      <c r="G24" s="12">
        <f>G23/G20</f>
        <v>1.1092623405435385E-4</v>
      </c>
      <c r="H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64">
        <v>24340</v>
      </c>
      <c r="D25" s="164">
        <v>24322</v>
      </c>
      <c r="E25" s="164">
        <v>23230</v>
      </c>
      <c r="F25" s="164">
        <v>18527</v>
      </c>
      <c r="G25" s="164">
        <v>18017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0.99782724552125612</v>
      </c>
      <c r="D26" s="12">
        <f t="shared" ref="D26:F26" si="3">D25/D20</f>
        <v>0.99889112489219267</v>
      </c>
      <c r="E26" s="12">
        <f t="shared" si="3"/>
        <v>0.99939769402856649</v>
      </c>
      <c r="F26" s="12">
        <f t="shared" si="3"/>
        <v>0.99924491667116122</v>
      </c>
      <c r="G26" s="12">
        <f>G25/G20</f>
        <v>0.99927897947864674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53</v>
      </c>
      <c r="D30" s="20">
        <v>27</v>
      </c>
      <c r="E30" s="20">
        <v>14</v>
      </c>
      <c r="F30" s="20">
        <v>14</v>
      </c>
      <c r="G30" s="20">
        <v>13</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9B02-000000000000}">
      <formula1>$AA$14:$AA$16</formula1>
    </dataValidation>
    <dataValidation type="list" allowBlank="1" showInputMessage="1" showErrorMessage="1" sqref="B10:G10" xr:uid="{00000000-0002-0000-9B02-000001000000}">
      <formula1>$AA$12:$AA$13</formula1>
    </dataValidation>
    <dataValidation type="list" allowBlank="1" showInputMessage="1" showErrorMessage="1" sqref="B5:G5" xr:uid="{00000000-0002-0000-9B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42578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5330</v>
      </c>
      <c r="C3" s="702"/>
      <c r="D3" s="702"/>
      <c r="E3" s="702"/>
      <c r="F3" s="702"/>
      <c r="G3" s="702"/>
    </row>
    <row r="4" spans="1:27" ht="14.25" customHeight="1" x14ac:dyDescent="0.25">
      <c r="A4" s="6" t="s">
        <v>2</v>
      </c>
      <c r="B4" s="699" t="s">
        <v>5331</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5320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800" t="s">
        <v>5332</v>
      </c>
      <c r="C13" s="800"/>
      <c r="D13" s="800"/>
      <c r="E13" s="800"/>
      <c r="F13" s="800"/>
      <c r="G13" s="800"/>
      <c r="AA13" s="2" t="s">
        <v>18</v>
      </c>
    </row>
    <row r="14" spans="1:27" ht="14.25" customHeight="1" x14ac:dyDescent="0.25">
      <c r="A14" s="6" t="s">
        <v>28</v>
      </c>
      <c r="B14" s="780" t="s">
        <v>5333</v>
      </c>
      <c r="C14" s="780"/>
      <c r="D14" s="780"/>
      <c r="E14" s="780"/>
      <c r="F14" s="780"/>
      <c r="G14" s="780"/>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1175</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24393</v>
      </c>
      <c r="D20" s="13">
        <v>24349</v>
      </c>
      <c r="E20" s="13">
        <v>23244</v>
      </c>
      <c r="F20" s="13">
        <v>18541</v>
      </c>
      <c r="G20" s="13">
        <v>18030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88</v>
      </c>
      <c r="D21" s="10">
        <f t="shared" ref="D21:G21" si="0">D20-D25</f>
        <v>106</v>
      </c>
      <c r="E21" s="10">
        <f t="shared" si="0"/>
        <v>114</v>
      </c>
      <c r="F21" s="10">
        <f t="shared" si="0"/>
        <v>77</v>
      </c>
      <c r="G21" s="10">
        <f t="shared" si="0"/>
        <v>87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3.6075923420653467E-3</v>
      </c>
      <c r="D22" s="12">
        <f t="shared" ref="D22:G22" si="1">D21/D20</f>
        <v>4.3533615343545936E-3</v>
      </c>
      <c r="E22" s="12">
        <f t="shared" si="1"/>
        <v>4.90449148167269E-3</v>
      </c>
      <c r="F22" s="12">
        <f t="shared" si="1"/>
        <v>4.1529583086133432E-3</v>
      </c>
      <c r="G22" s="12">
        <f t="shared" si="1"/>
        <v>4.8252911813643929E-3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6</v>
      </c>
      <c r="D23" s="10">
        <v>4</v>
      </c>
      <c r="E23" s="10">
        <v>2</v>
      </c>
      <c r="F23" s="9">
        <v>3</v>
      </c>
      <c r="G23" s="9">
        <v>1</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2.4597220514081911E-4</v>
      </c>
      <c r="D24" s="12">
        <f t="shared" ref="D24:F24" si="2">D23/D20</f>
        <v>1.6427779374922994E-4</v>
      </c>
      <c r="E24" s="12">
        <f t="shared" si="2"/>
        <v>8.6043710204784037E-5</v>
      </c>
      <c r="F24" s="12">
        <f t="shared" si="2"/>
        <v>1.6180357046545493E-4</v>
      </c>
      <c r="G24" s="12">
        <f>G23/G20</f>
        <v>5.5463117027176924E-5</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24305</v>
      </c>
      <c r="D25" s="13">
        <v>24243</v>
      </c>
      <c r="E25" s="13">
        <v>23130</v>
      </c>
      <c r="F25" s="13">
        <v>18464</v>
      </c>
      <c r="G25" s="13">
        <v>17943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0.99639240765793469</v>
      </c>
      <c r="D26" s="12">
        <f t="shared" ref="D26:F26" si="3">D25/D20</f>
        <v>0.99564663846564538</v>
      </c>
      <c r="E26" s="12">
        <f t="shared" si="3"/>
        <v>0.99509550851832729</v>
      </c>
      <c r="F26" s="12">
        <f t="shared" si="3"/>
        <v>0.9958470416913866</v>
      </c>
      <c r="G26" s="12">
        <f>G25/G20</f>
        <v>0.99517470881863557</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88</v>
      </c>
      <c r="D30" s="20">
        <v>106</v>
      </c>
      <c r="E30" s="20">
        <v>114</v>
      </c>
      <c r="F30" s="20">
        <v>77</v>
      </c>
      <c r="G30" s="20">
        <v>87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9C02-000000000000}">
      <formula1>$AA$14:$AA$16</formula1>
    </dataValidation>
    <dataValidation type="list" allowBlank="1" showInputMessage="1" showErrorMessage="1" sqref="B10:G10" xr:uid="{00000000-0002-0000-9C02-000001000000}">
      <formula1>$AA$12:$AA$13</formula1>
    </dataValidation>
    <dataValidation type="list" allowBlank="1" showInputMessage="1" showErrorMessage="1" sqref="B5:G5" xr:uid="{00000000-0002-0000-9C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00"/>
  </sheetPr>
  <dimension ref="A1:K133"/>
  <sheetViews>
    <sheetView topLeftCell="A4" workbookViewId="0">
      <selection activeCell="C55" sqref="C55:K55"/>
    </sheetView>
  </sheetViews>
  <sheetFormatPr defaultRowHeight="15" x14ac:dyDescent="0.25"/>
  <cols>
    <col min="1" max="1" width="36.85546875" customWidth="1"/>
    <col min="2" max="2" width="51.285156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9199</v>
      </c>
      <c r="C3" s="702"/>
      <c r="D3" s="702"/>
      <c r="E3" s="702"/>
      <c r="F3" s="702"/>
      <c r="G3" s="702"/>
      <c r="H3" s="702"/>
      <c r="I3" s="702"/>
      <c r="J3" s="702"/>
      <c r="K3" s="702"/>
    </row>
    <row r="4" spans="1:11" x14ac:dyDescent="0.25">
      <c r="A4" s="6" t="s">
        <v>2</v>
      </c>
      <c r="B4" s="699" t="s">
        <v>9200</v>
      </c>
      <c r="C4" s="699"/>
      <c r="D4" s="699"/>
      <c r="E4" s="699"/>
      <c r="F4" s="699"/>
      <c r="G4" s="699"/>
      <c r="H4" s="699"/>
      <c r="I4" s="699"/>
      <c r="J4" s="699"/>
      <c r="K4" s="699"/>
    </row>
    <row r="5" spans="1:11" x14ac:dyDescent="0.25">
      <c r="A5" s="6" t="s">
        <v>5</v>
      </c>
      <c r="B5" s="699" t="s">
        <v>1932</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9179</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ht="60.75" customHeight="1" x14ac:dyDescent="0.25">
      <c r="A9" s="113" t="s">
        <v>15</v>
      </c>
      <c r="B9" s="704" t="s">
        <v>9201</v>
      </c>
      <c r="C9" s="704"/>
      <c r="D9" s="704"/>
      <c r="E9" s="704"/>
      <c r="F9" s="704"/>
      <c r="G9" s="704"/>
      <c r="H9" s="704"/>
      <c r="I9" s="704"/>
      <c r="J9" s="704"/>
      <c r="K9" s="704"/>
    </row>
    <row r="10" spans="1:11" x14ac:dyDescent="0.25">
      <c r="A10" s="6" t="s">
        <v>17</v>
      </c>
      <c r="B10" s="699" t="s">
        <v>25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9202</v>
      </c>
      <c r="C14" s="688"/>
      <c r="D14" s="688"/>
      <c r="E14" s="688"/>
      <c r="F14" s="688"/>
      <c r="G14" s="688"/>
      <c r="H14" s="688"/>
      <c r="I14" s="688"/>
      <c r="J14" s="688"/>
      <c r="K14" s="688"/>
    </row>
    <row r="15" spans="1:11" x14ac:dyDescent="0.25">
      <c r="A15" s="6" t="s">
        <v>30</v>
      </c>
      <c r="B15" s="688" t="s">
        <v>9181</v>
      </c>
      <c r="C15" s="688"/>
      <c r="D15" s="688"/>
      <c r="E15" s="688"/>
      <c r="F15" s="688"/>
      <c r="G15" s="688"/>
      <c r="H15" s="688"/>
      <c r="I15" s="688"/>
      <c r="J15" s="688"/>
      <c r="K15" s="688"/>
    </row>
    <row r="16" spans="1:11" x14ac:dyDescent="0.25">
      <c r="A16" s="6" t="s">
        <v>32</v>
      </c>
      <c r="B16" s="699" t="s">
        <v>390</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t="s">
        <v>9203</v>
      </c>
      <c r="C18" s="700"/>
      <c r="D18" s="700"/>
      <c r="E18" s="700"/>
      <c r="F18" s="700"/>
      <c r="G18" s="701"/>
      <c r="H18" s="701"/>
      <c r="I18" s="701"/>
      <c r="J18" s="701"/>
      <c r="K18" s="701"/>
    </row>
    <row r="19" spans="1:11" x14ac:dyDescent="0.25">
      <c r="A19" s="7" t="s">
        <v>37</v>
      </c>
      <c r="B19" s="419"/>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v>17</v>
      </c>
      <c r="D21">
        <v>30</v>
      </c>
      <c r="E21">
        <v>58</v>
      </c>
      <c r="F21">
        <v>56</v>
      </c>
      <c r="G21" s="10">
        <f>G20-G25</f>
        <v>48</v>
      </c>
      <c r="H21" s="10">
        <f t="shared" ref="H21:K21" si="0">H20-H25</f>
        <v>68</v>
      </c>
      <c r="I21" s="10">
        <f t="shared" si="0"/>
        <v>68</v>
      </c>
      <c r="J21" s="10">
        <f t="shared" si="0"/>
        <v>54</v>
      </c>
      <c r="K21" s="10">
        <f t="shared" si="0"/>
        <v>41</v>
      </c>
    </row>
    <row r="22" spans="1:11" x14ac:dyDescent="0.25">
      <c r="A22" s="6" t="s">
        <v>45</v>
      </c>
      <c r="B22" s="419"/>
      <c r="C22" s="12">
        <f t="shared" ref="C22:F22" si="1">C21/C20</f>
        <v>7.5411435922459295E-4</v>
      </c>
      <c r="D22" s="12">
        <f t="shared" si="1"/>
        <v>1.2994888677120332E-3</v>
      </c>
      <c r="E22" s="12">
        <f t="shared" si="1"/>
        <v>2.5015095316139051E-3</v>
      </c>
      <c r="F22" s="12">
        <f t="shared" si="1"/>
        <v>2.3100404257074499E-3</v>
      </c>
      <c r="G22" s="12">
        <f>G21/G20</f>
        <v>1.9527277165290265E-3</v>
      </c>
      <c r="H22" s="12">
        <f t="shared" ref="H22:K22" si="2">H21/H20</f>
        <v>2.7704216744754533E-3</v>
      </c>
      <c r="I22" s="12">
        <f t="shared" si="2"/>
        <v>2.7793672852121313E-3</v>
      </c>
      <c r="J22" s="12">
        <f t="shared" si="2"/>
        <v>2.1381057966423822E-3</v>
      </c>
      <c r="K22" s="12">
        <f t="shared" si="2"/>
        <v>1.6520267547747603E-3</v>
      </c>
    </row>
    <row r="23" spans="1:11" x14ac:dyDescent="0.25">
      <c r="A23" s="6" t="s">
        <v>46</v>
      </c>
      <c r="B23" s="419"/>
      <c r="C23" s="419">
        <v>0</v>
      </c>
      <c r="D23" s="419">
        <v>0</v>
      </c>
      <c r="E23" s="419">
        <v>0</v>
      </c>
      <c r="F23" s="419">
        <v>0</v>
      </c>
      <c r="G23" s="10"/>
      <c r="H23" s="10"/>
      <c r="I23" s="10"/>
      <c r="J23" s="9"/>
      <c r="K23" s="9"/>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13">
        <v>22526</v>
      </c>
      <c r="D25" s="13">
        <v>23056</v>
      </c>
      <c r="E25" s="383">
        <v>23128</v>
      </c>
      <c r="F25" s="13">
        <v>24186</v>
      </c>
      <c r="G25" s="10">
        <v>24533</v>
      </c>
      <c r="H25" s="10">
        <v>24477</v>
      </c>
      <c r="I25" s="10">
        <v>24398</v>
      </c>
      <c r="J25" s="9">
        <v>25202</v>
      </c>
      <c r="K25" s="9">
        <v>24777</v>
      </c>
    </row>
    <row r="26" spans="1:11" x14ac:dyDescent="0.25">
      <c r="A26" s="6" t="s">
        <v>49</v>
      </c>
      <c r="B26" s="419"/>
      <c r="C26" s="12">
        <f t="shared" ref="C26:F26" si="5">C25/C20</f>
        <v>0.99924588564077543</v>
      </c>
      <c r="D26" s="12">
        <f t="shared" si="5"/>
        <v>0.99870051113228797</v>
      </c>
      <c r="E26" s="12">
        <f t="shared" si="5"/>
        <v>0.99749849046838612</v>
      </c>
      <c r="F26" s="12">
        <f t="shared" si="5"/>
        <v>0.99768995957429252</v>
      </c>
      <c r="G26" s="12">
        <f>G25/G20</f>
        <v>0.99804727228347101</v>
      </c>
      <c r="H26" s="12">
        <f t="shared" ref="H26:J26" si="6">H25/H20</f>
        <v>0.9972295783255245</v>
      </c>
      <c r="I26" s="12">
        <f t="shared" si="6"/>
        <v>0.99722063271478789</v>
      </c>
      <c r="J26" s="12">
        <f t="shared" si="6"/>
        <v>0.99786189420335758</v>
      </c>
      <c r="K26" s="12">
        <f>K25/K20</f>
        <v>0.99834797324522528</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t="s">
        <v>7692</v>
      </c>
      <c r="C29" s="687" t="s">
        <v>10811</v>
      </c>
      <c r="D29" s="687"/>
      <c r="E29" s="687"/>
      <c r="F29" s="687"/>
      <c r="G29" s="687"/>
      <c r="H29" s="687"/>
      <c r="I29" s="687"/>
      <c r="J29" s="687"/>
      <c r="K29" s="687"/>
    </row>
    <row r="30" spans="1:11" x14ac:dyDescent="0.25">
      <c r="A30" t="s">
        <v>8208</v>
      </c>
      <c r="C30" s="687" t="s">
        <v>10811</v>
      </c>
      <c r="D30" s="687"/>
      <c r="E30" s="687"/>
      <c r="F30" s="687"/>
      <c r="G30" s="687"/>
      <c r="H30" s="687"/>
      <c r="I30" s="687"/>
      <c r="J30" s="687"/>
      <c r="K30" s="687"/>
    </row>
    <row r="31" spans="1:11" x14ac:dyDescent="0.25">
      <c r="A31" s="358" t="s">
        <v>8222</v>
      </c>
      <c r="C31" s="687" t="s">
        <v>10811</v>
      </c>
      <c r="D31" s="687"/>
      <c r="E31" s="687"/>
      <c r="F31" s="687"/>
      <c r="G31" s="687"/>
      <c r="H31" s="687"/>
      <c r="I31" s="687"/>
      <c r="J31" s="687"/>
      <c r="K31" s="687"/>
    </row>
    <row r="32" spans="1:11" x14ac:dyDescent="0.25">
      <c r="A32" t="s">
        <v>9204</v>
      </c>
      <c r="C32" s="687" t="s">
        <v>10811</v>
      </c>
      <c r="D32" s="687"/>
      <c r="E32" s="687"/>
      <c r="F32" s="687"/>
      <c r="G32" s="687"/>
      <c r="H32" s="687"/>
      <c r="I32" s="687"/>
      <c r="J32" s="687"/>
      <c r="K32" s="687"/>
    </row>
    <row r="33" spans="1:11" x14ac:dyDescent="0.25">
      <c r="A33" t="s">
        <v>9205</v>
      </c>
      <c r="C33" s="687" t="s">
        <v>10811</v>
      </c>
      <c r="D33" s="687"/>
      <c r="E33" s="687"/>
      <c r="F33" s="687"/>
      <c r="G33" s="687"/>
      <c r="H33" s="687"/>
      <c r="I33" s="687"/>
      <c r="J33" s="687"/>
      <c r="K33" s="687"/>
    </row>
    <row r="34" spans="1:11" x14ac:dyDescent="0.25">
      <c r="A34" t="s">
        <v>9206</v>
      </c>
      <c r="B34" s="167"/>
      <c r="C34" s="687" t="s">
        <v>10811</v>
      </c>
      <c r="D34" s="687"/>
      <c r="E34" s="687"/>
      <c r="F34" s="687"/>
      <c r="G34" s="687"/>
      <c r="H34" s="687"/>
      <c r="I34" s="687"/>
      <c r="J34" s="687"/>
      <c r="K34" s="687"/>
    </row>
    <row r="35" spans="1:11" x14ac:dyDescent="0.25">
      <c r="A35" t="s">
        <v>8272</v>
      </c>
      <c r="B35" s="167"/>
      <c r="C35" s="687" t="s">
        <v>10811</v>
      </c>
      <c r="D35" s="687"/>
      <c r="E35" s="687"/>
      <c r="F35" s="687"/>
      <c r="G35" s="687"/>
      <c r="H35" s="687"/>
      <c r="I35" s="687"/>
      <c r="J35" s="687"/>
      <c r="K35" s="687"/>
    </row>
    <row r="36" spans="1:11" x14ac:dyDescent="0.25">
      <c r="A36" t="s">
        <v>9207</v>
      </c>
      <c r="B36" s="167"/>
      <c r="C36" s="687" t="s">
        <v>10811</v>
      </c>
      <c r="D36" s="687"/>
      <c r="E36" s="687"/>
      <c r="F36" s="687"/>
      <c r="G36" s="687"/>
      <c r="H36" s="687"/>
      <c r="I36" s="687"/>
      <c r="J36" s="687"/>
      <c r="K36" s="687"/>
    </row>
    <row r="37" spans="1:11" x14ac:dyDescent="0.25">
      <c r="A37" t="s">
        <v>9208</v>
      </c>
      <c r="B37" s="167"/>
      <c r="C37" s="687" t="s">
        <v>10811</v>
      </c>
      <c r="D37" s="687"/>
      <c r="E37" s="687"/>
      <c r="F37" s="687"/>
      <c r="G37" s="687"/>
      <c r="H37" s="687"/>
      <c r="I37" s="687"/>
      <c r="J37" s="687"/>
      <c r="K37" s="687"/>
    </row>
    <row r="38" spans="1:11" x14ac:dyDescent="0.25">
      <c r="A38" t="s">
        <v>9189</v>
      </c>
      <c r="B38" s="167"/>
      <c r="C38" s="687" t="s">
        <v>10811</v>
      </c>
      <c r="D38" s="687"/>
      <c r="E38" s="687"/>
      <c r="F38" s="687"/>
      <c r="G38" s="687"/>
      <c r="H38" s="687"/>
      <c r="I38" s="687"/>
      <c r="J38" s="687"/>
      <c r="K38" s="687"/>
    </row>
    <row r="39" spans="1:11" x14ac:dyDescent="0.25">
      <c r="A39" t="s">
        <v>9209</v>
      </c>
      <c r="B39" s="167"/>
      <c r="C39" s="687" t="s">
        <v>10811</v>
      </c>
      <c r="D39" s="687"/>
      <c r="E39" s="687"/>
      <c r="F39" s="687"/>
      <c r="G39" s="687"/>
      <c r="H39" s="687"/>
      <c r="I39" s="687"/>
      <c r="J39" s="687"/>
      <c r="K39" s="687"/>
    </row>
    <row r="40" spans="1:11" x14ac:dyDescent="0.25">
      <c r="A40" t="s">
        <v>9210</v>
      </c>
      <c r="B40" s="167"/>
      <c r="C40" s="687" t="s">
        <v>10811</v>
      </c>
      <c r="D40" s="687"/>
      <c r="E40" s="687"/>
      <c r="F40" s="687"/>
      <c r="G40" s="687"/>
      <c r="H40" s="687"/>
      <c r="I40" s="687"/>
      <c r="J40" s="687"/>
      <c r="K40" s="687"/>
    </row>
    <row r="41" spans="1:11" x14ac:dyDescent="0.25">
      <c r="A41" s="377" t="s">
        <v>8302</v>
      </c>
      <c r="B41" s="167"/>
      <c r="C41" s="687" t="s">
        <v>10811</v>
      </c>
      <c r="D41" s="687"/>
      <c r="E41" s="687"/>
      <c r="F41" s="687"/>
      <c r="G41" s="687"/>
      <c r="H41" s="687"/>
      <c r="I41" s="687"/>
      <c r="J41" s="687"/>
      <c r="K41" s="687"/>
    </row>
    <row r="42" spans="1:11" x14ac:dyDescent="0.25">
      <c r="A42" t="s">
        <v>8305</v>
      </c>
      <c r="B42" s="167"/>
      <c r="C42" s="687" t="s">
        <v>10811</v>
      </c>
      <c r="D42" s="687"/>
      <c r="E42" s="687"/>
      <c r="F42" s="687"/>
      <c r="G42" s="687"/>
      <c r="H42" s="687"/>
      <c r="I42" s="687"/>
      <c r="J42" s="687"/>
      <c r="K42" s="687"/>
    </row>
    <row r="43" spans="1:11" x14ac:dyDescent="0.25">
      <c r="A43" t="s">
        <v>8306</v>
      </c>
      <c r="B43" s="167"/>
      <c r="C43" s="687" t="s">
        <v>10811</v>
      </c>
      <c r="D43" s="687"/>
      <c r="E43" s="687"/>
      <c r="F43" s="687"/>
      <c r="G43" s="687"/>
      <c r="H43" s="687"/>
      <c r="I43" s="687"/>
      <c r="J43" s="687"/>
      <c r="K43" s="687"/>
    </row>
    <row r="44" spans="1:11" x14ac:dyDescent="0.25">
      <c r="A44" t="s">
        <v>9211</v>
      </c>
      <c r="B44" s="167"/>
      <c r="C44" s="687" t="s">
        <v>10811</v>
      </c>
      <c r="D44" s="687"/>
      <c r="E44" s="687"/>
      <c r="F44" s="687"/>
      <c r="G44" s="687"/>
      <c r="H44" s="687"/>
      <c r="I44" s="687"/>
      <c r="J44" s="687"/>
      <c r="K44" s="687"/>
    </row>
    <row r="45" spans="1:11" x14ac:dyDescent="0.25">
      <c r="A45" t="s">
        <v>9212</v>
      </c>
      <c r="B45" s="164"/>
      <c r="C45" s="687" t="s">
        <v>10811</v>
      </c>
      <c r="D45" s="687"/>
      <c r="E45" s="687"/>
      <c r="F45" s="687"/>
      <c r="G45" s="687"/>
      <c r="H45" s="687"/>
      <c r="I45" s="687"/>
      <c r="J45" s="687"/>
      <c r="K45" s="687"/>
    </row>
    <row r="46" spans="1:11" x14ac:dyDescent="0.25">
      <c r="A46" t="s">
        <v>9213</v>
      </c>
      <c r="B46" s="164"/>
      <c r="C46" s="687" t="s">
        <v>10811</v>
      </c>
      <c r="D46" s="687"/>
      <c r="E46" s="687"/>
      <c r="F46" s="687"/>
      <c r="G46" s="687"/>
      <c r="H46" s="687"/>
      <c r="I46" s="687"/>
      <c r="J46" s="687"/>
      <c r="K46" s="687"/>
    </row>
    <row r="47" spans="1:11" x14ac:dyDescent="0.25">
      <c r="A47" t="s">
        <v>7732</v>
      </c>
      <c r="B47" s="164"/>
      <c r="C47" s="687" t="s">
        <v>10811</v>
      </c>
      <c r="D47" s="687"/>
      <c r="E47" s="687"/>
      <c r="F47" s="687"/>
      <c r="G47" s="687"/>
      <c r="H47" s="687"/>
      <c r="I47" s="687"/>
      <c r="J47" s="687"/>
      <c r="K47" s="687"/>
    </row>
    <row r="48" spans="1:11" x14ac:dyDescent="0.25">
      <c r="A48" t="s">
        <v>9214</v>
      </c>
      <c r="B48" s="164"/>
      <c r="C48" s="687" t="s">
        <v>10811</v>
      </c>
      <c r="D48" s="687"/>
      <c r="E48" s="687"/>
      <c r="F48" s="687"/>
      <c r="G48" s="687"/>
      <c r="H48" s="687"/>
      <c r="I48" s="687"/>
      <c r="J48" s="687"/>
      <c r="K48" s="687"/>
    </row>
    <row r="49" spans="1:11" x14ac:dyDescent="0.25">
      <c r="A49" t="s">
        <v>9215</v>
      </c>
      <c r="C49" s="687" t="s">
        <v>10811</v>
      </c>
      <c r="D49" s="687"/>
      <c r="E49" s="687"/>
      <c r="F49" s="687"/>
      <c r="G49" s="687"/>
      <c r="H49" s="687"/>
      <c r="I49" s="687"/>
      <c r="J49" s="687"/>
      <c r="K49" s="687"/>
    </row>
    <row r="50" spans="1:11" x14ac:dyDescent="0.25">
      <c r="A50" t="s">
        <v>9216</v>
      </c>
      <c r="C50" s="687" t="s">
        <v>10811</v>
      </c>
      <c r="D50" s="687"/>
      <c r="E50" s="687"/>
      <c r="F50" s="687"/>
      <c r="G50" s="687"/>
      <c r="H50" s="687"/>
      <c r="I50" s="687"/>
      <c r="J50" s="687"/>
      <c r="K50" s="687"/>
    </row>
    <row r="51" spans="1:11" x14ac:dyDescent="0.25">
      <c r="A51" t="s">
        <v>9217</v>
      </c>
      <c r="C51" s="687" t="s">
        <v>10811</v>
      </c>
      <c r="D51" s="687"/>
      <c r="E51" s="687"/>
      <c r="F51" s="687"/>
      <c r="G51" s="687"/>
      <c r="H51" s="687"/>
      <c r="I51" s="687"/>
      <c r="J51" s="687"/>
      <c r="K51" s="687"/>
    </row>
    <row r="52" spans="1:11" x14ac:dyDescent="0.25">
      <c r="A52" t="s">
        <v>9218</v>
      </c>
      <c r="C52" s="687" t="s">
        <v>10811</v>
      </c>
      <c r="D52" s="687"/>
      <c r="E52" s="687"/>
      <c r="F52" s="687"/>
      <c r="G52" s="687"/>
      <c r="H52" s="687"/>
      <c r="I52" s="687"/>
      <c r="J52" s="687"/>
      <c r="K52" s="687"/>
    </row>
    <row r="53" spans="1:11" x14ac:dyDescent="0.25">
      <c r="A53" t="s">
        <v>9219</v>
      </c>
      <c r="C53" s="687" t="s">
        <v>10811</v>
      </c>
      <c r="D53" s="687"/>
      <c r="E53" s="687"/>
      <c r="F53" s="687"/>
      <c r="G53" s="687"/>
      <c r="H53" s="687"/>
      <c r="I53" s="687"/>
      <c r="J53" s="687"/>
      <c r="K53" s="687"/>
    </row>
    <row r="54" spans="1:11" x14ac:dyDescent="0.25">
      <c r="A54" t="s">
        <v>8342</v>
      </c>
      <c r="C54" s="687" t="s">
        <v>10811</v>
      </c>
      <c r="D54" s="687"/>
      <c r="E54" s="687"/>
      <c r="F54" s="687"/>
      <c r="G54" s="687"/>
      <c r="H54" s="687"/>
      <c r="I54" s="687"/>
      <c r="J54" s="687"/>
      <c r="K54" s="687"/>
    </row>
    <row r="55" spans="1:11" x14ac:dyDescent="0.25">
      <c r="A55" t="s">
        <v>8348</v>
      </c>
      <c r="C55" s="687" t="s">
        <v>10811</v>
      </c>
      <c r="D55" s="687"/>
      <c r="E55" s="687"/>
      <c r="F55" s="687"/>
      <c r="G55" s="687"/>
      <c r="H55" s="687"/>
      <c r="I55" s="687"/>
      <c r="J55" s="687"/>
      <c r="K55" s="687"/>
    </row>
    <row r="56" spans="1:11" x14ac:dyDescent="0.25">
      <c r="A56" t="s">
        <v>8352</v>
      </c>
      <c r="C56" s="687" t="s">
        <v>10811</v>
      </c>
      <c r="D56" s="687"/>
      <c r="E56" s="687"/>
      <c r="F56" s="687"/>
      <c r="G56" s="687"/>
      <c r="H56" s="687"/>
      <c r="I56" s="687"/>
      <c r="J56" s="687"/>
      <c r="K56" s="687"/>
    </row>
    <row r="57" spans="1:11" x14ac:dyDescent="0.25">
      <c r="A57" t="s">
        <v>8358</v>
      </c>
      <c r="C57" s="687" t="s">
        <v>10811</v>
      </c>
      <c r="D57" s="687"/>
      <c r="E57" s="687"/>
      <c r="F57" s="687"/>
      <c r="G57" s="687"/>
      <c r="H57" s="687"/>
      <c r="I57" s="687"/>
      <c r="J57" s="687"/>
      <c r="K57" s="687"/>
    </row>
    <row r="58" spans="1:11" x14ac:dyDescent="0.25">
      <c r="A58" t="s">
        <v>9220</v>
      </c>
      <c r="C58" s="687" t="s">
        <v>10811</v>
      </c>
      <c r="D58" s="687"/>
      <c r="E58" s="687"/>
      <c r="F58" s="687"/>
      <c r="G58" s="687"/>
      <c r="H58" s="687"/>
      <c r="I58" s="687"/>
      <c r="J58" s="687"/>
      <c r="K58" s="687"/>
    </row>
    <row r="59" spans="1:11" x14ac:dyDescent="0.25">
      <c r="A59" t="s">
        <v>9221</v>
      </c>
      <c r="C59" s="687" t="s">
        <v>10811</v>
      </c>
      <c r="D59" s="687"/>
      <c r="E59" s="687"/>
      <c r="F59" s="687"/>
      <c r="G59" s="687"/>
      <c r="H59" s="687"/>
      <c r="I59" s="687"/>
      <c r="J59" s="687"/>
      <c r="K59" s="687"/>
    </row>
    <row r="60" spans="1:11" x14ac:dyDescent="0.25">
      <c r="A60" t="s">
        <v>9222</v>
      </c>
      <c r="C60" s="687" t="s">
        <v>10811</v>
      </c>
      <c r="D60" s="687"/>
      <c r="E60" s="687"/>
      <c r="F60" s="687"/>
      <c r="G60" s="687"/>
      <c r="H60" s="687"/>
      <c r="I60" s="687"/>
      <c r="J60" s="687"/>
      <c r="K60" s="687"/>
    </row>
    <row r="61" spans="1:11" x14ac:dyDescent="0.25">
      <c r="A61" t="s">
        <v>8386</v>
      </c>
      <c r="C61" s="687" t="s">
        <v>10811</v>
      </c>
      <c r="D61" s="687"/>
      <c r="E61" s="687"/>
      <c r="F61" s="687"/>
      <c r="G61" s="687"/>
      <c r="H61" s="687"/>
      <c r="I61" s="687"/>
      <c r="J61" s="687"/>
      <c r="K61" s="687"/>
    </row>
    <row r="62" spans="1:11" x14ac:dyDescent="0.25">
      <c r="A62" t="s">
        <v>9223</v>
      </c>
      <c r="C62" s="687" t="s">
        <v>10811</v>
      </c>
      <c r="D62" s="687"/>
      <c r="E62" s="687"/>
      <c r="F62" s="687"/>
      <c r="G62" s="687"/>
      <c r="H62" s="687"/>
      <c r="I62" s="687"/>
      <c r="J62" s="687"/>
      <c r="K62" s="687"/>
    </row>
    <row r="63" spans="1:11" x14ac:dyDescent="0.25">
      <c r="A63" t="s">
        <v>9224</v>
      </c>
      <c r="C63" s="687" t="s">
        <v>10811</v>
      </c>
      <c r="D63" s="687"/>
      <c r="E63" s="687"/>
      <c r="F63" s="687"/>
      <c r="G63" s="687"/>
      <c r="H63" s="687"/>
      <c r="I63" s="687"/>
      <c r="J63" s="687"/>
      <c r="K63" s="687"/>
    </row>
    <row r="64" spans="1:11" x14ac:dyDescent="0.25">
      <c r="A64" t="s">
        <v>8397</v>
      </c>
      <c r="B64" s="167"/>
      <c r="C64" s="687" t="s">
        <v>10811</v>
      </c>
      <c r="D64" s="687"/>
      <c r="E64" s="687"/>
      <c r="F64" s="687"/>
      <c r="G64" s="687"/>
      <c r="H64" s="687"/>
      <c r="I64" s="687"/>
      <c r="J64" s="687"/>
      <c r="K64" s="687"/>
    </row>
    <row r="65" spans="1:11" x14ac:dyDescent="0.25">
      <c r="A65" t="s">
        <v>9225</v>
      </c>
      <c r="B65" s="167"/>
      <c r="C65" s="687" t="s">
        <v>10811</v>
      </c>
      <c r="D65" s="687"/>
      <c r="E65" s="687"/>
      <c r="F65" s="687"/>
      <c r="G65" s="687"/>
      <c r="H65" s="687"/>
      <c r="I65" s="687"/>
      <c r="J65" s="687"/>
      <c r="K65" s="687"/>
    </row>
    <row r="66" spans="1:11" x14ac:dyDescent="0.25">
      <c r="A66" t="s">
        <v>8405</v>
      </c>
      <c r="B66" s="167"/>
      <c r="C66" s="687" t="s">
        <v>10811</v>
      </c>
      <c r="D66" s="687"/>
      <c r="E66" s="687"/>
      <c r="F66" s="687"/>
      <c r="G66" s="687"/>
      <c r="H66" s="687"/>
      <c r="I66" s="687"/>
      <c r="J66" s="687"/>
      <c r="K66" s="687"/>
    </row>
    <row r="67" spans="1:11" x14ac:dyDescent="0.25">
      <c r="A67" t="s">
        <v>8408</v>
      </c>
      <c r="B67" s="167"/>
      <c r="C67" s="687" t="s">
        <v>10811</v>
      </c>
      <c r="D67" s="687"/>
      <c r="E67" s="687"/>
      <c r="F67" s="687"/>
      <c r="G67" s="687"/>
      <c r="H67" s="687"/>
      <c r="I67" s="687"/>
      <c r="J67" s="687"/>
      <c r="K67" s="687"/>
    </row>
    <row r="68" spans="1:11" x14ac:dyDescent="0.25">
      <c r="A68" s="377" t="s">
        <v>8434</v>
      </c>
      <c r="B68" s="167"/>
      <c r="C68" s="687" t="s">
        <v>10811</v>
      </c>
      <c r="D68" s="687"/>
      <c r="E68" s="687"/>
      <c r="F68" s="687"/>
      <c r="G68" s="687"/>
      <c r="H68" s="687"/>
      <c r="I68" s="687"/>
      <c r="J68" s="687"/>
      <c r="K68" s="687"/>
    </row>
    <row r="69" spans="1:11" x14ac:dyDescent="0.25">
      <c r="A69" t="s">
        <v>8442</v>
      </c>
      <c r="B69" s="167"/>
      <c r="C69" s="687" t="s">
        <v>10811</v>
      </c>
      <c r="D69" s="687"/>
      <c r="E69" s="687"/>
      <c r="F69" s="687"/>
      <c r="G69" s="687"/>
      <c r="H69" s="687"/>
      <c r="I69" s="687"/>
      <c r="J69" s="687"/>
      <c r="K69" s="687"/>
    </row>
    <row r="70" spans="1:11" x14ac:dyDescent="0.25">
      <c r="A70" t="s">
        <v>9226</v>
      </c>
      <c r="C70" s="687" t="s">
        <v>10811</v>
      </c>
      <c r="D70" s="687"/>
      <c r="E70" s="687"/>
      <c r="F70" s="687"/>
      <c r="G70" s="687"/>
      <c r="H70" s="687"/>
      <c r="I70" s="687"/>
      <c r="J70" s="687"/>
      <c r="K70" s="687"/>
    </row>
    <row r="71" spans="1:11" x14ac:dyDescent="0.25">
      <c r="A71" t="s">
        <v>9227</v>
      </c>
      <c r="B71" s="164"/>
      <c r="C71" s="687" t="s">
        <v>10811</v>
      </c>
      <c r="D71" s="687"/>
      <c r="E71" s="687"/>
      <c r="F71" s="687"/>
      <c r="G71" s="687"/>
      <c r="H71" s="687"/>
      <c r="I71" s="687"/>
      <c r="J71" s="687"/>
      <c r="K71" s="687"/>
    </row>
    <row r="72" spans="1:11" x14ac:dyDescent="0.25">
      <c r="A72" t="s">
        <v>9228</v>
      </c>
      <c r="B72" s="164"/>
      <c r="C72" s="687" t="s">
        <v>10811</v>
      </c>
      <c r="D72" s="687"/>
      <c r="E72" s="687"/>
      <c r="F72" s="687"/>
      <c r="G72" s="687"/>
      <c r="H72" s="687"/>
      <c r="I72" s="687"/>
      <c r="J72" s="687"/>
      <c r="K72" s="687"/>
    </row>
    <row r="73" spans="1:11" x14ac:dyDescent="0.25">
      <c r="A73" t="s">
        <v>9229</v>
      </c>
      <c r="B73" s="164"/>
      <c r="C73" s="687" t="s">
        <v>10811</v>
      </c>
      <c r="D73" s="687"/>
      <c r="E73" s="687"/>
      <c r="F73" s="687"/>
      <c r="G73" s="687"/>
      <c r="H73" s="687"/>
      <c r="I73" s="687"/>
      <c r="J73" s="687"/>
      <c r="K73" s="687"/>
    </row>
    <row r="74" spans="1:11" x14ac:dyDescent="0.25">
      <c r="A74" t="s">
        <v>9230</v>
      </c>
      <c r="B74" s="164"/>
      <c r="C74" s="687" t="s">
        <v>10811</v>
      </c>
      <c r="D74" s="687"/>
      <c r="E74" s="687"/>
      <c r="F74" s="687"/>
      <c r="G74" s="687"/>
      <c r="H74" s="687"/>
      <c r="I74" s="687"/>
      <c r="J74" s="687"/>
      <c r="K74" s="687"/>
    </row>
    <row r="75" spans="1:11" x14ac:dyDescent="0.25">
      <c r="A75" t="s">
        <v>9231</v>
      </c>
      <c r="B75" s="164"/>
      <c r="C75" s="687" t="s">
        <v>10811</v>
      </c>
      <c r="D75" s="687"/>
      <c r="E75" s="687"/>
      <c r="F75" s="687"/>
      <c r="G75" s="687"/>
      <c r="H75" s="687"/>
      <c r="I75" s="687"/>
      <c r="J75" s="687"/>
      <c r="K75" s="687"/>
    </row>
    <row r="76" spans="1:11" x14ac:dyDescent="0.25">
      <c r="A76" t="s">
        <v>9232</v>
      </c>
      <c r="B76" s="164"/>
      <c r="C76" s="687" t="s">
        <v>10811</v>
      </c>
      <c r="D76" s="687"/>
      <c r="E76" s="687"/>
      <c r="F76" s="687"/>
      <c r="G76" s="687"/>
      <c r="H76" s="687"/>
      <c r="I76" s="687"/>
      <c r="J76" s="687"/>
      <c r="K76" s="687"/>
    </row>
    <row r="77" spans="1:11" x14ac:dyDescent="0.25">
      <c r="A77" t="s">
        <v>9233</v>
      </c>
      <c r="B77" s="164"/>
      <c r="C77" s="687" t="s">
        <v>10811</v>
      </c>
      <c r="D77" s="687"/>
      <c r="E77" s="687"/>
      <c r="F77" s="687"/>
      <c r="G77" s="687"/>
      <c r="H77" s="687"/>
      <c r="I77" s="687"/>
      <c r="J77" s="687"/>
      <c r="K77" s="687"/>
    </row>
    <row r="78" spans="1:11" x14ac:dyDescent="0.25">
      <c r="A78" t="s">
        <v>8778</v>
      </c>
      <c r="C78" s="687" t="s">
        <v>10811</v>
      </c>
      <c r="D78" s="687"/>
      <c r="E78" s="687"/>
      <c r="F78" s="687"/>
      <c r="G78" s="687"/>
      <c r="H78" s="687"/>
      <c r="I78" s="687"/>
      <c r="J78" s="687"/>
      <c r="K78" s="687"/>
    </row>
    <row r="79" spans="1:11" x14ac:dyDescent="0.25">
      <c r="A79" t="s">
        <v>8455</v>
      </c>
      <c r="C79" s="687" t="s">
        <v>10811</v>
      </c>
      <c r="D79" s="687"/>
      <c r="E79" s="687"/>
      <c r="F79" s="687"/>
      <c r="G79" s="687"/>
      <c r="H79" s="687"/>
      <c r="I79" s="687"/>
      <c r="J79" s="687"/>
      <c r="K79" s="687"/>
    </row>
    <row r="80" spans="1:11" x14ac:dyDescent="0.25">
      <c r="A80" t="s">
        <v>9234</v>
      </c>
      <c r="C80" s="687" t="s">
        <v>10811</v>
      </c>
      <c r="D80" s="687"/>
      <c r="E80" s="687"/>
      <c r="F80" s="687"/>
      <c r="G80" s="687"/>
      <c r="H80" s="687"/>
      <c r="I80" s="687"/>
      <c r="J80" s="687"/>
      <c r="K80" s="687"/>
    </row>
    <row r="81" spans="1:11" x14ac:dyDescent="0.25">
      <c r="A81" t="s">
        <v>9235</v>
      </c>
      <c r="C81" s="687" t="s">
        <v>10811</v>
      </c>
      <c r="D81" s="687"/>
      <c r="E81" s="687"/>
      <c r="F81" s="687"/>
      <c r="G81" s="687"/>
      <c r="H81" s="687"/>
      <c r="I81" s="687"/>
      <c r="J81" s="687"/>
      <c r="K81" s="687"/>
    </row>
    <row r="82" spans="1:11" x14ac:dyDescent="0.25">
      <c r="A82" t="s">
        <v>9236</v>
      </c>
      <c r="C82" s="687" t="s">
        <v>10811</v>
      </c>
      <c r="D82" s="687"/>
      <c r="E82" s="687"/>
      <c r="F82" s="687"/>
      <c r="G82" s="687"/>
      <c r="H82" s="687"/>
      <c r="I82" s="687"/>
      <c r="J82" s="687"/>
      <c r="K82" s="687"/>
    </row>
    <row r="83" spans="1:11" x14ac:dyDescent="0.25">
      <c r="A83" t="s">
        <v>9237</v>
      </c>
      <c r="C83" s="687" t="s">
        <v>10811</v>
      </c>
      <c r="D83" s="687"/>
      <c r="E83" s="687"/>
      <c r="F83" s="687"/>
      <c r="G83" s="687"/>
      <c r="H83" s="687"/>
      <c r="I83" s="687"/>
      <c r="J83" s="687"/>
      <c r="K83" s="687"/>
    </row>
    <row r="84" spans="1:11" x14ac:dyDescent="0.25">
      <c r="A84" t="s">
        <v>9238</v>
      </c>
      <c r="C84" s="687" t="s">
        <v>10811</v>
      </c>
      <c r="D84" s="687"/>
      <c r="E84" s="687"/>
      <c r="F84" s="687"/>
      <c r="G84" s="687"/>
      <c r="H84" s="687"/>
      <c r="I84" s="687"/>
      <c r="J84" s="687"/>
      <c r="K84" s="687"/>
    </row>
    <row r="85" spans="1:11" x14ac:dyDescent="0.25">
      <c r="A85" t="s">
        <v>9239</v>
      </c>
      <c r="C85" s="687" t="s">
        <v>10811</v>
      </c>
      <c r="D85" s="687"/>
      <c r="E85" s="687"/>
      <c r="F85" s="687"/>
      <c r="G85" s="687"/>
      <c r="H85" s="687"/>
      <c r="I85" s="687"/>
      <c r="J85" s="687"/>
      <c r="K85" s="687"/>
    </row>
    <row r="86" spans="1:11" x14ac:dyDescent="0.25">
      <c r="A86" t="s">
        <v>8477</v>
      </c>
      <c r="C86" s="687" t="s">
        <v>10811</v>
      </c>
      <c r="D86" s="687"/>
      <c r="E86" s="687"/>
      <c r="F86" s="687"/>
      <c r="G86" s="687"/>
      <c r="H86" s="687"/>
      <c r="I86" s="687"/>
      <c r="J86" s="687"/>
      <c r="K86" s="687"/>
    </row>
    <row r="87" spans="1:11" x14ac:dyDescent="0.25">
      <c r="A87" t="s">
        <v>9240</v>
      </c>
      <c r="C87" s="687" t="s">
        <v>10811</v>
      </c>
      <c r="D87" s="687"/>
      <c r="E87" s="687"/>
      <c r="F87" s="687"/>
      <c r="G87" s="687"/>
      <c r="H87" s="687"/>
      <c r="I87" s="687"/>
      <c r="J87" s="687"/>
      <c r="K87" s="687"/>
    </row>
    <row r="88" spans="1:11" x14ac:dyDescent="0.25">
      <c r="A88" t="s">
        <v>8480</v>
      </c>
      <c r="C88" s="687" t="s">
        <v>10811</v>
      </c>
      <c r="D88" s="687"/>
      <c r="E88" s="687"/>
      <c r="F88" s="687"/>
      <c r="G88" s="687"/>
      <c r="H88" s="687"/>
      <c r="I88" s="687"/>
      <c r="J88" s="687"/>
      <c r="K88" s="687"/>
    </row>
    <row r="89" spans="1:11" x14ac:dyDescent="0.25">
      <c r="A89" t="s">
        <v>9241</v>
      </c>
      <c r="C89" s="687" t="s">
        <v>10811</v>
      </c>
      <c r="D89" s="687"/>
      <c r="E89" s="687"/>
      <c r="F89" s="687"/>
      <c r="G89" s="687"/>
      <c r="H89" s="687"/>
      <c r="I89" s="687"/>
      <c r="J89" s="687"/>
      <c r="K89" s="687"/>
    </row>
    <row r="90" spans="1:11" x14ac:dyDescent="0.25">
      <c r="A90" s="377" t="s">
        <v>8498</v>
      </c>
      <c r="B90" s="167"/>
      <c r="C90" s="687" t="s">
        <v>10811</v>
      </c>
      <c r="D90" s="687"/>
      <c r="E90" s="687"/>
      <c r="F90" s="687"/>
      <c r="G90" s="687"/>
      <c r="H90" s="687"/>
      <c r="I90" s="687"/>
      <c r="J90" s="687"/>
      <c r="K90" s="687"/>
    </row>
    <row r="91" spans="1:11" x14ac:dyDescent="0.25">
      <c r="A91" t="s">
        <v>9242</v>
      </c>
      <c r="B91" s="167"/>
      <c r="C91" s="687" t="s">
        <v>10811</v>
      </c>
      <c r="D91" s="687"/>
      <c r="E91" s="687"/>
      <c r="F91" s="687"/>
      <c r="G91" s="687"/>
      <c r="H91" s="687"/>
      <c r="I91" s="687"/>
      <c r="J91" s="687"/>
      <c r="K91" s="687"/>
    </row>
    <row r="92" spans="1:11" x14ac:dyDescent="0.25">
      <c r="A92" t="s">
        <v>8509</v>
      </c>
      <c r="B92" s="167"/>
      <c r="C92" s="687" t="s">
        <v>10811</v>
      </c>
      <c r="D92" s="687"/>
      <c r="E92" s="687"/>
      <c r="F92" s="687"/>
      <c r="G92" s="687"/>
      <c r="H92" s="687"/>
      <c r="I92" s="687"/>
      <c r="J92" s="687"/>
      <c r="K92" s="687"/>
    </row>
    <row r="93" spans="1:11" x14ac:dyDescent="0.25">
      <c r="A93" t="s">
        <v>9243</v>
      </c>
      <c r="B93" s="167"/>
      <c r="C93" s="687" t="s">
        <v>10811</v>
      </c>
      <c r="D93" s="687"/>
      <c r="E93" s="687"/>
      <c r="F93" s="687"/>
      <c r="G93" s="687"/>
      <c r="H93" s="687"/>
      <c r="I93" s="687"/>
      <c r="J93" s="687"/>
      <c r="K93" s="687"/>
    </row>
    <row r="94" spans="1:11" x14ac:dyDescent="0.25">
      <c r="A94" t="s">
        <v>9244</v>
      </c>
      <c r="B94" s="167"/>
      <c r="C94" s="687" t="s">
        <v>10811</v>
      </c>
      <c r="D94" s="687"/>
      <c r="E94" s="687"/>
      <c r="F94" s="687"/>
      <c r="G94" s="687"/>
      <c r="H94" s="687"/>
      <c r="I94" s="687"/>
      <c r="J94" s="687"/>
      <c r="K94" s="687"/>
    </row>
    <row r="95" spans="1:11" x14ac:dyDescent="0.25">
      <c r="A95" t="s">
        <v>8522</v>
      </c>
      <c r="B95" s="167"/>
      <c r="C95" s="687" t="s">
        <v>10811</v>
      </c>
      <c r="D95" s="687"/>
      <c r="E95" s="687"/>
      <c r="F95" s="687"/>
      <c r="G95" s="687"/>
      <c r="H95" s="687"/>
      <c r="I95" s="687"/>
      <c r="J95" s="687"/>
      <c r="K95" s="687"/>
    </row>
    <row r="96" spans="1:11" x14ac:dyDescent="0.25">
      <c r="A96" s="377" t="s">
        <v>8524</v>
      </c>
      <c r="B96" s="167"/>
      <c r="C96" s="687" t="s">
        <v>10811</v>
      </c>
      <c r="D96" s="687"/>
      <c r="E96" s="687"/>
      <c r="F96" s="687"/>
      <c r="G96" s="687"/>
      <c r="H96" s="687"/>
      <c r="I96" s="687"/>
      <c r="J96" s="687"/>
      <c r="K96" s="687"/>
    </row>
    <row r="97" spans="1:11" x14ac:dyDescent="0.25">
      <c r="A97" t="s">
        <v>8529</v>
      </c>
      <c r="B97" s="167"/>
      <c r="C97" s="687" t="s">
        <v>10811</v>
      </c>
      <c r="D97" s="687"/>
      <c r="E97" s="687"/>
      <c r="F97" s="687"/>
      <c r="G97" s="687"/>
      <c r="H97" s="687"/>
      <c r="I97" s="687"/>
      <c r="J97" s="687"/>
      <c r="K97" s="687"/>
    </row>
    <row r="98" spans="1:11" x14ac:dyDescent="0.25">
      <c r="A98" t="s">
        <v>9245</v>
      </c>
      <c r="B98" s="167"/>
      <c r="C98" s="687" t="s">
        <v>10811</v>
      </c>
      <c r="D98" s="687"/>
      <c r="E98" s="687"/>
      <c r="F98" s="687"/>
      <c r="G98" s="687"/>
      <c r="H98" s="687"/>
      <c r="I98" s="687"/>
      <c r="J98" s="687"/>
      <c r="K98" s="687"/>
    </row>
    <row r="99" spans="1:11" x14ac:dyDescent="0.25">
      <c r="A99" t="s">
        <v>8534</v>
      </c>
      <c r="B99" s="167"/>
      <c r="C99" s="687" t="s">
        <v>10811</v>
      </c>
      <c r="D99" s="687"/>
      <c r="E99" s="687"/>
      <c r="F99" s="687"/>
      <c r="G99" s="687"/>
      <c r="H99" s="687"/>
      <c r="I99" s="687"/>
      <c r="J99" s="687"/>
      <c r="K99" s="687"/>
    </row>
    <row r="100" spans="1:11" x14ac:dyDescent="0.25">
      <c r="A100" t="s">
        <v>9246</v>
      </c>
      <c r="B100" s="167"/>
      <c r="C100" s="687" t="s">
        <v>10811</v>
      </c>
      <c r="D100" s="687"/>
      <c r="E100" s="687"/>
      <c r="F100" s="687"/>
      <c r="G100" s="687"/>
      <c r="H100" s="687"/>
      <c r="I100" s="687"/>
      <c r="J100" s="687"/>
      <c r="K100" s="687"/>
    </row>
    <row r="101" spans="1:11" x14ac:dyDescent="0.25">
      <c r="A101" t="s">
        <v>9247</v>
      </c>
      <c r="C101" s="687" t="s">
        <v>10811</v>
      </c>
      <c r="D101" s="687"/>
      <c r="E101" s="687"/>
      <c r="F101" s="687"/>
      <c r="G101" s="687"/>
      <c r="H101" s="687"/>
      <c r="I101" s="687"/>
      <c r="J101" s="687"/>
      <c r="K101" s="687"/>
    </row>
    <row r="102" spans="1:11" x14ac:dyDescent="0.25">
      <c r="A102" t="s">
        <v>9248</v>
      </c>
      <c r="B102" s="167"/>
      <c r="C102" s="687" t="s">
        <v>10811</v>
      </c>
      <c r="D102" s="687"/>
      <c r="E102" s="687"/>
      <c r="F102" s="687"/>
      <c r="G102" s="687"/>
      <c r="H102" s="687"/>
      <c r="I102" s="687"/>
      <c r="J102" s="687"/>
      <c r="K102" s="687"/>
    </row>
    <row r="103" spans="1:11" x14ac:dyDescent="0.25">
      <c r="A103" t="s">
        <v>8544</v>
      </c>
      <c r="B103" s="167"/>
      <c r="C103" s="687" t="s">
        <v>10811</v>
      </c>
      <c r="D103" s="687"/>
      <c r="E103" s="687"/>
      <c r="F103" s="687"/>
      <c r="G103" s="687"/>
      <c r="H103" s="687"/>
      <c r="I103" s="687"/>
      <c r="J103" s="687"/>
      <c r="K103" s="687"/>
    </row>
    <row r="104" spans="1:11" x14ac:dyDescent="0.25">
      <c r="A104" t="s">
        <v>8546</v>
      </c>
      <c r="B104" s="167"/>
      <c r="C104" s="164"/>
      <c r="D104" s="135" t="s">
        <v>1542</v>
      </c>
      <c r="E104" s="615" t="s">
        <v>1542</v>
      </c>
      <c r="F104" s="373">
        <v>11</v>
      </c>
      <c r="G104" s="135">
        <v>11</v>
      </c>
      <c r="H104" s="135">
        <v>11</v>
      </c>
      <c r="I104" s="135" t="s">
        <v>1542</v>
      </c>
      <c r="J104" s="615" t="s">
        <v>1542</v>
      </c>
      <c r="K104" s="615" t="s">
        <v>1542</v>
      </c>
    </row>
    <row r="105" spans="1:11" x14ac:dyDescent="0.25">
      <c r="A105" t="s">
        <v>9249</v>
      </c>
      <c r="B105" s="167"/>
      <c r="C105" s="687" t="s">
        <v>10811</v>
      </c>
      <c r="D105" s="687"/>
      <c r="E105" s="687"/>
      <c r="F105" s="687"/>
      <c r="G105" s="687"/>
      <c r="H105" s="687"/>
      <c r="I105" s="687"/>
      <c r="J105" s="687"/>
      <c r="K105" s="687"/>
    </row>
    <row r="106" spans="1:11" x14ac:dyDescent="0.25">
      <c r="A106" t="s">
        <v>9250</v>
      </c>
      <c r="B106" s="167"/>
      <c r="C106" s="687" t="s">
        <v>10811</v>
      </c>
      <c r="D106" s="687"/>
      <c r="E106" s="687"/>
      <c r="F106" s="687"/>
      <c r="G106" s="687"/>
      <c r="H106" s="687"/>
      <c r="I106" s="687"/>
      <c r="J106" s="687"/>
      <c r="K106" s="687"/>
    </row>
    <row r="107" spans="1:11" x14ac:dyDescent="0.25">
      <c r="A107" t="s">
        <v>8565</v>
      </c>
      <c r="B107" s="167"/>
      <c r="C107" s="687" t="s">
        <v>10811</v>
      </c>
      <c r="D107" s="687"/>
      <c r="E107" s="687"/>
      <c r="F107" s="687"/>
      <c r="G107" s="687"/>
      <c r="H107" s="687"/>
      <c r="I107" s="687"/>
      <c r="J107" s="687"/>
      <c r="K107" s="687"/>
    </row>
    <row r="108" spans="1:11" x14ac:dyDescent="0.25">
      <c r="A108" t="s">
        <v>9251</v>
      </c>
      <c r="B108" s="167"/>
      <c r="C108" s="687" t="s">
        <v>10811</v>
      </c>
      <c r="D108" s="687"/>
      <c r="E108" s="687"/>
      <c r="F108" s="687"/>
      <c r="G108" s="687"/>
      <c r="H108" s="687"/>
      <c r="I108" s="687"/>
      <c r="J108" s="687"/>
      <c r="K108" s="687"/>
    </row>
    <row r="109" spans="1:11" x14ac:dyDescent="0.25">
      <c r="A109" t="s">
        <v>9252</v>
      </c>
      <c r="B109" s="167"/>
      <c r="C109" s="687" t="s">
        <v>10811</v>
      </c>
      <c r="D109" s="687"/>
      <c r="E109" s="687"/>
      <c r="F109" s="687"/>
      <c r="G109" s="687"/>
      <c r="H109" s="687"/>
      <c r="I109" s="687"/>
      <c r="J109" s="687"/>
      <c r="K109" s="687"/>
    </row>
    <row r="110" spans="1:11" x14ac:dyDescent="0.25">
      <c r="A110" t="s">
        <v>9253</v>
      </c>
      <c r="B110" s="167"/>
      <c r="C110" s="687" t="s">
        <v>10811</v>
      </c>
      <c r="D110" s="687"/>
      <c r="E110" s="687"/>
      <c r="F110" s="687"/>
      <c r="G110" s="687"/>
      <c r="H110" s="687"/>
      <c r="I110" s="687"/>
      <c r="J110" s="687"/>
      <c r="K110" s="687"/>
    </row>
    <row r="111" spans="1:11" x14ac:dyDescent="0.25">
      <c r="A111" t="s">
        <v>9254</v>
      </c>
      <c r="B111" s="164"/>
      <c r="C111" s="687" t="s">
        <v>10811</v>
      </c>
      <c r="D111" s="687"/>
      <c r="E111" s="687"/>
      <c r="F111" s="687"/>
      <c r="G111" s="687"/>
      <c r="H111" s="687"/>
      <c r="I111" s="687"/>
      <c r="J111" s="687"/>
      <c r="K111" s="687"/>
    </row>
    <row r="112" spans="1:11" x14ac:dyDescent="0.25">
      <c r="A112" t="s">
        <v>8579</v>
      </c>
      <c r="B112" s="164"/>
      <c r="C112" s="687" t="s">
        <v>10811</v>
      </c>
      <c r="D112" s="687"/>
      <c r="E112" s="687"/>
      <c r="F112" s="687"/>
      <c r="G112" s="687"/>
      <c r="H112" s="687"/>
      <c r="I112" s="687"/>
      <c r="J112" s="687"/>
      <c r="K112" s="687"/>
    </row>
    <row r="113" spans="1:11" x14ac:dyDescent="0.25">
      <c r="A113" t="s">
        <v>9255</v>
      </c>
      <c r="B113" s="164"/>
      <c r="C113" s="687" t="s">
        <v>10811</v>
      </c>
      <c r="D113" s="687"/>
      <c r="E113" s="687"/>
      <c r="F113" s="687"/>
      <c r="G113" s="687"/>
      <c r="H113" s="687"/>
      <c r="I113" s="687"/>
      <c r="J113" s="687"/>
      <c r="K113" s="687"/>
    </row>
    <row r="114" spans="1:11" x14ac:dyDescent="0.25">
      <c r="A114" t="s">
        <v>7839</v>
      </c>
      <c r="B114" s="164"/>
      <c r="C114" s="687" t="s">
        <v>10811</v>
      </c>
      <c r="D114" s="687"/>
      <c r="E114" s="687"/>
      <c r="F114" s="687"/>
      <c r="G114" s="687"/>
      <c r="H114" s="687"/>
      <c r="I114" s="687"/>
      <c r="J114" s="687"/>
      <c r="K114" s="687"/>
    </row>
    <row r="115" spans="1:11" x14ac:dyDescent="0.25">
      <c r="A115" t="s">
        <v>9256</v>
      </c>
      <c r="B115" s="164"/>
      <c r="C115" s="687" t="s">
        <v>10811</v>
      </c>
      <c r="D115" s="687"/>
      <c r="E115" s="687"/>
      <c r="F115" s="687"/>
      <c r="G115" s="687"/>
      <c r="H115" s="687"/>
      <c r="I115" s="687"/>
      <c r="J115" s="687"/>
      <c r="K115" s="687"/>
    </row>
    <row r="116" spans="1:11" x14ac:dyDescent="0.25">
      <c r="A116" s="377" t="s">
        <v>9257</v>
      </c>
      <c r="C116" s="687" t="s">
        <v>10811</v>
      </c>
      <c r="D116" s="687"/>
      <c r="E116" s="687"/>
      <c r="F116" s="687"/>
      <c r="G116" s="687"/>
      <c r="H116" s="687"/>
      <c r="I116" s="687"/>
      <c r="J116" s="687"/>
      <c r="K116" s="687"/>
    </row>
    <row r="117" spans="1:11" x14ac:dyDescent="0.25">
      <c r="A117" t="s">
        <v>8583</v>
      </c>
      <c r="B117" s="167"/>
      <c r="C117" s="687" t="s">
        <v>10811</v>
      </c>
      <c r="D117" s="687"/>
      <c r="E117" s="687"/>
      <c r="F117" s="687"/>
      <c r="G117" s="687"/>
      <c r="H117" s="687"/>
      <c r="I117" s="687"/>
      <c r="J117" s="687"/>
      <c r="K117" s="687"/>
    </row>
    <row r="118" spans="1:11" x14ac:dyDescent="0.25">
      <c r="A118" s="377" t="s">
        <v>8595</v>
      </c>
      <c r="B118" s="167"/>
      <c r="C118" s="687" t="s">
        <v>10811</v>
      </c>
      <c r="D118" s="687"/>
      <c r="E118" s="687"/>
      <c r="F118" s="687"/>
      <c r="G118" s="687"/>
      <c r="H118" s="687"/>
      <c r="I118" s="687"/>
      <c r="J118" s="687"/>
      <c r="K118" s="687"/>
    </row>
    <row r="119" spans="1:11" x14ac:dyDescent="0.25">
      <c r="A119" t="s">
        <v>8597</v>
      </c>
      <c r="B119" s="167"/>
      <c r="C119" s="687" t="s">
        <v>10811</v>
      </c>
      <c r="D119" s="687"/>
      <c r="E119" s="687"/>
      <c r="F119" s="687"/>
      <c r="G119" s="687"/>
      <c r="H119" s="687"/>
      <c r="I119" s="687"/>
      <c r="J119" s="687"/>
      <c r="K119" s="687"/>
    </row>
    <row r="120" spans="1:11" x14ac:dyDescent="0.25">
      <c r="A120" t="s">
        <v>9258</v>
      </c>
      <c r="C120" s="687" t="s">
        <v>10811</v>
      </c>
      <c r="D120" s="687"/>
      <c r="E120" s="687"/>
      <c r="F120" s="687"/>
      <c r="G120" s="687"/>
      <c r="H120" s="687"/>
      <c r="I120" s="687"/>
      <c r="J120" s="687"/>
      <c r="K120" s="687"/>
    </row>
    <row r="121" spans="1:11" x14ac:dyDescent="0.25">
      <c r="A121" t="s">
        <v>9259</v>
      </c>
      <c r="C121" s="687" t="s">
        <v>10811</v>
      </c>
      <c r="D121" s="687"/>
      <c r="E121" s="687"/>
      <c r="F121" s="687"/>
      <c r="G121" s="687"/>
      <c r="H121" s="687"/>
      <c r="I121" s="687"/>
      <c r="J121" s="687"/>
      <c r="K121" s="687"/>
    </row>
    <row r="122" spans="1:11" x14ac:dyDescent="0.25">
      <c r="A122" t="s">
        <v>9260</v>
      </c>
      <c r="C122" s="687" t="s">
        <v>10811</v>
      </c>
      <c r="D122" s="687"/>
      <c r="E122" s="687"/>
      <c r="F122" s="687"/>
      <c r="G122" s="687"/>
      <c r="H122" s="687"/>
      <c r="I122" s="687"/>
      <c r="J122" s="687"/>
      <c r="K122" s="687"/>
    </row>
    <row r="123" spans="1:11" x14ac:dyDescent="0.25">
      <c r="A123" t="s">
        <v>9261</v>
      </c>
      <c r="C123" s="687" t="s">
        <v>10811</v>
      </c>
      <c r="D123" s="687"/>
      <c r="E123" s="687"/>
      <c r="F123" s="687"/>
      <c r="G123" s="687"/>
      <c r="H123" s="687"/>
      <c r="I123" s="687"/>
      <c r="J123" s="687"/>
      <c r="K123" s="687"/>
    </row>
    <row r="124" spans="1:11" x14ac:dyDescent="0.25">
      <c r="A124" s="377" t="s">
        <v>8595</v>
      </c>
      <c r="C124" s="687" t="s">
        <v>10811</v>
      </c>
      <c r="D124" s="687"/>
      <c r="E124" s="687"/>
      <c r="F124" s="687"/>
      <c r="G124" s="687"/>
      <c r="H124" s="687"/>
      <c r="I124" s="687"/>
      <c r="J124" s="687"/>
      <c r="K124" s="687"/>
    </row>
    <row r="125" spans="1:11" x14ac:dyDescent="0.25">
      <c r="A125" s="377" t="s">
        <v>8605</v>
      </c>
      <c r="C125" s="687" t="s">
        <v>10811</v>
      </c>
      <c r="D125" s="687"/>
      <c r="E125" s="687"/>
      <c r="F125" s="687"/>
      <c r="G125" s="687"/>
      <c r="H125" s="687"/>
      <c r="I125" s="687"/>
      <c r="J125" s="687"/>
      <c r="K125" s="687"/>
    </row>
    <row r="126" spans="1:11" x14ac:dyDescent="0.25">
      <c r="A126" t="s">
        <v>8609</v>
      </c>
      <c r="C126" s="687" t="s">
        <v>10811</v>
      </c>
      <c r="D126" s="687"/>
      <c r="E126" s="687"/>
      <c r="F126" s="687"/>
      <c r="G126" s="687"/>
      <c r="H126" s="687"/>
      <c r="I126" s="687"/>
      <c r="J126" s="687"/>
      <c r="K126" s="687"/>
    </row>
    <row r="127" spans="1:11" x14ac:dyDescent="0.25">
      <c r="A127" t="s">
        <v>8612</v>
      </c>
      <c r="C127" s="687" t="s">
        <v>10811</v>
      </c>
      <c r="D127" s="687"/>
      <c r="E127" s="687"/>
      <c r="F127" s="687"/>
      <c r="G127" s="687"/>
      <c r="H127" s="687"/>
      <c r="I127" s="687"/>
      <c r="J127" s="687"/>
      <c r="K127" s="687"/>
    </row>
    <row r="128" spans="1:11" x14ac:dyDescent="0.25">
      <c r="A128" t="s">
        <v>8620</v>
      </c>
      <c r="C128" s="687" t="s">
        <v>10811</v>
      </c>
      <c r="D128" s="687"/>
      <c r="E128" s="687"/>
      <c r="F128" s="687"/>
      <c r="G128" s="687"/>
      <c r="H128" s="687"/>
      <c r="I128" s="687"/>
      <c r="J128" s="687"/>
      <c r="K128" s="687"/>
    </row>
    <row r="129" spans="1:11" x14ac:dyDescent="0.25">
      <c r="A129" s="377" t="s">
        <v>9262</v>
      </c>
      <c r="C129" s="687" t="s">
        <v>10811</v>
      </c>
      <c r="D129" s="687"/>
      <c r="E129" s="687"/>
      <c r="F129" s="687"/>
      <c r="G129" s="687"/>
      <c r="H129" s="687"/>
      <c r="I129" s="687"/>
      <c r="J129" s="687"/>
      <c r="K129" s="687"/>
    </row>
    <row r="130" spans="1:11" x14ac:dyDescent="0.25">
      <c r="A130" t="s">
        <v>9263</v>
      </c>
      <c r="C130" s="687" t="s">
        <v>10811</v>
      </c>
      <c r="D130" s="687"/>
      <c r="E130" s="687"/>
      <c r="F130" s="687"/>
      <c r="G130" s="687"/>
      <c r="H130" s="687"/>
      <c r="I130" s="687"/>
      <c r="J130" s="687"/>
      <c r="K130" s="687"/>
    </row>
    <row r="131" spans="1:11" x14ac:dyDescent="0.25">
      <c r="A131" s="167" t="s">
        <v>9264</v>
      </c>
      <c r="C131" s="687" t="s">
        <v>10811</v>
      </c>
      <c r="D131" s="687"/>
      <c r="E131" s="687"/>
      <c r="F131" s="687"/>
      <c r="G131" s="687"/>
      <c r="H131" s="687"/>
      <c r="I131" s="687"/>
      <c r="J131" s="687"/>
      <c r="K131" s="687"/>
    </row>
    <row r="132" spans="1:11" x14ac:dyDescent="0.25">
      <c r="A132" t="s">
        <v>1522</v>
      </c>
      <c r="C132" s="13">
        <v>22526</v>
      </c>
      <c r="D132" s="13">
        <v>23056</v>
      </c>
      <c r="E132" s="383">
        <v>23128</v>
      </c>
      <c r="F132" s="13">
        <v>24186</v>
      </c>
      <c r="G132" s="13">
        <v>24533</v>
      </c>
      <c r="H132" s="13">
        <v>24477</v>
      </c>
      <c r="I132" s="13">
        <v>24398</v>
      </c>
      <c r="J132" s="13">
        <v>25202</v>
      </c>
      <c r="K132" s="13">
        <v>24777</v>
      </c>
    </row>
    <row r="133" spans="1:11" x14ac:dyDescent="0.25">
      <c r="A133" s="132" t="s">
        <v>1440</v>
      </c>
      <c r="C133" s="166">
        <v>22543</v>
      </c>
      <c r="D133" s="166">
        <v>23086</v>
      </c>
      <c r="E133" s="166">
        <v>23186</v>
      </c>
      <c r="F133" s="166">
        <v>24242</v>
      </c>
      <c r="G133" s="166">
        <v>24581</v>
      </c>
      <c r="H133" s="166">
        <v>24545</v>
      </c>
      <c r="I133" s="166">
        <v>24466</v>
      </c>
      <c r="J133" s="166">
        <v>25256</v>
      </c>
      <c r="K133" s="166">
        <v>24818</v>
      </c>
    </row>
  </sheetData>
  <mergeCells count="119">
    <mergeCell ref="B8:K8"/>
    <mergeCell ref="B3:K3"/>
    <mergeCell ref="B4:K4"/>
    <mergeCell ref="B5:K5"/>
    <mergeCell ref="B6:K6"/>
    <mergeCell ref="B7:K7"/>
    <mergeCell ref="C49:K49"/>
    <mergeCell ref="C50:K50"/>
    <mergeCell ref="C51:K51"/>
    <mergeCell ref="C41:K41"/>
    <mergeCell ref="C42:K42"/>
    <mergeCell ref="C43:K43"/>
    <mergeCell ref="B18:K18"/>
    <mergeCell ref="G27:K27"/>
    <mergeCell ref="C29:K29"/>
    <mergeCell ref="C34:K34"/>
    <mergeCell ref="C35:K35"/>
    <mergeCell ref="C36:K36"/>
    <mergeCell ref="C37:K37"/>
    <mergeCell ref="C38:K38"/>
    <mergeCell ref="C39:K39"/>
    <mergeCell ref="B9:K9"/>
    <mergeCell ref="B10:K10"/>
    <mergeCell ref="B11:K11"/>
    <mergeCell ref="B12:K12"/>
    <mergeCell ref="B13:K13"/>
    <mergeCell ref="B14:K14"/>
    <mergeCell ref="B15:K15"/>
    <mergeCell ref="B16:K16"/>
    <mergeCell ref="B17:K17"/>
    <mergeCell ref="C92:K92"/>
    <mergeCell ref="C93:K93"/>
    <mergeCell ref="C94:K94"/>
    <mergeCell ref="C48:K48"/>
    <mergeCell ref="C62:K62"/>
    <mergeCell ref="C76:K76"/>
    <mergeCell ref="C77:K77"/>
    <mergeCell ref="C78:K78"/>
    <mergeCell ref="C79:K79"/>
    <mergeCell ref="C80:K80"/>
    <mergeCell ref="C67:K67"/>
    <mergeCell ref="C68:K68"/>
    <mergeCell ref="C69:K69"/>
    <mergeCell ref="C70:K70"/>
    <mergeCell ref="C71:K71"/>
    <mergeCell ref="C72:K72"/>
    <mergeCell ref="C73:K73"/>
    <mergeCell ref="C74:K74"/>
    <mergeCell ref="C109:K109"/>
    <mergeCell ref="C52:K52"/>
    <mergeCell ref="C30:K30"/>
    <mergeCell ref="C31:K31"/>
    <mergeCell ref="C32:K32"/>
    <mergeCell ref="C33:K33"/>
    <mergeCell ref="C40:K40"/>
    <mergeCell ref="C63:K63"/>
    <mergeCell ref="C64:K64"/>
    <mergeCell ref="C65:K65"/>
    <mergeCell ref="C66:K66"/>
    <mergeCell ref="C53:K53"/>
    <mergeCell ref="C54:K54"/>
    <mergeCell ref="C55:K55"/>
    <mergeCell ref="C56:K56"/>
    <mergeCell ref="C57:K57"/>
    <mergeCell ref="C61:K61"/>
    <mergeCell ref="C58:K58"/>
    <mergeCell ref="C59:K59"/>
    <mergeCell ref="C60:K60"/>
    <mergeCell ref="C44:K44"/>
    <mergeCell ref="C45:K45"/>
    <mergeCell ref="C46:K46"/>
    <mergeCell ref="C47:K47"/>
    <mergeCell ref="C75:K75"/>
    <mergeCell ref="C81:K81"/>
    <mergeCell ref="C82:K82"/>
    <mergeCell ref="C83:K83"/>
    <mergeCell ref="C84:K84"/>
    <mergeCell ref="C85:K85"/>
    <mergeCell ref="C105:K105"/>
    <mergeCell ref="C106:K106"/>
    <mergeCell ref="C107:K107"/>
    <mergeCell ref="C86:K86"/>
    <mergeCell ref="C87:K87"/>
    <mergeCell ref="C88:K88"/>
    <mergeCell ref="C89:K89"/>
    <mergeCell ref="C90:K90"/>
    <mergeCell ref="C91:K91"/>
    <mergeCell ref="C108:K108"/>
    <mergeCell ref="C95:K95"/>
    <mergeCell ref="C96:K96"/>
    <mergeCell ref="C97:K97"/>
    <mergeCell ref="C98:K98"/>
    <mergeCell ref="C99:K99"/>
    <mergeCell ref="C100:K100"/>
    <mergeCell ref="C101:K101"/>
    <mergeCell ref="C102:K102"/>
    <mergeCell ref="C103:K103"/>
    <mergeCell ref="C129:K129"/>
    <mergeCell ref="C130:K130"/>
    <mergeCell ref="C131:K131"/>
    <mergeCell ref="C124:K124"/>
    <mergeCell ref="C125:K125"/>
    <mergeCell ref="C126:K126"/>
    <mergeCell ref="C127:K127"/>
    <mergeCell ref="C128:K128"/>
    <mergeCell ref="C110:K110"/>
    <mergeCell ref="C111:K111"/>
    <mergeCell ref="C112:K112"/>
    <mergeCell ref="C113:K113"/>
    <mergeCell ref="C114:K114"/>
    <mergeCell ref="C119:K119"/>
    <mergeCell ref="C120:K120"/>
    <mergeCell ref="C121:K121"/>
    <mergeCell ref="C122:K122"/>
    <mergeCell ref="C123:K123"/>
    <mergeCell ref="C115:K115"/>
    <mergeCell ref="C116:K116"/>
    <mergeCell ref="C117:K117"/>
    <mergeCell ref="C118:K118"/>
  </mergeCells>
  <pageMargins left="0.70866141732283472" right="0.70866141732283472" top="0.74803149606299213" bottom="0.74803149606299213" header="0.31496062992125984" footer="0.31496062992125984"/>
  <pageSetup paperSize="9" orientation="landscape" r:id="rId1"/>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2-000000000000}">
  <dimension ref="A1:U36"/>
  <sheetViews>
    <sheetView workbookViewId="0">
      <pane xSplit="1" ySplit="2" topLeftCell="B9" activePane="bottomRight" state="frozen"/>
      <selection activeCell="A5" sqref="A5:XFD5"/>
      <selection pane="topRight" activeCell="A5" sqref="A5:XFD5"/>
      <selection pane="bottomLeft" activeCell="A5" sqref="A5:XFD5"/>
      <selection pane="bottomRight" activeCell="G34" sqref="G34"/>
    </sheetView>
  </sheetViews>
  <sheetFormatPr defaultColWidth="9.140625" defaultRowHeight="15" x14ac:dyDescent="0.25"/>
  <cols>
    <col min="1" max="1" width="36.85546875" style="2" customWidth="1"/>
    <col min="2" max="2" width="63.7109375" style="2" customWidth="1"/>
    <col min="3" max="7" width="8" style="2" customWidth="1"/>
    <col min="8" max="17" width="8.140625" style="2" customWidth="1"/>
    <col min="18" max="19" width="9.140625" style="2"/>
    <col min="20" max="20" width="24" style="2" bestFit="1" customWidth="1"/>
    <col min="21" max="16384" width="9.140625" style="2"/>
  </cols>
  <sheetData>
    <row r="1" spans="1:21" ht="18.75" x14ac:dyDescent="0.25">
      <c r="A1" s="262" t="s">
        <v>0</v>
      </c>
      <c r="E1" s="3"/>
      <c r="F1" s="3"/>
    </row>
    <row r="2" spans="1:21" ht="14.25" customHeight="1" x14ac:dyDescent="0.25">
      <c r="B2" s="264"/>
      <c r="C2" s="264"/>
      <c r="D2" s="264"/>
      <c r="E2" s="264"/>
      <c r="F2" s="264"/>
    </row>
    <row r="3" spans="1:21" ht="14.25" customHeight="1" x14ac:dyDescent="0.25">
      <c r="A3" s="5" t="s">
        <v>1</v>
      </c>
      <c r="B3" s="702" t="s">
        <v>5334</v>
      </c>
      <c r="C3" s="702"/>
      <c r="D3" s="702"/>
      <c r="E3" s="702"/>
      <c r="F3" s="702"/>
      <c r="G3" s="702"/>
    </row>
    <row r="4" spans="1:21" ht="14.25" customHeight="1" x14ac:dyDescent="0.25">
      <c r="A4" s="6" t="s">
        <v>2</v>
      </c>
      <c r="B4" s="699" t="s">
        <v>5335</v>
      </c>
      <c r="C4" s="699"/>
      <c r="D4" s="699"/>
      <c r="E4" s="699"/>
      <c r="F4" s="699"/>
      <c r="G4" s="699"/>
      <c r="T4" s="2" t="s">
        <v>3</v>
      </c>
      <c r="U4" s="2" t="s">
        <v>4</v>
      </c>
    </row>
    <row r="5" spans="1:21" ht="14.25" customHeight="1" x14ac:dyDescent="0.25">
      <c r="A5" s="6" t="s">
        <v>5</v>
      </c>
      <c r="B5" s="699" t="s">
        <v>16</v>
      </c>
      <c r="C5" s="699"/>
      <c r="D5" s="699"/>
      <c r="E5" s="699"/>
      <c r="F5" s="699"/>
      <c r="G5" s="699"/>
      <c r="U5" s="2" t="s">
        <v>7</v>
      </c>
    </row>
    <row r="6" spans="1:21" ht="14.25" customHeight="1" x14ac:dyDescent="0.25">
      <c r="A6" s="6" t="s">
        <v>8</v>
      </c>
      <c r="B6" s="699" t="s">
        <v>9</v>
      </c>
      <c r="C6" s="699"/>
      <c r="D6" s="699"/>
      <c r="E6" s="699"/>
      <c r="F6" s="699"/>
      <c r="G6" s="699"/>
      <c r="U6" s="2" t="s">
        <v>10</v>
      </c>
    </row>
    <row r="7" spans="1:21" ht="14.25" customHeight="1" x14ac:dyDescent="0.25">
      <c r="A7" s="6" t="s">
        <v>11</v>
      </c>
      <c r="B7" s="688" t="s">
        <v>5336</v>
      </c>
      <c r="C7" s="688"/>
      <c r="D7" s="688"/>
      <c r="E7" s="688"/>
      <c r="F7" s="688"/>
      <c r="G7" s="688"/>
      <c r="U7" s="2" t="s">
        <v>12</v>
      </c>
    </row>
    <row r="8" spans="1:21" ht="14.25" customHeight="1" x14ac:dyDescent="0.25">
      <c r="A8" s="6" t="s">
        <v>13</v>
      </c>
      <c r="B8" s="699" t="s">
        <v>9</v>
      </c>
      <c r="C8" s="699"/>
      <c r="D8" s="699"/>
      <c r="E8" s="699"/>
      <c r="F8" s="699"/>
      <c r="G8" s="699"/>
      <c r="U8" s="2" t="s">
        <v>14</v>
      </c>
    </row>
    <row r="9" spans="1:21" ht="14.25" customHeight="1" x14ac:dyDescent="0.25">
      <c r="A9" s="6" t="s">
        <v>15</v>
      </c>
      <c r="B9" s="699" t="s">
        <v>5337</v>
      </c>
      <c r="C9" s="699"/>
      <c r="D9" s="699"/>
      <c r="E9" s="699"/>
      <c r="F9" s="699"/>
      <c r="G9" s="699"/>
      <c r="U9" s="2" t="s">
        <v>16</v>
      </c>
    </row>
    <row r="10" spans="1:21" ht="14.25" customHeight="1" x14ac:dyDescent="0.25">
      <c r="A10" s="6" t="s">
        <v>17</v>
      </c>
      <c r="B10" s="699" t="s">
        <v>18</v>
      </c>
      <c r="C10" s="699"/>
      <c r="D10" s="699"/>
      <c r="E10" s="699"/>
      <c r="F10" s="699"/>
      <c r="G10" s="699"/>
      <c r="U10" s="2" t="s">
        <v>6</v>
      </c>
    </row>
    <row r="11" spans="1:21" ht="14.25" customHeight="1" x14ac:dyDescent="0.25">
      <c r="A11" s="6" t="s">
        <v>19</v>
      </c>
      <c r="B11" s="699" t="s">
        <v>20</v>
      </c>
      <c r="C11" s="699"/>
      <c r="D11" s="699"/>
      <c r="E11" s="699"/>
      <c r="F11" s="699"/>
      <c r="G11" s="699"/>
      <c r="U11" s="2" t="s">
        <v>21</v>
      </c>
    </row>
    <row r="12" spans="1:21" ht="14.25" customHeight="1" x14ac:dyDescent="0.25">
      <c r="A12" s="6" t="s">
        <v>22</v>
      </c>
      <c r="B12" s="688" t="s">
        <v>23</v>
      </c>
      <c r="C12" s="688"/>
      <c r="D12" s="688"/>
      <c r="E12" s="688"/>
      <c r="F12" s="688"/>
      <c r="G12" s="688"/>
      <c r="T12" s="2" t="s">
        <v>24</v>
      </c>
      <c r="U12" s="2" t="s">
        <v>25</v>
      </c>
    </row>
    <row r="13" spans="1:21" ht="14.25" customHeight="1" x14ac:dyDescent="0.25">
      <c r="A13" s="6" t="s">
        <v>26</v>
      </c>
      <c r="B13" s="699" t="s">
        <v>9</v>
      </c>
      <c r="C13" s="699"/>
      <c r="D13" s="699"/>
      <c r="E13" s="699"/>
      <c r="F13" s="699"/>
      <c r="G13" s="699"/>
      <c r="U13" s="2" t="s">
        <v>18</v>
      </c>
    </row>
    <row r="14" spans="1:21" ht="14.25" customHeight="1" x14ac:dyDescent="0.25">
      <c r="A14" s="6" t="s">
        <v>28</v>
      </c>
      <c r="B14" s="688" t="s">
        <v>5338</v>
      </c>
      <c r="C14" s="688"/>
      <c r="D14" s="688"/>
      <c r="E14" s="688"/>
      <c r="F14" s="688"/>
      <c r="G14" s="688"/>
      <c r="T14" s="2" t="s">
        <v>29</v>
      </c>
      <c r="U14" s="2" t="s">
        <v>23</v>
      </c>
    </row>
    <row r="15" spans="1:21" ht="14.25" customHeight="1" x14ac:dyDescent="0.25">
      <c r="A15" s="6" t="s">
        <v>30</v>
      </c>
      <c r="B15" s="688" t="s">
        <v>5339</v>
      </c>
      <c r="C15" s="688"/>
      <c r="D15" s="688"/>
      <c r="E15" s="688"/>
      <c r="F15" s="688"/>
      <c r="G15" s="688"/>
      <c r="U15" s="2" t="s">
        <v>31</v>
      </c>
    </row>
    <row r="16" spans="1:21" ht="14.25" customHeight="1" x14ac:dyDescent="0.25">
      <c r="A16" s="6" t="s">
        <v>32</v>
      </c>
      <c r="B16" s="699" t="s">
        <v>1177</v>
      </c>
      <c r="C16" s="699"/>
      <c r="D16" s="699"/>
      <c r="E16" s="699"/>
      <c r="F16" s="699"/>
      <c r="G16" s="699"/>
      <c r="U16" s="2" t="s">
        <v>34</v>
      </c>
    </row>
    <row r="17" spans="1:21" ht="14.25" customHeight="1" x14ac:dyDescent="0.25">
      <c r="A17" s="6" t="s">
        <v>35</v>
      </c>
      <c r="B17" s="699" t="s">
        <v>9</v>
      </c>
      <c r="C17" s="699"/>
      <c r="D17" s="699"/>
      <c r="E17" s="699"/>
      <c r="F17" s="699"/>
      <c r="G17" s="699"/>
    </row>
    <row r="18" spans="1:21" ht="14.25" customHeight="1" x14ac:dyDescent="0.25">
      <c r="A18" s="6" t="s">
        <v>36</v>
      </c>
      <c r="B18" s="699" t="s">
        <v>9</v>
      </c>
      <c r="C18" s="699"/>
      <c r="D18" s="699"/>
      <c r="E18" s="699"/>
      <c r="F18" s="699"/>
      <c r="G18" s="699"/>
    </row>
    <row r="19" spans="1:21" ht="14.25" customHeight="1" x14ac:dyDescent="0.25">
      <c r="A19" s="7" t="s">
        <v>37</v>
      </c>
      <c r="C19" s="8" t="s">
        <v>38</v>
      </c>
      <c r="D19" s="8" t="s">
        <v>39</v>
      </c>
      <c r="E19" s="8" t="s">
        <v>40</v>
      </c>
      <c r="F19" s="8" t="s">
        <v>41</v>
      </c>
      <c r="G19" s="8" t="s">
        <v>42</v>
      </c>
      <c r="H19" s="8"/>
      <c r="I19" s="8"/>
      <c r="J19" s="9"/>
      <c r="K19" s="9"/>
      <c r="L19" s="9"/>
      <c r="M19" s="9"/>
      <c r="N19" s="9"/>
      <c r="O19" s="9"/>
      <c r="P19" s="9"/>
      <c r="Q19" s="9"/>
      <c r="R19" s="9"/>
      <c r="S19" s="9"/>
      <c r="T19" s="9"/>
      <c r="U19" s="9"/>
    </row>
    <row r="20" spans="1:21" ht="14.25" customHeight="1" x14ac:dyDescent="0.25">
      <c r="A20" s="6" t="s">
        <v>43</v>
      </c>
      <c r="C20" s="10">
        <v>24581</v>
      </c>
      <c r="D20" s="10">
        <v>24545</v>
      </c>
      <c r="E20" s="10">
        <v>24466</v>
      </c>
      <c r="F20" s="11">
        <v>25256</v>
      </c>
      <c r="G20" s="11">
        <v>24818</v>
      </c>
      <c r="H20" s="11"/>
      <c r="I20" s="11"/>
      <c r="J20" s="9"/>
      <c r="K20" s="9"/>
      <c r="L20" s="9"/>
      <c r="M20" s="9"/>
      <c r="N20" s="9"/>
      <c r="O20" s="9"/>
      <c r="P20" s="9"/>
      <c r="Q20" s="9"/>
      <c r="R20" s="9"/>
      <c r="S20" s="9"/>
      <c r="T20" s="9"/>
      <c r="U20" s="9"/>
    </row>
    <row r="21" spans="1:21" ht="14.25" customHeight="1" x14ac:dyDescent="0.25">
      <c r="A21" s="6" t="s">
        <v>44</v>
      </c>
      <c r="C21" s="10">
        <f>C20-C25</f>
        <v>24581</v>
      </c>
      <c r="D21" s="10">
        <f t="shared" ref="D21:G21" si="0">D20-D25</f>
        <v>22522</v>
      </c>
      <c r="E21" s="10">
        <f t="shared" si="0"/>
        <v>4763</v>
      </c>
      <c r="F21" s="10">
        <f t="shared" si="0"/>
        <v>53</v>
      </c>
      <c r="G21" s="10">
        <f t="shared" si="0"/>
        <v>25</v>
      </c>
      <c r="H21" s="10"/>
      <c r="I21" s="10"/>
      <c r="J21" s="9"/>
      <c r="K21" s="9"/>
      <c r="L21" s="9"/>
      <c r="M21" s="9"/>
      <c r="N21" s="9"/>
      <c r="O21" s="9"/>
      <c r="P21" s="9"/>
      <c r="Q21" s="9"/>
      <c r="R21" s="9"/>
      <c r="S21" s="9"/>
      <c r="T21" s="9"/>
      <c r="U21" s="9"/>
    </row>
    <row r="22" spans="1:21" ht="14.25" customHeight="1" x14ac:dyDescent="0.25">
      <c r="A22" s="6" t="s">
        <v>45</v>
      </c>
      <c r="C22" s="12">
        <f>C21/C20</f>
        <v>1</v>
      </c>
      <c r="D22" s="12">
        <f t="shared" ref="D22:G22" si="1">D21/D20</f>
        <v>0.91757995518435531</v>
      </c>
      <c r="E22" s="12">
        <f t="shared" si="1"/>
        <v>0.194678329109785</v>
      </c>
      <c r="F22" s="12">
        <f t="shared" si="1"/>
        <v>2.0985112448527084E-3</v>
      </c>
      <c r="G22" s="12">
        <f t="shared" si="1"/>
        <v>1.0073333870577806E-3</v>
      </c>
      <c r="H22" s="12"/>
      <c r="I22" s="12"/>
      <c r="J22" s="9"/>
      <c r="K22" s="9"/>
      <c r="L22" s="9"/>
      <c r="M22" s="9"/>
      <c r="N22" s="9"/>
      <c r="O22" s="9"/>
      <c r="P22" s="9"/>
      <c r="Q22" s="9"/>
      <c r="R22" s="9"/>
      <c r="S22" s="9"/>
      <c r="T22" s="9"/>
      <c r="U22" s="9"/>
    </row>
    <row r="23" spans="1:21"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row>
    <row r="24" spans="1:21" ht="14.25" customHeight="1" x14ac:dyDescent="0.25">
      <c r="A24" s="6" t="s">
        <v>47</v>
      </c>
      <c r="C24" s="12">
        <f>C23/C20</f>
        <v>0</v>
      </c>
      <c r="D24" s="12">
        <f t="shared" ref="D24:F24" si="2">D23/D20</f>
        <v>0</v>
      </c>
      <c r="E24" s="12">
        <f t="shared" si="2"/>
        <v>0</v>
      </c>
      <c r="F24" s="12">
        <f t="shared" si="2"/>
        <v>0</v>
      </c>
      <c r="G24" s="12">
        <f>G23/G20</f>
        <v>0</v>
      </c>
      <c r="H24" s="12"/>
      <c r="I24" s="12"/>
      <c r="J24" s="9"/>
      <c r="K24" s="9"/>
      <c r="L24" s="9"/>
      <c r="M24" s="9"/>
      <c r="N24" s="9"/>
      <c r="O24" s="9"/>
      <c r="P24" s="9"/>
      <c r="Q24" s="9"/>
      <c r="R24" s="9"/>
      <c r="S24" s="9"/>
      <c r="T24" s="9"/>
      <c r="U24" s="9"/>
    </row>
    <row r="25" spans="1:21" ht="14.25" customHeight="1" x14ac:dyDescent="0.25">
      <c r="A25" s="6" t="s">
        <v>48</v>
      </c>
      <c r="C25" s="10">
        <v>0</v>
      </c>
      <c r="D25" s="10">
        <v>2023</v>
      </c>
      <c r="E25" s="10">
        <v>19703</v>
      </c>
      <c r="F25" s="11">
        <v>25203</v>
      </c>
      <c r="G25" s="11">
        <v>24793</v>
      </c>
      <c r="H25" s="9"/>
      <c r="I25" s="9"/>
      <c r="J25" s="9"/>
      <c r="K25" s="9"/>
      <c r="L25" s="9"/>
      <c r="M25" s="9"/>
      <c r="N25" s="9"/>
      <c r="O25" s="9"/>
      <c r="P25" s="9"/>
      <c r="Q25" s="9"/>
      <c r="R25" s="9"/>
      <c r="S25" s="9"/>
      <c r="T25" s="9"/>
      <c r="U25" s="9"/>
    </row>
    <row r="26" spans="1:21" ht="14.25" customHeight="1" x14ac:dyDescent="0.25">
      <c r="A26" s="6" t="s">
        <v>49</v>
      </c>
      <c r="C26" s="12">
        <f>C25/C20</f>
        <v>0</v>
      </c>
      <c r="D26" s="12">
        <f t="shared" ref="D26:F26" si="3">D25/D20</f>
        <v>8.242004481564473E-2</v>
      </c>
      <c r="E26" s="12">
        <f t="shared" si="3"/>
        <v>0.805321670890215</v>
      </c>
      <c r="F26" s="12">
        <f t="shared" si="3"/>
        <v>0.99790148875514728</v>
      </c>
      <c r="G26" s="12">
        <f>G25/G20</f>
        <v>0.99899266661294217</v>
      </c>
      <c r="H26" s="12"/>
      <c r="I26" s="12"/>
      <c r="J26" s="9"/>
      <c r="K26" s="9"/>
      <c r="L26" s="9"/>
      <c r="M26" s="9"/>
      <c r="N26" s="9"/>
      <c r="O26" s="9"/>
      <c r="P26" s="9"/>
      <c r="Q26" s="9"/>
      <c r="R26" s="9"/>
      <c r="S26" s="9"/>
      <c r="T26" s="9"/>
      <c r="U26" s="9"/>
    </row>
    <row r="27" spans="1:21" ht="14.25" customHeight="1" x14ac:dyDescent="0.25">
      <c r="A27" s="7" t="s">
        <v>50</v>
      </c>
      <c r="C27" s="677" t="s">
        <v>51</v>
      </c>
      <c r="D27" s="677"/>
      <c r="E27" s="677"/>
      <c r="F27" s="677"/>
      <c r="G27" s="677"/>
      <c r="H27" s="9"/>
      <c r="I27" s="9"/>
      <c r="J27" s="9"/>
      <c r="K27" s="9"/>
      <c r="L27" s="9"/>
      <c r="M27" s="9"/>
      <c r="N27" s="9"/>
      <c r="O27" s="9"/>
      <c r="P27" s="9"/>
      <c r="Q27" s="9"/>
      <c r="R27" s="9"/>
      <c r="S27" s="9"/>
      <c r="T27" s="9"/>
      <c r="U27" s="9"/>
    </row>
    <row r="28" spans="1:21" ht="13.5" customHeight="1" x14ac:dyDescent="0.25">
      <c r="A28" s="15" t="s">
        <v>52</v>
      </c>
      <c r="B28" s="16" t="s">
        <v>2</v>
      </c>
      <c r="C28" s="8" t="s">
        <v>38</v>
      </c>
      <c r="D28" s="8" t="s">
        <v>39</v>
      </c>
      <c r="E28" s="8" t="s">
        <v>40</v>
      </c>
      <c r="F28" s="8" t="s">
        <v>41</v>
      </c>
      <c r="G28" s="8" t="s">
        <v>42</v>
      </c>
      <c r="H28" s="8"/>
      <c r="I28" s="8"/>
      <c r="J28" s="9"/>
      <c r="K28" s="9"/>
      <c r="L28" s="9"/>
      <c r="M28" s="9"/>
      <c r="N28" s="9"/>
      <c r="O28" s="9"/>
      <c r="P28" s="9"/>
      <c r="Q28" s="9"/>
      <c r="R28" s="9"/>
      <c r="S28" s="9"/>
      <c r="T28" s="9"/>
      <c r="U28" s="9"/>
    </row>
    <row r="29" spans="1:21" ht="13.5" customHeight="1" x14ac:dyDescent="0.25">
      <c r="A29" s="264">
        <v>0</v>
      </c>
      <c r="B29" s="265" t="s">
        <v>5340</v>
      </c>
      <c r="C29" s="199">
        <v>20332</v>
      </c>
      <c r="D29" s="199">
        <v>19270</v>
      </c>
      <c r="E29" s="199">
        <v>4519</v>
      </c>
      <c r="F29" s="199">
        <v>48</v>
      </c>
      <c r="G29" s="190" t="s">
        <v>4809</v>
      </c>
      <c r="H29" s="11"/>
      <c r="I29" s="11"/>
      <c r="J29" s="9"/>
      <c r="K29" s="9"/>
      <c r="L29" s="9"/>
      <c r="M29" s="9"/>
      <c r="N29" s="9"/>
      <c r="O29" s="9"/>
      <c r="P29" s="9"/>
      <c r="Q29" s="9"/>
      <c r="R29" s="9"/>
      <c r="S29" s="9"/>
      <c r="T29" s="9"/>
      <c r="U29" s="9"/>
    </row>
    <row r="30" spans="1:21" ht="13.5" customHeight="1" x14ac:dyDescent="0.25">
      <c r="A30" s="264">
        <v>1</v>
      </c>
      <c r="B30" s="265" t="s">
        <v>5341</v>
      </c>
      <c r="C30" s="199">
        <v>3181</v>
      </c>
      <c r="D30" s="199">
        <v>2455</v>
      </c>
      <c r="E30" s="199">
        <v>234</v>
      </c>
      <c r="F30" s="190" t="s">
        <v>1542</v>
      </c>
      <c r="G30" s="190" t="s">
        <v>1542</v>
      </c>
      <c r="H30" s="11"/>
      <c r="I30" s="11"/>
      <c r="J30" s="9"/>
      <c r="K30" s="9"/>
      <c r="L30" s="9"/>
      <c r="M30" s="9"/>
      <c r="N30" s="9"/>
      <c r="O30" s="9"/>
      <c r="P30" s="9"/>
      <c r="Q30" s="9"/>
      <c r="R30" s="9"/>
      <c r="S30" s="9"/>
      <c r="T30" s="9"/>
      <c r="U30" s="9"/>
    </row>
    <row r="31" spans="1:21" ht="13.5" customHeight="1" x14ac:dyDescent="0.25">
      <c r="A31" s="264">
        <v>2</v>
      </c>
      <c r="B31" s="265" t="s">
        <v>5342</v>
      </c>
      <c r="C31" s="199">
        <v>866</v>
      </c>
      <c r="D31" s="199">
        <v>623</v>
      </c>
      <c r="E31" s="190" t="s">
        <v>1542</v>
      </c>
      <c r="F31" s="190" t="s">
        <v>1542</v>
      </c>
      <c r="G31" s="190" t="s">
        <v>1542</v>
      </c>
      <c r="H31" s="11"/>
      <c r="I31" s="11"/>
      <c r="J31" s="9"/>
      <c r="K31" s="9"/>
      <c r="L31" s="9"/>
      <c r="M31" s="9"/>
      <c r="N31" s="9"/>
      <c r="O31" s="9"/>
      <c r="P31" s="9"/>
      <c r="Q31" s="9"/>
      <c r="R31" s="9"/>
      <c r="S31" s="9"/>
      <c r="T31" s="9"/>
      <c r="U31" s="9"/>
    </row>
    <row r="32" spans="1:21" ht="13.5" customHeight="1" x14ac:dyDescent="0.25">
      <c r="A32" s="264">
        <v>3</v>
      </c>
      <c r="B32" s="265" t="s">
        <v>5343</v>
      </c>
      <c r="C32" s="199">
        <v>178</v>
      </c>
      <c r="D32" s="199">
        <v>144</v>
      </c>
      <c r="E32" s="190" t="s">
        <v>1542</v>
      </c>
      <c r="F32" s="190" t="s">
        <v>1542</v>
      </c>
      <c r="G32" s="190" t="s">
        <v>1542</v>
      </c>
      <c r="H32" s="11"/>
      <c r="I32" s="11"/>
      <c r="J32" s="9"/>
      <c r="K32" s="9"/>
      <c r="L32" s="9"/>
      <c r="M32" s="9"/>
      <c r="N32" s="9"/>
      <c r="O32" s="9"/>
      <c r="P32" s="9"/>
      <c r="Q32" s="9"/>
      <c r="R32" s="9"/>
      <c r="S32" s="9"/>
      <c r="T32" s="9"/>
      <c r="U32" s="9"/>
    </row>
    <row r="33" spans="1:21" ht="13.5" customHeight="1" x14ac:dyDescent="0.25">
      <c r="A33" s="264">
        <v>4</v>
      </c>
      <c r="B33" s="265" t="s">
        <v>5344</v>
      </c>
      <c r="C33" s="190" t="s">
        <v>10806</v>
      </c>
      <c r="D33" s="199">
        <v>23</v>
      </c>
      <c r="E33" s="190" t="s">
        <v>1542</v>
      </c>
      <c r="F33" s="190" t="s">
        <v>1542</v>
      </c>
      <c r="G33" s="190" t="s">
        <v>1542</v>
      </c>
      <c r="H33" s="11"/>
      <c r="I33" s="11"/>
      <c r="J33" s="9"/>
      <c r="K33" s="9"/>
      <c r="L33" s="9"/>
      <c r="M33" s="9"/>
      <c r="N33" s="9"/>
      <c r="O33" s="9"/>
      <c r="P33" s="9"/>
      <c r="Q33" s="9"/>
      <c r="R33" s="9"/>
      <c r="S33" s="9"/>
      <c r="T33" s="9"/>
      <c r="U33" s="9"/>
    </row>
    <row r="34" spans="1:21" ht="13.5" customHeight="1" x14ac:dyDescent="0.25">
      <c r="A34" s="264">
        <v>5</v>
      </c>
      <c r="B34" s="265" t="s">
        <v>5345</v>
      </c>
      <c r="C34" s="190" t="s">
        <v>1542</v>
      </c>
      <c r="D34" s="190" t="s">
        <v>1542</v>
      </c>
      <c r="E34" s="190" t="s">
        <v>1542</v>
      </c>
      <c r="F34" s="190" t="s">
        <v>1542</v>
      </c>
      <c r="G34" s="190" t="s">
        <v>1542</v>
      </c>
      <c r="H34" s="11"/>
      <c r="I34" s="11"/>
      <c r="J34" s="9"/>
      <c r="K34" s="9"/>
      <c r="L34" s="9"/>
      <c r="M34" s="9"/>
      <c r="N34" s="9"/>
      <c r="O34" s="9"/>
      <c r="P34" s="9"/>
      <c r="Q34" s="9"/>
      <c r="R34" s="9"/>
      <c r="S34" s="9"/>
      <c r="T34" s="9"/>
      <c r="U34" s="9"/>
    </row>
    <row r="35" spans="1:21" ht="13.5" customHeight="1" x14ac:dyDescent="0.25">
      <c r="A35" s="264">
        <v>6</v>
      </c>
      <c r="B35" s="265" t="s">
        <v>5346</v>
      </c>
      <c r="C35" s="190" t="s">
        <v>1542</v>
      </c>
      <c r="D35" s="190" t="s">
        <v>1542</v>
      </c>
      <c r="E35" s="190" t="s">
        <v>1542</v>
      </c>
      <c r="F35" s="190" t="s">
        <v>1542</v>
      </c>
      <c r="G35" s="190" t="s">
        <v>1542</v>
      </c>
      <c r="H35" s="11"/>
      <c r="I35" s="11"/>
      <c r="J35" s="9"/>
      <c r="K35" s="9"/>
      <c r="L35" s="9"/>
      <c r="M35" s="9"/>
      <c r="N35" s="9"/>
      <c r="O35" s="9"/>
      <c r="P35" s="9"/>
      <c r="Q35" s="9"/>
      <c r="R35" s="9"/>
      <c r="S35" s="9"/>
      <c r="T35" s="9"/>
      <c r="U35" s="9"/>
    </row>
    <row r="36" spans="1:21" s="19" customFormat="1" ht="13.5" customHeight="1" x14ac:dyDescent="0.25">
      <c r="A36" s="19" t="s">
        <v>53</v>
      </c>
      <c r="C36" s="256">
        <v>24581</v>
      </c>
      <c r="D36" s="256">
        <v>22522</v>
      </c>
      <c r="E36" s="256">
        <v>4763</v>
      </c>
      <c r="F36" s="256">
        <v>53</v>
      </c>
      <c r="G36" s="256">
        <v>25</v>
      </c>
      <c r="H36" s="20"/>
      <c r="I36" s="20"/>
      <c r="J36" s="21"/>
      <c r="K36" s="21"/>
      <c r="L36" s="21"/>
      <c r="M36" s="21"/>
      <c r="N36" s="21"/>
      <c r="O36" s="21"/>
      <c r="P36" s="21"/>
      <c r="Q36" s="21"/>
      <c r="R36" s="21"/>
      <c r="S36" s="21"/>
      <c r="T36" s="21"/>
      <c r="U36"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9D02-000000000000}">
      <formula1>$U$14:$U$16</formula1>
    </dataValidation>
    <dataValidation type="list" allowBlank="1" showInputMessage="1" showErrorMessage="1" sqref="B10:G10" xr:uid="{00000000-0002-0000-9D02-000001000000}">
      <formula1>$U$12:$U$13</formula1>
    </dataValidation>
    <dataValidation type="list" allowBlank="1" showInputMessage="1" showErrorMessage="1" sqref="B5:G5" xr:uid="{00000000-0002-0000-9D02-000002000000}">
      <formula1>$U$4:$U$11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2-000000000000}">
  <dimension ref="A1:AA31"/>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5347</v>
      </c>
      <c r="C3" s="702"/>
      <c r="D3" s="702"/>
      <c r="E3" s="702"/>
      <c r="F3" s="702"/>
      <c r="G3" s="702"/>
    </row>
    <row r="4" spans="1:27" ht="14.25" customHeight="1" x14ac:dyDescent="0.25">
      <c r="A4" s="6" t="s">
        <v>2</v>
      </c>
      <c r="B4" s="699" t="s">
        <v>5348</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79" t="s">
        <v>9</v>
      </c>
      <c r="C7" s="679"/>
      <c r="D7" s="679"/>
      <c r="E7" s="679"/>
      <c r="F7" s="679"/>
      <c r="G7" s="679"/>
      <c r="AA7" s="2" t="s">
        <v>16</v>
      </c>
    </row>
    <row r="8" spans="1:27" ht="14.25" customHeight="1" x14ac:dyDescent="0.25">
      <c r="A8" s="6" t="s">
        <v>13</v>
      </c>
      <c r="B8" s="699" t="s">
        <v>9</v>
      </c>
      <c r="C8" s="699"/>
      <c r="D8" s="699"/>
      <c r="E8" s="699"/>
      <c r="F8" s="699"/>
      <c r="G8" s="699"/>
      <c r="AA8" s="2" t="s">
        <v>6</v>
      </c>
    </row>
    <row r="9" spans="1:27" ht="14.25" customHeight="1" x14ac:dyDescent="0.25">
      <c r="A9" s="6" t="s">
        <v>15</v>
      </c>
      <c r="B9" s="699" t="s">
        <v>54</v>
      </c>
      <c r="C9" s="699"/>
      <c r="D9" s="699"/>
      <c r="E9" s="699"/>
      <c r="F9" s="699"/>
      <c r="G9" s="699"/>
      <c r="AA9" s="2" t="s">
        <v>21</v>
      </c>
    </row>
    <row r="10" spans="1:27" ht="14.25" customHeight="1" x14ac:dyDescent="0.25">
      <c r="A10" s="6" t="s">
        <v>17</v>
      </c>
      <c r="B10" s="699" t="s">
        <v>18</v>
      </c>
      <c r="C10" s="699"/>
      <c r="D10" s="699"/>
      <c r="E10" s="699"/>
      <c r="F10" s="699"/>
      <c r="G10" s="699"/>
      <c r="Z10" s="2" t="s">
        <v>24</v>
      </c>
      <c r="AA10" s="2" t="s">
        <v>25</v>
      </c>
    </row>
    <row r="11" spans="1:27" ht="14.25" customHeight="1" x14ac:dyDescent="0.25">
      <c r="A11" s="6" t="s">
        <v>19</v>
      </c>
      <c r="B11" s="699" t="s">
        <v>20</v>
      </c>
      <c r="C11" s="699"/>
      <c r="D11" s="699"/>
      <c r="E11" s="699"/>
      <c r="F11" s="699"/>
      <c r="G11" s="699"/>
      <c r="AA11" s="2" t="s">
        <v>18</v>
      </c>
    </row>
    <row r="12" spans="1:27" ht="14.25" customHeight="1" x14ac:dyDescent="0.25">
      <c r="A12" s="6" t="s">
        <v>22</v>
      </c>
      <c r="B12" s="688" t="s">
        <v>23</v>
      </c>
      <c r="C12" s="688"/>
      <c r="D12" s="688"/>
      <c r="E12" s="688"/>
      <c r="F12" s="688"/>
      <c r="G12" s="688"/>
      <c r="Z12" s="2" t="s">
        <v>29</v>
      </c>
      <c r="AA12" s="2" t="s">
        <v>23</v>
      </c>
    </row>
    <row r="13" spans="1:27" ht="14.25" customHeight="1" x14ac:dyDescent="0.25">
      <c r="A13" s="6" t="s">
        <v>26</v>
      </c>
      <c r="B13" s="699" t="s">
        <v>9</v>
      </c>
      <c r="C13" s="699"/>
      <c r="D13" s="699"/>
      <c r="E13" s="699"/>
      <c r="F13" s="699"/>
      <c r="G13" s="699"/>
      <c r="AA13" s="2" t="s">
        <v>31</v>
      </c>
    </row>
    <row r="14" spans="1:27" ht="14.25" customHeight="1" x14ac:dyDescent="0.25">
      <c r="A14" s="6" t="s">
        <v>28</v>
      </c>
      <c r="B14" s="688" t="s">
        <v>5349</v>
      </c>
      <c r="C14" s="688"/>
      <c r="D14" s="688"/>
      <c r="E14" s="688"/>
      <c r="F14" s="688"/>
      <c r="G14" s="688"/>
    </row>
    <row r="15" spans="1:27" ht="14.25" customHeight="1" x14ac:dyDescent="0.25">
      <c r="A15" s="6" t="s">
        <v>30</v>
      </c>
      <c r="B15" s="688" t="s">
        <v>5350</v>
      </c>
      <c r="C15" s="688"/>
      <c r="D15" s="688"/>
      <c r="E15" s="688"/>
      <c r="F15" s="688"/>
      <c r="G15" s="688"/>
    </row>
    <row r="16" spans="1:27" ht="14.25" customHeight="1" x14ac:dyDescent="0.25">
      <c r="A16" s="6" t="s">
        <v>32</v>
      </c>
      <c r="B16" s="699" t="s">
        <v>1178</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17167</v>
      </c>
      <c r="D21" s="10">
        <f t="shared" ref="D21:G21" si="0">D20-D25</f>
        <v>17002</v>
      </c>
      <c r="E21" s="10">
        <f t="shared" si="0"/>
        <v>7679</v>
      </c>
      <c r="F21" s="10">
        <f t="shared" si="0"/>
        <v>7655</v>
      </c>
      <c r="G21" s="10">
        <f t="shared" si="0"/>
        <v>6192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0.69838493145112079</v>
      </c>
      <c r="D22" s="12">
        <f t="shared" ref="D22:G22" si="1">D21/D20</f>
        <v>0.69268690160928903</v>
      </c>
      <c r="E22" s="12">
        <f t="shared" si="1"/>
        <v>0.31386413798741108</v>
      </c>
      <c r="F22" s="12">
        <f t="shared" si="1"/>
        <v>0.30309629394995247</v>
      </c>
      <c r="G22" s="12">
        <f t="shared" si="1"/>
        <v>0.24949633330647111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7414</v>
      </c>
      <c r="D25" s="10">
        <v>7543</v>
      </c>
      <c r="E25" s="10">
        <v>16787</v>
      </c>
      <c r="F25" s="10">
        <v>17601</v>
      </c>
      <c r="G25" s="10">
        <v>18626</v>
      </c>
      <c r="H25" s="9"/>
      <c r="I25" s="264"/>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0.30161506854887921</v>
      </c>
      <c r="D26" s="12">
        <f t="shared" ref="D26:F26" si="3">D25/D20</f>
        <v>0.30731309839071091</v>
      </c>
      <c r="E26" s="12">
        <f t="shared" si="3"/>
        <v>0.68613586201258892</v>
      </c>
      <c r="F26" s="12">
        <f t="shared" si="3"/>
        <v>0.69690370605004748</v>
      </c>
      <c r="G26" s="12">
        <f>G25/G20</f>
        <v>0.75050366669352886</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 t="s">
        <v>66</v>
      </c>
      <c r="B29" s="265" t="s">
        <v>25</v>
      </c>
      <c r="C29" s="18">
        <v>479</v>
      </c>
      <c r="D29" s="11">
        <v>523</v>
      </c>
      <c r="E29" s="11">
        <v>241</v>
      </c>
      <c r="F29" s="11">
        <v>280</v>
      </c>
      <c r="G29" s="11">
        <v>221</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 t="s">
        <v>67</v>
      </c>
      <c r="B30" s="265" t="s">
        <v>18</v>
      </c>
      <c r="C30" s="18">
        <v>16688</v>
      </c>
      <c r="D30" s="11">
        <v>16479</v>
      </c>
      <c r="E30" s="11">
        <v>7438</v>
      </c>
      <c r="F30" s="11">
        <v>7375</v>
      </c>
      <c r="G30" s="11">
        <v>5971</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SUM(C29:C30)</f>
        <v>17167</v>
      </c>
      <c r="D31" s="20">
        <f>SUM(D29:D30)</f>
        <v>17002</v>
      </c>
      <c r="E31" s="20">
        <f>SUM(E29:E30)</f>
        <v>7679</v>
      </c>
      <c r="F31" s="20">
        <f>SUM(F29:F30)</f>
        <v>7655</v>
      </c>
      <c r="G31" s="20">
        <f>SUM(G29:G30)</f>
        <v>6192</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9E02-000000000000}">
      <formula1>$AA$4:$AA$9</formula1>
    </dataValidation>
    <dataValidation type="list" allowBlank="1" showInputMessage="1" showErrorMessage="1" sqref="B10:G10" xr:uid="{00000000-0002-0000-9E02-000001000000}">
      <formula1>$AA$10:$AA$11</formula1>
    </dataValidation>
    <dataValidation type="list" allowBlank="1" showInputMessage="1" showErrorMessage="1" sqref="B12:G12" xr:uid="{00000000-0002-0000-9E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2-000000000000}">
  <dimension ref="A1:AA31"/>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C1" s="415"/>
      <c r="D1" s="415"/>
      <c r="E1" s="415"/>
      <c r="F1" s="415"/>
    </row>
    <row r="2" spans="1:27" ht="14.25" customHeight="1" x14ac:dyDescent="0.25">
      <c r="B2" s="264"/>
      <c r="C2" s="264"/>
      <c r="D2" s="264"/>
      <c r="E2" s="264"/>
      <c r="F2" s="264"/>
    </row>
    <row r="3" spans="1:27" ht="14.25" customHeight="1" x14ac:dyDescent="0.25">
      <c r="A3" s="5" t="s">
        <v>1</v>
      </c>
      <c r="B3" s="702" t="s">
        <v>5351</v>
      </c>
      <c r="C3" s="702"/>
      <c r="D3" s="702"/>
      <c r="E3" s="702"/>
      <c r="F3" s="702"/>
      <c r="G3" s="702"/>
    </row>
    <row r="4" spans="1:27" ht="14.25" customHeight="1" x14ac:dyDescent="0.25">
      <c r="A4" s="6" t="s">
        <v>2</v>
      </c>
      <c r="B4" s="699"/>
      <c r="C4" s="699"/>
      <c r="D4" s="699"/>
      <c r="E4" s="699"/>
      <c r="F4" s="699"/>
      <c r="G4" s="699"/>
      <c r="Z4" s="2" t="s">
        <v>3</v>
      </c>
      <c r="AA4" s="2" t="s">
        <v>4</v>
      </c>
    </row>
    <row r="5" spans="1:27" ht="14.25" customHeight="1" x14ac:dyDescent="0.25">
      <c r="A5" s="6" t="s">
        <v>5</v>
      </c>
      <c r="B5" s="699" t="s">
        <v>4</v>
      </c>
      <c r="C5" s="699"/>
      <c r="D5" s="699"/>
      <c r="E5" s="699"/>
      <c r="F5" s="699"/>
      <c r="G5" s="699"/>
      <c r="AA5" s="2" t="s">
        <v>7</v>
      </c>
    </row>
    <row r="6" spans="1:27" ht="14.25" customHeight="1" x14ac:dyDescent="0.25">
      <c r="A6" s="6" t="s">
        <v>8</v>
      </c>
      <c r="B6" s="699"/>
      <c r="C6" s="699"/>
      <c r="D6" s="699"/>
      <c r="E6" s="699"/>
      <c r="F6" s="699"/>
      <c r="G6" s="699"/>
      <c r="AA6" s="2" t="s">
        <v>10</v>
      </c>
    </row>
    <row r="7" spans="1:27" ht="14.25" customHeight="1" x14ac:dyDescent="0.25">
      <c r="A7" s="6" t="s">
        <v>11</v>
      </c>
      <c r="B7" s="699" t="s">
        <v>5352</v>
      </c>
      <c r="C7" s="699"/>
      <c r="D7" s="699"/>
      <c r="E7" s="699"/>
      <c r="F7" s="699"/>
      <c r="G7" s="699"/>
      <c r="AA7" s="2" t="s">
        <v>12</v>
      </c>
    </row>
    <row r="8" spans="1:27" ht="14.25" customHeight="1" x14ac:dyDescent="0.25">
      <c r="A8" s="6" t="s">
        <v>13</v>
      </c>
      <c r="B8" s="688"/>
      <c r="C8" s="688"/>
      <c r="D8" s="688"/>
      <c r="E8" s="688"/>
      <c r="F8" s="688"/>
      <c r="G8" s="688"/>
      <c r="AA8" s="2" t="s">
        <v>14</v>
      </c>
    </row>
    <row r="9" spans="1:27" ht="14.25" customHeight="1" x14ac:dyDescent="0.25">
      <c r="A9" s="6" t="s">
        <v>15</v>
      </c>
      <c r="B9" s="699"/>
      <c r="C9" s="699"/>
      <c r="D9" s="699"/>
      <c r="E9" s="699"/>
      <c r="F9" s="699"/>
      <c r="G9" s="699"/>
      <c r="AA9" s="2" t="s">
        <v>16</v>
      </c>
    </row>
    <row r="10" spans="1:27" ht="14.25" customHeight="1" x14ac:dyDescent="0.25">
      <c r="A10" s="6" t="s">
        <v>17</v>
      </c>
      <c r="B10" s="699"/>
      <c r="C10" s="699"/>
      <c r="D10" s="699"/>
      <c r="E10" s="699"/>
      <c r="F10" s="699"/>
      <c r="G10" s="699"/>
      <c r="AA10" s="2" t="s">
        <v>6</v>
      </c>
    </row>
    <row r="11" spans="1:27" ht="14.25" customHeight="1" x14ac:dyDescent="0.25">
      <c r="A11" s="6" t="s">
        <v>19</v>
      </c>
      <c r="B11" s="699"/>
      <c r="C11" s="699"/>
      <c r="D11" s="699"/>
      <c r="E11" s="699"/>
      <c r="F11" s="699"/>
      <c r="G11" s="699"/>
      <c r="AA11" s="2" t="s">
        <v>21</v>
      </c>
    </row>
    <row r="12" spans="1:27" ht="14.25" customHeight="1" x14ac:dyDescent="0.25">
      <c r="A12" s="6" t="s">
        <v>22</v>
      </c>
      <c r="B12" s="688"/>
      <c r="C12" s="688"/>
      <c r="D12" s="688"/>
      <c r="E12" s="688"/>
      <c r="F12" s="688"/>
      <c r="G12" s="688"/>
      <c r="Z12" s="2" t="s">
        <v>24</v>
      </c>
      <c r="AA12" s="2" t="s">
        <v>25</v>
      </c>
    </row>
    <row r="13" spans="1:27" ht="14.25" customHeight="1" x14ac:dyDescent="0.25">
      <c r="A13" s="6" t="s">
        <v>26</v>
      </c>
      <c r="B13" s="699"/>
      <c r="C13" s="699"/>
      <c r="D13" s="699"/>
      <c r="E13" s="699"/>
      <c r="F13" s="699"/>
      <c r="G13" s="699"/>
      <c r="AA13" s="2" t="s">
        <v>18</v>
      </c>
    </row>
    <row r="14" spans="1:27" ht="14.25" customHeight="1" x14ac:dyDescent="0.25">
      <c r="A14" s="6" t="s">
        <v>28</v>
      </c>
      <c r="B14" s="690"/>
      <c r="C14" s="690"/>
      <c r="D14" s="690"/>
      <c r="E14" s="690"/>
      <c r="F14" s="690"/>
      <c r="G14" s="690"/>
      <c r="Z14" s="2" t="s">
        <v>29</v>
      </c>
      <c r="AA14" s="2" t="s">
        <v>23</v>
      </c>
    </row>
    <row r="15" spans="1:27" ht="14.25" customHeight="1" x14ac:dyDescent="0.25">
      <c r="A15" s="6" t="s">
        <v>30</v>
      </c>
      <c r="B15" s="699" t="s">
        <v>5353</v>
      </c>
      <c r="C15" s="699"/>
      <c r="D15" s="699"/>
      <c r="E15" s="699"/>
      <c r="F15" s="699"/>
      <c r="G15" s="699"/>
      <c r="AA15" s="2" t="s">
        <v>31</v>
      </c>
    </row>
    <row r="16" spans="1:27" ht="14.25" customHeight="1" x14ac:dyDescent="0.25">
      <c r="A16" s="6" t="s">
        <v>32</v>
      </c>
      <c r="B16" s="699" t="s">
        <v>1179</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88"/>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c r="D20" s="10"/>
      <c r="E20" s="10"/>
      <c r="F20" s="11"/>
      <c r="G20" s="11"/>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t="e">
        <f>C21/C20</f>
        <v>#DIV/0!</v>
      </c>
      <c r="D22" s="12" t="e">
        <f t="shared" ref="D22:G22" si="1">D21/D20</f>
        <v>#DIV/0!</v>
      </c>
      <c r="E22" s="12" t="e">
        <f t="shared" si="1"/>
        <v>#DIV/0!</v>
      </c>
      <c r="F22" s="12" t="e">
        <f t="shared" si="1"/>
        <v>#DIV/0!</v>
      </c>
      <c r="G22" s="12" t="e">
        <f t="shared" si="1"/>
        <v>#DIV/0!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t="e">
        <f>C23/C20</f>
        <v>#DIV/0!</v>
      </c>
      <c r="D24" s="12" t="e">
        <f t="shared" ref="D24:F24" si="2">D23/D20</f>
        <v>#DIV/0!</v>
      </c>
      <c r="E24" s="12" t="e">
        <f t="shared" si="2"/>
        <v>#DIV/0!</v>
      </c>
      <c r="F24" s="12" t="e">
        <f t="shared" si="2"/>
        <v>#DIV/0!</v>
      </c>
      <c r="G24" s="12" t="e">
        <f>G23/G20</f>
        <v>#DIV/0!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9"/>
      <c r="G25" s="9"/>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t="e">
        <f>C25/C20</f>
        <v>#DIV/0!</v>
      </c>
      <c r="D26" s="12" t="e">
        <f t="shared" ref="D26:F26" si="3">D25/D20</f>
        <v>#DIV/0!</v>
      </c>
      <c r="E26" s="12" t="e">
        <f t="shared" si="3"/>
        <v>#DIV/0!</v>
      </c>
      <c r="F26" s="12" t="e">
        <f t="shared" si="3"/>
        <v>#DIV/0!</v>
      </c>
      <c r="G26" s="12" t="e">
        <f>G25/G20</f>
        <v>#DIV/0!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ht="13.5" customHeight="1" x14ac:dyDescent="0.25">
      <c r="B30" s="265"/>
      <c r="C30" s="18"/>
      <c r="D30" s="11"/>
      <c r="E30" s="11"/>
      <c r="F30" s="11"/>
      <c r="G30" s="11"/>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SUM(C29:C30)</f>
        <v>0</v>
      </c>
      <c r="D31" s="20">
        <f>SUM(D29:D30)</f>
        <v>0</v>
      </c>
      <c r="E31" s="20">
        <f>SUM(E29:E30)</f>
        <v>0</v>
      </c>
      <c r="F31" s="20">
        <f>SUM(F29:F30)</f>
        <v>0</v>
      </c>
      <c r="G31" s="20">
        <f>SUM(G29:G30)</f>
        <v>0</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9F02-000000000000}">
      <formula1>$AA$4:$AA$11</formula1>
    </dataValidation>
    <dataValidation type="list" allowBlank="1" showInputMessage="1" showErrorMessage="1" sqref="B10:G10" xr:uid="{00000000-0002-0000-9F02-000001000000}">
      <formula1>$AA$12:$AA$13</formula1>
    </dataValidation>
    <dataValidation type="list" allowBlank="1" showInputMessage="1" showErrorMessage="1" sqref="B12:G12" xr:uid="{00000000-0002-0000-9F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3.140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5354</v>
      </c>
      <c r="C3" s="702"/>
      <c r="D3" s="702"/>
      <c r="E3" s="702"/>
      <c r="F3" s="702"/>
      <c r="G3" s="702"/>
    </row>
    <row r="4" spans="1:27" ht="14.25" customHeight="1" x14ac:dyDescent="0.25">
      <c r="A4" s="6" t="s">
        <v>2</v>
      </c>
      <c r="B4" s="699" t="s">
        <v>5355</v>
      </c>
      <c r="C4" s="699"/>
      <c r="D4" s="699"/>
      <c r="E4" s="699"/>
      <c r="F4" s="699"/>
      <c r="G4" s="699"/>
      <c r="Z4" s="2" t="s">
        <v>3</v>
      </c>
      <c r="AA4" s="2" t="s">
        <v>4</v>
      </c>
    </row>
    <row r="5" spans="1:27" ht="14.25" customHeight="1" x14ac:dyDescent="0.25">
      <c r="A5" s="6" t="s">
        <v>5</v>
      </c>
      <c r="B5" s="699" t="s">
        <v>4</v>
      </c>
      <c r="C5" s="699"/>
      <c r="D5" s="699"/>
      <c r="E5" s="699"/>
      <c r="F5" s="699"/>
      <c r="G5" s="699"/>
      <c r="AA5" s="2" t="s">
        <v>7</v>
      </c>
    </row>
    <row r="6" spans="1:27" ht="14.25" customHeight="1" x14ac:dyDescent="0.25">
      <c r="A6" s="6" t="s">
        <v>8</v>
      </c>
      <c r="B6" s="699" t="s">
        <v>5356</v>
      </c>
      <c r="C6" s="699"/>
      <c r="D6" s="699"/>
      <c r="E6" s="699"/>
      <c r="F6" s="699"/>
      <c r="G6" s="699"/>
      <c r="AA6" s="2" t="s">
        <v>10</v>
      </c>
    </row>
    <row r="7" spans="1:27" ht="14.25" customHeight="1" x14ac:dyDescent="0.25">
      <c r="A7" s="6" t="s">
        <v>11</v>
      </c>
      <c r="B7" s="688" t="s">
        <v>5357</v>
      </c>
      <c r="C7" s="688"/>
      <c r="D7" s="688"/>
      <c r="E7" s="688"/>
      <c r="F7" s="688"/>
      <c r="G7" s="688"/>
      <c r="AA7" s="2" t="s">
        <v>12</v>
      </c>
    </row>
    <row r="8" spans="1:27" ht="14.25" customHeight="1" x14ac:dyDescent="0.25">
      <c r="A8" s="6" t="s">
        <v>13</v>
      </c>
      <c r="B8" s="688" t="s">
        <v>9</v>
      </c>
      <c r="C8" s="688"/>
      <c r="D8" s="688"/>
      <c r="E8" s="688"/>
      <c r="F8" s="688"/>
      <c r="G8" s="688"/>
      <c r="AA8" s="2" t="s">
        <v>14</v>
      </c>
    </row>
    <row r="9" spans="1:27" ht="14.25" customHeight="1" x14ac:dyDescent="0.25">
      <c r="A9" s="6" t="s">
        <v>15</v>
      </c>
      <c r="B9" s="699" t="s">
        <v>5358</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Z12" s="2" t="s">
        <v>24</v>
      </c>
      <c r="AA12" s="2" t="s">
        <v>25</v>
      </c>
    </row>
    <row r="13" spans="1:27" ht="14.25" customHeight="1" x14ac:dyDescent="0.25">
      <c r="A13" s="6" t="s">
        <v>26</v>
      </c>
      <c r="B13" s="699" t="s">
        <v>9</v>
      </c>
      <c r="C13" s="699"/>
      <c r="D13" s="699"/>
      <c r="E13" s="699"/>
      <c r="F13" s="699"/>
      <c r="G13" s="699"/>
      <c r="AA13" s="2" t="s">
        <v>18</v>
      </c>
    </row>
    <row r="14" spans="1:27" ht="14.25" customHeight="1" x14ac:dyDescent="0.25">
      <c r="A14" s="6" t="s">
        <v>28</v>
      </c>
      <c r="B14" s="688" t="s">
        <v>5359</v>
      </c>
      <c r="C14" s="688"/>
      <c r="D14" s="688"/>
      <c r="E14" s="688"/>
      <c r="F14" s="688"/>
      <c r="G14" s="688"/>
      <c r="Z14" s="2" t="s">
        <v>29</v>
      </c>
      <c r="AA14" s="2" t="s">
        <v>23</v>
      </c>
    </row>
    <row r="15" spans="1:27" ht="14.25" customHeight="1" x14ac:dyDescent="0.25">
      <c r="A15" s="6" t="s">
        <v>30</v>
      </c>
      <c r="B15" s="688" t="s">
        <v>5350</v>
      </c>
      <c r="C15" s="688"/>
      <c r="D15" s="688"/>
      <c r="E15" s="688"/>
      <c r="F15" s="688"/>
      <c r="G15" s="688"/>
      <c r="AA15" s="2" t="s">
        <v>31</v>
      </c>
    </row>
    <row r="16" spans="1:27" ht="14.25" customHeight="1" x14ac:dyDescent="0.25">
      <c r="A16" s="6" t="s">
        <v>32</v>
      </c>
      <c r="B16" s="699" t="s">
        <v>1180</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14022</v>
      </c>
      <c r="D20" s="13">
        <v>19673</v>
      </c>
      <c r="E20" s="13">
        <v>23010</v>
      </c>
      <c r="F20" s="13">
        <v>24147</v>
      </c>
      <c r="G20" s="13">
        <v>24725</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1530</v>
      </c>
      <c r="D21" s="10">
        <f t="shared" ref="D21:G21" si="0">D20-D25</f>
        <v>2304</v>
      </c>
      <c r="E21" s="10">
        <f t="shared" si="0"/>
        <v>2543</v>
      </c>
      <c r="F21" s="10">
        <f t="shared" si="0"/>
        <v>2478</v>
      </c>
      <c r="G21" s="10">
        <f t="shared" si="0"/>
        <v>2634</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0.10911424903722722</v>
      </c>
      <c r="D22" s="12">
        <f t="shared" ref="D22:G22" si="1">D21/D20</f>
        <v>0.11711482742845525</v>
      </c>
      <c r="E22" s="12">
        <f t="shared" si="1"/>
        <v>0.11051716644936983</v>
      </c>
      <c r="F22" s="12">
        <f t="shared" si="1"/>
        <v>0.10262144365759722</v>
      </c>
      <c r="G22" s="12">
        <f t="shared" si="1"/>
        <v>0.10653185035389282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2</v>
      </c>
      <c r="E23" s="10">
        <v>29</v>
      </c>
      <c r="F23" s="9">
        <v>47</v>
      </c>
      <c r="G23" s="9">
        <v>42</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1.0166217658720073E-4</v>
      </c>
      <c r="E24" s="12">
        <f t="shared" si="2"/>
        <v>1.2603215993046502E-3</v>
      </c>
      <c r="F24" s="12">
        <f t="shared" si="2"/>
        <v>1.9464115625129415E-3</v>
      </c>
      <c r="G24" s="12">
        <f>G23/G20</f>
        <v>1.6986855409504549E-3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12492</v>
      </c>
      <c r="D25" s="13">
        <v>17369</v>
      </c>
      <c r="E25" s="13">
        <v>20467</v>
      </c>
      <c r="F25" s="13">
        <v>21669</v>
      </c>
      <c r="G25" s="13">
        <v>22091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0.89088575096277278</v>
      </c>
      <c r="D26" s="12">
        <f t="shared" ref="D26:F26" si="3">D25/D20</f>
        <v>0.88288517257154475</v>
      </c>
      <c r="E26" s="12">
        <f t="shared" si="3"/>
        <v>0.88948283355063018</v>
      </c>
      <c r="F26" s="12">
        <f t="shared" si="3"/>
        <v>0.89737855634240282</v>
      </c>
      <c r="G26" s="12">
        <f>G25/G20</f>
        <v>0.89346814964610721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1530</v>
      </c>
      <c r="D30" s="20">
        <v>2304</v>
      </c>
      <c r="E30" s="20">
        <v>2543</v>
      </c>
      <c r="F30" s="20">
        <v>2478</v>
      </c>
      <c r="G30" s="20">
        <v>2634</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A002-000000000000}">
      <formula1>$AA$4:$AA$11</formula1>
    </dataValidation>
    <dataValidation type="list" allowBlank="1" showInputMessage="1" showErrorMessage="1" sqref="B10:G10" xr:uid="{00000000-0002-0000-A002-000001000000}">
      <formula1>$AA$12:$AA$13</formula1>
    </dataValidation>
    <dataValidation type="list" allowBlank="1" showInputMessage="1" showErrorMessage="1" sqref="B12:G12" xr:uid="{00000000-0002-0000-A0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57031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5360</v>
      </c>
      <c r="C3" s="702"/>
      <c r="D3" s="702"/>
      <c r="E3" s="702"/>
      <c r="F3" s="702"/>
      <c r="G3" s="702"/>
    </row>
    <row r="4" spans="1:27" ht="14.25" customHeight="1" x14ac:dyDescent="0.25">
      <c r="A4" s="6" t="s">
        <v>2</v>
      </c>
      <c r="B4" s="699" t="s">
        <v>5361</v>
      </c>
      <c r="C4" s="699"/>
      <c r="D4" s="699"/>
      <c r="E4" s="699"/>
      <c r="F4" s="699"/>
      <c r="G4" s="699"/>
      <c r="Z4" s="2" t="s">
        <v>3</v>
      </c>
      <c r="AA4" s="2" t="s">
        <v>4</v>
      </c>
    </row>
    <row r="5" spans="1:27" ht="14.25" customHeight="1" x14ac:dyDescent="0.25">
      <c r="A5" s="6" t="s">
        <v>5</v>
      </c>
      <c r="B5" s="699" t="s">
        <v>12</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88" t="s">
        <v>9</v>
      </c>
      <c r="C8" s="688"/>
      <c r="D8" s="688"/>
      <c r="E8" s="688"/>
      <c r="F8" s="688"/>
      <c r="G8" s="688"/>
      <c r="AA8" s="2" t="s">
        <v>14</v>
      </c>
    </row>
    <row r="9" spans="1:27" ht="14.25" customHeight="1" x14ac:dyDescent="0.25">
      <c r="A9" s="6" t="s">
        <v>15</v>
      </c>
      <c r="B9" s="699" t="s">
        <v>63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Z12" s="2" t="s">
        <v>24</v>
      </c>
      <c r="AA12" s="2" t="s">
        <v>25</v>
      </c>
    </row>
    <row r="13" spans="1:27" ht="14.25" customHeight="1" x14ac:dyDescent="0.25">
      <c r="A13" s="6" t="s">
        <v>26</v>
      </c>
      <c r="B13" s="699" t="s">
        <v>9</v>
      </c>
      <c r="C13" s="699"/>
      <c r="D13" s="699"/>
      <c r="E13" s="699"/>
      <c r="F13" s="699"/>
      <c r="G13" s="699"/>
      <c r="AA13" s="2" t="s">
        <v>18</v>
      </c>
    </row>
    <row r="14" spans="1:27" ht="14.25" customHeight="1" x14ac:dyDescent="0.25">
      <c r="A14" s="6" t="s">
        <v>28</v>
      </c>
      <c r="B14" s="688" t="s">
        <v>5362</v>
      </c>
      <c r="C14" s="688"/>
      <c r="D14" s="688"/>
      <c r="E14" s="688"/>
      <c r="F14" s="688"/>
      <c r="G14" s="688"/>
      <c r="Z14" s="2" t="s">
        <v>29</v>
      </c>
      <c r="AA14" s="2" t="s">
        <v>23</v>
      </c>
    </row>
    <row r="15" spans="1:27" ht="14.25" customHeight="1" x14ac:dyDescent="0.25">
      <c r="A15" s="6" t="s">
        <v>30</v>
      </c>
      <c r="B15" s="688" t="s">
        <v>5350</v>
      </c>
      <c r="C15" s="688"/>
      <c r="D15" s="688"/>
      <c r="E15" s="688"/>
      <c r="F15" s="688"/>
      <c r="G15" s="688"/>
      <c r="AA15" s="2" t="s">
        <v>31</v>
      </c>
    </row>
    <row r="16" spans="1:27" ht="14.25" customHeight="1" x14ac:dyDescent="0.25">
      <c r="A16" s="6" t="s">
        <v>32</v>
      </c>
      <c r="B16" s="699" t="s">
        <v>1181</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6056</v>
      </c>
      <c r="D20" s="10">
        <v>8539</v>
      </c>
      <c r="E20" s="10">
        <v>10142</v>
      </c>
      <c r="F20" s="11">
        <v>10977</v>
      </c>
      <c r="G20" s="11">
        <v>11430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6056</v>
      </c>
      <c r="D21" s="10">
        <f t="shared" ref="D21:G21" si="0">D20-D25</f>
        <v>8539</v>
      </c>
      <c r="E21" s="10">
        <f t="shared" si="0"/>
        <v>10142</v>
      </c>
      <c r="F21" s="10">
        <f t="shared" si="0"/>
        <v>10977</v>
      </c>
      <c r="G21" s="10">
        <f t="shared" si="0"/>
        <v>11430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v>
      </c>
      <c r="D23" s="10">
        <v>4</v>
      </c>
      <c r="E23" s="10">
        <v>6</v>
      </c>
      <c r="F23" s="9">
        <v>10</v>
      </c>
      <c r="G23" s="9">
        <v>12</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3.3025099075297226E-4</v>
      </c>
      <c r="D24" s="12">
        <f t="shared" ref="D24:F24" si="2">D23/D20</f>
        <v>4.6843892727485657E-4</v>
      </c>
      <c r="E24" s="12">
        <f t="shared" si="2"/>
        <v>5.9159929008085186E-4</v>
      </c>
      <c r="F24" s="12">
        <f t="shared" si="2"/>
        <v>9.1099571832012392E-4</v>
      </c>
      <c r="G24" s="12">
        <f>G23/G20</f>
        <v>1.0498687664041995E-3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ht="13.5" customHeight="1" x14ac:dyDescent="0.25">
      <c r="A30" s="19" t="s">
        <v>53</v>
      </c>
      <c r="B30" s="19"/>
      <c r="C30" s="20">
        <v>6056</v>
      </c>
      <c r="D30" s="20">
        <v>8539</v>
      </c>
      <c r="E30" s="20">
        <v>10142</v>
      </c>
      <c r="F30" s="20">
        <v>10977</v>
      </c>
      <c r="G30" s="20">
        <v>11430</v>
      </c>
      <c r="H30" s="11"/>
      <c r="I30" s="11"/>
      <c r="J30" s="11"/>
      <c r="K30" s="11"/>
      <c r="L30" s="11"/>
      <c r="M30" s="11"/>
      <c r="N30" s="11"/>
      <c r="O30" s="11"/>
      <c r="P30" s="9"/>
      <c r="Q30" s="9"/>
      <c r="R30" s="9"/>
      <c r="S30" s="9"/>
      <c r="T30" s="9"/>
      <c r="U30" s="9"/>
      <c r="V30" s="9"/>
      <c r="W30" s="9"/>
      <c r="X30" s="9"/>
      <c r="Y30" s="9"/>
      <c r="Z30" s="9"/>
      <c r="AA30" s="9"/>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A102-000000000000}">
      <formula1>$AA$4:$AA$11</formula1>
    </dataValidation>
    <dataValidation type="list" allowBlank="1" showInputMessage="1" showErrorMessage="1" sqref="B10:G10" xr:uid="{00000000-0002-0000-A102-000001000000}">
      <formula1>$AA$12:$AA$13</formula1>
    </dataValidation>
    <dataValidation type="list" allowBlank="1" showInputMessage="1" showErrorMessage="1" sqref="B12:G12" xr:uid="{00000000-0002-0000-A1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1.140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5363</v>
      </c>
      <c r="C3" s="702"/>
      <c r="D3" s="702"/>
      <c r="E3" s="702"/>
      <c r="F3" s="702"/>
      <c r="G3" s="702"/>
    </row>
    <row r="4" spans="1:27" s="182" customFormat="1" ht="32.25" customHeight="1" x14ac:dyDescent="0.25">
      <c r="A4" s="180" t="s">
        <v>2</v>
      </c>
      <c r="B4" s="706" t="s">
        <v>5364</v>
      </c>
      <c r="C4" s="706"/>
      <c r="D4" s="706"/>
      <c r="E4" s="706"/>
      <c r="F4" s="706"/>
      <c r="G4" s="706"/>
    </row>
    <row r="5" spans="1:27" ht="14.25" customHeight="1" x14ac:dyDescent="0.25">
      <c r="A5" s="6" t="s">
        <v>5</v>
      </c>
      <c r="B5" s="699" t="s">
        <v>4</v>
      </c>
      <c r="C5" s="699"/>
      <c r="D5" s="699"/>
      <c r="E5" s="699"/>
      <c r="F5" s="699"/>
      <c r="G5" s="699"/>
    </row>
    <row r="6" spans="1:27" ht="14.25" customHeight="1" x14ac:dyDescent="0.25">
      <c r="A6" s="6" t="s">
        <v>8</v>
      </c>
      <c r="B6" s="699" t="s">
        <v>5365</v>
      </c>
      <c r="C6" s="699"/>
      <c r="D6" s="699"/>
      <c r="E6" s="699"/>
      <c r="F6" s="699"/>
      <c r="G6" s="699"/>
    </row>
    <row r="7" spans="1:27" ht="14.25" customHeight="1" x14ac:dyDescent="0.25">
      <c r="A7" s="6" t="s">
        <v>11</v>
      </c>
      <c r="B7" s="688" t="s">
        <v>2250</v>
      </c>
      <c r="C7" s="688"/>
      <c r="D7" s="688"/>
      <c r="E7" s="688"/>
      <c r="F7" s="688"/>
      <c r="G7" s="688"/>
      <c r="Z7" s="2" t="s">
        <v>3</v>
      </c>
      <c r="AA7" s="2" t="s">
        <v>4</v>
      </c>
    </row>
    <row r="8" spans="1:27" ht="14.25" customHeight="1" x14ac:dyDescent="0.25">
      <c r="A8" s="6" t="s">
        <v>13</v>
      </c>
      <c r="B8" s="688" t="s">
        <v>9</v>
      </c>
      <c r="C8" s="688"/>
      <c r="D8" s="688"/>
      <c r="E8" s="688"/>
      <c r="F8" s="688"/>
      <c r="G8" s="688"/>
      <c r="AA8" s="2" t="s">
        <v>7</v>
      </c>
    </row>
    <row r="9" spans="1:27" ht="14.25" customHeight="1" x14ac:dyDescent="0.25">
      <c r="A9" s="6" t="s">
        <v>15</v>
      </c>
      <c r="B9" s="699" t="s">
        <v>273</v>
      </c>
      <c r="C9" s="699"/>
      <c r="D9" s="699"/>
      <c r="E9" s="699"/>
      <c r="F9" s="699"/>
      <c r="G9" s="699"/>
      <c r="AA9" s="2" t="s">
        <v>10</v>
      </c>
    </row>
    <row r="10" spans="1:27" ht="14.25" customHeight="1" x14ac:dyDescent="0.25">
      <c r="A10" s="6" t="s">
        <v>17</v>
      </c>
      <c r="B10" s="699" t="s">
        <v>18</v>
      </c>
      <c r="C10" s="699"/>
      <c r="D10" s="699"/>
      <c r="E10" s="699"/>
      <c r="F10" s="699"/>
      <c r="G10" s="699"/>
      <c r="AA10" s="2" t="s">
        <v>12</v>
      </c>
    </row>
    <row r="11" spans="1:27" ht="14.25" customHeight="1" x14ac:dyDescent="0.25">
      <c r="A11" s="6" t="s">
        <v>19</v>
      </c>
      <c r="B11" s="699" t="s">
        <v>20</v>
      </c>
      <c r="C11" s="699"/>
      <c r="D11" s="699"/>
      <c r="E11" s="699"/>
      <c r="F11" s="699"/>
      <c r="G11" s="699"/>
      <c r="AA11" s="2" t="s">
        <v>14</v>
      </c>
    </row>
    <row r="12" spans="1:27" ht="14.25" customHeight="1" x14ac:dyDescent="0.25">
      <c r="A12" s="6" t="s">
        <v>22</v>
      </c>
      <c r="B12" s="688" t="s">
        <v>23</v>
      </c>
      <c r="C12" s="688"/>
      <c r="D12" s="688"/>
      <c r="E12" s="688"/>
      <c r="F12" s="688"/>
      <c r="G12" s="688"/>
      <c r="AA12" s="2" t="s">
        <v>16</v>
      </c>
    </row>
    <row r="13" spans="1:27" ht="14.25" customHeight="1" x14ac:dyDescent="0.25">
      <c r="A13" s="6" t="s">
        <v>26</v>
      </c>
      <c r="B13" s="699" t="s">
        <v>9</v>
      </c>
      <c r="C13" s="699"/>
      <c r="D13" s="699"/>
      <c r="E13" s="699"/>
      <c r="F13" s="699"/>
      <c r="G13" s="699"/>
      <c r="AA13" s="2" t="s">
        <v>6</v>
      </c>
    </row>
    <row r="14" spans="1:27" ht="14.25" customHeight="1" x14ac:dyDescent="0.25">
      <c r="A14" s="6" t="s">
        <v>28</v>
      </c>
      <c r="B14" s="688" t="s">
        <v>5366</v>
      </c>
      <c r="C14" s="688"/>
      <c r="D14" s="688"/>
      <c r="E14" s="688"/>
      <c r="F14" s="688"/>
      <c r="G14" s="688"/>
      <c r="AA14" s="2" t="s">
        <v>21</v>
      </c>
    </row>
    <row r="15" spans="1:27" ht="14.25" customHeight="1" x14ac:dyDescent="0.25">
      <c r="A15" s="6" t="s">
        <v>30</v>
      </c>
      <c r="B15" s="688" t="s">
        <v>5350</v>
      </c>
      <c r="C15" s="688"/>
      <c r="D15" s="688"/>
      <c r="E15" s="688"/>
      <c r="F15" s="688"/>
      <c r="G15" s="688"/>
      <c r="Z15" s="2" t="s">
        <v>24</v>
      </c>
      <c r="AA15" s="2" t="s">
        <v>25</v>
      </c>
    </row>
    <row r="16" spans="1:27" ht="14.25" customHeight="1" x14ac:dyDescent="0.25">
      <c r="A16" s="6" t="s">
        <v>32</v>
      </c>
      <c r="B16" s="699" t="s">
        <v>1182</v>
      </c>
      <c r="C16" s="699"/>
      <c r="D16" s="699"/>
      <c r="E16" s="699"/>
      <c r="F16" s="699"/>
      <c r="G16" s="699"/>
      <c r="AA16" s="2" t="s">
        <v>18</v>
      </c>
    </row>
    <row r="17" spans="1:27" ht="14.25" customHeight="1" x14ac:dyDescent="0.25">
      <c r="A17" s="6" t="s">
        <v>35</v>
      </c>
      <c r="B17" s="688" t="s">
        <v>9</v>
      </c>
      <c r="C17" s="688"/>
      <c r="D17" s="688"/>
      <c r="E17" s="688"/>
      <c r="F17" s="688"/>
      <c r="G17" s="688"/>
      <c r="Z17" s="2" t="s">
        <v>29</v>
      </c>
      <c r="AA17" s="2" t="s">
        <v>23</v>
      </c>
    </row>
    <row r="18" spans="1:27" ht="14.25" customHeight="1" x14ac:dyDescent="0.25">
      <c r="A18" s="6" t="s">
        <v>36</v>
      </c>
      <c r="B18" s="688" t="s">
        <v>9</v>
      </c>
      <c r="C18" s="688"/>
      <c r="D18" s="688"/>
      <c r="E18" s="688"/>
      <c r="F18" s="688"/>
      <c r="G18" s="688"/>
      <c r="AA18" s="2" t="s">
        <v>31</v>
      </c>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AA19" s="2" t="s">
        <v>34</v>
      </c>
    </row>
    <row r="20" spans="1:27" ht="14.25" customHeight="1" x14ac:dyDescent="0.25">
      <c r="A20" s="6" t="s">
        <v>43</v>
      </c>
      <c r="C20" s="10">
        <v>6056</v>
      </c>
      <c r="D20" s="10">
        <v>8539</v>
      </c>
      <c r="E20" s="10">
        <v>10142</v>
      </c>
      <c r="F20" s="11">
        <v>10977</v>
      </c>
      <c r="G20" s="11">
        <v>11430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5607</v>
      </c>
      <c r="D21" s="10">
        <f t="shared" ref="D21:G21" si="0">D20-D25</f>
        <v>7918</v>
      </c>
      <c r="E21" s="10">
        <f t="shared" si="0"/>
        <v>9403</v>
      </c>
      <c r="F21" s="10">
        <f t="shared" si="0"/>
        <v>10076</v>
      </c>
      <c r="G21" s="10">
        <f t="shared" si="0"/>
        <v>10729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0.92585865257595767</v>
      </c>
      <c r="D22" s="12">
        <f t="shared" ref="D22:G22" si="1">D21/D20</f>
        <v>0.92727485654057851</v>
      </c>
      <c r="E22" s="12">
        <f t="shared" si="1"/>
        <v>0.92713468743837513</v>
      </c>
      <c r="F22" s="12">
        <f t="shared" si="1"/>
        <v>0.91791928577935689</v>
      </c>
      <c r="G22" s="12">
        <f t="shared" si="1"/>
        <v>0.93867016622922139</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309</v>
      </c>
      <c r="D23" s="10">
        <v>435</v>
      </c>
      <c r="E23" s="10">
        <v>512</v>
      </c>
      <c r="F23" s="9">
        <v>547</v>
      </c>
      <c r="G23" s="9">
        <v>587</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5.1023778071334215E-2</v>
      </c>
      <c r="D24" s="12">
        <f t="shared" ref="D24:F24" si="2">D23/D20</f>
        <v>5.0942733341140647E-2</v>
      </c>
      <c r="E24" s="12">
        <f t="shared" si="2"/>
        <v>5.0483139420232699E-2</v>
      </c>
      <c r="F24" s="12">
        <f t="shared" si="2"/>
        <v>4.9831465792110778E-2</v>
      </c>
      <c r="G24" s="12">
        <f>G23/G20</f>
        <v>5.1356080489938755E-2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64">
        <v>449</v>
      </c>
      <c r="D25" s="164">
        <v>621</v>
      </c>
      <c r="E25" s="164">
        <v>739</v>
      </c>
      <c r="F25" s="164">
        <v>901</v>
      </c>
      <c r="G25" s="164">
        <v>701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7.414134742404227E-2</v>
      </c>
      <c r="D26" s="12">
        <f t="shared" ref="D26:F26" si="3">D25/D20</f>
        <v>7.2725143459421479E-2</v>
      </c>
      <c r="E26" s="12">
        <f t="shared" si="3"/>
        <v>7.2865312561624929E-2</v>
      </c>
      <c r="F26" s="12">
        <f t="shared" si="3"/>
        <v>8.2080714220643169E-2</v>
      </c>
      <c r="G26" s="12">
        <f>G25/G20</f>
        <v>6.132983377077865E-2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5607</v>
      </c>
      <c r="D30" s="20">
        <v>7918</v>
      </c>
      <c r="E30" s="20">
        <v>9403</v>
      </c>
      <c r="F30" s="20">
        <v>10076</v>
      </c>
      <c r="G30" s="20">
        <v>10729</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A202-000000000000}">
      <formula1>$AA$17:$AA$19</formula1>
    </dataValidation>
    <dataValidation type="list" allowBlank="1" showInputMessage="1" showErrorMessage="1" sqref="B10:G10" xr:uid="{00000000-0002-0000-A202-000001000000}">
      <formula1>$AA$15:$AA$16</formula1>
    </dataValidation>
    <dataValidation type="list" allowBlank="1" showInputMessage="1" showErrorMessage="1" sqref="B5:G5" xr:uid="{00000000-0002-0000-A202-000002000000}">
      <formula1>$AA$7:$AA$14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3.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5367</v>
      </c>
      <c r="C3" s="702"/>
      <c r="D3" s="702"/>
      <c r="E3" s="702"/>
      <c r="F3" s="702"/>
      <c r="G3" s="702"/>
    </row>
    <row r="4" spans="1:27" s="182" customFormat="1" ht="34.5" customHeight="1" x14ac:dyDescent="0.25">
      <c r="A4" s="180" t="s">
        <v>2</v>
      </c>
      <c r="B4" s="706" t="s">
        <v>5368</v>
      </c>
      <c r="C4" s="706"/>
      <c r="D4" s="706"/>
      <c r="E4" s="706"/>
      <c r="F4" s="706"/>
      <c r="G4" s="706"/>
    </row>
    <row r="5" spans="1:27" ht="14.25" customHeight="1" x14ac:dyDescent="0.25">
      <c r="A5" s="6" t="s">
        <v>5</v>
      </c>
      <c r="B5" s="699" t="s">
        <v>4</v>
      </c>
      <c r="C5" s="699"/>
      <c r="D5" s="699"/>
      <c r="E5" s="699"/>
      <c r="F5" s="699"/>
      <c r="G5" s="699"/>
    </row>
    <row r="6" spans="1:27" ht="14.25" customHeight="1" x14ac:dyDescent="0.25">
      <c r="A6" s="6" t="s">
        <v>8</v>
      </c>
      <c r="B6" s="699" t="s">
        <v>3518</v>
      </c>
      <c r="C6" s="699"/>
      <c r="D6" s="699"/>
      <c r="E6" s="699"/>
      <c r="F6" s="699"/>
      <c r="G6" s="699"/>
    </row>
    <row r="7" spans="1:27" ht="14.25" customHeight="1" x14ac:dyDescent="0.25">
      <c r="A7" s="6" t="s">
        <v>11</v>
      </c>
      <c r="B7" s="688" t="s">
        <v>2250</v>
      </c>
      <c r="C7" s="688"/>
      <c r="D7" s="688"/>
      <c r="E7" s="688"/>
      <c r="F7" s="688"/>
      <c r="G7" s="688"/>
      <c r="Z7" s="2" t="s">
        <v>3</v>
      </c>
      <c r="AA7" s="2" t="s">
        <v>4</v>
      </c>
    </row>
    <row r="8" spans="1:27" ht="14.25" customHeight="1" x14ac:dyDescent="0.25">
      <c r="A8" s="6" t="s">
        <v>13</v>
      </c>
      <c r="B8" s="688" t="s">
        <v>9</v>
      </c>
      <c r="C8" s="688"/>
      <c r="D8" s="688"/>
      <c r="E8" s="688"/>
      <c r="F8" s="688"/>
      <c r="G8" s="688"/>
      <c r="AA8" s="2" t="s">
        <v>7</v>
      </c>
    </row>
    <row r="9" spans="1:27" ht="14.25" customHeight="1" x14ac:dyDescent="0.25">
      <c r="A9" s="6" t="s">
        <v>15</v>
      </c>
      <c r="B9" s="699" t="s">
        <v>63</v>
      </c>
      <c r="C9" s="699"/>
      <c r="D9" s="699"/>
      <c r="E9" s="699"/>
      <c r="F9" s="699"/>
      <c r="G9" s="699"/>
      <c r="AA9" s="2" t="s">
        <v>10</v>
      </c>
    </row>
    <row r="10" spans="1:27" ht="14.25" customHeight="1" x14ac:dyDescent="0.25">
      <c r="A10" s="6" t="s">
        <v>17</v>
      </c>
      <c r="B10" s="699" t="s">
        <v>18</v>
      </c>
      <c r="C10" s="699"/>
      <c r="D10" s="699"/>
      <c r="E10" s="699"/>
      <c r="F10" s="699"/>
      <c r="G10" s="699"/>
      <c r="AA10" s="2" t="s">
        <v>12</v>
      </c>
    </row>
    <row r="11" spans="1:27" ht="14.25" customHeight="1" x14ac:dyDescent="0.25">
      <c r="A11" s="6" t="s">
        <v>19</v>
      </c>
      <c r="B11" s="699" t="s">
        <v>20</v>
      </c>
      <c r="C11" s="699"/>
      <c r="D11" s="699"/>
      <c r="E11" s="699"/>
      <c r="F11" s="699"/>
      <c r="G11" s="699"/>
      <c r="AA11" s="2" t="s">
        <v>14</v>
      </c>
    </row>
    <row r="12" spans="1:27" ht="14.25" customHeight="1" x14ac:dyDescent="0.25">
      <c r="A12" s="6" t="s">
        <v>22</v>
      </c>
      <c r="B12" s="688" t="s">
        <v>31</v>
      </c>
      <c r="C12" s="688"/>
      <c r="D12" s="688"/>
      <c r="E12" s="688"/>
      <c r="F12" s="688"/>
      <c r="G12" s="688"/>
      <c r="AA12" s="2" t="s">
        <v>16</v>
      </c>
    </row>
    <row r="13" spans="1:27" ht="14.25" customHeight="1" x14ac:dyDescent="0.25">
      <c r="A13" s="6" t="s">
        <v>26</v>
      </c>
      <c r="B13" s="699" t="s">
        <v>9</v>
      </c>
      <c r="C13" s="699"/>
      <c r="D13" s="699"/>
      <c r="E13" s="699"/>
      <c r="F13" s="699"/>
      <c r="G13" s="699"/>
      <c r="AA13" s="2" t="s">
        <v>6</v>
      </c>
    </row>
    <row r="14" spans="1:27" ht="14.25" customHeight="1" x14ac:dyDescent="0.25">
      <c r="A14" s="6" t="s">
        <v>28</v>
      </c>
      <c r="B14" s="688" t="s">
        <v>5369</v>
      </c>
      <c r="C14" s="688"/>
      <c r="D14" s="688"/>
      <c r="E14" s="688"/>
      <c r="F14" s="688"/>
      <c r="G14" s="688"/>
      <c r="AA14" s="2" t="s">
        <v>21</v>
      </c>
    </row>
    <row r="15" spans="1:27" ht="14.25" customHeight="1" x14ac:dyDescent="0.25">
      <c r="A15" s="6" t="s">
        <v>30</v>
      </c>
      <c r="B15" s="688" t="s">
        <v>5350</v>
      </c>
      <c r="C15" s="688"/>
      <c r="D15" s="688"/>
      <c r="E15" s="688"/>
      <c r="F15" s="688"/>
      <c r="G15" s="688"/>
      <c r="Z15" s="2" t="s">
        <v>24</v>
      </c>
      <c r="AA15" s="2" t="s">
        <v>25</v>
      </c>
    </row>
    <row r="16" spans="1:27" ht="14.25" customHeight="1" x14ac:dyDescent="0.25">
      <c r="A16" s="6" t="s">
        <v>32</v>
      </c>
      <c r="B16" s="699" t="s">
        <v>1183</v>
      </c>
      <c r="C16" s="699"/>
      <c r="D16" s="699"/>
      <c r="E16" s="699"/>
      <c r="F16" s="699"/>
      <c r="G16" s="699"/>
      <c r="AA16" s="2" t="s">
        <v>18</v>
      </c>
    </row>
    <row r="17" spans="1:27" ht="14.25" customHeight="1" x14ac:dyDescent="0.25">
      <c r="A17" s="6" t="s">
        <v>35</v>
      </c>
      <c r="B17" s="688" t="s">
        <v>9</v>
      </c>
      <c r="C17" s="688"/>
      <c r="D17" s="688"/>
      <c r="E17" s="688"/>
      <c r="F17" s="688"/>
      <c r="G17" s="688"/>
      <c r="Z17" s="2" t="s">
        <v>29</v>
      </c>
      <c r="AA17" s="2" t="s">
        <v>23</v>
      </c>
    </row>
    <row r="18" spans="1:27" ht="14.25" customHeight="1" x14ac:dyDescent="0.25">
      <c r="A18" s="6" t="s">
        <v>36</v>
      </c>
      <c r="B18" s="688" t="s">
        <v>9</v>
      </c>
      <c r="C18" s="688"/>
      <c r="D18" s="688"/>
      <c r="E18" s="688"/>
      <c r="F18" s="688"/>
      <c r="G18" s="688"/>
      <c r="AA18" s="2" t="s">
        <v>31</v>
      </c>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AA19" s="2" t="s">
        <v>34</v>
      </c>
    </row>
    <row r="20" spans="1:27" ht="14.25" customHeight="1" x14ac:dyDescent="0.25">
      <c r="A20" s="6" t="s">
        <v>43</v>
      </c>
      <c r="C20" s="10">
        <v>6056</v>
      </c>
      <c r="D20" s="10">
        <v>8539</v>
      </c>
      <c r="E20" s="10">
        <v>10142</v>
      </c>
      <c r="F20" s="11">
        <v>10977</v>
      </c>
      <c r="G20" s="11">
        <v>11430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6056</v>
      </c>
      <c r="D21" s="10">
        <f t="shared" ref="D21:G21" si="0">D20-D25</f>
        <v>8539</v>
      </c>
      <c r="E21" s="10">
        <f t="shared" si="0"/>
        <v>10140</v>
      </c>
      <c r="F21" s="10">
        <f t="shared" si="0"/>
        <v>10976</v>
      </c>
      <c r="G21" s="10">
        <f t="shared" si="0"/>
        <v>11428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0.9998028002366397</v>
      </c>
      <c r="F22" s="12">
        <f t="shared" si="1"/>
        <v>0.99990890042816793</v>
      </c>
      <c r="G22" s="12">
        <f t="shared" si="1"/>
        <v>0.99982502187226596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1</v>
      </c>
      <c r="E23" s="10">
        <v>1</v>
      </c>
      <c r="F23" s="9">
        <v>0</v>
      </c>
      <c r="G23" s="9">
        <v>4</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1.1710973181871414E-4</v>
      </c>
      <c r="E24" s="12">
        <f t="shared" si="2"/>
        <v>9.859988168014199E-5</v>
      </c>
      <c r="F24" s="12">
        <f t="shared" si="2"/>
        <v>0</v>
      </c>
      <c r="G24" s="12">
        <f>G23/G20</f>
        <v>3.4995625546806647E-4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2</v>
      </c>
      <c r="F25" s="9">
        <v>1</v>
      </c>
      <c r="G25" s="9">
        <v>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1.9719976336028398E-4</v>
      </c>
      <c r="F26" s="12">
        <f t="shared" si="3"/>
        <v>9.1099571832012395E-5</v>
      </c>
      <c r="G26" s="12">
        <f>G25/G20</f>
        <v>1.7497812773403323E-4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6056</v>
      </c>
      <c r="D30" s="20">
        <v>8539</v>
      </c>
      <c r="E30" s="20">
        <v>10140</v>
      </c>
      <c r="F30" s="20">
        <v>10976</v>
      </c>
      <c r="G30" s="20">
        <v>11428</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A302-000000000000}">
      <formula1>$AA$17:$AA$19</formula1>
    </dataValidation>
    <dataValidation type="list" allowBlank="1" showInputMessage="1" showErrorMessage="1" sqref="B10:G10" xr:uid="{00000000-0002-0000-A302-000001000000}">
      <formula1>$AA$15:$AA$16</formula1>
    </dataValidation>
    <dataValidation type="list" allowBlank="1" showInputMessage="1" showErrorMessage="1" sqref="B5:G5" xr:uid="{00000000-0002-0000-A302-000002000000}">
      <formula1>$AA$7:$AA$14</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2-000000000000}">
  <dimension ref="A1:AA114"/>
  <sheetViews>
    <sheetView workbookViewId="0">
      <pane xSplit="1" ySplit="2" topLeftCell="B87" activePane="bottomRight" state="frozen"/>
      <selection activeCell="A5" sqref="A5:XFD5"/>
      <selection pane="topRight" activeCell="A5" sqref="A5:XFD5"/>
      <selection pane="bottomLeft" activeCell="A5" sqref="A5:XFD5"/>
      <selection pane="bottomRight" activeCell="C54" sqref="C54:G54"/>
    </sheetView>
  </sheetViews>
  <sheetFormatPr defaultColWidth="9.140625" defaultRowHeight="15" x14ac:dyDescent="0.25"/>
  <cols>
    <col min="1" max="1" width="36.85546875" style="2" customWidth="1"/>
    <col min="2" max="2" width="52"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5370</v>
      </c>
      <c r="C3" s="702"/>
      <c r="D3" s="702"/>
      <c r="E3" s="702"/>
      <c r="F3" s="702"/>
      <c r="G3" s="702"/>
    </row>
    <row r="4" spans="1:27" s="182" customFormat="1" ht="72" customHeight="1" x14ac:dyDescent="0.25">
      <c r="A4" s="180" t="s">
        <v>2</v>
      </c>
      <c r="B4" s="706" t="s">
        <v>5371</v>
      </c>
      <c r="C4" s="706"/>
      <c r="D4" s="706"/>
      <c r="E4" s="706"/>
      <c r="F4" s="706"/>
      <c r="G4" s="706"/>
      <c r="I4" s="182" t="s">
        <v>5372</v>
      </c>
    </row>
    <row r="5" spans="1:27" ht="14.25" customHeight="1" x14ac:dyDescent="0.25">
      <c r="A5" s="6" t="s">
        <v>5</v>
      </c>
      <c r="B5" s="699" t="s">
        <v>16</v>
      </c>
      <c r="C5" s="699"/>
      <c r="D5" s="699"/>
      <c r="E5" s="699"/>
      <c r="F5" s="699"/>
      <c r="G5" s="699"/>
    </row>
    <row r="6" spans="1:27" ht="14.25" customHeight="1" x14ac:dyDescent="0.25">
      <c r="A6" s="6" t="s">
        <v>8</v>
      </c>
      <c r="B6" s="699" t="s">
        <v>9</v>
      </c>
      <c r="C6" s="699"/>
      <c r="D6" s="699"/>
      <c r="E6" s="699"/>
      <c r="F6" s="699"/>
      <c r="G6" s="699"/>
    </row>
    <row r="7" spans="1:27" ht="14.25" customHeight="1" x14ac:dyDescent="0.25">
      <c r="A7" s="6" t="s">
        <v>11</v>
      </c>
      <c r="B7" s="780" t="s">
        <v>5357</v>
      </c>
      <c r="C7" s="780"/>
      <c r="D7" s="780"/>
      <c r="E7" s="780"/>
      <c r="F7" s="780"/>
      <c r="G7" s="780"/>
      <c r="Z7" s="2" t="s">
        <v>3</v>
      </c>
      <c r="AA7" s="2" t="s">
        <v>4</v>
      </c>
    </row>
    <row r="8" spans="1:27" ht="14.25" customHeight="1" x14ac:dyDescent="0.25">
      <c r="A8" s="6" t="s">
        <v>13</v>
      </c>
      <c r="B8" s="688" t="s">
        <v>9</v>
      </c>
      <c r="C8" s="688"/>
      <c r="D8" s="688"/>
      <c r="E8" s="688"/>
      <c r="F8" s="688"/>
      <c r="G8" s="688"/>
      <c r="AA8" s="2" t="s">
        <v>7</v>
      </c>
    </row>
    <row r="9" spans="1:27" ht="14.25" customHeight="1" x14ac:dyDescent="0.25">
      <c r="A9" s="6" t="s">
        <v>15</v>
      </c>
      <c r="B9" s="699" t="s">
        <v>63</v>
      </c>
      <c r="C9" s="699"/>
      <c r="D9" s="699"/>
      <c r="E9" s="699"/>
      <c r="F9" s="699"/>
      <c r="G9" s="699"/>
      <c r="AA9" s="2" t="s">
        <v>10</v>
      </c>
    </row>
    <row r="10" spans="1:27" ht="14.25" customHeight="1" x14ac:dyDescent="0.25">
      <c r="A10" s="6" t="s">
        <v>17</v>
      </c>
      <c r="B10" s="699" t="s">
        <v>18</v>
      </c>
      <c r="C10" s="699"/>
      <c r="D10" s="699"/>
      <c r="E10" s="699"/>
      <c r="F10" s="699"/>
      <c r="G10" s="699"/>
      <c r="AA10" s="2" t="s">
        <v>12</v>
      </c>
    </row>
    <row r="11" spans="1:27" ht="14.25" customHeight="1" x14ac:dyDescent="0.25">
      <c r="A11" s="6" t="s">
        <v>19</v>
      </c>
      <c r="B11" s="699" t="s">
        <v>20</v>
      </c>
      <c r="C11" s="699"/>
      <c r="D11" s="699"/>
      <c r="E11" s="699"/>
      <c r="F11" s="699"/>
      <c r="G11" s="699"/>
      <c r="AA11" s="2" t="s">
        <v>14</v>
      </c>
    </row>
    <row r="12" spans="1:27" ht="14.25" customHeight="1" x14ac:dyDescent="0.25">
      <c r="A12" s="6" t="s">
        <v>22</v>
      </c>
      <c r="B12" s="688" t="s">
        <v>31</v>
      </c>
      <c r="C12" s="688"/>
      <c r="D12" s="688"/>
      <c r="E12" s="688"/>
      <c r="F12" s="688"/>
      <c r="G12" s="688"/>
      <c r="AA12" s="2" t="s">
        <v>16</v>
      </c>
    </row>
    <row r="13" spans="1:27" ht="14.25" customHeight="1" x14ac:dyDescent="0.25">
      <c r="A13" s="6" t="s">
        <v>26</v>
      </c>
      <c r="B13" s="699" t="s">
        <v>5373</v>
      </c>
      <c r="C13" s="699"/>
      <c r="D13" s="699"/>
      <c r="E13" s="699"/>
      <c r="F13" s="699"/>
      <c r="G13" s="699"/>
      <c r="AA13" s="2" t="s">
        <v>6</v>
      </c>
    </row>
    <row r="14" spans="1:27" ht="14.25" customHeight="1" x14ac:dyDescent="0.25">
      <c r="A14" s="6" t="s">
        <v>28</v>
      </c>
      <c r="B14" s="688" t="s">
        <v>5374</v>
      </c>
      <c r="C14" s="688"/>
      <c r="D14" s="688"/>
      <c r="E14" s="688"/>
      <c r="F14" s="688"/>
      <c r="G14" s="688"/>
      <c r="AA14" s="2" t="s">
        <v>21</v>
      </c>
    </row>
    <row r="15" spans="1:27" ht="14.25" customHeight="1" x14ac:dyDescent="0.25">
      <c r="A15" s="6" t="s">
        <v>30</v>
      </c>
      <c r="B15" s="688" t="s">
        <v>5350</v>
      </c>
      <c r="C15" s="688"/>
      <c r="D15" s="688"/>
      <c r="E15" s="688"/>
      <c r="F15" s="688"/>
      <c r="G15" s="688"/>
      <c r="Z15" s="2" t="s">
        <v>24</v>
      </c>
      <c r="AA15" s="2" t="s">
        <v>25</v>
      </c>
    </row>
    <row r="16" spans="1:27" ht="14.25" customHeight="1" x14ac:dyDescent="0.25">
      <c r="A16" s="6" t="s">
        <v>32</v>
      </c>
      <c r="B16" s="699" t="s">
        <v>1184</v>
      </c>
      <c r="C16" s="699"/>
      <c r="D16" s="699"/>
      <c r="E16" s="699"/>
      <c r="F16" s="699"/>
      <c r="G16" s="699"/>
      <c r="AA16" s="2" t="s">
        <v>18</v>
      </c>
    </row>
    <row r="17" spans="1:27" ht="14.25" customHeight="1" x14ac:dyDescent="0.25">
      <c r="A17" s="6" t="s">
        <v>35</v>
      </c>
      <c r="B17" s="688" t="s">
        <v>9</v>
      </c>
      <c r="C17" s="688"/>
      <c r="D17" s="688"/>
      <c r="E17" s="688"/>
      <c r="F17" s="688"/>
      <c r="G17" s="688"/>
      <c r="Z17" s="2" t="s">
        <v>29</v>
      </c>
      <c r="AA17" s="2" t="s">
        <v>23</v>
      </c>
    </row>
    <row r="18" spans="1:27" ht="14.25" customHeight="1" x14ac:dyDescent="0.25">
      <c r="A18" s="6" t="s">
        <v>36</v>
      </c>
      <c r="B18" s="688" t="s">
        <v>9</v>
      </c>
      <c r="C18" s="688"/>
      <c r="D18" s="688"/>
      <c r="E18" s="688"/>
      <c r="F18" s="688"/>
      <c r="G18" s="688"/>
      <c r="AA18" s="2" t="s">
        <v>31</v>
      </c>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AA19" s="2" t="s">
        <v>34</v>
      </c>
    </row>
    <row r="20" spans="1:27" ht="14.25" customHeight="1" x14ac:dyDescent="0.25">
      <c r="A20" s="6" t="s">
        <v>43</v>
      </c>
      <c r="C20" s="13">
        <v>49069</v>
      </c>
      <c r="D20" s="13">
        <v>69124</v>
      </c>
      <c r="E20" s="13">
        <v>82170</v>
      </c>
      <c r="F20" s="13">
        <v>88858</v>
      </c>
      <c r="G20" s="13">
        <v>92008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49069</v>
      </c>
      <c r="D21" s="10">
        <f t="shared" ref="D21:G21" si="0">D20-D25</f>
        <v>69124</v>
      </c>
      <c r="E21" s="10">
        <f t="shared" si="0"/>
        <v>82170</v>
      </c>
      <c r="F21" s="10">
        <f t="shared" si="0"/>
        <v>88858</v>
      </c>
      <c r="G21" s="10">
        <f t="shared" si="0"/>
        <v>92008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2.75" customHeight="1" x14ac:dyDescent="0.25">
      <c r="A29" s="132" t="s">
        <v>5375</v>
      </c>
      <c r="B29" s="265"/>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ht="12.75" customHeight="1" x14ac:dyDescent="0.25">
      <c r="A30" s="167">
        <v>0</v>
      </c>
      <c r="B30" t="s">
        <v>5376</v>
      </c>
      <c r="C30" s="199">
        <v>3473</v>
      </c>
      <c r="D30" s="199">
        <v>5025</v>
      </c>
      <c r="E30" s="199">
        <v>5906</v>
      </c>
      <c r="F30" s="199">
        <v>6432</v>
      </c>
      <c r="G30" s="199">
        <v>6900</v>
      </c>
      <c r="H30" s="11"/>
      <c r="I30" s="11"/>
      <c r="J30" s="11"/>
      <c r="K30" s="11"/>
      <c r="L30" s="11"/>
      <c r="M30" s="11"/>
      <c r="N30" s="11"/>
      <c r="O30" s="11"/>
      <c r="P30" s="9"/>
      <c r="Q30" s="9"/>
      <c r="R30" s="9"/>
      <c r="S30" s="9"/>
      <c r="T30" s="9"/>
      <c r="U30" s="9"/>
      <c r="V30" s="9"/>
      <c r="W30" s="9"/>
      <c r="X30" s="9"/>
      <c r="Y30" s="9"/>
      <c r="Z30" s="9"/>
      <c r="AA30" s="9"/>
    </row>
    <row r="31" spans="1:27" ht="12.75" customHeight="1" x14ac:dyDescent="0.25">
      <c r="A31" s="374" t="s">
        <v>58</v>
      </c>
      <c r="B31" t="s">
        <v>5377</v>
      </c>
      <c r="C31" s="775" t="s">
        <v>10813</v>
      </c>
      <c r="D31" s="705"/>
      <c r="E31" s="705"/>
      <c r="F31" s="705"/>
      <c r="G31" s="705"/>
      <c r="H31" s="11"/>
      <c r="I31" s="11"/>
      <c r="J31" s="11"/>
      <c r="K31" s="11"/>
      <c r="L31" s="11"/>
      <c r="M31" s="11"/>
      <c r="N31" s="11"/>
      <c r="O31" s="11"/>
      <c r="P31" s="9"/>
      <c r="Q31" s="9"/>
      <c r="R31" s="9"/>
      <c r="S31" s="9"/>
      <c r="T31" s="9"/>
      <c r="U31" s="9"/>
      <c r="V31" s="9"/>
      <c r="W31" s="9"/>
      <c r="X31" s="9"/>
      <c r="Y31" s="9"/>
      <c r="Z31" s="9"/>
      <c r="AA31" s="9"/>
    </row>
    <row r="32" spans="1:27" ht="12.75" customHeight="1" x14ac:dyDescent="0.25">
      <c r="A32" s="374" t="s">
        <v>59</v>
      </c>
      <c r="B32" t="s">
        <v>5378</v>
      </c>
      <c r="C32" s="775" t="s">
        <v>10813</v>
      </c>
      <c r="D32" s="705"/>
      <c r="E32" s="705"/>
      <c r="F32" s="705"/>
      <c r="G32" s="705"/>
      <c r="H32" s="11"/>
      <c r="I32" s="11"/>
      <c r="J32" s="11"/>
      <c r="K32" s="11"/>
      <c r="L32" s="11"/>
      <c r="M32" s="11"/>
      <c r="N32" s="11"/>
      <c r="O32" s="11"/>
      <c r="P32" s="9"/>
      <c r="Q32" s="9"/>
      <c r="R32" s="9"/>
      <c r="S32" s="9"/>
      <c r="T32" s="9"/>
      <c r="U32" s="9"/>
      <c r="V32" s="9"/>
      <c r="W32" s="9"/>
      <c r="X32" s="9"/>
      <c r="Y32" s="9"/>
      <c r="Z32" s="9"/>
      <c r="AA32" s="9"/>
    </row>
    <row r="33" spans="1:27" ht="12.75" customHeight="1" x14ac:dyDescent="0.25">
      <c r="A33" s="374" t="s">
        <v>60</v>
      </c>
      <c r="B33" t="s">
        <v>5379</v>
      </c>
      <c r="C33" s="775" t="s">
        <v>10813</v>
      </c>
      <c r="D33" s="705"/>
      <c r="E33" s="705"/>
      <c r="F33" s="705"/>
      <c r="G33" s="705"/>
      <c r="H33" s="11"/>
      <c r="I33" s="11"/>
      <c r="J33" s="11"/>
      <c r="K33" s="11"/>
      <c r="L33" s="11"/>
      <c r="M33" s="11"/>
      <c r="N33" s="11"/>
      <c r="O33" s="11"/>
      <c r="P33" s="9"/>
      <c r="Q33" s="9"/>
      <c r="R33" s="9"/>
      <c r="S33" s="9"/>
      <c r="T33" s="9"/>
      <c r="U33" s="9"/>
      <c r="V33" s="9"/>
      <c r="W33" s="9"/>
      <c r="X33" s="9"/>
      <c r="Y33" s="9"/>
      <c r="Z33" s="9"/>
      <c r="AA33" s="9"/>
    </row>
    <row r="34" spans="1:27" ht="12.75" customHeight="1" x14ac:dyDescent="0.25">
      <c r="A34" s="374" t="s">
        <v>61</v>
      </c>
      <c r="B34" t="s">
        <v>5380</v>
      </c>
      <c r="C34" s="199">
        <v>27</v>
      </c>
      <c r="D34" s="199">
        <v>41</v>
      </c>
      <c r="E34" s="199">
        <v>52</v>
      </c>
      <c r="F34" s="199">
        <v>49</v>
      </c>
      <c r="G34" s="199">
        <v>45</v>
      </c>
      <c r="H34" s="11"/>
      <c r="I34" s="11"/>
      <c r="J34" s="11"/>
      <c r="K34" s="11"/>
      <c r="L34" s="11"/>
      <c r="M34" s="11"/>
      <c r="N34" s="11"/>
      <c r="O34" s="11"/>
      <c r="P34" s="9"/>
      <c r="Q34" s="9"/>
      <c r="R34" s="9"/>
      <c r="S34" s="9"/>
      <c r="T34" s="9"/>
      <c r="U34" s="9"/>
      <c r="V34" s="9"/>
      <c r="W34" s="9"/>
      <c r="X34" s="9"/>
      <c r="Y34" s="9"/>
      <c r="Z34" s="9"/>
      <c r="AA34" s="9"/>
    </row>
    <row r="35" spans="1:27" ht="12.75" customHeight="1" x14ac:dyDescent="0.25">
      <c r="A35" s="374" t="s">
        <v>62</v>
      </c>
      <c r="B35" t="s">
        <v>5381</v>
      </c>
      <c r="C35" s="190" t="s">
        <v>1542</v>
      </c>
      <c r="D35" s="199">
        <v>12</v>
      </c>
      <c r="E35" s="190" t="s">
        <v>1542</v>
      </c>
      <c r="F35" s="190" t="s">
        <v>1542</v>
      </c>
      <c r="G35" s="190" t="s">
        <v>1542</v>
      </c>
      <c r="H35" s="11"/>
      <c r="I35" s="11"/>
      <c r="J35" s="11"/>
      <c r="K35" s="11"/>
      <c r="L35" s="11"/>
      <c r="M35" s="11"/>
      <c r="N35" s="11"/>
      <c r="O35" s="11"/>
      <c r="P35" s="9"/>
      <c r="Q35" s="9"/>
      <c r="R35" s="9"/>
      <c r="S35" s="9"/>
      <c r="T35" s="9"/>
      <c r="U35" s="9"/>
      <c r="V35" s="9"/>
      <c r="W35" s="9"/>
      <c r="X35" s="9"/>
      <c r="Y35" s="9"/>
      <c r="Z35" s="9"/>
      <c r="AA35" s="9"/>
    </row>
    <row r="36" spans="1:27" ht="12.75" customHeight="1" x14ac:dyDescent="0.25">
      <c r="A36" s="374" t="s">
        <v>77</v>
      </c>
      <c r="B36" t="s">
        <v>5382</v>
      </c>
      <c r="C36" s="775" t="s">
        <v>10813</v>
      </c>
      <c r="D36" s="705"/>
      <c r="E36" s="705"/>
      <c r="F36" s="705"/>
      <c r="G36" s="705"/>
      <c r="H36" s="11"/>
      <c r="I36" s="11"/>
      <c r="J36" s="11"/>
      <c r="K36" s="11"/>
      <c r="L36" s="11"/>
      <c r="M36" s="11"/>
      <c r="N36" s="11"/>
      <c r="O36" s="11"/>
      <c r="P36" s="9"/>
      <c r="Q36" s="9"/>
      <c r="R36" s="9"/>
      <c r="S36" s="9"/>
      <c r="T36" s="9"/>
      <c r="U36" s="9"/>
      <c r="V36" s="9"/>
      <c r="W36" s="9"/>
      <c r="X36" s="9"/>
      <c r="Y36" s="9"/>
      <c r="Z36" s="9"/>
      <c r="AA36" s="9"/>
    </row>
    <row r="37" spans="1:27" ht="12.75" customHeight="1" x14ac:dyDescent="0.25">
      <c r="A37" s="374" t="s">
        <v>1963</v>
      </c>
      <c r="B37" t="s">
        <v>5383</v>
      </c>
      <c r="C37" s="775" t="s">
        <v>10813</v>
      </c>
      <c r="D37" s="705"/>
      <c r="E37" s="705"/>
      <c r="F37" s="705"/>
      <c r="G37" s="705"/>
      <c r="H37" s="11"/>
      <c r="I37" s="11"/>
      <c r="J37" s="11"/>
      <c r="K37" s="11"/>
      <c r="L37" s="11"/>
      <c r="M37" s="11"/>
      <c r="N37" s="11"/>
      <c r="O37" s="11"/>
      <c r="P37" s="9"/>
      <c r="Q37" s="9"/>
      <c r="R37" s="9"/>
      <c r="S37" s="9"/>
      <c r="T37" s="9"/>
      <c r="U37" s="9"/>
      <c r="V37" s="9"/>
      <c r="W37" s="9"/>
      <c r="X37" s="9"/>
      <c r="Y37" s="9"/>
      <c r="Z37" s="9"/>
      <c r="AA37" s="9"/>
    </row>
    <row r="38" spans="1:27" ht="12.75" customHeight="1" x14ac:dyDescent="0.25">
      <c r="A38" s="374" t="s">
        <v>1965</v>
      </c>
      <c r="B38" t="s">
        <v>3748</v>
      </c>
      <c r="C38" s="199">
        <v>29</v>
      </c>
      <c r="D38" s="199">
        <v>44</v>
      </c>
      <c r="E38" s="199">
        <v>54</v>
      </c>
      <c r="F38" s="199">
        <v>59</v>
      </c>
      <c r="G38" s="199">
        <v>49</v>
      </c>
      <c r="H38" s="11"/>
      <c r="I38" s="11"/>
      <c r="J38" s="11"/>
      <c r="K38" s="11"/>
      <c r="L38" s="11"/>
      <c r="M38" s="11"/>
      <c r="N38" s="11"/>
      <c r="O38" s="11"/>
      <c r="P38" s="9"/>
      <c r="Q38" s="9"/>
      <c r="R38" s="9"/>
      <c r="S38" s="9"/>
      <c r="T38" s="9"/>
      <c r="U38" s="9"/>
      <c r="V38" s="9"/>
      <c r="W38" s="9"/>
      <c r="X38" s="9"/>
      <c r="Y38" s="9"/>
      <c r="Z38" s="9"/>
      <c r="AA38" s="9"/>
    </row>
    <row r="39" spans="1:27" ht="12.75" customHeight="1" x14ac:dyDescent="0.25">
      <c r="A39" s="374" t="s">
        <v>1967</v>
      </c>
      <c r="B39" t="s">
        <v>3907</v>
      </c>
      <c r="C39" s="199">
        <v>181</v>
      </c>
      <c r="D39" s="199">
        <v>238</v>
      </c>
      <c r="E39" s="199">
        <v>310</v>
      </c>
      <c r="F39" s="199">
        <v>336</v>
      </c>
      <c r="G39" s="199">
        <v>313</v>
      </c>
      <c r="H39" s="11"/>
      <c r="I39" s="11"/>
      <c r="J39" s="11"/>
      <c r="K39" s="11"/>
      <c r="L39" s="11"/>
      <c r="M39" s="11"/>
      <c r="N39" s="11"/>
      <c r="O39" s="11"/>
      <c r="P39" s="9"/>
      <c r="Q39" s="9"/>
      <c r="R39" s="9"/>
      <c r="S39" s="9"/>
      <c r="T39" s="9"/>
      <c r="U39" s="9"/>
      <c r="V39" s="9"/>
      <c r="W39" s="9"/>
      <c r="X39" s="9"/>
      <c r="Y39" s="9"/>
      <c r="Z39" s="9"/>
      <c r="AA39" s="9"/>
    </row>
    <row r="40" spans="1:27" ht="12.75" customHeight="1" x14ac:dyDescent="0.25">
      <c r="A40" s="167">
        <v>10</v>
      </c>
      <c r="B40" t="s">
        <v>3048</v>
      </c>
      <c r="C40" s="190" t="s">
        <v>1542</v>
      </c>
      <c r="D40" s="199">
        <v>16</v>
      </c>
      <c r="E40" s="199">
        <v>12</v>
      </c>
      <c r="F40" s="199">
        <v>11</v>
      </c>
      <c r="G40" s="199">
        <v>21</v>
      </c>
      <c r="H40" s="11"/>
      <c r="I40" s="11"/>
      <c r="J40" s="11"/>
      <c r="K40" s="11"/>
      <c r="L40" s="11"/>
      <c r="M40" s="11"/>
      <c r="N40" s="11"/>
      <c r="O40" s="11"/>
      <c r="P40" s="9"/>
      <c r="Q40" s="9"/>
      <c r="R40" s="9"/>
      <c r="S40" s="9"/>
      <c r="T40" s="9"/>
      <c r="U40" s="9"/>
      <c r="V40" s="9"/>
      <c r="W40" s="9"/>
      <c r="X40" s="9"/>
      <c r="Y40" s="9"/>
      <c r="Z40" s="9"/>
      <c r="AA40" s="9"/>
    </row>
    <row r="41" spans="1:27" ht="12.75" customHeight="1" x14ac:dyDescent="0.25">
      <c r="A41" s="167">
        <v>11</v>
      </c>
      <c r="B41" t="s">
        <v>5384</v>
      </c>
      <c r="C41" s="199">
        <v>78</v>
      </c>
      <c r="D41" s="199">
        <v>118</v>
      </c>
      <c r="E41" s="199">
        <v>138</v>
      </c>
      <c r="F41" s="199">
        <v>193</v>
      </c>
      <c r="G41" s="199">
        <v>191</v>
      </c>
      <c r="H41" s="11"/>
      <c r="I41" s="11"/>
      <c r="J41" s="11"/>
      <c r="K41" s="11"/>
      <c r="L41" s="11"/>
      <c r="M41" s="11"/>
      <c r="N41" s="11"/>
      <c r="O41" s="11"/>
      <c r="P41" s="9"/>
      <c r="Q41" s="9"/>
      <c r="R41" s="9"/>
      <c r="S41" s="9"/>
      <c r="T41" s="9"/>
      <c r="U41" s="9"/>
      <c r="V41" s="9"/>
      <c r="W41" s="9"/>
      <c r="X41" s="9"/>
      <c r="Y41" s="9"/>
      <c r="Z41" s="9"/>
      <c r="AA41" s="9"/>
    </row>
    <row r="42" spans="1:27" ht="12.75" customHeight="1" x14ac:dyDescent="0.25">
      <c r="A42" s="167">
        <v>12</v>
      </c>
      <c r="B42" t="s">
        <v>3923</v>
      </c>
      <c r="C42" s="190" t="s">
        <v>1542</v>
      </c>
      <c r="D42" s="199">
        <v>23</v>
      </c>
      <c r="E42" s="199">
        <v>27</v>
      </c>
      <c r="F42" s="199">
        <v>31</v>
      </c>
      <c r="G42" s="199">
        <v>21</v>
      </c>
      <c r="H42" s="11"/>
      <c r="I42" s="11"/>
      <c r="J42" s="11"/>
      <c r="K42" s="11"/>
      <c r="L42" s="11"/>
      <c r="M42" s="11"/>
      <c r="N42" s="11"/>
      <c r="O42" s="11"/>
      <c r="P42" s="9"/>
      <c r="Q42" s="9"/>
      <c r="R42" s="9"/>
      <c r="S42" s="9"/>
      <c r="T42" s="9"/>
      <c r="U42" s="9"/>
      <c r="V42" s="9"/>
      <c r="W42" s="9"/>
      <c r="X42" s="9"/>
      <c r="Y42" s="9"/>
      <c r="Z42" s="9"/>
      <c r="AA42" s="9"/>
    </row>
    <row r="43" spans="1:27" ht="12.75" customHeight="1" x14ac:dyDescent="0.25">
      <c r="A43" s="167">
        <v>13</v>
      </c>
      <c r="B43" t="s">
        <v>5385</v>
      </c>
      <c r="C43" s="199">
        <v>26</v>
      </c>
      <c r="D43" s="199">
        <v>39</v>
      </c>
      <c r="E43" s="199">
        <v>31</v>
      </c>
      <c r="F43" s="199">
        <v>45</v>
      </c>
      <c r="G43" s="199">
        <v>48</v>
      </c>
      <c r="H43" s="11"/>
      <c r="I43" s="11"/>
      <c r="J43" s="11"/>
      <c r="K43" s="11"/>
      <c r="L43" s="11"/>
      <c r="M43" s="11"/>
      <c r="N43" s="11"/>
      <c r="O43" s="11"/>
      <c r="P43" s="9"/>
      <c r="Q43" s="9"/>
      <c r="R43" s="9"/>
      <c r="S43" s="9"/>
      <c r="T43" s="9"/>
      <c r="U43" s="9"/>
      <c r="V43" s="9"/>
      <c r="W43" s="9"/>
      <c r="X43" s="9"/>
      <c r="Y43" s="9"/>
      <c r="Z43" s="9"/>
      <c r="AA43" s="9"/>
    </row>
    <row r="44" spans="1:27" ht="12.75" customHeight="1" x14ac:dyDescent="0.25">
      <c r="A44" s="167">
        <v>14</v>
      </c>
      <c r="B44" t="s">
        <v>5386</v>
      </c>
      <c r="C44" s="199">
        <v>71</v>
      </c>
      <c r="D44" s="199">
        <v>119</v>
      </c>
      <c r="E44" s="199">
        <v>146</v>
      </c>
      <c r="F44" s="199">
        <v>144</v>
      </c>
      <c r="G44" s="199">
        <v>158</v>
      </c>
      <c r="H44" s="11"/>
      <c r="I44" s="11"/>
      <c r="J44" s="11"/>
      <c r="K44" s="11"/>
      <c r="L44" s="11"/>
      <c r="M44" s="11"/>
      <c r="N44" s="11"/>
      <c r="O44" s="11"/>
      <c r="P44" s="9"/>
      <c r="Q44" s="9"/>
      <c r="R44" s="9"/>
      <c r="S44" s="9"/>
      <c r="T44" s="9"/>
      <c r="U44" s="9"/>
      <c r="V44" s="9"/>
      <c r="W44" s="9"/>
      <c r="X44" s="9"/>
      <c r="Y44" s="9"/>
      <c r="Z44" s="9"/>
      <c r="AA44" s="9"/>
    </row>
    <row r="45" spans="1:27" ht="12.75" customHeight="1" x14ac:dyDescent="0.25">
      <c r="A45" s="167">
        <v>15</v>
      </c>
      <c r="B45" t="s">
        <v>4688</v>
      </c>
      <c r="C45" s="199">
        <v>32</v>
      </c>
      <c r="D45" s="199">
        <v>53</v>
      </c>
      <c r="E45" s="199">
        <v>67</v>
      </c>
      <c r="F45" s="199">
        <v>70</v>
      </c>
      <c r="G45" s="199">
        <v>75</v>
      </c>
      <c r="H45" s="11"/>
      <c r="I45" s="11"/>
      <c r="J45" s="11"/>
      <c r="K45" s="11"/>
      <c r="L45" s="11"/>
      <c r="M45" s="11"/>
      <c r="N45" s="11"/>
      <c r="O45" s="11"/>
      <c r="P45" s="9"/>
      <c r="Q45" s="9"/>
      <c r="R45" s="9"/>
      <c r="S45" s="9"/>
      <c r="T45" s="9"/>
      <c r="U45" s="9"/>
      <c r="V45" s="9"/>
      <c r="W45" s="9"/>
      <c r="X45" s="9"/>
      <c r="Y45" s="9"/>
      <c r="Z45" s="9"/>
      <c r="AA45" s="9"/>
    </row>
    <row r="46" spans="1:27" ht="12.75" customHeight="1" x14ac:dyDescent="0.25">
      <c r="A46" s="167">
        <v>16</v>
      </c>
      <c r="B46" t="s">
        <v>5387</v>
      </c>
      <c r="C46" s="199">
        <v>66</v>
      </c>
      <c r="D46" s="199">
        <v>62</v>
      </c>
      <c r="E46" s="199">
        <v>85</v>
      </c>
      <c r="F46" s="199">
        <v>38</v>
      </c>
      <c r="G46" s="199">
        <v>36</v>
      </c>
      <c r="H46" s="11"/>
      <c r="I46" s="11"/>
      <c r="J46" s="11"/>
      <c r="K46" s="11"/>
      <c r="L46" s="11"/>
      <c r="M46" s="11"/>
      <c r="N46" s="11"/>
      <c r="O46" s="11"/>
      <c r="P46" s="9"/>
      <c r="Q46" s="9"/>
      <c r="R46" s="9"/>
      <c r="S46" s="9"/>
      <c r="T46" s="9"/>
      <c r="U46" s="9"/>
      <c r="V46" s="9"/>
      <c r="W46" s="9"/>
      <c r="X46" s="9"/>
      <c r="Y46" s="9"/>
      <c r="Z46" s="9"/>
      <c r="AA46" s="9"/>
    </row>
    <row r="47" spans="1:27" ht="12.75" customHeight="1" x14ac:dyDescent="0.25">
      <c r="A47" s="167">
        <v>17</v>
      </c>
      <c r="B47" t="s">
        <v>5388</v>
      </c>
      <c r="C47" s="199">
        <v>40</v>
      </c>
      <c r="D47" s="199">
        <v>81</v>
      </c>
      <c r="E47" s="199">
        <v>115</v>
      </c>
      <c r="F47" s="199">
        <v>122</v>
      </c>
      <c r="G47" s="199">
        <v>163</v>
      </c>
      <c r="H47" s="11"/>
      <c r="I47" s="11"/>
      <c r="J47" s="11"/>
      <c r="K47" s="11"/>
      <c r="L47" s="11"/>
      <c r="M47" s="11"/>
      <c r="N47" s="11"/>
      <c r="O47" s="11"/>
      <c r="P47" s="9"/>
      <c r="Q47" s="9"/>
      <c r="R47" s="9"/>
      <c r="S47" s="9"/>
      <c r="T47" s="9"/>
      <c r="U47" s="9"/>
      <c r="V47" s="9"/>
      <c r="W47" s="9"/>
      <c r="X47" s="9"/>
      <c r="Y47" s="9"/>
      <c r="Z47" s="9"/>
      <c r="AA47" s="9"/>
    </row>
    <row r="48" spans="1:27" ht="12.75" customHeight="1" x14ac:dyDescent="0.25">
      <c r="A48" s="167">
        <v>18</v>
      </c>
      <c r="B48" t="s">
        <v>5389</v>
      </c>
      <c r="C48" s="775" t="s">
        <v>10813</v>
      </c>
      <c r="D48" s="705"/>
      <c r="E48" s="705"/>
      <c r="F48" s="705"/>
      <c r="G48" s="705"/>
      <c r="H48" s="11"/>
      <c r="I48" s="11"/>
      <c r="J48" s="11"/>
      <c r="K48" s="11"/>
      <c r="L48" s="11"/>
      <c r="M48" s="11"/>
      <c r="N48" s="11"/>
      <c r="O48" s="11"/>
      <c r="P48" s="9"/>
      <c r="Q48" s="9"/>
      <c r="R48" s="9"/>
      <c r="S48" s="9"/>
      <c r="T48" s="9"/>
      <c r="U48" s="9"/>
      <c r="V48" s="9"/>
      <c r="W48" s="9"/>
      <c r="X48" s="9"/>
      <c r="Y48" s="9"/>
      <c r="Z48" s="9"/>
      <c r="AA48" s="9"/>
    </row>
    <row r="49" spans="1:27" ht="12.75" customHeight="1" x14ac:dyDescent="0.25">
      <c r="A49" s="167">
        <v>19</v>
      </c>
      <c r="B49" t="s">
        <v>3036</v>
      </c>
      <c r="C49" s="199">
        <v>233</v>
      </c>
      <c r="D49" s="199">
        <v>316</v>
      </c>
      <c r="E49" s="199">
        <v>456</v>
      </c>
      <c r="F49" s="199">
        <v>533</v>
      </c>
      <c r="G49" s="199">
        <v>461</v>
      </c>
      <c r="H49" s="11"/>
      <c r="I49" s="11"/>
      <c r="J49" s="11"/>
      <c r="K49" s="11"/>
      <c r="L49" s="11"/>
      <c r="M49" s="11"/>
      <c r="N49" s="11"/>
      <c r="O49" s="11"/>
      <c r="P49" s="9"/>
      <c r="Q49" s="9"/>
      <c r="R49" s="9"/>
      <c r="S49" s="9"/>
      <c r="T49" s="9"/>
      <c r="U49" s="9"/>
      <c r="V49" s="9"/>
      <c r="W49" s="9"/>
      <c r="X49" s="9"/>
      <c r="Y49" s="9"/>
      <c r="Z49" s="9"/>
      <c r="AA49" s="9"/>
    </row>
    <row r="50" spans="1:27" ht="12.75" customHeight="1" x14ac:dyDescent="0.25">
      <c r="A50" s="167">
        <v>20</v>
      </c>
      <c r="B50" t="s">
        <v>5390</v>
      </c>
      <c r="C50" s="775" t="s">
        <v>10813</v>
      </c>
      <c r="D50" s="705"/>
      <c r="E50" s="705"/>
      <c r="F50" s="705"/>
      <c r="G50" s="705"/>
      <c r="H50" s="11"/>
      <c r="I50" s="11"/>
      <c r="J50" s="11"/>
      <c r="K50" s="11"/>
      <c r="L50" s="11"/>
      <c r="M50" s="11"/>
      <c r="N50" s="11"/>
      <c r="O50" s="11"/>
      <c r="P50" s="9"/>
      <c r="Q50" s="9"/>
      <c r="R50" s="9"/>
      <c r="S50" s="9"/>
      <c r="T50" s="9"/>
      <c r="U50" s="9"/>
      <c r="V50" s="9"/>
      <c r="W50" s="9"/>
      <c r="X50" s="9"/>
      <c r="Y50" s="9"/>
      <c r="Z50" s="9"/>
      <c r="AA50" s="9"/>
    </row>
    <row r="51" spans="1:27" ht="12.75" customHeight="1" x14ac:dyDescent="0.25">
      <c r="A51" s="167">
        <v>21</v>
      </c>
      <c r="B51" t="s">
        <v>3076</v>
      </c>
      <c r="C51" s="775" t="s">
        <v>10813</v>
      </c>
      <c r="D51" s="705"/>
      <c r="E51" s="705"/>
      <c r="F51" s="705"/>
      <c r="G51" s="705"/>
      <c r="H51" s="11"/>
      <c r="I51" s="11"/>
      <c r="J51" s="11"/>
      <c r="K51" s="11"/>
      <c r="L51" s="11"/>
      <c r="M51" s="11"/>
      <c r="N51" s="11"/>
      <c r="O51" s="11"/>
      <c r="P51" s="9"/>
      <c r="Q51" s="9"/>
      <c r="R51" s="9"/>
      <c r="S51" s="9"/>
      <c r="T51" s="9"/>
      <c r="U51" s="9"/>
      <c r="V51" s="9"/>
      <c r="W51" s="9"/>
      <c r="X51" s="9"/>
      <c r="Y51" s="9"/>
      <c r="Z51" s="9"/>
      <c r="AA51" s="9"/>
    </row>
    <row r="52" spans="1:27" ht="12.75" customHeight="1" x14ac:dyDescent="0.25">
      <c r="A52" s="167">
        <v>22</v>
      </c>
      <c r="B52" t="s">
        <v>5391</v>
      </c>
      <c r="C52" s="199">
        <v>53</v>
      </c>
      <c r="D52" s="199">
        <v>64</v>
      </c>
      <c r="E52" s="199">
        <v>69</v>
      </c>
      <c r="F52" s="199">
        <v>38</v>
      </c>
      <c r="G52" s="199">
        <v>17</v>
      </c>
      <c r="H52" s="11"/>
      <c r="I52" s="11"/>
      <c r="J52" s="11"/>
      <c r="K52" s="11"/>
      <c r="L52" s="11"/>
      <c r="M52" s="11"/>
      <c r="N52" s="11"/>
      <c r="O52" s="11"/>
      <c r="P52" s="9"/>
      <c r="Q52" s="9"/>
      <c r="R52" s="9"/>
      <c r="S52" s="9"/>
      <c r="T52" s="9"/>
      <c r="U52" s="9"/>
      <c r="V52" s="9"/>
      <c r="W52" s="9"/>
      <c r="X52" s="9"/>
      <c r="Y52" s="9"/>
      <c r="Z52" s="9"/>
      <c r="AA52" s="9"/>
    </row>
    <row r="53" spans="1:27" ht="12.75" customHeight="1" x14ac:dyDescent="0.25">
      <c r="A53" s="167">
        <v>23</v>
      </c>
      <c r="B53" t="s">
        <v>5392</v>
      </c>
      <c r="C53" s="190" t="s">
        <v>1542</v>
      </c>
      <c r="D53" s="199">
        <v>11</v>
      </c>
      <c r="E53" s="199">
        <v>10</v>
      </c>
      <c r="F53" s="199">
        <v>11</v>
      </c>
      <c r="G53" s="199">
        <v>8</v>
      </c>
      <c r="H53" s="11"/>
      <c r="I53" s="11"/>
      <c r="J53" s="11"/>
      <c r="K53" s="11"/>
      <c r="L53" s="11"/>
      <c r="M53" s="11"/>
      <c r="N53" s="11"/>
      <c r="O53" s="11"/>
      <c r="P53" s="9"/>
      <c r="Q53" s="9"/>
      <c r="R53" s="9"/>
      <c r="S53" s="9"/>
      <c r="T53" s="9"/>
      <c r="U53" s="9"/>
      <c r="V53" s="9"/>
      <c r="W53" s="9"/>
      <c r="X53" s="9"/>
      <c r="Y53" s="9"/>
      <c r="Z53" s="9"/>
      <c r="AA53" s="9"/>
    </row>
    <row r="54" spans="1:27" ht="12.75" customHeight="1" x14ac:dyDescent="0.25">
      <c r="A54" s="167">
        <v>24</v>
      </c>
      <c r="B54" t="s">
        <v>3046</v>
      </c>
      <c r="C54" s="775" t="s">
        <v>10813</v>
      </c>
      <c r="D54" s="705"/>
      <c r="E54" s="705"/>
      <c r="F54" s="705"/>
      <c r="G54" s="705"/>
      <c r="H54" s="11"/>
      <c r="I54" s="11"/>
      <c r="J54" s="11"/>
      <c r="K54" s="11"/>
      <c r="L54" s="11"/>
      <c r="M54" s="11"/>
      <c r="N54" s="11"/>
      <c r="O54" s="11"/>
      <c r="P54" s="9"/>
      <c r="Q54" s="9"/>
      <c r="R54" s="9"/>
      <c r="S54" s="9"/>
      <c r="T54" s="9"/>
      <c r="U54" s="9"/>
      <c r="V54" s="9"/>
      <c r="W54" s="9"/>
      <c r="X54" s="9"/>
      <c r="Y54" s="9"/>
      <c r="Z54" s="9"/>
      <c r="AA54" s="9"/>
    </row>
    <row r="55" spans="1:27" ht="12.75" customHeight="1" x14ac:dyDescent="0.25">
      <c r="A55" s="167">
        <v>25</v>
      </c>
      <c r="B55" t="s">
        <v>3808</v>
      </c>
      <c r="C55" s="199">
        <v>268</v>
      </c>
      <c r="D55" s="199">
        <v>379</v>
      </c>
      <c r="E55" s="199">
        <v>425</v>
      </c>
      <c r="F55" s="199">
        <v>417</v>
      </c>
      <c r="G55" s="199">
        <v>416</v>
      </c>
      <c r="H55" s="11"/>
      <c r="I55" s="11"/>
      <c r="J55" s="11"/>
      <c r="K55" s="11"/>
      <c r="L55" s="11"/>
      <c r="M55" s="11"/>
      <c r="N55" s="11"/>
      <c r="O55" s="11"/>
      <c r="P55" s="9"/>
      <c r="Q55" s="9"/>
      <c r="R55" s="9"/>
      <c r="S55" s="9"/>
      <c r="T55" s="9"/>
      <c r="U55" s="9"/>
      <c r="V55" s="9"/>
      <c r="W55" s="9"/>
      <c r="X55" s="9"/>
      <c r="Y55" s="9"/>
      <c r="Z55" s="9"/>
      <c r="AA55" s="9"/>
    </row>
    <row r="56" spans="1:27" ht="12.75" customHeight="1" x14ac:dyDescent="0.25">
      <c r="A56" s="167">
        <v>26</v>
      </c>
      <c r="B56" t="s">
        <v>3039</v>
      </c>
      <c r="C56" s="199">
        <v>110</v>
      </c>
      <c r="D56" s="199">
        <v>217</v>
      </c>
      <c r="E56" s="199">
        <v>278</v>
      </c>
      <c r="F56" s="199">
        <v>267</v>
      </c>
      <c r="G56" s="199">
        <v>267</v>
      </c>
      <c r="H56" s="11"/>
      <c r="I56" s="11"/>
      <c r="J56" s="11"/>
      <c r="K56" s="11"/>
      <c r="L56" s="11"/>
      <c r="M56" s="11"/>
      <c r="N56" s="11"/>
      <c r="O56" s="11"/>
      <c r="P56" s="9"/>
      <c r="Q56" s="9"/>
      <c r="R56" s="9"/>
      <c r="S56" s="9"/>
      <c r="T56" s="9"/>
      <c r="U56" s="9"/>
      <c r="V56" s="9"/>
      <c r="W56" s="9"/>
      <c r="X56" s="9"/>
      <c r="Y56" s="9"/>
      <c r="Z56" s="9"/>
      <c r="AA56" s="9"/>
    </row>
    <row r="57" spans="1:27" ht="12.75" customHeight="1" x14ac:dyDescent="0.25">
      <c r="A57" s="167">
        <v>27</v>
      </c>
      <c r="B57" t="s">
        <v>5198</v>
      </c>
      <c r="C57" s="190" t="s">
        <v>1542</v>
      </c>
      <c r="D57" s="199">
        <v>11</v>
      </c>
      <c r="E57" s="190" t="s">
        <v>1542</v>
      </c>
      <c r="F57" s="199">
        <v>12</v>
      </c>
      <c r="G57" s="199">
        <v>14</v>
      </c>
      <c r="H57" s="11"/>
      <c r="I57" s="11"/>
      <c r="J57" s="11"/>
      <c r="K57" s="11"/>
      <c r="L57" s="11"/>
      <c r="M57" s="11"/>
      <c r="N57" s="11"/>
      <c r="O57" s="11"/>
      <c r="P57" s="9"/>
      <c r="Q57" s="9"/>
      <c r="R57" s="9"/>
      <c r="S57" s="9"/>
      <c r="T57" s="9"/>
      <c r="U57" s="9"/>
      <c r="V57" s="9"/>
      <c r="W57" s="9"/>
      <c r="X57" s="9"/>
      <c r="Y57" s="9"/>
      <c r="Z57" s="9"/>
      <c r="AA57" s="9"/>
    </row>
    <row r="58" spans="1:27" ht="12.75" customHeight="1" x14ac:dyDescent="0.25">
      <c r="A58" s="167">
        <v>28</v>
      </c>
      <c r="B58" t="s">
        <v>3903</v>
      </c>
      <c r="C58" s="190" t="s">
        <v>1542</v>
      </c>
      <c r="D58" s="199">
        <v>12</v>
      </c>
      <c r="E58" s="199">
        <v>16</v>
      </c>
      <c r="F58" s="199">
        <v>12</v>
      </c>
      <c r="G58" s="199">
        <v>11</v>
      </c>
      <c r="H58" s="11"/>
      <c r="I58" s="11"/>
      <c r="J58" s="11"/>
      <c r="K58" s="11"/>
      <c r="L58" s="11"/>
      <c r="M58" s="11"/>
      <c r="N58" s="11"/>
      <c r="O58" s="11"/>
      <c r="P58" s="9"/>
      <c r="Q58" s="9"/>
      <c r="R58" s="9"/>
      <c r="S58" s="9"/>
      <c r="T58" s="9"/>
      <c r="U58" s="9"/>
      <c r="V58" s="9"/>
      <c r="W58" s="9"/>
      <c r="X58" s="9"/>
      <c r="Y58" s="9"/>
      <c r="Z58" s="9"/>
      <c r="AA58" s="9"/>
    </row>
    <row r="59" spans="1:27" ht="12.75" customHeight="1" x14ac:dyDescent="0.25">
      <c r="A59" s="167">
        <v>29</v>
      </c>
      <c r="B59" t="s">
        <v>5393</v>
      </c>
      <c r="C59" s="199">
        <v>74</v>
      </c>
      <c r="D59" s="199">
        <v>127</v>
      </c>
      <c r="E59" s="199">
        <v>169</v>
      </c>
      <c r="F59" s="199">
        <v>182</v>
      </c>
      <c r="G59" s="199">
        <v>172</v>
      </c>
      <c r="H59" s="11"/>
      <c r="I59" s="11"/>
      <c r="J59" s="11"/>
      <c r="K59" s="11"/>
      <c r="L59" s="11"/>
      <c r="M59" s="11"/>
      <c r="N59" s="11"/>
      <c r="O59" s="11"/>
      <c r="P59" s="9"/>
      <c r="Q59" s="9"/>
      <c r="R59" s="9"/>
      <c r="S59" s="9"/>
      <c r="T59" s="9"/>
      <c r="U59" s="9"/>
      <c r="V59" s="9"/>
      <c r="W59" s="9"/>
      <c r="X59" s="9"/>
      <c r="Y59" s="9"/>
      <c r="Z59" s="9"/>
      <c r="AA59" s="9"/>
    </row>
    <row r="60" spans="1:27" ht="12.75" customHeight="1" x14ac:dyDescent="0.25">
      <c r="A60" s="167">
        <v>30</v>
      </c>
      <c r="B60" t="s">
        <v>3909</v>
      </c>
      <c r="C60" s="199">
        <v>121</v>
      </c>
      <c r="D60" s="199">
        <v>170</v>
      </c>
      <c r="E60" s="199">
        <v>256</v>
      </c>
      <c r="F60" s="199">
        <v>255</v>
      </c>
      <c r="G60" s="199">
        <v>351</v>
      </c>
      <c r="H60" s="11"/>
      <c r="I60" s="11"/>
      <c r="J60" s="11"/>
      <c r="K60" s="11"/>
      <c r="L60" s="11"/>
      <c r="M60" s="11"/>
      <c r="N60" s="11"/>
      <c r="O60" s="11"/>
      <c r="P60" s="9"/>
      <c r="Q60" s="9"/>
      <c r="R60" s="9"/>
      <c r="S60" s="9"/>
      <c r="T60" s="9"/>
      <c r="U60" s="9"/>
      <c r="V60" s="9"/>
      <c r="W60" s="9"/>
      <c r="X60" s="9"/>
      <c r="Y60" s="9"/>
      <c r="Z60" s="9"/>
      <c r="AA60" s="9"/>
    </row>
    <row r="61" spans="1:27" ht="12.75" customHeight="1" x14ac:dyDescent="0.25">
      <c r="A61" s="167">
        <v>9</v>
      </c>
      <c r="B61" t="s">
        <v>2240</v>
      </c>
      <c r="C61" s="199">
        <v>1675</v>
      </c>
      <c r="D61" s="199">
        <v>2169</v>
      </c>
      <c r="E61" s="199">
        <v>2512</v>
      </c>
      <c r="F61" s="199">
        <v>2732</v>
      </c>
      <c r="G61" s="199">
        <v>2617</v>
      </c>
      <c r="H61" s="11"/>
      <c r="I61" s="11"/>
      <c r="J61" s="11"/>
      <c r="K61" s="11"/>
      <c r="L61" s="11"/>
      <c r="M61" s="11"/>
      <c r="N61" s="11"/>
      <c r="O61" s="11"/>
      <c r="P61" s="9"/>
      <c r="Q61" s="9"/>
      <c r="R61" s="9"/>
      <c r="S61" s="9"/>
      <c r="T61" s="9"/>
      <c r="U61" s="9"/>
      <c r="V61" s="9"/>
      <c r="W61" s="9"/>
      <c r="X61" s="9"/>
      <c r="Y61" s="9"/>
      <c r="Z61" s="9"/>
      <c r="AA61" s="9"/>
    </row>
    <row r="62" spans="1:27" ht="12.75" customHeight="1" x14ac:dyDescent="0.25">
      <c r="A62" s="132" t="s">
        <v>5394</v>
      </c>
      <c r="B62" s="265"/>
      <c r="C62" s="10"/>
      <c r="D62" s="242"/>
      <c r="E62" s="242"/>
      <c r="F62" s="242"/>
      <c r="G62" s="242"/>
      <c r="H62" s="11"/>
      <c r="I62" s="11"/>
      <c r="J62" s="11"/>
      <c r="K62" s="11"/>
      <c r="L62" s="11"/>
      <c r="M62" s="11"/>
      <c r="N62" s="11"/>
      <c r="O62" s="11"/>
      <c r="P62" s="9"/>
      <c r="Q62" s="9"/>
      <c r="R62" s="9"/>
      <c r="S62" s="9"/>
      <c r="T62" s="9"/>
      <c r="U62" s="9"/>
      <c r="V62" s="9"/>
      <c r="W62" s="9"/>
      <c r="X62" s="9"/>
      <c r="Y62" s="9"/>
      <c r="Z62" s="9"/>
      <c r="AA62" s="9"/>
    </row>
    <row r="63" spans="1:27" ht="12.75" customHeight="1" x14ac:dyDescent="0.25">
      <c r="A63" s="374" t="s">
        <v>58</v>
      </c>
      <c r="B63" t="s">
        <v>5395</v>
      </c>
      <c r="C63" s="199">
        <v>3406</v>
      </c>
      <c r="D63" s="199">
        <v>4781</v>
      </c>
      <c r="E63" s="199">
        <v>5687</v>
      </c>
      <c r="F63" s="199">
        <v>6014</v>
      </c>
      <c r="G63" s="199">
        <v>6402</v>
      </c>
      <c r="H63" s="11"/>
      <c r="I63" s="11"/>
      <c r="J63" s="11"/>
      <c r="K63" s="11"/>
      <c r="L63" s="11"/>
      <c r="M63" s="11"/>
      <c r="N63" s="11"/>
      <c r="O63" s="11"/>
      <c r="P63" s="9"/>
      <c r="Q63" s="9"/>
      <c r="R63" s="9"/>
      <c r="S63" s="9"/>
      <c r="T63" s="9"/>
      <c r="U63" s="9"/>
      <c r="V63" s="9"/>
      <c r="W63" s="9"/>
      <c r="X63" s="9"/>
      <c r="Y63" s="9"/>
      <c r="Z63" s="9"/>
      <c r="AA63" s="9"/>
    </row>
    <row r="64" spans="1:27" ht="12.75" customHeight="1" x14ac:dyDescent="0.25">
      <c r="A64" s="374" t="s">
        <v>59</v>
      </c>
      <c r="B64" t="s">
        <v>5396</v>
      </c>
      <c r="C64" s="199">
        <v>568</v>
      </c>
      <c r="D64" s="199">
        <v>806</v>
      </c>
      <c r="E64" s="199">
        <v>921</v>
      </c>
      <c r="F64" s="199">
        <v>957</v>
      </c>
      <c r="G64" s="199">
        <v>984</v>
      </c>
      <c r="H64" s="11"/>
      <c r="I64" s="11"/>
      <c r="J64" s="11"/>
      <c r="K64" s="11"/>
      <c r="L64" s="11"/>
      <c r="M64" s="11"/>
      <c r="N64" s="11"/>
      <c r="O64" s="11"/>
      <c r="P64" s="9"/>
      <c r="Q64" s="9"/>
      <c r="R64" s="9"/>
      <c r="S64" s="9"/>
      <c r="T64" s="9"/>
      <c r="U64" s="9"/>
      <c r="V64" s="9"/>
      <c r="W64" s="9"/>
      <c r="X64" s="9"/>
      <c r="Y64" s="9"/>
      <c r="Z64" s="9"/>
      <c r="AA64" s="9"/>
    </row>
    <row r="65" spans="1:27" ht="12.75" customHeight="1" x14ac:dyDescent="0.25">
      <c r="A65" s="374" t="s">
        <v>60</v>
      </c>
      <c r="B65" t="s">
        <v>5397</v>
      </c>
      <c r="C65" s="199">
        <v>441</v>
      </c>
      <c r="D65" s="199">
        <v>644</v>
      </c>
      <c r="E65" s="199">
        <v>706</v>
      </c>
      <c r="F65" s="199">
        <v>875</v>
      </c>
      <c r="G65" s="199">
        <v>930</v>
      </c>
      <c r="H65" s="11"/>
      <c r="I65" s="11"/>
      <c r="J65" s="11"/>
      <c r="K65" s="11"/>
      <c r="L65" s="11"/>
      <c r="M65" s="11"/>
      <c r="N65" s="11"/>
      <c r="O65" s="11"/>
      <c r="P65" s="9"/>
      <c r="Q65" s="9"/>
      <c r="R65" s="9"/>
      <c r="S65" s="9"/>
      <c r="T65" s="9"/>
      <c r="U65" s="9"/>
      <c r="V65" s="9"/>
      <c r="W65" s="9"/>
      <c r="X65" s="9"/>
      <c r="Y65" s="9"/>
      <c r="Z65" s="9"/>
      <c r="AA65" s="9"/>
    </row>
    <row r="66" spans="1:27" ht="12.75" customHeight="1" x14ac:dyDescent="0.25">
      <c r="A66" s="374" t="s">
        <v>61</v>
      </c>
      <c r="B66" t="s">
        <v>5398</v>
      </c>
      <c r="C66" s="199">
        <v>15</v>
      </c>
      <c r="D66" s="199">
        <v>11</v>
      </c>
      <c r="E66" s="199">
        <v>18</v>
      </c>
      <c r="F66" s="199">
        <v>22</v>
      </c>
      <c r="G66" s="199">
        <v>20</v>
      </c>
      <c r="H66" s="11"/>
      <c r="I66" s="11"/>
      <c r="J66" s="11"/>
      <c r="K66" s="11"/>
      <c r="L66" s="11"/>
      <c r="M66" s="11"/>
      <c r="N66" s="11"/>
      <c r="O66" s="11"/>
      <c r="P66" s="9"/>
      <c r="Q66" s="9"/>
      <c r="R66" s="9"/>
      <c r="S66" s="9"/>
      <c r="T66" s="9"/>
      <c r="U66" s="9"/>
      <c r="V66" s="9"/>
      <c r="W66" s="9"/>
      <c r="X66" s="9"/>
      <c r="Y66" s="9"/>
      <c r="Z66" s="9"/>
      <c r="AA66" s="9"/>
    </row>
    <row r="67" spans="1:27" ht="12.75" customHeight="1" x14ac:dyDescent="0.25">
      <c r="A67" s="374" t="s">
        <v>62</v>
      </c>
      <c r="B67" t="s">
        <v>5399</v>
      </c>
      <c r="C67" s="199">
        <v>887</v>
      </c>
      <c r="D67" s="199">
        <v>1258</v>
      </c>
      <c r="E67" s="199">
        <v>1549</v>
      </c>
      <c r="F67" s="199">
        <v>1641</v>
      </c>
      <c r="G67" s="199">
        <v>1617</v>
      </c>
      <c r="H67" s="11"/>
      <c r="I67" s="11"/>
      <c r="J67" s="11"/>
      <c r="K67" s="11"/>
      <c r="L67" s="11"/>
      <c r="M67" s="11"/>
      <c r="N67" s="11"/>
      <c r="O67" s="11"/>
      <c r="P67" s="9"/>
      <c r="Q67" s="9"/>
      <c r="R67" s="9"/>
      <c r="S67" s="9"/>
      <c r="T67" s="9"/>
      <c r="U67" s="9"/>
      <c r="V67" s="9"/>
      <c r="W67" s="9"/>
      <c r="X67" s="9"/>
      <c r="Y67" s="9"/>
      <c r="Z67" s="9"/>
      <c r="AA67" s="9"/>
    </row>
    <row r="68" spans="1:27" ht="12.75" customHeight="1" x14ac:dyDescent="0.25">
      <c r="A68" s="374" t="s">
        <v>77</v>
      </c>
      <c r="B68" t="s">
        <v>5400</v>
      </c>
      <c r="C68" s="199">
        <v>627</v>
      </c>
      <c r="D68" s="199">
        <v>842</v>
      </c>
      <c r="E68" s="199">
        <v>1048</v>
      </c>
      <c r="F68" s="199">
        <v>1242</v>
      </c>
      <c r="G68" s="199">
        <v>1220</v>
      </c>
      <c r="H68" s="11"/>
      <c r="I68" s="11"/>
      <c r="J68" s="11"/>
      <c r="K68" s="11"/>
      <c r="L68" s="11"/>
      <c r="M68" s="11"/>
      <c r="N68" s="11"/>
      <c r="O68" s="11"/>
      <c r="P68" s="9"/>
      <c r="Q68" s="9"/>
      <c r="R68" s="9"/>
      <c r="S68" s="9"/>
      <c r="T68" s="9"/>
      <c r="U68" s="9"/>
      <c r="V68" s="9"/>
      <c r="W68" s="9"/>
      <c r="X68" s="9"/>
      <c r="Y68" s="9"/>
      <c r="Z68" s="9"/>
      <c r="AA68" s="9"/>
    </row>
    <row r="69" spans="1:27" ht="12.75" customHeight="1" x14ac:dyDescent="0.25">
      <c r="A69" s="374" t="s">
        <v>1963</v>
      </c>
      <c r="B69" t="s">
        <v>5401</v>
      </c>
      <c r="C69" s="199">
        <v>69</v>
      </c>
      <c r="D69" s="199">
        <v>96</v>
      </c>
      <c r="E69" s="199">
        <v>122</v>
      </c>
      <c r="F69" s="199">
        <v>131</v>
      </c>
      <c r="G69" s="199">
        <v>124</v>
      </c>
      <c r="H69" s="11"/>
      <c r="I69" s="11"/>
      <c r="J69" s="11"/>
      <c r="K69" s="11"/>
      <c r="L69" s="11"/>
      <c r="M69" s="11"/>
      <c r="N69" s="11"/>
      <c r="O69" s="11"/>
      <c r="P69" s="9"/>
      <c r="Q69" s="9"/>
      <c r="R69" s="9"/>
      <c r="S69" s="9"/>
      <c r="T69" s="9"/>
      <c r="U69" s="9"/>
      <c r="V69" s="9"/>
      <c r="W69" s="9"/>
      <c r="X69" s="9"/>
      <c r="Y69" s="9"/>
      <c r="Z69" s="9"/>
      <c r="AA69" s="9"/>
    </row>
    <row r="70" spans="1:27" ht="12.75" customHeight="1" x14ac:dyDescent="0.25">
      <c r="A70" s="374" t="s">
        <v>1965</v>
      </c>
      <c r="B70" t="s">
        <v>3470</v>
      </c>
      <c r="C70" s="199">
        <v>284</v>
      </c>
      <c r="D70" s="199">
        <v>384</v>
      </c>
      <c r="E70" s="199">
        <v>345</v>
      </c>
      <c r="F70" s="199">
        <v>293</v>
      </c>
      <c r="G70" s="199">
        <v>261</v>
      </c>
      <c r="H70" s="11"/>
      <c r="I70" s="11"/>
      <c r="J70" s="11"/>
      <c r="K70" s="11"/>
      <c r="L70" s="11"/>
      <c r="M70" s="11"/>
      <c r="N70" s="11"/>
      <c r="O70" s="11"/>
      <c r="P70" s="9"/>
      <c r="Q70" s="9"/>
      <c r="R70" s="9"/>
      <c r="S70" s="9"/>
      <c r="T70" s="9"/>
      <c r="U70" s="9"/>
      <c r="V70" s="9"/>
      <c r="W70" s="9"/>
      <c r="X70" s="9"/>
      <c r="Y70" s="9"/>
      <c r="Z70" s="9"/>
      <c r="AA70" s="9"/>
    </row>
    <row r="71" spans="1:27" ht="12.75" customHeight="1" x14ac:dyDescent="0.25">
      <c r="A71" s="22" t="s">
        <v>1967</v>
      </c>
      <c r="B71" t="s">
        <v>5402</v>
      </c>
      <c r="C71" s="199">
        <v>3540</v>
      </c>
      <c r="D71" s="199">
        <v>4911</v>
      </c>
      <c r="E71" s="199">
        <v>5751</v>
      </c>
      <c r="F71" s="199">
        <v>6128</v>
      </c>
      <c r="G71" s="199">
        <v>6241</v>
      </c>
      <c r="H71" s="11"/>
      <c r="I71" s="11"/>
      <c r="J71" s="11"/>
      <c r="K71" s="11"/>
      <c r="L71" s="11"/>
      <c r="M71" s="11"/>
      <c r="N71" s="11"/>
      <c r="O71" s="11"/>
      <c r="P71" s="9"/>
      <c r="Q71" s="9"/>
      <c r="R71" s="9"/>
      <c r="S71" s="9"/>
      <c r="T71" s="9"/>
      <c r="U71" s="9"/>
      <c r="V71" s="9"/>
      <c r="W71" s="9"/>
      <c r="X71" s="9"/>
      <c r="Y71" s="9"/>
      <c r="Z71" s="9"/>
      <c r="AA71" s="9"/>
    </row>
    <row r="72" spans="1:27" ht="12.75" customHeight="1" x14ac:dyDescent="0.25">
      <c r="A72" s="167">
        <v>10</v>
      </c>
      <c r="B72" t="s">
        <v>3740</v>
      </c>
      <c r="C72" s="199">
        <v>1056</v>
      </c>
      <c r="D72" s="199">
        <v>1577</v>
      </c>
      <c r="E72" s="199">
        <v>1991</v>
      </c>
      <c r="F72" s="199">
        <v>2318</v>
      </c>
      <c r="G72" s="199">
        <v>2447</v>
      </c>
      <c r="H72" s="11"/>
      <c r="I72" s="11"/>
      <c r="J72" s="11"/>
      <c r="K72" s="11"/>
      <c r="L72" s="11"/>
      <c r="M72" s="11"/>
      <c r="N72" s="11"/>
      <c r="O72" s="11"/>
      <c r="P72" s="9"/>
      <c r="Q72" s="9"/>
      <c r="R72" s="9"/>
      <c r="S72" s="9"/>
      <c r="T72" s="9"/>
      <c r="U72" s="9"/>
      <c r="V72" s="9"/>
      <c r="W72" s="9"/>
      <c r="X72" s="9"/>
      <c r="Y72" s="9"/>
      <c r="Z72" s="9"/>
      <c r="AA72" s="9"/>
    </row>
    <row r="73" spans="1:27" ht="12.75" customHeight="1" x14ac:dyDescent="0.25">
      <c r="A73" s="167">
        <v>11</v>
      </c>
      <c r="B73" t="s">
        <v>3642</v>
      </c>
      <c r="C73" s="775" t="s">
        <v>10813</v>
      </c>
      <c r="D73" s="705"/>
      <c r="E73" s="705"/>
      <c r="F73" s="705"/>
      <c r="G73" s="705"/>
      <c r="H73" s="11"/>
      <c r="I73" s="11"/>
      <c r="J73" s="11"/>
      <c r="K73" s="11"/>
      <c r="L73" s="11"/>
      <c r="M73" s="11"/>
      <c r="N73" s="11"/>
      <c r="O73" s="11"/>
      <c r="P73" s="9"/>
      <c r="Q73" s="9"/>
      <c r="R73" s="9"/>
      <c r="S73" s="9"/>
      <c r="T73" s="9"/>
      <c r="U73" s="9"/>
      <c r="V73" s="9"/>
      <c r="W73" s="9"/>
      <c r="X73" s="9"/>
      <c r="Y73" s="9"/>
      <c r="Z73" s="9"/>
      <c r="AA73" s="9"/>
    </row>
    <row r="74" spans="1:27" ht="12.75" customHeight="1" x14ac:dyDescent="0.25">
      <c r="A74" s="416">
        <v>9</v>
      </c>
      <c r="B74" t="s">
        <v>2240</v>
      </c>
      <c r="C74" s="199">
        <v>1592</v>
      </c>
      <c r="D74" s="199">
        <v>2242</v>
      </c>
      <c r="E74" s="199">
        <v>2611</v>
      </c>
      <c r="F74" s="199">
        <v>2903</v>
      </c>
      <c r="G74" s="199">
        <v>2917</v>
      </c>
      <c r="H74" s="11"/>
      <c r="I74" s="11"/>
      <c r="J74" s="11"/>
      <c r="K74" s="11"/>
      <c r="L74" s="11"/>
      <c r="M74" s="11"/>
      <c r="N74" s="11"/>
      <c r="O74" s="11"/>
      <c r="P74" s="9"/>
      <c r="Q74" s="9"/>
      <c r="R74" s="9"/>
      <c r="S74" s="9"/>
      <c r="T74" s="9"/>
      <c r="U74" s="9"/>
      <c r="V74" s="9"/>
      <c r="W74" s="9"/>
      <c r="X74" s="9"/>
      <c r="Y74" s="9"/>
      <c r="Z74" s="9"/>
      <c r="AA74" s="9"/>
    </row>
    <row r="75" spans="1:27" ht="12.75" customHeight="1" x14ac:dyDescent="0.25">
      <c r="A75" s="132" t="s">
        <v>5403</v>
      </c>
      <c r="B75" s="265"/>
      <c r="C75" s="10"/>
      <c r="D75" s="242"/>
      <c r="E75" s="242"/>
      <c r="F75" s="242"/>
      <c r="G75" s="242"/>
      <c r="H75" s="11"/>
      <c r="I75" s="11"/>
      <c r="J75" s="11"/>
      <c r="K75" s="11"/>
      <c r="L75" s="11"/>
      <c r="M75" s="11"/>
      <c r="N75" s="11"/>
      <c r="O75" s="11"/>
      <c r="P75" s="9"/>
      <c r="Q75" s="9"/>
      <c r="R75" s="9"/>
      <c r="S75" s="9"/>
      <c r="T75" s="9"/>
      <c r="U75" s="9"/>
      <c r="V75" s="9"/>
      <c r="W75" s="9"/>
      <c r="X75" s="9"/>
      <c r="Y75" s="9"/>
      <c r="Z75" s="9"/>
      <c r="AA75" s="9"/>
    </row>
    <row r="76" spans="1:27" ht="12.75" customHeight="1" x14ac:dyDescent="0.25">
      <c r="A76" s="374" t="s">
        <v>58</v>
      </c>
      <c r="B76" t="s">
        <v>5404</v>
      </c>
      <c r="C76" s="199">
        <v>2807</v>
      </c>
      <c r="D76" s="199">
        <v>3936</v>
      </c>
      <c r="E76" s="199">
        <v>4937</v>
      </c>
      <c r="F76" s="199">
        <v>5577</v>
      </c>
      <c r="G76" s="199">
        <v>5873</v>
      </c>
      <c r="H76" s="11"/>
      <c r="I76" s="11"/>
      <c r="J76" s="11"/>
      <c r="K76" s="11"/>
      <c r="L76" s="11"/>
      <c r="M76" s="11"/>
      <c r="N76" s="11"/>
      <c r="O76" s="11"/>
      <c r="P76" s="9"/>
      <c r="Q76" s="9"/>
      <c r="R76" s="9"/>
      <c r="S76" s="9"/>
      <c r="T76" s="9"/>
      <c r="U76" s="9"/>
      <c r="V76" s="9"/>
      <c r="W76" s="9"/>
      <c r="X76" s="9"/>
      <c r="Y76" s="9"/>
      <c r="Z76" s="9"/>
      <c r="AA76" s="9"/>
    </row>
    <row r="77" spans="1:27" ht="12.75" customHeight="1" x14ac:dyDescent="0.25">
      <c r="A77" s="374" t="s">
        <v>59</v>
      </c>
      <c r="B77" t="s">
        <v>3228</v>
      </c>
      <c r="C77" s="199">
        <v>3015</v>
      </c>
      <c r="D77" s="199">
        <v>4269</v>
      </c>
      <c r="E77" s="199">
        <v>4835</v>
      </c>
      <c r="F77" s="199">
        <v>4991</v>
      </c>
      <c r="G77" s="199">
        <v>5144</v>
      </c>
      <c r="H77" s="11"/>
      <c r="I77" s="11"/>
      <c r="J77" s="11"/>
      <c r="K77" s="11"/>
      <c r="L77" s="11"/>
      <c r="M77" s="11"/>
      <c r="N77" s="11"/>
      <c r="O77" s="11"/>
      <c r="P77" s="9"/>
      <c r="Q77" s="9"/>
      <c r="R77" s="9"/>
      <c r="S77" s="9"/>
      <c r="T77" s="9"/>
      <c r="U77" s="9"/>
      <c r="V77" s="9"/>
      <c r="W77" s="9"/>
      <c r="X77" s="9"/>
      <c r="Y77" s="9"/>
      <c r="Z77" s="9"/>
      <c r="AA77" s="9"/>
    </row>
    <row r="78" spans="1:27" ht="12.75" customHeight="1" x14ac:dyDescent="0.25">
      <c r="A78" s="132" t="s">
        <v>5405</v>
      </c>
      <c r="B78" s="265"/>
      <c r="C78" s="10"/>
      <c r="D78" s="242"/>
      <c r="E78" s="242"/>
      <c r="F78" s="242"/>
      <c r="G78" s="242"/>
      <c r="H78" s="11"/>
      <c r="I78" s="11"/>
      <c r="J78" s="11"/>
      <c r="K78" s="11"/>
      <c r="L78" s="11"/>
      <c r="M78" s="11"/>
      <c r="N78" s="11"/>
      <c r="O78" s="11"/>
      <c r="P78" s="9"/>
      <c r="Q78" s="9"/>
      <c r="R78" s="9"/>
      <c r="S78" s="9"/>
      <c r="T78" s="9"/>
      <c r="U78" s="9"/>
      <c r="V78" s="9"/>
      <c r="W78" s="9"/>
      <c r="X78" s="9"/>
      <c r="Y78" s="9"/>
      <c r="Z78" s="9"/>
      <c r="AA78" s="9"/>
    </row>
    <row r="79" spans="1:27" ht="12.75" customHeight="1" x14ac:dyDescent="0.25">
      <c r="A79" s="374" t="s">
        <v>58</v>
      </c>
      <c r="B79" t="s">
        <v>5406</v>
      </c>
      <c r="C79" s="199">
        <v>2900</v>
      </c>
      <c r="D79" s="199">
        <v>4222</v>
      </c>
      <c r="E79" s="199">
        <v>5210</v>
      </c>
      <c r="F79" s="199">
        <v>5654</v>
      </c>
      <c r="G79" s="199">
        <v>6247</v>
      </c>
      <c r="H79" s="11"/>
      <c r="I79" s="11"/>
      <c r="J79" s="11"/>
      <c r="K79" s="11"/>
      <c r="L79" s="11"/>
      <c r="M79" s="11"/>
      <c r="N79" s="11"/>
      <c r="O79" s="11"/>
      <c r="P79" s="9"/>
      <c r="Q79" s="9"/>
      <c r="R79" s="9"/>
      <c r="S79" s="9"/>
      <c r="T79" s="9"/>
      <c r="U79" s="9"/>
      <c r="V79" s="9"/>
      <c r="W79" s="9"/>
      <c r="X79" s="9"/>
      <c r="Y79" s="9"/>
      <c r="Z79" s="9"/>
      <c r="AA79" s="9"/>
    </row>
    <row r="80" spans="1:27" ht="12.75" customHeight="1" x14ac:dyDescent="0.25">
      <c r="A80" s="374" t="s">
        <v>59</v>
      </c>
      <c r="B80" t="s">
        <v>5407</v>
      </c>
      <c r="C80" s="199">
        <v>2280</v>
      </c>
      <c r="D80" s="199">
        <v>3082</v>
      </c>
      <c r="E80" s="199">
        <v>3429</v>
      </c>
      <c r="F80" s="199">
        <v>3560</v>
      </c>
      <c r="G80" s="199">
        <v>3449</v>
      </c>
      <c r="H80" s="11"/>
      <c r="I80" s="11"/>
      <c r="J80" s="11"/>
      <c r="K80" s="11"/>
      <c r="L80" s="11"/>
      <c r="M80" s="11"/>
      <c r="N80" s="11"/>
      <c r="O80" s="11"/>
      <c r="P80" s="9"/>
      <c r="Q80" s="9"/>
      <c r="R80" s="9"/>
      <c r="S80" s="9"/>
      <c r="T80" s="9"/>
      <c r="U80" s="9"/>
      <c r="V80" s="9"/>
      <c r="W80" s="9"/>
      <c r="X80" s="9"/>
      <c r="Y80" s="9"/>
      <c r="Z80" s="9"/>
      <c r="AA80" s="9"/>
    </row>
    <row r="81" spans="1:27" ht="12.75" customHeight="1" x14ac:dyDescent="0.25">
      <c r="A81" s="374" t="s">
        <v>60</v>
      </c>
      <c r="B81" t="s">
        <v>5408</v>
      </c>
      <c r="C81" s="199">
        <v>15</v>
      </c>
      <c r="D81" s="199">
        <v>23</v>
      </c>
      <c r="E81" s="199">
        <v>39</v>
      </c>
      <c r="F81" s="199">
        <v>44</v>
      </c>
      <c r="G81" s="199">
        <v>48</v>
      </c>
      <c r="H81" s="11"/>
      <c r="I81" s="11"/>
      <c r="J81" s="11"/>
      <c r="K81" s="11"/>
      <c r="L81" s="11"/>
      <c r="M81" s="11"/>
      <c r="N81" s="11"/>
      <c r="O81" s="11"/>
      <c r="P81" s="9"/>
      <c r="Q81" s="9"/>
      <c r="R81" s="9"/>
      <c r="S81" s="9"/>
      <c r="T81" s="9"/>
      <c r="U81" s="9"/>
      <c r="V81" s="9"/>
      <c r="W81" s="9"/>
      <c r="X81" s="9"/>
      <c r="Y81" s="9"/>
      <c r="Z81" s="9"/>
      <c r="AA81" s="9"/>
    </row>
    <row r="82" spans="1:27" ht="12.75" customHeight="1" x14ac:dyDescent="0.25">
      <c r="A82" s="374" t="s">
        <v>61</v>
      </c>
      <c r="B82" t="s">
        <v>5409</v>
      </c>
      <c r="C82" s="199">
        <v>756</v>
      </c>
      <c r="D82" s="199">
        <v>1017</v>
      </c>
      <c r="E82" s="199">
        <v>1277</v>
      </c>
      <c r="F82" s="199">
        <v>1505</v>
      </c>
      <c r="G82" s="199">
        <v>1440</v>
      </c>
      <c r="H82" s="11"/>
      <c r="I82" s="11"/>
      <c r="J82" s="11"/>
      <c r="K82" s="11"/>
      <c r="L82" s="11"/>
      <c r="M82" s="11"/>
      <c r="N82" s="11"/>
      <c r="O82" s="11"/>
      <c r="P82" s="9"/>
      <c r="Q82" s="9"/>
      <c r="R82" s="9"/>
      <c r="S82" s="9"/>
      <c r="T82" s="9"/>
      <c r="U82" s="9"/>
      <c r="V82" s="9"/>
      <c r="W82" s="9"/>
      <c r="X82" s="9"/>
      <c r="Y82" s="9"/>
      <c r="Z82" s="9"/>
      <c r="AA82" s="9"/>
    </row>
    <row r="83" spans="1:27" ht="12.75" customHeight="1" x14ac:dyDescent="0.25">
      <c r="A83" s="132" t="s">
        <v>5410</v>
      </c>
      <c r="B83" s="265"/>
      <c r="C83" s="10"/>
      <c r="D83" s="242"/>
      <c r="E83" s="242"/>
      <c r="F83" s="242"/>
      <c r="G83" s="242"/>
      <c r="H83" s="11"/>
      <c r="I83" s="11"/>
      <c r="J83" s="11"/>
      <c r="K83" s="11"/>
      <c r="L83" s="11"/>
      <c r="M83" s="11"/>
      <c r="N83" s="11"/>
      <c r="O83" s="11"/>
      <c r="P83" s="9"/>
      <c r="Q83" s="9"/>
      <c r="R83" s="9"/>
      <c r="S83" s="9"/>
      <c r="T83" s="9"/>
      <c r="U83" s="9"/>
      <c r="V83" s="9"/>
      <c r="W83" s="9"/>
      <c r="X83" s="9"/>
      <c r="Y83" s="9"/>
      <c r="Z83" s="9"/>
      <c r="AA83" s="9"/>
    </row>
    <row r="84" spans="1:27" ht="12.75" customHeight="1" x14ac:dyDescent="0.25">
      <c r="A84" s="167">
        <v>0</v>
      </c>
      <c r="B84" t="s">
        <v>5376</v>
      </c>
      <c r="C84" s="199">
        <v>4409</v>
      </c>
      <c r="D84" s="199">
        <v>6457</v>
      </c>
      <c r="E84" s="199">
        <v>7766</v>
      </c>
      <c r="F84" s="199">
        <v>8767</v>
      </c>
      <c r="G84" s="199">
        <v>9396</v>
      </c>
      <c r="H84" s="11"/>
      <c r="I84" s="11"/>
      <c r="J84" s="11"/>
      <c r="K84" s="11"/>
      <c r="L84" s="11"/>
      <c r="M84" s="11"/>
      <c r="N84" s="11"/>
      <c r="O84" s="11"/>
      <c r="P84" s="9"/>
      <c r="Q84" s="9"/>
      <c r="R84" s="9"/>
      <c r="S84" s="9"/>
      <c r="T84" s="9"/>
      <c r="U84" s="9"/>
      <c r="V84" s="9"/>
      <c r="W84" s="9"/>
      <c r="X84" s="9"/>
      <c r="Y84" s="9"/>
      <c r="Z84" s="9"/>
      <c r="AA84" s="9"/>
    </row>
    <row r="85" spans="1:27" ht="12.75" customHeight="1" x14ac:dyDescent="0.25">
      <c r="A85" s="374" t="s">
        <v>58</v>
      </c>
      <c r="B85" t="s">
        <v>3123</v>
      </c>
      <c r="C85" s="199">
        <v>108</v>
      </c>
      <c r="D85" s="199">
        <v>145</v>
      </c>
      <c r="E85" s="199">
        <v>154</v>
      </c>
      <c r="F85" s="199">
        <v>178</v>
      </c>
      <c r="G85" s="199">
        <v>167</v>
      </c>
      <c r="H85" s="11"/>
      <c r="I85" s="11"/>
      <c r="J85" s="11"/>
      <c r="K85" s="11"/>
      <c r="L85" s="11"/>
      <c r="M85" s="11"/>
      <c r="N85" s="11"/>
      <c r="O85" s="11"/>
      <c r="P85" s="9"/>
      <c r="Q85" s="9"/>
      <c r="R85" s="9"/>
      <c r="S85" s="9"/>
      <c r="T85" s="9"/>
      <c r="U85" s="9"/>
      <c r="V85" s="9"/>
      <c r="W85" s="9"/>
      <c r="X85" s="9"/>
      <c r="Y85" s="9"/>
      <c r="Z85" s="9"/>
      <c r="AA85" s="9"/>
    </row>
    <row r="86" spans="1:27" ht="12.75" customHeight="1" x14ac:dyDescent="0.25">
      <c r="A86" s="374" t="s">
        <v>59</v>
      </c>
      <c r="B86" t="s">
        <v>5411</v>
      </c>
      <c r="C86" s="775" t="s">
        <v>10813</v>
      </c>
      <c r="D86" s="705"/>
      <c r="E86" s="705"/>
      <c r="F86" s="705"/>
      <c r="G86" s="705"/>
      <c r="H86" s="11"/>
      <c r="I86" s="11"/>
      <c r="J86" s="11"/>
      <c r="K86" s="11"/>
      <c r="L86" s="11"/>
      <c r="M86" s="11"/>
      <c r="N86" s="11"/>
      <c r="O86" s="11"/>
      <c r="P86" s="9"/>
      <c r="Q86" s="9"/>
      <c r="R86" s="9"/>
      <c r="S86" s="9"/>
      <c r="T86" s="9"/>
      <c r="U86" s="9"/>
      <c r="V86" s="9"/>
      <c r="W86" s="9"/>
      <c r="X86" s="9"/>
      <c r="Y86" s="9"/>
      <c r="Z86" s="9"/>
      <c r="AA86" s="9"/>
    </row>
    <row r="87" spans="1:27" ht="12.75" customHeight="1" x14ac:dyDescent="0.25">
      <c r="A87" s="167">
        <v>9</v>
      </c>
      <c r="B87" t="s">
        <v>2240</v>
      </c>
      <c r="C87" s="199">
        <v>1462</v>
      </c>
      <c r="D87" s="199">
        <v>1798</v>
      </c>
      <c r="E87" s="199">
        <v>2061</v>
      </c>
      <c r="F87" s="199">
        <v>1858</v>
      </c>
      <c r="G87" s="199">
        <v>1678</v>
      </c>
      <c r="H87" s="11"/>
      <c r="I87" s="11"/>
      <c r="J87" s="11"/>
      <c r="K87" s="11"/>
      <c r="L87" s="11"/>
      <c r="M87" s="11"/>
      <c r="N87" s="11"/>
      <c r="O87" s="11"/>
      <c r="P87" s="9"/>
      <c r="Q87" s="9"/>
      <c r="R87" s="9"/>
      <c r="S87" s="9"/>
      <c r="T87" s="9"/>
      <c r="U87" s="9"/>
      <c r="V87" s="9"/>
      <c r="W87" s="9"/>
      <c r="X87" s="9"/>
      <c r="Y87" s="9"/>
      <c r="Z87" s="9"/>
      <c r="AA87" s="9"/>
    </row>
    <row r="88" spans="1:27" ht="12.75" customHeight="1" x14ac:dyDescent="0.25">
      <c r="A88" s="132" t="s">
        <v>5412</v>
      </c>
      <c r="B88" s="265"/>
      <c r="C88" s="10"/>
      <c r="D88" s="242"/>
      <c r="E88" s="242"/>
      <c r="F88" s="242"/>
      <c r="G88" s="242"/>
      <c r="H88" s="11"/>
      <c r="I88" s="11"/>
      <c r="J88" s="11"/>
      <c r="K88" s="11"/>
      <c r="L88" s="11"/>
      <c r="M88" s="11"/>
      <c r="N88" s="11"/>
      <c r="O88" s="11"/>
      <c r="P88" s="9"/>
      <c r="Q88" s="9"/>
      <c r="R88" s="9"/>
      <c r="S88" s="9"/>
      <c r="T88" s="9"/>
      <c r="U88" s="9"/>
      <c r="V88" s="9"/>
      <c r="W88" s="9"/>
      <c r="X88" s="9"/>
      <c r="Y88" s="9"/>
      <c r="Z88" s="9"/>
      <c r="AA88" s="9"/>
    </row>
    <row r="89" spans="1:27" ht="12.75" customHeight="1" x14ac:dyDescent="0.25">
      <c r="A89" s="374" t="s">
        <v>58</v>
      </c>
      <c r="B89" t="s">
        <v>5413</v>
      </c>
      <c r="C89" s="199">
        <v>5852</v>
      </c>
      <c r="D89" s="199">
        <v>8240</v>
      </c>
      <c r="E89" s="199">
        <v>9810</v>
      </c>
      <c r="F89" s="199">
        <v>10616</v>
      </c>
      <c r="G89" s="199">
        <v>11052</v>
      </c>
      <c r="H89" s="11"/>
      <c r="I89" s="11"/>
      <c r="J89" s="11"/>
      <c r="K89" s="11"/>
      <c r="L89" s="11"/>
      <c r="M89" s="11"/>
      <c r="N89" s="11"/>
      <c r="O89" s="11"/>
      <c r="P89" s="9"/>
      <c r="Q89" s="9"/>
      <c r="R89" s="9"/>
      <c r="S89" s="9"/>
      <c r="T89" s="9"/>
      <c r="U89" s="9"/>
      <c r="V89" s="9"/>
      <c r="W89" s="9"/>
      <c r="X89" s="9"/>
      <c r="Y89" s="9"/>
      <c r="Z89" s="9"/>
      <c r="AA89" s="9"/>
    </row>
    <row r="90" spans="1:27" ht="12.75" customHeight="1" x14ac:dyDescent="0.25">
      <c r="A90" s="374" t="s">
        <v>59</v>
      </c>
      <c r="B90" t="s">
        <v>2527</v>
      </c>
      <c r="C90" s="199">
        <v>56</v>
      </c>
      <c r="D90" s="199">
        <v>61</v>
      </c>
      <c r="E90" s="199">
        <v>83</v>
      </c>
      <c r="F90" s="199">
        <v>87</v>
      </c>
      <c r="G90" s="199">
        <v>62</v>
      </c>
      <c r="H90" s="11"/>
      <c r="I90" s="11"/>
      <c r="J90" s="11"/>
      <c r="K90" s="11"/>
      <c r="L90" s="11"/>
      <c r="M90" s="11"/>
      <c r="N90" s="11"/>
      <c r="O90" s="11"/>
      <c r="P90" s="9"/>
      <c r="Q90" s="9"/>
      <c r="R90" s="9"/>
      <c r="S90" s="9"/>
      <c r="T90" s="9"/>
      <c r="U90" s="9"/>
      <c r="V90" s="9"/>
      <c r="W90" s="9"/>
      <c r="X90" s="9"/>
      <c r="Y90" s="9"/>
      <c r="Z90" s="9"/>
      <c r="AA90" s="9"/>
    </row>
    <row r="91" spans="1:27" ht="12.75" customHeight="1" x14ac:dyDescent="0.25">
      <c r="A91" s="374" t="s">
        <v>60</v>
      </c>
      <c r="B91" t="s">
        <v>5414</v>
      </c>
      <c r="C91" s="199">
        <v>32</v>
      </c>
      <c r="D91" s="199">
        <v>43</v>
      </c>
      <c r="E91" s="199">
        <v>46</v>
      </c>
      <c r="F91" s="199">
        <v>41</v>
      </c>
      <c r="G91" s="199">
        <v>47</v>
      </c>
      <c r="H91" s="11"/>
      <c r="I91" s="11"/>
      <c r="J91" s="11"/>
      <c r="K91" s="11"/>
      <c r="L91" s="11"/>
      <c r="M91" s="11"/>
      <c r="N91" s="11"/>
      <c r="O91" s="11"/>
      <c r="P91" s="9"/>
      <c r="Q91" s="9"/>
      <c r="R91" s="9"/>
      <c r="S91" s="9"/>
      <c r="T91" s="9"/>
      <c r="U91" s="9"/>
      <c r="V91" s="9"/>
      <c r="W91" s="9"/>
      <c r="X91" s="9"/>
      <c r="Y91" s="9"/>
      <c r="Z91" s="9"/>
      <c r="AA91" s="9"/>
    </row>
    <row r="92" spans="1:27" ht="12.75" customHeight="1" x14ac:dyDescent="0.25">
      <c r="A92" s="374" t="s">
        <v>61</v>
      </c>
      <c r="B92" t="s">
        <v>5415</v>
      </c>
      <c r="C92" s="775" t="s">
        <v>10813</v>
      </c>
      <c r="D92" s="705"/>
      <c r="E92" s="705"/>
      <c r="F92" s="705"/>
      <c r="G92" s="705"/>
      <c r="H92" s="11"/>
      <c r="I92" s="11"/>
      <c r="J92" s="11"/>
      <c r="K92" s="11"/>
      <c r="L92" s="11"/>
      <c r="M92" s="11"/>
      <c r="N92" s="11"/>
      <c r="O92" s="11"/>
      <c r="P92" s="9"/>
      <c r="Q92" s="9"/>
      <c r="R92" s="9"/>
      <c r="S92" s="9"/>
      <c r="T92" s="9"/>
      <c r="U92" s="9"/>
      <c r="V92" s="9"/>
      <c r="W92" s="9"/>
      <c r="X92" s="9"/>
      <c r="Y92" s="9"/>
      <c r="Z92" s="9"/>
      <c r="AA92" s="9"/>
    </row>
    <row r="93" spans="1:27" ht="12.75" customHeight="1" x14ac:dyDescent="0.25">
      <c r="A93" s="374" t="s">
        <v>62</v>
      </c>
      <c r="B93" t="s">
        <v>5416</v>
      </c>
      <c r="C93" s="190" t="s">
        <v>1542</v>
      </c>
      <c r="D93" s="190" t="s">
        <v>1542</v>
      </c>
      <c r="E93" s="199">
        <v>10</v>
      </c>
      <c r="F93" s="190" t="s">
        <v>1542</v>
      </c>
      <c r="G93" s="199">
        <v>13</v>
      </c>
      <c r="H93" s="11"/>
      <c r="I93" s="11"/>
      <c r="J93" s="11"/>
      <c r="K93" s="11"/>
      <c r="L93" s="11"/>
      <c r="M93" s="11"/>
      <c r="N93" s="11"/>
      <c r="O93" s="11"/>
      <c r="P93" s="9"/>
      <c r="Q93" s="9"/>
      <c r="R93" s="9"/>
      <c r="S93" s="9"/>
      <c r="T93" s="9"/>
      <c r="U93" s="9"/>
      <c r="V93" s="9"/>
      <c r="W93" s="9"/>
      <c r="X93" s="9"/>
      <c r="Y93" s="9"/>
      <c r="Z93" s="9"/>
      <c r="AA93" s="9"/>
    </row>
    <row r="94" spans="1:27" ht="12.75" customHeight="1" x14ac:dyDescent="0.25">
      <c r="A94" s="374" t="s">
        <v>77</v>
      </c>
      <c r="B94" t="s">
        <v>5417</v>
      </c>
      <c r="C94" s="775" t="s">
        <v>10813</v>
      </c>
      <c r="D94" s="705"/>
      <c r="E94" s="705"/>
      <c r="F94" s="705"/>
      <c r="G94" s="705"/>
      <c r="H94" s="11"/>
      <c r="I94" s="11"/>
      <c r="J94" s="11"/>
      <c r="K94" s="11"/>
      <c r="L94" s="11"/>
      <c r="M94" s="11"/>
      <c r="N94" s="11"/>
      <c r="O94" s="11"/>
      <c r="P94" s="9"/>
      <c r="Q94" s="9"/>
      <c r="R94" s="9"/>
      <c r="S94" s="9"/>
      <c r="T94" s="9"/>
      <c r="U94" s="9"/>
      <c r="V94" s="9"/>
      <c r="W94" s="9"/>
      <c r="X94" s="9"/>
      <c r="Y94" s="9"/>
      <c r="Z94" s="9"/>
      <c r="AA94" s="9"/>
    </row>
    <row r="95" spans="1:27" ht="12.75" customHeight="1" x14ac:dyDescent="0.25">
      <c r="A95" s="132" t="s">
        <v>5418</v>
      </c>
      <c r="B95" s="265"/>
      <c r="C95" s="199"/>
      <c r="D95" s="199"/>
      <c r="E95" s="199"/>
      <c r="F95" s="199"/>
      <c r="G95" s="199"/>
      <c r="H95" s="11"/>
      <c r="I95" s="11"/>
      <c r="J95" s="11"/>
      <c r="K95" s="11"/>
      <c r="L95" s="11"/>
      <c r="M95" s="11"/>
      <c r="N95" s="11"/>
      <c r="O95" s="11"/>
      <c r="P95" s="9"/>
      <c r="Q95" s="9"/>
      <c r="R95" s="9"/>
      <c r="S95" s="9"/>
      <c r="T95" s="9"/>
      <c r="U95" s="9"/>
      <c r="V95" s="9"/>
      <c r="W95" s="9"/>
      <c r="X95" s="9"/>
      <c r="Y95" s="9"/>
      <c r="Z95" s="9"/>
      <c r="AA95" s="9"/>
    </row>
    <row r="96" spans="1:27" ht="12.75" customHeight="1" x14ac:dyDescent="0.25">
      <c r="A96" s="167">
        <v>0</v>
      </c>
      <c r="B96" t="s">
        <v>5376</v>
      </c>
      <c r="C96" s="199">
        <v>4211</v>
      </c>
      <c r="D96" s="199">
        <v>5671</v>
      </c>
      <c r="E96" s="199">
        <v>6833</v>
      </c>
      <c r="F96" s="199">
        <v>7527</v>
      </c>
      <c r="G96" s="199">
        <v>7901</v>
      </c>
      <c r="H96" s="11"/>
      <c r="I96" s="11"/>
      <c r="J96" s="11"/>
      <c r="K96" s="11"/>
      <c r="L96" s="11"/>
      <c r="M96" s="11"/>
      <c r="N96" s="11"/>
      <c r="O96" s="11"/>
      <c r="P96" s="9"/>
      <c r="Q96" s="9"/>
      <c r="R96" s="9"/>
      <c r="S96" s="9"/>
      <c r="T96" s="9"/>
      <c r="U96" s="9"/>
      <c r="V96" s="9"/>
      <c r="W96" s="9"/>
      <c r="X96" s="9"/>
      <c r="Y96" s="9"/>
      <c r="Z96" s="9"/>
      <c r="AA96" s="9"/>
    </row>
    <row r="97" spans="1:27" ht="12.75" customHeight="1" x14ac:dyDescent="0.25">
      <c r="A97" s="374" t="s">
        <v>58</v>
      </c>
      <c r="B97" t="s">
        <v>3037</v>
      </c>
      <c r="C97" s="199">
        <v>142</v>
      </c>
      <c r="D97" s="199">
        <v>210</v>
      </c>
      <c r="E97" s="199">
        <v>274</v>
      </c>
      <c r="F97" s="199">
        <v>324</v>
      </c>
      <c r="G97" s="199">
        <v>260</v>
      </c>
      <c r="H97" s="11"/>
      <c r="I97" s="11"/>
      <c r="J97" s="11"/>
      <c r="K97" s="11"/>
      <c r="L97" s="11"/>
      <c r="M97" s="11"/>
      <c r="N97" s="11"/>
      <c r="O97" s="11"/>
      <c r="P97" s="9"/>
      <c r="Q97" s="9"/>
      <c r="R97" s="9"/>
      <c r="S97" s="9"/>
      <c r="T97" s="9"/>
      <c r="U97" s="9"/>
      <c r="V97" s="9"/>
      <c r="W97" s="9"/>
      <c r="X97" s="9"/>
      <c r="Y97" s="9"/>
      <c r="Z97" s="9"/>
      <c r="AA97" s="9"/>
    </row>
    <row r="98" spans="1:27" ht="12.75" customHeight="1" x14ac:dyDescent="0.25">
      <c r="A98" s="374" t="s">
        <v>59</v>
      </c>
      <c r="B98" t="s">
        <v>3038</v>
      </c>
      <c r="C98" s="199">
        <v>10</v>
      </c>
      <c r="D98" s="199">
        <v>10</v>
      </c>
      <c r="E98" s="199">
        <v>14</v>
      </c>
      <c r="F98" s="199">
        <v>21</v>
      </c>
      <c r="G98" s="199">
        <v>24</v>
      </c>
      <c r="H98" s="11"/>
      <c r="I98" s="11"/>
      <c r="J98" s="11"/>
      <c r="K98" s="11"/>
      <c r="L98" s="11"/>
      <c r="M98" s="11"/>
      <c r="N98" s="11"/>
      <c r="O98" s="11"/>
      <c r="P98" s="9"/>
      <c r="Q98" s="9"/>
      <c r="R98" s="9"/>
      <c r="S98" s="9"/>
      <c r="T98" s="9"/>
      <c r="U98" s="9"/>
      <c r="V98" s="9"/>
      <c r="W98" s="9"/>
      <c r="X98" s="9"/>
      <c r="Y98" s="9"/>
      <c r="Z98" s="9"/>
      <c r="AA98" s="9"/>
    </row>
    <row r="99" spans="1:27" ht="12.75" customHeight="1" x14ac:dyDescent="0.25">
      <c r="A99" s="374" t="s">
        <v>60</v>
      </c>
      <c r="B99" t="s">
        <v>3750</v>
      </c>
      <c r="C99" s="199">
        <v>27</v>
      </c>
      <c r="D99" s="199">
        <v>32</v>
      </c>
      <c r="E99" s="199">
        <v>36</v>
      </c>
      <c r="F99" s="199">
        <v>45</v>
      </c>
      <c r="G99" s="199">
        <v>40</v>
      </c>
      <c r="H99" s="11"/>
      <c r="I99" s="11"/>
      <c r="J99" s="11"/>
      <c r="K99" s="11"/>
      <c r="L99" s="11"/>
      <c r="M99" s="11"/>
      <c r="N99" s="11"/>
      <c r="O99" s="11"/>
      <c r="P99" s="9"/>
      <c r="Q99" s="9"/>
      <c r="R99" s="9"/>
      <c r="S99" s="9"/>
      <c r="T99" s="9"/>
      <c r="U99" s="9"/>
      <c r="V99" s="9"/>
      <c r="W99" s="9"/>
      <c r="X99" s="9"/>
      <c r="Y99" s="9"/>
      <c r="Z99" s="9"/>
      <c r="AA99" s="9"/>
    </row>
    <row r="100" spans="1:27" ht="12.75" customHeight="1" x14ac:dyDescent="0.25">
      <c r="A100" s="374" t="s">
        <v>61</v>
      </c>
      <c r="B100" t="s">
        <v>3050</v>
      </c>
      <c r="C100" s="199">
        <v>19</v>
      </c>
      <c r="D100" s="199">
        <v>27</v>
      </c>
      <c r="E100" s="199">
        <v>28</v>
      </c>
      <c r="F100" s="199">
        <v>34</v>
      </c>
      <c r="G100" s="199">
        <v>30</v>
      </c>
      <c r="H100" s="11"/>
      <c r="I100" s="11"/>
      <c r="J100" s="11"/>
      <c r="K100" s="11"/>
      <c r="L100" s="11"/>
      <c r="M100" s="11"/>
      <c r="N100" s="11"/>
      <c r="O100" s="11"/>
      <c r="P100" s="9"/>
      <c r="Q100" s="9"/>
      <c r="R100" s="9"/>
      <c r="S100" s="9"/>
      <c r="T100" s="9"/>
      <c r="U100" s="9"/>
      <c r="V100" s="9"/>
      <c r="W100" s="9"/>
      <c r="X100" s="9"/>
      <c r="Y100" s="9"/>
      <c r="Z100" s="9"/>
      <c r="AA100" s="9"/>
    </row>
    <row r="101" spans="1:27" ht="12.75" customHeight="1" x14ac:dyDescent="0.25">
      <c r="A101" s="374" t="s">
        <v>62</v>
      </c>
      <c r="B101" t="s">
        <v>3048</v>
      </c>
      <c r="C101" s="190" t="s">
        <v>1542</v>
      </c>
      <c r="D101" s="190" t="s">
        <v>1542</v>
      </c>
      <c r="E101" s="199">
        <v>14</v>
      </c>
      <c r="F101" s="190" t="s">
        <v>1542</v>
      </c>
      <c r="G101" s="199">
        <v>17</v>
      </c>
      <c r="H101" s="11"/>
      <c r="I101" s="11"/>
      <c r="J101" s="11"/>
      <c r="K101" s="11"/>
      <c r="L101" s="11"/>
      <c r="M101" s="11"/>
      <c r="N101" s="11"/>
      <c r="O101" s="11"/>
      <c r="P101" s="9"/>
      <c r="Q101" s="9"/>
      <c r="R101" s="9"/>
      <c r="S101" s="9"/>
      <c r="T101" s="9"/>
      <c r="U101" s="9"/>
      <c r="V101" s="9"/>
      <c r="W101" s="9"/>
      <c r="X101" s="9"/>
      <c r="Y101" s="9"/>
      <c r="Z101" s="9"/>
      <c r="AA101" s="9"/>
    </row>
    <row r="102" spans="1:27" ht="12.75" customHeight="1" x14ac:dyDescent="0.25">
      <c r="A102" s="374" t="s">
        <v>77</v>
      </c>
      <c r="B102" t="s">
        <v>5388</v>
      </c>
      <c r="C102" s="199">
        <v>511</v>
      </c>
      <c r="D102" s="199">
        <v>821</v>
      </c>
      <c r="E102" s="199">
        <v>988</v>
      </c>
      <c r="F102" s="199">
        <v>957</v>
      </c>
      <c r="G102" s="199">
        <v>970</v>
      </c>
      <c r="H102" s="11"/>
      <c r="I102" s="11"/>
      <c r="J102" s="11"/>
      <c r="K102" s="11"/>
      <c r="L102" s="11"/>
      <c r="M102" s="11"/>
      <c r="N102" s="11"/>
      <c r="O102" s="11"/>
      <c r="P102" s="9"/>
      <c r="Q102" s="9"/>
      <c r="R102" s="9"/>
      <c r="S102" s="9"/>
      <c r="T102" s="9"/>
      <c r="U102" s="9"/>
      <c r="V102" s="9"/>
      <c r="W102" s="9"/>
      <c r="X102" s="9"/>
      <c r="Y102" s="9"/>
      <c r="Z102" s="9"/>
      <c r="AA102" s="9"/>
    </row>
    <row r="103" spans="1:27" ht="12.75" customHeight="1" x14ac:dyDescent="0.25">
      <c r="A103" s="374" t="s">
        <v>1963</v>
      </c>
      <c r="B103" t="s">
        <v>5419</v>
      </c>
      <c r="C103" s="199">
        <v>11</v>
      </c>
      <c r="D103" s="199">
        <v>12</v>
      </c>
      <c r="E103" s="199">
        <v>14</v>
      </c>
      <c r="F103" s="199">
        <v>14</v>
      </c>
      <c r="G103" s="199">
        <v>10</v>
      </c>
      <c r="H103" s="11"/>
      <c r="I103" s="11"/>
      <c r="J103" s="11"/>
      <c r="K103" s="11"/>
      <c r="L103" s="11"/>
      <c r="M103" s="11"/>
      <c r="N103" s="11"/>
      <c r="O103" s="11"/>
      <c r="P103" s="9"/>
      <c r="Q103" s="9"/>
      <c r="R103" s="9"/>
      <c r="S103" s="9"/>
      <c r="T103" s="9"/>
      <c r="U103" s="9"/>
      <c r="V103" s="9"/>
      <c r="W103" s="9"/>
      <c r="X103" s="9"/>
      <c r="Y103" s="9"/>
      <c r="Z103" s="9"/>
      <c r="AA103" s="9"/>
    </row>
    <row r="104" spans="1:27" ht="12.75" customHeight="1" x14ac:dyDescent="0.25">
      <c r="A104" s="374" t="s">
        <v>1965</v>
      </c>
      <c r="B104" t="s">
        <v>3041</v>
      </c>
      <c r="C104" s="199">
        <v>25</v>
      </c>
      <c r="D104" s="199">
        <v>29</v>
      </c>
      <c r="E104" s="199">
        <v>31</v>
      </c>
      <c r="F104" s="199">
        <v>29</v>
      </c>
      <c r="G104" s="199">
        <v>52</v>
      </c>
      <c r="H104" s="11"/>
      <c r="I104" s="11"/>
      <c r="J104" s="11"/>
      <c r="K104" s="11"/>
      <c r="L104" s="11"/>
      <c r="M104" s="11"/>
      <c r="N104" s="11"/>
      <c r="O104" s="11"/>
      <c r="P104" s="9"/>
      <c r="Q104" s="9"/>
      <c r="R104" s="9"/>
      <c r="S104" s="9"/>
      <c r="T104" s="9"/>
      <c r="U104" s="9"/>
      <c r="V104" s="9"/>
      <c r="W104" s="9"/>
      <c r="X104" s="9"/>
      <c r="Y104" s="9"/>
      <c r="Z104" s="9"/>
      <c r="AA104" s="9"/>
    </row>
    <row r="105" spans="1:27" ht="12.75" customHeight="1" x14ac:dyDescent="0.25">
      <c r="A105" s="22" t="s">
        <v>1967</v>
      </c>
      <c r="B105" t="s">
        <v>3039</v>
      </c>
      <c r="C105" s="199">
        <v>30</v>
      </c>
      <c r="D105" s="199">
        <v>39</v>
      </c>
      <c r="E105" s="199">
        <v>51</v>
      </c>
      <c r="F105" s="199">
        <v>38</v>
      </c>
      <c r="G105" s="199">
        <v>53</v>
      </c>
      <c r="H105" s="11"/>
      <c r="I105" s="11"/>
      <c r="J105" s="11"/>
      <c r="K105" s="11"/>
      <c r="L105" s="11"/>
      <c r="M105" s="11"/>
      <c r="N105" s="11"/>
      <c r="O105" s="11"/>
      <c r="P105" s="9"/>
      <c r="Q105" s="9"/>
      <c r="R105" s="9"/>
      <c r="S105" s="9"/>
      <c r="T105" s="9"/>
      <c r="U105" s="9"/>
      <c r="V105" s="9"/>
      <c r="W105" s="9"/>
      <c r="X105" s="9"/>
      <c r="Y105" s="9"/>
      <c r="Z105" s="9"/>
      <c r="AA105" s="9"/>
    </row>
    <row r="106" spans="1:27" ht="12.75" customHeight="1" x14ac:dyDescent="0.25">
      <c r="A106" s="167">
        <v>10</v>
      </c>
      <c r="B106" t="s">
        <v>5420</v>
      </c>
      <c r="C106" s="199">
        <v>40</v>
      </c>
      <c r="D106" s="199">
        <v>65</v>
      </c>
      <c r="E106" s="199">
        <v>76</v>
      </c>
      <c r="F106" s="199">
        <v>77</v>
      </c>
      <c r="G106" s="199">
        <v>74</v>
      </c>
      <c r="H106" s="11"/>
      <c r="I106" s="11"/>
      <c r="J106" s="11"/>
      <c r="K106" s="11"/>
      <c r="L106" s="11"/>
      <c r="M106" s="11"/>
      <c r="N106" s="11"/>
      <c r="O106" s="11"/>
      <c r="P106" s="9"/>
      <c r="Q106" s="9"/>
      <c r="R106" s="9"/>
      <c r="S106" s="9"/>
      <c r="T106" s="9"/>
      <c r="U106" s="9"/>
      <c r="V106" s="9"/>
      <c r="W106" s="9"/>
      <c r="X106" s="9"/>
      <c r="Y106" s="9"/>
      <c r="Z106" s="9"/>
      <c r="AA106" s="9"/>
    </row>
    <row r="107" spans="1:27" ht="12.75" customHeight="1" x14ac:dyDescent="0.25">
      <c r="A107" s="167">
        <v>11</v>
      </c>
      <c r="B107" t="s">
        <v>3040</v>
      </c>
      <c r="C107" s="199">
        <v>57</v>
      </c>
      <c r="D107" s="199">
        <v>65</v>
      </c>
      <c r="E107" s="199">
        <v>112</v>
      </c>
      <c r="F107" s="199">
        <v>144</v>
      </c>
      <c r="G107" s="199">
        <v>147</v>
      </c>
      <c r="H107" s="11"/>
      <c r="I107" s="11"/>
      <c r="J107" s="11"/>
      <c r="K107" s="11"/>
      <c r="L107" s="11"/>
      <c r="M107" s="11"/>
      <c r="N107" s="11"/>
      <c r="O107" s="11"/>
      <c r="P107" s="9"/>
      <c r="Q107" s="9"/>
      <c r="R107" s="9"/>
      <c r="S107" s="9"/>
      <c r="T107" s="9"/>
      <c r="U107" s="9"/>
      <c r="V107" s="9"/>
      <c r="W107" s="9"/>
      <c r="X107" s="9"/>
      <c r="Y107" s="9"/>
      <c r="Z107" s="9"/>
      <c r="AA107" s="9"/>
    </row>
    <row r="108" spans="1:27" ht="12.75" customHeight="1" x14ac:dyDescent="0.25">
      <c r="A108" s="167">
        <v>12</v>
      </c>
      <c r="B108" t="s">
        <v>5392</v>
      </c>
      <c r="C108" s="775" t="s">
        <v>10813</v>
      </c>
      <c r="D108" s="705"/>
      <c r="E108" s="705"/>
      <c r="F108" s="705"/>
      <c r="G108" s="705"/>
      <c r="H108" s="11"/>
      <c r="I108" s="11"/>
      <c r="J108" s="11"/>
      <c r="K108" s="11"/>
      <c r="L108" s="11"/>
      <c r="M108" s="11"/>
      <c r="N108" s="11"/>
      <c r="O108" s="11"/>
      <c r="P108" s="9"/>
      <c r="Q108" s="9"/>
      <c r="R108" s="9"/>
      <c r="S108" s="9"/>
      <c r="T108" s="9"/>
      <c r="U108" s="9"/>
      <c r="V108" s="9"/>
      <c r="W108" s="9"/>
      <c r="X108" s="9"/>
      <c r="Y108" s="9"/>
      <c r="Z108" s="9"/>
      <c r="AA108" s="9"/>
    </row>
    <row r="109" spans="1:27" ht="12.75" customHeight="1" x14ac:dyDescent="0.25">
      <c r="A109" s="167">
        <v>13</v>
      </c>
      <c r="B109" t="s">
        <v>5421</v>
      </c>
      <c r="C109" s="775" t="s">
        <v>10813</v>
      </c>
      <c r="D109" s="705"/>
      <c r="E109" s="705"/>
      <c r="F109" s="705"/>
      <c r="G109" s="705"/>
      <c r="H109" s="11"/>
      <c r="I109" s="11"/>
      <c r="J109" s="11"/>
      <c r="K109" s="11"/>
      <c r="L109" s="11"/>
      <c r="M109" s="11"/>
      <c r="N109" s="11"/>
      <c r="O109" s="11"/>
      <c r="P109" s="9"/>
      <c r="Q109" s="9"/>
      <c r="R109" s="9"/>
      <c r="S109" s="9"/>
      <c r="T109" s="9"/>
      <c r="U109" s="9"/>
      <c r="V109" s="9"/>
      <c r="W109" s="9"/>
      <c r="X109" s="9"/>
      <c r="Y109" s="9"/>
      <c r="Z109" s="9"/>
      <c r="AA109" s="9"/>
    </row>
    <row r="110" spans="1:27" ht="12.75" customHeight="1" x14ac:dyDescent="0.25">
      <c r="A110" s="167">
        <v>14</v>
      </c>
      <c r="B110" t="s">
        <v>3046</v>
      </c>
      <c r="C110" s="775" t="s">
        <v>10813</v>
      </c>
      <c r="D110" s="705"/>
      <c r="E110" s="705"/>
      <c r="F110" s="705"/>
      <c r="G110" s="705"/>
      <c r="H110" s="11"/>
      <c r="I110" s="11"/>
      <c r="J110" s="11"/>
      <c r="K110" s="11"/>
      <c r="L110" s="11"/>
      <c r="M110" s="11"/>
      <c r="N110" s="11"/>
      <c r="O110" s="11"/>
      <c r="P110" s="9"/>
      <c r="Q110" s="9"/>
      <c r="R110" s="9"/>
      <c r="S110" s="9"/>
      <c r="T110" s="9"/>
      <c r="U110" s="9"/>
      <c r="V110" s="9"/>
      <c r="W110" s="9"/>
      <c r="X110" s="9"/>
      <c r="Y110" s="9"/>
      <c r="Z110" s="9"/>
      <c r="AA110" s="9"/>
    </row>
    <row r="111" spans="1:27" ht="12.75" customHeight="1" x14ac:dyDescent="0.25">
      <c r="A111" s="167">
        <v>15</v>
      </c>
      <c r="B111" t="s">
        <v>3036</v>
      </c>
      <c r="C111" s="199">
        <v>449</v>
      </c>
      <c r="D111" s="199">
        <v>703</v>
      </c>
      <c r="E111" s="199">
        <v>806</v>
      </c>
      <c r="F111" s="199">
        <v>979</v>
      </c>
      <c r="G111" s="199">
        <v>1046</v>
      </c>
      <c r="H111" s="11"/>
      <c r="I111" s="11"/>
      <c r="J111" s="11"/>
      <c r="K111" s="11"/>
      <c r="L111" s="11"/>
      <c r="M111" s="11"/>
      <c r="N111" s="11"/>
      <c r="O111" s="11"/>
      <c r="P111" s="9"/>
      <c r="Q111" s="9"/>
      <c r="R111" s="9"/>
      <c r="S111" s="9"/>
      <c r="T111" s="9"/>
      <c r="U111" s="9"/>
      <c r="V111" s="9"/>
      <c r="W111" s="9"/>
      <c r="X111" s="9"/>
      <c r="Y111" s="9"/>
      <c r="Z111" s="9"/>
      <c r="AA111" s="9"/>
    </row>
    <row r="112" spans="1:27" ht="12.75" customHeight="1" x14ac:dyDescent="0.25">
      <c r="A112" s="167">
        <v>16</v>
      </c>
      <c r="B112" t="s">
        <v>3076</v>
      </c>
      <c r="C112" s="199">
        <v>27</v>
      </c>
      <c r="D112" s="199">
        <v>37</v>
      </c>
      <c r="E112" s="199">
        <v>56</v>
      </c>
      <c r="F112" s="199">
        <v>59</v>
      </c>
      <c r="G112" s="199">
        <v>75</v>
      </c>
      <c r="H112" s="11"/>
      <c r="I112" s="11"/>
      <c r="J112" s="11"/>
      <c r="K112" s="11"/>
      <c r="L112" s="11"/>
      <c r="M112" s="11"/>
      <c r="N112" s="11"/>
      <c r="O112" s="11"/>
      <c r="P112" s="9"/>
      <c r="Q112" s="9"/>
      <c r="R112" s="9"/>
      <c r="S112" s="9"/>
      <c r="T112" s="9"/>
      <c r="U112" s="9"/>
      <c r="V112" s="9"/>
      <c r="W112" s="9"/>
      <c r="X112" s="9"/>
      <c r="Y112" s="9"/>
      <c r="Z112" s="9"/>
      <c r="AA112" s="9"/>
    </row>
    <row r="113" spans="1:27" ht="12.75" customHeight="1" x14ac:dyDescent="0.25">
      <c r="A113" s="24">
        <v>9</v>
      </c>
      <c r="B113" t="s">
        <v>2240</v>
      </c>
      <c r="C113" s="199">
        <v>721</v>
      </c>
      <c r="D113" s="199">
        <v>1164</v>
      </c>
      <c r="E113" s="199">
        <v>1241</v>
      </c>
      <c r="F113" s="199">
        <v>1158</v>
      </c>
      <c r="G113" s="199">
        <v>1134</v>
      </c>
      <c r="H113" s="11"/>
      <c r="I113" s="11"/>
      <c r="J113" s="11"/>
      <c r="K113" s="11"/>
      <c r="L113" s="11"/>
      <c r="M113" s="11"/>
      <c r="N113" s="11"/>
      <c r="O113" s="11"/>
      <c r="P113" s="9"/>
      <c r="Q113" s="9"/>
      <c r="R113" s="9"/>
      <c r="S113" s="9"/>
      <c r="T113" s="9"/>
      <c r="U113" s="9"/>
      <c r="V113" s="9"/>
      <c r="W113" s="9"/>
      <c r="X113" s="9"/>
      <c r="Y113" s="9"/>
      <c r="Z113" s="9"/>
      <c r="AA113" s="9"/>
    </row>
    <row r="114" spans="1:27" s="19" customFormat="1" ht="12.75" customHeight="1" x14ac:dyDescent="0.25">
      <c r="A114" s="19" t="s">
        <v>53</v>
      </c>
      <c r="C114" s="20">
        <v>49069</v>
      </c>
      <c r="D114" s="20">
        <v>69124</v>
      </c>
      <c r="E114" s="20">
        <v>82170</v>
      </c>
      <c r="F114" s="20">
        <v>88858</v>
      </c>
      <c r="G114" s="20">
        <v>92008</v>
      </c>
      <c r="H114" s="20"/>
      <c r="I114" s="20"/>
      <c r="J114" s="20"/>
      <c r="K114" s="20"/>
      <c r="L114" s="20"/>
      <c r="M114" s="20"/>
      <c r="N114" s="20"/>
      <c r="O114" s="20"/>
      <c r="P114" s="21"/>
      <c r="Q114" s="21"/>
      <c r="R114" s="21"/>
      <c r="S114" s="21"/>
      <c r="T114" s="21"/>
      <c r="U114" s="21"/>
      <c r="V114" s="21"/>
      <c r="W114" s="21"/>
      <c r="X114" s="21"/>
      <c r="Y114" s="21"/>
      <c r="Z114" s="21"/>
      <c r="AA114" s="21"/>
    </row>
  </sheetData>
  <mergeCells count="33">
    <mergeCell ref="C108:G108"/>
    <mergeCell ref="C109:G109"/>
    <mergeCell ref="C110:G110"/>
    <mergeCell ref="C32:G32"/>
    <mergeCell ref="C33:G33"/>
    <mergeCell ref="C36:G36"/>
    <mergeCell ref="C37:G37"/>
    <mergeCell ref="C50:G50"/>
    <mergeCell ref="C51:G51"/>
    <mergeCell ref="C73:G73"/>
    <mergeCell ref="B13:G13"/>
    <mergeCell ref="B15:G15"/>
    <mergeCell ref="B16:G16"/>
    <mergeCell ref="B17:G17"/>
    <mergeCell ref="B18:G18"/>
    <mergeCell ref="B8:G8"/>
    <mergeCell ref="B9:G9"/>
    <mergeCell ref="B10:G10"/>
    <mergeCell ref="B11:G11"/>
    <mergeCell ref="B12:G12"/>
    <mergeCell ref="B3:G3"/>
    <mergeCell ref="B4:G4"/>
    <mergeCell ref="B5:G5"/>
    <mergeCell ref="B6:G6"/>
    <mergeCell ref="B7:G7"/>
    <mergeCell ref="C86:G86"/>
    <mergeCell ref="C94:G94"/>
    <mergeCell ref="C48:G48"/>
    <mergeCell ref="C54:G54"/>
    <mergeCell ref="B14:G14"/>
    <mergeCell ref="C27:G27"/>
    <mergeCell ref="C31:G31"/>
    <mergeCell ref="C92:G92"/>
  </mergeCells>
  <dataValidations count="3">
    <dataValidation type="list" allowBlank="1" showInputMessage="1" showErrorMessage="1" sqref="B5:G5" xr:uid="{00000000-0002-0000-A402-000000000000}">
      <formula1>$AA$7:$AA$14</formula1>
    </dataValidation>
    <dataValidation type="list" allowBlank="1" showInputMessage="1" showErrorMessage="1" sqref="B10:G10" xr:uid="{00000000-0002-0000-A402-000001000000}">
      <formula1>$AA$15:$AA$16</formula1>
    </dataValidation>
    <dataValidation type="list" allowBlank="1" showInputMessage="1" showErrorMessage="1" sqref="B12:G12" xr:uid="{00000000-0002-0000-A402-000002000000}">
      <formula1>$AA$17:$AA$19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2-000000000000}">
  <dimension ref="A1:AA36"/>
  <sheetViews>
    <sheetView workbookViewId="0">
      <pane xSplit="1" ySplit="2" topLeftCell="B12" activePane="bottomRight" state="frozen"/>
      <selection activeCell="A5" sqref="A5:XFD5"/>
      <selection pane="topRight" activeCell="A5" sqref="A5:XFD5"/>
      <selection pane="bottomLeft" activeCell="A5" sqref="A5:XFD5"/>
      <selection pane="bottomRight" activeCell="J26" sqref="J26"/>
    </sheetView>
  </sheetViews>
  <sheetFormatPr defaultColWidth="9.140625" defaultRowHeight="15" x14ac:dyDescent="0.25"/>
  <cols>
    <col min="1" max="1" width="36.85546875" style="2" customWidth="1"/>
    <col min="2" max="2" width="62.140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5422</v>
      </c>
      <c r="C3" s="702"/>
      <c r="D3" s="702"/>
      <c r="E3" s="702"/>
      <c r="F3" s="702"/>
      <c r="G3" s="702"/>
    </row>
    <row r="4" spans="1:27" s="182" customFormat="1" ht="63" customHeight="1" x14ac:dyDescent="0.25">
      <c r="A4" s="180" t="s">
        <v>2</v>
      </c>
      <c r="B4" s="706" t="s">
        <v>5371</v>
      </c>
      <c r="C4" s="706"/>
      <c r="D4" s="706"/>
      <c r="E4" s="706"/>
      <c r="F4" s="706"/>
      <c r="G4" s="706"/>
    </row>
    <row r="5" spans="1:27" ht="14.25" customHeight="1" x14ac:dyDescent="0.25">
      <c r="A5" s="6" t="s">
        <v>5</v>
      </c>
      <c r="B5" s="699" t="s">
        <v>6</v>
      </c>
      <c r="C5" s="699"/>
      <c r="D5" s="699"/>
      <c r="E5" s="699"/>
      <c r="F5" s="699"/>
      <c r="G5" s="699"/>
    </row>
    <row r="6" spans="1:27" ht="14.25" customHeight="1" x14ac:dyDescent="0.25">
      <c r="A6" s="6" t="s">
        <v>8</v>
      </c>
      <c r="B6" s="699" t="s">
        <v>9</v>
      </c>
      <c r="C6" s="699"/>
      <c r="D6" s="699"/>
      <c r="E6" s="699"/>
      <c r="F6" s="699"/>
      <c r="G6" s="699"/>
    </row>
    <row r="7" spans="1:27" ht="14.25" customHeight="1" x14ac:dyDescent="0.25">
      <c r="A7" s="6" t="s">
        <v>11</v>
      </c>
      <c r="B7" s="688" t="s">
        <v>5357</v>
      </c>
      <c r="C7" s="688"/>
      <c r="D7" s="688"/>
      <c r="E7" s="688"/>
      <c r="F7" s="688"/>
      <c r="G7" s="688"/>
    </row>
    <row r="8" spans="1:27" ht="14.25" customHeight="1" x14ac:dyDescent="0.25">
      <c r="A8" s="6" t="s">
        <v>13</v>
      </c>
      <c r="B8" s="688" t="s">
        <v>9</v>
      </c>
      <c r="C8" s="688"/>
      <c r="D8" s="688"/>
      <c r="E8" s="688"/>
      <c r="F8" s="688"/>
      <c r="G8" s="688"/>
    </row>
    <row r="9" spans="1:27" ht="14.25" customHeight="1" x14ac:dyDescent="0.25">
      <c r="A9" s="6" t="s">
        <v>15</v>
      </c>
      <c r="B9" s="699" t="s">
        <v>63</v>
      </c>
      <c r="C9" s="699"/>
      <c r="D9" s="699"/>
      <c r="E9" s="699"/>
      <c r="F9" s="699"/>
      <c r="G9" s="699"/>
      <c r="Z9" s="2" t="s">
        <v>3</v>
      </c>
      <c r="AA9" s="2" t="s">
        <v>4</v>
      </c>
    </row>
    <row r="10" spans="1:27" ht="14.25" customHeight="1" x14ac:dyDescent="0.25">
      <c r="A10" s="6" t="s">
        <v>17</v>
      </c>
      <c r="B10" s="699" t="s">
        <v>18</v>
      </c>
      <c r="C10" s="699"/>
      <c r="D10" s="699"/>
      <c r="E10" s="699"/>
      <c r="F10" s="699"/>
      <c r="G10" s="699"/>
      <c r="AA10" s="2" t="s">
        <v>7</v>
      </c>
    </row>
    <row r="11" spans="1:27" ht="14.25" customHeight="1" x14ac:dyDescent="0.25">
      <c r="A11" s="6" t="s">
        <v>19</v>
      </c>
      <c r="B11" s="699" t="s">
        <v>9</v>
      </c>
      <c r="C11" s="699"/>
      <c r="D11" s="699"/>
      <c r="E11" s="699"/>
      <c r="F11" s="699"/>
      <c r="G11" s="699"/>
      <c r="AA11" s="2" t="s">
        <v>10</v>
      </c>
    </row>
    <row r="12" spans="1:27" ht="14.25" customHeight="1" x14ac:dyDescent="0.25">
      <c r="A12" s="6" t="s">
        <v>22</v>
      </c>
      <c r="B12" s="688" t="s">
        <v>31</v>
      </c>
      <c r="C12" s="688"/>
      <c r="D12" s="688"/>
      <c r="E12" s="688"/>
      <c r="F12" s="688"/>
      <c r="G12" s="688"/>
      <c r="AA12" s="2" t="s">
        <v>12</v>
      </c>
    </row>
    <row r="13" spans="1:27" ht="14.25" customHeight="1" x14ac:dyDescent="0.25">
      <c r="A13" s="6" t="s">
        <v>26</v>
      </c>
      <c r="B13" s="699" t="s">
        <v>5423</v>
      </c>
      <c r="C13" s="699"/>
      <c r="D13" s="699"/>
      <c r="E13" s="699"/>
      <c r="F13" s="699"/>
      <c r="G13" s="699"/>
      <c r="AA13" s="2" t="s">
        <v>14</v>
      </c>
    </row>
    <row r="14" spans="1:27" ht="14.25" customHeight="1" x14ac:dyDescent="0.25">
      <c r="A14" s="6" t="s">
        <v>28</v>
      </c>
      <c r="B14" s="688" t="s">
        <v>5424</v>
      </c>
      <c r="C14" s="688"/>
      <c r="D14" s="688"/>
      <c r="E14" s="688"/>
      <c r="F14" s="688"/>
      <c r="G14" s="688"/>
      <c r="AA14" s="2" t="s">
        <v>16</v>
      </c>
    </row>
    <row r="15" spans="1:27" ht="14.25" customHeight="1" x14ac:dyDescent="0.25">
      <c r="A15" s="6" t="s">
        <v>30</v>
      </c>
      <c r="B15" s="688" t="s">
        <v>5350</v>
      </c>
      <c r="C15" s="688"/>
      <c r="D15" s="688"/>
      <c r="E15" s="688"/>
      <c r="F15" s="688"/>
      <c r="G15" s="688"/>
      <c r="AA15" s="2" t="s">
        <v>6</v>
      </c>
    </row>
    <row r="16" spans="1:27" ht="14.25" customHeight="1" x14ac:dyDescent="0.25">
      <c r="A16" s="6" t="s">
        <v>32</v>
      </c>
      <c r="B16" s="699" t="s">
        <v>1185</v>
      </c>
      <c r="C16" s="699"/>
      <c r="D16" s="699"/>
      <c r="E16" s="699"/>
      <c r="F16" s="699"/>
      <c r="G16" s="699"/>
      <c r="AA16" s="2" t="s">
        <v>21</v>
      </c>
    </row>
    <row r="17" spans="1:27" ht="14.25" customHeight="1" x14ac:dyDescent="0.25">
      <c r="A17" s="6" t="s">
        <v>35</v>
      </c>
      <c r="B17" s="688" t="s">
        <v>9</v>
      </c>
      <c r="C17" s="688"/>
      <c r="D17" s="688"/>
      <c r="E17" s="688"/>
      <c r="F17" s="688"/>
      <c r="G17" s="688"/>
      <c r="Z17" s="2" t="s">
        <v>24</v>
      </c>
      <c r="AA17" s="2" t="s">
        <v>25</v>
      </c>
    </row>
    <row r="18" spans="1:27" ht="14.25" customHeight="1" x14ac:dyDescent="0.25">
      <c r="A18" s="6" t="s">
        <v>36</v>
      </c>
      <c r="B18" s="688" t="s">
        <v>9</v>
      </c>
      <c r="C18" s="688"/>
      <c r="D18" s="688"/>
      <c r="E18" s="688"/>
      <c r="F18" s="688"/>
      <c r="G18" s="688"/>
      <c r="AA18" s="2" t="s">
        <v>18</v>
      </c>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2" t="s">
        <v>29</v>
      </c>
      <c r="AA19" s="2" t="s">
        <v>23</v>
      </c>
    </row>
    <row r="20" spans="1:27" ht="14.25" customHeight="1" x14ac:dyDescent="0.25">
      <c r="A20" s="6" t="s">
        <v>43</v>
      </c>
      <c r="C20" s="13">
        <v>49069</v>
      </c>
      <c r="D20" s="13">
        <v>69124</v>
      </c>
      <c r="E20" s="13">
        <v>82170</v>
      </c>
      <c r="F20" s="13">
        <v>88858</v>
      </c>
      <c r="G20" s="13">
        <v>92008</v>
      </c>
      <c r="H20" s="11"/>
      <c r="I20" s="11"/>
      <c r="J20" s="11"/>
      <c r="K20" s="11"/>
      <c r="L20" s="11"/>
      <c r="M20" s="11"/>
      <c r="N20" s="11"/>
      <c r="O20" s="11"/>
      <c r="P20" s="9"/>
      <c r="Q20" s="9"/>
      <c r="R20" s="9"/>
      <c r="S20" s="9"/>
      <c r="T20" s="9"/>
      <c r="U20" s="9"/>
      <c r="V20" s="9"/>
      <c r="W20" s="9"/>
      <c r="X20" s="9"/>
      <c r="Y20" s="9"/>
      <c r="AA20" s="2" t="s">
        <v>31</v>
      </c>
    </row>
    <row r="21" spans="1:27" ht="14.25" customHeight="1" x14ac:dyDescent="0.25">
      <c r="A21" s="6" t="s">
        <v>44</v>
      </c>
      <c r="C21" s="10">
        <f>C20-C25</f>
        <v>49069</v>
      </c>
      <c r="D21" s="10">
        <f t="shared" ref="D21:G21" si="0">D20-D25</f>
        <v>69124</v>
      </c>
      <c r="E21" s="10">
        <f t="shared" si="0"/>
        <v>82170</v>
      </c>
      <c r="F21" s="10">
        <f t="shared" si="0"/>
        <v>88858</v>
      </c>
      <c r="G21" s="10">
        <f t="shared" si="0"/>
        <v>92008</v>
      </c>
      <c r="H21" s="10"/>
      <c r="I21" s="10"/>
      <c r="J21" s="10"/>
      <c r="K21" s="10"/>
      <c r="L21" s="10"/>
      <c r="M21" s="10"/>
      <c r="N21" s="10"/>
      <c r="O21" s="10"/>
      <c r="P21" s="9"/>
      <c r="Q21" s="9"/>
      <c r="R21" s="9"/>
      <c r="S21" s="9"/>
      <c r="T21" s="9"/>
      <c r="U21" s="9"/>
      <c r="V21" s="9"/>
      <c r="W21" s="9"/>
      <c r="X21" s="9"/>
      <c r="Y21" s="9"/>
      <c r="AA21" s="2" t="s">
        <v>34</v>
      </c>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t="s">
        <v>5375</v>
      </c>
      <c r="B29" t="s">
        <v>5375</v>
      </c>
      <c r="C29" s="13">
        <v>6594</v>
      </c>
      <c r="D29" s="13">
        <v>9358</v>
      </c>
      <c r="E29" s="13">
        <v>11165</v>
      </c>
      <c r="F29" s="13">
        <v>12012</v>
      </c>
      <c r="G29" s="13">
        <v>12377</v>
      </c>
      <c r="H29" s="11"/>
      <c r="I29" s="11"/>
      <c r="J29" s="11"/>
      <c r="K29" s="11"/>
      <c r="L29" s="11"/>
      <c r="M29" s="11"/>
      <c r="N29" s="11"/>
      <c r="O29" s="11"/>
      <c r="P29" s="9"/>
      <c r="Q29" s="9"/>
      <c r="R29" s="9"/>
      <c r="S29" s="9"/>
      <c r="T29" s="9"/>
      <c r="U29" s="9"/>
      <c r="V29" s="9"/>
      <c r="W29" s="9"/>
      <c r="X29" s="9"/>
      <c r="Y29" s="9"/>
      <c r="Z29" s="9"/>
      <c r="AA29" s="9"/>
    </row>
    <row r="30" spans="1:27" ht="13.5" customHeight="1" x14ac:dyDescent="0.25">
      <c r="A30" t="s">
        <v>5394</v>
      </c>
      <c r="B30" t="s">
        <v>5394</v>
      </c>
      <c r="C30" s="13">
        <v>12485</v>
      </c>
      <c r="D30" s="13">
        <v>17552</v>
      </c>
      <c r="E30" s="13">
        <v>20749</v>
      </c>
      <c r="F30" s="13">
        <v>22524</v>
      </c>
      <c r="G30" s="13">
        <v>23163</v>
      </c>
      <c r="H30" s="11"/>
      <c r="I30" s="11"/>
      <c r="J30" s="11"/>
      <c r="K30" s="11"/>
      <c r="L30" s="11"/>
      <c r="M30" s="11"/>
      <c r="N30" s="11"/>
      <c r="O30" s="11"/>
      <c r="P30" s="9"/>
      <c r="Q30" s="9"/>
      <c r="R30" s="9"/>
      <c r="S30" s="9"/>
      <c r="T30" s="9"/>
      <c r="U30" s="9"/>
      <c r="V30" s="9"/>
      <c r="W30" s="9"/>
      <c r="X30" s="9"/>
      <c r="Y30" s="9"/>
      <c r="Z30" s="9"/>
      <c r="AA30" s="9"/>
    </row>
    <row r="31" spans="1:27" ht="13.5" customHeight="1" x14ac:dyDescent="0.25">
      <c r="A31" t="s">
        <v>5403</v>
      </c>
      <c r="B31" t="s">
        <v>5403</v>
      </c>
      <c r="C31" s="13">
        <v>5822</v>
      </c>
      <c r="D31" s="13">
        <v>8205</v>
      </c>
      <c r="E31" s="13">
        <v>9772</v>
      </c>
      <c r="F31" s="13">
        <v>10568</v>
      </c>
      <c r="G31" s="13">
        <v>11017</v>
      </c>
      <c r="H31" s="11"/>
      <c r="I31" s="11"/>
      <c r="J31" s="11"/>
      <c r="K31" s="11"/>
      <c r="L31" s="11"/>
      <c r="M31" s="11"/>
      <c r="N31" s="11"/>
      <c r="O31" s="11"/>
      <c r="P31" s="9"/>
      <c r="Q31" s="9"/>
      <c r="R31" s="9"/>
      <c r="S31" s="9"/>
      <c r="T31" s="9"/>
      <c r="U31" s="9"/>
      <c r="V31" s="9"/>
      <c r="W31" s="9"/>
      <c r="X31" s="9"/>
      <c r="Y31" s="9"/>
      <c r="Z31" s="9"/>
      <c r="AA31" s="9"/>
    </row>
    <row r="32" spans="1:27" ht="13.5" customHeight="1" x14ac:dyDescent="0.25">
      <c r="A32" t="s">
        <v>5405</v>
      </c>
      <c r="B32" t="s">
        <v>5405</v>
      </c>
      <c r="C32" s="13">
        <v>5951</v>
      </c>
      <c r="D32" s="13">
        <v>8344</v>
      </c>
      <c r="E32" s="13">
        <v>9955</v>
      </c>
      <c r="F32" s="13">
        <v>10763</v>
      </c>
      <c r="G32" s="13">
        <v>11184</v>
      </c>
      <c r="H32" s="11"/>
      <c r="I32" s="11"/>
      <c r="J32" s="11"/>
      <c r="K32" s="11"/>
      <c r="L32" s="11"/>
      <c r="M32" s="11"/>
      <c r="N32" s="11"/>
      <c r="O32" s="11"/>
      <c r="P32" s="9"/>
      <c r="Q32" s="9"/>
      <c r="R32" s="9"/>
      <c r="S32" s="9"/>
      <c r="T32" s="9"/>
      <c r="U32" s="9"/>
      <c r="V32" s="9"/>
      <c r="W32" s="9"/>
      <c r="X32" s="9"/>
      <c r="Y32" s="9"/>
      <c r="Z32" s="9"/>
      <c r="AA32" s="9"/>
    </row>
    <row r="33" spans="1:27" ht="13.5" customHeight="1" x14ac:dyDescent="0.25">
      <c r="A33" t="s">
        <v>5410</v>
      </c>
      <c r="B33" t="s">
        <v>5410</v>
      </c>
      <c r="C33" s="13">
        <v>5979</v>
      </c>
      <c r="D33" s="13">
        <v>8401</v>
      </c>
      <c r="E33" s="13">
        <v>9981</v>
      </c>
      <c r="F33" s="13">
        <v>10804</v>
      </c>
      <c r="G33" s="13">
        <v>11241</v>
      </c>
      <c r="H33" s="11"/>
      <c r="I33" s="11"/>
      <c r="J33" s="11"/>
      <c r="K33" s="11"/>
      <c r="L33" s="11"/>
      <c r="M33" s="11"/>
      <c r="N33" s="11"/>
      <c r="O33" s="11"/>
      <c r="P33" s="9"/>
      <c r="Q33" s="9"/>
      <c r="R33" s="9"/>
      <c r="S33" s="9"/>
      <c r="T33" s="9"/>
      <c r="U33" s="9"/>
      <c r="V33" s="9"/>
      <c r="W33" s="9"/>
      <c r="X33" s="9"/>
      <c r="Y33" s="9"/>
      <c r="Z33" s="9"/>
      <c r="AA33" s="9"/>
    </row>
    <row r="34" spans="1:27" ht="13.5" customHeight="1" x14ac:dyDescent="0.25">
      <c r="A34" t="s">
        <v>5412</v>
      </c>
      <c r="B34" t="s">
        <v>5412</v>
      </c>
      <c r="C34" s="13">
        <v>5948</v>
      </c>
      <c r="D34" s="13">
        <v>8354</v>
      </c>
      <c r="E34" s="13">
        <v>9958</v>
      </c>
      <c r="F34" s="13">
        <v>10758</v>
      </c>
      <c r="G34" s="13">
        <v>11183</v>
      </c>
      <c r="H34" s="11"/>
      <c r="I34" s="11"/>
      <c r="J34" s="11"/>
      <c r="K34" s="11"/>
      <c r="L34" s="11"/>
      <c r="M34" s="11"/>
      <c r="N34" s="11"/>
      <c r="O34" s="11"/>
      <c r="P34" s="9"/>
      <c r="Q34" s="9"/>
      <c r="R34" s="9"/>
      <c r="S34" s="9"/>
      <c r="T34" s="9"/>
      <c r="U34" s="9"/>
      <c r="V34" s="9"/>
      <c r="W34" s="9"/>
      <c r="X34" s="9"/>
      <c r="Y34" s="9"/>
      <c r="Z34" s="9"/>
      <c r="AA34" s="9"/>
    </row>
    <row r="35" spans="1:27" ht="13.5" customHeight="1" x14ac:dyDescent="0.25">
      <c r="A35" t="s">
        <v>5418</v>
      </c>
      <c r="B35" t="s">
        <v>5418</v>
      </c>
      <c r="C35" s="13">
        <v>6290</v>
      </c>
      <c r="D35" s="13">
        <v>8910</v>
      </c>
      <c r="E35" s="13">
        <v>10590</v>
      </c>
      <c r="F35" s="13">
        <v>11429</v>
      </c>
      <c r="G35" s="13">
        <v>11843</v>
      </c>
      <c r="H35" s="11"/>
      <c r="I35" s="11"/>
      <c r="J35" s="11"/>
      <c r="K35" s="11"/>
      <c r="L35" s="11"/>
      <c r="M35" s="11"/>
      <c r="N35" s="11"/>
      <c r="O35" s="11"/>
      <c r="P35" s="9"/>
      <c r="Q35" s="9"/>
      <c r="R35" s="9"/>
      <c r="S35" s="9"/>
      <c r="T35" s="9"/>
      <c r="U35" s="9"/>
      <c r="V35" s="9"/>
      <c r="W35" s="9"/>
      <c r="X35" s="9"/>
      <c r="Y35" s="9"/>
      <c r="Z35" s="9"/>
      <c r="AA35" s="9"/>
    </row>
    <row r="36" spans="1:27" s="19" customFormat="1" ht="13.5" customHeight="1" x14ac:dyDescent="0.25">
      <c r="A36" s="19" t="s">
        <v>53</v>
      </c>
      <c r="C36" s="20">
        <f>SUM(C29:C35)</f>
        <v>49069</v>
      </c>
      <c r="D36" s="20">
        <f>SUM(D29:D35)</f>
        <v>69124</v>
      </c>
      <c r="E36" s="20">
        <f>SUM(E29:E35)</f>
        <v>82170</v>
      </c>
      <c r="F36" s="20">
        <f>SUM(F29:F35)</f>
        <v>88858</v>
      </c>
      <c r="G36" s="20">
        <f>SUM(G29:G35)</f>
        <v>92008</v>
      </c>
      <c r="H36" s="20"/>
      <c r="I36" s="20"/>
      <c r="J36" s="20"/>
      <c r="K36" s="20"/>
      <c r="L36" s="20"/>
      <c r="M36" s="20"/>
      <c r="N36" s="20"/>
      <c r="O36" s="20"/>
      <c r="P36" s="21"/>
      <c r="Q36" s="21"/>
      <c r="R36" s="21"/>
      <c r="S36" s="21"/>
      <c r="T36" s="21"/>
      <c r="U36" s="21"/>
      <c r="V36" s="21"/>
      <c r="W36" s="21"/>
      <c r="X36" s="21"/>
      <c r="Y36" s="21"/>
      <c r="Z36" s="21"/>
      <c r="AA36"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A502-000000000000}">
      <formula1>$AA$9:$AA$16</formula1>
    </dataValidation>
    <dataValidation type="list" allowBlank="1" showInputMessage="1" showErrorMessage="1" sqref="B10:G10" xr:uid="{00000000-0002-0000-A502-000001000000}">
      <formula1>$AA$17:$AA$18</formula1>
    </dataValidation>
    <dataValidation type="list" allowBlank="1" showInputMessage="1" showErrorMessage="1" sqref="B12:G12" xr:uid="{00000000-0002-0000-A502-000002000000}">
      <formula1>$AA$19:$AA$21</formula1>
    </dataValidation>
  </dataValidations>
  <pageMargins left="0.31496062992125984" right="0.31496062992125984" top="0.35433070866141736" bottom="0.15748031496062992" header="0.31496062992125984" footer="0.31496062992125984"/>
  <pageSetup paperSize="9" orientation="landscape" r:id="rId1"/>
  <drawing r:id="rId2"/>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2-000000000000}">
  <dimension ref="A1:AA114"/>
  <sheetViews>
    <sheetView workbookViewId="0">
      <pane xSplit="1" ySplit="2" topLeftCell="B21" activePane="bottomRight" state="frozen"/>
      <selection activeCell="A5" sqref="A5:XFD5"/>
      <selection pane="topRight" activeCell="A5" sqref="A5:XFD5"/>
      <selection pane="bottomLeft" activeCell="A5" sqref="A5:XFD5"/>
      <selection pane="bottomRight" activeCell="C53" sqref="C53"/>
    </sheetView>
  </sheetViews>
  <sheetFormatPr defaultColWidth="9.140625" defaultRowHeight="15" x14ac:dyDescent="0.25"/>
  <cols>
    <col min="1" max="1" width="36.85546875" style="2" customWidth="1"/>
    <col min="2" max="2" width="63"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5425</v>
      </c>
      <c r="C3" s="702"/>
      <c r="D3" s="702"/>
      <c r="E3" s="702"/>
      <c r="F3" s="702"/>
      <c r="G3" s="702"/>
    </row>
    <row r="4" spans="1:27" ht="14.25" customHeight="1" x14ac:dyDescent="0.25">
      <c r="A4" s="5" t="s">
        <v>2</v>
      </c>
      <c r="B4" s="417" t="s">
        <v>5371</v>
      </c>
      <c r="C4" s="417"/>
      <c r="D4" s="417"/>
      <c r="E4" s="417"/>
      <c r="F4" s="417"/>
      <c r="G4" s="417"/>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5357</v>
      </c>
      <c r="C7" s="688"/>
      <c r="D7" s="688"/>
      <c r="E7" s="688"/>
      <c r="F7" s="688"/>
      <c r="G7" s="688"/>
      <c r="AA7" s="2" t="s">
        <v>12</v>
      </c>
    </row>
    <row r="8" spans="1:27" ht="14.25" customHeight="1" x14ac:dyDescent="0.25">
      <c r="A8" s="6" t="s">
        <v>13</v>
      </c>
      <c r="B8" s="688" t="s">
        <v>9</v>
      </c>
      <c r="C8" s="688"/>
      <c r="D8" s="688"/>
      <c r="E8" s="688"/>
      <c r="F8" s="688"/>
      <c r="G8" s="688"/>
      <c r="AA8" s="2" t="s">
        <v>14</v>
      </c>
    </row>
    <row r="9" spans="1:27" ht="14.25" customHeight="1" x14ac:dyDescent="0.25">
      <c r="A9" s="6" t="s">
        <v>15</v>
      </c>
      <c r="B9" s="699" t="s">
        <v>63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5426</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5427</v>
      </c>
      <c r="C13" s="699"/>
      <c r="D13" s="699"/>
      <c r="E13" s="699"/>
      <c r="F13" s="699"/>
      <c r="G13" s="699"/>
      <c r="AA13" s="2" t="s">
        <v>18</v>
      </c>
    </row>
    <row r="14" spans="1:27" ht="14.25" customHeight="1" x14ac:dyDescent="0.25">
      <c r="A14" s="6" t="s">
        <v>28</v>
      </c>
      <c r="B14" s="688" t="s">
        <v>5428</v>
      </c>
      <c r="C14" s="688"/>
      <c r="D14" s="688"/>
      <c r="E14" s="688"/>
      <c r="F14" s="688"/>
      <c r="G14" s="688"/>
      <c r="Z14" s="2" t="s">
        <v>29</v>
      </c>
      <c r="AA14" s="2" t="s">
        <v>23</v>
      </c>
    </row>
    <row r="15" spans="1:27" ht="14.25" customHeight="1" x14ac:dyDescent="0.25">
      <c r="A15" s="6" t="s">
        <v>30</v>
      </c>
      <c r="B15" s="688" t="s">
        <v>5350</v>
      </c>
      <c r="C15" s="688"/>
      <c r="D15" s="688"/>
      <c r="E15" s="688"/>
      <c r="F15" s="688"/>
      <c r="G15" s="688"/>
      <c r="AA15" s="2" t="s">
        <v>31</v>
      </c>
    </row>
    <row r="16" spans="1:27" ht="14.25" customHeight="1" x14ac:dyDescent="0.25">
      <c r="A16" s="6" t="s">
        <v>32</v>
      </c>
      <c r="B16" s="699" t="s">
        <v>1186</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49069</v>
      </c>
      <c r="D20" s="13">
        <v>69124</v>
      </c>
      <c r="E20" s="13">
        <v>82170</v>
      </c>
      <c r="F20" s="13">
        <v>88858</v>
      </c>
      <c r="G20" s="13">
        <v>92008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49069</v>
      </c>
      <c r="D21" s="10">
        <f t="shared" ref="D21:G21" si="0">D20-D25</f>
        <v>69124</v>
      </c>
      <c r="E21" s="10">
        <f t="shared" si="0"/>
        <v>82170</v>
      </c>
      <c r="F21" s="10">
        <f t="shared" si="0"/>
        <v>88858</v>
      </c>
      <c r="G21" s="10">
        <f t="shared" si="0"/>
        <v>92008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2.7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2.75" customHeight="1" x14ac:dyDescent="0.25">
      <c r="A29" s="132" t="s">
        <v>5375</v>
      </c>
      <c r="C29" s="18"/>
      <c r="D29" s="11"/>
      <c r="E29" s="11"/>
      <c r="F29" s="11"/>
      <c r="G29" s="11"/>
    </row>
    <row r="30" spans="1:27" ht="12.75" customHeight="1" x14ac:dyDescent="0.25">
      <c r="A30" t="s">
        <v>5376</v>
      </c>
      <c r="B30" s="2" t="s">
        <v>5429</v>
      </c>
      <c r="C30" s="199">
        <v>3473</v>
      </c>
      <c r="D30" s="199">
        <v>5025</v>
      </c>
      <c r="E30" s="199">
        <v>5906</v>
      </c>
      <c r="F30" s="199">
        <v>6432</v>
      </c>
      <c r="G30" s="199">
        <v>6900</v>
      </c>
    </row>
    <row r="31" spans="1:27" ht="12.75" customHeight="1" x14ac:dyDescent="0.25">
      <c r="A31" t="s">
        <v>5377</v>
      </c>
      <c r="B31" s="2" t="s">
        <v>5430</v>
      </c>
      <c r="C31" s="775" t="s">
        <v>10813</v>
      </c>
      <c r="D31" s="705"/>
      <c r="E31" s="705"/>
      <c r="F31" s="705"/>
      <c r="G31" s="705"/>
    </row>
    <row r="32" spans="1:27" ht="12.75" customHeight="1" x14ac:dyDescent="0.25">
      <c r="A32" t="s">
        <v>5378</v>
      </c>
      <c r="B32" s="2" t="s">
        <v>5431</v>
      </c>
      <c r="C32" s="775" t="s">
        <v>10813</v>
      </c>
      <c r="D32" s="705"/>
      <c r="E32" s="705"/>
      <c r="F32" s="705"/>
      <c r="G32" s="705"/>
    </row>
    <row r="33" spans="1:7" ht="12.75" customHeight="1" x14ac:dyDescent="0.25">
      <c r="A33" t="s">
        <v>5379</v>
      </c>
      <c r="B33" s="2" t="s">
        <v>5432</v>
      </c>
      <c r="C33" s="775" t="s">
        <v>10813</v>
      </c>
      <c r="D33" s="705"/>
      <c r="E33" s="705"/>
      <c r="F33" s="705"/>
      <c r="G33" s="705"/>
    </row>
    <row r="34" spans="1:7" ht="12.75" customHeight="1" x14ac:dyDescent="0.25">
      <c r="A34" t="s">
        <v>5380</v>
      </c>
      <c r="B34" s="2" t="s">
        <v>5433</v>
      </c>
      <c r="C34" s="199">
        <v>27</v>
      </c>
      <c r="D34" s="199">
        <v>41</v>
      </c>
      <c r="E34" s="199">
        <v>52</v>
      </c>
      <c r="F34" s="199">
        <v>49</v>
      </c>
      <c r="G34" s="199">
        <v>45</v>
      </c>
    </row>
    <row r="35" spans="1:7" ht="12.75" customHeight="1" x14ac:dyDescent="0.25">
      <c r="A35" t="s">
        <v>5381</v>
      </c>
      <c r="B35" s="2" t="s">
        <v>5434</v>
      </c>
      <c r="C35" s="190" t="s">
        <v>1542</v>
      </c>
      <c r="D35" s="199">
        <v>12</v>
      </c>
      <c r="E35" s="190" t="s">
        <v>1542</v>
      </c>
      <c r="F35" s="190" t="s">
        <v>1542</v>
      </c>
      <c r="G35" s="190" t="s">
        <v>1542</v>
      </c>
    </row>
    <row r="36" spans="1:7" ht="12.75" customHeight="1" x14ac:dyDescent="0.25">
      <c r="A36" t="s">
        <v>5382</v>
      </c>
      <c r="B36" s="2" t="s">
        <v>5435</v>
      </c>
      <c r="C36" s="775" t="s">
        <v>10813</v>
      </c>
      <c r="D36" s="705"/>
      <c r="E36" s="705"/>
      <c r="F36" s="705"/>
      <c r="G36" s="705"/>
    </row>
    <row r="37" spans="1:7" ht="12.75" customHeight="1" x14ac:dyDescent="0.25">
      <c r="A37" t="s">
        <v>5383</v>
      </c>
      <c r="B37" s="2" t="s">
        <v>5436</v>
      </c>
      <c r="C37" s="775" t="s">
        <v>10813</v>
      </c>
      <c r="D37" s="705"/>
      <c r="E37" s="705"/>
      <c r="F37" s="705"/>
      <c r="G37" s="705"/>
    </row>
    <row r="38" spans="1:7" ht="12.75" customHeight="1" x14ac:dyDescent="0.25">
      <c r="A38" t="s">
        <v>3748</v>
      </c>
      <c r="B38" s="2" t="s">
        <v>5437</v>
      </c>
      <c r="C38" s="199">
        <v>29</v>
      </c>
      <c r="D38" s="199">
        <v>44</v>
      </c>
      <c r="E38" s="199">
        <v>54</v>
      </c>
      <c r="F38" s="199">
        <v>59</v>
      </c>
      <c r="G38" s="199">
        <v>49</v>
      </c>
    </row>
    <row r="39" spans="1:7" ht="12.75" customHeight="1" x14ac:dyDescent="0.25">
      <c r="A39" t="s">
        <v>3907</v>
      </c>
      <c r="B39" s="2" t="s">
        <v>5438</v>
      </c>
      <c r="C39" s="199">
        <v>181</v>
      </c>
      <c r="D39" s="199">
        <v>238</v>
      </c>
      <c r="E39" s="199">
        <v>310</v>
      </c>
      <c r="F39" s="199">
        <v>336</v>
      </c>
      <c r="G39" s="199">
        <v>313</v>
      </c>
    </row>
    <row r="40" spans="1:7" ht="12.75" customHeight="1" x14ac:dyDescent="0.25">
      <c r="A40" t="s">
        <v>3048</v>
      </c>
      <c r="B40" s="2" t="s">
        <v>1155</v>
      </c>
      <c r="C40" s="190" t="s">
        <v>1542</v>
      </c>
      <c r="D40" s="199">
        <v>16</v>
      </c>
      <c r="E40" s="199">
        <v>12</v>
      </c>
      <c r="F40" s="199">
        <v>11</v>
      </c>
      <c r="G40" s="199">
        <v>21</v>
      </c>
    </row>
    <row r="41" spans="1:7" ht="12.75" customHeight="1" x14ac:dyDescent="0.25">
      <c r="A41" t="s">
        <v>5384</v>
      </c>
      <c r="B41" s="2" t="s">
        <v>5439</v>
      </c>
      <c r="C41" s="199">
        <v>78</v>
      </c>
      <c r="D41" s="199">
        <v>118</v>
      </c>
      <c r="E41" s="199">
        <v>138</v>
      </c>
      <c r="F41" s="199">
        <v>193</v>
      </c>
      <c r="G41" s="199">
        <v>191</v>
      </c>
    </row>
    <row r="42" spans="1:7" ht="12.75" customHeight="1" x14ac:dyDescent="0.25">
      <c r="A42" t="s">
        <v>3923</v>
      </c>
      <c r="B42" s="2" t="s">
        <v>5440</v>
      </c>
      <c r="C42" s="190" t="s">
        <v>1542</v>
      </c>
      <c r="D42" s="199">
        <v>23</v>
      </c>
      <c r="E42" s="199">
        <v>27</v>
      </c>
      <c r="F42" s="199">
        <v>31</v>
      </c>
      <c r="G42" s="199">
        <v>21</v>
      </c>
    </row>
    <row r="43" spans="1:7" ht="12.75" customHeight="1" x14ac:dyDescent="0.25">
      <c r="A43" t="s">
        <v>5385</v>
      </c>
      <c r="B43" s="2" t="s">
        <v>5441</v>
      </c>
      <c r="C43" s="199">
        <v>26</v>
      </c>
      <c r="D43" s="199">
        <v>39</v>
      </c>
      <c r="E43" s="199">
        <v>31</v>
      </c>
      <c r="F43" s="199">
        <v>45</v>
      </c>
      <c r="G43" s="199">
        <v>48</v>
      </c>
    </row>
    <row r="44" spans="1:7" ht="12.75" customHeight="1" x14ac:dyDescent="0.25">
      <c r="A44" t="s">
        <v>5386</v>
      </c>
      <c r="B44" s="2" t="s">
        <v>5442</v>
      </c>
      <c r="C44" s="199">
        <v>71</v>
      </c>
      <c r="D44" s="199">
        <v>119</v>
      </c>
      <c r="E44" s="199">
        <v>146</v>
      </c>
      <c r="F44" s="199">
        <v>144</v>
      </c>
      <c r="G44" s="199">
        <v>158</v>
      </c>
    </row>
    <row r="45" spans="1:7" ht="12.75" customHeight="1" x14ac:dyDescent="0.25">
      <c r="A45" t="s">
        <v>4688</v>
      </c>
      <c r="B45" s="2" t="s">
        <v>5443</v>
      </c>
      <c r="C45" s="199">
        <v>32</v>
      </c>
      <c r="D45" s="199">
        <v>53</v>
      </c>
      <c r="E45" s="199">
        <v>67</v>
      </c>
      <c r="F45" s="199">
        <v>70</v>
      </c>
      <c r="G45" s="199">
        <v>75</v>
      </c>
    </row>
    <row r="46" spans="1:7" ht="12.75" customHeight="1" x14ac:dyDescent="0.25">
      <c r="A46" t="s">
        <v>5387</v>
      </c>
      <c r="B46" s="2" t="s">
        <v>5444</v>
      </c>
      <c r="C46" s="199">
        <v>66</v>
      </c>
      <c r="D46" s="199">
        <v>62</v>
      </c>
      <c r="E46" s="199">
        <v>85</v>
      </c>
      <c r="F46" s="199">
        <v>38</v>
      </c>
      <c r="G46" s="199">
        <v>36</v>
      </c>
    </row>
    <row r="47" spans="1:7" ht="12.75" customHeight="1" x14ac:dyDescent="0.25">
      <c r="A47" t="s">
        <v>5388</v>
      </c>
      <c r="B47" s="2" t="s">
        <v>1316</v>
      </c>
      <c r="C47" s="199">
        <v>40</v>
      </c>
      <c r="D47" s="199">
        <v>81</v>
      </c>
      <c r="E47" s="199">
        <v>115</v>
      </c>
      <c r="F47" s="199">
        <v>122</v>
      </c>
      <c r="G47" s="199">
        <v>163</v>
      </c>
    </row>
    <row r="48" spans="1:7" ht="12.75" customHeight="1" x14ac:dyDescent="0.25">
      <c r="A48" t="s">
        <v>5389</v>
      </c>
      <c r="B48" s="2" t="s">
        <v>5445</v>
      </c>
      <c r="C48" s="775" t="s">
        <v>10813</v>
      </c>
      <c r="D48" s="705"/>
      <c r="E48" s="705"/>
      <c r="F48" s="705"/>
      <c r="G48" s="705"/>
    </row>
    <row r="49" spans="1:7" ht="12.75" customHeight="1" x14ac:dyDescent="0.25">
      <c r="A49" t="s">
        <v>3036</v>
      </c>
      <c r="B49" s="2" t="s">
        <v>3007</v>
      </c>
      <c r="C49" s="199">
        <v>233</v>
      </c>
      <c r="D49" s="199">
        <v>316</v>
      </c>
      <c r="E49" s="199">
        <v>456</v>
      </c>
      <c r="F49" s="199">
        <v>533</v>
      </c>
      <c r="G49" s="199">
        <v>461</v>
      </c>
    </row>
    <row r="50" spans="1:7" ht="12.75" customHeight="1" x14ac:dyDescent="0.25">
      <c r="A50" t="s">
        <v>5390</v>
      </c>
      <c r="B50" s="2" t="s">
        <v>5446</v>
      </c>
      <c r="C50" s="775" t="s">
        <v>10813</v>
      </c>
      <c r="D50" s="705"/>
      <c r="E50" s="705"/>
      <c r="F50" s="705"/>
      <c r="G50" s="705"/>
    </row>
    <row r="51" spans="1:7" ht="12.75" customHeight="1" x14ac:dyDescent="0.25">
      <c r="A51" t="s">
        <v>3076</v>
      </c>
      <c r="B51" s="2" t="s">
        <v>3267</v>
      </c>
      <c r="C51" s="775" t="s">
        <v>10813</v>
      </c>
      <c r="D51" s="705"/>
      <c r="E51" s="705"/>
      <c r="F51" s="705"/>
      <c r="G51" s="705"/>
    </row>
    <row r="52" spans="1:7" ht="12.75" customHeight="1" x14ac:dyDescent="0.25">
      <c r="A52" t="s">
        <v>5391</v>
      </c>
      <c r="B52" s="2" t="s">
        <v>5447</v>
      </c>
      <c r="C52" s="199">
        <v>53</v>
      </c>
      <c r="D52" s="199">
        <v>64</v>
      </c>
      <c r="E52" s="199">
        <v>69</v>
      </c>
      <c r="F52" s="199">
        <v>38</v>
      </c>
      <c r="G52" s="199">
        <v>17</v>
      </c>
    </row>
    <row r="53" spans="1:7" ht="12.75" customHeight="1" x14ac:dyDescent="0.25">
      <c r="A53" t="s">
        <v>5392</v>
      </c>
      <c r="B53" s="2" t="s">
        <v>5448</v>
      </c>
      <c r="C53" s="190" t="s">
        <v>1542</v>
      </c>
      <c r="D53" s="199">
        <v>11</v>
      </c>
      <c r="E53" s="199">
        <v>10</v>
      </c>
      <c r="F53" s="199">
        <v>11</v>
      </c>
      <c r="G53" s="190" t="s">
        <v>1542</v>
      </c>
    </row>
    <row r="54" spans="1:7" ht="12.75" customHeight="1" x14ac:dyDescent="0.25">
      <c r="A54" t="s">
        <v>3046</v>
      </c>
      <c r="B54" s="2" t="s">
        <v>3018</v>
      </c>
      <c r="C54" s="775" t="s">
        <v>10813</v>
      </c>
      <c r="D54" s="705"/>
      <c r="E54" s="705"/>
      <c r="F54" s="705"/>
      <c r="G54" s="705"/>
    </row>
    <row r="55" spans="1:7" ht="12.75" customHeight="1" x14ac:dyDescent="0.25">
      <c r="A55" t="s">
        <v>3808</v>
      </c>
      <c r="B55" s="2" t="s">
        <v>5449</v>
      </c>
      <c r="C55" s="199">
        <v>268</v>
      </c>
      <c r="D55" s="199">
        <v>379</v>
      </c>
      <c r="E55" s="199">
        <v>425</v>
      </c>
      <c r="F55" s="199">
        <v>417</v>
      </c>
      <c r="G55" s="199">
        <v>416</v>
      </c>
    </row>
    <row r="56" spans="1:7" ht="12.75" customHeight="1" x14ac:dyDescent="0.25">
      <c r="A56" t="s">
        <v>3039</v>
      </c>
      <c r="B56" s="2" t="s">
        <v>5450</v>
      </c>
      <c r="C56" s="199">
        <v>110</v>
      </c>
      <c r="D56" s="199">
        <v>217</v>
      </c>
      <c r="E56" s="199">
        <v>278</v>
      </c>
      <c r="F56" s="199">
        <v>267</v>
      </c>
      <c r="G56" s="199">
        <v>267</v>
      </c>
    </row>
    <row r="57" spans="1:7" ht="12.75" customHeight="1" x14ac:dyDescent="0.25">
      <c r="A57" t="s">
        <v>5198</v>
      </c>
      <c r="B57" s="2" t="s">
        <v>5218</v>
      </c>
      <c r="C57" s="190" t="s">
        <v>1542</v>
      </c>
      <c r="D57" s="199">
        <v>11</v>
      </c>
      <c r="E57" s="190" t="s">
        <v>1542</v>
      </c>
      <c r="F57" s="199">
        <v>12</v>
      </c>
      <c r="G57" s="199">
        <v>14</v>
      </c>
    </row>
    <row r="58" spans="1:7" ht="12.75" customHeight="1" x14ac:dyDescent="0.25">
      <c r="A58" t="s">
        <v>3903</v>
      </c>
      <c r="B58" s="2" t="s">
        <v>5451</v>
      </c>
      <c r="C58" s="190" t="s">
        <v>1542</v>
      </c>
      <c r="D58" s="199">
        <v>12</v>
      </c>
      <c r="E58" s="199">
        <v>16</v>
      </c>
      <c r="F58" s="199">
        <v>12</v>
      </c>
      <c r="G58" s="199">
        <v>11</v>
      </c>
    </row>
    <row r="59" spans="1:7" ht="12.75" customHeight="1" x14ac:dyDescent="0.25">
      <c r="A59" t="s">
        <v>5393</v>
      </c>
      <c r="B59" s="2" t="s">
        <v>5452</v>
      </c>
      <c r="C59" s="199">
        <v>74</v>
      </c>
      <c r="D59" s="199">
        <v>127</v>
      </c>
      <c r="E59" s="199">
        <v>169</v>
      </c>
      <c r="F59" s="199">
        <v>182</v>
      </c>
      <c r="G59" s="199">
        <v>172</v>
      </c>
    </row>
    <row r="60" spans="1:7" ht="12.75" customHeight="1" x14ac:dyDescent="0.25">
      <c r="A60" t="s">
        <v>3909</v>
      </c>
      <c r="B60" s="2" t="s">
        <v>5453</v>
      </c>
      <c r="C60" s="199">
        <v>121</v>
      </c>
      <c r="D60" s="199">
        <v>170</v>
      </c>
      <c r="E60" s="199">
        <v>256</v>
      </c>
      <c r="F60" s="199">
        <v>255</v>
      </c>
      <c r="G60" s="199">
        <v>351</v>
      </c>
    </row>
    <row r="61" spans="1:7" ht="12.75" customHeight="1" x14ac:dyDescent="0.25">
      <c r="A61" t="s">
        <v>2240</v>
      </c>
      <c r="B61" s="2" t="s">
        <v>117</v>
      </c>
      <c r="C61" s="199">
        <v>1675</v>
      </c>
      <c r="D61" s="199">
        <v>2169</v>
      </c>
      <c r="E61" s="199">
        <v>2512</v>
      </c>
      <c r="F61" s="199">
        <v>2732</v>
      </c>
      <c r="G61" s="199">
        <v>2617</v>
      </c>
    </row>
    <row r="62" spans="1:7" ht="12.75" customHeight="1" x14ac:dyDescent="0.25">
      <c r="A62" s="132" t="s">
        <v>5394</v>
      </c>
      <c r="B62" s="80"/>
      <c r="C62" s="10"/>
      <c r="D62" s="242"/>
      <c r="E62" s="242"/>
      <c r="F62" s="242"/>
      <c r="G62" s="242"/>
    </row>
    <row r="63" spans="1:7" ht="12.75" customHeight="1" x14ac:dyDescent="0.25">
      <c r="A63" t="s">
        <v>5395</v>
      </c>
      <c r="B63" s="2" t="s">
        <v>5454</v>
      </c>
      <c r="C63" s="199">
        <v>3406</v>
      </c>
      <c r="D63" s="199">
        <v>4781</v>
      </c>
      <c r="E63" s="199">
        <v>5687</v>
      </c>
      <c r="F63" s="199">
        <v>6014</v>
      </c>
      <c r="G63" s="199">
        <v>6402</v>
      </c>
    </row>
    <row r="64" spans="1:7" ht="12.75" customHeight="1" x14ac:dyDescent="0.25">
      <c r="A64" t="s">
        <v>5396</v>
      </c>
      <c r="B64" s="2" t="s">
        <v>5455</v>
      </c>
      <c r="C64" s="199">
        <v>568</v>
      </c>
      <c r="D64" s="199">
        <v>806</v>
      </c>
      <c r="E64" s="199">
        <v>921</v>
      </c>
      <c r="F64" s="199">
        <v>957</v>
      </c>
      <c r="G64" s="199">
        <v>984</v>
      </c>
    </row>
    <row r="65" spans="1:7" ht="12.75" customHeight="1" x14ac:dyDescent="0.25">
      <c r="A65" t="s">
        <v>5397</v>
      </c>
      <c r="B65" s="2" t="s">
        <v>5456</v>
      </c>
      <c r="C65" s="199">
        <v>441</v>
      </c>
      <c r="D65" s="199">
        <v>644</v>
      </c>
      <c r="E65" s="199">
        <v>706</v>
      </c>
      <c r="F65" s="199">
        <v>875</v>
      </c>
      <c r="G65" s="199">
        <v>930</v>
      </c>
    </row>
    <row r="66" spans="1:7" ht="12.75" customHeight="1" x14ac:dyDescent="0.25">
      <c r="A66" t="s">
        <v>5398</v>
      </c>
      <c r="B66" s="2" t="s">
        <v>5457</v>
      </c>
      <c r="C66" s="199">
        <v>15</v>
      </c>
      <c r="D66" s="199">
        <v>11</v>
      </c>
      <c r="E66" s="199">
        <v>18</v>
      </c>
      <c r="F66" s="199">
        <v>22</v>
      </c>
      <c r="G66" s="199">
        <v>20</v>
      </c>
    </row>
    <row r="67" spans="1:7" ht="12.75" customHeight="1" x14ac:dyDescent="0.25">
      <c r="A67" t="s">
        <v>5399</v>
      </c>
      <c r="B67" s="2" t="s">
        <v>5458</v>
      </c>
      <c r="C67" s="199">
        <v>887</v>
      </c>
      <c r="D67" s="199">
        <v>1258</v>
      </c>
      <c r="E67" s="199">
        <v>1549</v>
      </c>
      <c r="F67" s="199">
        <v>1641</v>
      </c>
      <c r="G67" s="199">
        <v>1617</v>
      </c>
    </row>
    <row r="68" spans="1:7" ht="12.75" customHeight="1" x14ac:dyDescent="0.25">
      <c r="A68" t="s">
        <v>5400</v>
      </c>
      <c r="B68" s="2" t="s">
        <v>5459</v>
      </c>
      <c r="C68" s="199">
        <v>627</v>
      </c>
      <c r="D68" s="199">
        <v>842</v>
      </c>
      <c r="E68" s="199">
        <v>1048</v>
      </c>
      <c r="F68" s="199">
        <v>1242</v>
      </c>
      <c r="G68" s="199">
        <v>1220</v>
      </c>
    </row>
    <row r="69" spans="1:7" ht="12.75" customHeight="1" x14ac:dyDescent="0.25">
      <c r="A69" t="s">
        <v>5401</v>
      </c>
      <c r="B69" s="2" t="s">
        <v>5460</v>
      </c>
      <c r="C69" s="199">
        <v>69</v>
      </c>
      <c r="D69" s="199">
        <v>96</v>
      </c>
      <c r="E69" s="199">
        <v>122</v>
      </c>
      <c r="F69" s="199">
        <v>131</v>
      </c>
      <c r="G69" s="199">
        <v>124</v>
      </c>
    </row>
    <row r="70" spans="1:7" ht="12.75" customHeight="1" x14ac:dyDescent="0.25">
      <c r="A70" t="s">
        <v>3470</v>
      </c>
      <c r="B70" s="2" t="s">
        <v>5461</v>
      </c>
      <c r="C70" s="199">
        <v>284</v>
      </c>
      <c r="D70" s="199">
        <v>384</v>
      </c>
      <c r="E70" s="199">
        <v>345</v>
      </c>
      <c r="F70" s="199">
        <v>293</v>
      </c>
      <c r="G70" s="199">
        <v>261</v>
      </c>
    </row>
    <row r="71" spans="1:7" ht="12.75" customHeight="1" x14ac:dyDescent="0.25">
      <c r="A71" t="s">
        <v>5402</v>
      </c>
      <c r="B71" s="2" t="s">
        <v>5462</v>
      </c>
      <c r="C71" s="199">
        <v>3540</v>
      </c>
      <c r="D71" s="199">
        <v>4911</v>
      </c>
      <c r="E71" s="199">
        <v>5751</v>
      </c>
      <c r="F71" s="199">
        <v>6128</v>
      </c>
      <c r="G71" s="199">
        <v>6241</v>
      </c>
    </row>
    <row r="72" spans="1:7" ht="12.75" customHeight="1" x14ac:dyDescent="0.25">
      <c r="A72" t="s">
        <v>3740</v>
      </c>
      <c r="B72" s="2" t="s">
        <v>5463</v>
      </c>
      <c r="C72" s="199">
        <v>1056</v>
      </c>
      <c r="D72" s="199">
        <v>1577</v>
      </c>
      <c r="E72" s="199">
        <v>1991</v>
      </c>
      <c r="F72" s="199">
        <v>2318</v>
      </c>
      <c r="G72" s="199">
        <v>2447</v>
      </c>
    </row>
    <row r="73" spans="1:7" ht="12.75" customHeight="1" x14ac:dyDescent="0.25">
      <c r="A73" t="s">
        <v>3642</v>
      </c>
      <c r="B73" s="2" t="s">
        <v>5464</v>
      </c>
      <c r="C73" s="775" t="s">
        <v>10813</v>
      </c>
      <c r="D73" s="705"/>
      <c r="E73" s="705"/>
      <c r="F73" s="705"/>
      <c r="G73" s="705"/>
    </row>
    <row r="74" spans="1:7" ht="12.75" customHeight="1" x14ac:dyDescent="0.25">
      <c r="A74" t="s">
        <v>2240</v>
      </c>
      <c r="B74" s="2" t="s">
        <v>117</v>
      </c>
      <c r="C74" s="199">
        <v>1592</v>
      </c>
      <c r="D74" s="199">
        <v>2242</v>
      </c>
      <c r="E74" s="199">
        <v>2611</v>
      </c>
      <c r="F74" s="199">
        <v>2903</v>
      </c>
      <c r="G74" s="199">
        <v>2917</v>
      </c>
    </row>
    <row r="75" spans="1:7" ht="12.75" customHeight="1" x14ac:dyDescent="0.25">
      <c r="A75" s="132" t="s">
        <v>5403</v>
      </c>
      <c r="C75" s="10"/>
      <c r="D75" s="242"/>
      <c r="E75" s="242"/>
      <c r="F75" s="242"/>
      <c r="G75" s="242"/>
    </row>
    <row r="76" spans="1:7" ht="12.75" customHeight="1" x14ac:dyDescent="0.25">
      <c r="A76" t="s">
        <v>5404</v>
      </c>
      <c r="B76" s="2" t="s">
        <v>5465</v>
      </c>
      <c r="C76" s="199">
        <v>2807</v>
      </c>
      <c r="D76" s="199">
        <v>3936</v>
      </c>
      <c r="E76" s="199">
        <v>4937</v>
      </c>
      <c r="F76" s="199">
        <v>5577</v>
      </c>
      <c r="G76" s="199">
        <v>5873</v>
      </c>
    </row>
    <row r="77" spans="1:7" ht="12.75" customHeight="1" x14ac:dyDescent="0.25">
      <c r="A77" t="s">
        <v>3228</v>
      </c>
      <c r="B77" s="2" t="s">
        <v>3235</v>
      </c>
      <c r="C77" s="199">
        <v>3015</v>
      </c>
      <c r="D77" s="199">
        <v>4269</v>
      </c>
      <c r="E77" s="199">
        <v>4835</v>
      </c>
      <c r="F77" s="199">
        <v>4991</v>
      </c>
      <c r="G77" s="199">
        <v>5144</v>
      </c>
    </row>
    <row r="78" spans="1:7" ht="12.75" customHeight="1" x14ac:dyDescent="0.25">
      <c r="A78" s="132" t="s">
        <v>5405</v>
      </c>
      <c r="C78" s="10"/>
      <c r="D78" s="242"/>
      <c r="E78" s="242"/>
      <c r="F78" s="242"/>
      <c r="G78" s="242"/>
    </row>
    <row r="79" spans="1:7" ht="12.75" customHeight="1" x14ac:dyDescent="0.25">
      <c r="A79" t="s">
        <v>5406</v>
      </c>
      <c r="B79" s="2" t="s">
        <v>5466</v>
      </c>
      <c r="C79" s="199">
        <v>2900</v>
      </c>
      <c r="D79" s="199">
        <v>4222</v>
      </c>
      <c r="E79" s="199">
        <v>5210</v>
      </c>
      <c r="F79" s="199">
        <v>5654</v>
      </c>
      <c r="G79" s="199">
        <v>6247</v>
      </c>
    </row>
    <row r="80" spans="1:7" ht="12.75" customHeight="1" x14ac:dyDescent="0.25">
      <c r="A80" t="s">
        <v>5407</v>
      </c>
      <c r="B80" s="2" t="s">
        <v>5467</v>
      </c>
      <c r="C80" s="199">
        <v>2280</v>
      </c>
      <c r="D80" s="199">
        <v>3082</v>
      </c>
      <c r="E80" s="199">
        <v>3429</v>
      </c>
      <c r="F80" s="199">
        <v>3560</v>
      </c>
      <c r="G80" s="199">
        <v>3449</v>
      </c>
    </row>
    <row r="81" spans="1:7" ht="12.75" customHeight="1" x14ac:dyDescent="0.25">
      <c r="A81" t="s">
        <v>5408</v>
      </c>
      <c r="B81" s="2" t="s">
        <v>5468</v>
      </c>
      <c r="C81" s="199">
        <v>15</v>
      </c>
      <c r="D81" s="199">
        <v>23</v>
      </c>
      <c r="E81" s="199">
        <v>39</v>
      </c>
      <c r="F81" s="199">
        <v>44</v>
      </c>
      <c r="G81" s="199">
        <v>48</v>
      </c>
    </row>
    <row r="82" spans="1:7" ht="12.75" customHeight="1" x14ac:dyDescent="0.25">
      <c r="A82" t="s">
        <v>5409</v>
      </c>
      <c r="B82" s="2" t="s">
        <v>5469</v>
      </c>
      <c r="C82" s="199">
        <v>756</v>
      </c>
      <c r="D82" s="199">
        <v>1017</v>
      </c>
      <c r="E82" s="199">
        <v>1277</v>
      </c>
      <c r="F82" s="199">
        <v>1505</v>
      </c>
      <c r="G82" s="199">
        <v>1440</v>
      </c>
    </row>
    <row r="83" spans="1:7" ht="12.75" customHeight="1" x14ac:dyDescent="0.25">
      <c r="A83" s="132" t="s">
        <v>5410</v>
      </c>
      <c r="B83" s="80"/>
      <c r="C83" s="10"/>
      <c r="D83" s="242"/>
      <c r="E83" s="242"/>
      <c r="F83" s="242"/>
      <c r="G83" s="242"/>
    </row>
    <row r="84" spans="1:7" ht="12.75" customHeight="1" x14ac:dyDescent="0.25">
      <c r="A84" t="s">
        <v>5376</v>
      </c>
      <c r="B84" s="2" t="s">
        <v>5429</v>
      </c>
      <c r="C84" s="199">
        <v>4409</v>
      </c>
      <c r="D84" s="199">
        <v>6457</v>
      </c>
      <c r="E84" s="199">
        <v>7766</v>
      </c>
      <c r="F84" s="199">
        <v>8767</v>
      </c>
      <c r="G84" s="199">
        <v>9396</v>
      </c>
    </row>
    <row r="85" spans="1:7" ht="12.75" customHeight="1" x14ac:dyDescent="0.25">
      <c r="A85" t="s">
        <v>3123</v>
      </c>
      <c r="B85" s="2" t="s">
        <v>1147</v>
      </c>
      <c r="C85" s="199">
        <v>108</v>
      </c>
      <c r="D85" s="199">
        <v>145</v>
      </c>
      <c r="E85" s="199">
        <v>154</v>
      </c>
      <c r="F85" s="199">
        <v>178</v>
      </c>
      <c r="G85" s="199">
        <v>167</v>
      </c>
    </row>
    <row r="86" spans="1:7" ht="12.75" customHeight="1" x14ac:dyDescent="0.25">
      <c r="A86" t="s">
        <v>5411</v>
      </c>
      <c r="B86" s="2" t="s">
        <v>5470</v>
      </c>
      <c r="C86" s="775" t="s">
        <v>10813</v>
      </c>
      <c r="D86" s="705"/>
      <c r="E86" s="705"/>
      <c r="F86" s="705"/>
      <c r="G86" s="705"/>
    </row>
    <row r="87" spans="1:7" ht="12.75" customHeight="1" x14ac:dyDescent="0.25">
      <c r="A87" t="s">
        <v>2240</v>
      </c>
      <c r="B87" s="2" t="s">
        <v>117</v>
      </c>
      <c r="C87" s="199">
        <v>1462</v>
      </c>
      <c r="D87" s="199">
        <v>1798</v>
      </c>
      <c r="E87" s="199">
        <v>2061</v>
      </c>
      <c r="F87" s="199">
        <v>1858</v>
      </c>
      <c r="G87" s="199">
        <v>1678</v>
      </c>
    </row>
    <row r="88" spans="1:7" ht="12.75" customHeight="1" x14ac:dyDescent="0.25">
      <c r="A88" s="132" t="s">
        <v>5412</v>
      </c>
      <c r="B88" s="80"/>
      <c r="C88" s="10"/>
      <c r="D88" s="242"/>
      <c r="E88" s="242"/>
      <c r="F88" s="242"/>
      <c r="G88" s="242"/>
    </row>
    <row r="89" spans="1:7" ht="12.75" customHeight="1" x14ac:dyDescent="0.25">
      <c r="A89" t="s">
        <v>5413</v>
      </c>
      <c r="B89" s="2" t="s">
        <v>5471</v>
      </c>
      <c r="C89" s="199">
        <v>5852</v>
      </c>
      <c r="D89" s="199">
        <v>8240</v>
      </c>
      <c r="E89" s="199">
        <v>9810</v>
      </c>
      <c r="F89" s="199">
        <v>10616</v>
      </c>
      <c r="G89" s="199">
        <v>11052</v>
      </c>
    </row>
    <row r="90" spans="1:7" ht="12.75" customHeight="1" x14ac:dyDescent="0.25">
      <c r="A90" t="s">
        <v>2527</v>
      </c>
      <c r="B90" s="2" t="s">
        <v>2492</v>
      </c>
      <c r="C90" s="199">
        <v>56</v>
      </c>
      <c r="D90" s="199">
        <v>61</v>
      </c>
      <c r="E90" s="199">
        <v>83</v>
      </c>
      <c r="F90" s="199">
        <v>87</v>
      </c>
      <c r="G90" s="199">
        <v>62</v>
      </c>
    </row>
    <row r="91" spans="1:7" ht="12.75" customHeight="1" x14ac:dyDescent="0.25">
      <c r="A91" t="s">
        <v>5414</v>
      </c>
      <c r="B91" s="2" t="s">
        <v>5472</v>
      </c>
      <c r="C91" s="199">
        <v>32</v>
      </c>
      <c r="D91" s="199">
        <v>43</v>
      </c>
      <c r="E91" s="199">
        <v>46</v>
      </c>
      <c r="F91" s="199">
        <v>41</v>
      </c>
      <c r="G91" s="199">
        <v>47</v>
      </c>
    </row>
    <row r="92" spans="1:7" ht="12.75" customHeight="1" x14ac:dyDescent="0.25">
      <c r="A92" t="s">
        <v>5415</v>
      </c>
      <c r="B92" s="2" t="s">
        <v>5473</v>
      </c>
      <c r="C92" s="775" t="s">
        <v>10813</v>
      </c>
      <c r="D92" s="705"/>
      <c r="E92" s="705"/>
      <c r="F92" s="705"/>
      <c r="G92" s="705"/>
    </row>
    <row r="93" spans="1:7" ht="12.75" customHeight="1" x14ac:dyDescent="0.25">
      <c r="A93" t="s">
        <v>5416</v>
      </c>
      <c r="B93" s="2" t="s">
        <v>5474</v>
      </c>
      <c r="C93" s="190" t="s">
        <v>1542</v>
      </c>
      <c r="D93" s="190" t="s">
        <v>1542</v>
      </c>
      <c r="E93" s="199">
        <v>10</v>
      </c>
      <c r="F93" s="190" t="s">
        <v>1542</v>
      </c>
      <c r="G93" s="199">
        <v>13</v>
      </c>
    </row>
    <row r="94" spans="1:7" ht="12.75" customHeight="1" x14ac:dyDescent="0.25">
      <c r="A94" t="s">
        <v>5417</v>
      </c>
      <c r="B94" s="2" t="s">
        <v>5475</v>
      </c>
      <c r="C94" s="775" t="s">
        <v>10813</v>
      </c>
      <c r="D94" s="705"/>
      <c r="E94" s="705"/>
      <c r="F94" s="705"/>
      <c r="G94" s="705"/>
    </row>
    <row r="95" spans="1:7" ht="12.75" customHeight="1" x14ac:dyDescent="0.25">
      <c r="A95" s="132" t="s">
        <v>5418</v>
      </c>
      <c r="B95" s="80"/>
      <c r="C95" s="199"/>
      <c r="D95" s="199"/>
      <c r="E95" s="199"/>
      <c r="F95" s="199"/>
      <c r="G95" s="199"/>
    </row>
    <row r="96" spans="1:7" ht="12.75" customHeight="1" x14ac:dyDescent="0.25">
      <c r="A96" t="s">
        <v>5376</v>
      </c>
      <c r="B96" s="2" t="s">
        <v>5429</v>
      </c>
      <c r="C96" s="199">
        <v>4211</v>
      </c>
      <c r="D96" s="199">
        <v>5671</v>
      </c>
      <c r="E96" s="199">
        <v>6833</v>
      </c>
      <c r="F96" s="199">
        <v>7527</v>
      </c>
      <c r="G96" s="199">
        <v>7901</v>
      </c>
    </row>
    <row r="97" spans="1:7" ht="12.75" customHeight="1" x14ac:dyDescent="0.25">
      <c r="A97" t="s">
        <v>3037</v>
      </c>
      <c r="B97" s="2" t="s">
        <v>5476</v>
      </c>
      <c r="C97" s="199">
        <v>142</v>
      </c>
      <c r="D97" s="199">
        <v>210</v>
      </c>
      <c r="E97" s="199">
        <v>274</v>
      </c>
      <c r="F97" s="199">
        <v>324</v>
      </c>
      <c r="G97" s="199">
        <v>260</v>
      </c>
    </row>
    <row r="98" spans="1:7" ht="12.75" customHeight="1" x14ac:dyDescent="0.25">
      <c r="A98" t="s">
        <v>3038</v>
      </c>
      <c r="B98" s="2" t="s">
        <v>5477</v>
      </c>
      <c r="C98" s="199">
        <v>10</v>
      </c>
      <c r="D98" s="199">
        <v>10</v>
      </c>
      <c r="E98" s="199">
        <v>14</v>
      </c>
      <c r="F98" s="199">
        <v>21</v>
      </c>
      <c r="G98" s="199">
        <v>24</v>
      </c>
    </row>
    <row r="99" spans="1:7" ht="12.75" customHeight="1" x14ac:dyDescent="0.25">
      <c r="A99" t="s">
        <v>3750</v>
      </c>
      <c r="B99" s="2" t="s">
        <v>5478</v>
      </c>
      <c r="C99" s="199">
        <v>27</v>
      </c>
      <c r="D99" s="199">
        <v>32</v>
      </c>
      <c r="E99" s="199">
        <v>36</v>
      </c>
      <c r="F99" s="199">
        <v>45</v>
      </c>
      <c r="G99" s="199">
        <v>40</v>
      </c>
    </row>
    <row r="100" spans="1:7" ht="12.75" customHeight="1" x14ac:dyDescent="0.25">
      <c r="A100" t="s">
        <v>3050</v>
      </c>
      <c r="B100" s="2" t="s">
        <v>1162</v>
      </c>
      <c r="C100" s="199">
        <v>19</v>
      </c>
      <c r="D100" s="199">
        <v>27</v>
      </c>
      <c r="E100" s="199">
        <v>28</v>
      </c>
      <c r="F100" s="199">
        <v>34</v>
      </c>
      <c r="G100" s="199">
        <v>30</v>
      </c>
    </row>
    <row r="101" spans="1:7" ht="12.75" customHeight="1" x14ac:dyDescent="0.25">
      <c r="A101" t="s">
        <v>3048</v>
      </c>
      <c r="B101" s="2" t="s">
        <v>1155</v>
      </c>
      <c r="C101" s="190" t="s">
        <v>1542</v>
      </c>
      <c r="D101" s="190" t="s">
        <v>1542</v>
      </c>
      <c r="E101" s="199">
        <v>14</v>
      </c>
      <c r="F101" s="190" t="s">
        <v>1542</v>
      </c>
      <c r="G101" s="199">
        <v>17</v>
      </c>
    </row>
    <row r="102" spans="1:7" ht="12.75" customHeight="1" x14ac:dyDescent="0.25">
      <c r="A102" t="s">
        <v>5388</v>
      </c>
      <c r="B102" s="2" t="s">
        <v>1316</v>
      </c>
      <c r="C102" s="199">
        <v>511</v>
      </c>
      <c r="D102" s="199">
        <v>821</v>
      </c>
      <c r="E102" s="199">
        <v>988</v>
      </c>
      <c r="F102" s="199">
        <v>957</v>
      </c>
      <c r="G102" s="199">
        <v>970</v>
      </c>
    </row>
    <row r="103" spans="1:7" ht="12.75" customHeight="1" x14ac:dyDescent="0.25">
      <c r="A103" t="s">
        <v>5419</v>
      </c>
      <c r="B103" s="2" t="s">
        <v>5479</v>
      </c>
      <c r="C103" s="199">
        <v>11</v>
      </c>
      <c r="D103" s="199">
        <v>12</v>
      </c>
      <c r="E103" s="199">
        <v>14</v>
      </c>
      <c r="F103" s="199">
        <v>14</v>
      </c>
      <c r="G103" s="199">
        <v>10</v>
      </c>
    </row>
    <row r="104" spans="1:7" ht="12.75" customHeight="1" x14ac:dyDescent="0.25">
      <c r="A104" t="s">
        <v>3041</v>
      </c>
      <c r="B104" s="2" t="s">
        <v>3015</v>
      </c>
      <c r="C104" s="199">
        <v>25</v>
      </c>
      <c r="D104" s="199">
        <v>29</v>
      </c>
      <c r="E104" s="199">
        <v>31</v>
      </c>
      <c r="F104" s="199">
        <v>29</v>
      </c>
      <c r="G104" s="199">
        <v>52</v>
      </c>
    </row>
    <row r="105" spans="1:7" ht="12.75" customHeight="1" x14ac:dyDescent="0.25">
      <c r="A105" t="s">
        <v>3039</v>
      </c>
      <c r="B105" s="2" t="s">
        <v>5450</v>
      </c>
      <c r="C105" s="199">
        <v>30</v>
      </c>
      <c r="D105" s="199">
        <v>39</v>
      </c>
      <c r="E105" s="199">
        <v>51</v>
      </c>
      <c r="F105" s="199">
        <v>38</v>
      </c>
      <c r="G105" s="199">
        <v>53</v>
      </c>
    </row>
    <row r="106" spans="1:7" ht="12.75" customHeight="1" x14ac:dyDescent="0.25">
      <c r="A106" t="s">
        <v>5420</v>
      </c>
      <c r="B106" s="2" t="s">
        <v>5480</v>
      </c>
      <c r="C106" s="199">
        <v>40</v>
      </c>
      <c r="D106" s="199">
        <v>65</v>
      </c>
      <c r="E106" s="199">
        <v>76</v>
      </c>
      <c r="F106" s="199">
        <v>77</v>
      </c>
      <c r="G106" s="199">
        <v>74</v>
      </c>
    </row>
    <row r="107" spans="1:7" ht="12.75" customHeight="1" x14ac:dyDescent="0.25">
      <c r="A107" t="s">
        <v>3040</v>
      </c>
      <c r="B107" s="2" t="s">
        <v>3014</v>
      </c>
      <c r="C107" s="199">
        <v>57</v>
      </c>
      <c r="D107" s="199">
        <v>65</v>
      </c>
      <c r="E107" s="199">
        <v>112</v>
      </c>
      <c r="F107" s="199">
        <v>144</v>
      </c>
      <c r="G107" s="199">
        <v>147</v>
      </c>
    </row>
    <row r="108" spans="1:7" ht="12.75" customHeight="1" x14ac:dyDescent="0.25">
      <c r="A108" t="s">
        <v>5392</v>
      </c>
      <c r="B108" s="2" t="s">
        <v>5448</v>
      </c>
      <c r="C108" s="775" t="s">
        <v>10813</v>
      </c>
      <c r="D108" s="705"/>
      <c r="E108" s="705"/>
      <c r="F108" s="705"/>
      <c r="G108" s="705"/>
    </row>
    <row r="109" spans="1:7" ht="12.75" customHeight="1" x14ac:dyDescent="0.25">
      <c r="A109" t="s">
        <v>5421</v>
      </c>
      <c r="B109" s="2" t="s">
        <v>5481</v>
      </c>
      <c r="C109" s="775" t="s">
        <v>10813</v>
      </c>
      <c r="D109" s="705"/>
      <c r="E109" s="705"/>
      <c r="F109" s="705"/>
      <c r="G109" s="705"/>
    </row>
    <row r="110" spans="1:7" ht="12.75" customHeight="1" x14ac:dyDescent="0.25">
      <c r="A110" t="s">
        <v>3046</v>
      </c>
      <c r="B110" s="2" t="s">
        <v>3018</v>
      </c>
      <c r="C110" s="775" t="s">
        <v>10813</v>
      </c>
      <c r="D110" s="705"/>
      <c r="E110" s="705"/>
      <c r="F110" s="705"/>
      <c r="G110" s="705"/>
    </row>
    <row r="111" spans="1:7" ht="12.75" customHeight="1" x14ac:dyDescent="0.25">
      <c r="A111" t="s">
        <v>3036</v>
      </c>
      <c r="B111" s="2" t="s">
        <v>3007</v>
      </c>
      <c r="C111" s="199">
        <v>449</v>
      </c>
      <c r="D111" s="199">
        <v>703</v>
      </c>
      <c r="E111" s="199">
        <v>806</v>
      </c>
      <c r="F111" s="199">
        <v>979</v>
      </c>
      <c r="G111" s="199">
        <v>1046</v>
      </c>
    </row>
    <row r="112" spans="1:7" ht="12.75" customHeight="1" x14ac:dyDescent="0.25">
      <c r="A112" t="s">
        <v>3076</v>
      </c>
      <c r="B112" s="2" t="s">
        <v>3267</v>
      </c>
      <c r="C112" s="199">
        <v>27</v>
      </c>
      <c r="D112" s="199">
        <v>37</v>
      </c>
      <c r="E112" s="199">
        <v>56</v>
      </c>
      <c r="F112" s="199">
        <v>59</v>
      </c>
      <c r="G112" s="199">
        <v>75</v>
      </c>
    </row>
    <row r="113" spans="1:7" ht="12.75" customHeight="1" x14ac:dyDescent="0.25">
      <c r="A113" t="s">
        <v>2240</v>
      </c>
      <c r="B113" s="2" t="s">
        <v>117</v>
      </c>
      <c r="C113" s="199">
        <v>721</v>
      </c>
      <c r="D113" s="199">
        <v>1164</v>
      </c>
      <c r="E113" s="199">
        <v>1241</v>
      </c>
      <c r="F113" s="199">
        <v>1158</v>
      </c>
      <c r="G113" s="199">
        <v>1134</v>
      </c>
    </row>
    <row r="114" spans="1:7" ht="12.75" customHeight="1" x14ac:dyDescent="0.25">
      <c r="A114" s="19" t="s">
        <v>53</v>
      </c>
      <c r="C114" s="20">
        <v>49069</v>
      </c>
      <c r="D114" s="20">
        <v>69124</v>
      </c>
      <c r="E114" s="20">
        <v>82170</v>
      </c>
      <c r="F114" s="20">
        <v>88858</v>
      </c>
      <c r="G114" s="20">
        <v>92008</v>
      </c>
    </row>
  </sheetData>
  <mergeCells count="32">
    <mergeCell ref="C108:G108"/>
    <mergeCell ref="C109:G109"/>
    <mergeCell ref="C110:G110"/>
    <mergeCell ref="C32:G32"/>
    <mergeCell ref="C33:G33"/>
    <mergeCell ref="C36:G36"/>
    <mergeCell ref="C37:G37"/>
    <mergeCell ref="C48:G48"/>
    <mergeCell ref="C50:G50"/>
    <mergeCell ref="C51:G51"/>
    <mergeCell ref="C54:G54"/>
    <mergeCell ref="B13:G13"/>
    <mergeCell ref="B14:G14"/>
    <mergeCell ref="B15:G15"/>
    <mergeCell ref="C31:G31"/>
    <mergeCell ref="C92:G92"/>
    <mergeCell ref="C73:G73"/>
    <mergeCell ref="C86:G86"/>
    <mergeCell ref="C94:G94"/>
    <mergeCell ref="B9:G9"/>
    <mergeCell ref="B3:G3"/>
    <mergeCell ref="B5:G5"/>
    <mergeCell ref="B6:G6"/>
    <mergeCell ref="B7:G7"/>
    <mergeCell ref="B8:G8"/>
    <mergeCell ref="B16:G16"/>
    <mergeCell ref="B17:G17"/>
    <mergeCell ref="B18:G18"/>
    <mergeCell ref="C27:G27"/>
    <mergeCell ref="B10:G10"/>
    <mergeCell ref="B11:G11"/>
    <mergeCell ref="B12:G12"/>
  </mergeCells>
  <dataValidations count="3">
    <dataValidation type="list" allowBlank="1" showInputMessage="1" showErrorMessage="1" sqref="B12:G12" xr:uid="{00000000-0002-0000-A602-000000000000}">
      <formula1>$AA$14:$AA$16</formula1>
    </dataValidation>
    <dataValidation type="list" allowBlank="1" showInputMessage="1" showErrorMessage="1" sqref="B10:G10" xr:uid="{00000000-0002-0000-A602-000001000000}">
      <formula1>$AA$12:$AA$13</formula1>
    </dataValidation>
    <dataValidation type="list" allowBlank="1" showInputMessage="1" showErrorMessage="1" sqref="B5:G5" xr:uid="{00000000-0002-0000-A602-000002000000}">
      <formula1>$AA$5:$AA$11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FF00"/>
    <pageSetUpPr fitToPage="1"/>
  </sheetPr>
  <dimension ref="A1:K40"/>
  <sheetViews>
    <sheetView topLeftCell="A6" workbookViewId="0">
      <selection activeCell="E40" sqref="E40"/>
    </sheetView>
  </sheetViews>
  <sheetFormatPr defaultRowHeight="15" x14ac:dyDescent="0.25"/>
  <cols>
    <col min="1" max="1" width="36.85546875" customWidth="1"/>
    <col min="2" max="2" width="50.5703125" customWidth="1"/>
    <col min="3" max="6" width="12" bestFit="1"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9265</v>
      </c>
      <c r="C3" s="702"/>
      <c r="D3" s="702"/>
      <c r="E3" s="702"/>
      <c r="F3" s="702"/>
      <c r="G3" s="702"/>
      <c r="H3" s="702"/>
      <c r="I3" s="702"/>
      <c r="J3" s="702"/>
      <c r="K3" s="702"/>
    </row>
    <row r="4" spans="1:11" x14ac:dyDescent="0.25">
      <c r="A4" s="6" t="s">
        <v>2</v>
      </c>
      <c r="B4" s="699" t="s">
        <v>9266</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09" t="s">
        <v>2759</v>
      </c>
      <c r="C7" s="709"/>
      <c r="D7" s="709"/>
      <c r="E7" s="709"/>
      <c r="F7" s="709"/>
      <c r="G7" s="690"/>
      <c r="H7" s="690"/>
      <c r="I7" s="690"/>
      <c r="J7" s="690"/>
      <c r="K7" s="690"/>
    </row>
    <row r="8" spans="1:11" x14ac:dyDescent="0.25">
      <c r="A8" s="6" t="s">
        <v>13</v>
      </c>
      <c r="B8" s="703" t="s">
        <v>9</v>
      </c>
      <c r="C8" s="703"/>
      <c r="D8" s="703"/>
      <c r="E8" s="703"/>
      <c r="F8" s="703"/>
      <c r="G8" s="699"/>
      <c r="H8" s="699"/>
      <c r="I8" s="699"/>
      <c r="J8" s="699"/>
      <c r="K8" s="699"/>
    </row>
    <row r="9" spans="1:11" x14ac:dyDescent="0.25">
      <c r="A9" s="6" t="s">
        <v>15</v>
      </c>
      <c r="B9" s="710" t="s">
        <v>63</v>
      </c>
      <c r="C9" s="710"/>
      <c r="D9" s="710"/>
      <c r="E9" s="710"/>
      <c r="F9" s="710"/>
      <c r="G9" s="710"/>
      <c r="H9" s="710"/>
      <c r="I9" s="710"/>
      <c r="J9" s="710"/>
      <c r="K9" s="710"/>
    </row>
    <row r="10" spans="1:11" x14ac:dyDescent="0.25">
      <c r="A10" s="6" t="s">
        <v>17</v>
      </c>
      <c r="B10" s="699" t="s">
        <v>25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6603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9267</v>
      </c>
      <c r="C14" s="688"/>
      <c r="D14" s="688"/>
      <c r="E14" s="688"/>
      <c r="F14" s="688"/>
      <c r="G14" s="688"/>
      <c r="H14" s="688"/>
      <c r="I14" s="688"/>
      <c r="J14" s="688"/>
      <c r="K14" s="688"/>
    </row>
    <row r="15" spans="1:11" x14ac:dyDescent="0.25">
      <c r="A15" s="6" t="s">
        <v>30</v>
      </c>
      <c r="B15" s="688" t="s">
        <v>3543</v>
      </c>
      <c r="C15" s="688"/>
      <c r="D15" s="688"/>
      <c r="E15" s="688"/>
      <c r="F15" s="688"/>
      <c r="G15" s="688"/>
      <c r="H15" s="688"/>
      <c r="I15" s="688"/>
      <c r="J15" s="688"/>
      <c r="K15" s="688"/>
    </row>
    <row r="16" spans="1:11" x14ac:dyDescent="0.25">
      <c r="A16" s="6" t="s">
        <v>32</v>
      </c>
      <c r="B16" s="699" t="s">
        <v>9268</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689" t="s">
        <v>9</v>
      </c>
      <c r="C18" s="689"/>
      <c r="D18" s="689"/>
      <c r="E18" s="689"/>
      <c r="F18" s="689"/>
      <c r="G18" s="688"/>
      <c r="H18" s="688"/>
      <c r="I18" s="688"/>
      <c r="J18" s="688"/>
      <c r="K18" s="688"/>
    </row>
    <row r="19" spans="1:11" x14ac:dyDescent="0.25">
      <c r="A19" s="7" t="s">
        <v>37</v>
      </c>
      <c r="B19" s="419"/>
      <c r="C19" s="433" t="s">
        <v>4089</v>
      </c>
      <c r="D19" s="433" t="s">
        <v>4088</v>
      </c>
      <c r="E19" s="433" t="s">
        <v>4087</v>
      </c>
      <c r="F19" s="434" t="s">
        <v>2110</v>
      </c>
      <c r="G19" s="557" t="s">
        <v>38</v>
      </c>
      <c r="H19" s="557" t="s">
        <v>39</v>
      </c>
      <c r="I19" s="557" t="s">
        <v>40</v>
      </c>
      <c r="J19" s="557" t="s">
        <v>41</v>
      </c>
      <c r="K19" s="557" t="s">
        <v>42</v>
      </c>
    </row>
    <row r="20" spans="1:11" x14ac:dyDescent="0.25">
      <c r="A20" s="6" t="s">
        <v>43</v>
      </c>
      <c r="B20" s="419"/>
      <c r="C20" s="178">
        <v>22543</v>
      </c>
      <c r="D20" s="178">
        <v>23086</v>
      </c>
      <c r="E20" s="178">
        <v>23186</v>
      </c>
      <c r="F20" s="178">
        <v>24242</v>
      </c>
      <c r="G20" s="10">
        <v>24581</v>
      </c>
      <c r="H20" s="10">
        <v>24545</v>
      </c>
      <c r="I20" s="10">
        <v>24466</v>
      </c>
      <c r="J20" s="11">
        <v>25256</v>
      </c>
      <c r="K20" s="11">
        <v>24818</v>
      </c>
    </row>
    <row r="21" spans="1:11" x14ac:dyDescent="0.25">
      <c r="A21" s="6" t="s">
        <v>44</v>
      </c>
      <c r="B21" s="419"/>
      <c r="C21" s="178">
        <v>22502</v>
      </c>
      <c r="D21" s="178">
        <v>23058</v>
      </c>
      <c r="E21" s="178">
        <v>22995</v>
      </c>
      <c r="F21" s="178">
        <v>23890</v>
      </c>
      <c r="G21" s="10">
        <f>G20-G25</f>
        <v>24146</v>
      </c>
      <c r="H21" s="10">
        <f t="shared" ref="H21:K21" si="0">H20-H25</f>
        <v>24171</v>
      </c>
      <c r="I21" s="10">
        <f t="shared" si="0"/>
        <v>24084</v>
      </c>
      <c r="J21" s="10">
        <f t="shared" si="0"/>
        <v>24940</v>
      </c>
      <c r="K21" s="10">
        <f t="shared" si="0"/>
        <v>24422</v>
      </c>
    </row>
    <row r="22" spans="1:11" x14ac:dyDescent="0.25">
      <c r="A22" s="6" t="s">
        <v>45</v>
      </c>
      <c r="B22" s="419"/>
      <c r="C22" s="12">
        <f t="shared" ref="C22:F22" si="1">C21/C20</f>
        <v>0.99818125360422305</v>
      </c>
      <c r="D22" s="12">
        <f t="shared" si="1"/>
        <v>0.99878714372346877</v>
      </c>
      <c r="E22" s="12">
        <f t="shared" si="1"/>
        <v>0.99176227033554731</v>
      </c>
      <c r="F22" s="12">
        <f t="shared" si="1"/>
        <v>0.98547974589555321</v>
      </c>
      <c r="G22" s="12">
        <f>G21/G20</f>
        <v>0.98230340506895575</v>
      </c>
      <c r="H22" s="12">
        <f t="shared" ref="H22:K22" si="2">H21/H20</f>
        <v>0.98476268079038498</v>
      </c>
      <c r="I22" s="12">
        <f t="shared" si="2"/>
        <v>0.9843864955448377</v>
      </c>
      <c r="J22" s="12">
        <f t="shared" si="2"/>
        <v>0.98748812163446309</v>
      </c>
      <c r="K22" s="12">
        <f t="shared" si="2"/>
        <v>0.98404383914900473</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419">
        <v>41</v>
      </c>
      <c r="D25" s="419">
        <v>28</v>
      </c>
      <c r="E25" s="419">
        <v>191</v>
      </c>
      <c r="F25" s="419">
        <v>352</v>
      </c>
      <c r="G25" s="10">
        <v>435</v>
      </c>
      <c r="H25" s="10">
        <v>374</v>
      </c>
      <c r="I25" s="10">
        <v>382</v>
      </c>
      <c r="J25" s="9">
        <v>316</v>
      </c>
      <c r="K25" s="9">
        <v>396</v>
      </c>
    </row>
    <row r="26" spans="1:11" x14ac:dyDescent="0.25">
      <c r="A26" s="6" t="s">
        <v>49</v>
      </c>
      <c r="B26" s="419"/>
      <c r="C26" s="12">
        <f t="shared" ref="C26:F26" si="5">C25/C20</f>
        <v>1.8187463957769596E-3</v>
      </c>
      <c r="D26" s="12">
        <f t="shared" si="5"/>
        <v>1.2128562765312311E-3</v>
      </c>
      <c r="E26" s="12">
        <f t="shared" si="5"/>
        <v>8.2377296644526865E-3</v>
      </c>
      <c r="F26" s="12">
        <f t="shared" si="5"/>
        <v>1.4520254104446828E-2</v>
      </c>
      <c r="G26" s="12">
        <f>G25/G20</f>
        <v>1.7696594931044304E-2</v>
      </c>
      <c r="H26" s="12">
        <f t="shared" ref="H26:J26" si="6">H25/H20</f>
        <v>1.5237319209614993E-2</v>
      </c>
      <c r="I26" s="12">
        <f t="shared" si="6"/>
        <v>1.5613504455162266E-2</v>
      </c>
      <c r="J26" s="12">
        <f t="shared" si="6"/>
        <v>1.2511878365536902E-2</v>
      </c>
      <c r="K26" s="12">
        <f>K25/K20</f>
        <v>1.5956160850995247E-2</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557" t="s">
        <v>38</v>
      </c>
      <c r="H28" s="557" t="s">
        <v>39</v>
      </c>
      <c r="I28" s="557" t="s">
        <v>40</v>
      </c>
      <c r="J28" s="557" t="s">
        <v>41</v>
      </c>
      <c r="K28" s="557" t="s">
        <v>42</v>
      </c>
    </row>
    <row r="29" spans="1:11" x14ac:dyDescent="0.25">
      <c r="A29" t="s">
        <v>67</v>
      </c>
      <c r="B29" s="409" t="s">
        <v>18</v>
      </c>
      <c r="C29" s="134">
        <v>22471</v>
      </c>
      <c r="D29" s="134">
        <v>23033</v>
      </c>
      <c r="E29" s="134">
        <v>22957</v>
      </c>
      <c r="F29" s="134">
        <v>23869</v>
      </c>
      <c r="G29">
        <v>24125</v>
      </c>
      <c r="H29">
        <v>24148</v>
      </c>
      <c r="I29">
        <v>24061</v>
      </c>
      <c r="J29">
        <v>24919</v>
      </c>
      <c r="K29">
        <v>24396</v>
      </c>
    </row>
    <row r="30" spans="1:11" x14ac:dyDescent="0.25">
      <c r="A30" t="s">
        <v>66</v>
      </c>
      <c r="B30" s="409" t="s">
        <v>25</v>
      </c>
      <c r="C30" s="134">
        <v>31</v>
      </c>
      <c r="D30" s="134">
        <v>25</v>
      </c>
      <c r="E30" s="134">
        <v>38</v>
      </c>
      <c r="F30" s="134">
        <v>21</v>
      </c>
      <c r="G30">
        <v>21</v>
      </c>
      <c r="H30">
        <v>23</v>
      </c>
      <c r="I30">
        <v>23</v>
      </c>
      <c r="J30">
        <v>21</v>
      </c>
      <c r="K30">
        <v>26</v>
      </c>
    </row>
    <row r="31" spans="1:11" x14ac:dyDescent="0.25">
      <c r="A31" t="s">
        <v>1522</v>
      </c>
      <c r="B31" s="409" t="s">
        <v>1436</v>
      </c>
      <c r="C31" s="134">
        <v>41</v>
      </c>
      <c r="D31" s="134">
        <v>28</v>
      </c>
      <c r="E31" s="134">
        <v>191</v>
      </c>
      <c r="F31" s="134">
        <v>352</v>
      </c>
      <c r="G31">
        <v>435</v>
      </c>
      <c r="H31">
        <v>374</v>
      </c>
      <c r="I31">
        <v>382</v>
      </c>
      <c r="J31">
        <v>316</v>
      </c>
      <c r="K31">
        <v>396</v>
      </c>
    </row>
    <row r="32" spans="1:11" x14ac:dyDescent="0.25">
      <c r="A32" s="19" t="s">
        <v>1440</v>
      </c>
      <c r="B32" s="409"/>
      <c r="C32" s="380">
        <v>22543</v>
      </c>
      <c r="D32" s="380">
        <v>23086</v>
      </c>
      <c r="E32" s="380">
        <v>23186</v>
      </c>
      <c r="F32" s="380">
        <v>24242</v>
      </c>
      <c r="G32" s="132">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2-000000000000}">
  <dimension ref="A1:AA30"/>
  <sheetViews>
    <sheetView workbookViewId="0">
      <pane xSplit="1" ySplit="2" topLeftCell="B18"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140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5482</v>
      </c>
      <c r="C3" s="702"/>
      <c r="D3" s="702"/>
      <c r="E3" s="702"/>
      <c r="F3" s="702"/>
      <c r="G3" s="702"/>
    </row>
    <row r="4" spans="1:27" ht="14.25" customHeight="1" x14ac:dyDescent="0.25">
      <c r="A4" s="6" t="s">
        <v>2</v>
      </c>
      <c r="B4" s="699" t="s">
        <v>5483</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88" t="s">
        <v>9</v>
      </c>
      <c r="C8" s="688"/>
      <c r="D8" s="688"/>
      <c r="E8" s="688"/>
      <c r="F8" s="688"/>
      <c r="G8" s="688"/>
      <c r="AA8" s="2" t="s">
        <v>14</v>
      </c>
    </row>
    <row r="9" spans="1:27" ht="14.25" customHeight="1" x14ac:dyDescent="0.25">
      <c r="A9" s="6" t="s">
        <v>15</v>
      </c>
      <c r="B9" s="699" t="s">
        <v>69</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88" t="s">
        <v>9</v>
      </c>
      <c r="C13" s="688"/>
      <c r="D13" s="688"/>
      <c r="E13" s="688"/>
      <c r="F13" s="688"/>
      <c r="G13" s="688"/>
      <c r="AA13" s="2" t="s">
        <v>18</v>
      </c>
    </row>
    <row r="14" spans="1:27" ht="14.25" customHeight="1" x14ac:dyDescent="0.25">
      <c r="A14" s="6" t="s">
        <v>28</v>
      </c>
      <c r="B14" s="688" t="s">
        <v>5484</v>
      </c>
      <c r="C14" s="688"/>
      <c r="D14" s="688"/>
      <c r="E14" s="688"/>
      <c r="F14" s="688"/>
      <c r="G14" s="688"/>
      <c r="Z14" s="2" t="s">
        <v>29</v>
      </c>
      <c r="AA14" s="2" t="s">
        <v>23</v>
      </c>
    </row>
    <row r="15" spans="1:27" ht="14.25" customHeight="1" x14ac:dyDescent="0.25">
      <c r="A15" s="6" t="s">
        <v>30</v>
      </c>
      <c r="B15" s="688" t="s">
        <v>5350</v>
      </c>
      <c r="C15" s="688"/>
      <c r="D15" s="688"/>
      <c r="E15" s="688"/>
      <c r="F15" s="688"/>
      <c r="G15" s="688"/>
      <c r="AA15" s="2" t="s">
        <v>31</v>
      </c>
    </row>
    <row r="16" spans="1:27" ht="14.25" customHeight="1" x14ac:dyDescent="0.25">
      <c r="A16" s="6" t="s">
        <v>32</v>
      </c>
      <c r="B16" s="699" t="s">
        <v>1188</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6056</v>
      </c>
      <c r="D20" s="10">
        <v>8539</v>
      </c>
      <c r="E20" s="10">
        <v>10142</v>
      </c>
      <c r="F20" s="11">
        <v>10977</v>
      </c>
      <c r="G20" s="11">
        <v>11430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6054</v>
      </c>
      <c r="D21" s="10">
        <f t="shared" ref="D21:G21" si="0">D20-D25</f>
        <v>8529</v>
      </c>
      <c r="E21" s="10">
        <f t="shared" si="0"/>
        <v>10138</v>
      </c>
      <c r="F21" s="10">
        <f t="shared" si="0"/>
        <v>10971</v>
      </c>
      <c r="G21" s="10">
        <f t="shared" si="0"/>
        <v>11428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0.99966974900924699</v>
      </c>
      <c r="D22" s="12">
        <f t="shared" ref="D22:G22" si="1">D21/D20</f>
        <v>0.9988289026818129</v>
      </c>
      <c r="E22" s="12">
        <f t="shared" si="1"/>
        <v>0.9996056004732794</v>
      </c>
      <c r="F22" s="12">
        <f t="shared" si="1"/>
        <v>0.99945340256900794</v>
      </c>
      <c r="G22" s="12">
        <f t="shared" si="1"/>
        <v>0.99982502187226596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579</v>
      </c>
      <c r="D23" s="10">
        <v>822</v>
      </c>
      <c r="E23" s="10">
        <v>963</v>
      </c>
      <c r="F23" s="11">
        <v>1040</v>
      </c>
      <c r="G23" s="11">
        <v>829</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9.5607661822985468E-2</v>
      </c>
      <c r="D24" s="12">
        <f t="shared" ref="D24:F24" si="2">D23/D20</f>
        <v>9.6264199554983013E-2</v>
      </c>
      <c r="E24" s="12">
        <f t="shared" si="2"/>
        <v>9.4951686057976728E-2</v>
      </c>
      <c r="F24" s="12">
        <f t="shared" si="2"/>
        <v>9.4743554705292887E-2</v>
      </c>
      <c r="G24" s="12">
        <f>G23/G20</f>
        <v>7.2528433945756782E-2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64">
        <v>2</v>
      </c>
      <c r="D25" s="164">
        <v>10</v>
      </c>
      <c r="E25" s="164">
        <v>4</v>
      </c>
      <c r="F25" s="164">
        <v>6</v>
      </c>
      <c r="G25" s="164">
        <v>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3.3025099075297226E-4</v>
      </c>
      <c r="D26" s="12">
        <f t="shared" ref="D26:F26" si="3">D25/D20</f>
        <v>1.1710973181871414E-3</v>
      </c>
      <c r="E26" s="12">
        <f t="shared" si="3"/>
        <v>3.9439952672056796E-4</v>
      </c>
      <c r="F26" s="12">
        <f t="shared" si="3"/>
        <v>5.4659743099207429E-4</v>
      </c>
      <c r="G26" s="12">
        <f>G25/G20</f>
        <v>1.7497812773403323E-4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6054</v>
      </c>
      <c r="D30" s="20">
        <v>8529</v>
      </c>
      <c r="E30" s="20">
        <v>10138</v>
      </c>
      <c r="F30" s="20">
        <v>10971</v>
      </c>
      <c r="G30" s="20">
        <v>11428</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A702-000000000000}">
      <formula1>$AA$14:$AA$16</formula1>
    </dataValidation>
    <dataValidation type="list" allowBlank="1" showInputMessage="1" showErrorMessage="1" sqref="B10:G10" xr:uid="{00000000-0002-0000-A702-000001000000}">
      <formula1>$AA$12:$AA$13</formula1>
    </dataValidation>
    <dataValidation type="list" allowBlank="1" showInputMessage="1" showErrorMessage="1" sqref="B5:G5" xr:uid="{00000000-0002-0000-A7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2-000000000000}">
  <dimension ref="A1:AA48"/>
  <sheetViews>
    <sheetView workbookViewId="0">
      <pane xSplit="1" ySplit="2" topLeftCell="B24" activePane="bottomRight" state="frozen"/>
      <selection activeCell="A5" sqref="A5:XFD5"/>
      <selection pane="topRight" activeCell="A5" sqref="A5:XFD5"/>
      <selection pane="bottomLeft" activeCell="A5" sqref="A5:XFD5"/>
      <selection pane="bottomRight" activeCell="C47" sqref="C47:G47"/>
    </sheetView>
  </sheetViews>
  <sheetFormatPr defaultColWidth="9.140625" defaultRowHeight="15" x14ac:dyDescent="0.25"/>
  <cols>
    <col min="1" max="1" width="36.85546875" style="2" customWidth="1"/>
    <col min="2" max="2" width="62"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5485</v>
      </c>
      <c r="C3" s="702"/>
      <c r="D3" s="702"/>
      <c r="E3" s="702"/>
      <c r="F3" s="702"/>
      <c r="G3" s="702"/>
    </row>
    <row r="4" spans="1:27" ht="14.25" customHeight="1" x14ac:dyDescent="0.25">
      <c r="A4" s="6" t="s">
        <v>2</v>
      </c>
      <c r="B4" s="699" t="s">
        <v>5486</v>
      </c>
      <c r="C4" s="699"/>
      <c r="D4" s="699"/>
      <c r="E4" s="699"/>
      <c r="F4" s="699"/>
      <c r="G4" s="699"/>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88" t="s">
        <v>9</v>
      </c>
      <c r="C8" s="688"/>
      <c r="D8" s="688"/>
      <c r="E8" s="688"/>
      <c r="F8" s="688"/>
      <c r="G8" s="688"/>
      <c r="AA8" s="2" t="s">
        <v>14</v>
      </c>
    </row>
    <row r="9" spans="1:27" ht="14.25" customHeight="1" x14ac:dyDescent="0.25">
      <c r="A9" s="6" t="s">
        <v>15</v>
      </c>
      <c r="B9" s="699" t="s">
        <v>63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Z12" s="2" t="s">
        <v>24</v>
      </c>
      <c r="AA12" s="2" t="s">
        <v>25</v>
      </c>
    </row>
    <row r="13" spans="1:27" ht="14.25" customHeight="1" x14ac:dyDescent="0.25">
      <c r="A13" s="6" t="s">
        <v>26</v>
      </c>
      <c r="B13" s="688" t="s">
        <v>9</v>
      </c>
      <c r="C13" s="688"/>
      <c r="D13" s="688"/>
      <c r="E13" s="688"/>
      <c r="F13" s="688"/>
      <c r="G13" s="688"/>
      <c r="AA13" s="2" t="s">
        <v>18</v>
      </c>
    </row>
    <row r="14" spans="1:27" ht="14.25" customHeight="1" x14ac:dyDescent="0.25">
      <c r="A14" s="6" t="s">
        <v>28</v>
      </c>
      <c r="B14" s="688" t="s">
        <v>5487</v>
      </c>
      <c r="C14" s="688"/>
      <c r="D14" s="688"/>
      <c r="E14" s="688"/>
      <c r="F14" s="688"/>
      <c r="G14" s="688"/>
      <c r="Z14" s="2" t="s">
        <v>29</v>
      </c>
      <c r="AA14" s="2" t="s">
        <v>23</v>
      </c>
    </row>
    <row r="15" spans="1:27" ht="14.25" customHeight="1" x14ac:dyDescent="0.25">
      <c r="A15" s="6" t="s">
        <v>30</v>
      </c>
      <c r="B15" s="688" t="s">
        <v>5350</v>
      </c>
      <c r="C15" s="688"/>
      <c r="D15" s="688"/>
      <c r="E15" s="688"/>
      <c r="F15" s="688"/>
      <c r="G15" s="688"/>
      <c r="AA15" s="2" t="s">
        <v>31</v>
      </c>
    </row>
    <row r="16" spans="1:27" ht="14.25" customHeight="1" x14ac:dyDescent="0.25">
      <c r="A16" s="6" t="s">
        <v>32</v>
      </c>
      <c r="B16" s="699" t="s">
        <v>1189</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6056</v>
      </c>
      <c r="D20" s="10">
        <v>8539</v>
      </c>
      <c r="E20" s="10">
        <v>10142</v>
      </c>
      <c r="F20" s="11">
        <v>10977</v>
      </c>
      <c r="G20" s="11">
        <v>11430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6056</v>
      </c>
      <c r="D21" s="10">
        <f t="shared" ref="D21:G21" si="0">D20-D25</f>
        <v>8539</v>
      </c>
      <c r="E21" s="10">
        <f t="shared" si="0"/>
        <v>10142</v>
      </c>
      <c r="F21" s="10">
        <f t="shared" si="0"/>
        <v>10977</v>
      </c>
      <c r="G21" s="10">
        <f t="shared" si="0"/>
        <v>11430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67">
        <v>1</v>
      </c>
      <c r="B29" s="265" t="s">
        <v>5488</v>
      </c>
      <c r="C29" s="13">
        <v>2742</v>
      </c>
      <c r="D29" s="13">
        <v>3855</v>
      </c>
      <c r="E29" s="13">
        <v>4545</v>
      </c>
      <c r="F29" s="13">
        <v>4952</v>
      </c>
      <c r="G29" s="13">
        <v>5310</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167">
        <v>2</v>
      </c>
      <c r="B30" s="265" t="s">
        <v>5489</v>
      </c>
      <c r="C30" s="13">
        <v>1613</v>
      </c>
      <c r="D30" s="13">
        <v>2297</v>
      </c>
      <c r="E30" s="13">
        <v>2851</v>
      </c>
      <c r="F30" s="13">
        <v>3100</v>
      </c>
      <c r="G30" s="13">
        <v>3266</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167">
        <v>3</v>
      </c>
      <c r="B31" s="265" t="s">
        <v>5490</v>
      </c>
      <c r="C31" s="13">
        <v>879</v>
      </c>
      <c r="D31" s="13">
        <v>1204</v>
      </c>
      <c r="E31" s="13">
        <v>1414</v>
      </c>
      <c r="F31" s="13">
        <v>1565</v>
      </c>
      <c r="G31" s="13">
        <v>1543</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167">
        <v>4</v>
      </c>
      <c r="B32" s="265" t="s">
        <v>5491</v>
      </c>
      <c r="C32" s="13">
        <v>410</v>
      </c>
      <c r="D32" s="13">
        <v>585</v>
      </c>
      <c r="E32" s="13">
        <v>665</v>
      </c>
      <c r="F32" s="13">
        <v>746</v>
      </c>
      <c r="G32" s="13">
        <v>711</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167">
        <v>5</v>
      </c>
      <c r="B33" s="265" t="s">
        <v>5492</v>
      </c>
      <c r="C33" s="13">
        <v>189</v>
      </c>
      <c r="D33" s="13">
        <v>284</v>
      </c>
      <c r="E33" s="13">
        <v>341</v>
      </c>
      <c r="F33" s="13">
        <v>335</v>
      </c>
      <c r="G33" s="13">
        <v>298</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167">
        <v>6</v>
      </c>
      <c r="B34" s="265" t="s">
        <v>5493</v>
      </c>
      <c r="C34" s="13">
        <v>103</v>
      </c>
      <c r="D34" s="13">
        <v>153</v>
      </c>
      <c r="E34" s="13">
        <v>156</v>
      </c>
      <c r="F34" s="13">
        <v>149</v>
      </c>
      <c r="G34" s="13">
        <v>159</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167">
        <v>7</v>
      </c>
      <c r="B35" s="265" t="s">
        <v>5494</v>
      </c>
      <c r="C35" s="13">
        <v>54</v>
      </c>
      <c r="D35" s="13">
        <v>77</v>
      </c>
      <c r="E35" s="13">
        <v>80</v>
      </c>
      <c r="F35" s="13">
        <v>65</v>
      </c>
      <c r="G35" s="13">
        <v>75</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167">
        <v>8</v>
      </c>
      <c r="B36" s="265" t="s">
        <v>5495</v>
      </c>
      <c r="C36" s="13">
        <v>19</v>
      </c>
      <c r="D36" s="13">
        <v>40</v>
      </c>
      <c r="E36" s="13">
        <v>41</v>
      </c>
      <c r="F36" s="13">
        <v>37</v>
      </c>
      <c r="G36" s="13">
        <v>38</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167">
        <v>9</v>
      </c>
      <c r="B37" s="265" t="s">
        <v>5496</v>
      </c>
      <c r="C37" s="199">
        <v>23</v>
      </c>
      <c r="D37" s="199">
        <v>18</v>
      </c>
      <c r="E37" s="199">
        <v>20</v>
      </c>
      <c r="F37" s="199">
        <v>15</v>
      </c>
      <c r="G37" s="199">
        <v>12</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167">
        <v>10</v>
      </c>
      <c r="B38" s="265" t="s">
        <v>5497</v>
      </c>
      <c r="C38" s="190" t="s">
        <v>1542</v>
      </c>
      <c r="D38" s="199">
        <v>11</v>
      </c>
      <c r="E38" s="190" t="s">
        <v>1542</v>
      </c>
      <c r="F38" s="190" t="s">
        <v>1542</v>
      </c>
      <c r="G38" s="190" t="s">
        <v>1542</v>
      </c>
      <c r="H38" s="11"/>
      <c r="I38" s="11"/>
      <c r="J38" s="11"/>
      <c r="K38" s="11"/>
      <c r="L38" s="11"/>
      <c r="M38" s="11"/>
      <c r="N38" s="11"/>
      <c r="O38" s="11"/>
      <c r="P38" s="9"/>
      <c r="Q38" s="9"/>
      <c r="R38" s="9"/>
      <c r="S38" s="9"/>
      <c r="T38" s="9"/>
      <c r="U38" s="9"/>
      <c r="V38" s="9"/>
      <c r="W38" s="9"/>
      <c r="X38" s="9"/>
      <c r="Y38" s="9"/>
      <c r="Z38" s="9"/>
      <c r="AA38" s="9"/>
    </row>
    <row r="39" spans="1:27" ht="13.5" customHeight="1" x14ac:dyDescent="0.25">
      <c r="A39" s="167">
        <v>11</v>
      </c>
      <c r="B39" s="265" t="s">
        <v>5498</v>
      </c>
      <c r="C39" s="190" t="s">
        <v>1542</v>
      </c>
      <c r="D39" s="199">
        <v>10</v>
      </c>
      <c r="E39" s="190" t="s">
        <v>1542</v>
      </c>
      <c r="F39" s="190" t="s">
        <v>1542</v>
      </c>
      <c r="G39" s="190" t="s">
        <v>1542</v>
      </c>
      <c r="H39" s="11"/>
      <c r="I39" s="11"/>
      <c r="J39" s="11"/>
      <c r="K39" s="11"/>
      <c r="L39" s="11"/>
      <c r="M39" s="11"/>
      <c r="N39" s="11"/>
      <c r="O39" s="11"/>
      <c r="P39" s="9"/>
      <c r="Q39" s="9"/>
      <c r="R39" s="9"/>
      <c r="S39" s="9"/>
      <c r="T39" s="9"/>
      <c r="U39" s="9"/>
      <c r="V39" s="9"/>
      <c r="W39" s="9"/>
      <c r="X39" s="9"/>
      <c r="Y39" s="9"/>
      <c r="Z39" s="9"/>
      <c r="AA39" s="9"/>
    </row>
    <row r="40" spans="1:27" ht="13.5" customHeight="1" x14ac:dyDescent="0.25">
      <c r="A40" s="167">
        <v>12</v>
      </c>
      <c r="B40" s="265" t="s">
        <v>5499</v>
      </c>
      <c r="C40" s="775" t="s">
        <v>10807</v>
      </c>
      <c r="D40" s="775"/>
      <c r="E40" s="775"/>
      <c r="F40" s="775"/>
      <c r="G40" s="775"/>
      <c r="H40" s="11"/>
      <c r="I40" s="11"/>
      <c r="J40" s="11"/>
      <c r="K40" s="11"/>
      <c r="L40" s="11"/>
      <c r="M40" s="11"/>
      <c r="N40" s="11"/>
      <c r="O40" s="11"/>
      <c r="P40" s="9"/>
      <c r="Q40" s="9"/>
      <c r="R40" s="9"/>
      <c r="S40" s="9"/>
      <c r="T40" s="9"/>
      <c r="U40" s="9"/>
      <c r="V40" s="9"/>
      <c r="W40" s="9"/>
      <c r="X40" s="9"/>
      <c r="Y40" s="9"/>
      <c r="Z40" s="9"/>
      <c r="AA40" s="9"/>
    </row>
    <row r="41" spans="1:27" ht="13.5" customHeight="1" x14ac:dyDescent="0.25">
      <c r="A41" s="167">
        <v>13</v>
      </c>
      <c r="B41" s="265" t="s">
        <v>5500</v>
      </c>
      <c r="C41" s="775" t="s">
        <v>10807</v>
      </c>
      <c r="D41" s="775"/>
      <c r="E41" s="775"/>
      <c r="F41" s="775"/>
      <c r="G41" s="775"/>
      <c r="H41" s="11"/>
      <c r="I41" s="11"/>
      <c r="J41" s="11"/>
      <c r="K41" s="11"/>
      <c r="L41" s="11"/>
      <c r="M41" s="11"/>
      <c r="N41" s="11"/>
      <c r="O41" s="11"/>
      <c r="P41" s="9"/>
      <c r="Q41" s="9"/>
      <c r="R41" s="9"/>
      <c r="S41" s="9"/>
      <c r="T41" s="9"/>
      <c r="U41" s="9"/>
      <c r="V41" s="9"/>
      <c r="W41" s="9"/>
      <c r="X41" s="9"/>
      <c r="Y41" s="9"/>
      <c r="Z41" s="9"/>
      <c r="AA41" s="9"/>
    </row>
    <row r="42" spans="1:27" ht="13.5" customHeight="1" x14ac:dyDescent="0.25">
      <c r="A42" s="167">
        <v>14</v>
      </c>
      <c r="B42" s="265" t="s">
        <v>5501</v>
      </c>
      <c r="C42" s="775" t="s">
        <v>10807</v>
      </c>
      <c r="D42" s="775"/>
      <c r="E42" s="775"/>
      <c r="F42" s="775"/>
      <c r="G42" s="775"/>
      <c r="H42" s="11"/>
      <c r="I42" s="11"/>
      <c r="J42" s="11"/>
      <c r="K42" s="11"/>
      <c r="L42" s="11"/>
      <c r="M42" s="11"/>
      <c r="N42" s="11"/>
      <c r="O42" s="11"/>
      <c r="P42" s="9"/>
      <c r="Q42" s="9"/>
      <c r="R42" s="9"/>
      <c r="S42" s="9"/>
      <c r="T42" s="9"/>
      <c r="U42" s="9"/>
      <c r="V42" s="9"/>
      <c r="W42" s="9"/>
      <c r="X42" s="9"/>
      <c r="Y42" s="9"/>
      <c r="Z42" s="9"/>
      <c r="AA42" s="9"/>
    </row>
    <row r="43" spans="1:27" ht="13.5" customHeight="1" x14ac:dyDescent="0.25">
      <c r="A43" s="167">
        <v>15</v>
      </c>
      <c r="B43" s="265" t="s">
        <v>5502</v>
      </c>
      <c r="C43" s="775" t="s">
        <v>10807</v>
      </c>
      <c r="D43" s="775"/>
      <c r="E43" s="775"/>
      <c r="F43" s="775"/>
      <c r="G43" s="775"/>
      <c r="H43" s="11"/>
      <c r="I43" s="11"/>
      <c r="J43" s="11"/>
      <c r="K43" s="11"/>
      <c r="L43" s="11"/>
      <c r="M43" s="11"/>
      <c r="N43" s="11"/>
      <c r="O43" s="11"/>
      <c r="P43" s="9"/>
      <c r="Q43" s="9"/>
      <c r="R43" s="9"/>
      <c r="S43" s="9"/>
      <c r="T43" s="9"/>
      <c r="U43" s="9"/>
      <c r="V43" s="9"/>
      <c r="W43" s="9"/>
      <c r="X43" s="9"/>
      <c r="Y43" s="9"/>
      <c r="Z43" s="9"/>
      <c r="AA43" s="9"/>
    </row>
    <row r="44" spans="1:27" ht="13.5" customHeight="1" x14ac:dyDescent="0.25">
      <c r="A44" s="167">
        <v>16</v>
      </c>
      <c r="B44" s="265" t="s">
        <v>5503</v>
      </c>
      <c r="C44" s="775" t="s">
        <v>10807</v>
      </c>
      <c r="D44" s="775"/>
      <c r="E44" s="775"/>
      <c r="F44" s="775"/>
      <c r="G44" s="775"/>
      <c r="H44" s="11"/>
      <c r="I44" s="11"/>
      <c r="J44" s="11"/>
      <c r="K44" s="11"/>
      <c r="L44" s="11"/>
      <c r="M44" s="11"/>
      <c r="N44" s="11"/>
      <c r="O44" s="11"/>
      <c r="P44" s="9"/>
      <c r="Q44" s="9"/>
      <c r="R44" s="9"/>
      <c r="S44" s="9"/>
      <c r="T44" s="9"/>
      <c r="U44" s="9"/>
      <c r="V44" s="9"/>
      <c r="W44" s="9"/>
      <c r="X44" s="9"/>
      <c r="Y44" s="9"/>
      <c r="Z44" s="9"/>
      <c r="AA44" s="9"/>
    </row>
    <row r="45" spans="1:27" ht="13.5" customHeight="1" x14ac:dyDescent="0.25">
      <c r="A45" s="167">
        <v>17</v>
      </c>
      <c r="B45" s="265" t="s">
        <v>5504</v>
      </c>
      <c r="C45" s="775" t="s">
        <v>10807</v>
      </c>
      <c r="D45" s="775"/>
      <c r="E45" s="775"/>
      <c r="F45" s="775"/>
      <c r="G45" s="775"/>
      <c r="H45" s="11"/>
      <c r="I45" s="11"/>
      <c r="J45" s="11"/>
      <c r="K45" s="11"/>
      <c r="L45" s="11"/>
      <c r="M45" s="11"/>
      <c r="N45" s="11"/>
      <c r="O45" s="11"/>
      <c r="P45" s="9"/>
      <c r="Q45" s="9"/>
      <c r="R45" s="9"/>
      <c r="S45" s="9"/>
      <c r="T45" s="9"/>
      <c r="U45" s="9"/>
      <c r="V45" s="9"/>
      <c r="W45" s="9"/>
      <c r="X45" s="9"/>
      <c r="Y45" s="9"/>
      <c r="Z45" s="9"/>
      <c r="AA45" s="9"/>
    </row>
    <row r="46" spans="1:27" ht="13.5" customHeight="1" x14ac:dyDescent="0.25">
      <c r="A46" s="167">
        <v>22</v>
      </c>
      <c r="B46" s="265" t="s">
        <v>5505</v>
      </c>
      <c r="C46" s="775" t="s">
        <v>10807</v>
      </c>
      <c r="D46" s="775"/>
      <c r="E46" s="775"/>
      <c r="F46" s="775"/>
      <c r="G46" s="775"/>
      <c r="H46" s="11"/>
      <c r="I46" s="11"/>
      <c r="J46" s="11"/>
      <c r="K46" s="11"/>
      <c r="L46" s="11"/>
      <c r="M46" s="11"/>
      <c r="N46" s="11"/>
      <c r="O46" s="11"/>
      <c r="P46" s="9"/>
      <c r="Q46" s="9"/>
      <c r="R46" s="9"/>
      <c r="S46" s="9"/>
      <c r="T46" s="9"/>
      <c r="U46" s="9"/>
      <c r="V46" s="9"/>
      <c r="W46" s="9"/>
      <c r="X46" s="9"/>
      <c r="Y46" s="9"/>
      <c r="Z46" s="9"/>
      <c r="AA46" s="9"/>
    </row>
    <row r="47" spans="1:27" ht="13.5" customHeight="1" x14ac:dyDescent="0.25">
      <c r="A47" s="167">
        <v>23</v>
      </c>
      <c r="B47" s="265" t="s">
        <v>5506</v>
      </c>
      <c r="C47" s="775" t="s">
        <v>10807</v>
      </c>
      <c r="D47" s="775"/>
      <c r="E47" s="775"/>
      <c r="F47" s="775"/>
      <c r="G47" s="775"/>
      <c r="H47" s="11"/>
      <c r="I47" s="11"/>
      <c r="J47" s="11"/>
      <c r="K47" s="11"/>
      <c r="L47" s="11"/>
      <c r="M47" s="11"/>
      <c r="N47" s="11"/>
      <c r="O47" s="11"/>
      <c r="P47" s="9"/>
      <c r="Q47" s="9"/>
      <c r="R47" s="9"/>
      <c r="S47" s="9"/>
      <c r="T47" s="9"/>
      <c r="U47" s="9"/>
      <c r="V47" s="9"/>
      <c r="W47" s="9"/>
      <c r="X47" s="9"/>
      <c r="Y47" s="9"/>
      <c r="Z47" s="9"/>
      <c r="AA47" s="9"/>
    </row>
    <row r="48" spans="1:27" s="19" customFormat="1" ht="13.5" customHeight="1" x14ac:dyDescent="0.25">
      <c r="A48" s="19" t="s">
        <v>53</v>
      </c>
      <c r="C48" s="20">
        <v>6056</v>
      </c>
      <c r="D48" s="20">
        <v>8539</v>
      </c>
      <c r="E48" s="20">
        <v>10142</v>
      </c>
      <c r="F48" s="20">
        <v>10977</v>
      </c>
      <c r="G48" s="20">
        <v>11430</v>
      </c>
      <c r="H48" s="20"/>
      <c r="I48" s="20"/>
      <c r="J48" s="20"/>
      <c r="K48" s="20"/>
      <c r="L48" s="20"/>
      <c r="M48" s="20"/>
      <c r="N48" s="20"/>
      <c r="O48" s="20"/>
      <c r="P48" s="21"/>
      <c r="Q48" s="21"/>
      <c r="R48" s="21"/>
      <c r="S48" s="21"/>
      <c r="T48" s="21"/>
      <c r="U48" s="21"/>
      <c r="V48" s="21"/>
      <c r="W48" s="21"/>
      <c r="X48" s="21"/>
      <c r="Y48" s="21"/>
      <c r="Z48" s="21"/>
      <c r="AA48" s="21"/>
    </row>
  </sheetData>
  <mergeCells count="25">
    <mergeCell ref="B15:G15"/>
    <mergeCell ref="B14:G14"/>
    <mergeCell ref="B3:G3"/>
    <mergeCell ref="B4:G4"/>
    <mergeCell ref="B5:G5"/>
    <mergeCell ref="B6:G6"/>
    <mergeCell ref="B7:G7"/>
    <mergeCell ref="B8:G8"/>
    <mergeCell ref="B9:G9"/>
    <mergeCell ref="B10:G10"/>
    <mergeCell ref="B11:G11"/>
    <mergeCell ref="B12:G12"/>
    <mergeCell ref="B13:G13"/>
    <mergeCell ref="B16:G16"/>
    <mergeCell ref="B17:G17"/>
    <mergeCell ref="B18:G18"/>
    <mergeCell ref="C27:G27"/>
    <mergeCell ref="C40:G40"/>
    <mergeCell ref="C46:G46"/>
    <mergeCell ref="C47:G47"/>
    <mergeCell ref="C41:G41"/>
    <mergeCell ref="C42:G42"/>
    <mergeCell ref="C43:G43"/>
    <mergeCell ref="C44:G44"/>
    <mergeCell ref="C45:G45"/>
  </mergeCells>
  <dataValidations count="3">
    <dataValidation type="list" allowBlank="1" showInputMessage="1" showErrorMessage="1" sqref="B5:G5" xr:uid="{00000000-0002-0000-A802-000000000000}">
      <formula1>$AA$4:$AA$11</formula1>
    </dataValidation>
    <dataValidation type="list" allowBlank="1" showInputMessage="1" showErrorMessage="1" sqref="B10:G10" xr:uid="{00000000-0002-0000-A802-000001000000}">
      <formula1>$AA$12:$AA$13</formula1>
    </dataValidation>
    <dataValidation type="list" allowBlank="1" showInputMessage="1" showErrorMessage="1" sqref="B12:G12" xr:uid="{00000000-0002-0000-A8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3"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5507</v>
      </c>
      <c r="C3" s="702"/>
      <c r="D3" s="702"/>
      <c r="E3" s="702"/>
      <c r="F3" s="702"/>
      <c r="G3" s="702"/>
    </row>
    <row r="4" spans="1:27" ht="14.25" customHeight="1" x14ac:dyDescent="0.25">
      <c r="A4" s="6" t="s">
        <v>2</v>
      </c>
      <c r="B4" s="699" t="s">
        <v>5508</v>
      </c>
      <c r="C4" s="699"/>
      <c r="D4" s="699"/>
      <c r="E4" s="699"/>
      <c r="F4" s="699"/>
      <c r="G4" s="699"/>
      <c r="Z4" s="2" t="s">
        <v>3</v>
      </c>
      <c r="AA4" s="2" t="s">
        <v>4</v>
      </c>
    </row>
    <row r="5" spans="1:27" ht="14.25" customHeight="1" x14ac:dyDescent="0.25">
      <c r="A5" s="6" t="s">
        <v>5</v>
      </c>
      <c r="B5" s="699" t="s">
        <v>4</v>
      </c>
      <c r="C5" s="699"/>
      <c r="D5" s="699"/>
      <c r="E5" s="699"/>
      <c r="F5" s="699"/>
      <c r="G5" s="699"/>
      <c r="AA5" s="2" t="s">
        <v>7</v>
      </c>
    </row>
    <row r="6" spans="1:27" ht="14.25" customHeight="1" x14ac:dyDescent="0.25">
      <c r="A6" s="6" t="s">
        <v>8</v>
      </c>
      <c r="B6" s="699" t="s">
        <v>4618</v>
      </c>
      <c r="C6" s="699"/>
      <c r="D6" s="699"/>
      <c r="E6" s="699"/>
      <c r="F6" s="699"/>
      <c r="G6" s="699"/>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88" t="s">
        <v>9</v>
      </c>
      <c r="C8" s="688"/>
      <c r="D8" s="688"/>
      <c r="E8" s="688"/>
      <c r="F8" s="688"/>
      <c r="G8" s="688"/>
      <c r="AA8" s="2" t="s">
        <v>14</v>
      </c>
    </row>
    <row r="9" spans="1:27" ht="14.25" customHeight="1" x14ac:dyDescent="0.25">
      <c r="A9" s="6" t="s">
        <v>15</v>
      </c>
      <c r="B9" s="699" t="s">
        <v>63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Z12" s="2" t="s">
        <v>24</v>
      </c>
      <c r="AA12" s="2" t="s">
        <v>25</v>
      </c>
    </row>
    <row r="13" spans="1:27" ht="14.25" customHeight="1" x14ac:dyDescent="0.25">
      <c r="A13" s="6" t="s">
        <v>26</v>
      </c>
      <c r="B13" s="688" t="s">
        <v>9</v>
      </c>
      <c r="C13" s="688"/>
      <c r="D13" s="688"/>
      <c r="E13" s="688"/>
      <c r="F13" s="688"/>
      <c r="G13" s="688"/>
      <c r="AA13" s="2" t="s">
        <v>18</v>
      </c>
    </row>
    <row r="14" spans="1:27" ht="14.25" customHeight="1" x14ac:dyDescent="0.25">
      <c r="A14" s="6" t="s">
        <v>28</v>
      </c>
      <c r="B14" s="688" t="s">
        <v>5509</v>
      </c>
      <c r="C14" s="688"/>
      <c r="D14" s="688"/>
      <c r="E14" s="688"/>
      <c r="F14" s="688"/>
      <c r="G14" s="688"/>
      <c r="Z14" s="2" t="s">
        <v>29</v>
      </c>
      <c r="AA14" s="2" t="s">
        <v>23</v>
      </c>
    </row>
    <row r="15" spans="1:27" ht="14.25" customHeight="1" x14ac:dyDescent="0.25">
      <c r="A15" s="6" t="s">
        <v>30</v>
      </c>
      <c r="B15" s="688" t="s">
        <v>5350</v>
      </c>
      <c r="C15" s="688"/>
      <c r="D15" s="688"/>
      <c r="E15" s="688"/>
      <c r="F15" s="688"/>
      <c r="G15" s="688"/>
      <c r="AA15" s="2" t="s">
        <v>31</v>
      </c>
    </row>
    <row r="16" spans="1:27" ht="14.25" customHeight="1" x14ac:dyDescent="0.25">
      <c r="A16" s="6" t="s">
        <v>32</v>
      </c>
      <c r="B16" s="699" t="s">
        <v>1190</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6056</v>
      </c>
      <c r="D20" s="10">
        <v>8539</v>
      </c>
      <c r="E20" s="10">
        <v>10142</v>
      </c>
      <c r="F20" s="11">
        <v>10977</v>
      </c>
      <c r="G20" s="11">
        <v>11430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6021</v>
      </c>
      <c r="D21" s="10">
        <f t="shared" ref="D21:G21" si="0">D20-D25</f>
        <v>8474</v>
      </c>
      <c r="E21" s="10">
        <f t="shared" si="0"/>
        <v>10076</v>
      </c>
      <c r="F21" s="10">
        <f t="shared" si="0"/>
        <v>10921</v>
      </c>
      <c r="G21" s="10">
        <f t="shared" si="0"/>
        <v>11373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0.99422060766182296</v>
      </c>
      <c r="D22" s="12">
        <f t="shared" ref="D22:G22" si="1">D21/D20</f>
        <v>0.99238786743178353</v>
      </c>
      <c r="E22" s="12">
        <f t="shared" si="1"/>
        <v>0.99349240780911063</v>
      </c>
      <c r="F22" s="12">
        <f t="shared" si="1"/>
        <v>0.99489842397740735</v>
      </c>
      <c r="G22" s="12">
        <f t="shared" si="1"/>
        <v>0.99501312335958003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1</v>
      </c>
      <c r="E23" s="10">
        <v>0</v>
      </c>
      <c r="F23" s="9">
        <v>1</v>
      </c>
      <c r="G23" s="9">
        <v>1</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1.1710973181871414E-4</v>
      </c>
      <c r="E24" s="12">
        <f t="shared" si="2"/>
        <v>0</v>
      </c>
      <c r="F24" s="12">
        <f t="shared" si="2"/>
        <v>9.1099571832012395E-5</v>
      </c>
      <c r="G24" s="12">
        <f>G23/G20</f>
        <v>8.7489063867016617E-5</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64">
        <v>35</v>
      </c>
      <c r="D25" s="164">
        <v>65</v>
      </c>
      <c r="E25" s="164">
        <v>66</v>
      </c>
      <c r="F25" s="164">
        <v>56</v>
      </c>
      <c r="G25" s="164">
        <v>57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5.7793923381770146E-3</v>
      </c>
      <c r="D26" s="12">
        <f t="shared" ref="D26:F26" si="3">D25/D20</f>
        <v>7.612132568216419E-3</v>
      </c>
      <c r="E26" s="12">
        <f t="shared" si="3"/>
        <v>6.5075921908893707E-3</v>
      </c>
      <c r="F26" s="12">
        <f t="shared" si="3"/>
        <v>5.1015760225926942E-3</v>
      </c>
      <c r="G26" s="12">
        <f>G25/G20</f>
        <v>4.9868766404199474E-3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6021</v>
      </c>
      <c r="D30" s="20">
        <v>8474</v>
      </c>
      <c r="E30" s="20">
        <v>10076</v>
      </c>
      <c r="F30" s="20">
        <v>10921</v>
      </c>
      <c r="G30" s="20">
        <v>11373</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A902-000000000000}">
      <formula1>$AA$4:$AA$11</formula1>
    </dataValidation>
    <dataValidation type="list" allowBlank="1" showInputMessage="1" showErrorMessage="1" sqref="B10:G10" xr:uid="{00000000-0002-0000-A902-000001000000}">
      <formula1>$AA$12:$AA$13</formula1>
    </dataValidation>
    <dataValidation type="list" allowBlank="1" showInputMessage="1" showErrorMessage="1" sqref="B12:G12" xr:uid="{00000000-0002-0000-A9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140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5510</v>
      </c>
      <c r="C3" s="702"/>
      <c r="D3" s="702"/>
      <c r="E3" s="702"/>
      <c r="F3" s="702"/>
      <c r="G3" s="702"/>
    </row>
    <row r="4" spans="1:27" ht="14.25" customHeight="1" x14ac:dyDescent="0.25">
      <c r="A4" s="6" t="s">
        <v>2</v>
      </c>
      <c r="B4" s="699" t="s">
        <v>5511</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5357</v>
      </c>
      <c r="C7" s="688"/>
      <c r="D7" s="688"/>
      <c r="E7" s="688"/>
      <c r="F7" s="688"/>
      <c r="G7" s="688"/>
      <c r="AA7" s="2" t="s">
        <v>12</v>
      </c>
    </row>
    <row r="8" spans="1:27" ht="14.25" customHeight="1" x14ac:dyDescent="0.25">
      <c r="A8" s="6" t="s">
        <v>13</v>
      </c>
      <c r="B8" s="688" t="s">
        <v>9</v>
      </c>
      <c r="C8" s="688"/>
      <c r="D8" s="688"/>
      <c r="E8" s="688"/>
      <c r="F8" s="688"/>
      <c r="G8" s="688"/>
      <c r="AA8" s="2" t="s">
        <v>14</v>
      </c>
    </row>
    <row r="9" spans="1:27" ht="14.25" customHeight="1" x14ac:dyDescent="0.25">
      <c r="A9" s="6" t="s">
        <v>15</v>
      </c>
      <c r="B9" s="699" t="s">
        <v>5358</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88" t="s">
        <v>9</v>
      </c>
      <c r="C13" s="688"/>
      <c r="D13" s="688"/>
      <c r="E13" s="688"/>
      <c r="F13" s="688"/>
      <c r="G13" s="688"/>
      <c r="AA13" s="2" t="s">
        <v>18</v>
      </c>
    </row>
    <row r="14" spans="1:27" ht="14.25" customHeight="1" x14ac:dyDescent="0.25">
      <c r="A14" s="6" t="s">
        <v>28</v>
      </c>
      <c r="B14" s="688" t="s">
        <v>5512</v>
      </c>
      <c r="C14" s="688"/>
      <c r="D14" s="688"/>
      <c r="E14" s="688"/>
      <c r="F14" s="688"/>
      <c r="G14" s="688"/>
      <c r="Z14" s="2" t="s">
        <v>29</v>
      </c>
      <c r="AA14" s="2" t="s">
        <v>23</v>
      </c>
    </row>
    <row r="15" spans="1:27" ht="14.25" customHeight="1" x14ac:dyDescent="0.25">
      <c r="A15" s="6" t="s">
        <v>30</v>
      </c>
      <c r="B15" s="688" t="s">
        <v>5350</v>
      </c>
      <c r="C15" s="688"/>
      <c r="D15" s="688"/>
      <c r="E15" s="688"/>
      <c r="F15" s="688"/>
      <c r="G15" s="688"/>
      <c r="AA15" s="2" t="s">
        <v>31</v>
      </c>
    </row>
    <row r="16" spans="1:27" ht="14.25" customHeight="1" x14ac:dyDescent="0.25">
      <c r="A16" s="6" t="s">
        <v>32</v>
      </c>
      <c r="B16" s="699" t="s">
        <v>1191</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14022</v>
      </c>
      <c r="D20" s="13">
        <v>19673</v>
      </c>
      <c r="E20" s="13">
        <v>23010</v>
      </c>
      <c r="F20" s="13">
        <v>24147</v>
      </c>
      <c r="G20" s="13">
        <v>24725</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619</v>
      </c>
      <c r="D21" s="10">
        <f t="shared" ref="D21:G21" si="0">D20-D25</f>
        <v>1019</v>
      </c>
      <c r="E21" s="10">
        <f t="shared" si="0"/>
        <v>1294</v>
      </c>
      <c r="F21" s="10">
        <f t="shared" si="0"/>
        <v>1406</v>
      </c>
      <c r="G21" s="10">
        <f t="shared" si="0"/>
        <v>1698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4.4144915133361863E-2</v>
      </c>
      <c r="D22" s="12">
        <f t="shared" ref="D22:G22" si="1">D21/D20</f>
        <v>5.1796878971178774E-2</v>
      </c>
      <c r="E22" s="12">
        <f t="shared" si="1"/>
        <v>5.6236418948283358E-2</v>
      </c>
      <c r="F22" s="12">
        <f t="shared" si="1"/>
        <v>5.8226694827514802E-2</v>
      </c>
      <c r="G22" s="12">
        <f t="shared" si="1"/>
        <v>6.8675429726996973E-2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15</v>
      </c>
      <c r="D23" s="10">
        <v>20</v>
      </c>
      <c r="E23" s="10">
        <v>23</v>
      </c>
      <c r="F23" s="9">
        <v>33</v>
      </c>
      <c r="G23" s="9">
        <v>38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1.069747539580659E-3</v>
      </c>
      <c r="D24" s="12">
        <f t="shared" ref="D24:F24" si="2">D23/D20</f>
        <v>1.0166217658720074E-3</v>
      </c>
      <c r="E24" s="12">
        <f t="shared" si="2"/>
        <v>9.9956540634506741E-4</v>
      </c>
      <c r="F24" s="12">
        <f t="shared" si="2"/>
        <v>1.3666293949558951E-3</v>
      </c>
      <c r="G24" s="12">
        <f>G23/G20</f>
        <v>1.5369059656218402E-3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13403</v>
      </c>
      <c r="D25" s="13">
        <v>18654</v>
      </c>
      <c r="E25" s="13">
        <v>21716</v>
      </c>
      <c r="F25" s="13">
        <v>22741</v>
      </c>
      <c r="G25" s="13">
        <v>23027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0.95585508486663817</v>
      </c>
      <c r="D26" s="12">
        <f t="shared" ref="D26:F26" si="3">D25/D20</f>
        <v>0.94820312102882121</v>
      </c>
      <c r="E26" s="12">
        <f t="shared" si="3"/>
        <v>0.94376358105171665</v>
      </c>
      <c r="F26" s="12">
        <f t="shared" si="3"/>
        <v>0.94177330517248514</v>
      </c>
      <c r="G26" s="12">
        <f>G25/G20</f>
        <v>0.93132457027300308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619</v>
      </c>
      <c r="D30" s="20">
        <v>1019</v>
      </c>
      <c r="E30" s="20">
        <v>1294</v>
      </c>
      <c r="F30" s="20">
        <v>1406</v>
      </c>
      <c r="G30" s="20">
        <v>1698</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AA02-000000000000}">
      <formula1>$AA$4:$AA$11</formula1>
    </dataValidation>
    <dataValidation type="list" allowBlank="1" showInputMessage="1" showErrorMessage="1" sqref="B10:G10" xr:uid="{00000000-0002-0000-AA02-000001000000}">
      <formula1>$AA$12:$AA$13</formula1>
    </dataValidation>
    <dataValidation type="list" allowBlank="1" showInputMessage="1" showErrorMessage="1" sqref="B12:G12" xr:uid="{00000000-0002-0000-AA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2-000000000000}">
  <dimension ref="A1:AA33"/>
  <sheetViews>
    <sheetView workbookViewId="0">
      <pane xSplit="1" ySplit="2" topLeftCell="B9" activePane="bottomRight" state="frozen"/>
      <selection activeCell="A5" sqref="A5:XFD5"/>
      <selection pane="topRight" activeCell="A5" sqref="A5:XFD5"/>
      <selection pane="bottomLeft" activeCell="A5" sqref="A5:XFD5"/>
      <selection pane="bottomRight" activeCell="C31" sqref="C31"/>
    </sheetView>
  </sheetViews>
  <sheetFormatPr defaultColWidth="9.140625" defaultRowHeight="15" x14ac:dyDescent="0.25"/>
  <cols>
    <col min="1" max="1" width="36.85546875" style="2" customWidth="1"/>
    <col min="2" max="2" width="62"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5513</v>
      </c>
      <c r="C3" s="702"/>
      <c r="D3" s="702"/>
      <c r="E3" s="702"/>
      <c r="F3" s="702"/>
      <c r="G3" s="702"/>
    </row>
    <row r="4" spans="1:27" ht="14.25" customHeight="1" x14ac:dyDescent="0.25">
      <c r="A4" s="6" t="s">
        <v>2</v>
      </c>
      <c r="B4" s="699" t="s">
        <v>5514</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2250</v>
      </c>
      <c r="C7" s="688"/>
      <c r="D7" s="688"/>
      <c r="E7" s="688"/>
      <c r="F7" s="688"/>
      <c r="G7" s="688"/>
      <c r="AA7" s="2" t="s">
        <v>12</v>
      </c>
    </row>
    <row r="8" spans="1:27" ht="14.25" customHeight="1" x14ac:dyDescent="0.25">
      <c r="A8" s="6" t="s">
        <v>13</v>
      </c>
      <c r="B8" s="688" t="s">
        <v>9</v>
      </c>
      <c r="C8" s="688"/>
      <c r="D8" s="688"/>
      <c r="E8" s="688"/>
      <c r="F8" s="688"/>
      <c r="G8" s="688"/>
      <c r="AA8" s="2" t="s">
        <v>14</v>
      </c>
    </row>
    <row r="9" spans="1:27" ht="14.25" customHeight="1" x14ac:dyDescent="0.25">
      <c r="A9" s="6" t="s">
        <v>15</v>
      </c>
      <c r="B9" s="699" t="s">
        <v>63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88" t="s">
        <v>9</v>
      </c>
      <c r="C13" s="688"/>
      <c r="D13" s="688"/>
      <c r="E13" s="688"/>
      <c r="F13" s="688"/>
      <c r="G13" s="688"/>
      <c r="AA13" s="2" t="s">
        <v>18</v>
      </c>
    </row>
    <row r="14" spans="1:27" ht="14.25" customHeight="1" x14ac:dyDescent="0.25">
      <c r="A14" s="6" t="s">
        <v>28</v>
      </c>
      <c r="B14" s="688" t="s">
        <v>5515</v>
      </c>
      <c r="C14" s="688"/>
      <c r="D14" s="688"/>
      <c r="E14" s="688"/>
      <c r="F14" s="688"/>
      <c r="G14" s="688"/>
      <c r="Z14" s="2" t="s">
        <v>29</v>
      </c>
      <c r="AA14" s="2" t="s">
        <v>23</v>
      </c>
    </row>
    <row r="15" spans="1:27" ht="14.25" customHeight="1" x14ac:dyDescent="0.25">
      <c r="A15" s="6" t="s">
        <v>30</v>
      </c>
      <c r="B15" s="688" t="s">
        <v>5350</v>
      </c>
      <c r="C15" s="688"/>
      <c r="D15" s="688"/>
      <c r="E15" s="688"/>
      <c r="F15" s="688"/>
      <c r="G15" s="688"/>
      <c r="AA15" s="2" t="s">
        <v>31</v>
      </c>
    </row>
    <row r="16" spans="1:27" ht="14.25" customHeight="1" x14ac:dyDescent="0.25">
      <c r="A16" s="6" t="s">
        <v>32</v>
      </c>
      <c r="B16" s="699" t="s">
        <v>1192</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6056</v>
      </c>
      <c r="D20" s="10">
        <v>8539</v>
      </c>
      <c r="E20" s="10">
        <v>10142</v>
      </c>
      <c r="F20" s="11">
        <v>10977</v>
      </c>
      <c r="G20" s="11">
        <v>11430</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6021</v>
      </c>
      <c r="D21" s="10">
        <f t="shared" ref="D21:G21" si="0">D20-D25</f>
        <v>8471</v>
      </c>
      <c r="E21" s="10">
        <f t="shared" si="0"/>
        <v>10068</v>
      </c>
      <c r="F21" s="10">
        <f t="shared" si="0"/>
        <v>10907</v>
      </c>
      <c r="G21" s="10">
        <f t="shared" si="0"/>
        <v>11364</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0.99422060766182296</v>
      </c>
      <c r="D22" s="12">
        <f t="shared" ref="D22:G22" si="1">D21/D20</f>
        <v>0.99203653823632743</v>
      </c>
      <c r="E22" s="12">
        <f t="shared" si="1"/>
        <v>0.99270360875566954</v>
      </c>
      <c r="F22" s="12">
        <f t="shared" si="1"/>
        <v>0.99362302997175911</v>
      </c>
      <c r="G22" s="12">
        <f t="shared" si="1"/>
        <v>0.99422572178477686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64">
        <v>35</v>
      </c>
      <c r="D25" s="164">
        <v>68</v>
      </c>
      <c r="E25" s="164">
        <v>74</v>
      </c>
      <c r="F25" s="164">
        <v>70</v>
      </c>
      <c r="G25" s="164">
        <v>66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5.7793923381770146E-3</v>
      </c>
      <c r="D26" s="12">
        <f t="shared" ref="D26:F26" si="3">D25/D20</f>
        <v>7.9634617636725608E-3</v>
      </c>
      <c r="E26" s="12">
        <f t="shared" si="3"/>
        <v>7.2963912443305065E-3</v>
      </c>
      <c r="F26" s="12">
        <f t="shared" si="3"/>
        <v>6.3769700282408671E-3</v>
      </c>
      <c r="G26" s="12">
        <f>G25/G20</f>
        <v>5.774278215223097E-3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 t="s">
        <v>2702</v>
      </c>
      <c r="B29" s="265" t="s">
        <v>5516</v>
      </c>
      <c r="C29" s="13">
        <v>2859</v>
      </c>
      <c r="D29" s="13">
        <v>4085</v>
      </c>
      <c r="E29" s="13">
        <v>4896</v>
      </c>
      <c r="F29" s="13">
        <v>5329</v>
      </c>
      <c r="G29" s="13">
        <v>5526</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2" t="s">
        <v>1535</v>
      </c>
      <c r="B30" s="265" t="s">
        <v>5517</v>
      </c>
      <c r="C30" s="721" t="s">
        <v>10815</v>
      </c>
      <c r="D30" s="721"/>
      <c r="E30" s="721"/>
      <c r="F30" s="721"/>
      <c r="G30" s="721"/>
      <c r="H30" s="20"/>
      <c r="I30" s="20"/>
      <c r="J30" s="20"/>
      <c r="K30" s="20"/>
      <c r="L30" s="20"/>
      <c r="M30" s="20"/>
      <c r="N30" s="20"/>
      <c r="O30" s="20"/>
      <c r="P30" s="21"/>
      <c r="Q30" s="21"/>
      <c r="R30" s="21"/>
      <c r="S30" s="21"/>
      <c r="T30" s="21"/>
      <c r="U30" s="21"/>
      <c r="V30" s="21"/>
      <c r="W30" s="21"/>
      <c r="X30" s="21"/>
      <c r="Y30" s="21"/>
      <c r="Z30" s="21"/>
      <c r="AA30" s="21"/>
    </row>
    <row r="31" spans="1:27" x14ac:dyDescent="0.25">
      <c r="A31" s="2" t="s">
        <v>2353</v>
      </c>
      <c r="B31" s="265" t="s">
        <v>5518</v>
      </c>
      <c r="C31" s="13">
        <v>3162</v>
      </c>
      <c r="D31" s="13">
        <v>4385</v>
      </c>
      <c r="E31" s="13">
        <v>5169</v>
      </c>
      <c r="F31" s="13">
        <v>5578</v>
      </c>
      <c r="G31" s="13">
        <v>5837</v>
      </c>
    </row>
    <row r="32" spans="1:27" x14ac:dyDescent="0.25">
      <c r="A32" s="2" t="s">
        <v>1672</v>
      </c>
      <c r="B32" s="265" t="s">
        <v>1673</v>
      </c>
      <c r="C32" s="721" t="s">
        <v>10815</v>
      </c>
      <c r="D32" s="721"/>
      <c r="E32" s="721"/>
      <c r="F32" s="721"/>
      <c r="G32" s="721"/>
    </row>
    <row r="33" spans="1:7" x14ac:dyDescent="0.25">
      <c r="A33" s="19" t="s">
        <v>53</v>
      </c>
      <c r="B33" s="19"/>
      <c r="C33" s="20">
        <v>6021</v>
      </c>
      <c r="D33" s="20">
        <v>8471</v>
      </c>
      <c r="E33" s="20">
        <v>10068</v>
      </c>
      <c r="F33" s="20">
        <v>10907</v>
      </c>
      <c r="G33" s="20">
        <v>11364</v>
      </c>
    </row>
  </sheetData>
  <mergeCells count="19">
    <mergeCell ref="C32:G32"/>
    <mergeCell ref="B15:G15"/>
    <mergeCell ref="B16:G16"/>
    <mergeCell ref="B17:G17"/>
    <mergeCell ref="B18:G18"/>
    <mergeCell ref="C27:G27"/>
    <mergeCell ref="C30:G30"/>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AB02-000000000000}">
      <formula1>$AA$14:$AA$16</formula1>
    </dataValidation>
    <dataValidation type="list" allowBlank="1" showInputMessage="1" showErrorMessage="1" sqref="B10:G10" xr:uid="{00000000-0002-0000-AB02-000001000000}">
      <formula1>$AA$12:$AA$13</formula1>
    </dataValidation>
    <dataValidation type="list" allowBlank="1" showInputMessage="1" showErrorMessage="1" sqref="B5:G5" xr:uid="{00000000-0002-0000-AB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2-000000000000}">
  <dimension ref="A1:AA30"/>
  <sheetViews>
    <sheetView workbookViewId="0">
      <pane xSplit="1" ySplit="2" topLeftCell="B3"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1.140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5519</v>
      </c>
      <c r="C3" s="702"/>
      <c r="D3" s="702"/>
      <c r="E3" s="702"/>
      <c r="F3" s="702"/>
      <c r="G3" s="702"/>
    </row>
    <row r="4" spans="1:27" ht="14.25" customHeight="1" x14ac:dyDescent="0.25">
      <c r="A4" s="6" t="s">
        <v>2</v>
      </c>
      <c r="B4" s="699" t="s">
        <v>5520</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5357</v>
      </c>
      <c r="C7" s="688"/>
      <c r="D7" s="688"/>
      <c r="E7" s="688"/>
      <c r="F7" s="688"/>
      <c r="G7" s="688"/>
      <c r="AA7" s="2" t="s">
        <v>12</v>
      </c>
    </row>
    <row r="8" spans="1:27" ht="14.25" customHeight="1" x14ac:dyDescent="0.25">
      <c r="A8" s="6" t="s">
        <v>13</v>
      </c>
      <c r="B8" s="688" t="s">
        <v>9</v>
      </c>
      <c r="C8" s="688"/>
      <c r="D8" s="688"/>
      <c r="E8" s="688"/>
      <c r="F8" s="688"/>
      <c r="G8" s="688"/>
      <c r="AA8" s="2" t="s">
        <v>14</v>
      </c>
    </row>
    <row r="9" spans="1:27" ht="14.25" customHeight="1" x14ac:dyDescent="0.25">
      <c r="A9" s="6" t="s">
        <v>15</v>
      </c>
      <c r="B9" s="699" t="s">
        <v>5358</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88" t="s">
        <v>9</v>
      </c>
      <c r="C13" s="688"/>
      <c r="D13" s="688"/>
      <c r="E13" s="688"/>
      <c r="F13" s="688"/>
      <c r="G13" s="688"/>
      <c r="AA13" s="2" t="s">
        <v>18</v>
      </c>
    </row>
    <row r="14" spans="1:27" ht="14.25" customHeight="1" x14ac:dyDescent="0.25">
      <c r="A14" s="6" t="s">
        <v>28</v>
      </c>
      <c r="B14" s="688" t="s">
        <v>5521</v>
      </c>
      <c r="C14" s="688"/>
      <c r="D14" s="688"/>
      <c r="E14" s="688"/>
      <c r="F14" s="688"/>
      <c r="G14" s="688"/>
      <c r="Z14" s="2" t="s">
        <v>29</v>
      </c>
      <c r="AA14" s="2" t="s">
        <v>23</v>
      </c>
    </row>
    <row r="15" spans="1:27" ht="14.25" customHeight="1" x14ac:dyDescent="0.25">
      <c r="A15" s="6" t="s">
        <v>30</v>
      </c>
      <c r="B15" s="688" t="s">
        <v>5350</v>
      </c>
      <c r="C15" s="688"/>
      <c r="D15" s="688"/>
      <c r="E15" s="688"/>
      <c r="F15" s="688"/>
      <c r="G15" s="688"/>
      <c r="AA15" s="2" t="s">
        <v>31</v>
      </c>
    </row>
    <row r="16" spans="1:27" ht="14.25" customHeight="1" x14ac:dyDescent="0.25">
      <c r="A16" s="6" t="s">
        <v>32</v>
      </c>
      <c r="B16" s="699" t="s">
        <v>1193</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3">
        <v>14022</v>
      </c>
      <c r="D20" s="13">
        <v>19673</v>
      </c>
      <c r="E20" s="13">
        <v>23010</v>
      </c>
      <c r="F20" s="13">
        <v>24147</v>
      </c>
      <c r="G20" s="13">
        <v>24725</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5907</v>
      </c>
      <c r="D21" s="10">
        <f t="shared" ref="D21:G21" si="0">D20-D25</f>
        <v>8000</v>
      </c>
      <c r="E21" s="10">
        <f t="shared" si="0"/>
        <v>9219</v>
      </c>
      <c r="F21" s="10">
        <f t="shared" si="0"/>
        <v>9485</v>
      </c>
      <c r="G21" s="10">
        <f t="shared" si="0"/>
        <v>9207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0.42126658108686349</v>
      </c>
      <c r="D22" s="12">
        <f t="shared" ref="D22:G22" si="1">D21/D20</f>
        <v>0.4066487063488029</v>
      </c>
      <c r="E22" s="12">
        <f t="shared" si="1"/>
        <v>0.40065189048239896</v>
      </c>
      <c r="F22" s="12">
        <f t="shared" si="1"/>
        <v>0.39280241851989894</v>
      </c>
      <c r="G22" s="12">
        <f t="shared" si="1"/>
        <v>0.37237613751263904</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7</v>
      </c>
      <c r="D23" s="10">
        <v>2</v>
      </c>
      <c r="E23" s="10">
        <v>8</v>
      </c>
      <c r="F23" s="9">
        <v>21</v>
      </c>
      <c r="G23" s="9">
        <v>24</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4.9921551847097417E-4</v>
      </c>
      <c r="D24" s="12">
        <f t="shared" ref="D24:F24" si="2">D23/D20</f>
        <v>1.0166217658720073E-4</v>
      </c>
      <c r="E24" s="12">
        <f t="shared" si="2"/>
        <v>3.4767492394611039E-4</v>
      </c>
      <c r="F24" s="12">
        <f t="shared" si="2"/>
        <v>8.696732513355696E-4</v>
      </c>
      <c r="G24" s="12">
        <f>G23/G20</f>
        <v>9.7067745197168857E-4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8115</v>
      </c>
      <c r="D25" s="13">
        <v>11673</v>
      </c>
      <c r="E25" s="13">
        <v>13791</v>
      </c>
      <c r="F25" s="13">
        <v>14662</v>
      </c>
      <c r="G25" s="13">
        <v>15518</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0.57873341891313645</v>
      </c>
      <c r="D26" s="12">
        <f t="shared" ref="D26:F26" si="3">D25/D20</f>
        <v>0.5933512936511971</v>
      </c>
      <c r="E26" s="12">
        <f t="shared" si="3"/>
        <v>0.59934810951760109</v>
      </c>
      <c r="F26" s="12">
        <f t="shared" si="3"/>
        <v>0.60719758148010106</v>
      </c>
      <c r="G26" s="12">
        <f>G25/G20</f>
        <v>0.62762386248736102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10">
        <v>5907</v>
      </c>
      <c r="D30" s="10">
        <v>8000</v>
      </c>
      <c r="E30" s="10">
        <v>9219</v>
      </c>
      <c r="F30" s="10">
        <v>9485</v>
      </c>
      <c r="G30" s="10">
        <v>9207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AC02-000000000000}">
      <formula1>$AA$14:$AA$16</formula1>
    </dataValidation>
    <dataValidation type="list" allowBlank="1" showInputMessage="1" showErrorMessage="1" sqref="B10:G10" xr:uid="{00000000-0002-0000-AC02-000001000000}">
      <formula1>$AA$12:$AA$13</formula1>
    </dataValidation>
    <dataValidation type="list" allowBlank="1" showInputMessage="1" showErrorMessage="1" sqref="B5:G5" xr:uid="{00000000-0002-0000-AC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2-000000000000}">
  <dimension ref="A1:AA34"/>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18.285156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702</v>
      </c>
      <c r="C3" s="702"/>
      <c r="D3" s="702"/>
      <c r="E3" s="702"/>
      <c r="F3" s="702"/>
      <c r="G3" s="702"/>
    </row>
    <row r="4" spans="1:27" ht="14.25" customHeight="1" x14ac:dyDescent="0.25">
      <c r="A4" s="6" t="s">
        <v>2</v>
      </c>
      <c r="B4" s="699" t="s">
        <v>5522</v>
      </c>
      <c r="C4" s="699"/>
      <c r="D4" s="699"/>
      <c r="E4" s="699"/>
      <c r="F4" s="699"/>
      <c r="G4" s="699"/>
      <c r="Z4" s="2" t="s">
        <v>3</v>
      </c>
      <c r="AA4" s="2" t="s">
        <v>4</v>
      </c>
    </row>
    <row r="5" spans="1:27" ht="14.25" customHeight="1" x14ac:dyDescent="0.25">
      <c r="A5" s="6" t="s">
        <v>5</v>
      </c>
      <c r="B5" s="699" t="s">
        <v>16</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3888</v>
      </c>
      <c r="AA6" s="2" t="s">
        <v>10</v>
      </c>
    </row>
    <row r="7" spans="1:27" ht="14.25" customHeight="1" x14ac:dyDescent="0.25">
      <c r="A7" s="6" t="s">
        <v>11</v>
      </c>
      <c r="B7" s="688" t="s">
        <v>5523</v>
      </c>
      <c r="C7" s="688"/>
      <c r="D7" s="688"/>
      <c r="E7" s="688"/>
      <c r="F7" s="688"/>
      <c r="G7" s="688"/>
      <c r="I7" s="131" t="s">
        <v>58</v>
      </c>
      <c r="J7" s="2" t="s">
        <v>3726</v>
      </c>
      <c r="AA7" s="2" t="s">
        <v>16</v>
      </c>
    </row>
    <row r="8" spans="1:27" ht="14.25" customHeight="1" x14ac:dyDescent="0.25">
      <c r="A8" s="6" t="s">
        <v>13</v>
      </c>
      <c r="B8" s="699" t="s">
        <v>9</v>
      </c>
      <c r="C8" s="699"/>
      <c r="D8" s="699"/>
      <c r="E8" s="699"/>
      <c r="F8" s="699"/>
      <c r="G8" s="699"/>
      <c r="I8" s="131" t="s">
        <v>59</v>
      </c>
      <c r="J8" s="2" t="s">
        <v>5524</v>
      </c>
      <c r="AA8" s="2" t="s">
        <v>6</v>
      </c>
    </row>
    <row r="9" spans="1:27" ht="14.25" customHeight="1" x14ac:dyDescent="0.25">
      <c r="A9" s="6" t="s">
        <v>15</v>
      </c>
      <c r="B9" s="699" t="s">
        <v>63</v>
      </c>
      <c r="C9" s="699"/>
      <c r="D9" s="699"/>
      <c r="E9" s="699"/>
      <c r="F9" s="699"/>
      <c r="G9" s="699"/>
      <c r="I9" s="131" t="s">
        <v>60</v>
      </c>
      <c r="J9" s="2" t="s">
        <v>5525</v>
      </c>
      <c r="AA9" s="2" t="s">
        <v>21</v>
      </c>
    </row>
    <row r="10" spans="1:27" ht="14.25" customHeight="1" x14ac:dyDescent="0.25">
      <c r="A10" s="6" t="s">
        <v>17</v>
      </c>
      <c r="B10" s="699" t="s">
        <v>18</v>
      </c>
      <c r="C10" s="699"/>
      <c r="D10" s="699"/>
      <c r="E10" s="699"/>
      <c r="F10" s="699"/>
      <c r="G10" s="699"/>
      <c r="I10" s="131" t="s">
        <v>1994</v>
      </c>
      <c r="J10" s="2" t="s">
        <v>1900</v>
      </c>
      <c r="Z10" s="2" t="s">
        <v>24</v>
      </c>
      <c r="AA10" s="2" t="s">
        <v>25</v>
      </c>
    </row>
    <row r="11" spans="1:27" ht="14.25" customHeight="1" x14ac:dyDescent="0.25">
      <c r="A11" s="6" t="s">
        <v>19</v>
      </c>
      <c r="B11" s="699" t="s">
        <v>20</v>
      </c>
      <c r="C11" s="699"/>
      <c r="D11" s="699"/>
      <c r="E11" s="699"/>
      <c r="F11" s="699"/>
      <c r="G11" s="699"/>
      <c r="I11" s="131"/>
      <c r="AA11" s="2" t="s">
        <v>18</v>
      </c>
    </row>
    <row r="12" spans="1:27" ht="14.25" customHeight="1" x14ac:dyDescent="0.25">
      <c r="A12" s="6" t="s">
        <v>22</v>
      </c>
      <c r="B12" s="688" t="s">
        <v>23</v>
      </c>
      <c r="C12" s="688"/>
      <c r="D12" s="688"/>
      <c r="E12" s="688"/>
      <c r="F12" s="688"/>
      <c r="G12" s="688"/>
      <c r="I12" s="131"/>
      <c r="Z12" s="2" t="s">
        <v>29</v>
      </c>
      <c r="AA12" s="2" t="s">
        <v>23</v>
      </c>
    </row>
    <row r="13" spans="1:27" ht="14.25" customHeight="1" x14ac:dyDescent="0.25">
      <c r="A13" s="6" t="s">
        <v>26</v>
      </c>
      <c r="B13" s="699" t="s">
        <v>9</v>
      </c>
      <c r="C13" s="699"/>
      <c r="D13" s="699"/>
      <c r="E13" s="699"/>
      <c r="F13" s="699"/>
      <c r="G13" s="699"/>
      <c r="I13" s="131"/>
      <c r="AA13" s="2" t="s">
        <v>31</v>
      </c>
    </row>
    <row r="14" spans="1:27" ht="14.25" customHeight="1" x14ac:dyDescent="0.25">
      <c r="A14" s="6" t="s">
        <v>28</v>
      </c>
      <c r="B14" s="688" t="s">
        <v>5526</v>
      </c>
      <c r="C14" s="688"/>
      <c r="D14" s="688"/>
      <c r="E14" s="688"/>
      <c r="F14" s="688"/>
      <c r="G14" s="688"/>
      <c r="I14" s="131"/>
    </row>
    <row r="15" spans="1:27" ht="14.25" customHeight="1" x14ac:dyDescent="0.25">
      <c r="A15" s="6" t="s">
        <v>30</v>
      </c>
      <c r="B15" s="688" t="s">
        <v>5527</v>
      </c>
      <c r="C15" s="688"/>
      <c r="D15" s="688"/>
      <c r="E15" s="688"/>
      <c r="F15" s="688"/>
      <c r="G15" s="688"/>
      <c r="I15" s="131"/>
    </row>
    <row r="16" spans="1:27" ht="14.25" customHeight="1" x14ac:dyDescent="0.25">
      <c r="A16" s="6" t="s">
        <v>32</v>
      </c>
      <c r="B16" s="699" t="s">
        <v>5528</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24529</v>
      </c>
      <c r="D20" s="10">
        <v>24474</v>
      </c>
      <c r="E20" s="10">
        <v>24340</v>
      </c>
      <c r="F20" s="10">
        <v>25172</v>
      </c>
      <c r="G20" s="10">
        <v>24735</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24529</v>
      </c>
      <c r="D21" s="10">
        <f t="shared" ref="D21:G21" si="0">D20-D25</f>
        <v>24474</v>
      </c>
      <c r="E21" s="10">
        <f t="shared" si="0"/>
        <v>24340</v>
      </c>
      <c r="F21" s="10">
        <f t="shared" si="0"/>
        <v>25172</v>
      </c>
      <c r="G21" s="10">
        <f t="shared" si="0"/>
        <v>24735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10">
        <v>0</v>
      </c>
      <c r="G25" s="10">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4" t="s">
        <v>1955</v>
      </c>
      <c r="B29" s="265" t="s">
        <v>1956</v>
      </c>
      <c r="C29" s="235">
        <v>22835</v>
      </c>
      <c r="D29" s="235">
        <v>22735</v>
      </c>
      <c r="E29" s="235">
        <v>22658</v>
      </c>
      <c r="F29" s="235">
        <v>23439</v>
      </c>
      <c r="G29" s="235">
        <v>23302</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4" t="s">
        <v>58</v>
      </c>
      <c r="B30" s="265" t="s">
        <v>1152</v>
      </c>
      <c r="C30" s="235">
        <v>908</v>
      </c>
      <c r="D30" s="235">
        <v>820</v>
      </c>
      <c r="E30" s="235">
        <v>777</v>
      </c>
      <c r="F30" s="235">
        <v>626</v>
      </c>
      <c r="G30" s="235">
        <v>526</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24" t="s">
        <v>59</v>
      </c>
      <c r="B31" s="265" t="s">
        <v>5529</v>
      </c>
      <c r="C31" s="235">
        <v>88</v>
      </c>
      <c r="D31" s="235">
        <v>115</v>
      </c>
      <c r="E31" s="235">
        <v>93</v>
      </c>
      <c r="F31" s="235">
        <v>120</v>
      </c>
      <c r="G31" s="235">
        <v>92</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4" t="s">
        <v>60</v>
      </c>
      <c r="B32" s="265" t="s">
        <v>5530</v>
      </c>
      <c r="C32" s="235">
        <v>35</v>
      </c>
      <c r="D32" s="235">
        <v>39</v>
      </c>
      <c r="E32" s="235">
        <v>37</v>
      </c>
      <c r="F32" s="235">
        <v>32</v>
      </c>
      <c r="G32" s="235">
        <v>42</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64">
        <v>9</v>
      </c>
      <c r="B33" s="265" t="s">
        <v>117</v>
      </c>
      <c r="C33" s="235">
        <v>663</v>
      </c>
      <c r="D33" s="235">
        <v>765</v>
      </c>
      <c r="E33" s="235">
        <v>775</v>
      </c>
      <c r="F33" s="235">
        <v>955</v>
      </c>
      <c r="G33" s="235">
        <v>773</v>
      </c>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19" t="s">
        <v>53</v>
      </c>
      <c r="C34" s="20">
        <f>SUM(C29:C33)</f>
        <v>24529</v>
      </c>
      <c r="D34" s="20">
        <f>SUM(D29:D33)</f>
        <v>24474</v>
      </c>
      <c r="E34" s="20">
        <f>SUM(E29:E33)</f>
        <v>24340</v>
      </c>
      <c r="F34" s="20">
        <f>SUM(F29:F33)</f>
        <v>25172</v>
      </c>
      <c r="G34" s="20">
        <f>SUM(G29:G33)</f>
        <v>24735</v>
      </c>
      <c r="H34" s="20"/>
      <c r="I34" s="20"/>
      <c r="J34" s="20"/>
      <c r="K34" s="20"/>
      <c r="L34" s="20"/>
      <c r="M34" s="20"/>
      <c r="N34" s="20"/>
      <c r="O34" s="20"/>
      <c r="P34" s="21"/>
      <c r="Q34" s="21"/>
      <c r="R34" s="21"/>
      <c r="S34" s="21"/>
      <c r="T34" s="21"/>
      <c r="U34" s="21"/>
      <c r="V34" s="21"/>
      <c r="W34" s="21"/>
      <c r="X34" s="21"/>
      <c r="Y34" s="21"/>
      <c r="Z34" s="21"/>
      <c r="AA34"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AD02-000000000000}">
      <formula1>$AA$4:$AA$9</formula1>
    </dataValidation>
    <dataValidation type="list" allowBlank="1" showInputMessage="1" showErrorMessage="1" sqref="B10:G10" xr:uid="{00000000-0002-0000-AD02-000001000000}">
      <formula1>$AA$10:$AA$11</formula1>
    </dataValidation>
    <dataValidation type="list" allowBlank="1" showInputMessage="1" showErrorMessage="1" sqref="B12:G12" xr:uid="{00000000-0002-0000-AD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2-000000000000}">
  <dimension ref="A1:AA37"/>
  <sheetViews>
    <sheetView workbookViewId="0">
      <pane xSplit="1" ySplit="2" topLeftCell="B15"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7.7109375" style="2" customWidth="1"/>
    <col min="3" max="7" width="8" style="2" customWidth="1"/>
    <col min="8" max="9" width="8.140625" style="2" customWidth="1"/>
    <col min="10" max="10" width="40.425781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5531</v>
      </c>
      <c r="C3" s="702"/>
      <c r="D3" s="702"/>
      <c r="E3" s="702"/>
      <c r="F3" s="702"/>
      <c r="G3" s="702"/>
    </row>
    <row r="4" spans="1:27" ht="14.25" customHeight="1" x14ac:dyDescent="0.25">
      <c r="A4" s="6" t="s">
        <v>2</v>
      </c>
      <c r="B4" s="699" t="s">
        <v>5532</v>
      </c>
      <c r="C4" s="699"/>
      <c r="D4" s="699"/>
      <c r="E4" s="699"/>
      <c r="F4" s="699"/>
      <c r="G4" s="699"/>
      <c r="Z4" s="2" t="s">
        <v>3</v>
      </c>
      <c r="AA4" s="2" t="s">
        <v>4</v>
      </c>
    </row>
    <row r="5" spans="1:27" ht="14.25" customHeight="1" x14ac:dyDescent="0.25">
      <c r="A5" s="6" t="s">
        <v>5</v>
      </c>
      <c r="B5" s="699" t="s">
        <v>4</v>
      </c>
      <c r="C5" s="699"/>
      <c r="D5" s="699"/>
      <c r="E5" s="699"/>
      <c r="F5" s="699"/>
      <c r="G5" s="699"/>
      <c r="AA5" s="2" t="s">
        <v>7</v>
      </c>
    </row>
    <row r="6" spans="1:27" ht="14.25" customHeight="1" x14ac:dyDescent="0.25">
      <c r="A6" s="6" t="s">
        <v>8</v>
      </c>
      <c r="B6" s="699" t="s">
        <v>9</v>
      </c>
      <c r="C6" s="699"/>
      <c r="D6" s="699"/>
      <c r="E6" s="699"/>
      <c r="F6" s="699"/>
      <c r="G6" s="699"/>
      <c r="I6" s="272" t="s">
        <v>57</v>
      </c>
      <c r="J6" s="272" t="s">
        <v>2</v>
      </c>
      <c r="AA6" s="2" t="s">
        <v>10</v>
      </c>
    </row>
    <row r="7" spans="1:27" ht="14.25" customHeight="1" x14ac:dyDescent="0.25">
      <c r="A7" s="6" t="s">
        <v>11</v>
      </c>
      <c r="B7" s="688" t="s">
        <v>1508</v>
      </c>
      <c r="C7" s="688"/>
      <c r="D7" s="688"/>
      <c r="E7" s="688"/>
      <c r="F7" s="688"/>
      <c r="G7" s="688"/>
      <c r="I7" s="131" t="s">
        <v>1955</v>
      </c>
      <c r="J7" s="2" t="s">
        <v>1891</v>
      </c>
      <c r="AA7" s="2" t="s">
        <v>12</v>
      </c>
    </row>
    <row r="8" spans="1:27" ht="14.25" customHeight="1" x14ac:dyDescent="0.25">
      <c r="A8" s="6" t="s">
        <v>13</v>
      </c>
      <c r="B8" s="699" t="s">
        <v>9</v>
      </c>
      <c r="C8" s="699"/>
      <c r="D8" s="699"/>
      <c r="E8" s="699"/>
      <c r="F8" s="699"/>
      <c r="G8" s="699"/>
      <c r="I8" s="131" t="s">
        <v>58</v>
      </c>
      <c r="J8" s="2" t="s">
        <v>3820</v>
      </c>
      <c r="AA8" s="2" t="s">
        <v>14</v>
      </c>
    </row>
    <row r="9" spans="1:27" ht="14.25" customHeight="1" x14ac:dyDescent="0.25">
      <c r="A9" s="6" t="s">
        <v>15</v>
      </c>
      <c r="B9" s="699" t="s">
        <v>63</v>
      </c>
      <c r="C9" s="699"/>
      <c r="D9" s="699"/>
      <c r="E9" s="699"/>
      <c r="F9" s="699"/>
      <c r="G9" s="699"/>
      <c r="I9" s="131" t="s">
        <v>59</v>
      </c>
      <c r="J9" s="2" t="s">
        <v>3704</v>
      </c>
      <c r="AA9" s="2" t="s">
        <v>16</v>
      </c>
    </row>
    <row r="10" spans="1:27" ht="14.25" customHeight="1" x14ac:dyDescent="0.25">
      <c r="A10" s="6" t="s">
        <v>17</v>
      </c>
      <c r="B10" s="699" t="s">
        <v>18</v>
      </c>
      <c r="C10" s="699"/>
      <c r="D10" s="699"/>
      <c r="E10" s="699"/>
      <c r="F10" s="699"/>
      <c r="G10" s="699"/>
      <c r="I10" s="131" t="s">
        <v>61</v>
      </c>
      <c r="J10" s="2" t="s">
        <v>4025</v>
      </c>
      <c r="AA10" s="2" t="s">
        <v>6</v>
      </c>
    </row>
    <row r="11" spans="1:27" ht="14.25" customHeight="1" x14ac:dyDescent="0.25">
      <c r="A11" s="6" t="s">
        <v>19</v>
      </c>
      <c r="B11" s="699" t="s">
        <v>70</v>
      </c>
      <c r="C11" s="699"/>
      <c r="D11" s="699"/>
      <c r="E11" s="699"/>
      <c r="F11" s="699"/>
      <c r="G11" s="699"/>
      <c r="I11" s="131" t="s">
        <v>1994</v>
      </c>
      <c r="J11" s="2" t="s">
        <v>1900</v>
      </c>
      <c r="AA11" s="2" t="s">
        <v>21</v>
      </c>
    </row>
    <row r="12" spans="1:27" ht="14.25" customHeight="1" x14ac:dyDescent="0.25">
      <c r="A12" s="6" t="s">
        <v>22</v>
      </c>
      <c r="B12" s="688" t="s">
        <v>31</v>
      </c>
      <c r="C12" s="688"/>
      <c r="D12" s="688"/>
      <c r="E12" s="688"/>
      <c r="F12" s="688"/>
      <c r="G12" s="688"/>
      <c r="I12" s="131" t="s">
        <v>2006</v>
      </c>
      <c r="J12" s="2" t="s">
        <v>5533</v>
      </c>
      <c r="Z12" s="2" t="s">
        <v>24</v>
      </c>
      <c r="AA12" s="2" t="s">
        <v>25</v>
      </c>
    </row>
    <row r="13" spans="1:27" ht="14.25" customHeight="1" x14ac:dyDescent="0.25">
      <c r="A13" s="6" t="s">
        <v>26</v>
      </c>
      <c r="B13" s="699" t="s">
        <v>9</v>
      </c>
      <c r="C13" s="699"/>
      <c r="D13" s="699"/>
      <c r="E13" s="699"/>
      <c r="F13" s="699"/>
      <c r="G13" s="699"/>
      <c r="I13" s="131" t="s">
        <v>2008</v>
      </c>
      <c r="J13" s="2" t="s">
        <v>4487</v>
      </c>
      <c r="AA13" s="2" t="s">
        <v>18</v>
      </c>
    </row>
    <row r="14" spans="1:27" ht="14.25" customHeight="1" x14ac:dyDescent="0.25">
      <c r="A14" s="6" t="s">
        <v>28</v>
      </c>
      <c r="B14" s="688" t="s">
        <v>5534</v>
      </c>
      <c r="C14" s="688"/>
      <c r="D14" s="688"/>
      <c r="E14" s="688"/>
      <c r="F14" s="688"/>
      <c r="G14" s="688"/>
      <c r="I14" s="131" t="s">
        <v>2010</v>
      </c>
      <c r="J14" s="2" t="s">
        <v>4487</v>
      </c>
      <c r="Z14" s="2" t="s">
        <v>29</v>
      </c>
      <c r="AA14" s="2" t="s">
        <v>23</v>
      </c>
    </row>
    <row r="15" spans="1:27" ht="14.25" customHeight="1" x14ac:dyDescent="0.25">
      <c r="A15" s="6" t="s">
        <v>30</v>
      </c>
      <c r="B15" s="688" t="s">
        <v>5535</v>
      </c>
      <c r="C15" s="688"/>
      <c r="D15" s="688"/>
      <c r="E15" s="688"/>
      <c r="F15" s="688"/>
      <c r="G15" s="688"/>
      <c r="I15" s="131" t="s">
        <v>2012</v>
      </c>
      <c r="J15" s="2" t="s">
        <v>4487</v>
      </c>
      <c r="AA15" s="2" t="s">
        <v>31</v>
      </c>
    </row>
    <row r="16" spans="1:27" ht="14.25" customHeight="1" x14ac:dyDescent="0.25">
      <c r="A16" s="6" t="s">
        <v>32</v>
      </c>
      <c r="B16" s="699" t="s">
        <v>705</v>
      </c>
      <c r="C16" s="699"/>
      <c r="D16" s="699"/>
      <c r="E16" s="699"/>
      <c r="F16" s="699"/>
      <c r="G16" s="699"/>
      <c r="I16" s="131"/>
      <c r="AA16" s="2" t="s">
        <v>34</v>
      </c>
    </row>
    <row r="17" spans="1:27" ht="14.25" customHeight="1" x14ac:dyDescent="0.25">
      <c r="A17" s="6" t="s">
        <v>35</v>
      </c>
      <c r="B17" s="688" t="s">
        <v>9</v>
      </c>
      <c r="C17" s="688"/>
      <c r="D17" s="688"/>
      <c r="E17" s="688"/>
      <c r="F17" s="688"/>
      <c r="G17" s="688"/>
      <c r="I17" s="131"/>
    </row>
    <row r="18" spans="1:27" ht="14.25" customHeight="1" x14ac:dyDescent="0.25">
      <c r="A18" s="6" t="s">
        <v>36</v>
      </c>
      <c r="B18" s="699" t="s">
        <v>9</v>
      </c>
      <c r="C18" s="699"/>
      <c r="D18" s="699"/>
      <c r="E18" s="699"/>
      <c r="F18" s="699"/>
      <c r="G18" s="699"/>
      <c r="I18" s="131"/>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46697</v>
      </c>
      <c r="D20" s="10">
        <v>46970</v>
      </c>
      <c r="E20" s="10">
        <v>46994</v>
      </c>
      <c r="F20" s="11">
        <v>49028</v>
      </c>
      <c r="G20" s="11">
        <v>48413</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22117</v>
      </c>
      <c r="D21" s="10">
        <f t="shared" ref="D21:G21" si="0">D20-D25</f>
        <v>22443</v>
      </c>
      <c r="E21" s="10">
        <f t="shared" si="0"/>
        <v>22553</v>
      </c>
      <c r="F21" s="10">
        <f t="shared" si="0"/>
        <v>23799</v>
      </c>
      <c r="G21" s="10">
        <f t="shared" si="0"/>
        <v>23660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0.47362785617919778</v>
      </c>
      <c r="D22" s="12">
        <f t="shared" ref="D22:G22" si="1">D21/D20</f>
        <v>0.47781562699595487</v>
      </c>
      <c r="E22" s="12">
        <f t="shared" si="1"/>
        <v>0.47991232923351917</v>
      </c>
      <c r="F22" s="12">
        <f t="shared" si="1"/>
        <v>0.4854164966957657</v>
      </c>
      <c r="G22" s="12">
        <f t="shared" si="1"/>
        <v>0.48871170966475946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24580</v>
      </c>
      <c r="D25" s="10">
        <v>24527</v>
      </c>
      <c r="E25" s="10">
        <v>24441</v>
      </c>
      <c r="F25" s="9">
        <v>25229</v>
      </c>
      <c r="G25" s="9">
        <v>24753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0.52637214382080222</v>
      </c>
      <c r="D26" s="12">
        <f t="shared" ref="D26:F26" si="3">D25/D20</f>
        <v>0.52218437300404519</v>
      </c>
      <c r="E26" s="12">
        <f t="shared" si="3"/>
        <v>0.52008767076648088</v>
      </c>
      <c r="F26" s="12">
        <f t="shared" si="3"/>
        <v>0.5145835033042343</v>
      </c>
      <c r="G26" s="12">
        <f>G25/G20</f>
        <v>0.51128829033524048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355" t="s">
        <v>1955</v>
      </c>
      <c r="B29" s="265" t="s">
        <v>1891</v>
      </c>
      <c r="C29">
        <v>724</v>
      </c>
      <c r="D29">
        <v>774</v>
      </c>
      <c r="E29">
        <v>758</v>
      </c>
      <c r="F29">
        <v>473</v>
      </c>
      <c r="G29">
        <v>458</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355" t="s">
        <v>58</v>
      </c>
      <c r="B30" s="265" t="s">
        <v>3820</v>
      </c>
      <c r="C30">
        <v>7048</v>
      </c>
      <c r="D30">
        <v>7419</v>
      </c>
      <c r="E30">
        <v>7675</v>
      </c>
      <c r="F30">
        <v>8565</v>
      </c>
      <c r="G30">
        <v>8896</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355" t="s">
        <v>59</v>
      </c>
      <c r="B31" s="265" t="s">
        <v>5536</v>
      </c>
      <c r="C31">
        <v>14078</v>
      </c>
      <c r="D31">
        <v>13920</v>
      </c>
      <c r="E31">
        <v>13761</v>
      </c>
      <c r="F31">
        <v>14158</v>
      </c>
      <c r="G31">
        <v>13869</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355" t="s">
        <v>60</v>
      </c>
      <c r="B32" s="265" t="s">
        <v>3967</v>
      </c>
      <c r="C32">
        <v>230</v>
      </c>
      <c r="D32">
        <v>292</v>
      </c>
      <c r="E32">
        <v>256</v>
      </c>
      <c r="F32">
        <v>327</v>
      </c>
      <c r="G32">
        <v>302</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355" t="s">
        <v>1994</v>
      </c>
      <c r="B33" s="265" t="s">
        <v>2240</v>
      </c>
      <c r="C33">
        <v>37</v>
      </c>
      <c r="D33">
        <v>38</v>
      </c>
      <c r="E33">
        <v>103</v>
      </c>
      <c r="F33">
        <v>276</v>
      </c>
      <c r="G33">
        <v>135</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355" t="s">
        <v>1522</v>
      </c>
      <c r="B34" s="265" t="s">
        <v>1436</v>
      </c>
      <c r="C34">
        <v>24580</v>
      </c>
      <c r="D34">
        <v>24527</v>
      </c>
      <c r="E34">
        <v>24441</v>
      </c>
      <c r="F34">
        <v>25229</v>
      </c>
      <c r="G34">
        <v>24753</v>
      </c>
      <c r="H34" s="11"/>
      <c r="I34" s="11"/>
      <c r="J34" s="11"/>
      <c r="K34" s="11"/>
      <c r="L34" s="11"/>
      <c r="M34" s="11"/>
      <c r="N34" s="11"/>
      <c r="O34" s="11"/>
      <c r="P34" s="9"/>
      <c r="Q34" s="9"/>
      <c r="R34" s="9"/>
      <c r="S34" s="9"/>
      <c r="T34" s="9"/>
      <c r="U34" s="9"/>
      <c r="V34" s="9"/>
      <c r="W34" s="9"/>
      <c r="X34" s="9"/>
      <c r="Y34" s="9"/>
      <c r="Z34" s="9"/>
      <c r="AA34" s="9"/>
    </row>
    <row r="35" spans="1:27" s="19" customFormat="1" ht="13.5" customHeight="1" x14ac:dyDescent="0.25">
      <c r="A35" s="418" t="s">
        <v>1440</v>
      </c>
      <c r="B35" s="265"/>
      <c r="C35" s="132">
        <v>46697</v>
      </c>
      <c r="D35" s="132">
        <v>46970</v>
      </c>
      <c r="E35" s="132">
        <v>46994</v>
      </c>
      <c r="F35" s="132">
        <v>49028</v>
      </c>
      <c r="G35" s="132">
        <v>48413</v>
      </c>
      <c r="H35" s="20"/>
      <c r="I35" s="20"/>
      <c r="J35" s="20"/>
      <c r="K35" s="20"/>
      <c r="L35" s="20"/>
      <c r="M35" s="20"/>
      <c r="N35" s="20"/>
      <c r="O35" s="20"/>
      <c r="P35" s="21"/>
      <c r="Q35" s="21"/>
      <c r="R35" s="21"/>
      <c r="S35" s="21"/>
      <c r="T35" s="21"/>
      <c r="U35" s="21"/>
      <c r="V35" s="21"/>
      <c r="W35" s="21"/>
      <c r="X35" s="21"/>
      <c r="Y35" s="21"/>
      <c r="Z35" s="21"/>
      <c r="AA35" s="21"/>
    </row>
    <row r="37" spans="1:27" ht="15" customHeight="1" x14ac:dyDescent="0.25"/>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AE02-000000000000}">
      <formula1>$AA$4:$AA$11</formula1>
    </dataValidation>
    <dataValidation type="list" allowBlank="1" showInputMessage="1" showErrorMessage="1" sqref="B10:G10" xr:uid="{00000000-0002-0000-AE02-000001000000}">
      <formula1>$AA$12:$AA$13</formula1>
    </dataValidation>
    <dataValidation type="list" allowBlank="1" showInputMessage="1" showErrorMessage="1" sqref="B12:G12" xr:uid="{00000000-0002-0000-AE02-000002000000}">
      <formula1>$AA$14:$AA$16</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2-000000000000}">
  <dimension ref="A1:AA53"/>
  <sheetViews>
    <sheetView workbookViewId="0">
      <pane xSplit="1" ySplit="2" topLeftCell="B15" activePane="bottomRight" state="frozen"/>
      <selection activeCell="A5" sqref="A5:XFD5"/>
      <selection pane="topRight" activeCell="A5" sqref="A5:XFD5"/>
      <selection pane="bottomLeft" activeCell="A5" sqref="A5:XFD5"/>
      <selection pane="bottomRight" activeCell="C39" sqref="C39:G39"/>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46"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0.5" customHeight="1" x14ac:dyDescent="0.25">
      <c r="B2" s="264"/>
      <c r="C2" s="264"/>
      <c r="D2" s="264"/>
      <c r="E2" s="264"/>
      <c r="F2" s="264"/>
    </row>
    <row r="3" spans="1:27" ht="14.25" customHeight="1" x14ac:dyDescent="0.25">
      <c r="A3" s="5" t="s">
        <v>1</v>
      </c>
      <c r="B3" s="702" t="s">
        <v>706</v>
      </c>
      <c r="C3" s="702"/>
      <c r="D3" s="702"/>
      <c r="E3" s="702"/>
      <c r="F3" s="702"/>
      <c r="G3" s="702"/>
    </row>
    <row r="4" spans="1:27" ht="14.25" customHeight="1" x14ac:dyDescent="0.25">
      <c r="A4" s="6" t="s">
        <v>2</v>
      </c>
      <c r="B4" s="699" t="s">
        <v>5537</v>
      </c>
      <c r="C4" s="699"/>
      <c r="D4" s="699"/>
      <c r="E4" s="699"/>
      <c r="F4" s="699"/>
      <c r="G4" s="699"/>
      <c r="Z4" s="2" t="s">
        <v>3</v>
      </c>
      <c r="AA4" s="2" t="s">
        <v>4</v>
      </c>
    </row>
    <row r="5" spans="1:27" ht="14.25" customHeight="1" x14ac:dyDescent="0.25">
      <c r="A5" s="6" t="s">
        <v>5</v>
      </c>
      <c r="B5" s="699" t="s">
        <v>16</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90" t="s">
        <v>9</v>
      </c>
      <c r="C7" s="690"/>
      <c r="D7" s="690"/>
      <c r="E7" s="690"/>
      <c r="F7" s="690"/>
      <c r="G7" s="690"/>
      <c r="I7" s="131" t="s">
        <v>58</v>
      </c>
      <c r="J7" s="2" t="s">
        <v>3988</v>
      </c>
      <c r="AA7" s="2" t="s">
        <v>16</v>
      </c>
    </row>
    <row r="8" spans="1:27" ht="14.25" customHeight="1" x14ac:dyDescent="0.25">
      <c r="A8" s="6" t="s">
        <v>13</v>
      </c>
      <c r="B8" s="699" t="s">
        <v>9</v>
      </c>
      <c r="C8" s="699"/>
      <c r="D8" s="699"/>
      <c r="E8" s="699"/>
      <c r="F8" s="699"/>
      <c r="G8" s="699"/>
      <c r="I8" s="131" t="s">
        <v>59</v>
      </c>
      <c r="J8" s="2" t="s">
        <v>5538</v>
      </c>
      <c r="AA8" s="2" t="s">
        <v>6</v>
      </c>
    </row>
    <row r="9" spans="1:27" ht="14.25" customHeight="1" x14ac:dyDescent="0.25">
      <c r="A9" s="6" t="s">
        <v>15</v>
      </c>
      <c r="B9" s="699" t="s">
        <v>63</v>
      </c>
      <c r="C9" s="699"/>
      <c r="D9" s="699"/>
      <c r="E9" s="699"/>
      <c r="F9" s="699"/>
      <c r="G9" s="699"/>
      <c r="I9" s="131" t="s">
        <v>60</v>
      </c>
      <c r="J9" s="2" t="s">
        <v>3870</v>
      </c>
      <c r="AA9" s="2" t="s">
        <v>21</v>
      </c>
    </row>
    <row r="10" spans="1:27" ht="14.25" customHeight="1" x14ac:dyDescent="0.25">
      <c r="A10" s="6" t="s">
        <v>17</v>
      </c>
      <c r="B10" s="699" t="s">
        <v>18</v>
      </c>
      <c r="C10" s="699"/>
      <c r="D10" s="699"/>
      <c r="E10" s="699"/>
      <c r="F10" s="699"/>
      <c r="G10" s="699"/>
      <c r="I10" s="131" t="s">
        <v>61</v>
      </c>
      <c r="J10" s="2" t="s">
        <v>3951</v>
      </c>
      <c r="Z10" s="2" t="s">
        <v>24</v>
      </c>
      <c r="AA10" s="2" t="s">
        <v>25</v>
      </c>
    </row>
    <row r="11" spans="1:27" ht="14.25" customHeight="1" x14ac:dyDescent="0.25">
      <c r="A11" s="6" t="s">
        <v>19</v>
      </c>
      <c r="B11" s="699" t="s">
        <v>20</v>
      </c>
      <c r="C11" s="699"/>
      <c r="D11" s="699"/>
      <c r="E11" s="699"/>
      <c r="F11" s="699"/>
      <c r="G11" s="699"/>
      <c r="I11" s="131" t="s">
        <v>62</v>
      </c>
      <c r="J11" s="2" t="s">
        <v>3796</v>
      </c>
      <c r="AA11" s="2" t="s">
        <v>18</v>
      </c>
    </row>
    <row r="12" spans="1:27" ht="14.25" customHeight="1" x14ac:dyDescent="0.25">
      <c r="A12" s="6" t="s">
        <v>22</v>
      </c>
      <c r="B12" s="688" t="s">
        <v>23</v>
      </c>
      <c r="C12" s="688"/>
      <c r="D12" s="688"/>
      <c r="E12" s="688"/>
      <c r="F12" s="688"/>
      <c r="G12" s="688"/>
      <c r="I12" s="131" t="s">
        <v>77</v>
      </c>
      <c r="J12" s="2" t="s">
        <v>3706</v>
      </c>
      <c r="Z12" s="2" t="s">
        <v>29</v>
      </c>
      <c r="AA12" s="2" t="s">
        <v>23</v>
      </c>
    </row>
    <row r="13" spans="1:27" ht="14.25" customHeight="1" x14ac:dyDescent="0.25">
      <c r="A13" s="6" t="s">
        <v>26</v>
      </c>
      <c r="B13" s="699" t="s">
        <v>9</v>
      </c>
      <c r="C13" s="699"/>
      <c r="D13" s="699"/>
      <c r="E13" s="699"/>
      <c r="F13" s="699"/>
      <c r="G13" s="699"/>
      <c r="I13" s="131" t="s">
        <v>1963</v>
      </c>
      <c r="J13" s="2" t="s">
        <v>3705</v>
      </c>
      <c r="AA13" s="2" t="s">
        <v>31</v>
      </c>
    </row>
    <row r="14" spans="1:27" ht="14.25" customHeight="1" x14ac:dyDescent="0.25">
      <c r="A14" s="6" t="s">
        <v>28</v>
      </c>
      <c r="B14" s="688" t="s">
        <v>5526</v>
      </c>
      <c r="C14" s="688"/>
      <c r="D14" s="688"/>
      <c r="E14" s="688"/>
      <c r="F14" s="688"/>
      <c r="G14" s="688"/>
      <c r="I14" s="131" t="s">
        <v>1965</v>
      </c>
      <c r="J14" s="2" t="s">
        <v>3823</v>
      </c>
    </row>
    <row r="15" spans="1:27" ht="14.25" customHeight="1" x14ac:dyDescent="0.25">
      <c r="A15" s="6" t="s">
        <v>30</v>
      </c>
      <c r="B15" s="688" t="s">
        <v>5527</v>
      </c>
      <c r="C15" s="688"/>
      <c r="D15" s="688"/>
      <c r="E15" s="688"/>
      <c r="F15" s="688"/>
      <c r="G15" s="688"/>
      <c r="I15" s="131" t="s">
        <v>1967</v>
      </c>
      <c r="J15" s="2" t="s">
        <v>3824</v>
      </c>
    </row>
    <row r="16" spans="1:27" ht="14.25" customHeight="1" x14ac:dyDescent="0.25">
      <c r="A16" s="6" t="s">
        <v>32</v>
      </c>
      <c r="B16" s="699" t="s">
        <v>706</v>
      </c>
      <c r="C16" s="699"/>
      <c r="D16" s="699"/>
      <c r="E16" s="699"/>
      <c r="F16" s="699"/>
      <c r="G16" s="699"/>
      <c r="I16" s="131" t="s">
        <v>1968</v>
      </c>
      <c r="J16" s="2" t="s">
        <v>4016</v>
      </c>
    </row>
    <row r="17" spans="1:27" ht="14.25" customHeight="1" x14ac:dyDescent="0.25">
      <c r="A17" s="6" t="s">
        <v>35</v>
      </c>
      <c r="B17" s="688" t="s">
        <v>9</v>
      </c>
      <c r="C17" s="688"/>
      <c r="D17" s="688"/>
      <c r="E17" s="688"/>
      <c r="F17" s="688"/>
      <c r="G17" s="688"/>
      <c r="I17" s="131" t="s">
        <v>1970</v>
      </c>
      <c r="J17" s="2" t="s">
        <v>3810</v>
      </c>
    </row>
    <row r="18" spans="1:27" ht="14.25" customHeight="1" x14ac:dyDescent="0.25">
      <c r="A18" s="6" t="s">
        <v>36</v>
      </c>
      <c r="B18" s="699" t="s">
        <v>9</v>
      </c>
      <c r="C18" s="699"/>
      <c r="D18" s="699"/>
      <c r="E18" s="699"/>
      <c r="F18" s="699"/>
      <c r="G18" s="699"/>
      <c r="I18" s="131" t="s">
        <v>1972</v>
      </c>
      <c r="J18" s="2" t="s">
        <v>3680</v>
      </c>
    </row>
    <row r="19" spans="1:27" ht="13.5" customHeight="1" x14ac:dyDescent="0.25">
      <c r="A19" s="7" t="s">
        <v>37</v>
      </c>
      <c r="C19" s="8" t="s">
        <v>38</v>
      </c>
      <c r="D19" s="8" t="s">
        <v>39</v>
      </c>
      <c r="E19" s="8" t="s">
        <v>40</v>
      </c>
      <c r="F19" s="8" t="s">
        <v>41</v>
      </c>
      <c r="G19" s="8" t="s">
        <v>42</v>
      </c>
      <c r="H19" s="8"/>
      <c r="I19" s="411" t="s">
        <v>1974</v>
      </c>
      <c r="J19" s="261" t="s">
        <v>3912</v>
      </c>
      <c r="K19" s="8"/>
      <c r="L19" s="8"/>
      <c r="M19" s="8"/>
      <c r="N19" s="8"/>
      <c r="O19" s="8"/>
      <c r="P19" s="9"/>
      <c r="Q19" s="9"/>
      <c r="R19" s="9"/>
      <c r="S19" s="9"/>
      <c r="T19" s="9"/>
      <c r="U19" s="9"/>
      <c r="V19" s="9"/>
      <c r="W19" s="9"/>
      <c r="X19" s="9"/>
      <c r="Y19" s="9"/>
      <c r="Z19" s="9"/>
      <c r="AA19" s="9"/>
    </row>
    <row r="20" spans="1:27" ht="13.5" customHeight="1" x14ac:dyDescent="0.25">
      <c r="A20" s="6" t="s">
        <v>43</v>
      </c>
      <c r="C20" s="10">
        <v>22003</v>
      </c>
      <c r="D20" s="10">
        <v>22137</v>
      </c>
      <c r="E20" s="10">
        <v>22144</v>
      </c>
      <c r="F20" s="11">
        <v>22705</v>
      </c>
      <c r="G20" s="11">
        <v>22471</v>
      </c>
      <c r="H20" s="11"/>
      <c r="I20" s="124" t="s">
        <v>1976</v>
      </c>
      <c r="J20" s="283" t="s">
        <v>3869</v>
      </c>
      <c r="K20" s="11"/>
      <c r="L20" s="11"/>
      <c r="M20" s="11"/>
      <c r="N20" s="11"/>
      <c r="O20" s="11"/>
      <c r="P20" s="9"/>
      <c r="Q20" s="9"/>
      <c r="R20" s="9"/>
      <c r="S20" s="9"/>
      <c r="T20" s="9"/>
      <c r="U20" s="9"/>
      <c r="V20" s="9"/>
      <c r="W20" s="9"/>
      <c r="X20" s="9"/>
      <c r="Y20" s="9"/>
      <c r="Z20" s="9"/>
      <c r="AA20" s="9"/>
    </row>
    <row r="21" spans="1:27" ht="13.5" customHeight="1" x14ac:dyDescent="0.25">
      <c r="A21" s="6" t="s">
        <v>44</v>
      </c>
      <c r="C21" s="10">
        <f>C20-C25</f>
        <v>22003</v>
      </c>
      <c r="D21" s="10">
        <f t="shared" ref="D21:G21" si="0">D20-D25</f>
        <v>22137</v>
      </c>
      <c r="E21" s="10">
        <f t="shared" si="0"/>
        <v>22144</v>
      </c>
      <c r="F21" s="10">
        <f t="shared" si="0"/>
        <v>22705</v>
      </c>
      <c r="G21" s="10">
        <f t="shared" si="0"/>
        <v>22471</v>
      </c>
      <c r="H21" s="10"/>
      <c r="I21" s="267" t="s">
        <v>1978</v>
      </c>
      <c r="J21" s="260" t="s">
        <v>3805</v>
      </c>
      <c r="K21" s="10"/>
      <c r="L21" s="10"/>
      <c r="M21" s="10"/>
      <c r="N21" s="10"/>
      <c r="O21" s="10"/>
      <c r="P21" s="9"/>
      <c r="Q21" s="9"/>
      <c r="R21" s="9"/>
      <c r="S21" s="9"/>
      <c r="T21" s="9"/>
      <c r="U21" s="9"/>
      <c r="V21" s="9"/>
      <c r="W21" s="9"/>
      <c r="X21" s="9"/>
      <c r="Y21" s="9"/>
      <c r="Z21" s="9"/>
      <c r="AA21" s="9"/>
    </row>
    <row r="22" spans="1:27" ht="13.5" customHeight="1" x14ac:dyDescent="0.25">
      <c r="A22" s="6" t="s">
        <v>45</v>
      </c>
      <c r="C22" s="12">
        <f>C21/C20</f>
        <v>1</v>
      </c>
      <c r="D22" s="12">
        <f t="shared" ref="D22:G22" si="1">D21/D20</f>
        <v>1</v>
      </c>
      <c r="E22" s="12">
        <f t="shared" si="1"/>
        <v>1</v>
      </c>
      <c r="F22" s="12">
        <f t="shared" si="1"/>
        <v>1</v>
      </c>
      <c r="G22" s="12">
        <f t="shared" si="1"/>
        <v>1</v>
      </c>
      <c r="H22" s="12"/>
      <c r="I22" s="267" t="s">
        <v>1980</v>
      </c>
      <c r="J22" s="412" t="s">
        <v>3854</v>
      </c>
      <c r="K22" s="12"/>
      <c r="L22" s="12"/>
      <c r="M22" s="12"/>
      <c r="N22" s="12"/>
      <c r="O22" s="12"/>
      <c r="P22" s="9"/>
      <c r="Q22" s="9"/>
      <c r="R22" s="9"/>
      <c r="S22" s="9"/>
      <c r="T22" s="9"/>
      <c r="U22" s="9"/>
      <c r="V22" s="9"/>
      <c r="W22" s="9"/>
      <c r="X22" s="9"/>
      <c r="Y22" s="9"/>
      <c r="Z22" s="9"/>
      <c r="AA22" s="9"/>
    </row>
    <row r="23" spans="1:27" ht="13.5" customHeight="1" x14ac:dyDescent="0.25">
      <c r="A23" s="6" t="s">
        <v>46</v>
      </c>
      <c r="C23" s="10">
        <v>0</v>
      </c>
      <c r="D23" s="10">
        <v>0</v>
      </c>
      <c r="E23" s="10">
        <v>0</v>
      </c>
      <c r="F23" s="10">
        <v>0</v>
      </c>
      <c r="G23" s="10">
        <v>0</v>
      </c>
      <c r="H23" s="9"/>
      <c r="I23" s="124" t="s">
        <v>1982</v>
      </c>
      <c r="J23" s="264" t="s">
        <v>3793</v>
      </c>
      <c r="K23" s="9"/>
      <c r="L23" s="9"/>
      <c r="M23" s="9"/>
      <c r="N23" s="9"/>
      <c r="O23" s="9"/>
      <c r="P23" s="9"/>
      <c r="Q23" s="9"/>
      <c r="R23" s="9"/>
      <c r="S23" s="9"/>
      <c r="T23" s="9"/>
      <c r="U23" s="9"/>
      <c r="V23" s="9"/>
      <c r="W23" s="9"/>
      <c r="X23" s="9"/>
      <c r="Y23" s="9"/>
      <c r="Z23" s="9"/>
      <c r="AA23" s="9"/>
    </row>
    <row r="24" spans="1:27" ht="13.5" customHeight="1" x14ac:dyDescent="0.25">
      <c r="A24" s="6" t="s">
        <v>47</v>
      </c>
      <c r="C24" s="12">
        <f>C23/C20</f>
        <v>0</v>
      </c>
      <c r="D24" s="12">
        <f t="shared" ref="D24:F24" si="2">D23/D20</f>
        <v>0</v>
      </c>
      <c r="E24" s="12">
        <f t="shared" si="2"/>
        <v>0</v>
      </c>
      <c r="F24" s="12">
        <f t="shared" si="2"/>
        <v>0</v>
      </c>
      <c r="G24" s="12">
        <f>G23/G20</f>
        <v>0</v>
      </c>
      <c r="H24" s="12"/>
      <c r="I24" s="267" t="s">
        <v>1984</v>
      </c>
      <c r="J24" s="412" t="s">
        <v>3794</v>
      </c>
      <c r="K24" s="12"/>
      <c r="L24" s="12"/>
      <c r="M24" s="12"/>
      <c r="N24" s="12"/>
      <c r="O24" s="12"/>
      <c r="P24" s="9"/>
      <c r="Q24" s="9"/>
      <c r="R24" s="9"/>
      <c r="S24" s="9"/>
      <c r="T24" s="9"/>
      <c r="U24" s="9"/>
      <c r="V24" s="9"/>
      <c r="W24" s="9"/>
      <c r="X24" s="9"/>
      <c r="Y24" s="9"/>
      <c r="Z24" s="9"/>
      <c r="AA24" s="9"/>
    </row>
    <row r="25" spans="1:27" ht="13.5" customHeight="1" x14ac:dyDescent="0.25">
      <c r="A25" s="6" t="s">
        <v>48</v>
      </c>
      <c r="C25" s="10">
        <v>0</v>
      </c>
      <c r="D25" s="10">
        <v>0</v>
      </c>
      <c r="E25" s="10">
        <v>0</v>
      </c>
      <c r="F25" s="10">
        <v>0</v>
      </c>
      <c r="G25" s="10">
        <v>0</v>
      </c>
      <c r="H25" s="9"/>
      <c r="I25" s="124" t="s">
        <v>1986</v>
      </c>
      <c r="J25" s="264" t="s">
        <v>3795</v>
      </c>
      <c r="K25" s="9"/>
      <c r="L25" s="9"/>
      <c r="M25" s="9"/>
      <c r="N25" s="9"/>
      <c r="O25" s="9"/>
      <c r="P25" s="9"/>
      <c r="Q25" s="9"/>
      <c r="R25" s="9"/>
      <c r="S25" s="9"/>
      <c r="T25" s="9"/>
      <c r="U25" s="9"/>
      <c r="V25" s="9"/>
      <c r="W25" s="9"/>
      <c r="X25" s="9"/>
      <c r="Y25" s="9"/>
      <c r="Z25" s="9"/>
      <c r="AA25" s="9"/>
    </row>
    <row r="26" spans="1:27" ht="13.5" customHeight="1" x14ac:dyDescent="0.25">
      <c r="A26" s="6" t="s">
        <v>49</v>
      </c>
      <c r="C26" s="12">
        <f>C25/C20</f>
        <v>0</v>
      </c>
      <c r="D26" s="12">
        <f t="shared" ref="D26:F26" si="3">D25/D20</f>
        <v>0</v>
      </c>
      <c r="E26" s="12">
        <f t="shared" si="3"/>
        <v>0</v>
      </c>
      <c r="F26" s="12">
        <f t="shared" si="3"/>
        <v>0</v>
      </c>
      <c r="G26" s="12">
        <f>G25/G20</f>
        <v>0</v>
      </c>
      <c r="H26" s="12"/>
      <c r="I26" s="267" t="s">
        <v>1988</v>
      </c>
      <c r="J26" s="412" t="s">
        <v>3792</v>
      </c>
      <c r="K26" s="12"/>
      <c r="L26" s="12"/>
      <c r="M26" s="12"/>
      <c r="N26" s="12"/>
      <c r="O26" s="12"/>
      <c r="P26" s="9"/>
      <c r="Q26" s="9"/>
      <c r="R26" s="9"/>
      <c r="S26" s="9"/>
      <c r="T26" s="9"/>
      <c r="U26" s="9"/>
      <c r="V26" s="9"/>
      <c r="W26" s="9"/>
      <c r="X26" s="9"/>
      <c r="Y26" s="9"/>
      <c r="Z26" s="9"/>
      <c r="AA26" s="9"/>
    </row>
    <row r="27" spans="1:27" ht="13.5" customHeight="1" x14ac:dyDescent="0.25">
      <c r="A27" s="7" t="s">
        <v>50</v>
      </c>
      <c r="C27" s="677" t="s">
        <v>51</v>
      </c>
      <c r="D27" s="677"/>
      <c r="E27" s="677"/>
      <c r="F27" s="677"/>
      <c r="G27" s="677"/>
      <c r="H27" s="14"/>
      <c r="I27" s="367" t="s">
        <v>1990</v>
      </c>
      <c r="J27" s="265" t="s">
        <v>5539</v>
      </c>
      <c r="K27" s="14"/>
      <c r="L27" s="14"/>
      <c r="M27" s="9"/>
      <c r="N27" s="9"/>
      <c r="O27" s="9"/>
      <c r="P27" s="9"/>
      <c r="Q27" s="9"/>
      <c r="R27" s="9"/>
      <c r="S27" s="9"/>
      <c r="T27" s="9"/>
      <c r="U27" s="9"/>
      <c r="V27" s="9"/>
      <c r="W27" s="9"/>
      <c r="X27" s="9"/>
      <c r="Y27" s="9"/>
      <c r="Z27" s="9"/>
      <c r="AA27" s="9"/>
    </row>
    <row r="28" spans="1:27" ht="12" customHeight="1" x14ac:dyDescent="0.25">
      <c r="A28" s="15" t="s">
        <v>52</v>
      </c>
      <c r="B28" s="16" t="s">
        <v>2</v>
      </c>
      <c r="C28" s="8" t="s">
        <v>38</v>
      </c>
      <c r="D28" s="8" t="s">
        <v>39</v>
      </c>
      <c r="E28" s="8" t="s">
        <v>40</v>
      </c>
      <c r="F28" s="8" t="s">
        <v>41</v>
      </c>
      <c r="G28" s="8" t="s">
        <v>42</v>
      </c>
      <c r="H28" s="8"/>
      <c r="I28" s="411" t="s">
        <v>1992</v>
      </c>
      <c r="J28" s="261" t="s">
        <v>5540</v>
      </c>
      <c r="K28" s="8"/>
      <c r="L28" s="8"/>
      <c r="M28" s="8"/>
      <c r="N28" s="8"/>
      <c r="O28" s="8"/>
      <c r="P28" s="9"/>
      <c r="Q28" s="9"/>
      <c r="R28" s="9"/>
      <c r="S28" s="9"/>
      <c r="T28" s="9"/>
      <c r="U28" s="9"/>
      <c r="V28" s="9"/>
      <c r="W28" s="9"/>
      <c r="X28" s="9"/>
      <c r="Y28" s="9"/>
      <c r="Z28" s="9"/>
      <c r="AA28" s="9"/>
    </row>
    <row r="29" spans="1:27" ht="12" customHeight="1" x14ac:dyDescent="0.25">
      <c r="A29" s="24" t="s">
        <v>1955</v>
      </c>
      <c r="B29" s="265" t="s">
        <v>1956</v>
      </c>
      <c r="C29" s="235">
        <v>12773</v>
      </c>
      <c r="D29" s="235">
        <v>12748</v>
      </c>
      <c r="E29" s="235">
        <v>12740</v>
      </c>
      <c r="F29" s="235">
        <v>12318</v>
      </c>
      <c r="G29" s="235">
        <v>12159</v>
      </c>
      <c r="H29" s="11"/>
      <c r="I29" s="124" t="s">
        <v>3061</v>
      </c>
      <c r="J29" s="283" t="s">
        <v>3759</v>
      </c>
      <c r="K29" s="11"/>
      <c r="L29" s="11"/>
      <c r="M29" s="11"/>
      <c r="N29" s="11"/>
      <c r="O29" s="11"/>
      <c r="P29" s="9"/>
      <c r="Q29" s="9"/>
      <c r="R29" s="9"/>
      <c r="S29" s="9"/>
      <c r="T29" s="9"/>
      <c r="U29" s="9"/>
      <c r="V29" s="9"/>
      <c r="W29" s="9"/>
      <c r="X29" s="9"/>
      <c r="Y29" s="9"/>
      <c r="Z29" s="9"/>
      <c r="AA29" s="9"/>
    </row>
    <row r="30" spans="1:27" ht="12" customHeight="1" x14ac:dyDescent="0.25">
      <c r="A30" s="24" t="s">
        <v>58</v>
      </c>
      <c r="B30" s="265" t="s">
        <v>5541</v>
      </c>
      <c r="C30" s="235">
        <v>3537</v>
      </c>
      <c r="D30" s="235">
        <v>3496</v>
      </c>
      <c r="E30" s="235">
        <v>3433</v>
      </c>
      <c r="F30" s="235">
        <v>4001</v>
      </c>
      <c r="G30" s="235">
        <v>4044</v>
      </c>
      <c r="H30" s="11"/>
      <c r="I30" s="124" t="s">
        <v>3063</v>
      </c>
      <c r="J30" s="283" t="s">
        <v>3787</v>
      </c>
      <c r="K30" s="11"/>
      <c r="L30" s="11"/>
      <c r="M30" s="11"/>
      <c r="N30" s="11"/>
      <c r="O30" s="11"/>
      <c r="P30" s="9"/>
      <c r="Q30" s="9"/>
      <c r="R30" s="9"/>
      <c r="S30" s="9"/>
      <c r="T30" s="9"/>
      <c r="U30" s="9"/>
      <c r="V30" s="9"/>
      <c r="W30" s="9"/>
      <c r="X30" s="9"/>
      <c r="Y30" s="9"/>
      <c r="Z30" s="9"/>
      <c r="AA30" s="9"/>
    </row>
    <row r="31" spans="1:27" ht="12" customHeight="1" x14ac:dyDescent="0.25">
      <c r="A31" s="24" t="s">
        <v>59</v>
      </c>
      <c r="B31" s="265" t="s">
        <v>5542</v>
      </c>
      <c r="C31" s="235">
        <v>72</v>
      </c>
      <c r="D31" s="235">
        <v>88</v>
      </c>
      <c r="E31" s="235">
        <v>77</v>
      </c>
      <c r="F31" s="235">
        <v>92</v>
      </c>
      <c r="G31" s="235">
        <v>78</v>
      </c>
      <c r="H31" s="11"/>
      <c r="I31" s="124" t="s">
        <v>3065</v>
      </c>
      <c r="J31" s="283" t="s">
        <v>3845</v>
      </c>
      <c r="K31" s="11"/>
      <c r="L31" s="11"/>
      <c r="M31" s="11"/>
      <c r="N31" s="11"/>
      <c r="O31" s="11"/>
      <c r="P31" s="9"/>
      <c r="Q31" s="9"/>
      <c r="R31" s="9"/>
      <c r="S31" s="9"/>
      <c r="T31" s="9"/>
      <c r="U31" s="9"/>
      <c r="V31" s="9"/>
      <c r="W31" s="9"/>
      <c r="X31" s="9"/>
      <c r="Y31" s="9"/>
      <c r="Z31" s="9"/>
      <c r="AA31" s="9"/>
    </row>
    <row r="32" spans="1:27" ht="12" customHeight="1" x14ac:dyDescent="0.25">
      <c r="A32" s="24" t="s">
        <v>60</v>
      </c>
      <c r="B32" s="265" t="s">
        <v>5543</v>
      </c>
      <c r="C32" s="235">
        <v>1475</v>
      </c>
      <c r="D32" s="235">
        <v>1469</v>
      </c>
      <c r="E32" s="235">
        <v>1593</v>
      </c>
      <c r="F32" s="235">
        <v>2101</v>
      </c>
      <c r="G32" s="235">
        <v>2140</v>
      </c>
      <c r="H32" s="11"/>
      <c r="I32" s="124" t="s">
        <v>3067</v>
      </c>
      <c r="J32" s="283" t="s">
        <v>3637</v>
      </c>
      <c r="K32" s="11"/>
      <c r="L32" s="11"/>
      <c r="M32" s="11"/>
      <c r="N32" s="11"/>
      <c r="O32" s="11"/>
      <c r="P32" s="9"/>
      <c r="Q32" s="9"/>
      <c r="R32" s="9"/>
      <c r="S32" s="9"/>
      <c r="T32" s="9"/>
      <c r="U32" s="9"/>
      <c r="V32" s="9"/>
      <c r="W32" s="9"/>
      <c r="X32" s="9"/>
      <c r="Y32" s="9"/>
      <c r="Z32" s="9"/>
      <c r="AA32" s="9"/>
    </row>
    <row r="33" spans="1:27" ht="12" customHeight="1" x14ac:dyDescent="0.25">
      <c r="A33" s="24" t="s">
        <v>61</v>
      </c>
      <c r="B33" s="265" t="s">
        <v>5544</v>
      </c>
      <c r="C33" s="235">
        <v>251</v>
      </c>
      <c r="D33" s="235">
        <v>288</v>
      </c>
      <c r="E33" s="235">
        <v>356</v>
      </c>
      <c r="F33" s="235">
        <v>305</v>
      </c>
      <c r="G33" s="235">
        <v>278</v>
      </c>
      <c r="H33" s="11"/>
      <c r="I33" s="124" t="s">
        <v>3069</v>
      </c>
      <c r="J33" s="283" t="s">
        <v>3742</v>
      </c>
      <c r="K33" s="11"/>
      <c r="L33" s="11"/>
      <c r="M33" s="11"/>
      <c r="N33" s="11"/>
      <c r="O33" s="11"/>
      <c r="P33" s="9"/>
      <c r="Q33" s="9"/>
      <c r="R33" s="9"/>
      <c r="S33" s="9"/>
      <c r="T33" s="9"/>
      <c r="U33" s="9"/>
      <c r="V33" s="9"/>
      <c r="W33" s="9"/>
      <c r="X33" s="9"/>
      <c r="Y33" s="9"/>
      <c r="Z33" s="9"/>
      <c r="AA33" s="9"/>
    </row>
    <row r="34" spans="1:27" ht="12" customHeight="1" x14ac:dyDescent="0.25">
      <c r="A34" s="24" t="s">
        <v>62</v>
      </c>
      <c r="B34" s="265" t="s">
        <v>5545</v>
      </c>
      <c r="C34" s="235">
        <v>309</v>
      </c>
      <c r="D34" s="235">
        <v>310</v>
      </c>
      <c r="E34" s="235">
        <v>351</v>
      </c>
      <c r="F34" s="235">
        <v>470</v>
      </c>
      <c r="G34" s="235">
        <v>481</v>
      </c>
      <c r="H34" s="11"/>
      <c r="I34" s="124" t="s">
        <v>3071</v>
      </c>
      <c r="J34" s="283" t="s">
        <v>5546</v>
      </c>
      <c r="K34" s="11"/>
      <c r="L34" s="11"/>
      <c r="M34" s="11"/>
      <c r="N34" s="11"/>
      <c r="O34" s="11"/>
      <c r="P34" s="9"/>
      <c r="Q34" s="9"/>
      <c r="R34" s="9"/>
      <c r="S34" s="9"/>
      <c r="T34" s="9"/>
      <c r="U34" s="9"/>
      <c r="V34" s="9"/>
      <c r="W34" s="9"/>
      <c r="X34" s="9"/>
      <c r="Y34" s="9"/>
      <c r="Z34" s="9"/>
      <c r="AA34" s="9"/>
    </row>
    <row r="35" spans="1:27" ht="12" customHeight="1" x14ac:dyDescent="0.25">
      <c r="A35" s="24" t="s">
        <v>77</v>
      </c>
      <c r="B35" s="265" t="s">
        <v>5547</v>
      </c>
      <c r="C35" s="235">
        <v>21</v>
      </c>
      <c r="D35" s="276" t="s">
        <v>1542</v>
      </c>
      <c r="E35" s="235">
        <v>16</v>
      </c>
      <c r="F35" s="235">
        <v>18</v>
      </c>
      <c r="G35" s="235">
        <v>18</v>
      </c>
      <c r="H35" s="11"/>
      <c r="I35" s="124" t="s">
        <v>3073</v>
      </c>
      <c r="J35" s="283" t="s">
        <v>3735</v>
      </c>
      <c r="K35" s="11"/>
      <c r="L35" s="11"/>
      <c r="M35" s="11"/>
      <c r="N35" s="11"/>
      <c r="O35" s="11"/>
      <c r="P35" s="9"/>
      <c r="Q35" s="9"/>
      <c r="R35" s="9"/>
      <c r="S35" s="9"/>
      <c r="T35" s="9"/>
      <c r="U35" s="9"/>
      <c r="V35" s="9"/>
      <c r="W35" s="9"/>
      <c r="X35" s="9"/>
      <c r="Y35" s="9"/>
      <c r="Z35" s="9"/>
      <c r="AA35" s="9"/>
    </row>
    <row r="36" spans="1:27" ht="12" customHeight="1" x14ac:dyDescent="0.25">
      <c r="A36" s="24" t="s">
        <v>1963</v>
      </c>
      <c r="B36" s="265" t="s">
        <v>5548</v>
      </c>
      <c r="C36" s="792" t="s">
        <v>10813</v>
      </c>
      <c r="D36" s="705"/>
      <c r="E36" s="705"/>
      <c r="F36" s="705"/>
      <c r="G36" s="705"/>
      <c r="H36" s="11"/>
      <c r="I36" s="124" t="s">
        <v>3075</v>
      </c>
      <c r="J36" s="283" t="s">
        <v>3650</v>
      </c>
      <c r="K36" s="11"/>
      <c r="L36" s="11"/>
      <c r="M36" s="11"/>
      <c r="N36" s="11"/>
      <c r="O36" s="11"/>
      <c r="P36" s="9"/>
      <c r="Q36" s="9"/>
      <c r="R36" s="9"/>
      <c r="S36" s="9"/>
      <c r="T36" s="9"/>
      <c r="U36" s="9"/>
      <c r="V36" s="9"/>
      <c r="W36" s="9"/>
      <c r="X36" s="9"/>
      <c r="Y36" s="9"/>
      <c r="Z36" s="9"/>
      <c r="AA36" s="9"/>
    </row>
    <row r="37" spans="1:27" ht="12" customHeight="1" x14ac:dyDescent="0.25">
      <c r="A37" s="24" t="s">
        <v>1965</v>
      </c>
      <c r="B37" s="265" t="s">
        <v>5549</v>
      </c>
      <c r="C37" s="235">
        <v>77</v>
      </c>
      <c r="D37" s="235">
        <v>67</v>
      </c>
      <c r="E37" s="235">
        <v>66</v>
      </c>
      <c r="F37" s="235">
        <v>87</v>
      </c>
      <c r="G37" s="235">
        <v>86</v>
      </c>
      <c r="H37" s="11"/>
      <c r="I37" s="124" t="s">
        <v>3077</v>
      </c>
      <c r="J37" s="283" t="s">
        <v>5550</v>
      </c>
      <c r="K37" s="11"/>
      <c r="L37" s="11"/>
      <c r="M37" s="11"/>
      <c r="N37" s="11"/>
      <c r="O37" s="11"/>
      <c r="P37" s="9"/>
      <c r="Q37" s="9"/>
      <c r="R37" s="9"/>
      <c r="S37" s="9"/>
      <c r="T37" s="9"/>
      <c r="U37" s="9"/>
      <c r="V37" s="9"/>
      <c r="W37" s="9"/>
      <c r="X37" s="9"/>
      <c r="Y37" s="9"/>
      <c r="Z37" s="9"/>
      <c r="AA37" s="9"/>
    </row>
    <row r="38" spans="1:27" ht="12" customHeight="1" x14ac:dyDescent="0.25">
      <c r="A38" s="24" t="s">
        <v>1967</v>
      </c>
      <c r="B38" s="265" t="s">
        <v>5551</v>
      </c>
      <c r="C38" s="792" t="s">
        <v>10813</v>
      </c>
      <c r="D38" s="705"/>
      <c r="E38" s="705"/>
      <c r="F38" s="705"/>
      <c r="G38" s="705"/>
      <c r="H38" s="11"/>
      <c r="I38" s="124" t="s">
        <v>4169</v>
      </c>
      <c r="J38" s="283" t="s">
        <v>3737</v>
      </c>
      <c r="K38" s="11"/>
      <c r="L38" s="11"/>
      <c r="M38" s="11"/>
      <c r="N38" s="11"/>
      <c r="O38" s="11"/>
      <c r="P38" s="9"/>
      <c r="Q38" s="9"/>
      <c r="R38" s="9"/>
      <c r="S38" s="9"/>
      <c r="T38" s="9"/>
      <c r="U38" s="9"/>
      <c r="V38" s="9"/>
      <c r="W38" s="9"/>
      <c r="X38" s="9"/>
      <c r="Y38" s="9"/>
      <c r="Z38" s="9"/>
      <c r="AA38" s="9"/>
    </row>
    <row r="39" spans="1:27" ht="12" customHeight="1" x14ac:dyDescent="0.25">
      <c r="A39" s="264">
        <v>10</v>
      </c>
      <c r="B39" s="265" t="s">
        <v>5552</v>
      </c>
      <c r="C39" s="792" t="s">
        <v>10813</v>
      </c>
      <c r="D39" s="705"/>
      <c r="E39" s="705"/>
      <c r="F39" s="705"/>
      <c r="G39" s="705"/>
      <c r="H39" s="11"/>
      <c r="I39" s="124" t="s">
        <v>4170</v>
      </c>
      <c r="J39" s="283" t="s">
        <v>3804</v>
      </c>
      <c r="K39" s="11"/>
      <c r="L39" s="11"/>
      <c r="M39" s="11"/>
      <c r="N39" s="11"/>
      <c r="O39" s="11"/>
      <c r="P39" s="9"/>
      <c r="Q39" s="9"/>
      <c r="R39" s="9"/>
      <c r="S39" s="9"/>
      <c r="T39" s="9"/>
      <c r="U39" s="9"/>
      <c r="V39" s="9"/>
      <c r="W39" s="9"/>
      <c r="X39" s="9"/>
      <c r="Y39" s="9"/>
      <c r="Z39" s="9"/>
      <c r="AA39" s="9"/>
    </row>
    <row r="40" spans="1:27" ht="12" customHeight="1" x14ac:dyDescent="0.25">
      <c r="A40" s="264">
        <v>11</v>
      </c>
      <c r="B40" s="265" t="s">
        <v>5553</v>
      </c>
      <c r="C40" s="235">
        <v>1641</v>
      </c>
      <c r="D40" s="235">
        <v>1724</v>
      </c>
      <c r="E40" s="235">
        <v>1674</v>
      </c>
      <c r="F40" s="235">
        <v>1844</v>
      </c>
      <c r="G40" s="235">
        <v>1844</v>
      </c>
      <c r="H40" s="11"/>
      <c r="I40" s="124" t="s">
        <v>4171</v>
      </c>
      <c r="J40" s="283" t="s">
        <v>5554</v>
      </c>
      <c r="K40" s="11"/>
      <c r="L40" s="11"/>
      <c r="M40" s="11"/>
      <c r="N40" s="11"/>
      <c r="O40" s="11"/>
      <c r="P40" s="9"/>
      <c r="Q40" s="9"/>
      <c r="R40" s="9"/>
      <c r="S40" s="9"/>
      <c r="T40" s="9"/>
      <c r="U40" s="9"/>
      <c r="V40" s="9"/>
      <c r="W40" s="9"/>
      <c r="X40" s="9"/>
      <c r="Y40" s="9"/>
      <c r="Z40" s="9"/>
      <c r="AA40" s="9"/>
    </row>
    <row r="41" spans="1:27" ht="12" customHeight="1" x14ac:dyDescent="0.25">
      <c r="A41" s="264">
        <v>12</v>
      </c>
      <c r="B41" s="265" t="s">
        <v>5555</v>
      </c>
      <c r="C41" s="235">
        <v>775</v>
      </c>
      <c r="D41" s="235">
        <v>852</v>
      </c>
      <c r="E41" s="235">
        <v>760</v>
      </c>
      <c r="F41" s="235">
        <v>541</v>
      </c>
      <c r="G41" s="235">
        <v>431</v>
      </c>
      <c r="H41" s="11"/>
      <c r="I41" s="124" t="s">
        <v>4172</v>
      </c>
      <c r="J41" s="283" t="s">
        <v>3987</v>
      </c>
      <c r="K41" s="11"/>
      <c r="L41" s="11"/>
      <c r="M41" s="11"/>
      <c r="N41" s="11"/>
      <c r="O41" s="11"/>
      <c r="P41" s="9"/>
      <c r="Q41" s="9"/>
      <c r="R41" s="9"/>
      <c r="S41" s="9"/>
      <c r="T41" s="9"/>
      <c r="U41" s="9"/>
      <c r="V41" s="9"/>
      <c r="W41" s="9"/>
      <c r="X41" s="9"/>
      <c r="Y41" s="9"/>
      <c r="Z41" s="9"/>
      <c r="AA41" s="9"/>
    </row>
    <row r="42" spans="1:27" ht="12" customHeight="1" x14ac:dyDescent="0.25">
      <c r="A42" s="264">
        <v>9</v>
      </c>
      <c r="B42" s="265" t="s">
        <v>117</v>
      </c>
      <c r="C42" s="235">
        <v>1056</v>
      </c>
      <c r="D42" s="235">
        <v>1070</v>
      </c>
      <c r="E42" s="235">
        <v>1062</v>
      </c>
      <c r="F42" s="235">
        <v>909</v>
      </c>
      <c r="G42" s="235">
        <v>890</v>
      </c>
      <c r="H42" s="11"/>
      <c r="I42" s="124" t="s">
        <v>1994</v>
      </c>
      <c r="J42" s="283" t="s">
        <v>1900</v>
      </c>
      <c r="K42" s="11"/>
      <c r="L42" s="11"/>
      <c r="M42" s="11"/>
      <c r="N42" s="11"/>
      <c r="O42" s="11"/>
      <c r="P42" s="9"/>
      <c r="Q42" s="9"/>
      <c r="R42" s="9"/>
      <c r="S42" s="9"/>
      <c r="T42" s="9"/>
      <c r="U42" s="9"/>
      <c r="V42" s="9"/>
      <c r="W42" s="9"/>
      <c r="X42" s="9"/>
      <c r="Y42" s="9"/>
      <c r="Z42" s="9"/>
      <c r="AA42" s="9"/>
    </row>
    <row r="43" spans="1:27" s="19" customFormat="1" ht="12" customHeight="1" x14ac:dyDescent="0.25">
      <c r="A43" s="19" t="s">
        <v>53</v>
      </c>
      <c r="C43" s="20">
        <v>22003</v>
      </c>
      <c r="D43" s="20">
        <v>22137</v>
      </c>
      <c r="E43" s="20">
        <v>22144</v>
      </c>
      <c r="F43" s="20">
        <v>22705</v>
      </c>
      <c r="G43" s="20">
        <v>22471</v>
      </c>
      <c r="H43" s="20"/>
      <c r="I43" s="124" t="s">
        <v>2008</v>
      </c>
      <c r="J43" s="283" t="s">
        <v>5556</v>
      </c>
      <c r="K43" s="20"/>
      <c r="L43" s="20"/>
      <c r="M43" s="20"/>
      <c r="N43" s="20"/>
      <c r="O43" s="20"/>
      <c r="P43" s="21"/>
      <c r="Q43" s="21"/>
      <c r="R43" s="21"/>
      <c r="S43" s="21"/>
      <c r="T43" s="21"/>
      <c r="U43" s="21"/>
      <c r="V43" s="21"/>
      <c r="W43" s="21"/>
      <c r="X43" s="21"/>
      <c r="Y43" s="21"/>
      <c r="Z43" s="21"/>
      <c r="AA43" s="21"/>
    </row>
    <row r="44" spans="1:27" x14ac:dyDescent="0.25">
      <c r="I44" s="124" t="s">
        <v>2010</v>
      </c>
      <c r="J44" s="264" t="s">
        <v>5557</v>
      </c>
    </row>
    <row r="45" spans="1:27" x14ac:dyDescent="0.25">
      <c r="I45" s="124" t="s">
        <v>2012</v>
      </c>
      <c r="J45" s="264" t="s">
        <v>5558</v>
      </c>
    </row>
    <row r="46" spans="1:27" x14ac:dyDescent="0.25">
      <c r="I46" s="131"/>
    </row>
    <row r="47" spans="1:27" x14ac:dyDescent="0.25">
      <c r="I47" s="131"/>
    </row>
    <row r="48" spans="1:27" x14ac:dyDescent="0.25">
      <c r="I48" s="131"/>
    </row>
    <row r="49" spans="9:9" x14ac:dyDescent="0.25">
      <c r="I49" s="131"/>
    </row>
    <row r="50" spans="9:9" x14ac:dyDescent="0.25">
      <c r="I50" s="131"/>
    </row>
    <row r="51" spans="9:9" x14ac:dyDescent="0.25">
      <c r="I51" s="131"/>
    </row>
    <row r="52" spans="9:9" x14ac:dyDescent="0.25">
      <c r="I52" s="131"/>
    </row>
    <row r="53" spans="9:9" x14ac:dyDescent="0.25">
      <c r="I53" s="131"/>
    </row>
  </sheetData>
  <mergeCells count="20">
    <mergeCell ref="C38:G38"/>
    <mergeCell ref="C39:G39"/>
    <mergeCell ref="C36:G36"/>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AF02-000000000000}">
      <formula1>$AA$12:$AA$13</formula1>
    </dataValidation>
    <dataValidation type="list" allowBlank="1" showInputMessage="1" showErrorMessage="1" sqref="B10:G10" xr:uid="{00000000-0002-0000-AF02-000001000000}">
      <formula1>$AA$10:$AA$11</formula1>
    </dataValidation>
    <dataValidation type="list" allowBlank="1" showInputMessage="1" showErrorMessage="1" sqref="B5:G5" xr:uid="{00000000-0002-0000-AF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2-000000000000}">
  <dimension ref="A1:AA43"/>
  <sheetViews>
    <sheetView workbookViewId="0">
      <pane xSplit="1" ySplit="2" topLeftCell="B18" activePane="bottomRight" state="frozen"/>
      <selection activeCell="A5" sqref="A5:XFD5"/>
      <selection pane="topRight" activeCell="A5" sqref="A5:XFD5"/>
      <selection pane="bottomLeft" activeCell="A5" sqref="A5:XFD5"/>
      <selection pane="bottomRight" activeCell="I37" sqref="I37"/>
    </sheetView>
  </sheetViews>
  <sheetFormatPr defaultColWidth="9.140625" defaultRowHeight="15" x14ac:dyDescent="0.25"/>
  <cols>
    <col min="1" max="1" width="36.85546875" style="2" customWidth="1"/>
    <col min="2" max="2" width="67.7109375" style="2" customWidth="1"/>
    <col min="3" max="7" width="8" style="2" customWidth="1"/>
    <col min="8" max="9" width="8.140625" style="2" customWidth="1"/>
    <col min="10" max="10" width="26.42578125" style="2" bestFit="1" customWidth="1"/>
    <col min="11" max="23" width="8.140625" style="2" customWidth="1"/>
    <col min="24" max="25" width="9.140625" style="2"/>
    <col min="26" max="26" width="24" style="2" bestFit="1" customWidth="1"/>
    <col min="27" max="16384" width="9.140625" style="2"/>
  </cols>
  <sheetData>
    <row r="1" spans="1:27" ht="18.75" x14ac:dyDescent="0.25">
      <c r="A1" s="777" t="s">
        <v>0</v>
      </c>
      <c r="B1" s="672"/>
      <c r="E1" s="3"/>
      <c r="F1" s="3"/>
    </row>
    <row r="2" spans="1:27" ht="14.25" customHeight="1" x14ac:dyDescent="0.25">
      <c r="B2" s="264"/>
      <c r="C2" s="264"/>
      <c r="D2" s="264"/>
      <c r="E2" s="264"/>
      <c r="F2" s="264"/>
    </row>
    <row r="3" spans="1:27" ht="14.25" customHeight="1" x14ac:dyDescent="0.25">
      <c r="A3" s="5" t="s">
        <v>1</v>
      </c>
      <c r="B3" s="702" t="s">
        <v>5559</v>
      </c>
      <c r="C3" s="702"/>
      <c r="D3" s="702"/>
      <c r="E3" s="702"/>
      <c r="F3" s="702"/>
      <c r="G3" s="702"/>
    </row>
    <row r="4" spans="1:27" ht="14.25" customHeight="1" x14ac:dyDescent="0.25">
      <c r="A4" s="6" t="s">
        <v>2</v>
      </c>
      <c r="B4" s="699" t="s">
        <v>5560</v>
      </c>
      <c r="C4" s="699"/>
      <c r="D4" s="699"/>
      <c r="E4" s="699"/>
      <c r="F4" s="699"/>
      <c r="G4" s="699"/>
      <c r="Z4" s="2" t="s">
        <v>3</v>
      </c>
      <c r="AA4" s="2" t="s">
        <v>4</v>
      </c>
    </row>
    <row r="5" spans="1:27" ht="14.25" customHeight="1" x14ac:dyDescent="0.25">
      <c r="A5" s="6" t="s">
        <v>5</v>
      </c>
      <c r="B5" s="699" t="s">
        <v>4</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88" t="s">
        <v>1508</v>
      </c>
      <c r="C7" s="688"/>
      <c r="D7" s="688"/>
      <c r="E7" s="688"/>
      <c r="F7" s="688"/>
      <c r="G7" s="688"/>
      <c r="I7" s="131" t="s">
        <v>58</v>
      </c>
      <c r="J7" s="2" t="s">
        <v>3649</v>
      </c>
      <c r="AA7" s="2" t="s">
        <v>12</v>
      </c>
    </row>
    <row r="8" spans="1:27" ht="14.25" customHeight="1" x14ac:dyDescent="0.25">
      <c r="A8" s="6" t="s">
        <v>13</v>
      </c>
      <c r="B8" s="699" t="s">
        <v>9</v>
      </c>
      <c r="C8" s="699"/>
      <c r="D8" s="699"/>
      <c r="E8" s="699"/>
      <c r="F8" s="699"/>
      <c r="G8" s="699"/>
      <c r="I8" s="131" t="s">
        <v>59</v>
      </c>
      <c r="J8" s="2" t="s">
        <v>3656</v>
      </c>
      <c r="AA8" s="2" t="s">
        <v>14</v>
      </c>
    </row>
    <row r="9" spans="1:27" ht="14.25" customHeight="1" x14ac:dyDescent="0.25">
      <c r="A9" s="6" t="s">
        <v>15</v>
      </c>
      <c r="B9" s="699" t="s">
        <v>63</v>
      </c>
      <c r="C9" s="699"/>
      <c r="D9" s="699"/>
      <c r="E9" s="699"/>
      <c r="F9" s="699"/>
      <c r="G9" s="699"/>
      <c r="I9" s="131" t="s">
        <v>60</v>
      </c>
      <c r="J9" s="2" t="s">
        <v>1894</v>
      </c>
      <c r="AA9" s="2" t="s">
        <v>16</v>
      </c>
    </row>
    <row r="10" spans="1:27" ht="14.25" customHeight="1" x14ac:dyDescent="0.25">
      <c r="A10" s="6" t="s">
        <v>17</v>
      </c>
      <c r="B10" s="801" t="s">
        <v>5561</v>
      </c>
      <c r="C10" s="801"/>
      <c r="D10" s="801"/>
      <c r="E10" s="801"/>
      <c r="F10" s="801"/>
      <c r="G10" s="801"/>
      <c r="I10" s="131" t="s">
        <v>61</v>
      </c>
      <c r="J10" s="2" t="s">
        <v>3657</v>
      </c>
      <c r="U10" s="2" t="s">
        <v>6</v>
      </c>
    </row>
    <row r="11" spans="1:27" ht="14.25" customHeight="1" x14ac:dyDescent="0.25">
      <c r="A11" s="6" t="s">
        <v>19</v>
      </c>
      <c r="B11" s="699" t="s">
        <v>70</v>
      </c>
      <c r="C11" s="699"/>
      <c r="D11" s="699"/>
      <c r="E11" s="699"/>
      <c r="F11" s="699"/>
      <c r="G11" s="699"/>
      <c r="I11" s="131" t="s">
        <v>62</v>
      </c>
      <c r="J11" s="2" t="s">
        <v>3659</v>
      </c>
      <c r="AA11" s="2" t="s">
        <v>21</v>
      </c>
    </row>
    <row r="12" spans="1:27" ht="14.25" customHeight="1" x14ac:dyDescent="0.25">
      <c r="A12" s="6" t="s">
        <v>22</v>
      </c>
      <c r="B12" s="688" t="s">
        <v>31</v>
      </c>
      <c r="C12" s="688"/>
      <c r="D12" s="688"/>
      <c r="E12" s="688"/>
      <c r="F12" s="688"/>
      <c r="G12" s="688"/>
      <c r="I12" s="131" t="s">
        <v>77</v>
      </c>
      <c r="J12" s="2" t="s">
        <v>3179</v>
      </c>
      <c r="Z12" s="2" t="s">
        <v>24</v>
      </c>
      <c r="AA12" s="2" t="s">
        <v>25</v>
      </c>
    </row>
    <row r="13" spans="1:27" ht="14.25" customHeight="1" x14ac:dyDescent="0.25">
      <c r="A13" s="6" t="s">
        <v>26</v>
      </c>
      <c r="B13" s="699" t="s">
        <v>9</v>
      </c>
      <c r="C13" s="699"/>
      <c r="D13" s="699"/>
      <c r="E13" s="699"/>
      <c r="F13" s="699"/>
      <c r="G13" s="699"/>
      <c r="I13" s="131" t="s">
        <v>1963</v>
      </c>
      <c r="J13" s="2" t="s">
        <v>3837</v>
      </c>
      <c r="AA13" s="2" t="s">
        <v>18</v>
      </c>
    </row>
    <row r="14" spans="1:27" ht="14.25" customHeight="1" x14ac:dyDescent="0.25">
      <c r="A14" s="6" t="s">
        <v>28</v>
      </c>
      <c r="B14" s="688" t="s">
        <v>5562</v>
      </c>
      <c r="C14" s="688"/>
      <c r="D14" s="688"/>
      <c r="E14" s="688"/>
      <c r="F14" s="688"/>
      <c r="G14" s="688"/>
      <c r="I14" s="131" t="s">
        <v>1965</v>
      </c>
      <c r="J14" s="2" t="s">
        <v>3886</v>
      </c>
      <c r="Z14" s="2" t="s">
        <v>29</v>
      </c>
      <c r="AA14" s="2" t="s">
        <v>23</v>
      </c>
    </row>
    <row r="15" spans="1:27" ht="14.25" customHeight="1" x14ac:dyDescent="0.25">
      <c r="A15" s="6" t="s">
        <v>30</v>
      </c>
      <c r="B15" s="688" t="s">
        <v>4096</v>
      </c>
      <c r="C15" s="688"/>
      <c r="D15" s="688"/>
      <c r="E15" s="688"/>
      <c r="F15" s="688"/>
      <c r="G15" s="688"/>
      <c r="I15" s="131" t="s">
        <v>1967</v>
      </c>
      <c r="J15" s="2" t="s">
        <v>1903</v>
      </c>
      <c r="AA15" s="2" t="s">
        <v>31</v>
      </c>
    </row>
    <row r="16" spans="1:27" ht="14.25" customHeight="1" x14ac:dyDescent="0.25">
      <c r="A16" s="6" t="s">
        <v>32</v>
      </c>
      <c r="B16" s="699" t="s">
        <v>736</v>
      </c>
      <c r="C16" s="699"/>
      <c r="D16" s="699"/>
      <c r="E16" s="699"/>
      <c r="F16" s="699"/>
      <c r="G16" s="699"/>
      <c r="I16" s="131" t="s">
        <v>1968</v>
      </c>
      <c r="J16" s="2" t="s">
        <v>3975</v>
      </c>
      <c r="AA16" s="2" t="s">
        <v>34</v>
      </c>
    </row>
    <row r="17" spans="1:27" ht="14.25" customHeight="1" x14ac:dyDescent="0.25">
      <c r="A17" s="6" t="s">
        <v>35</v>
      </c>
      <c r="B17" s="699" t="s">
        <v>9</v>
      </c>
      <c r="C17" s="699"/>
      <c r="D17" s="699"/>
      <c r="E17" s="699"/>
      <c r="F17" s="699"/>
      <c r="G17" s="699"/>
      <c r="I17" s="131" t="s">
        <v>1970</v>
      </c>
      <c r="J17" s="2" t="s">
        <v>3998</v>
      </c>
    </row>
    <row r="18" spans="1:27" ht="14.25" customHeight="1" x14ac:dyDescent="0.25">
      <c r="A18" s="6" t="s">
        <v>36</v>
      </c>
      <c r="B18" s="699" t="s">
        <v>9</v>
      </c>
      <c r="C18" s="699"/>
      <c r="D18" s="699"/>
      <c r="E18" s="699"/>
      <c r="F18" s="699"/>
      <c r="G18" s="699"/>
      <c r="I18" s="131" t="s">
        <v>1972</v>
      </c>
      <c r="J18" s="2" t="s">
        <v>3985</v>
      </c>
    </row>
    <row r="19" spans="1:27" ht="14.25" customHeight="1" x14ac:dyDescent="0.25">
      <c r="A19" s="7" t="s">
        <v>37</v>
      </c>
      <c r="C19" s="8" t="s">
        <v>38</v>
      </c>
      <c r="D19" s="8" t="s">
        <v>39</v>
      </c>
      <c r="E19" s="8" t="s">
        <v>40</v>
      </c>
      <c r="F19" s="8" t="s">
        <v>41</v>
      </c>
      <c r="G19" s="8" t="s">
        <v>42</v>
      </c>
      <c r="H19" s="8"/>
      <c r="I19" s="411" t="s">
        <v>1974</v>
      </c>
      <c r="J19" s="261" t="s">
        <v>3785</v>
      </c>
      <c r="K19" s="8"/>
      <c r="L19" s="8"/>
      <c r="M19" s="8"/>
      <c r="N19" s="8"/>
      <c r="O19" s="8"/>
      <c r="P19" s="9"/>
      <c r="Q19" s="9"/>
      <c r="R19" s="9"/>
      <c r="S19" s="9"/>
      <c r="T19" s="9"/>
      <c r="U19" s="9"/>
      <c r="V19" s="9"/>
      <c r="W19" s="9"/>
      <c r="X19" s="9"/>
      <c r="Y19" s="9"/>
      <c r="Z19" s="9"/>
      <c r="AA19" s="9"/>
    </row>
    <row r="20" spans="1:27" ht="14.25" customHeight="1" x14ac:dyDescent="0.25">
      <c r="A20" s="6" t="s">
        <v>43</v>
      </c>
      <c r="C20" s="10">
        <v>49466</v>
      </c>
      <c r="D20" s="10">
        <v>49264</v>
      </c>
      <c r="E20" s="10">
        <v>48917</v>
      </c>
      <c r="F20" s="11">
        <v>51473</v>
      </c>
      <c r="G20" s="11">
        <v>50959</v>
      </c>
      <c r="H20" s="11"/>
      <c r="I20" s="411">
        <v>14</v>
      </c>
      <c r="J20" s="266" t="s">
        <v>1904</v>
      </c>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24886</v>
      </c>
      <c r="D21" s="10">
        <f t="shared" ref="D21:G21" si="0">D20-D25</f>
        <v>24737</v>
      </c>
      <c r="E21" s="10">
        <f t="shared" si="0"/>
        <v>24476</v>
      </c>
      <c r="F21" s="10">
        <f t="shared" si="0"/>
        <v>26244</v>
      </c>
      <c r="G21" s="10">
        <f t="shared" si="0"/>
        <v>26206</v>
      </c>
      <c r="H21" s="10"/>
      <c r="I21" s="124" t="s">
        <v>1994</v>
      </c>
      <c r="J21" s="283" t="s">
        <v>1900</v>
      </c>
      <c r="K21" s="10"/>
      <c r="L21" s="10"/>
      <c r="M21" s="10"/>
      <c r="N21" s="10"/>
      <c r="O21" s="10"/>
      <c r="P21" s="9"/>
      <c r="Q21" s="9"/>
      <c r="R21" s="9"/>
      <c r="S21" s="9"/>
      <c r="T21" s="9"/>
      <c r="U21" s="9"/>
      <c r="V21" s="9"/>
      <c r="W21" s="9"/>
      <c r="X21" s="9"/>
      <c r="Y21" s="9"/>
      <c r="Z21" s="9"/>
      <c r="AA21" s="9"/>
    </row>
    <row r="22" spans="1:27" ht="14.25" customHeight="1" x14ac:dyDescent="0.25">
      <c r="A22" s="6" t="s">
        <v>45</v>
      </c>
      <c r="C22" s="12">
        <f>C21/C20</f>
        <v>0.50309303359883562</v>
      </c>
      <c r="D22" s="12">
        <f t="shared" ref="D22:G22" si="1">D21/D20</f>
        <v>0.5021313738226697</v>
      </c>
      <c r="E22" s="12">
        <f t="shared" si="1"/>
        <v>0.50035774883987161</v>
      </c>
      <c r="F22" s="12">
        <f t="shared" si="1"/>
        <v>0.50985953801021899</v>
      </c>
      <c r="G22" s="12">
        <f t="shared" si="1"/>
        <v>0.51425655919464663</v>
      </c>
      <c r="H22" s="12"/>
      <c r="I22" s="267" t="s">
        <v>2004</v>
      </c>
      <c r="J22" s="260" t="s">
        <v>5563</v>
      </c>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267" t="s">
        <v>2006</v>
      </c>
      <c r="J23" s="412" t="s">
        <v>4021</v>
      </c>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4" t="s">
        <v>2008</v>
      </c>
      <c r="J24" s="264" t="s">
        <v>5564</v>
      </c>
      <c r="K24" s="12"/>
      <c r="L24" s="12"/>
      <c r="M24" s="12"/>
      <c r="N24" s="12"/>
      <c r="O24" s="12"/>
      <c r="P24" s="9"/>
      <c r="Q24" s="9"/>
      <c r="R24" s="9"/>
      <c r="S24" s="9"/>
      <c r="T24" s="9"/>
      <c r="U24" s="9"/>
      <c r="V24" s="9"/>
      <c r="W24" s="9"/>
      <c r="X24" s="9"/>
      <c r="Y24" s="9"/>
      <c r="Z24" s="9"/>
      <c r="AA24" s="9"/>
    </row>
    <row r="25" spans="1:27" ht="14.25" customHeight="1" x14ac:dyDescent="0.25">
      <c r="A25" s="6" t="s">
        <v>48</v>
      </c>
      <c r="C25" s="10">
        <v>24580</v>
      </c>
      <c r="D25" s="10">
        <v>24527</v>
      </c>
      <c r="E25" s="10">
        <v>24441</v>
      </c>
      <c r="F25" s="9">
        <v>25229</v>
      </c>
      <c r="G25" s="9">
        <v>24753</v>
      </c>
      <c r="H25" s="9"/>
      <c r="I25" s="267" t="s">
        <v>2010</v>
      </c>
      <c r="J25" s="412" t="s">
        <v>5565</v>
      </c>
      <c r="K25" s="9"/>
      <c r="L25" s="9"/>
      <c r="M25" s="9"/>
      <c r="N25" s="9"/>
      <c r="O25" s="9"/>
      <c r="P25" s="9"/>
      <c r="Q25" s="9"/>
      <c r="R25" s="9"/>
      <c r="S25" s="9"/>
      <c r="T25" s="9"/>
      <c r="U25" s="9"/>
      <c r="V25" s="9"/>
      <c r="W25" s="9"/>
      <c r="X25" s="9"/>
      <c r="Y25" s="9"/>
      <c r="Z25" s="9"/>
      <c r="AA25" s="9"/>
    </row>
    <row r="26" spans="1:27" ht="14.25" customHeight="1" x14ac:dyDescent="0.25">
      <c r="A26" s="6" t="s">
        <v>49</v>
      </c>
      <c r="C26" s="12">
        <f>C25/C20</f>
        <v>0.49690696640116444</v>
      </c>
      <c r="D26" s="12">
        <f t="shared" ref="D26:F26" si="3">D25/D20</f>
        <v>0.4978686261773303</v>
      </c>
      <c r="E26" s="12">
        <f t="shared" si="3"/>
        <v>0.49964225116012839</v>
      </c>
      <c r="F26" s="12">
        <f t="shared" si="3"/>
        <v>0.49014046198978106</v>
      </c>
      <c r="G26" s="12">
        <f>G25/G20</f>
        <v>0.48574344080535331</v>
      </c>
      <c r="H26" s="12"/>
      <c r="I26" s="124" t="s">
        <v>2012</v>
      </c>
      <c r="J26" s="264" t="s">
        <v>5566</v>
      </c>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278"/>
      <c r="J27" s="12"/>
      <c r="K27" s="14"/>
      <c r="L27" s="14"/>
      <c r="M27" s="9"/>
      <c r="N27" s="9"/>
      <c r="O27" s="9"/>
      <c r="P27" s="9"/>
      <c r="Q27" s="9"/>
      <c r="R27" s="9"/>
      <c r="S27" s="9"/>
      <c r="T27" s="9"/>
      <c r="U27" s="9"/>
      <c r="V27" s="9"/>
      <c r="W27" s="9"/>
      <c r="X27" s="9"/>
      <c r="Y27" s="9"/>
      <c r="Z27" s="9"/>
      <c r="AA27" s="9"/>
    </row>
    <row r="28" spans="1:27" ht="12" customHeight="1" x14ac:dyDescent="0.25">
      <c r="A28" s="15" t="s">
        <v>52</v>
      </c>
      <c r="B28" s="16" t="s">
        <v>2</v>
      </c>
      <c r="C28" s="8" t="s">
        <v>38</v>
      </c>
      <c r="D28" s="8" t="s">
        <v>39</v>
      </c>
      <c r="E28" s="8" t="s">
        <v>40</v>
      </c>
      <c r="F28" s="8" t="s">
        <v>41</v>
      </c>
      <c r="G28" s="8" t="s">
        <v>42</v>
      </c>
      <c r="H28" s="8"/>
      <c r="K28" s="8"/>
      <c r="L28" s="8"/>
      <c r="M28" s="8"/>
      <c r="N28" s="8"/>
      <c r="O28" s="8"/>
      <c r="P28" s="9"/>
      <c r="Q28" s="9"/>
      <c r="R28" s="9"/>
      <c r="S28" s="9"/>
      <c r="T28" s="9"/>
      <c r="U28" s="9"/>
      <c r="V28" s="9"/>
      <c r="W28" s="9"/>
      <c r="X28" s="9"/>
      <c r="Y28" s="9"/>
      <c r="Z28" s="9"/>
      <c r="AA28" s="9"/>
    </row>
    <row r="29" spans="1:27" ht="12" customHeight="1" x14ac:dyDescent="0.25">
      <c r="A29" s="355" t="s">
        <v>1955</v>
      </c>
      <c r="B29" t="s">
        <v>1891</v>
      </c>
      <c r="C29">
        <v>7338</v>
      </c>
      <c r="D29">
        <v>7300</v>
      </c>
      <c r="E29">
        <v>6880</v>
      </c>
      <c r="F29">
        <v>5763</v>
      </c>
      <c r="G29">
        <v>5319</v>
      </c>
      <c r="H29" s="11"/>
      <c r="I29" s="280"/>
      <c r="J29" s="8"/>
      <c r="K29" s="11"/>
      <c r="L29" s="11"/>
      <c r="M29" s="11"/>
      <c r="N29" s="11"/>
      <c r="O29" s="11"/>
      <c r="P29" s="9"/>
      <c r="Q29" s="9"/>
      <c r="R29" s="9"/>
      <c r="S29" s="9"/>
      <c r="T29" s="9"/>
      <c r="U29" s="9"/>
      <c r="V29" s="9"/>
      <c r="W29" s="9"/>
      <c r="X29" s="9"/>
      <c r="Y29" s="9"/>
      <c r="Z29" s="9"/>
      <c r="AA29" s="9"/>
    </row>
    <row r="30" spans="1:27" ht="12" customHeight="1" x14ac:dyDescent="0.25">
      <c r="A30" s="355" t="s">
        <v>58</v>
      </c>
      <c r="B30" t="s">
        <v>5567</v>
      </c>
      <c r="C30" s="661">
        <v>14</v>
      </c>
      <c r="D30" s="621">
        <v>16</v>
      </c>
      <c r="E30" s="621">
        <v>12</v>
      </c>
      <c r="F30" s="661">
        <v>44</v>
      </c>
      <c r="G30" s="661">
        <v>48</v>
      </c>
      <c r="H30" s="11"/>
      <c r="I30" s="277"/>
      <c r="J30" s="11"/>
      <c r="K30" s="11"/>
      <c r="L30" s="11"/>
      <c r="M30" s="11"/>
      <c r="N30" s="11"/>
      <c r="O30" s="11"/>
      <c r="P30" s="9"/>
      <c r="Q30" s="9"/>
      <c r="R30" s="9"/>
      <c r="S30" s="9"/>
      <c r="T30" s="9"/>
      <c r="U30" s="9"/>
      <c r="V30" s="9"/>
      <c r="W30" s="9"/>
      <c r="X30" s="9"/>
      <c r="Y30" s="9"/>
      <c r="Z30" s="9"/>
      <c r="AA30" s="9"/>
    </row>
    <row r="31" spans="1:27" ht="12" customHeight="1" x14ac:dyDescent="0.25">
      <c r="A31" s="355" t="s">
        <v>59</v>
      </c>
      <c r="B31" t="s">
        <v>1894</v>
      </c>
      <c r="C31">
        <v>2664</v>
      </c>
      <c r="D31">
        <v>2601</v>
      </c>
      <c r="E31">
        <v>2614</v>
      </c>
      <c r="F31">
        <v>3203</v>
      </c>
      <c r="G31">
        <v>2911</v>
      </c>
      <c r="H31" s="11"/>
      <c r="I31" s="277"/>
      <c r="J31" s="11"/>
      <c r="K31" s="11"/>
      <c r="L31" s="11"/>
      <c r="M31" s="11"/>
      <c r="N31" s="11"/>
      <c r="O31" s="11"/>
      <c r="P31" s="9"/>
      <c r="Q31" s="9"/>
      <c r="R31" s="9"/>
      <c r="S31" s="9"/>
      <c r="T31" s="9"/>
      <c r="U31" s="9"/>
      <c r="V31" s="9"/>
      <c r="W31" s="9"/>
      <c r="X31" s="9"/>
      <c r="Y31" s="9"/>
      <c r="Z31" s="9"/>
      <c r="AA31" s="9"/>
    </row>
    <row r="32" spans="1:27" ht="12" customHeight="1" x14ac:dyDescent="0.25">
      <c r="A32" s="355" t="s">
        <v>60</v>
      </c>
      <c r="B32" t="s">
        <v>4026</v>
      </c>
      <c r="C32">
        <v>11250</v>
      </c>
      <c r="D32">
        <v>11448</v>
      </c>
      <c r="E32">
        <v>11931</v>
      </c>
      <c r="F32">
        <v>13172</v>
      </c>
      <c r="G32">
        <v>13694</v>
      </c>
      <c r="H32" s="11"/>
      <c r="I32" s="277"/>
      <c r="J32" s="11"/>
      <c r="K32" s="11"/>
      <c r="L32" s="11"/>
      <c r="M32" s="11"/>
      <c r="N32" s="11"/>
      <c r="O32" s="11"/>
      <c r="P32" s="9"/>
      <c r="Q32" s="9"/>
      <c r="R32" s="9"/>
      <c r="S32" s="9"/>
      <c r="T32" s="9"/>
      <c r="U32" s="9"/>
      <c r="V32" s="9"/>
      <c r="W32" s="9"/>
      <c r="X32" s="9"/>
      <c r="Y32" s="9"/>
      <c r="Z32" s="9"/>
      <c r="AA32" s="9"/>
    </row>
    <row r="33" spans="1:27" ht="12" customHeight="1" x14ac:dyDescent="0.25">
      <c r="A33" s="355" t="s">
        <v>61</v>
      </c>
      <c r="B33" t="s">
        <v>3944</v>
      </c>
      <c r="C33">
        <v>897</v>
      </c>
      <c r="D33">
        <v>782</v>
      </c>
      <c r="E33">
        <v>589</v>
      </c>
      <c r="F33">
        <v>702</v>
      </c>
      <c r="G33">
        <v>828</v>
      </c>
      <c r="H33" s="11"/>
      <c r="I33" s="277"/>
      <c r="J33" s="11"/>
      <c r="K33" s="11"/>
      <c r="L33" s="11"/>
      <c r="M33" s="11"/>
      <c r="N33" s="11"/>
      <c r="O33" s="11"/>
      <c r="P33" s="9"/>
      <c r="Q33" s="9"/>
      <c r="R33" s="9"/>
      <c r="S33" s="9"/>
      <c r="T33" s="9"/>
      <c r="U33" s="9"/>
      <c r="V33" s="9"/>
      <c r="W33" s="9"/>
      <c r="X33" s="9"/>
      <c r="Y33" s="9"/>
      <c r="Z33" s="9"/>
      <c r="AA33" s="9"/>
    </row>
    <row r="34" spans="1:27" ht="12" customHeight="1" x14ac:dyDescent="0.25">
      <c r="A34" s="355" t="s">
        <v>62</v>
      </c>
      <c r="B34" t="s">
        <v>4020</v>
      </c>
      <c r="C34">
        <v>870</v>
      </c>
      <c r="D34">
        <v>678</v>
      </c>
      <c r="E34">
        <v>734</v>
      </c>
      <c r="F34">
        <v>1774</v>
      </c>
      <c r="G34">
        <v>2070</v>
      </c>
      <c r="H34" s="11"/>
      <c r="I34" s="277"/>
      <c r="J34" s="11"/>
      <c r="K34" s="11"/>
      <c r="L34" s="11"/>
      <c r="M34" s="11"/>
      <c r="N34" s="11"/>
      <c r="O34" s="11"/>
      <c r="P34" s="9"/>
      <c r="Q34" s="9"/>
      <c r="R34" s="9"/>
      <c r="S34" s="9"/>
      <c r="T34" s="9"/>
      <c r="U34" s="9"/>
      <c r="V34" s="9"/>
      <c r="W34" s="9"/>
      <c r="X34" s="9"/>
      <c r="Y34" s="9"/>
      <c r="Z34" s="9"/>
      <c r="AA34" s="9"/>
    </row>
    <row r="35" spans="1:27" ht="12" customHeight="1" x14ac:dyDescent="0.25">
      <c r="A35" s="355" t="s">
        <v>77</v>
      </c>
      <c r="B35" t="s">
        <v>5568</v>
      </c>
      <c r="C35">
        <v>173</v>
      </c>
      <c r="D35" t="s">
        <v>10806</v>
      </c>
      <c r="E35">
        <v>184</v>
      </c>
      <c r="F35">
        <v>254</v>
      </c>
      <c r="G35">
        <v>224</v>
      </c>
      <c r="H35" s="11"/>
      <c r="I35" s="277"/>
      <c r="J35" s="11"/>
      <c r="K35" s="11"/>
      <c r="L35" s="11"/>
      <c r="M35" s="11"/>
      <c r="N35" s="11"/>
      <c r="O35" s="11"/>
      <c r="P35" s="9"/>
      <c r="Q35" s="9"/>
      <c r="R35" s="9"/>
      <c r="S35" s="9"/>
      <c r="T35" s="9"/>
      <c r="U35" s="9"/>
      <c r="V35" s="9"/>
      <c r="W35" s="9"/>
      <c r="X35" s="9"/>
      <c r="Y35" s="9"/>
      <c r="Z35" s="9"/>
      <c r="AA35" s="9"/>
    </row>
    <row r="36" spans="1:27" ht="12" customHeight="1" x14ac:dyDescent="0.25">
      <c r="A36" s="355" t="s">
        <v>1963</v>
      </c>
      <c r="B36" t="s">
        <v>3790</v>
      </c>
      <c r="C36" s="792" t="s">
        <v>10813</v>
      </c>
      <c r="D36" s="705"/>
      <c r="E36" s="705"/>
      <c r="F36" s="705"/>
      <c r="G36" s="705"/>
      <c r="H36" s="11"/>
      <c r="I36" s="277"/>
      <c r="J36" s="11"/>
      <c r="K36" s="11"/>
      <c r="L36" s="11"/>
      <c r="M36" s="11"/>
      <c r="N36" s="11"/>
      <c r="O36" s="11"/>
      <c r="P36" s="9"/>
      <c r="Q36" s="9"/>
      <c r="R36" s="9"/>
      <c r="S36" s="9"/>
      <c r="T36" s="9"/>
      <c r="U36" s="9"/>
      <c r="V36" s="9"/>
      <c r="W36" s="9"/>
      <c r="X36" s="9"/>
      <c r="Y36" s="9"/>
      <c r="Z36" s="9"/>
      <c r="AA36" s="9"/>
    </row>
    <row r="37" spans="1:27" ht="12" customHeight="1" x14ac:dyDescent="0.25">
      <c r="A37" s="355" t="s">
        <v>1965</v>
      </c>
      <c r="B37" t="s">
        <v>3659</v>
      </c>
      <c r="C37" s="792" t="s">
        <v>10813</v>
      </c>
      <c r="D37" s="705"/>
      <c r="E37" s="705"/>
      <c r="F37" s="705"/>
      <c r="G37" s="705"/>
      <c r="H37" s="11"/>
      <c r="I37" s="277"/>
      <c r="J37" s="11"/>
      <c r="K37" s="11"/>
      <c r="L37" s="11"/>
      <c r="M37" s="11"/>
      <c r="N37" s="11"/>
      <c r="O37" s="11"/>
      <c r="P37" s="9"/>
      <c r="Q37" s="9"/>
      <c r="R37" s="9"/>
      <c r="S37" s="9"/>
      <c r="T37" s="9"/>
      <c r="U37" s="9"/>
      <c r="V37" s="9"/>
      <c r="W37" s="9"/>
      <c r="X37" s="9"/>
      <c r="Y37" s="9"/>
      <c r="Z37" s="9"/>
      <c r="AA37" s="9"/>
    </row>
    <row r="38" spans="1:27" ht="12" customHeight="1" x14ac:dyDescent="0.25">
      <c r="A38" s="355" t="s">
        <v>1994</v>
      </c>
      <c r="B38" t="s">
        <v>5559</v>
      </c>
      <c r="C38">
        <v>1675</v>
      </c>
      <c r="D38">
        <v>1673</v>
      </c>
      <c r="E38">
        <v>1523</v>
      </c>
      <c r="F38">
        <v>1325</v>
      </c>
      <c r="G38">
        <v>1109</v>
      </c>
      <c r="H38" s="11"/>
      <c r="I38" s="277"/>
      <c r="J38" s="11"/>
      <c r="K38" s="11"/>
      <c r="L38" s="11"/>
      <c r="M38" s="11"/>
      <c r="N38" s="11"/>
      <c r="O38" s="11"/>
      <c r="P38" s="9"/>
      <c r="Q38" s="9"/>
      <c r="R38" s="9"/>
      <c r="S38" s="9"/>
      <c r="T38" s="9"/>
      <c r="U38" s="9"/>
      <c r="V38" s="9"/>
      <c r="W38" s="9"/>
      <c r="X38" s="9"/>
      <c r="Y38" s="9"/>
      <c r="Z38" s="9"/>
      <c r="AA38" s="9"/>
    </row>
    <row r="39" spans="1:27" ht="12" customHeight="1" x14ac:dyDescent="0.25">
      <c r="A39" s="355" t="s">
        <v>1522</v>
      </c>
      <c r="B39" t="s">
        <v>1436</v>
      </c>
      <c r="C39">
        <v>24580</v>
      </c>
      <c r="D39">
        <v>24527</v>
      </c>
      <c r="E39">
        <v>24441</v>
      </c>
      <c r="F39">
        <v>25229</v>
      </c>
      <c r="G39">
        <v>24753</v>
      </c>
      <c r="H39" s="11"/>
      <c r="I39" s="277"/>
      <c r="J39" s="11"/>
      <c r="K39" s="11"/>
      <c r="L39" s="11"/>
      <c r="M39" s="11"/>
      <c r="N39" s="11"/>
      <c r="O39" s="11"/>
      <c r="P39" s="9"/>
      <c r="Q39" s="9"/>
      <c r="R39" s="9"/>
      <c r="S39" s="9"/>
      <c r="T39" s="9"/>
      <c r="U39" s="9"/>
      <c r="V39" s="9"/>
      <c r="W39" s="9"/>
      <c r="X39" s="9"/>
      <c r="Y39" s="9"/>
      <c r="Z39" s="9"/>
      <c r="AA39" s="9"/>
    </row>
    <row r="40" spans="1:27" s="19" customFormat="1" ht="12" customHeight="1" x14ac:dyDescent="0.25">
      <c r="A40" s="420" t="s">
        <v>1440</v>
      </c>
      <c r="B40"/>
      <c r="C40" s="296">
        <v>49466</v>
      </c>
      <c r="D40" s="296">
        <v>49264</v>
      </c>
      <c r="E40" s="296">
        <v>48917</v>
      </c>
      <c r="F40" s="296">
        <v>51473</v>
      </c>
      <c r="G40" s="296">
        <v>50959</v>
      </c>
      <c r="H40" s="20"/>
      <c r="I40" s="277"/>
      <c r="J40" s="11"/>
      <c r="K40" s="20"/>
      <c r="L40" s="20"/>
      <c r="M40" s="20"/>
      <c r="N40" s="20"/>
      <c r="O40" s="20"/>
      <c r="P40" s="21"/>
      <c r="Q40" s="21"/>
      <c r="R40" s="21"/>
      <c r="S40" s="21"/>
      <c r="T40" s="21"/>
      <c r="U40" s="21"/>
      <c r="V40" s="21"/>
      <c r="W40" s="21"/>
      <c r="X40" s="21"/>
      <c r="Y40" s="21"/>
      <c r="Z40" s="21"/>
      <c r="AA40" s="21"/>
    </row>
    <row r="41" spans="1:27" ht="14.25" customHeight="1" x14ac:dyDescent="0.25">
      <c r="I41" s="282"/>
      <c r="J41" s="20"/>
    </row>
    <row r="42" spans="1:27" ht="14.25" customHeight="1" x14ac:dyDescent="0.25">
      <c r="I42" s="131"/>
    </row>
    <row r="43" spans="1:27" ht="14.25" customHeight="1" x14ac:dyDescent="0.25">
      <c r="I43" s="131"/>
    </row>
  </sheetData>
  <mergeCells count="20">
    <mergeCell ref="B15:G15"/>
    <mergeCell ref="B16:G16"/>
    <mergeCell ref="B17:G17"/>
    <mergeCell ref="B18:G18"/>
    <mergeCell ref="C36:G36"/>
    <mergeCell ref="C37:G37"/>
    <mergeCell ref="B7:G7"/>
    <mergeCell ref="A1:B1"/>
    <mergeCell ref="B3:G3"/>
    <mergeCell ref="B4:G4"/>
    <mergeCell ref="B5:G5"/>
    <mergeCell ref="B6:G6"/>
    <mergeCell ref="C27:G27"/>
    <mergeCell ref="B8:G8"/>
    <mergeCell ref="B9:G9"/>
    <mergeCell ref="B10:G10"/>
    <mergeCell ref="B11:G11"/>
    <mergeCell ref="B12:G12"/>
    <mergeCell ref="B13:G13"/>
    <mergeCell ref="B14:G14"/>
  </mergeCells>
  <dataValidations count="2">
    <dataValidation type="list" allowBlank="1" showInputMessage="1" showErrorMessage="1" sqref="B12:G12" xr:uid="{00000000-0002-0000-B002-000000000000}">
      <formula1>$AA$14:$AA$16</formula1>
    </dataValidation>
    <dataValidation type="list" allowBlank="1" showInputMessage="1" showErrorMessage="1" sqref="B5:G5" xr:uid="{00000000-0002-0000-B002-000001000000}">
      <formula1>$AA$4:$AA$11</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FF00"/>
    <pageSetUpPr fitToPage="1"/>
  </sheetPr>
  <dimension ref="A1:K36"/>
  <sheetViews>
    <sheetView topLeftCell="A8" workbookViewId="0">
      <selection activeCell="F37" sqref="F37"/>
    </sheetView>
  </sheetViews>
  <sheetFormatPr defaultRowHeight="15" x14ac:dyDescent="0.25"/>
  <cols>
    <col min="1" max="1" width="36.85546875" customWidth="1"/>
    <col min="2" max="2" width="47" customWidth="1"/>
    <col min="3" max="6" width="12" bestFit="1" customWidth="1"/>
    <col min="7" max="11" width="8"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9269</v>
      </c>
      <c r="C3" s="702"/>
      <c r="D3" s="702"/>
      <c r="E3" s="702"/>
      <c r="F3" s="702"/>
      <c r="G3" s="702"/>
      <c r="H3" s="702"/>
      <c r="I3" s="702"/>
      <c r="J3" s="702"/>
      <c r="K3" s="702"/>
    </row>
    <row r="4" spans="1:11" x14ac:dyDescent="0.25">
      <c r="A4" s="6" t="s">
        <v>2</v>
      </c>
      <c r="B4" s="699" t="s">
        <v>9270</v>
      </c>
      <c r="C4" s="699"/>
      <c r="D4" s="699"/>
      <c r="E4" s="699"/>
      <c r="F4" s="699"/>
      <c r="G4" s="699"/>
      <c r="H4" s="699"/>
      <c r="I4" s="699"/>
      <c r="J4" s="699"/>
      <c r="K4" s="699"/>
    </row>
    <row r="5" spans="1:11" x14ac:dyDescent="0.25">
      <c r="A5" s="6" t="s">
        <v>5</v>
      </c>
      <c r="B5" s="699" t="s">
        <v>4</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09" t="s">
        <v>2759</v>
      </c>
      <c r="C7" s="709"/>
      <c r="D7" s="709"/>
      <c r="E7" s="709"/>
      <c r="F7" s="709"/>
      <c r="G7" s="690"/>
      <c r="H7" s="690"/>
      <c r="I7" s="690"/>
      <c r="J7" s="690"/>
      <c r="K7" s="690"/>
    </row>
    <row r="8" spans="1:11" x14ac:dyDescent="0.25">
      <c r="A8" s="6" t="s">
        <v>13</v>
      </c>
      <c r="B8" s="703" t="s">
        <v>9</v>
      </c>
      <c r="C8" s="703"/>
      <c r="D8" s="703"/>
      <c r="E8" s="703"/>
      <c r="F8" s="703"/>
      <c r="G8" s="699"/>
      <c r="H8" s="699"/>
      <c r="I8" s="699"/>
      <c r="J8" s="699"/>
      <c r="K8" s="699"/>
    </row>
    <row r="9" spans="1:11" x14ac:dyDescent="0.25">
      <c r="A9" s="6" t="s">
        <v>15</v>
      </c>
      <c r="B9" s="699" t="s">
        <v>9271</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9272</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9273</v>
      </c>
      <c r="C14" s="688"/>
      <c r="D14" s="688"/>
      <c r="E14" s="688"/>
      <c r="F14" s="688"/>
      <c r="G14" s="688"/>
      <c r="H14" s="688"/>
      <c r="I14" s="688"/>
      <c r="J14" s="688"/>
      <c r="K14" s="688"/>
    </row>
    <row r="15" spans="1:11" x14ac:dyDescent="0.25">
      <c r="A15" s="6" t="s">
        <v>30</v>
      </c>
      <c r="B15" s="688" t="s">
        <v>9274</v>
      </c>
      <c r="C15" s="688"/>
      <c r="D15" s="688"/>
      <c r="E15" s="688"/>
      <c r="F15" s="688"/>
      <c r="G15" s="688"/>
      <c r="H15" s="688"/>
      <c r="I15" s="688"/>
      <c r="J15" s="688"/>
      <c r="K15" s="688"/>
    </row>
    <row r="16" spans="1:11" x14ac:dyDescent="0.25">
      <c r="A16" s="6" t="s">
        <v>32</v>
      </c>
      <c r="B16" s="699" t="s">
        <v>398</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ht="49.5" customHeight="1" x14ac:dyDescent="0.25">
      <c r="A18" s="113" t="s">
        <v>36</v>
      </c>
      <c r="B18" s="711" t="s">
        <v>9275</v>
      </c>
      <c r="C18" s="711"/>
      <c r="D18" s="711"/>
      <c r="E18" s="711"/>
      <c r="F18" s="711"/>
      <c r="G18" s="711"/>
      <c r="H18" s="711"/>
      <c r="I18" s="711"/>
      <c r="J18" s="711"/>
      <c r="K18" s="711"/>
    </row>
    <row r="19" spans="1:11" x14ac:dyDescent="0.25">
      <c r="A19" s="7" t="s">
        <v>37</v>
      </c>
      <c r="B19" s="419"/>
      <c r="C19" s="433" t="s">
        <v>4089</v>
      </c>
      <c r="D19" s="433" t="s">
        <v>4088</v>
      </c>
      <c r="E19" s="433" t="s">
        <v>4087</v>
      </c>
      <c r="F19" s="434" t="s">
        <v>2110</v>
      </c>
      <c r="G19" s="557" t="s">
        <v>38</v>
      </c>
      <c r="H19" s="557" t="s">
        <v>39</v>
      </c>
      <c r="I19" s="557" t="s">
        <v>40</v>
      </c>
      <c r="J19" s="557" t="s">
        <v>41</v>
      </c>
      <c r="K19" s="557" t="s">
        <v>42</v>
      </c>
    </row>
    <row r="20" spans="1:11" x14ac:dyDescent="0.25">
      <c r="A20" s="6" t="s">
        <v>43</v>
      </c>
      <c r="B20" s="419"/>
      <c r="C20" s="178">
        <v>22543</v>
      </c>
      <c r="D20" s="178">
        <v>23086</v>
      </c>
      <c r="E20" s="178">
        <v>23186</v>
      </c>
      <c r="F20" s="178">
        <v>24242</v>
      </c>
      <c r="G20" s="10">
        <v>24581</v>
      </c>
      <c r="H20" s="10">
        <v>24545</v>
      </c>
      <c r="I20" s="10">
        <v>24466</v>
      </c>
      <c r="J20" s="11">
        <v>25256</v>
      </c>
      <c r="K20" s="11">
        <v>24818</v>
      </c>
    </row>
    <row r="21" spans="1:11" x14ac:dyDescent="0.25">
      <c r="A21" s="6" t="s">
        <v>44</v>
      </c>
      <c r="B21" s="419"/>
      <c r="C21" s="10">
        <f t="shared" ref="C21:F21" si="0">C20-C25</f>
        <v>22487</v>
      </c>
      <c r="D21" s="10">
        <f t="shared" si="0"/>
        <v>23035</v>
      </c>
      <c r="E21" s="10">
        <f t="shared" si="0"/>
        <v>23162</v>
      </c>
      <c r="F21" s="10">
        <f t="shared" si="0"/>
        <v>24231</v>
      </c>
      <c r="G21" s="10">
        <f>G20-G25</f>
        <v>24568</v>
      </c>
      <c r="H21" s="10">
        <f t="shared" ref="H21:K21" si="1">H20-H25</f>
        <v>24532</v>
      </c>
      <c r="I21" s="10">
        <f t="shared" si="1"/>
        <v>24441</v>
      </c>
      <c r="J21" s="10">
        <f t="shared" si="1"/>
        <v>25235</v>
      </c>
      <c r="K21" s="10">
        <f t="shared" si="1"/>
        <v>24770</v>
      </c>
    </row>
    <row r="22" spans="1:11" x14ac:dyDescent="0.25">
      <c r="A22" s="6" t="s">
        <v>45</v>
      </c>
      <c r="B22" s="419"/>
      <c r="C22" s="12">
        <f t="shared" ref="C22:F22" si="2">C21/C20</f>
        <v>0.99751585858137781</v>
      </c>
      <c r="D22" s="12">
        <f t="shared" si="2"/>
        <v>0.99779086892488955</v>
      </c>
      <c r="E22" s="12">
        <f t="shared" si="2"/>
        <v>0.99896489260760801</v>
      </c>
      <c r="F22" s="12">
        <f t="shared" si="2"/>
        <v>0.99954624205923603</v>
      </c>
      <c r="G22" s="12">
        <f>G21/G20</f>
        <v>0.99947113624344008</v>
      </c>
      <c r="H22" s="12">
        <f t="shared" ref="H22:K22" si="3">H21/H20</f>
        <v>0.9994703605622326</v>
      </c>
      <c r="I22" s="12">
        <f t="shared" si="3"/>
        <v>0.99897817379220144</v>
      </c>
      <c r="J22" s="12">
        <f t="shared" si="3"/>
        <v>0.99916851441241683</v>
      </c>
      <c r="K22" s="12">
        <f t="shared" si="3"/>
        <v>0.99806591989684901</v>
      </c>
    </row>
    <row r="23" spans="1:11" x14ac:dyDescent="0.25">
      <c r="A23" s="6" t="s">
        <v>46</v>
      </c>
      <c r="B23" s="419" t="s">
        <v>9276</v>
      </c>
      <c r="C23" s="134">
        <v>138</v>
      </c>
      <c r="D23" s="134">
        <v>147</v>
      </c>
      <c r="E23" s="134">
        <v>674</v>
      </c>
      <c r="F23" s="134">
        <v>927</v>
      </c>
      <c r="G23" s="10">
        <v>986</v>
      </c>
      <c r="H23" s="10">
        <v>1185</v>
      </c>
      <c r="I23" s="10">
        <v>1391</v>
      </c>
      <c r="J23" s="9">
        <v>902</v>
      </c>
      <c r="K23" s="9">
        <v>790</v>
      </c>
    </row>
    <row r="24" spans="1:11" x14ac:dyDescent="0.25">
      <c r="A24" s="6" t="s">
        <v>47</v>
      </c>
      <c r="B24" s="419"/>
      <c r="C24" s="12">
        <f t="shared" ref="C24:F24" si="4">C23/C20</f>
        <v>6.1216342101761082E-3</v>
      </c>
      <c r="D24" s="12">
        <f t="shared" si="4"/>
        <v>6.3674954517889629E-3</v>
      </c>
      <c r="E24" s="12">
        <f t="shared" si="4"/>
        <v>2.9069265936340894E-2</v>
      </c>
      <c r="F24" s="12">
        <f t="shared" si="4"/>
        <v>3.8239419189835824E-2</v>
      </c>
      <c r="G24" s="12">
        <f>G23/G20</f>
        <v>4.0112281843700422E-2</v>
      </c>
      <c r="H24" s="12">
        <f t="shared" ref="H24:J24" si="5">H23/H20</f>
        <v>4.8278671827256057E-2</v>
      </c>
      <c r="I24" s="12">
        <f t="shared" si="5"/>
        <v>5.6854410201912856E-2</v>
      </c>
      <c r="J24" s="12">
        <f t="shared" si="5"/>
        <v>3.5714285714285712E-2</v>
      </c>
      <c r="K24" s="12">
        <f>K23/K20</f>
        <v>3.1831735031025869E-2</v>
      </c>
    </row>
    <row r="25" spans="1:11" x14ac:dyDescent="0.25">
      <c r="A25" s="6" t="s">
        <v>48</v>
      </c>
      <c r="B25" s="419"/>
      <c r="C25" s="419">
        <v>56</v>
      </c>
      <c r="D25" s="419">
        <v>51</v>
      </c>
      <c r="E25" s="419">
        <v>24</v>
      </c>
      <c r="F25" s="419">
        <v>11</v>
      </c>
      <c r="G25" s="10">
        <v>13</v>
      </c>
      <c r="H25" s="10">
        <v>13</v>
      </c>
      <c r="I25" s="10">
        <v>25</v>
      </c>
      <c r="J25" s="9">
        <v>21</v>
      </c>
      <c r="K25" s="9">
        <v>48</v>
      </c>
    </row>
    <row r="26" spans="1:11" x14ac:dyDescent="0.25">
      <c r="A26" s="6" t="s">
        <v>49</v>
      </c>
      <c r="B26" s="419"/>
      <c r="C26" s="12">
        <f t="shared" ref="C26:F26" si="6">C25/C20</f>
        <v>2.4841414186221886E-3</v>
      </c>
      <c r="D26" s="12">
        <f t="shared" si="6"/>
        <v>2.2091310751104565E-3</v>
      </c>
      <c r="E26" s="12">
        <f t="shared" si="6"/>
        <v>1.0351073923919607E-3</v>
      </c>
      <c r="F26" s="12">
        <f t="shared" si="6"/>
        <v>4.5375794076396337E-4</v>
      </c>
      <c r="G26" s="12">
        <f>G25/G20</f>
        <v>5.2886375655994465E-4</v>
      </c>
      <c r="H26" s="12">
        <f t="shared" ref="H26:J26" si="7">H25/H20</f>
        <v>5.2963943776736602E-4</v>
      </c>
      <c r="I26" s="12">
        <f t="shared" si="7"/>
        <v>1.0218262077985776E-3</v>
      </c>
      <c r="J26" s="12">
        <f t="shared" si="7"/>
        <v>8.3148558758314856E-4</v>
      </c>
      <c r="K26" s="12">
        <f>K25/K20</f>
        <v>1.9340801031509389E-3</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557" t="s">
        <v>38</v>
      </c>
      <c r="H28" s="557" t="s">
        <v>39</v>
      </c>
      <c r="I28" s="557" t="s">
        <v>40</v>
      </c>
      <c r="J28" s="557" t="s">
        <v>41</v>
      </c>
      <c r="K28" s="557" t="s">
        <v>42</v>
      </c>
    </row>
    <row r="29" spans="1:11" x14ac:dyDescent="0.25">
      <c r="A29" s="15" t="s">
        <v>67</v>
      </c>
      <c r="B29" s="409" t="s">
        <v>18</v>
      </c>
      <c r="C29" s="134">
        <v>21843</v>
      </c>
      <c r="D29" s="134">
        <v>22327</v>
      </c>
      <c r="E29" s="134">
        <v>22189</v>
      </c>
      <c r="F29" s="134">
        <v>22948</v>
      </c>
      <c r="G29" s="208">
        <v>23160</v>
      </c>
      <c r="H29" s="208">
        <v>22960</v>
      </c>
      <c r="I29" s="208">
        <v>22685</v>
      </c>
      <c r="J29" s="208">
        <v>24028</v>
      </c>
      <c r="K29" s="208">
        <v>23698</v>
      </c>
    </row>
    <row r="30" spans="1:11" x14ac:dyDescent="0.25">
      <c r="A30" s="15" t="s">
        <v>66</v>
      </c>
      <c r="B30" s="409" t="s">
        <v>25</v>
      </c>
      <c r="C30" s="134">
        <v>506</v>
      </c>
      <c r="D30" s="134">
        <v>561</v>
      </c>
      <c r="E30" s="134">
        <v>299</v>
      </c>
      <c r="F30" s="134">
        <v>356</v>
      </c>
      <c r="G30" s="208">
        <v>422</v>
      </c>
      <c r="H30" s="208">
        <v>387</v>
      </c>
      <c r="I30" s="208">
        <v>365</v>
      </c>
      <c r="J30" s="208">
        <v>305</v>
      </c>
      <c r="K30" s="208">
        <v>282</v>
      </c>
    </row>
    <row r="31" spans="1:11" x14ac:dyDescent="0.25">
      <c r="A31" s="15" t="s">
        <v>1530</v>
      </c>
      <c r="B31" s="409" t="s">
        <v>1530</v>
      </c>
      <c r="C31" s="134">
        <v>138</v>
      </c>
      <c r="D31" s="134">
        <v>147</v>
      </c>
      <c r="E31" s="134">
        <v>674</v>
      </c>
      <c r="F31" s="134">
        <v>927</v>
      </c>
      <c r="G31" s="208">
        <v>986</v>
      </c>
      <c r="H31" s="208">
        <v>1185</v>
      </c>
      <c r="I31" s="208">
        <v>1391</v>
      </c>
      <c r="J31" s="208">
        <v>902</v>
      </c>
      <c r="K31" s="208">
        <v>790</v>
      </c>
    </row>
    <row r="32" spans="1:11" x14ac:dyDescent="0.25">
      <c r="A32" s="15" t="s">
        <v>1522</v>
      </c>
      <c r="B32" s="409" t="s">
        <v>1439</v>
      </c>
      <c r="C32" s="134">
        <v>56</v>
      </c>
      <c r="D32" s="134">
        <v>51</v>
      </c>
      <c r="E32" s="134">
        <v>24</v>
      </c>
      <c r="F32" s="134">
        <v>11</v>
      </c>
      <c r="G32" s="208">
        <v>13</v>
      </c>
      <c r="H32" s="208">
        <v>13</v>
      </c>
      <c r="I32" s="208">
        <v>25</v>
      </c>
      <c r="J32" s="208">
        <v>21</v>
      </c>
      <c r="K32" s="208">
        <v>48</v>
      </c>
    </row>
    <row r="33" spans="1:11" x14ac:dyDescent="0.25">
      <c r="A33" s="15" t="s">
        <v>1440</v>
      </c>
      <c r="B33" s="16"/>
      <c r="C33" s="380">
        <v>22543</v>
      </c>
      <c r="D33" s="380">
        <v>23086</v>
      </c>
      <c r="E33" s="380">
        <v>23186</v>
      </c>
      <c r="F33" s="380">
        <v>24242</v>
      </c>
      <c r="G33" s="209">
        <v>24581</v>
      </c>
      <c r="H33" s="209">
        <v>24545</v>
      </c>
      <c r="I33" s="209">
        <v>24466</v>
      </c>
      <c r="J33" s="209">
        <v>25256</v>
      </c>
      <c r="K33" s="209">
        <v>24818</v>
      </c>
    </row>
    <row r="34" spans="1:11" x14ac:dyDescent="0.25">
      <c r="A34" s="15"/>
      <c r="B34" s="16"/>
      <c r="C34" s="16"/>
      <c r="D34" s="16"/>
      <c r="E34" s="16"/>
      <c r="F34" s="16"/>
      <c r="G34" s="208"/>
      <c r="H34" s="208"/>
      <c r="I34" s="208"/>
      <c r="J34" s="208"/>
      <c r="K34" s="208"/>
    </row>
    <row r="35" spans="1:11" x14ac:dyDescent="0.25">
      <c r="A35" s="15"/>
      <c r="B35" s="16"/>
      <c r="C35" s="16"/>
      <c r="D35" s="16"/>
      <c r="E35" s="16"/>
      <c r="F35" s="16"/>
      <c r="G35" s="208"/>
      <c r="H35" s="208"/>
      <c r="I35" s="208"/>
      <c r="J35" s="208"/>
      <c r="K35" s="208"/>
    </row>
    <row r="36" spans="1:11" x14ac:dyDescent="0.25">
      <c r="B36" s="16"/>
      <c r="C36" s="16"/>
      <c r="D36" s="16"/>
      <c r="E36" s="16"/>
      <c r="F36" s="16"/>
      <c r="G36" s="8"/>
      <c r="H36" s="8"/>
      <c r="I36" s="8"/>
      <c r="J36" s="8"/>
      <c r="K36" s="8"/>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4" orientation="landscape" r:id="rId1"/>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2-000000000000}">
  <dimension ref="A1:AA37"/>
  <sheetViews>
    <sheetView workbookViewId="0">
      <pane xSplit="1" ySplit="2" topLeftCell="B12"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7.7109375" style="2" customWidth="1"/>
    <col min="3" max="7" width="8" style="2" customWidth="1"/>
    <col min="8" max="9" width="8.140625" style="2" customWidth="1"/>
    <col min="10" max="10" width="27.425781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719</v>
      </c>
      <c r="C3" s="702"/>
      <c r="D3" s="702"/>
      <c r="E3" s="702"/>
      <c r="F3" s="702"/>
      <c r="G3" s="702"/>
    </row>
    <row r="4" spans="1:27" ht="14.25" customHeight="1" x14ac:dyDescent="0.25">
      <c r="A4" s="6" t="s">
        <v>2</v>
      </c>
      <c r="B4" s="699" t="s">
        <v>5569</v>
      </c>
      <c r="C4" s="699"/>
      <c r="D4" s="699"/>
      <c r="E4" s="699"/>
      <c r="F4" s="699"/>
      <c r="G4" s="699"/>
      <c r="Z4" s="2" t="s">
        <v>3</v>
      </c>
      <c r="AA4" s="2" t="s">
        <v>4</v>
      </c>
    </row>
    <row r="5" spans="1:27" ht="14.25" customHeight="1" x14ac:dyDescent="0.25">
      <c r="A5" s="6" t="s">
        <v>5</v>
      </c>
      <c r="B5" s="699" t="s">
        <v>6</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58</v>
      </c>
      <c r="J6" s="2" t="s">
        <v>3980</v>
      </c>
      <c r="AA6" s="2" t="s">
        <v>10</v>
      </c>
    </row>
    <row r="7" spans="1:27" ht="14.25" customHeight="1" x14ac:dyDescent="0.25">
      <c r="A7" s="6" t="s">
        <v>11</v>
      </c>
      <c r="B7" s="688" t="s">
        <v>1508</v>
      </c>
      <c r="C7" s="688"/>
      <c r="D7" s="688"/>
      <c r="E7" s="688"/>
      <c r="F7" s="688"/>
      <c r="G7" s="688"/>
      <c r="I7" s="131" t="s">
        <v>59</v>
      </c>
      <c r="J7" s="2" t="s">
        <v>3663</v>
      </c>
      <c r="AA7" s="2" t="s">
        <v>12</v>
      </c>
    </row>
    <row r="8" spans="1:27" ht="14.25" customHeight="1" x14ac:dyDescent="0.25">
      <c r="A8" s="6" t="s">
        <v>13</v>
      </c>
      <c r="B8" s="699" t="s">
        <v>9</v>
      </c>
      <c r="C8" s="699"/>
      <c r="D8" s="699"/>
      <c r="E8" s="699"/>
      <c r="F8" s="699"/>
      <c r="G8" s="699"/>
      <c r="I8" s="131" t="s">
        <v>60</v>
      </c>
      <c r="J8" s="2" t="s">
        <v>3662</v>
      </c>
      <c r="AA8" s="2" t="s">
        <v>14</v>
      </c>
    </row>
    <row r="9" spans="1:27" ht="14.25" customHeight="1" x14ac:dyDescent="0.25">
      <c r="A9" s="6" t="s">
        <v>15</v>
      </c>
      <c r="B9" s="699" t="s">
        <v>63</v>
      </c>
      <c r="C9" s="699"/>
      <c r="D9" s="699"/>
      <c r="E9" s="699"/>
      <c r="F9" s="699"/>
      <c r="G9" s="699"/>
      <c r="I9" s="131" t="s">
        <v>61</v>
      </c>
      <c r="J9" s="2" t="s">
        <v>2428</v>
      </c>
      <c r="AA9" s="2" t="s">
        <v>16</v>
      </c>
    </row>
    <row r="10" spans="1:27" ht="14.25" customHeight="1" x14ac:dyDescent="0.25">
      <c r="A10" s="6" t="s">
        <v>17</v>
      </c>
      <c r="B10" s="699" t="s">
        <v>18</v>
      </c>
      <c r="C10" s="699"/>
      <c r="D10" s="699"/>
      <c r="E10" s="699"/>
      <c r="F10" s="699"/>
      <c r="G10" s="699"/>
      <c r="I10" s="131" t="s">
        <v>62</v>
      </c>
      <c r="J10" s="2" t="s">
        <v>3661</v>
      </c>
      <c r="AA10" s="2" t="s">
        <v>6</v>
      </c>
    </row>
    <row r="11" spans="1:27" ht="14.25" customHeight="1" x14ac:dyDescent="0.25">
      <c r="A11" s="6" t="s">
        <v>19</v>
      </c>
      <c r="B11" s="699" t="s">
        <v>20</v>
      </c>
      <c r="C11" s="699"/>
      <c r="D11" s="699"/>
      <c r="E11" s="699"/>
      <c r="F11" s="699"/>
      <c r="G11" s="699"/>
      <c r="I11" s="131"/>
      <c r="AA11" s="2" t="s">
        <v>21</v>
      </c>
    </row>
    <row r="12" spans="1:27" ht="14.25" customHeight="1" x14ac:dyDescent="0.25">
      <c r="A12" s="6" t="s">
        <v>22</v>
      </c>
      <c r="B12" s="688" t="s">
        <v>23</v>
      </c>
      <c r="C12" s="688"/>
      <c r="D12" s="688"/>
      <c r="E12" s="688"/>
      <c r="F12" s="688"/>
      <c r="G12" s="688"/>
      <c r="I12" s="131"/>
      <c r="Z12" s="2" t="s">
        <v>24</v>
      </c>
      <c r="AA12" s="2" t="s">
        <v>25</v>
      </c>
    </row>
    <row r="13" spans="1:27" ht="14.25" customHeight="1" x14ac:dyDescent="0.25">
      <c r="A13" s="6" t="s">
        <v>26</v>
      </c>
      <c r="B13" s="699" t="s">
        <v>9</v>
      </c>
      <c r="C13" s="699"/>
      <c r="D13" s="699"/>
      <c r="E13" s="699"/>
      <c r="F13" s="699"/>
      <c r="G13" s="699"/>
      <c r="I13" s="131"/>
      <c r="AA13" s="2" t="s">
        <v>18</v>
      </c>
    </row>
    <row r="14" spans="1:27" ht="14.25" customHeight="1" x14ac:dyDescent="0.25">
      <c r="A14" s="6" t="s">
        <v>28</v>
      </c>
      <c r="B14" s="688" t="s">
        <v>5570</v>
      </c>
      <c r="C14" s="688"/>
      <c r="D14" s="688"/>
      <c r="E14" s="688"/>
      <c r="F14" s="688"/>
      <c r="G14" s="688"/>
      <c r="I14" s="131"/>
      <c r="Z14" s="2" t="s">
        <v>29</v>
      </c>
      <c r="AA14" s="2" t="s">
        <v>23</v>
      </c>
    </row>
    <row r="15" spans="1:27" ht="14.25" customHeight="1" x14ac:dyDescent="0.25">
      <c r="A15" s="6" t="s">
        <v>30</v>
      </c>
      <c r="B15" s="688" t="s">
        <v>4096</v>
      </c>
      <c r="C15" s="688"/>
      <c r="D15" s="688"/>
      <c r="E15" s="688"/>
      <c r="F15" s="688"/>
      <c r="G15" s="688"/>
      <c r="I15" s="131"/>
      <c r="AA15" s="2" t="s">
        <v>31</v>
      </c>
    </row>
    <row r="16" spans="1:27" ht="14.25" customHeight="1" x14ac:dyDescent="0.25">
      <c r="A16" s="6" t="s">
        <v>32</v>
      </c>
      <c r="B16" s="699" t="s">
        <v>719</v>
      </c>
      <c r="C16" s="699"/>
      <c r="D16" s="699"/>
      <c r="E16" s="699"/>
      <c r="F16" s="699"/>
      <c r="G16" s="699"/>
      <c r="I16" s="131"/>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49128</v>
      </c>
      <c r="D20" s="10">
        <v>49024</v>
      </c>
      <c r="E20" s="10">
        <v>48823</v>
      </c>
      <c r="F20" s="11">
        <v>50406</v>
      </c>
      <c r="G20" s="11">
        <v>49468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24548</v>
      </c>
      <c r="D21" s="10">
        <f t="shared" ref="D21:G21" si="0">D20-D25</f>
        <v>24497</v>
      </c>
      <c r="E21" s="10">
        <f t="shared" si="0"/>
        <v>24382</v>
      </c>
      <c r="F21" s="10">
        <f t="shared" si="0"/>
        <v>25177</v>
      </c>
      <c r="G21" s="10">
        <f t="shared" si="0"/>
        <v>24715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0.49967432014329916</v>
      </c>
      <c r="D22" s="12">
        <f t="shared" ref="D22:G22" si="1">D21/D20</f>
        <v>0.49969402741514363</v>
      </c>
      <c r="E22" s="12">
        <f t="shared" si="1"/>
        <v>0.49939577658070994</v>
      </c>
      <c r="F22" s="12">
        <f t="shared" si="1"/>
        <v>0.49948418839027098</v>
      </c>
      <c r="G22" s="12">
        <f t="shared" si="1"/>
        <v>0.49961591331770033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24580</v>
      </c>
      <c r="D25" s="10">
        <v>24527</v>
      </c>
      <c r="E25" s="10">
        <v>24441</v>
      </c>
      <c r="F25" s="9">
        <v>25229</v>
      </c>
      <c r="G25" s="9">
        <v>24753</v>
      </c>
      <c r="H25" s="9">
        <v>0</v>
      </c>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0.50032567985670084</v>
      </c>
      <c r="D26" s="12">
        <f t="shared" ref="D26:F26" si="3">D25/D20</f>
        <v>0.50030597258485643</v>
      </c>
      <c r="E26" s="12">
        <f t="shared" si="3"/>
        <v>0.50060422341929012</v>
      </c>
      <c r="F26" s="12">
        <f t="shared" si="3"/>
        <v>0.50051581160972902</v>
      </c>
      <c r="G26" s="12">
        <f>G25/G20</f>
        <v>0.50038408668229972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131" t="s">
        <v>58</v>
      </c>
      <c r="B29" s="265" t="s">
        <v>5571</v>
      </c>
      <c r="C29">
        <v>11538</v>
      </c>
      <c r="D29">
        <v>11736</v>
      </c>
      <c r="E29">
        <v>11569</v>
      </c>
      <c r="F29">
        <v>11605</v>
      </c>
      <c r="G29">
        <v>11465</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131" t="s">
        <v>59</v>
      </c>
      <c r="B30" s="265" t="s">
        <v>5572</v>
      </c>
      <c r="C30">
        <v>4129</v>
      </c>
      <c r="D30">
        <v>3910</v>
      </c>
      <c r="E30">
        <v>3669</v>
      </c>
      <c r="F30">
        <v>3623</v>
      </c>
      <c r="G30">
        <v>3327</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131" t="s">
        <v>60</v>
      </c>
      <c r="B31" s="265" t="s">
        <v>5573</v>
      </c>
      <c r="C31">
        <v>4013</v>
      </c>
      <c r="D31">
        <v>4155</v>
      </c>
      <c r="E31">
        <v>4470</v>
      </c>
      <c r="F31">
        <v>4839</v>
      </c>
      <c r="G31">
        <v>5158</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131" t="s">
        <v>61</v>
      </c>
      <c r="B32" s="265" t="s">
        <v>2266</v>
      </c>
      <c r="C32">
        <v>146</v>
      </c>
      <c r="D32">
        <v>194</v>
      </c>
      <c r="E32">
        <v>200</v>
      </c>
      <c r="F32">
        <v>179</v>
      </c>
      <c r="G32">
        <v>228</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131" t="s">
        <v>62</v>
      </c>
      <c r="B33" s="265" t="s">
        <v>5574</v>
      </c>
      <c r="C33">
        <v>4722</v>
      </c>
      <c r="D33">
        <v>4502</v>
      </c>
      <c r="E33">
        <v>4474</v>
      </c>
      <c r="F33">
        <v>4931</v>
      </c>
      <c r="G33">
        <v>4537</v>
      </c>
      <c r="H33" s="11"/>
      <c r="I33" s="11"/>
      <c r="J33" s="11"/>
      <c r="K33" s="11"/>
      <c r="L33" s="11"/>
      <c r="M33" s="11"/>
      <c r="N33" s="11"/>
      <c r="O33" s="11"/>
      <c r="P33" s="9"/>
      <c r="Q33" s="9"/>
      <c r="R33" s="9"/>
      <c r="S33" s="9"/>
      <c r="T33" s="9"/>
      <c r="U33" s="9"/>
      <c r="V33" s="9"/>
      <c r="W33" s="9"/>
      <c r="X33" s="9"/>
      <c r="Y33" s="9"/>
      <c r="Z33" s="9"/>
      <c r="AA33" s="9"/>
    </row>
    <row r="34" spans="1:27" ht="13.5" customHeight="1" x14ac:dyDescent="0.25">
      <c r="A34" t="s">
        <v>1522</v>
      </c>
      <c r="B34"/>
      <c r="C34">
        <v>24580</v>
      </c>
      <c r="D34">
        <v>24527</v>
      </c>
      <c r="E34">
        <v>24441</v>
      </c>
      <c r="F34">
        <v>25229</v>
      </c>
      <c r="G34">
        <v>24753</v>
      </c>
      <c r="H34" s="11"/>
      <c r="I34" s="11"/>
      <c r="J34" s="11"/>
      <c r="K34" s="11"/>
      <c r="L34" s="11"/>
      <c r="M34" s="11"/>
      <c r="N34" s="11"/>
      <c r="O34" s="11"/>
      <c r="P34" s="9"/>
      <c r="Q34" s="9"/>
      <c r="R34" s="9"/>
      <c r="S34" s="9"/>
      <c r="T34" s="9"/>
      <c r="U34" s="9"/>
      <c r="V34" s="9"/>
      <c r="W34" s="9"/>
      <c r="X34" s="9"/>
      <c r="Y34" s="9"/>
      <c r="Z34" s="9"/>
      <c r="AA34" s="9"/>
    </row>
    <row r="35" spans="1:27" s="19" customFormat="1" ht="13.5" customHeight="1" x14ac:dyDescent="0.25">
      <c r="A35" s="127" t="s">
        <v>1440</v>
      </c>
      <c r="B35"/>
      <c r="C35" s="132">
        <v>49128</v>
      </c>
      <c r="D35" s="132">
        <v>49024</v>
      </c>
      <c r="E35" s="132">
        <v>48823</v>
      </c>
      <c r="F35" s="132">
        <v>50406</v>
      </c>
      <c r="G35" s="132">
        <v>49468</v>
      </c>
      <c r="H35" s="20"/>
      <c r="I35" s="20"/>
      <c r="J35" s="20"/>
      <c r="K35" s="20"/>
      <c r="L35" s="20"/>
      <c r="M35" s="20"/>
      <c r="N35" s="20"/>
      <c r="O35" s="20"/>
      <c r="P35" s="21"/>
      <c r="Q35" s="21"/>
      <c r="R35" s="21"/>
      <c r="S35" s="21"/>
      <c r="T35" s="21"/>
      <c r="U35" s="21"/>
      <c r="V35" s="21"/>
      <c r="W35" s="21"/>
      <c r="X35" s="21"/>
      <c r="Y35" s="21"/>
      <c r="Z35" s="21"/>
      <c r="AA35" s="21"/>
    </row>
    <row r="37" spans="1:27" ht="15" customHeight="1" x14ac:dyDescent="0.25"/>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B102-000000000000}">
      <formula1>$AA$14:$AA$16</formula1>
    </dataValidation>
    <dataValidation type="list" allowBlank="1" showInputMessage="1" showErrorMessage="1" sqref="B10:G10" xr:uid="{00000000-0002-0000-B102-000001000000}">
      <formula1>$AA$12:$AA$13</formula1>
    </dataValidation>
    <dataValidation type="list" allowBlank="1" showInputMessage="1" showErrorMessage="1" sqref="B5:G5" xr:uid="{00000000-0002-0000-B102-000002000000}">
      <formula1>$AA$4:$AA$11</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2-000000000000}">
  <dimension ref="A1:AA34"/>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7.7109375" style="2" customWidth="1"/>
    <col min="3" max="7" width="8" style="2" customWidth="1"/>
    <col min="8" max="9" width="8.140625" style="2" customWidth="1"/>
    <col min="10" max="10" width="11.14062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735</v>
      </c>
      <c r="C3" s="702"/>
      <c r="D3" s="702"/>
      <c r="E3" s="702"/>
      <c r="F3" s="702"/>
      <c r="G3" s="702"/>
    </row>
    <row r="4" spans="1:27" ht="14.25" customHeight="1" x14ac:dyDescent="0.25">
      <c r="A4" s="6" t="s">
        <v>2</v>
      </c>
      <c r="B4" s="699" t="s">
        <v>5575</v>
      </c>
      <c r="C4" s="699"/>
      <c r="D4" s="699"/>
      <c r="E4" s="699"/>
      <c r="F4" s="699"/>
      <c r="G4" s="699"/>
      <c r="Z4" s="2" t="s">
        <v>3</v>
      </c>
      <c r="AA4" s="2" t="s">
        <v>4</v>
      </c>
    </row>
    <row r="5" spans="1:27" ht="14.25" customHeight="1" x14ac:dyDescent="0.25">
      <c r="A5" s="6" t="s">
        <v>5</v>
      </c>
      <c r="B5" s="699" t="s">
        <v>6</v>
      </c>
      <c r="C5" s="699"/>
      <c r="D5" s="699"/>
      <c r="E5" s="699"/>
      <c r="F5" s="699"/>
      <c r="G5" s="699"/>
      <c r="I5" s="272" t="s">
        <v>57</v>
      </c>
      <c r="J5" s="272" t="s">
        <v>2</v>
      </c>
      <c r="AA5" s="2" t="s">
        <v>7</v>
      </c>
    </row>
    <row r="6" spans="1:27" ht="14.25" customHeight="1" x14ac:dyDescent="0.25">
      <c r="A6" s="6" t="s">
        <v>8</v>
      </c>
      <c r="B6" s="699" t="s">
        <v>9</v>
      </c>
      <c r="C6" s="699"/>
      <c r="D6" s="699"/>
      <c r="E6" s="699"/>
      <c r="F6" s="699"/>
      <c r="G6" s="699"/>
      <c r="I6" s="131" t="s">
        <v>1955</v>
      </c>
      <c r="J6" s="2" t="s">
        <v>1891</v>
      </c>
      <c r="AA6" s="2" t="s">
        <v>10</v>
      </c>
    </row>
    <row r="7" spans="1:27" ht="14.25" customHeight="1" x14ac:dyDescent="0.25">
      <c r="A7" s="6" t="s">
        <v>11</v>
      </c>
      <c r="B7" s="688" t="s">
        <v>1508</v>
      </c>
      <c r="C7" s="688"/>
      <c r="D7" s="688"/>
      <c r="E7" s="688"/>
      <c r="F7" s="688"/>
      <c r="G7" s="688"/>
      <c r="I7" s="131" t="s">
        <v>58</v>
      </c>
      <c r="J7" s="2" t="s">
        <v>3625</v>
      </c>
      <c r="AA7" s="2" t="s">
        <v>12</v>
      </c>
    </row>
    <row r="8" spans="1:27" ht="14.25" customHeight="1" x14ac:dyDescent="0.25">
      <c r="A8" s="6" t="s">
        <v>13</v>
      </c>
      <c r="B8" s="699" t="s">
        <v>9</v>
      </c>
      <c r="C8" s="699"/>
      <c r="D8" s="699"/>
      <c r="E8" s="699"/>
      <c r="F8" s="699"/>
      <c r="G8" s="699"/>
      <c r="I8" s="131" t="s">
        <v>59</v>
      </c>
      <c r="J8" s="2" t="s">
        <v>3905</v>
      </c>
      <c r="AA8" s="2" t="s">
        <v>14</v>
      </c>
    </row>
    <row r="9" spans="1:27" ht="14.25" customHeight="1" x14ac:dyDescent="0.25">
      <c r="A9" s="6" t="s">
        <v>15</v>
      </c>
      <c r="B9" s="699" t="s">
        <v>63</v>
      </c>
      <c r="C9" s="699"/>
      <c r="D9" s="699"/>
      <c r="E9" s="699"/>
      <c r="F9" s="699"/>
      <c r="G9" s="699"/>
      <c r="I9" s="131" t="s">
        <v>1994</v>
      </c>
      <c r="J9" s="2" t="s">
        <v>1900</v>
      </c>
      <c r="AA9" s="2" t="s">
        <v>16</v>
      </c>
    </row>
    <row r="10" spans="1:27" ht="14.25" customHeight="1" x14ac:dyDescent="0.25">
      <c r="A10" s="6" t="s">
        <v>17</v>
      </c>
      <c r="B10" s="699" t="s">
        <v>18</v>
      </c>
      <c r="C10" s="699"/>
      <c r="D10" s="699"/>
      <c r="E10" s="699"/>
      <c r="F10" s="699"/>
      <c r="G10" s="699"/>
      <c r="I10" s="131"/>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9</v>
      </c>
      <c r="C13" s="699"/>
      <c r="D13" s="699"/>
      <c r="E13" s="699"/>
      <c r="F13" s="699"/>
      <c r="G13" s="699"/>
      <c r="AA13" s="2" t="s">
        <v>18</v>
      </c>
    </row>
    <row r="14" spans="1:27" ht="14.25" customHeight="1" x14ac:dyDescent="0.25">
      <c r="A14" s="6" t="s">
        <v>28</v>
      </c>
      <c r="B14" s="688" t="s">
        <v>5576</v>
      </c>
      <c r="C14" s="688"/>
      <c r="D14" s="688"/>
      <c r="E14" s="688"/>
      <c r="F14" s="688"/>
      <c r="G14" s="688"/>
      <c r="Z14" s="2" t="s">
        <v>29</v>
      </c>
      <c r="AA14" s="2" t="s">
        <v>23</v>
      </c>
    </row>
    <row r="15" spans="1:27" ht="14.25" customHeight="1" x14ac:dyDescent="0.25">
      <c r="A15" s="6" t="s">
        <v>30</v>
      </c>
      <c r="B15" s="688" t="s">
        <v>4096</v>
      </c>
      <c r="C15" s="688"/>
      <c r="D15" s="688"/>
      <c r="E15" s="688"/>
      <c r="F15" s="688"/>
      <c r="G15" s="688"/>
      <c r="AA15" s="2" t="s">
        <v>31</v>
      </c>
    </row>
    <row r="16" spans="1:27" ht="14.25" customHeight="1" x14ac:dyDescent="0.25">
      <c r="A16" s="6" t="s">
        <v>32</v>
      </c>
      <c r="B16" s="699" t="s">
        <v>735</v>
      </c>
      <c r="C16" s="699"/>
      <c r="D16" s="699"/>
      <c r="E16" s="699"/>
      <c r="F16" s="699"/>
      <c r="G16" s="699"/>
      <c r="AA16" s="2" t="s">
        <v>34</v>
      </c>
    </row>
    <row r="17" spans="1:27" ht="14.25" customHeight="1" x14ac:dyDescent="0.25">
      <c r="A17" s="6" t="s">
        <v>35</v>
      </c>
      <c r="B17" s="699" t="s">
        <v>9</v>
      </c>
      <c r="C17" s="699"/>
      <c r="D17" s="699"/>
      <c r="E17" s="699"/>
      <c r="F17" s="699"/>
      <c r="G17" s="699"/>
    </row>
    <row r="18" spans="1:27" ht="17.25" customHeight="1" x14ac:dyDescent="0.25">
      <c r="A18" s="6" t="s">
        <v>36</v>
      </c>
      <c r="B18" s="802" t="s">
        <v>5577</v>
      </c>
      <c r="C18" s="802"/>
      <c r="D18" s="802"/>
      <c r="E18" s="802"/>
      <c r="F18" s="802"/>
      <c r="G18" s="802"/>
    </row>
    <row r="19" spans="1:27" ht="14.25" customHeight="1" x14ac:dyDescent="0.25">
      <c r="A19" s="7" t="s">
        <v>37</v>
      </c>
      <c r="B19" s="421"/>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50859</v>
      </c>
      <c r="D20" s="10">
        <v>50790</v>
      </c>
      <c r="E20" s="10">
        <v>50692</v>
      </c>
      <c r="F20" s="11">
        <v>52602</v>
      </c>
      <c r="G20" s="11">
        <v>51737</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26279</v>
      </c>
      <c r="D21" s="10">
        <f t="shared" ref="D21:G21" si="0">D20-D25</f>
        <v>26263</v>
      </c>
      <c r="E21" s="10">
        <f t="shared" si="0"/>
        <v>26251</v>
      </c>
      <c r="F21" s="10">
        <f t="shared" si="0"/>
        <v>27374</v>
      </c>
      <c r="G21" s="10">
        <f t="shared" si="0"/>
        <v>26985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0.51670304174285775</v>
      </c>
      <c r="D22" s="12">
        <f t="shared" ref="D22:G22" si="1">D21/D20</f>
        <v>0.51708997834219339</v>
      </c>
      <c r="E22" s="12">
        <f t="shared" si="1"/>
        <v>0.5178529156474394</v>
      </c>
      <c r="F22" s="12">
        <f t="shared" si="1"/>
        <v>0.52039846393673239</v>
      </c>
      <c r="G22" s="12">
        <f t="shared" si="1"/>
        <v>0.52158030036530911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24580</v>
      </c>
      <c r="D25" s="10">
        <v>24527</v>
      </c>
      <c r="E25" s="10">
        <v>24441</v>
      </c>
      <c r="F25" s="9">
        <v>25228</v>
      </c>
      <c r="G25" s="9">
        <v>24752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0.48329695825714231</v>
      </c>
      <c r="D26" s="12">
        <f t="shared" ref="D26:F26" si="3">D25/D20</f>
        <v>0.48291002165780667</v>
      </c>
      <c r="E26" s="12">
        <f t="shared" si="3"/>
        <v>0.48214708435256054</v>
      </c>
      <c r="F26" s="12">
        <f t="shared" si="3"/>
        <v>0.47960153606326755</v>
      </c>
      <c r="G26" s="12">
        <f>G25/G20</f>
        <v>0.47841969963469083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355" t="s">
        <v>1955</v>
      </c>
      <c r="B29" s="265" t="s">
        <v>1956</v>
      </c>
      <c r="C29">
        <v>17081</v>
      </c>
      <c r="D29">
        <v>16995</v>
      </c>
      <c r="E29">
        <v>16705</v>
      </c>
      <c r="F29">
        <v>16423</v>
      </c>
      <c r="G29">
        <v>16020</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355" t="s">
        <v>58</v>
      </c>
      <c r="B30" s="265" t="s">
        <v>5578</v>
      </c>
      <c r="C30">
        <v>4075</v>
      </c>
      <c r="D30">
        <v>4156</v>
      </c>
      <c r="E30">
        <v>4342</v>
      </c>
      <c r="F30">
        <v>5204</v>
      </c>
      <c r="G30">
        <v>5291</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355" t="s">
        <v>59</v>
      </c>
      <c r="B31" s="265" t="s">
        <v>5579</v>
      </c>
      <c r="C31">
        <v>5073</v>
      </c>
      <c r="D31">
        <v>5038</v>
      </c>
      <c r="E31">
        <v>5124</v>
      </c>
      <c r="F31">
        <v>5675</v>
      </c>
      <c r="G31">
        <v>5610</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355" t="s">
        <v>1994</v>
      </c>
      <c r="B32" s="265" t="s">
        <v>117</v>
      </c>
      <c r="C32">
        <v>50</v>
      </c>
      <c r="D32">
        <v>74</v>
      </c>
      <c r="E32">
        <v>80</v>
      </c>
      <c r="F32">
        <v>72</v>
      </c>
      <c r="G32">
        <v>64</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355" t="s">
        <v>1522</v>
      </c>
      <c r="B33" s="265" t="s">
        <v>1436</v>
      </c>
      <c r="C33">
        <v>24580</v>
      </c>
      <c r="D33">
        <v>24527</v>
      </c>
      <c r="E33">
        <v>24441</v>
      </c>
      <c r="F33">
        <v>25228</v>
      </c>
      <c r="G33">
        <v>24752</v>
      </c>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418" t="s">
        <v>1440</v>
      </c>
      <c r="B34" s="2"/>
      <c r="C34" s="296">
        <v>50859</v>
      </c>
      <c r="D34" s="296">
        <v>50790</v>
      </c>
      <c r="E34" s="296">
        <v>50692</v>
      </c>
      <c r="F34" s="296">
        <v>52602</v>
      </c>
      <c r="G34" s="296">
        <v>51737</v>
      </c>
      <c r="H34" s="20"/>
      <c r="I34" s="20"/>
      <c r="J34" s="20"/>
      <c r="K34" s="20"/>
      <c r="L34" s="20"/>
      <c r="M34" s="20"/>
      <c r="N34" s="20"/>
      <c r="O34" s="20"/>
      <c r="P34" s="21"/>
      <c r="Q34" s="21"/>
      <c r="R34" s="21"/>
      <c r="S34" s="21"/>
      <c r="T34" s="21"/>
      <c r="U34" s="21"/>
      <c r="V34" s="21"/>
      <c r="W34" s="21"/>
      <c r="X34" s="21"/>
      <c r="Y34" s="21"/>
      <c r="Z34" s="21"/>
      <c r="AA34"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B202-000000000000}">
      <formula1>$AA$14:$AA$16</formula1>
    </dataValidation>
    <dataValidation type="list" allowBlank="1" showInputMessage="1" showErrorMessage="1" sqref="B10:G10" xr:uid="{00000000-0002-0000-B202-000001000000}">
      <formula1>$AA$12:$AA$13</formula1>
    </dataValidation>
    <dataValidation type="list" allowBlank="1" showInputMessage="1" showErrorMessage="1" sqref="B5:G5" xr:uid="{00000000-0002-0000-B202-000002000000}">
      <formula1>$AA$4:$AA$11</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2-000000000000}">
  <dimension ref="A1:AA32"/>
  <sheetViews>
    <sheetView workbookViewId="0">
      <pane xSplit="1" ySplit="2" topLeftCell="B12"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15" style="2" bestFit="1" customWidth="1"/>
    <col min="11"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5580</v>
      </c>
      <c r="C3" s="702"/>
      <c r="D3" s="702"/>
      <c r="E3" s="702"/>
      <c r="F3" s="702"/>
      <c r="G3" s="702"/>
    </row>
    <row r="4" spans="1:27" s="182" customFormat="1" ht="49.5" customHeight="1" x14ac:dyDescent="0.25">
      <c r="A4" s="180" t="s">
        <v>2</v>
      </c>
      <c r="B4" s="706" t="s">
        <v>5581</v>
      </c>
      <c r="C4" s="706"/>
      <c r="D4" s="706"/>
      <c r="E4" s="706"/>
      <c r="F4" s="706"/>
      <c r="G4" s="706"/>
      <c r="Z4" s="182" t="s">
        <v>3</v>
      </c>
      <c r="AA4" s="182" t="s">
        <v>4</v>
      </c>
    </row>
    <row r="5" spans="1:27" ht="14.25" customHeight="1" x14ac:dyDescent="0.25">
      <c r="A5" s="6" t="s">
        <v>5</v>
      </c>
      <c r="B5" s="699" t="s">
        <v>6</v>
      </c>
      <c r="C5" s="699"/>
      <c r="D5" s="699"/>
      <c r="E5" s="699"/>
      <c r="F5" s="699"/>
      <c r="G5" s="699"/>
      <c r="I5" s="131" t="s">
        <v>58</v>
      </c>
      <c r="J5" s="2" t="s">
        <v>5406</v>
      </c>
      <c r="AA5" s="2" t="s">
        <v>16</v>
      </c>
    </row>
    <row r="6" spans="1:27" ht="14.25" customHeight="1" x14ac:dyDescent="0.25">
      <c r="A6" s="6" t="s">
        <v>8</v>
      </c>
      <c r="B6" s="699" t="s">
        <v>9</v>
      </c>
      <c r="C6" s="699"/>
      <c r="D6" s="699"/>
      <c r="E6" s="699"/>
      <c r="F6" s="699"/>
      <c r="G6" s="699"/>
      <c r="I6" s="131" t="s">
        <v>59</v>
      </c>
      <c r="J6" s="2" t="s">
        <v>5407</v>
      </c>
      <c r="AA6" s="2" t="s">
        <v>6</v>
      </c>
    </row>
    <row r="7" spans="1:27" ht="14.25" customHeight="1" x14ac:dyDescent="0.25">
      <c r="A7" s="6" t="s">
        <v>11</v>
      </c>
      <c r="B7" s="690" t="s">
        <v>9</v>
      </c>
      <c r="C7" s="690"/>
      <c r="D7" s="690"/>
      <c r="E7" s="690"/>
      <c r="F7" s="690"/>
      <c r="G7" s="690"/>
      <c r="I7" s="131" t="s">
        <v>60</v>
      </c>
      <c r="J7" s="2" t="s">
        <v>5409</v>
      </c>
      <c r="AA7" s="2" t="s">
        <v>21</v>
      </c>
    </row>
    <row r="8" spans="1:27" ht="14.25" customHeight="1" x14ac:dyDescent="0.25">
      <c r="A8" s="6" t="s">
        <v>13</v>
      </c>
      <c r="B8" s="699" t="s">
        <v>9</v>
      </c>
      <c r="C8" s="699"/>
      <c r="D8" s="699"/>
      <c r="E8" s="699"/>
      <c r="F8" s="699"/>
      <c r="G8" s="699"/>
      <c r="I8" s="131"/>
      <c r="Z8" s="2" t="s">
        <v>24</v>
      </c>
      <c r="AA8" s="2" t="s">
        <v>25</v>
      </c>
    </row>
    <row r="9" spans="1:27" ht="14.25" customHeight="1" x14ac:dyDescent="0.25">
      <c r="A9" s="6" t="s">
        <v>15</v>
      </c>
      <c r="B9" s="699" t="s">
        <v>63</v>
      </c>
      <c r="C9" s="699"/>
      <c r="D9" s="699"/>
      <c r="E9" s="699"/>
      <c r="F9" s="699"/>
      <c r="G9" s="699"/>
      <c r="I9" s="131"/>
      <c r="AA9" s="2" t="s">
        <v>18</v>
      </c>
    </row>
    <row r="10" spans="1:27" ht="14.25" customHeight="1" x14ac:dyDescent="0.25">
      <c r="A10" s="6" t="s">
        <v>17</v>
      </c>
      <c r="B10" s="699" t="s">
        <v>18</v>
      </c>
      <c r="C10" s="699"/>
      <c r="D10" s="699"/>
      <c r="E10" s="699"/>
      <c r="F10" s="699"/>
      <c r="G10" s="699"/>
      <c r="Z10" s="2" t="s">
        <v>29</v>
      </c>
      <c r="AA10" s="2" t="s">
        <v>23</v>
      </c>
    </row>
    <row r="11" spans="1:27" ht="14.25" customHeight="1" x14ac:dyDescent="0.25">
      <c r="A11" s="6" t="s">
        <v>19</v>
      </c>
      <c r="B11" s="699" t="s">
        <v>5582</v>
      </c>
      <c r="C11" s="699"/>
      <c r="D11" s="699"/>
      <c r="E11" s="699"/>
      <c r="F11" s="699"/>
      <c r="G11" s="699"/>
      <c r="AA11" s="2" t="s">
        <v>31</v>
      </c>
    </row>
    <row r="12" spans="1:27" ht="14.25" customHeight="1" x14ac:dyDescent="0.25">
      <c r="A12" s="6" t="s">
        <v>22</v>
      </c>
      <c r="B12" s="688" t="s">
        <v>31</v>
      </c>
      <c r="C12" s="688"/>
      <c r="D12" s="688"/>
      <c r="E12" s="688"/>
      <c r="F12" s="688"/>
      <c r="G12" s="688"/>
    </row>
    <row r="13" spans="1:27" ht="14.25" customHeight="1" x14ac:dyDescent="0.25">
      <c r="A13" s="6" t="s">
        <v>26</v>
      </c>
      <c r="B13" s="699" t="s">
        <v>5583</v>
      </c>
      <c r="C13" s="699"/>
      <c r="D13" s="699"/>
      <c r="E13" s="699"/>
      <c r="F13" s="699"/>
      <c r="G13" s="699"/>
    </row>
    <row r="14" spans="1:27" ht="14.25" customHeight="1" x14ac:dyDescent="0.25">
      <c r="A14" s="6" t="s">
        <v>28</v>
      </c>
      <c r="B14" s="688" t="s">
        <v>3104</v>
      </c>
      <c r="C14" s="688"/>
      <c r="D14" s="688"/>
      <c r="E14" s="688"/>
      <c r="F14" s="688"/>
      <c r="G14" s="688"/>
    </row>
    <row r="15" spans="1:27" ht="14.25" customHeight="1" x14ac:dyDescent="0.25">
      <c r="A15" s="6" t="s">
        <v>30</v>
      </c>
      <c r="B15" s="688" t="s">
        <v>5584</v>
      </c>
      <c r="C15" s="688"/>
      <c r="D15" s="688"/>
      <c r="E15" s="688"/>
      <c r="F15" s="688"/>
      <c r="G15" s="688"/>
    </row>
    <row r="16" spans="1:27" ht="14.25" customHeight="1" x14ac:dyDescent="0.25">
      <c r="A16" s="6" t="s">
        <v>32</v>
      </c>
      <c r="B16" s="699" t="s">
        <v>1243</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24580</v>
      </c>
      <c r="D21" s="10">
        <f t="shared" ref="D21:G21" si="0">D20-D25</f>
        <v>24545</v>
      </c>
      <c r="E21" s="10">
        <f t="shared" si="0"/>
        <v>24449</v>
      </c>
      <c r="F21" s="10">
        <f t="shared" si="0"/>
        <v>25216</v>
      </c>
      <c r="G21" s="10">
        <f t="shared" si="0"/>
        <v>24782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0.99995931817257233</v>
      </c>
      <c r="D22" s="12">
        <f t="shared" ref="D22:G22" si="1">D21/D20</f>
        <v>1</v>
      </c>
      <c r="E22" s="12">
        <f t="shared" si="1"/>
        <v>0.99930515817869692</v>
      </c>
      <c r="F22" s="12">
        <f t="shared" si="1"/>
        <v>0.99841621792841306</v>
      </c>
      <c r="G22" s="12">
        <f t="shared" si="1"/>
        <v>0.99854943992263678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1</v>
      </c>
      <c r="D25" s="10">
        <v>0</v>
      </c>
      <c r="E25" s="10">
        <v>17</v>
      </c>
      <c r="F25" s="10">
        <v>40</v>
      </c>
      <c r="G25" s="10">
        <v>36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4.0681827427688051E-5</v>
      </c>
      <c r="D26" s="12">
        <f t="shared" ref="D26:F26" si="3">D25/D20</f>
        <v>0</v>
      </c>
      <c r="E26" s="12">
        <f t="shared" si="3"/>
        <v>6.9484182130303282E-4</v>
      </c>
      <c r="F26" s="12">
        <f t="shared" si="3"/>
        <v>1.5837820715869496E-3</v>
      </c>
      <c r="G26" s="12">
        <f>G25/G20</f>
        <v>1.4505600773632042E-3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65" t="s">
        <v>5467</v>
      </c>
      <c r="B29" s="265" t="s">
        <v>5585</v>
      </c>
      <c r="C29" s="18">
        <v>8663</v>
      </c>
      <c r="D29" s="11">
        <v>8346</v>
      </c>
      <c r="E29" s="11">
        <v>7904</v>
      </c>
      <c r="F29" s="11">
        <v>7585</v>
      </c>
      <c r="G29" s="11">
        <v>7038</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65" t="s">
        <v>5469</v>
      </c>
      <c r="B30" s="265" t="s">
        <v>5586</v>
      </c>
      <c r="C30" s="18">
        <v>4635</v>
      </c>
      <c r="D30" s="11">
        <v>4456</v>
      </c>
      <c r="E30" s="11">
        <v>4433</v>
      </c>
      <c r="F30" s="11">
        <v>4798</v>
      </c>
      <c r="G30" s="11">
        <v>4433</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265" t="s">
        <v>5466</v>
      </c>
      <c r="B31" s="265" t="s">
        <v>5587</v>
      </c>
      <c r="C31" s="18">
        <v>11282</v>
      </c>
      <c r="D31" s="11">
        <v>11743</v>
      </c>
      <c r="E31" s="11">
        <v>12112</v>
      </c>
      <c r="F31" s="11">
        <v>12833</v>
      </c>
      <c r="G31" s="11">
        <v>13311</v>
      </c>
      <c r="H31" s="11"/>
      <c r="I31" s="11"/>
      <c r="J31" s="11"/>
      <c r="K31" s="11"/>
      <c r="L31" s="11"/>
      <c r="M31" s="11"/>
      <c r="N31" s="11"/>
      <c r="O31" s="11"/>
      <c r="P31" s="9"/>
      <c r="Q31" s="9"/>
      <c r="R31" s="9"/>
      <c r="S31" s="9"/>
      <c r="T31" s="9"/>
      <c r="U31" s="9"/>
      <c r="V31" s="9"/>
      <c r="W31" s="9"/>
      <c r="X31" s="9"/>
      <c r="Y31" s="9"/>
      <c r="Z31" s="9"/>
      <c r="AA31" s="9"/>
    </row>
    <row r="32" spans="1:27" s="19" customFormat="1" ht="13.5" customHeight="1" x14ac:dyDescent="0.25">
      <c r="A32" s="19" t="s">
        <v>53</v>
      </c>
      <c r="C32" s="20">
        <f>SUM(C29:C31)</f>
        <v>24580</v>
      </c>
      <c r="D32" s="20">
        <f t="shared" ref="D32:F32" si="4">SUM(D29:D31)</f>
        <v>24545</v>
      </c>
      <c r="E32" s="20">
        <f t="shared" si="4"/>
        <v>24449</v>
      </c>
      <c r="F32" s="20">
        <f t="shared" si="4"/>
        <v>25216</v>
      </c>
      <c r="G32" s="20">
        <f>SUM(G29:G31)</f>
        <v>24782</v>
      </c>
      <c r="H32" s="20"/>
      <c r="I32" s="20"/>
      <c r="J32" s="20"/>
      <c r="K32" s="20"/>
      <c r="L32" s="20"/>
      <c r="M32" s="20"/>
      <c r="N32" s="20"/>
      <c r="O32" s="20"/>
      <c r="P32" s="21"/>
      <c r="Q32" s="21"/>
      <c r="R32" s="21"/>
      <c r="S32" s="21"/>
      <c r="T32" s="21"/>
      <c r="U32" s="21"/>
      <c r="V32" s="21"/>
      <c r="W32" s="21"/>
      <c r="X32" s="21"/>
      <c r="Y32" s="21"/>
      <c r="Z32" s="21"/>
      <c r="AA32"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B302-000000000000}">
      <formula1>$AA$10:$AA$11</formula1>
    </dataValidation>
    <dataValidation type="list" allowBlank="1" showInputMessage="1" showErrorMessage="1" sqref="B10:G10" xr:uid="{00000000-0002-0000-B302-000001000000}">
      <formula1>$AA$8:$AA$9</formula1>
    </dataValidation>
    <dataValidation type="list" allowBlank="1" showInputMessage="1" showErrorMessage="1" sqref="B5:G5" xr:uid="{00000000-0002-0000-B302-000002000000}">
      <formula1>$AA$4:$AA$7</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2-000000000000}">
  <dimension ref="A1:W32"/>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7109375" style="2" customWidth="1"/>
    <col min="2" max="2" width="60.7109375" style="2" customWidth="1"/>
    <col min="3" max="7" width="8" style="2" customWidth="1"/>
    <col min="8" max="9" width="8.140625" style="2" customWidth="1"/>
    <col min="10" max="10" width="12.5703125" style="2" bestFit="1" customWidth="1"/>
    <col min="11" max="19" width="8.140625" style="2" customWidth="1"/>
    <col min="20" max="21" width="9.140625" style="2"/>
    <col min="22" max="22" width="24" style="2" bestFit="1" customWidth="1"/>
    <col min="23" max="16384" width="9.140625" style="2"/>
  </cols>
  <sheetData>
    <row r="1" spans="1:23" ht="18.75" x14ac:dyDescent="0.25">
      <c r="A1" s="262" t="s">
        <v>0</v>
      </c>
      <c r="E1" s="3"/>
      <c r="F1" s="3"/>
    </row>
    <row r="2" spans="1:23" ht="14.25" customHeight="1" x14ac:dyDescent="0.25">
      <c r="B2" s="264"/>
      <c r="C2" s="264"/>
      <c r="D2" s="264"/>
      <c r="E2" s="264"/>
      <c r="F2" s="264"/>
    </row>
    <row r="3" spans="1:23" ht="14.25" customHeight="1" x14ac:dyDescent="0.25">
      <c r="A3" s="5" t="s">
        <v>1</v>
      </c>
      <c r="B3" s="702" t="s">
        <v>5588</v>
      </c>
      <c r="C3" s="702"/>
      <c r="D3" s="702"/>
      <c r="E3" s="702"/>
      <c r="F3" s="702"/>
      <c r="G3" s="702"/>
    </row>
    <row r="4" spans="1:23" s="182" customFormat="1" ht="51" customHeight="1" x14ac:dyDescent="0.25">
      <c r="A4" s="180" t="s">
        <v>2</v>
      </c>
      <c r="B4" s="706" t="s">
        <v>5581</v>
      </c>
      <c r="C4" s="706"/>
      <c r="D4" s="706"/>
      <c r="E4" s="706"/>
      <c r="F4" s="706"/>
      <c r="G4" s="706"/>
      <c r="V4" s="182" t="s">
        <v>3</v>
      </c>
      <c r="W4" s="182" t="s">
        <v>4</v>
      </c>
    </row>
    <row r="5" spans="1:23" ht="14.25" customHeight="1" x14ac:dyDescent="0.25">
      <c r="A5" s="6" t="s">
        <v>5</v>
      </c>
      <c r="B5" s="699" t="s">
        <v>16</v>
      </c>
      <c r="C5" s="699"/>
      <c r="D5" s="699"/>
      <c r="E5" s="699"/>
      <c r="F5" s="699"/>
      <c r="G5" s="699"/>
      <c r="W5" s="2" t="s">
        <v>16</v>
      </c>
    </row>
    <row r="6" spans="1:23" ht="14.25" customHeight="1" x14ac:dyDescent="0.25">
      <c r="A6" s="6" t="s">
        <v>8</v>
      </c>
      <c r="B6" s="699" t="s">
        <v>9</v>
      </c>
      <c r="C6" s="699"/>
      <c r="D6" s="699"/>
      <c r="E6" s="699"/>
      <c r="F6" s="699"/>
      <c r="G6" s="699"/>
      <c r="W6" s="2" t="s">
        <v>6</v>
      </c>
    </row>
    <row r="7" spans="1:23" ht="14.25" customHeight="1" x14ac:dyDescent="0.25">
      <c r="A7" s="6" t="s">
        <v>11</v>
      </c>
      <c r="B7" s="690" t="s">
        <v>9</v>
      </c>
      <c r="C7" s="690"/>
      <c r="D7" s="690"/>
      <c r="E7" s="690"/>
      <c r="F7" s="690"/>
      <c r="G7" s="690"/>
      <c r="W7" s="2" t="s">
        <v>21</v>
      </c>
    </row>
    <row r="8" spans="1:23" ht="14.25" customHeight="1" x14ac:dyDescent="0.25">
      <c r="A8" s="6" t="s">
        <v>13</v>
      </c>
      <c r="B8" s="699" t="s">
        <v>9</v>
      </c>
      <c r="C8" s="699"/>
      <c r="D8" s="699"/>
      <c r="E8" s="699"/>
      <c r="F8" s="699"/>
      <c r="G8" s="699"/>
      <c r="I8" s="422" t="s">
        <v>57</v>
      </c>
      <c r="J8" s="423" t="s">
        <v>2</v>
      </c>
      <c r="V8" s="2" t="s">
        <v>24</v>
      </c>
      <c r="W8" s="2" t="s">
        <v>25</v>
      </c>
    </row>
    <row r="9" spans="1:23" ht="14.25" customHeight="1" x14ac:dyDescent="0.25">
      <c r="A9" s="6" t="s">
        <v>15</v>
      </c>
      <c r="B9" s="782" t="s">
        <v>63</v>
      </c>
      <c r="C9" s="782"/>
      <c r="D9" s="782"/>
      <c r="E9" s="782"/>
      <c r="F9" s="782"/>
      <c r="G9" s="782"/>
      <c r="I9" s="24" t="s">
        <v>58</v>
      </c>
      <c r="J9" s="265" t="s">
        <v>5466</v>
      </c>
      <c r="W9" s="2" t="s">
        <v>18</v>
      </c>
    </row>
    <row r="10" spans="1:23" ht="14.25" customHeight="1" x14ac:dyDescent="0.25">
      <c r="A10" s="6" t="s">
        <v>17</v>
      </c>
      <c r="B10" s="699" t="s">
        <v>18</v>
      </c>
      <c r="C10" s="699"/>
      <c r="D10" s="699"/>
      <c r="E10" s="699"/>
      <c r="F10" s="699"/>
      <c r="G10" s="699"/>
      <c r="I10" s="24" t="s">
        <v>59</v>
      </c>
      <c r="J10" s="265" t="s">
        <v>5467</v>
      </c>
      <c r="V10" s="2" t="s">
        <v>29</v>
      </c>
      <c r="W10" s="2" t="s">
        <v>23</v>
      </c>
    </row>
    <row r="11" spans="1:23" ht="14.25" customHeight="1" x14ac:dyDescent="0.25">
      <c r="A11" s="6" t="s">
        <v>19</v>
      </c>
      <c r="B11" s="699" t="s">
        <v>20</v>
      </c>
      <c r="C11" s="699"/>
      <c r="D11" s="699"/>
      <c r="E11" s="699"/>
      <c r="F11" s="699"/>
      <c r="G11" s="699"/>
      <c r="I11" s="24" t="s">
        <v>60</v>
      </c>
      <c r="J11" s="265" t="s">
        <v>5469</v>
      </c>
      <c r="W11" s="2" t="s">
        <v>31</v>
      </c>
    </row>
    <row r="12" spans="1:23" ht="14.25" customHeight="1" x14ac:dyDescent="0.25">
      <c r="A12" s="6" t="s">
        <v>22</v>
      </c>
      <c r="B12" s="688" t="s">
        <v>31</v>
      </c>
      <c r="C12" s="688"/>
      <c r="D12" s="688"/>
      <c r="E12" s="688"/>
      <c r="F12" s="688"/>
      <c r="G12" s="688"/>
    </row>
    <row r="13" spans="1:23" ht="14.25" customHeight="1" x14ac:dyDescent="0.25">
      <c r="A13" s="6" t="s">
        <v>26</v>
      </c>
      <c r="B13" s="699" t="s">
        <v>5589</v>
      </c>
      <c r="C13" s="699"/>
      <c r="D13" s="699"/>
      <c r="E13" s="699"/>
      <c r="F13" s="699"/>
      <c r="G13" s="699"/>
    </row>
    <row r="14" spans="1:23" ht="14.25" customHeight="1" x14ac:dyDescent="0.25">
      <c r="A14" s="6" t="s">
        <v>28</v>
      </c>
      <c r="B14" s="688" t="s">
        <v>5590</v>
      </c>
      <c r="C14" s="688"/>
      <c r="D14" s="688"/>
      <c r="E14" s="688"/>
      <c r="F14" s="688"/>
      <c r="G14" s="688"/>
    </row>
    <row r="15" spans="1:23" ht="14.25" customHeight="1" x14ac:dyDescent="0.25">
      <c r="A15" s="6" t="s">
        <v>30</v>
      </c>
      <c r="B15" s="688" t="s">
        <v>5584</v>
      </c>
      <c r="C15" s="688"/>
      <c r="D15" s="688"/>
      <c r="E15" s="688"/>
      <c r="F15" s="688"/>
      <c r="G15" s="688"/>
    </row>
    <row r="16" spans="1:23" ht="14.25" customHeight="1" x14ac:dyDescent="0.25">
      <c r="A16" s="6" t="s">
        <v>32</v>
      </c>
      <c r="B16" s="699" t="s">
        <v>1244</v>
      </c>
      <c r="C16" s="699"/>
      <c r="D16" s="699"/>
      <c r="E16" s="699"/>
      <c r="F16" s="699"/>
      <c r="G16" s="699"/>
    </row>
    <row r="17" spans="1:23" ht="14.25" customHeight="1" x14ac:dyDescent="0.25">
      <c r="A17" s="6" t="s">
        <v>35</v>
      </c>
      <c r="B17" s="688" t="s">
        <v>9</v>
      </c>
      <c r="C17" s="688"/>
      <c r="D17" s="688"/>
      <c r="E17" s="688"/>
      <c r="F17" s="688"/>
      <c r="G17" s="688"/>
    </row>
    <row r="18" spans="1:23" ht="14.25" customHeight="1" x14ac:dyDescent="0.25">
      <c r="A18" s="6" t="s">
        <v>36</v>
      </c>
      <c r="B18" s="699" t="s">
        <v>9</v>
      </c>
      <c r="C18" s="699"/>
      <c r="D18" s="699"/>
      <c r="E18" s="699"/>
      <c r="F18" s="699"/>
      <c r="G18" s="699"/>
    </row>
    <row r="19" spans="1:23" ht="14.25" customHeight="1" x14ac:dyDescent="0.25">
      <c r="A19" s="7" t="s">
        <v>37</v>
      </c>
      <c r="C19" s="8" t="s">
        <v>38</v>
      </c>
      <c r="D19" s="8" t="s">
        <v>39</v>
      </c>
      <c r="E19" s="8" t="s">
        <v>40</v>
      </c>
      <c r="F19" s="8" t="s">
        <v>41</v>
      </c>
      <c r="G19" s="8" t="s">
        <v>42</v>
      </c>
      <c r="H19" s="8"/>
      <c r="I19" s="8"/>
      <c r="J19" s="8"/>
      <c r="K19" s="8"/>
      <c r="L19" s="9"/>
      <c r="M19" s="9"/>
      <c r="N19" s="9"/>
      <c r="O19" s="9"/>
      <c r="P19" s="9"/>
      <c r="Q19" s="9"/>
      <c r="R19" s="9"/>
      <c r="S19" s="9"/>
      <c r="T19" s="9"/>
      <c r="U19" s="9"/>
      <c r="V19" s="9"/>
      <c r="W19" s="9"/>
    </row>
    <row r="20" spans="1:23" ht="14.25" customHeight="1" x14ac:dyDescent="0.25">
      <c r="A20" s="6" t="s">
        <v>43</v>
      </c>
      <c r="C20" s="10">
        <v>24581</v>
      </c>
      <c r="D20" s="10">
        <v>24545</v>
      </c>
      <c r="E20" s="10">
        <v>24466</v>
      </c>
      <c r="F20" s="11">
        <v>25256</v>
      </c>
      <c r="G20" s="11">
        <v>24818</v>
      </c>
      <c r="H20" s="11"/>
      <c r="I20" s="11"/>
      <c r="J20" s="11"/>
      <c r="K20" s="11"/>
      <c r="L20" s="9"/>
      <c r="M20" s="9"/>
      <c r="N20" s="9"/>
      <c r="O20" s="9"/>
      <c r="P20" s="9"/>
      <c r="Q20" s="9"/>
      <c r="R20" s="9"/>
      <c r="S20" s="9"/>
      <c r="T20" s="9"/>
      <c r="U20" s="9"/>
      <c r="V20" s="9"/>
      <c r="W20" s="9"/>
    </row>
    <row r="21" spans="1:23" ht="14.25" customHeight="1" x14ac:dyDescent="0.25">
      <c r="A21" s="6" t="s">
        <v>44</v>
      </c>
      <c r="C21" s="10">
        <f>C20-C25</f>
        <v>24581</v>
      </c>
      <c r="D21" s="10">
        <f t="shared" ref="D21:G21" si="0">D20-D25</f>
        <v>24545</v>
      </c>
      <c r="E21" s="10">
        <f t="shared" si="0"/>
        <v>24449</v>
      </c>
      <c r="F21" s="10">
        <f t="shared" si="0"/>
        <v>25216</v>
      </c>
      <c r="G21" s="10">
        <f t="shared" si="0"/>
        <v>24782</v>
      </c>
      <c r="H21" s="10"/>
      <c r="I21" s="10"/>
      <c r="J21" s="10"/>
      <c r="K21" s="10"/>
      <c r="L21" s="9"/>
      <c r="M21" s="9"/>
      <c r="N21" s="9"/>
      <c r="O21" s="9"/>
      <c r="P21" s="9"/>
      <c r="Q21" s="9"/>
      <c r="R21" s="9"/>
      <c r="S21" s="9"/>
      <c r="T21" s="9"/>
      <c r="U21" s="9"/>
      <c r="V21" s="9"/>
      <c r="W21" s="9"/>
    </row>
    <row r="22" spans="1:23" ht="14.25" customHeight="1" x14ac:dyDescent="0.25">
      <c r="A22" s="6" t="s">
        <v>45</v>
      </c>
      <c r="C22" s="12">
        <f>C21/C20</f>
        <v>1</v>
      </c>
      <c r="D22" s="12">
        <f t="shared" ref="D22:G22" si="1">D21/D20</f>
        <v>1</v>
      </c>
      <c r="E22" s="12">
        <f t="shared" si="1"/>
        <v>0.99930515817869692</v>
      </c>
      <c r="F22" s="12">
        <f t="shared" si="1"/>
        <v>0.99841621792841306</v>
      </c>
      <c r="G22" s="12">
        <f t="shared" si="1"/>
        <v>0.99854943992263678</v>
      </c>
      <c r="H22" s="12"/>
      <c r="I22" s="12"/>
      <c r="J22" s="12"/>
      <c r="K22" s="12"/>
      <c r="L22" s="9"/>
      <c r="M22" s="9"/>
      <c r="N22" s="9"/>
      <c r="O22" s="9"/>
      <c r="P22" s="9"/>
      <c r="Q22" s="9"/>
      <c r="R22" s="9"/>
      <c r="S22" s="9"/>
      <c r="T22" s="9"/>
      <c r="U22" s="9"/>
      <c r="V22" s="9"/>
      <c r="W22" s="9"/>
    </row>
    <row r="23" spans="1:23"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row>
    <row r="24" spans="1:23" ht="14.25" customHeight="1" x14ac:dyDescent="0.25">
      <c r="A24" s="6" t="s">
        <v>47</v>
      </c>
      <c r="C24" s="12">
        <f>C23/C20</f>
        <v>0</v>
      </c>
      <c r="D24" s="12">
        <f t="shared" ref="D24:F24" si="2">D23/D20</f>
        <v>0</v>
      </c>
      <c r="E24" s="12">
        <f t="shared" si="2"/>
        <v>0</v>
      </c>
      <c r="F24" s="12">
        <f t="shared" si="2"/>
        <v>0</v>
      </c>
      <c r="G24" s="12">
        <f>G23/G20</f>
        <v>0</v>
      </c>
      <c r="H24" s="12"/>
      <c r="I24" s="12"/>
      <c r="J24" s="12"/>
      <c r="K24" s="12"/>
      <c r="L24" s="9"/>
      <c r="M24" s="9"/>
      <c r="N24" s="9"/>
      <c r="O24" s="9"/>
      <c r="P24" s="9"/>
      <c r="Q24" s="9"/>
      <c r="R24" s="9"/>
      <c r="S24" s="9"/>
      <c r="T24" s="9"/>
      <c r="U24" s="9"/>
      <c r="V24" s="9"/>
      <c r="W24" s="9"/>
    </row>
    <row r="25" spans="1:23" ht="14.25" customHeight="1" x14ac:dyDescent="0.25">
      <c r="A25" s="6" t="s">
        <v>48</v>
      </c>
      <c r="C25" s="10">
        <v>0</v>
      </c>
      <c r="D25" s="10">
        <v>0</v>
      </c>
      <c r="E25" s="10">
        <v>17</v>
      </c>
      <c r="F25" s="10">
        <v>40</v>
      </c>
      <c r="G25" s="10">
        <v>36</v>
      </c>
      <c r="H25" s="9"/>
      <c r="I25" s="9"/>
      <c r="J25" s="9"/>
      <c r="K25" s="9"/>
      <c r="L25" s="9"/>
      <c r="M25" s="9"/>
      <c r="N25" s="9"/>
      <c r="O25" s="9"/>
      <c r="P25" s="9"/>
      <c r="Q25" s="9"/>
      <c r="R25" s="9"/>
      <c r="S25" s="9"/>
      <c r="T25" s="9"/>
      <c r="U25" s="9"/>
      <c r="V25" s="9"/>
      <c r="W25" s="9"/>
    </row>
    <row r="26" spans="1:23" ht="14.25" customHeight="1" x14ac:dyDescent="0.25">
      <c r="A26" s="6" t="s">
        <v>49</v>
      </c>
      <c r="C26" s="12">
        <f>C25/C20</f>
        <v>0</v>
      </c>
      <c r="D26" s="12">
        <f t="shared" ref="D26:F26" si="3">D25/D20</f>
        <v>0</v>
      </c>
      <c r="E26" s="12">
        <f t="shared" si="3"/>
        <v>6.9484182130303282E-4</v>
      </c>
      <c r="F26" s="12">
        <f t="shared" si="3"/>
        <v>1.5837820715869496E-3</v>
      </c>
      <c r="G26" s="12">
        <f>G25/G20</f>
        <v>1.4505600773632042E-3</v>
      </c>
      <c r="H26" s="12"/>
      <c r="I26" s="12"/>
      <c r="J26" s="12"/>
      <c r="K26" s="12"/>
      <c r="L26" s="9"/>
      <c r="M26" s="9"/>
      <c r="N26" s="9"/>
      <c r="O26" s="9"/>
      <c r="P26" s="9"/>
      <c r="Q26" s="9"/>
      <c r="R26" s="9"/>
      <c r="S26" s="9"/>
      <c r="T26" s="9"/>
      <c r="U26" s="9"/>
      <c r="V26" s="9"/>
      <c r="W26" s="9"/>
    </row>
    <row r="27" spans="1:23" ht="14.25" customHeight="1" x14ac:dyDescent="0.25">
      <c r="A27" s="7" t="s">
        <v>50</v>
      </c>
      <c r="C27" s="677" t="s">
        <v>51</v>
      </c>
      <c r="D27" s="677"/>
      <c r="E27" s="677"/>
      <c r="F27" s="677"/>
      <c r="G27" s="677"/>
      <c r="H27" s="14"/>
      <c r="I27" s="9"/>
      <c r="J27" s="9"/>
      <c r="K27" s="9"/>
      <c r="L27" s="9"/>
      <c r="M27" s="9"/>
      <c r="N27" s="9"/>
      <c r="O27" s="9"/>
      <c r="P27" s="9"/>
      <c r="Q27" s="9"/>
      <c r="R27" s="9"/>
      <c r="S27" s="9"/>
      <c r="T27" s="9"/>
      <c r="U27" s="9"/>
      <c r="V27" s="9"/>
      <c r="W27" s="9"/>
    </row>
    <row r="28" spans="1:23" ht="13.5" customHeight="1" x14ac:dyDescent="0.25">
      <c r="A28" s="15" t="s">
        <v>52</v>
      </c>
      <c r="B28" s="16" t="s">
        <v>2</v>
      </c>
      <c r="C28" s="8" t="s">
        <v>38</v>
      </c>
      <c r="D28" s="8" t="s">
        <v>39</v>
      </c>
      <c r="E28" s="8" t="s">
        <v>40</v>
      </c>
      <c r="F28" s="8" t="s">
        <v>41</v>
      </c>
      <c r="G28" s="8" t="s">
        <v>42</v>
      </c>
      <c r="H28" s="8"/>
      <c r="I28" s="8"/>
      <c r="J28" s="8"/>
      <c r="K28" s="8"/>
      <c r="L28" s="9"/>
      <c r="M28" s="9"/>
      <c r="N28" s="9"/>
      <c r="O28" s="9"/>
      <c r="P28" s="9"/>
      <c r="Q28" s="9"/>
      <c r="R28" s="9"/>
      <c r="S28" s="9"/>
      <c r="T28" s="9"/>
      <c r="U28" s="9"/>
      <c r="V28" s="9"/>
      <c r="W28" s="9"/>
    </row>
    <row r="29" spans="1:23" ht="13.5" customHeight="1" x14ac:dyDescent="0.25">
      <c r="A29" s="24" t="s">
        <v>58</v>
      </c>
      <c r="B29" s="265" t="s">
        <v>5466</v>
      </c>
      <c r="C29" s="18">
        <v>11283</v>
      </c>
      <c r="D29" s="11">
        <v>11743</v>
      </c>
      <c r="E29" s="11">
        <v>12112</v>
      </c>
      <c r="F29" s="11">
        <v>12833</v>
      </c>
      <c r="G29" s="11">
        <v>13311</v>
      </c>
      <c r="H29" s="11"/>
      <c r="I29" s="11"/>
      <c r="J29" s="11"/>
      <c r="K29" s="11"/>
      <c r="L29" s="9"/>
      <c r="M29" s="9"/>
      <c r="N29" s="9"/>
      <c r="O29" s="9"/>
      <c r="P29" s="9"/>
      <c r="Q29" s="9"/>
      <c r="R29" s="9"/>
      <c r="S29" s="9"/>
      <c r="T29" s="9"/>
      <c r="U29" s="9"/>
      <c r="V29" s="9"/>
      <c r="W29" s="9"/>
    </row>
    <row r="30" spans="1:23" ht="13.5" customHeight="1" x14ac:dyDescent="0.25">
      <c r="A30" s="24" t="s">
        <v>59</v>
      </c>
      <c r="B30" s="265" t="s">
        <v>5467</v>
      </c>
      <c r="C30" s="18">
        <v>8663</v>
      </c>
      <c r="D30" s="11">
        <v>8346</v>
      </c>
      <c r="E30" s="11">
        <v>7904</v>
      </c>
      <c r="F30" s="11">
        <v>7585</v>
      </c>
      <c r="G30" s="11">
        <v>7038</v>
      </c>
      <c r="H30" s="11"/>
      <c r="I30" s="11"/>
      <c r="J30" s="11"/>
      <c r="K30" s="11"/>
      <c r="L30" s="9"/>
      <c r="M30" s="9"/>
      <c r="N30" s="9"/>
      <c r="O30" s="9"/>
      <c r="P30" s="9"/>
      <c r="Q30" s="9"/>
      <c r="R30" s="9"/>
      <c r="S30" s="9"/>
      <c r="T30" s="9"/>
      <c r="U30" s="9"/>
      <c r="V30" s="9"/>
      <c r="W30" s="9"/>
    </row>
    <row r="31" spans="1:23" ht="13.5" customHeight="1" x14ac:dyDescent="0.25">
      <c r="A31" s="24" t="s">
        <v>60</v>
      </c>
      <c r="B31" s="265" t="s">
        <v>5469</v>
      </c>
      <c r="C31" s="18">
        <v>4635</v>
      </c>
      <c r="D31" s="11">
        <v>4456</v>
      </c>
      <c r="E31" s="11">
        <v>4433</v>
      </c>
      <c r="F31" s="11">
        <v>4798</v>
      </c>
      <c r="G31" s="11">
        <v>4433</v>
      </c>
      <c r="H31" s="11"/>
      <c r="I31" s="11"/>
      <c r="J31" s="11"/>
      <c r="K31" s="11"/>
      <c r="L31" s="9"/>
      <c r="M31" s="9"/>
      <c r="N31" s="9"/>
      <c r="O31" s="9"/>
      <c r="P31" s="9"/>
      <c r="Q31" s="9"/>
      <c r="R31" s="9"/>
      <c r="S31" s="9"/>
      <c r="T31" s="9"/>
      <c r="U31" s="9"/>
      <c r="V31" s="9"/>
      <c r="W31" s="9"/>
    </row>
    <row r="32" spans="1:23" s="19" customFormat="1" ht="13.5" customHeight="1" x14ac:dyDescent="0.25">
      <c r="A32" s="19" t="s">
        <v>53</v>
      </c>
      <c r="C32" s="20">
        <f>SUM(C29:C31)</f>
        <v>24581</v>
      </c>
      <c r="D32" s="20">
        <f>SUM(D29:D31)</f>
        <v>24545</v>
      </c>
      <c r="E32" s="20">
        <f>SUM(E29:E31)</f>
        <v>24449</v>
      </c>
      <c r="F32" s="20">
        <f>SUM(F29:F31)</f>
        <v>25216</v>
      </c>
      <c r="G32" s="20">
        <f>SUM(G29:G31)</f>
        <v>24782</v>
      </c>
      <c r="H32" s="20"/>
      <c r="I32" s="20"/>
      <c r="J32" s="20"/>
      <c r="K32" s="20"/>
      <c r="L32" s="21"/>
      <c r="M32" s="21"/>
      <c r="N32" s="21"/>
      <c r="O32" s="21"/>
      <c r="P32" s="21"/>
      <c r="Q32" s="21"/>
      <c r="R32" s="21"/>
      <c r="S32" s="21"/>
      <c r="T32" s="21"/>
      <c r="U32" s="21"/>
      <c r="V32" s="21"/>
      <c r="W32"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B402-000000000000}">
      <formula1>$W$4:$W$7</formula1>
    </dataValidation>
    <dataValidation type="list" allowBlank="1" showInputMessage="1" showErrorMessage="1" sqref="B10:G10" xr:uid="{00000000-0002-0000-B402-000001000000}">
      <formula1>$W$8:$W$9</formula1>
    </dataValidation>
    <dataValidation type="list" allowBlank="1" showInputMessage="1" showErrorMessage="1" sqref="B12:G12" xr:uid="{00000000-0002-0000-B402-000002000000}">
      <formula1>$W$10:$W$11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2-000000000000}">
  <dimension ref="A1:AA30"/>
  <sheetViews>
    <sheetView workbookViewId="0">
      <pane xSplit="1" ySplit="2" topLeftCell="B6"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7.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5591</v>
      </c>
      <c r="C3" s="702"/>
      <c r="D3" s="702"/>
      <c r="E3" s="702"/>
      <c r="F3" s="702"/>
      <c r="G3" s="702"/>
    </row>
    <row r="4" spans="1:27" ht="14.25" customHeight="1" x14ac:dyDescent="0.25">
      <c r="A4" s="6" t="s">
        <v>2</v>
      </c>
      <c r="B4" s="699" t="s">
        <v>5592</v>
      </c>
      <c r="C4" s="699"/>
      <c r="D4" s="699"/>
      <c r="E4" s="699"/>
      <c r="F4" s="699"/>
      <c r="G4" s="699"/>
      <c r="Z4" s="2" t="s">
        <v>3</v>
      </c>
      <c r="AA4" s="2" t="s">
        <v>4</v>
      </c>
    </row>
    <row r="5" spans="1:27" ht="14.25" customHeight="1" x14ac:dyDescent="0.25">
      <c r="A5" s="6" t="s">
        <v>5</v>
      </c>
      <c r="B5" s="699" t="s">
        <v>14</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Z12" s="2" t="s">
        <v>24</v>
      </c>
      <c r="AA12" s="2" t="s">
        <v>25</v>
      </c>
    </row>
    <row r="13" spans="1:27" ht="14.25" customHeight="1" x14ac:dyDescent="0.25">
      <c r="A13" s="6" t="s">
        <v>26</v>
      </c>
      <c r="B13" s="699" t="s">
        <v>1246</v>
      </c>
      <c r="C13" s="699"/>
      <c r="D13" s="699"/>
      <c r="E13" s="699"/>
      <c r="F13" s="699"/>
      <c r="G13" s="699"/>
      <c r="AA13" s="2" t="s">
        <v>18</v>
      </c>
    </row>
    <row r="14" spans="1:27" ht="14.25" customHeight="1" x14ac:dyDescent="0.25">
      <c r="A14" s="6" t="s">
        <v>28</v>
      </c>
      <c r="B14" s="688" t="s">
        <v>5593</v>
      </c>
      <c r="C14" s="688"/>
      <c r="D14" s="688"/>
      <c r="E14" s="688"/>
      <c r="F14" s="688"/>
      <c r="G14" s="688"/>
      <c r="Z14" s="2" t="s">
        <v>29</v>
      </c>
      <c r="AA14" s="2" t="s">
        <v>23</v>
      </c>
    </row>
    <row r="15" spans="1:27" ht="14.25" customHeight="1" x14ac:dyDescent="0.25">
      <c r="A15" s="6" t="s">
        <v>30</v>
      </c>
      <c r="B15" s="688" t="s">
        <v>5584</v>
      </c>
      <c r="C15" s="688"/>
      <c r="D15" s="688"/>
      <c r="E15" s="688"/>
      <c r="F15" s="688"/>
      <c r="G15" s="688"/>
      <c r="AA15" s="2" t="s">
        <v>31</v>
      </c>
    </row>
    <row r="16" spans="1:27" ht="14.25" customHeight="1" x14ac:dyDescent="0.25">
      <c r="A16" s="6" t="s">
        <v>32</v>
      </c>
      <c r="B16" s="699" t="s">
        <v>1245</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19946</v>
      </c>
      <c r="D21" s="10">
        <f t="shared" ref="D21:G21" si="0">D20-D25</f>
        <v>20085</v>
      </c>
      <c r="E21" s="10">
        <f t="shared" si="0"/>
        <v>20015</v>
      </c>
      <c r="F21" s="10">
        <f t="shared" si="0"/>
        <v>20416</v>
      </c>
      <c r="G21" s="10">
        <f t="shared" si="0"/>
        <v>20347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0.81143972987266588</v>
      </c>
      <c r="D22" s="12">
        <f t="shared" ref="D22:G22" si="1">D21/D20</f>
        <v>0.81829293135058057</v>
      </c>
      <c r="E22" s="12">
        <f t="shared" si="1"/>
        <v>0.81807406196354127</v>
      </c>
      <c r="F22" s="12">
        <f t="shared" si="1"/>
        <v>0.80836236933797911</v>
      </c>
      <c r="G22" s="12">
        <f t="shared" si="1"/>
        <v>0.81984849705858653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3</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1.2088000644693368E-4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4635</v>
      </c>
      <c r="D25" s="10">
        <v>4460</v>
      </c>
      <c r="E25" s="10">
        <v>4451</v>
      </c>
      <c r="F25" s="11">
        <v>4840</v>
      </c>
      <c r="G25" s="11">
        <v>4471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0.18856027012733412</v>
      </c>
      <c r="D26" s="12">
        <f t="shared" ref="D26:F26" si="3">D25/D20</f>
        <v>0.18170706864941943</v>
      </c>
      <c r="E26" s="12">
        <f t="shared" si="3"/>
        <v>0.18192593803645876</v>
      </c>
      <c r="F26" s="12">
        <f t="shared" si="3"/>
        <v>0.19163763066202091</v>
      </c>
      <c r="G26" s="12">
        <f>G25/G20</f>
        <v>0.18015150294141349</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2022</v>
      </c>
      <c r="C29" s="18">
        <v>19946</v>
      </c>
      <c r="D29" s="11">
        <v>20085</v>
      </c>
      <c r="E29" s="11">
        <v>20015</v>
      </c>
      <c r="F29" s="11">
        <v>20416</v>
      </c>
      <c r="G29" s="11">
        <v>20347</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19946</v>
      </c>
      <c r="D30" s="20">
        <f>SUM(D29:D29)</f>
        <v>20085</v>
      </c>
      <c r="E30" s="20">
        <f>SUM(E29:E29)</f>
        <v>20015</v>
      </c>
      <c r="F30" s="20">
        <f>SUM(F29:F29)</f>
        <v>20416</v>
      </c>
      <c r="G30" s="20">
        <f>SUM(G29:G29)</f>
        <v>20347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B502-000000000000}">
      <formula1>$AA$4:$AA$11</formula1>
    </dataValidation>
    <dataValidation type="list" allowBlank="1" showInputMessage="1" showErrorMessage="1" sqref="B10:G10" xr:uid="{00000000-0002-0000-B502-000001000000}">
      <formula1>$AA$12:$AA$13</formula1>
    </dataValidation>
    <dataValidation type="list" allowBlank="1" showInputMessage="1" showErrorMessage="1" sqref="B12:G12" xr:uid="{00000000-0002-0000-B502-000002000000}">
      <formula1>$AA$14:$AA$16</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2-000000000000}">
  <dimension ref="A1:AA30"/>
  <sheetViews>
    <sheetView workbookViewId="0">
      <pane xSplit="1" ySplit="2" topLeftCell="B12"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7.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5594</v>
      </c>
      <c r="C3" s="702"/>
      <c r="D3" s="702"/>
      <c r="E3" s="702"/>
      <c r="F3" s="702"/>
      <c r="G3" s="702"/>
    </row>
    <row r="4" spans="1:27" ht="14.25" customHeight="1" x14ac:dyDescent="0.25">
      <c r="A4" s="6" t="s">
        <v>2</v>
      </c>
      <c r="B4" s="699" t="s">
        <v>5595</v>
      </c>
      <c r="C4" s="699"/>
      <c r="D4" s="699"/>
      <c r="E4" s="699"/>
      <c r="F4" s="699"/>
      <c r="G4" s="699"/>
      <c r="Z4" s="2" t="s">
        <v>3</v>
      </c>
      <c r="AA4" s="2" t="s">
        <v>4</v>
      </c>
    </row>
    <row r="5" spans="1:27" ht="14.25" customHeight="1" x14ac:dyDescent="0.25">
      <c r="A5" s="6" t="s">
        <v>5</v>
      </c>
      <c r="B5" s="699" t="s">
        <v>2373</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AA12" s="2" t="s">
        <v>2373</v>
      </c>
    </row>
    <row r="13" spans="1:27" ht="14.25" customHeight="1" x14ac:dyDescent="0.25">
      <c r="A13" s="6" t="s">
        <v>26</v>
      </c>
      <c r="B13" s="699" t="s">
        <v>1245</v>
      </c>
      <c r="C13" s="699"/>
      <c r="D13" s="699"/>
      <c r="E13" s="699"/>
      <c r="F13" s="699"/>
      <c r="G13" s="699"/>
      <c r="Z13" s="2" t="s">
        <v>24</v>
      </c>
      <c r="AA13" s="2" t="s">
        <v>25</v>
      </c>
    </row>
    <row r="14" spans="1:27" ht="14.25" customHeight="1" x14ac:dyDescent="0.25">
      <c r="A14" s="6" t="s">
        <v>28</v>
      </c>
      <c r="B14" s="688" t="s">
        <v>5596</v>
      </c>
      <c r="C14" s="688"/>
      <c r="D14" s="688"/>
      <c r="E14" s="688"/>
      <c r="F14" s="688"/>
      <c r="G14" s="688"/>
      <c r="AA14" s="2" t="s">
        <v>18</v>
      </c>
    </row>
    <row r="15" spans="1:27" ht="14.25" customHeight="1" x14ac:dyDescent="0.25">
      <c r="A15" s="6" t="s">
        <v>30</v>
      </c>
      <c r="B15" s="688" t="s">
        <v>5584</v>
      </c>
      <c r="C15" s="688"/>
      <c r="D15" s="688"/>
      <c r="E15" s="688"/>
      <c r="F15" s="688"/>
      <c r="G15" s="688"/>
      <c r="Z15" s="2" t="s">
        <v>29</v>
      </c>
      <c r="AA15" s="2" t="s">
        <v>23</v>
      </c>
    </row>
    <row r="16" spans="1:27" ht="14.25" customHeight="1" x14ac:dyDescent="0.25">
      <c r="A16" s="6" t="s">
        <v>32</v>
      </c>
      <c r="B16" s="699" t="s">
        <v>1246</v>
      </c>
      <c r="C16" s="699"/>
      <c r="D16" s="699"/>
      <c r="E16" s="699"/>
      <c r="F16" s="699"/>
      <c r="G16" s="699"/>
      <c r="AA16" s="2" t="s">
        <v>31</v>
      </c>
    </row>
    <row r="17" spans="1:27" ht="14.25" customHeight="1" x14ac:dyDescent="0.25">
      <c r="A17" s="6" t="s">
        <v>35</v>
      </c>
      <c r="B17" s="699" t="s">
        <v>9</v>
      </c>
      <c r="C17" s="699"/>
      <c r="D17" s="699"/>
      <c r="E17" s="699"/>
      <c r="F17" s="699"/>
      <c r="G17" s="699"/>
      <c r="AA17" s="2" t="s">
        <v>34</v>
      </c>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19941</v>
      </c>
      <c r="D21" s="10">
        <f t="shared" ref="D21:G21" si="0">D20-D25</f>
        <v>20085</v>
      </c>
      <c r="E21" s="10">
        <f t="shared" si="0"/>
        <v>20007</v>
      </c>
      <c r="F21" s="10">
        <f t="shared" si="0"/>
        <v>20417</v>
      </c>
      <c r="G21" s="10">
        <f t="shared" si="0"/>
        <v>20347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0.81123632073552743</v>
      </c>
      <c r="D22" s="12">
        <f t="shared" ref="D22:G22" si="1">D21/D20</f>
        <v>0.81829293135058057</v>
      </c>
      <c r="E22" s="12">
        <f t="shared" si="1"/>
        <v>0.81774707757704568</v>
      </c>
      <c r="F22" s="12">
        <f t="shared" si="1"/>
        <v>0.80840196388976882</v>
      </c>
      <c r="G22" s="12">
        <f t="shared" si="1"/>
        <v>0.81984849705858653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4640</v>
      </c>
      <c r="D25" s="10">
        <v>4460</v>
      </c>
      <c r="E25" s="10">
        <v>4459</v>
      </c>
      <c r="F25" s="9">
        <v>4839</v>
      </c>
      <c r="G25" s="9">
        <v>4471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0.18876367926447257</v>
      </c>
      <c r="D26" s="12">
        <f t="shared" ref="D26:F26" si="3">D25/D20</f>
        <v>0.18170706864941943</v>
      </c>
      <c r="E26" s="12">
        <f t="shared" si="3"/>
        <v>0.18225292242295429</v>
      </c>
      <c r="F26" s="12">
        <f t="shared" si="3"/>
        <v>0.19159803611023124</v>
      </c>
      <c r="G26" s="12">
        <f>G25/G20</f>
        <v>0.18015150294141349</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2375</v>
      </c>
      <c r="C29" s="18">
        <v>19941</v>
      </c>
      <c r="D29" s="11">
        <v>20085</v>
      </c>
      <c r="E29" s="11">
        <v>20007</v>
      </c>
      <c r="F29" s="11">
        <v>20417</v>
      </c>
      <c r="G29" s="11">
        <v>20347</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19941</v>
      </c>
      <c r="D30" s="20">
        <f>SUM(D29:D29)</f>
        <v>20085</v>
      </c>
      <c r="E30" s="20">
        <f>SUM(E29:E29)</f>
        <v>20007</v>
      </c>
      <c r="F30" s="20">
        <f>SUM(F29:F29)</f>
        <v>20417</v>
      </c>
      <c r="G30" s="20">
        <f>SUM(G29:G29)</f>
        <v>20347</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B602-000000000000}">
      <formula1>$AA$4:$AA$12</formula1>
    </dataValidation>
    <dataValidation type="list" allowBlank="1" showInputMessage="1" showErrorMessage="1" sqref="B10:G10" xr:uid="{00000000-0002-0000-B602-000001000000}">
      <formula1>$AA$13:$AA$14</formula1>
    </dataValidation>
    <dataValidation type="list" allowBlank="1" showInputMessage="1" showErrorMessage="1" sqref="B12:G12" xr:uid="{00000000-0002-0000-B602-000002000000}">
      <formula1>$AA$15:$AA$17</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7.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5597</v>
      </c>
      <c r="C3" s="702"/>
      <c r="D3" s="702"/>
      <c r="E3" s="702"/>
      <c r="F3" s="702"/>
      <c r="G3" s="702"/>
    </row>
    <row r="4" spans="1:27" ht="14.25" customHeight="1" x14ac:dyDescent="0.25">
      <c r="A4" s="6" t="s">
        <v>2</v>
      </c>
      <c r="B4" s="699" t="s">
        <v>5598</v>
      </c>
      <c r="C4" s="699"/>
      <c r="D4" s="699"/>
      <c r="E4" s="699"/>
      <c r="F4" s="699"/>
      <c r="G4" s="699"/>
      <c r="Z4" s="2" t="s">
        <v>3</v>
      </c>
      <c r="AA4" s="2" t="s">
        <v>4</v>
      </c>
    </row>
    <row r="5" spans="1:27" ht="14.25" customHeight="1" x14ac:dyDescent="0.25">
      <c r="A5" s="6" t="s">
        <v>5</v>
      </c>
      <c r="B5" s="699" t="s">
        <v>14</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63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Z12" s="2" t="s">
        <v>24</v>
      </c>
      <c r="AA12" s="2" t="s">
        <v>25</v>
      </c>
    </row>
    <row r="13" spans="1:27" ht="14.25" customHeight="1" x14ac:dyDescent="0.25">
      <c r="A13" s="6" t="s">
        <v>26</v>
      </c>
      <c r="B13" s="688" t="s">
        <v>1248</v>
      </c>
      <c r="C13" s="688"/>
      <c r="D13" s="688"/>
      <c r="E13" s="688"/>
      <c r="F13" s="688"/>
      <c r="G13" s="688"/>
      <c r="AA13" s="2" t="s">
        <v>18</v>
      </c>
    </row>
    <row r="14" spans="1:27" ht="14.25" customHeight="1" x14ac:dyDescent="0.25">
      <c r="A14" s="6" t="s">
        <v>28</v>
      </c>
      <c r="B14" s="688" t="s">
        <v>5599</v>
      </c>
      <c r="C14" s="688"/>
      <c r="D14" s="688"/>
      <c r="E14" s="688"/>
      <c r="F14" s="688"/>
      <c r="G14" s="688"/>
      <c r="Z14" s="2" t="s">
        <v>29</v>
      </c>
      <c r="AA14" s="2" t="s">
        <v>23</v>
      </c>
    </row>
    <row r="15" spans="1:27" ht="14.25" customHeight="1" x14ac:dyDescent="0.25">
      <c r="A15" s="6" t="s">
        <v>30</v>
      </c>
      <c r="B15" s="688" t="s">
        <v>5600</v>
      </c>
      <c r="C15" s="688"/>
      <c r="D15" s="688"/>
      <c r="E15" s="688"/>
      <c r="F15" s="688"/>
      <c r="G15" s="688"/>
      <c r="AA15" s="2" t="s">
        <v>31</v>
      </c>
    </row>
    <row r="16" spans="1:27" ht="14.25" customHeight="1" x14ac:dyDescent="0.25">
      <c r="A16" s="6" t="s">
        <v>32</v>
      </c>
      <c r="B16" s="699" t="s">
        <v>1247</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24581</v>
      </c>
      <c r="D21" s="10">
        <f t="shared" ref="D21:G21" si="0">D20-D25</f>
        <v>24545</v>
      </c>
      <c r="E21" s="10">
        <f t="shared" si="0"/>
        <v>24463</v>
      </c>
      <c r="F21" s="10">
        <f t="shared" si="0"/>
        <v>25251</v>
      </c>
      <c r="G21" s="10">
        <f t="shared" si="0"/>
        <v>24811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0.99987738085506417</v>
      </c>
      <c r="F22" s="12">
        <f t="shared" si="1"/>
        <v>0.99980202724105161</v>
      </c>
      <c r="G22" s="12">
        <f t="shared" si="1"/>
        <v>0.99971794665162383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1</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4.0293335482311224E-5</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3</v>
      </c>
      <c r="F25" s="9">
        <v>5</v>
      </c>
      <c r="G25" s="9">
        <v>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1.2261914493582932E-4</v>
      </c>
      <c r="F26" s="12">
        <f t="shared" si="3"/>
        <v>1.979727589483687E-4</v>
      </c>
      <c r="G26" s="12">
        <f>G25/G20</f>
        <v>2.8205334837617859E-4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2022</v>
      </c>
      <c r="C29" s="18">
        <v>24581</v>
      </c>
      <c r="D29" s="11">
        <v>24545</v>
      </c>
      <c r="E29" s="11">
        <v>24463</v>
      </c>
      <c r="F29" s="11">
        <v>25251</v>
      </c>
      <c r="G29" s="11">
        <v>24811</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24581</v>
      </c>
      <c r="D30" s="20">
        <f>SUM(D29:D29)</f>
        <v>24545</v>
      </c>
      <c r="E30" s="20">
        <f>SUM(E29:E29)</f>
        <v>24463</v>
      </c>
      <c r="F30" s="20">
        <f>SUM(F29:F29)</f>
        <v>25251</v>
      </c>
      <c r="G30" s="20">
        <f>SUM(G29:G29)</f>
        <v>24811</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B702-000000000000}">
      <formula1>$AA$4:$AA$11</formula1>
    </dataValidation>
    <dataValidation type="list" allowBlank="1" showInputMessage="1" showErrorMessage="1" sqref="B10:G10" xr:uid="{00000000-0002-0000-B702-000001000000}">
      <formula1>$AA$12:$AA$13</formula1>
    </dataValidation>
    <dataValidation type="list" allowBlank="1" showInputMessage="1" showErrorMessage="1" sqref="B12:G12" xr:uid="{00000000-0002-0000-B702-000002000000}">
      <formula1>$AA$14:$AA$16</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2-000000000000}">
  <dimension ref="A1:AA30"/>
  <sheetViews>
    <sheetView zoomScaleNormal="100" workbookViewId="0">
      <pane xSplit="1" ySplit="2" topLeftCell="B9" activePane="bottomRight" state="frozen"/>
      <selection activeCell="A5" sqref="A5:XFD5"/>
      <selection pane="topRight" activeCell="A5" sqref="A5:XFD5"/>
      <selection pane="bottomLeft" activeCell="A5" sqref="A5:XFD5"/>
      <selection pane="bottomRight"/>
    </sheetView>
  </sheetViews>
  <sheetFormatPr defaultColWidth="9.140625" defaultRowHeight="15" x14ac:dyDescent="0.25"/>
  <cols>
    <col min="1" max="1" width="36.85546875" style="2" customWidth="1"/>
    <col min="2" max="2" width="67.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5601</v>
      </c>
      <c r="C3" s="702"/>
      <c r="D3" s="702"/>
      <c r="E3" s="702"/>
      <c r="F3" s="702"/>
      <c r="G3" s="702"/>
    </row>
    <row r="4" spans="1:27" ht="14.25" customHeight="1" x14ac:dyDescent="0.25">
      <c r="A4" s="6" t="s">
        <v>2</v>
      </c>
      <c r="B4" s="699" t="s">
        <v>5602</v>
      </c>
      <c r="C4" s="699"/>
      <c r="D4" s="699"/>
      <c r="E4" s="699"/>
      <c r="F4" s="699"/>
      <c r="G4" s="699"/>
      <c r="Z4" s="2" t="s">
        <v>3</v>
      </c>
      <c r="AA4" s="2" t="s">
        <v>4</v>
      </c>
    </row>
    <row r="5" spans="1:27" ht="14.25" customHeight="1" x14ac:dyDescent="0.25">
      <c r="A5" s="6" t="s">
        <v>5</v>
      </c>
      <c r="B5" s="699" t="s">
        <v>2373</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63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AA12" s="2" t="s">
        <v>2373</v>
      </c>
    </row>
    <row r="13" spans="1:27" ht="14.25" customHeight="1" x14ac:dyDescent="0.25">
      <c r="A13" s="6" t="s">
        <v>26</v>
      </c>
      <c r="B13" s="699" t="s">
        <v>1247</v>
      </c>
      <c r="C13" s="699"/>
      <c r="D13" s="699"/>
      <c r="E13" s="699"/>
      <c r="F13" s="699"/>
      <c r="G13" s="699"/>
      <c r="Z13" s="2" t="s">
        <v>24</v>
      </c>
      <c r="AA13" s="2" t="s">
        <v>25</v>
      </c>
    </row>
    <row r="14" spans="1:27" ht="14.25" customHeight="1" x14ac:dyDescent="0.25">
      <c r="A14" s="6" t="s">
        <v>28</v>
      </c>
      <c r="B14" s="688" t="s">
        <v>5603</v>
      </c>
      <c r="C14" s="688"/>
      <c r="D14" s="688"/>
      <c r="E14" s="688"/>
      <c r="F14" s="688"/>
      <c r="G14" s="688"/>
      <c r="AA14" s="2" t="s">
        <v>18</v>
      </c>
    </row>
    <row r="15" spans="1:27" ht="14.25" customHeight="1" x14ac:dyDescent="0.25">
      <c r="A15" s="6" t="s">
        <v>30</v>
      </c>
      <c r="B15" s="688" t="s">
        <v>5600</v>
      </c>
      <c r="C15" s="688"/>
      <c r="D15" s="688"/>
      <c r="E15" s="688"/>
      <c r="F15" s="688"/>
      <c r="G15" s="688"/>
      <c r="Z15" s="2" t="s">
        <v>29</v>
      </c>
      <c r="AA15" s="2" t="s">
        <v>23</v>
      </c>
    </row>
    <row r="16" spans="1:27" ht="14.25" customHeight="1" x14ac:dyDescent="0.25">
      <c r="A16" s="6" t="s">
        <v>32</v>
      </c>
      <c r="B16" s="688" t="s">
        <v>1248</v>
      </c>
      <c r="C16" s="688"/>
      <c r="D16" s="688"/>
      <c r="E16" s="688"/>
      <c r="F16" s="688"/>
      <c r="G16" s="688"/>
      <c r="AA16" s="2" t="s">
        <v>31</v>
      </c>
    </row>
    <row r="17" spans="1:27" ht="14.25" customHeight="1" x14ac:dyDescent="0.25">
      <c r="A17" s="6" t="s">
        <v>35</v>
      </c>
      <c r="B17" s="699" t="s">
        <v>9</v>
      </c>
      <c r="C17" s="699"/>
      <c r="D17" s="699"/>
      <c r="E17" s="699"/>
      <c r="F17" s="699"/>
      <c r="G17" s="699"/>
      <c r="AA17" s="2" t="s">
        <v>34</v>
      </c>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Q20" s="9"/>
      <c r="R20" s="9"/>
      <c r="S20" s="9"/>
      <c r="T20" s="9"/>
      <c r="U20" s="9"/>
      <c r="V20" s="9"/>
      <c r="W20" s="9"/>
      <c r="X20" s="9"/>
      <c r="Y20" s="9"/>
      <c r="Z20" s="9"/>
      <c r="AA20" s="9"/>
    </row>
    <row r="21" spans="1:27" ht="14.25" customHeight="1" x14ac:dyDescent="0.25">
      <c r="A21" s="6" t="s">
        <v>44</v>
      </c>
      <c r="C21" s="10">
        <f>C20-C25</f>
        <v>24581</v>
      </c>
      <c r="D21" s="10">
        <f t="shared" ref="D21:G21" si="0">D20-D25</f>
        <v>24545</v>
      </c>
      <c r="E21" s="10">
        <f t="shared" si="0"/>
        <v>24462</v>
      </c>
      <c r="F21" s="10">
        <f t="shared" si="0"/>
        <v>25251</v>
      </c>
      <c r="G21" s="10">
        <f t="shared" si="0"/>
        <v>24811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0.99983650780675226</v>
      </c>
      <c r="F22" s="12">
        <f t="shared" si="1"/>
        <v>0.99980202724105161</v>
      </c>
      <c r="G22" s="12">
        <f t="shared" si="1"/>
        <v>0.99971794665162383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2</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8.0586670964622449E-5</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4</v>
      </c>
      <c r="F25" s="9">
        <v>5</v>
      </c>
      <c r="G25" s="9">
        <v>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1.6349219324777241E-4</v>
      </c>
      <c r="F26" s="12">
        <f t="shared" si="3"/>
        <v>1.979727589483687E-4</v>
      </c>
      <c r="G26" s="12">
        <f>G25/G20</f>
        <v>2.8205334837617859E-4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2375</v>
      </c>
      <c r="C29" s="18">
        <v>24581</v>
      </c>
      <c r="D29" s="11">
        <v>24545</v>
      </c>
      <c r="E29" s="11">
        <v>24462</v>
      </c>
      <c r="F29" s="11">
        <v>25251</v>
      </c>
      <c r="G29" s="11">
        <v>24811</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24581</v>
      </c>
      <c r="D30" s="20">
        <f>SUM(D29:D29)</f>
        <v>24545</v>
      </c>
      <c r="E30" s="20">
        <f>SUM(E29:E29)</f>
        <v>24462</v>
      </c>
      <c r="F30" s="20">
        <f>SUM(F29:F29)</f>
        <v>25251</v>
      </c>
      <c r="G30" s="20">
        <f>SUM(G29:G29)</f>
        <v>24811</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B802-000000000000}">
      <formula1>$AA$15:$AA$17</formula1>
    </dataValidation>
    <dataValidation type="list" allowBlank="1" showInputMessage="1" showErrorMessage="1" sqref="B10:G10" xr:uid="{00000000-0002-0000-B802-000001000000}">
      <formula1>$AA$13:$AA$14</formula1>
    </dataValidation>
    <dataValidation type="list" allowBlank="1" showInputMessage="1" showErrorMessage="1" sqref="B5:G5" xr:uid="{00000000-0002-0000-B802-000002000000}">
      <formula1>$AA$4:$AA$12</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2-000000000000}">
  <dimension ref="A1:AA30"/>
  <sheetViews>
    <sheetView workbookViewId="0">
      <pane xSplit="1" ySplit="2" topLeftCell="B15"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7.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5604</v>
      </c>
      <c r="C3" s="702"/>
      <c r="D3" s="702"/>
      <c r="E3" s="702"/>
      <c r="F3" s="702"/>
      <c r="G3" s="702"/>
    </row>
    <row r="4" spans="1:27" ht="14.25" customHeight="1" x14ac:dyDescent="0.25">
      <c r="A4" s="6" t="s">
        <v>2</v>
      </c>
      <c r="B4" s="699" t="s">
        <v>5605</v>
      </c>
      <c r="C4" s="699"/>
      <c r="D4" s="699"/>
      <c r="E4" s="699"/>
      <c r="F4" s="699"/>
      <c r="G4" s="699"/>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5365</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5606</v>
      </c>
      <c r="C11" s="699"/>
      <c r="D11" s="699"/>
      <c r="E11" s="699"/>
      <c r="F11" s="699"/>
      <c r="G11" s="699"/>
      <c r="AA11" s="2" t="s">
        <v>21</v>
      </c>
    </row>
    <row r="12" spans="1:27" ht="14.25" customHeight="1" x14ac:dyDescent="0.25">
      <c r="A12" s="6" t="s">
        <v>22</v>
      </c>
      <c r="B12" s="688" t="s">
        <v>34</v>
      </c>
      <c r="C12" s="688"/>
      <c r="D12" s="688"/>
      <c r="E12" s="688"/>
      <c r="F12" s="688"/>
      <c r="G12" s="688"/>
      <c r="Z12" s="2" t="s">
        <v>24</v>
      </c>
      <c r="AA12" s="2" t="s">
        <v>25</v>
      </c>
    </row>
    <row r="13" spans="1:27" ht="14.25" customHeight="1" x14ac:dyDescent="0.25">
      <c r="A13" s="6" t="s">
        <v>26</v>
      </c>
      <c r="B13" s="699" t="s">
        <v>9</v>
      </c>
      <c r="C13" s="699"/>
      <c r="D13" s="699"/>
      <c r="E13" s="699"/>
      <c r="F13" s="699"/>
      <c r="G13" s="699"/>
      <c r="AA13" s="2" t="s">
        <v>18</v>
      </c>
    </row>
    <row r="14" spans="1:27" ht="14.25" customHeight="1" x14ac:dyDescent="0.25">
      <c r="A14" s="6" t="s">
        <v>28</v>
      </c>
      <c r="B14" s="690" t="s">
        <v>9</v>
      </c>
      <c r="C14" s="690"/>
      <c r="D14" s="690"/>
      <c r="E14" s="690"/>
      <c r="F14" s="690"/>
      <c r="G14" s="690"/>
      <c r="Z14" s="2" t="s">
        <v>29</v>
      </c>
      <c r="AA14" s="2" t="s">
        <v>23</v>
      </c>
    </row>
    <row r="15" spans="1:27" ht="14.25" customHeight="1" x14ac:dyDescent="0.25">
      <c r="A15" s="6" t="s">
        <v>30</v>
      </c>
      <c r="B15" s="688" t="s">
        <v>5606</v>
      </c>
      <c r="C15" s="688"/>
      <c r="D15" s="688"/>
      <c r="E15" s="688"/>
      <c r="F15" s="688"/>
      <c r="G15" s="688"/>
      <c r="H15" s="80"/>
      <c r="AA15" s="2" t="s">
        <v>31</v>
      </c>
    </row>
    <row r="16" spans="1:27" ht="14.25" customHeight="1" x14ac:dyDescent="0.25">
      <c r="A16" s="6" t="s">
        <v>32</v>
      </c>
      <c r="B16" s="699" t="s">
        <v>1249</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8647</v>
      </c>
      <c r="D21" s="10">
        <f t="shared" ref="D21:G21" si="0">D20-D25</f>
        <v>8311</v>
      </c>
      <c r="E21" s="10">
        <f t="shared" si="0"/>
        <v>7866</v>
      </c>
      <c r="F21" s="10">
        <f t="shared" si="0"/>
        <v>7540</v>
      </c>
      <c r="G21" s="10">
        <f t="shared" si="0"/>
        <v>7006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0.35177576176721859</v>
      </c>
      <c r="D22" s="12">
        <f t="shared" ref="D22:G22" si="1">D21/D20</f>
        <v>0.33860256671419842</v>
      </c>
      <c r="E22" s="12">
        <f t="shared" si="1"/>
        <v>0.32150739802174444</v>
      </c>
      <c r="F22" s="12">
        <f t="shared" si="1"/>
        <v>0.29854292049414</v>
      </c>
      <c r="G22" s="12">
        <f t="shared" si="1"/>
        <v>0.28229510838907246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1904</v>
      </c>
      <c r="D23" s="10">
        <v>1957</v>
      </c>
      <c r="E23" s="10">
        <v>1809</v>
      </c>
      <c r="F23" s="11">
        <v>1860</v>
      </c>
      <c r="G23" s="11">
        <v>1661</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7.7458199422318047E-2</v>
      </c>
      <c r="D24" s="12">
        <f t="shared" ref="D24:F24" si="2">D23/D20</f>
        <v>7.9731106131595036E-2</v>
      </c>
      <c r="E24" s="12">
        <f t="shared" si="2"/>
        <v>7.3939344396305076E-2</v>
      </c>
      <c r="F24" s="12">
        <f t="shared" si="2"/>
        <v>7.3645866328793164E-2</v>
      </c>
      <c r="G24" s="12">
        <f>G23/G20</f>
        <v>6.6927230236118948E-2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15934</v>
      </c>
      <c r="D25" s="10">
        <v>16234</v>
      </c>
      <c r="E25" s="10">
        <v>16600</v>
      </c>
      <c r="F25" s="11">
        <v>17716</v>
      </c>
      <c r="G25" s="11">
        <v>17812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0.64822423823278141</v>
      </c>
      <c r="D26" s="12">
        <f t="shared" ref="D26:F26" si="3">D25/D20</f>
        <v>0.66139743328580158</v>
      </c>
      <c r="E26" s="12">
        <f t="shared" si="3"/>
        <v>0.67849260197825556</v>
      </c>
      <c r="F26" s="12">
        <f t="shared" si="3"/>
        <v>0.70145707950586</v>
      </c>
      <c r="G26" s="12">
        <f>G25/G20</f>
        <v>0.71770489161092754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2375</v>
      </c>
      <c r="C29" s="18">
        <v>8647</v>
      </c>
      <c r="D29" s="11">
        <v>8311</v>
      </c>
      <c r="E29" s="11">
        <v>7866</v>
      </c>
      <c r="F29" s="11">
        <v>7540</v>
      </c>
      <c r="G29" s="11">
        <v>7006</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8647</v>
      </c>
      <c r="D30" s="20">
        <f>SUM(D29:D29)</f>
        <v>8311</v>
      </c>
      <c r="E30" s="20">
        <f>SUM(E29:E29)</f>
        <v>7866</v>
      </c>
      <c r="F30" s="20">
        <f>SUM(F29:F29)</f>
        <v>7540</v>
      </c>
      <c r="G30" s="20">
        <f>SUM(G29:G29)</f>
        <v>7006</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B902-000000000000}">
      <formula1>$AA$14:$AA$16</formula1>
    </dataValidation>
    <dataValidation type="list" allowBlank="1" showInputMessage="1" showErrorMessage="1" sqref="B10:G10" xr:uid="{00000000-0002-0000-B902-000001000000}">
      <formula1>$AA$12:$AA$13</formula1>
    </dataValidation>
    <dataValidation type="list" allowBlank="1" showInputMessage="1" showErrorMessage="1" sqref="B5:G5" xr:uid="{00000000-0002-0000-B902-000002000000}">
      <formula1>$AA$4:$AA$11</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2-000000000000}">
  <dimension ref="A1:AA30"/>
  <sheetViews>
    <sheetView workbookViewId="0">
      <pane xSplit="1" ySplit="2" topLeftCell="B12"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7.71093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5607</v>
      </c>
      <c r="C3" s="702"/>
      <c r="D3" s="702"/>
      <c r="E3" s="702"/>
      <c r="F3" s="702"/>
      <c r="G3" s="702"/>
    </row>
    <row r="4" spans="1:27" ht="14.25" customHeight="1" x14ac:dyDescent="0.25">
      <c r="A4" s="6" t="s">
        <v>2</v>
      </c>
      <c r="B4" s="699" t="s">
        <v>5608</v>
      </c>
      <c r="C4" s="699"/>
      <c r="D4" s="699"/>
      <c r="E4" s="699"/>
      <c r="F4" s="699"/>
      <c r="G4" s="699"/>
      <c r="Z4" s="2" t="s">
        <v>3</v>
      </c>
      <c r="AA4" s="2" t="s">
        <v>4</v>
      </c>
    </row>
    <row r="5" spans="1:27" ht="14.25" customHeight="1" x14ac:dyDescent="0.25">
      <c r="A5" s="6" t="s">
        <v>5</v>
      </c>
      <c r="B5" s="699" t="s">
        <v>16</v>
      </c>
      <c r="C5" s="699"/>
      <c r="D5" s="699"/>
      <c r="E5" s="699"/>
      <c r="F5" s="699"/>
      <c r="G5" s="699"/>
      <c r="AA5" s="2" t="s">
        <v>7</v>
      </c>
    </row>
    <row r="6" spans="1:27" ht="14.25" customHeight="1" x14ac:dyDescent="0.25">
      <c r="A6" s="6" t="s">
        <v>8</v>
      </c>
      <c r="B6" s="699" t="s">
        <v>2444</v>
      </c>
      <c r="C6" s="699"/>
      <c r="D6" s="699"/>
      <c r="E6" s="699"/>
      <c r="F6" s="699"/>
      <c r="G6" s="699"/>
      <c r="AA6" s="2" t="s">
        <v>10</v>
      </c>
    </row>
    <row r="7" spans="1:27" ht="14.25" customHeight="1" x14ac:dyDescent="0.25">
      <c r="A7" s="6" t="s">
        <v>11</v>
      </c>
      <c r="B7" s="690" t="s">
        <v>9</v>
      </c>
      <c r="C7" s="690"/>
      <c r="D7" s="690"/>
      <c r="E7" s="690"/>
      <c r="F7" s="690"/>
      <c r="G7" s="690"/>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54</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5606</v>
      </c>
      <c r="C11" s="699"/>
      <c r="D11" s="699"/>
      <c r="E11" s="699"/>
      <c r="F11" s="699"/>
      <c r="G11" s="699"/>
      <c r="AA11" s="2" t="s">
        <v>21</v>
      </c>
    </row>
    <row r="12" spans="1:27" ht="14.25" customHeight="1" x14ac:dyDescent="0.25">
      <c r="A12" s="6" t="s">
        <v>22</v>
      </c>
      <c r="B12" s="688" t="s">
        <v>34</v>
      </c>
      <c r="C12" s="688"/>
      <c r="D12" s="688"/>
      <c r="E12" s="688"/>
      <c r="F12" s="688"/>
      <c r="G12" s="688"/>
      <c r="Z12" s="2" t="s">
        <v>24</v>
      </c>
      <c r="AA12" s="2" t="s">
        <v>25</v>
      </c>
    </row>
    <row r="13" spans="1:27" ht="14.25" customHeight="1" x14ac:dyDescent="0.25">
      <c r="A13" s="6" t="s">
        <v>26</v>
      </c>
      <c r="B13" s="699" t="s">
        <v>9</v>
      </c>
      <c r="C13" s="699"/>
      <c r="D13" s="699"/>
      <c r="E13" s="699"/>
      <c r="F13" s="699"/>
      <c r="G13" s="699"/>
      <c r="AA13" s="2" t="s">
        <v>18</v>
      </c>
    </row>
    <row r="14" spans="1:27" ht="14.25" customHeight="1" x14ac:dyDescent="0.25">
      <c r="A14" s="6" t="s">
        <v>28</v>
      </c>
      <c r="B14" s="690" t="s">
        <v>9</v>
      </c>
      <c r="C14" s="690"/>
      <c r="D14" s="690"/>
      <c r="E14" s="690"/>
      <c r="F14" s="690"/>
      <c r="G14" s="690"/>
      <c r="Z14" s="2" t="s">
        <v>29</v>
      </c>
      <c r="AA14" s="2" t="s">
        <v>23</v>
      </c>
    </row>
    <row r="15" spans="1:27" ht="14.25" customHeight="1" x14ac:dyDescent="0.25">
      <c r="A15" s="6" t="s">
        <v>30</v>
      </c>
      <c r="B15" s="688" t="s">
        <v>5606</v>
      </c>
      <c r="C15" s="688"/>
      <c r="D15" s="688"/>
      <c r="E15" s="688"/>
      <c r="F15" s="688"/>
      <c r="G15" s="688"/>
      <c r="H15" s="80"/>
      <c r="AA15" s="2" t="s">
        <v>31</v>
      </c>
    </row>
    <row r="16" spans="1:27" ht="14.25" customHeight="1" x14ac:dyDescent="0.25">
      <c r="A16" s="6" t="s">
        <v>32</v>
      </c>
      <c r="B16" s="699" t="s">
        <v>1250</v>
      </c>
      <c r="C16" s="699"/>
      <c r="D16" s="699"/>
      <c r="E16" s="699"/>
      <c r="F16" s="699"/>
      <c r="G16" s="699"/>
      <c r="AA16" s="2"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8647</v>
      </c>
      <c r="D21" s="10">
        <f t="shared" ref="D21:G21" si="0">D20-D25</f>
        <v>8311</v>
      </c>
      <c r="E21" s="10">
        <f t="shared" si="0"/>
        <v>7866</v>
      </c>
      <c r="F21" s="10">
        <f t="shared" si="0"/>
        <v>7540</v>
      </c>
      <c r="G21" s="10">
        <f t="shared" si="0"/>
        <v>7006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0.35177576176721859</v>
      </c>
      <c r="D22" s="12">
        <f t="shared" ref="D22:G22" si="1">D21/D20</f>
        <v>0.33860256671419842</v>
      </c>
      <c r="E22" s="12">
        <f t="shared" si="1"/>
        <v>0.32150739802174444</v>
      </c>
      <c r="F22" s="12">
        <f t="shared" si="1"/>
        <v>0.29854292049414</v>
      </c>
      <c r="G22" s="12">
        <f t="shared" si="1"/>
        <v>0.28229510838907246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1906</v>
      </c>
      <c r="D23" s="10">
        <v>1960</v>
      </c>
      <c r="E23" s="10">
        <v>1813</v>
      </c>
      <c r="F23" s="11">
        <v>1866</v>
      </c>
      <c r="G23" s="11">
        <v>1668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7.7539563077173426E-2</v>
      </c>
      <c r="D24" s="12">
        <f t="shared" ref="D24:F24" si="2">D23/D20</f>
        <v>7.9853330617233653E-2</v>
      </c>
      <c r="E24" s="12">
        <f t="shared" si="2"/>
        <v>7.4102836589552842E-2</v>
      </c>
      <c r="F24" s="12">
        <f t="shared" si="2"/>
        <v>7.3883433639531204E-2</v>
      </c>
      <c r="G24" s="12">
        <f>G23/G20</f>
        <v>6.7209283584495128E-2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15934</v>
      </c>
      <c r="D25" s="10">
        <v>16234</v>
      </c>
      <c r="E25" s="10">
        <v>16600</v>
      </c>
      <c r="F25" s="11">
        <v>17716</v>
      </c>
      <c r="G25" s="11">
        <v>17812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0.64822423823278141</v>
      </c>
      <c r="D26" s="12">
        <f t="shared" ref="D26:F26" si="3">D25/D20</f>
        <v>0.66139743328580158</v>
      </c>
      <c r="E26" s="12">
        <f t="shared" si="3"/>
        <v>0.67849260197825556</v>
      </c>
      <c r="F26" s="12">
        <f t="shared" si="3"/>
        <v>0.70145707950586</v>
      </c>
      <c r="G26" s="12">
        <f>G25/G20</f>
        <v>0.71770489161092754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2375</v>
      </c>
      <c r="C29" s="18">
        <v>8647</v>
      </c>
      <c r="D29" s="11">
        <v>8311</v>
      </c>
      <c r="E29" s="11">
        <v>7866</v>
      </c>
      <c r="F29" s="11">
        <v>7540</v>
      </c>
      <c r="G29" s="11">
        <v>7006</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8647</v>
      </c>
      <c r="D30" s="20">
        <f>SUM(D29:D29)</f>
        <v>8311</v>
      </c>
      <c r="E30" s="20">
        <f>SUM(E29:E29)</f>
        <v>7866</v>
      </c>
      <c r="F30" s="20">
        <f>SUM(F29:F29)</f>
        <v>7540</v>
      </c>
      <c r="G30" s="20">
        <f>SUM(G29:G29)</f>
        <v>7006</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BA02-000000000000}">
      <formula1>$AA$4:$AA$11</formula1>
    </dataValidation>
    <dataValidation type="list" allowBlank="1" showInputMessage="1" showErrorMessage="1" sqref="B10:G10" xr:uid="{00000000-0002-0000-BA02-000001000000}">
      <formula1>$AA$12:$AA$13</formula1>
    </dataValidation>
    <dataValidation type="list" allowBlank="1" showInputMessage="1" showErrorMessage="1" sqref="B12:G12" xr:uid="{00000000-0002-0000-BA02-000002000000}">
      <formula1>$AA$14:$AA$16</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K30"/>
  <sheetViews>
    <sheetView topLeftCell="A7" workbookViewId="0">
      <selection activeCell="A20" sqref="A20:XFD20"/>
    </sheetView>
  </sheetViews>
  <sheetFormatPr defaultRowHeight="15" x14ac:dyDescent="0.25"/>
  <cols>
    <col min="1" max="1" width="38.28515625" customWidth="1"/>
    <col min="2" max="2" width="38" customWidth="1"/>
    <col min="3" max="6" width="12" bestFit="1" customWidth="1"/>
    <col min="7" max="11" width="12.7109375" customWidth="1"/>
  </cols>
  <sheetData>
    <row r="1" spans="1:11" ht="18.75" x14ac:dyDescent="0.25">
      <c r="A1" s="200" t="s">
        <v>0</v>
      </c>
      <c r="B1" s="202"/>
      <c r="C1" s="202"/>
      <c r="D1" s="202"/>
      <c r="E1" s="202"/>
      <c r="F1" s="202"/>
      <c r="G1" s="202"/>
      <c r="H1" s="202"/>
      <c r="I1" s="202"/>
      <c r="J1" s="202"/>
      <c r="K1" s="202"/>
    </row>
    <row r="3" spans="1:11" x14ac:dyDescent="0.25">
      <c r="A3" s="201" t="s">
        <v>1</v>
      </c>
      <c r="B3" s="678" t="s">
        <v>6809</v>
      </c>
      <c r="C3" s="678"/>
      <c r="D3" s="678"/>
      <c r="E3" s="678"/>
      <c r="F3" s="678"/>
      <c r="G3" s="678"/>
      <c r="H3" s="678"/>
      <c r="I3" s="678"/>
      <c r="J3" s="678"/>
      <c r="K3" s="678"/>
    </row>
    <row r="4" spans="1:11" ht="15.75" customHeight="1" x14ac:dyDescent="0.25">
      <c r="A4" s="6" t="s">
        <v>2</v>
      </c>
      <c r="B4" s="676" t="s">
        <v>6810</v>
      </c>
      <c r="C4" s="676"/>
      <c r="D4" s="676"/>
      <c r="E4" s="676"/>
      <c r="F4" s="676"/>
      <c r="G4" s="676"/>
      <c r="H4" s="676"/>
      <c r="I4" s="676"/>
      <c r="J4" s="676"/>
      <c r="K4" s="676"/>
    </row>
    <row r="5" spans="1:11" x14ac:dyDescent="0.25">
      <c r="A5" s="6" t="s">
        <v>5</v>
      </c>
      <c r="B5" s="674" t="s">
        <v>4</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4" t="s">
        <v>6433</v>
      </c>
      <c r="C7" s="674"/>
      <c r="D7" s="674"/>
      <c r="E7" s="674"/>
      <c r="F7" s="674"/>
      <c r="G7" s="674"/>
      <c r="H7" s="674"/>
      <c r="I7" s="674"/>
      <c r="J7" s="674"/>
      <c r="K7" s="674"/>
    </row>
    <row r="8" spans="1:11" x14ac:dyDescent="0.25">
      <c r="A8" s="6" t="s">
        <v>13</v>
      </c>
      <c r="B8" s="676" t="s">
        <v>6239</v>
      </c>
      <c r="C8" s="676"/>
      <c r="D8" s="676"/>
      <c r="E8" s="676"/>
      <c r="F8" s="676"/>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25</v>
      </c>
      <c r="C10" s="674"/>
      <c r="D10" s="674"/>
      <c r="E10" s="674"/>
      <c r="F10" s="674"/>
      <c r="G10" s="674"/>
      <c r="H10" s="674"/>
      <c r="I10" s="674"/>
      <c r="J10" s="674"/>
      <c r="K10" s="674"/>
    </row>
    <row r="11" spans="1:11" x14ac:dyDescent="0.25">
      <c r="A11" s="6" t="s">
        <v>19</v>
      </c>
      <c r="B11" s="676" t="s">
        <v>1509</v>
      </c>
      <c r="C11" s="676"/>
      <c r="D11" s="676"/>
      <c r="E11" s="676"/>
      <c r="F11" s="676"/>
      <c r="G11" s="676"/>
      <c r="H11" s="676"/>
      <c r="I11" s="676"/>
      <c r="J11" s="676"/>
      <c r="K11" s="676"/>
    </row>
    <row r="12" spans="1:11" x14ac:dyDescent="0.25">
      <c r="A12" s="6" t="s">
        <v>3519</v>
      </c>
      <c r="B12" s="674" t="s">
        <v>23</v>
      </c>
      <c r="C12" s="674"/>
      <c r="D12" s="674"/>
      <c r="E12" s="674"/>
      <c r="F12" s="674"/>
      <c r="G12" s="674"/>
      <c r="H12" s="674"/>
      <c r="I12" s="674"/>
      <c r="J12" s="674"/>
      <c r="K12" s="674"/>
    </row>
    <row r="13" spans="1:11" x14ac:dyDescent="0.25">
      <c r="A13" s="6" t="s">
        <v>26</v>
      </c>
      <c r="B13" s="681" t="s">
        <v>9</v>
      </c>
      <c r="C13" s="681"/>
      <c r="D13" s="681"/>
      <c r="E13" s="681"/>
      <c r="F13" s="681"/>
      <c r="G13" s="679"/>
      <c r="H13" s="679"/>
      <c r="I13" s="679"/>
      <c r="J13" s="679"/>
      <c r="K13" s="679"/>
    </row>
    <row r="14" spans="1:11" x14ac:dyDescent="0.25">
      <c r="A14" s="6" t="s">
        <v>28</v>
      </c>
      <c r="B14" s="674" t="s">
        <v>6811</v>
      </c>
      <c r="C14" s="674"/>
      <c r="D14" s="674"/>
      <c r="E14" s="674"/>
      <c r="F14" s="674"/>
      <c r="G14" s="674"/>
      <c r="H14" s="674"/>
      <c r="I14" s="674"/>
      <c r="J14" s="674"/>
      <c r="K14" s="674"/>
    </row>
    <row r="15" spans="1:11" x14ac:dyDescent="0.25">
      <c r="A15" s="6" t="s">
        <v>30</v>
      </c>
      <c r="B15" s="674" t="s">
        <v>6812</v>
      </c>
      <c r="C15" s="674"/>
      <c r="D15" s="674"/>
      <c r="E15" s="674"/>
      <c r="F15" s="674"/>
      <c r="G15" s="674"/>
      <c r="H15" s="674"/>
      <c r="I15" s="674"/>
      <c r="J15" s="674"/>
      <c r="K15" s="674"/>
    </row>
    <row r="16" spans="1:11" x14ac:dyDescent="0.25">
      <c r="A16" s="6" t="s">
        <v>32</v>
      </c>
      <c r="B16" s="674" t="s">
        <v>6813</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55">
        <v>22543</v>
      </c>
      <c r="D20" s="155">
        <v>23086</v>
      </c>
      <c r="E20" s="155">
        <v>23186</v>
      </c>
      <c r="F20" s="510">
        <v>24242</v>
      </c>
      <c r="G20" s="10">
        <v>24581</v>
      </c>
      <c r="H20" s="10">
        <v>24545</v>
      </c>
      <c r="I20" s="10">
        <v>24466</v>
      </c>
      <c r="J20" s="155">
        <v>25656</v>
      </c>
      <c r="K20" s="156">
        <v>24818</v>
      </c>
    </row>
    <row r="21" spans="1:11" x14ac:dyDescent="0.25">
      <c r="A21" s="6" t="s">
        <v>44</v>
      </c>
      <c r="B21" s="202"/>
      <c r="C21" s="155">
        <v>22543</v>
      </c>
      <c r="D21" s="155">
        <v>23086</v>
      </c>
      <c r="E21" s="155">
        <v>23186</v>
      </c>
      <c r="F21" s="510">
        <v>24242</v>
      </c>
      <c r="G21" s="10">
        <v>24581</v>
      </c>
      <c r="H21" s="10">
        <v>24545</v>
      </c>
      <c r="I21" s="10">
        <v>24466</v>
      </c>
      <c r="J21" s="155">
        <v>25656</v>
      </c>
      <c r="K21" s="156">
        <v>24818</v>
      </c>
    </row>
    <row r="22" spans="1:11" x14ac:dyDescent="0.25">
      <c r="A22" s="6" t="s">
        <v>45</v>
      </c>
      <c r="B22" s="202"/>
      <c r="C22" s="12">
        <v>1</v>
      </c>
      <c r="D22" s="12">
        <v>1</v>
      </c>
      <c r="E22" s="12">
        <v>1</v>
      </c>
      <c r="F22" s="12">
        <v>1</v>
      </c>
      <c r="G22" s="12">
        <v>1</v>
      </c>
      <c r="H22" s="12">
        <v>1</v>
      </c>
      <c r="I22" s="12">
        <v>1</v>
      </c>
      <c r="J22" s="12">
        <v>1</v>
      </c>
      <c r="K22" s="12">
        <v>1</v>
      </c>
    </row>
    <row r="23" spans="1:11" x14ac:dyDescent="0.25">
      <c r="A23" s="6" t="s">
        <v>46</v>
      </c>
      <c r="B23" s="202"/>
      <c r="C23" s="10">
        <v>0</v>
      </c>
      <c r="D23" s="10">
        <v>0</v>
      </c>
      <c r="E23" s="10">
        <v>0</v>
      </c>
      <c r="F23" s="10">
        <v>0</v>
      </c>
      <c r="G23" s="10">
        <v>0</v>
      </c>
      <c r="H23" s="10">
        <v>0</v>
      </c>
      <c r="I23" s="10">
        <v>0</v>
      </c>
      <c r="J23" s="10">
        <v>0</v>
      </c>
      <c r="K23" s="10">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10">
        <v>0</v>
      </c>
      <c r="D25" s="10">
        <v>0</v>
      </c>
      <c r="E25" s="10">
        <v>0</v>
      </c>
      <c r="F25" s="10">
        <v>0</v>
      </c>
      <c r="G25" s="10">
        <v>0</v>
      </c>
      <c r="H25" s="10">
        <v>0</v>
      </c>
      <c r="I25" s="10">
        <v>0</v>
      </c>
      <c r="J25" s="10">
        <v>0</v>
      </c>
      <c r="K25" s="10">
        <v>0</v>
      </c>
    </row>
    <row r="26" spans="1:11" x14ac:dyDescent="0.25">
      <c r="A26" s="6" t="s">
        <v>49</v>
      </c>
      <c r="B26" s="202"/>
      <c r="C26" s="12">
        <v>0</v>
      </c>
      <c r="D26" s="12">
        <v>0</v>
      </c>
      <c r="E26" s="12">
        <v>0</v>
      </c>
      <c r="F26" s="12">
        <v>0</v>
      </c>
      <c r="G26" s="12">
        <v>0</v>
      </c>
      <c r="H26" s="12">
        <v>0</v>
      </c>
      <c r="I26" s="12">
        <v>0</v>
      </c>
      <c r="J26" s="12">
        <v>0</v>
      </c>
      <c r="K26" s="12">
        <v>0</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54" t="s">
        <v>6814</v>
      </c>
      <c r="C29" s="13">
        <v>22543</v>
      </c>
      <c r="D29" s="13">
        <v>23086</v>
      </c>
      <c r="E29" s="13">
        <v>23186</v>
      </c>
      <c r="F29" s="13">
        <v>24242</v>
      </c>
      <c r="G29" s="13">
        <v>24581</v>
      </c>
      <c r="H29" s="13">
        <v>24545</v>
      </c>
      <c r="I29" s="13">
        <v>24466</v>
      </c>
      <c r="J29" s="13">
        <v>25656</v>
      </c>
      <c r="K29" s="13">
        <v>24818</v>
      </c>
    </row>
    <row r="30" spans="1:11" x14ac:dyDescent="0.25">
      <c r="A30" s="6" t="s">
        <v>53</v>
      </c>
      <c r="C30" s="166">
        <v>22543</v>
      </c>
      <c r="D30" s="166">
        <v>23086</v>
      </c>
      <c r="E30" s="166">
        <v>23186</v>
      </c>
      <c r="F30" s="166">
        <v>24242</v>
      </c>
      <c r="G30" s="166">
        <v>24581</v>
      </c>
      <c r="H30" s="166">
        <v>24545</v>
      </c>
      <c r="I30" s="166">
        <v>24466</v>
      </c>
      <c r="J30" s="166">
        <v>25656</v>
      </c>
      <c r="K30"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0"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FF00"/>
  </sheetPr>
  <dimension ref="A1:K204"/>
  <sheetViews>
    <sheetView topLeftCell="A100" workbookViewId="0">
      <selection activeCell="C173" sqref="C173:K173"/>
    </sheetView>
  </sheetViews>
  <sheetFormatPr defaultRowHeight="15" x14ac:dyDescent="0.25"/>
  <cols>
    <col min="1" max="1" width="36.85546875" customWidth="1"/>
    <col min="2" max="2" width="56"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9277</v>
      </c>
      <c r="C3" s="702"/>
      <c r="D3" s="702"/>
      <c r="E3" s="702"/>
      <c r="F3" s="702"/>
      <c r="G3" s="702"/>
      <c r="H3" s="702"/>
      <c r="I3" s="702"/>
      <c r="J3" s="702"/>
      <c r="K3" s="702"/>
    </row>
    <row r="4" spans="1:11" x14ac:dyDescent="0.25">
      <c r="A4" s="6" t="s">
        <v>2</v>
      </c>
      <c r="B4" s="699" t="s">
        <v>9278</v>
      </c>
      <c r="C4" s="699"/>
      <c r="D4" s="699"/>
      <c r="E4" s="699"/>
      <c r="F4" s="699"/>
      <c r="G4" s="699"/>
      <c r="H4" s="699"/>
      <c r="I4" s="699"/>
      <c r="J4" s="699"/>
      <c r="K4" s="699"/>
    </row>
    <row r="5" spans="1:11" x14ac:dyDescent="0.25">
      <c r="A5" s="6" t="s">
        <v>5</v>
      </c>
      <c r="B5" s="699" t="s">
        <v>1932</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09" t="s">
        <v>2759</v>
      </c>
      <c r="C7" s="709"/>
      <c r="D7" s="709"/>
      <c r="E7" s="709"/>
      <c r="F7" s="709"/>
      <c r="G7" s="690"/>
      <c r="H7" s="690"/>
      <c r="I7" s="690"/>
      <c r="J7" s="690"/>
      <c r="K7" s="690"/>
    </row>
    <row r="8" spans="1:11" x14ac:dyDescent="0.25">
      <c r="A8" s="6" t="s">
        <v>13</v>
      </c>
      <c r="B8" s="703" t="s">
        <v>9</v>
      </c>
      <c r="C8" s="703"/>
      <c r="D8" s="703"/>
      <c r="E8" s="703"/>
      <c r="F8" s="703"/>
      <c r="G8" s="699"/>
      <c r="H8" s="699"/>
      <c r="I8" s="699"/>
      <c r="J8" s="699"/>
      <c r="K8" s="699"/>
    </row>
    <row r="9" spans="1:11" ht="33" customHeight="1" x14ac:dyDescent="0.25">
      <c r="A9" s="113" t="s">
        <v>15</v>
      </c>
      <c r="B9" s="706" t="s">
        <v>9279</v>
      </c>
      <c r="C9" s="706"/>
      <c r="D9" s="706"/>
      <c r="E9" s="706"/>
      <c r="F9" s="706"/>
      <c r="G9" s="706"/>
      <c r="H9" s="706"/>
      <c r="I9" s="706"/>
      <c r="J9" s="706"/>
      <c r="K9" s="706"/>
    </row>
    <row r="10" spans="1:11" x14ac:dyDescent="0.25">
      <c r="A10" s="6" t="s">
        <v>17</v>
      </c>
      <c r="B10" s="699" t="s">
        <v>25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9280</v>
      </c>
      <c r="C14" s="688"/>
      <c r="D14" s="688"/>
      <c r="E14" s="688"/>
      <c r="F14" s="688"/>
      <c r="G14" s="688"/>
      <c r="H14" s="688"/>
      <c r="I14" s="688"/>
      <c r="J14" s="688"/>
      <c r="K14" s="688"/>
    </row>
    <row r="15" spans="1:11" x14ac:dyDescent="0.25">
      <c r="A15" s="6" t="s">
        <v>30</v>
      </c>
      <c r="B15" s="709" t="s">
        <v>2759</v>
      </c>
      <c r="C15" s="709"/>
      <c r="D15" s="709"/>
      <c r="E15" s="709"/>
      <c r="F15" s="709"/>
      <c r="G15" s="690"/>
      <c r="H15" s="690"/>
      <c r="I15" s="690"/>
      <c r="J15" s="690"/>
      <c r="K15" s="690"/>
    </row>
    <row r="16" spans="1:11" x14ac:dyDescent="0.25">
      <c r="A16" s="6" t="s">
        <v>32</v>
      </c>
      <c r="B16" s="699" t="s">
        <v>399</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689" t="s">
        <v>9</v>
      </c>
      <c r="C18" s="689"/>
      <c r="D18" s="689"/>
      <c r="E18" s="689"/>
      <c r="F18" s="689"/>
      <c r="G18" s="688"/>
      <c r="H18" s="688"/>
      <c r="I18" s="688"/>
      <c r="J18" s="688"/>
      <c r="K18" s="688"/>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78">
        <v>23186</v>
      </c>
      <c r="F20" s="178">
        <v>24242</v>
      </c>
      <c r="G20" s="10">
        <v>24581</v>
      </c>
      <c r="H20" s="10">
        <v>24545</v>
      </c>
      <c r="I20" s="10">
        <v>24466</v>
      </c>
      <c r="J20" s="11">
        <v>25256</v>
      </c>
      <c r="K20" s="11">
        <v>24818</v>
      </c>
    </row>
    <row r="21" spans="1:11" x14ac:dyDescent="0.25">
      <c r="A21" s="6" t="s">
        <v>44</v>
      </c>
      <c r="B21" s="419"/>
      <c r="C21" s="419">
        <v>1</v>
      </c>
      <c r="D21" s="419">
        <v>0</v>
      </c>
      <c r="E21" s="419">
        <v>2</v>
      </c>
      <c r="F21" s="419">
        <v>242</v>
      </c>
      <c r="G21" s="10">
        <f>G20-G25</f>
        <v>323</v>
      </c>
      <c r="H21" s="10">
        <f t="shared" ref="H21:K21" si="0">H20-H25</f>
        <v>334</v>
      </c>
      <c r="I21" s="10">
        <f t="shared" si="0"/>
        <v>288</v>
      </c>
      <c r="J21" s="10">
        <f t="shared" si="0"/>
        <v>131</v>
      </c>
      <c r="K21" s="10">
        <f t="shared" si="0"/>
        <v>143</v>
      </c>
    </row>
    <row r="22" spans="1:11" x14ac:dyDescent="0.25">
      <c r="A22" s="6" t="s">
        <v>45</v>
      </c>
      <c r="B22" s="419"/>
      <c r="C22" s="12">
        <f t="shared" ref="C22:F22" si="1">C21/C20</f>
        <v>4.4359668189681943E-5</v>
      </c>
      <c r="D22" s="12">
        <f t="shared" si="1"/>
        <v>0</v>
      </c>
      <c r="E22" s="12">
        <f t="shared" si="1"/>
        <v>8.6258949365996718E-5</v>
      </c>
      <c r="F22" s="12">
        <f t="shared" si="1"/>
        <v>9.982674696807194E-3</v>
      </c>
      <c r="G22" s="12">
        <f>G21/G20</f>
        <v>1.3140230259143241E-2</v>
      </c>
      <c r="H22" s="12">
        <f t="shared" ref="H22:K22" si="2">H21/H20</f>
        <v>1.3607659401100021E-2</v>
      </c>
      <c r="I22" s="12">
        <f t="shared" si="2"/>
        <v>1.1771437913839614E-2</v>
      </c>
      <c r="J22" s="12">
        <f t="shared" si="2"/>
        <v>5.1868862844472599E-3</v>
      </c>
      <c r="K22" s="12">
        <f t="shared" si="2"/>
        <v>5.7619469739705054E-3</v>
      </c>
    </row>
    <row r="23" spans="1:11" x14ac:dyDescent="0.25">
      <c r="A23" s="6" t="s">
        <v>46</v>
      </c>
      <c r="B23" s="419" t="s">
        <v>9281</v>
      </c>
      <c r="C23" s="419">
        <v>1</v>
      </c>
      <c r="D23" s="419">
        <v>0</v>
      </c>
      <c r="E23" s="419">
        <v>0</v>
      </c>
      <c r="F23" s="419">
        <v>0</v>
      </c>
      <c r="G23" s="10">
        <v>0</v>
      </c>
      <c r="H23" s="10">
        <v>1</v>
      </c>
      <c r="I23" s="10">
        <v>0</v>
      </c>
      <c r="J23" s="9">
        <v>1</v>
      </c>
      <c r="K23" s="9">
        <v>1</v>
      </c>
    </row>
    <row r="24" spans="1:11" x14ac:dyDescent="0.25">
      <c r="A24" s="6" t="s">
        <v>47</v>
      </c>
      <c r="B24" s="419"/>
      <c r="C24" s="12">
        <f t="shared" ref="C24:F24" si="3">C23/C20</f>
        <v>4.4359668189681943E-5</v>
      </c>
      <c r="D24" s="12">
        <f t="shared" si="3"/>
        <v>0</v>
      </c>
      <c r="E24" s="12">
        <f t="shared" si="3"/>
        <v>0</v>
      </c>
      <c r="F24" s="12">
        <f t="shared" si="3"/>
        <v>0</v>
      </c>
      <c r="G24" s="12">
        <f>G23/G20</f>
        <v>0</v>
      </c>
      <c r="H24" s="12">
        <f t="shared" ref="H24:J24" si="4">H23/H20</f>
        <v>4.074149521287431E-5</v>
      </c>
      <c r="I24" s="12">
        <f t="shared" si="4"/>
        <v>0</v>
      </c>
      <c r="J24" s="12">
        <f t="shared" si="4"/>
        <v>3.9594551789673741E-5</v>
      </c>
      <c r="K24" s="12">
        <f>K23/K20</f>
        <v>4.0293335482311224E-5</v>
      </c>
    </row>
    <row r="25" spans="1:11" x14ac:dyDescent="0.25">
      <c r="A25" s="6" t="s">
        <v>48</v>
      </c>
      <c r="B25" s="419"/>
      <c r="C25">
        <v>22542</v>
      </c>
      <c r="D25">
        <v>23086</v>
      </c>
      <c r="E25">
        <v>23184</v>
      </c>
      <c r="F25">
        <v>24000</v>
      </c>
      <c r="G25" s="10">
        <v>24258</v>
      </c>
      <c r="H25" s="10">
        <v>24211</v>
      </c>
      <c r="I25" s="10">
        <v>24178</v>
      </c>
      <c r="J25" s="9">
        <v>25125</v>
      </c>
      <c r="K25" s="9">
        <v>24675</v>
      </c>
    </row>
    <row r="26" spans="1:11" x14ac:dyDescent="0.25">
      <c r="A26" s="6" t="s">
        <v>49</v>
      </c>
      <c r="B26" s="419"/>
      <c r="C26" s="12">
        <f t="shared" ref="C26:F26" si="5">C25/C20</f>
        <v>0.99995564033181028</v>
      </c>
      <c r="D26" s="12">
        <f t="shared" si="5"/>
        <v>1</v>
      </c>
      <c r="E26" s="12">
        <f t="shared" si="5"/>
        <v>0.99991374105063402</v>
      </c>
      <c r="F26" s="12">
        <f t="shared" si="5"/>
        <v>0.99001732530319275</v>
      </c>
      <c r="G26" s="12">
        <f>G25/G20</f>
        <v>0.98685976974085676</v>
      </c>
      <c r="H26" s="12">
        <f t="shared" ref="H26:J26" si="6">H25/H20</f>
        <v>0.98639234059890002</v>
      </c>
      <c r="I26" s="12">
        <f t="shared" si="6"/>
        <v>0.98822856208616039</v>
      </c>
      <c r="J26" s="12">
        <f t="shared" si="6"/>
        <v>0.9948131137155527</v>
      </c>
      <c r="K26" s="12">
        <f>K25/K20</f>
        <v>0.99423805302602952</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518" t="s">
        <v>2110</v>
      </c>
      <c r="G28" s="433" t="s">
        <v>2073</v>
      </c>
      <c r="H28" s="433" t="s">
        <v>2074</v>
      </c>
      <c r="I28" s="433" t="s">
        <v>2075</v>
      </c>
      <c r="J28" s="433" t="s">
        <v>2076</v>
      </c>
      <c r="K28" s="434" t="s">
        <v>2077</v>
      </c>
    </row>
    <row r="29" spans="1:11" x14ac:dyDescent="0.25">
      <c r="A29" s="167">
        <v>1</v>
      </c>
      <c r="B29" s="409" t="s">
        <v>1530</v>
      </c>
      <c r="C29" s="687" t="s">
        <v>10812</v>
      </c>
      <c r="D29" s="705"/>
      <c r="E29" s="705"/>
      <c r="F29" s="705"/>
      <c r="G29" s="705"/>
      <c r="H29" s="705"/>
      <c r="I29" s="705"/>
      <c r="J29" s="705"/>
      <c r="K29" s="705"/>
    </row>
    <row r="30" spans="1:11" x14ac:dyDescent="0.25">
      <c r="A30" s="167" t="s">
        <v>9282</v>
      </c>
      <c r="B30" s="409"/>
      <c r="C30" s="687" t="s">
        <v>10812</v>
      </c>
      <c r="D30" s="705"/>
      <c r="E30" s="705"/>
      <c r="F30" s="705"/>
      <c r="G30" s="705"/>
      <c r="H30" s="705"/>
      <c r="I30" s="705"/>
      <c r="J30" s="705"/>
      <c r="K30" s="705"/>
    </row>
    <row r="31" spans="1:11" x14ac:dyDescent="0.25">
      <c r="A31" s="167" t="s">
        <v>9283</v>
      </c>
      <c r="B31" s="409"/>
      <c r="C31" s="687" t="s">
        <v>10812</v>
      </c>
      <c r="D31" s="705"/>
      <c r="E31" s="705"/>
      <c r="F31" s="705"/>
      <c r="G31" s="705"/>
      <c r="H31" s="705"/>
      <c r="I31" s="705"/>
      <c r="J31" s="705"/>
      <c r="K31" s="705"/>
    </row>
    <row r="32" spans="1:11" x14ac:dyDescent="0.25">
      <c r="A32" s="167" t="s">
        <v>9284</v>
      </c>
      <c r="B32" s="409"/>
      <c r="C32" s="687" t="s">
        <v>10812</v>
      </c>
      <c r="D32" s="705"/>
      <c r="E32" s="705"/>
      <c r="F32" s="705"/>
      <c r="G32" s="705"/>
      <c r="H32" s="705"/>
      <c r="I32" s="705"/>
      <c r="J32" s="705"/>
      <c r="K32" s="705"/>
    </row>
    <row r="33" spans="1:11" x14ac:dyDescent="0.25">
      <c r="A33" s="167" t="s">
        <v>9285</v>
      </c>
      <c r="B33" s="409"/>
      <c r="C33" s="687" t="s">
        <v>10812</v>
      </c>
      <c r="D33" s="705"/>
      <c r="E33" s="705"/>
      <c r="F33" s="705"/>
      <c r="G33" s="705"/>
      <c r="H33" s="705"/>
      <c r="I33" s="705"/>
      <c r="J33" s="705"/>
      <c r="K33" s="705"/>
    </row>
    <row r="34" spans="1:11" x14ac:dyDescent="0.25">
      <c r="A34" s="167" t="s">
        <v>9286</v>
      </c>
      <c r="C34" s="687" t="s">
        <v>10812</v>
      </c>
      <c r="D34" s="705"/>
      <c r="E34" s="705"/>
      <c r="F34" s="705"/>
      <c r="G34" s="705"/>
      <c r="H34" s="705"/>
      <c r="I34" s="705"/>
      <c r="J34" s="705"/>
      <c r="K34" s="705"/>
    </row>
    <row r="35" spans="1:11" x14ac:dyDescent="0.25">
      <c r="A35" s="167" t="s">
        <v>9287</v>
      </c>
      <c r="C35" s="687" t="s">
        <v>10812</v>
      </c>
      <c r="D35" s="705"/>
      <c r="E35" s="705"/>
      <c r="F35" s="705"/>
      <c r="G35" s="705"/>
      <c r="H35" s="705"/>
      <c r="I35" s="705"/>
      <c r="J35" s="705"/>
      <c r="K35" s="705"/>
    </row>
    <row r="36" spans="1:11" x14ac:dyDescent="0.25">
      <c r="A36" s="167" t="s">
        <v>9288</v>
      </c>
      <c r="C36" s="687" t="s">
        <v>10812</v>
      </c>
      <c r="D36" s="705"/>
      <c r="E36" s="705"/>
      <c r="F36" s="705"/>
      <c r="G36" s="705"/>
      <c r="H36" s="705"/>
      <c r="I36" s="705"/>
      <c r="J36" s="705"/>
      <c r="K36" s="705"/>
    </row>
    <row r="37" spans="1:11" x14ac:dyDescent="0.25">
      <c r="A37" s="167" t="s">
        <v>9289</v>
      </c>
      <c r="C37" s="687" t="s">
        <v>10812</v>
      </c>
      <c r="D37" s="705"/>
      <c r="E37" s="705"/>
      <c r="F37" s="705"/>
      <c r="G37" s="705"/>
      <c r="H37" s="705"/>
      <c r="I37" s="705"/>
      <c r="J37" s="705"/>
      <c r="K37" s="705"/>
    </row>
    <row r="38" spans="1:11" x14ac:dyDescent="0.25">
      <c r="A38" s="167" t="s">
        <v>9290</v>
      </c>
      <c r="C38" s="687" t="s">
        <v>10812</v>
      </c>
      <c r="D38" s="705"/>
      <c r="E38" s="705"/>
      <c r="F38" s="705"/>
      <c r="G38" s="705"/>
      <c r="H38" s="705"/>
      <c r="I38" s="705"/>
      <c r="J38" s="705"/>
      <c r="K38" s="705"/>
    </row>
    <row r="39" spans="1:11" x14ac:dyDescent="0.25">
      <c r="A39" s="167" t="s">
        <v>9291</v>
      </c>
      <c r="C39" s="687" t="s">
        <v>10812</v>
      </c>
      <c r="D39" s="705"/>
      <c r="E39" s="705"/>
      <c r="F39" s="705"/>
      <c r="G39" s="705"/>
      <c r="H39" s="705"/>
      <c r="I39" s="705"/>
      <c r="J39" s="705"/>
      <c r="K39" s="705"/>
    </row>
    <row r="40" spans="1:11" x14ac:dyDescent="0.25">
      <c r="A40" s="167" t="s">
        <v>9292</v>
      </c>
      <c r="C40" s="687" t="s">
        <v>10812</v>
      </c>
      <c r="D40" s="705"/>
      <c r="E40" s="705"/>
      <c r="F40" s="705"/>
      <c r="G40" s="705"/>
      <c r="H40" s="705"/>
      <c r="I40" s="705"/>
      <c r="J40" s="705"/>
      <c r="K40" s="705"/>
    </row>
    <row r="41" spans="1:11" x14ac:dyDescent="0.25">
      <c r="A41" s="167" t="s">
        <v>9293</v>
      </c>
      <c r="C41" s="687" t="s">
        <v>10812</v>
      </c>
      <c r="D41" s="705"/>
      <c r="E41" s="705"/>
      <c r="F41" s="705"/>
      <c r="G41" s="705"/>
      <c r="H41" s="705"/>
      <c r="I41" s="705"/>
      <c r="J41" s="705"/>
      <c r="K41" s="705"/>
    </row>
    <row r="42" spans="1:11" x14ac:dyDescent="0.25">
      <c r="A42" s="167" t="s">
        <v>9294</v>
      </c>
      <c r="C42" s="687" t="s">
        <v>10812</v>
      </c>
      <c r="D42" s="705"/>
      <c r="E42" s="705"/>
      <c r="F42" s="705"/>
      <c r="G42" s="705"/>
      <c r="H42" s="705"/>
      <c r="I42" s="705"/>
      <c r="J42" s="705"/>
      <c r="K42" s="705"/>
    </row>
    <row r="43" spans="1:11" x14ac:dyDescent="0.25">
      <c r="A43" s="167" t="s">
        <v>9295</v>
      </c>
      <c r="C43" s="687" t="s">
        <v>10812</v>
      </c>
      <c r="D43" s="705"/>
      <c r="E43" s="705"/>
      <c r="F43" s="705"/>
      <c r="G43" s="705"/>
      <c r="H43" s="705"/>
      <c r="I43" s="705"/>
      <c r="J43" s="705"/>
      <c r="K43" s="705"/>
    </row>
    <row r="44" spans="1:11" x14ac:dyDescent="0.25">
      <c r="A44" s="167" t="s">
        <v>9296</v>
      </c>
      <c r="C44" s="687" t="s">
        <v>10812</v>
      </c>
      <c r="D44" s="705"/>
      <c r="E44" s="705"/>
      <c r="F44" s="705"/>
      <c r="G44" s="705"/>
      <c r="H44" s="705"/>
      <c r="I44" s="705"/>
      <c r="J44" s="705"/>
      <c r="K44" s="705"/>
    </row>
    <row r="45" spans="1:11" x14ac:dyDescent="0.25">
      <c r="A45" s="167" t="s">
        <v>9297</v>
      </c>
      <c r="C45" s="687" t="s">
        <v>10812</v>
      </c>
      <c r="D45" s="705"/>
      <c r="E45" s="705"/>
      <c r="F45" s="705"/>
      <c r="G45" s="705"/>
      <c r="H45" s="705"/>
      <c r="I45" s="705"/>
      <c r="J45" s="705"/>
      <c r="K45" s="705"/>
    </row>
    <row r="46" spans="1:11" x14ac:dyDescent="0.25">
      <c r="A46" s="167" t="s">
        <v>9298</v>
      </c>
      <c r="C46" s="687" t="s">
        <v>10812</v>
      </c>
      <c r="D46" s="705"/>
      <c r="E46" s="705"/>
      <c r="F46" s="705"/>
      <c r="G46" s="705"/>
      <c r="H46" s="705"/>
      <c r="I46" s="705"/>
      <c r="J46" s="705"/>
      <c r="K46" s="705"/>
    </row>
    <row r="47" spans="1:11" x14ac:dyDescent="0.25">
      <c r="A47" s="167" t="s">
        <v>9299</v>
      </c>
      <c r="C47" s="687" t="s">
        <v>10812</v>
      </c>
      <c r="D47" s="705"/>
      <c r="E47" s="705"/>
      <c r="F47" s="705"/>
      <c r="G47" s="705"/>
      <c r="H47" s="705"/>
      <c r="I47" s="705"/>
      <c r="J47" s="705"/>
      <c r="K47" s="705"/>
    </row>
    <row r="48" spans="1:11" x14ac:dyDescent="0.25">
      <c r="A48" s="167" t="s">
        <v>9300</v>
      </c>
      <c r="C48" s="687" t="s">
        <v>10812</v>
      </c>
      <c r="D48" s="705"/>
      <c r="E48" s="705"/>
      <c r="F48" s="705"/>
      <c r="G48" s="705"/>
      <c r="H48" s="705"/>
      <c r="I48" s="705"/>
      <c r="J48" s="705"/>
      <c r="K48" s="705"/>
    </row>
    <row r="49" spans="1:11" x14ac:dyDescent="0.25">
      <c r="A49" s="167" t="s">
        <v>2222</v>
      </c>
      <c r="C49" s="687" t="s">
        <v>10812</v>
      </c>
      <c r="D49" s="705"/>
      <c r="E49" s="705"/>
      <c r="F49" s="705"/>
      <c r="G49" s="705"/>
      <c r="H49" s="705"/>
      <c r="I49" s="705"/>
      <c r="J49" s="705"/>
      <c r="K49" s="705"/>
    </row>
    <row r="50" spans="1:11" x14ac:dyDescent="0.25">
      <c r="A50" s="167" t="s">
        <v>9301</v>
      </c>
      <c r="C50" s="687" t="s">
        <v>10812</v>
      </c>
      <c r="D50" s="705"/>
      <c r="E50" s="705"/>
      <c r="F50" s="705"/>
      <c r="G50" s="705"/>
      <c r="H50" s="705"/>
      <c r="I50" s="705"/>
      <c r="J50" s="705"/>
      <c r="K50" s="705"/>
    </row>
    <row r="51" spans="1:11" x14ac:dyDescent="0.25">
      <c r="A51" s="167" t="s">
        <v>9302</v>
      </c>
      <c r="C51" s="687" t="s">
        <v>10812</v>
      </c>
      <c r="D51" s="705"/>
      <c r="E51" s="705"/>
      <c r="F51" s="705"/>
      <c r="G51" s="705"/>
      <c r="H51" s="705"/>
      <c r="I51" s="705"/>
      <c r="J51" s="705"/>
      <c r="K51" s="705"/>
    </row>
    <row r="52" spans="1:11" x14ac:dyDescent="0.25">
      <c r="A52" s="167" t="s">
        <v>9303</v>
      </c>
      <c r="C52" s="687" t="s">
        <v>10812</v>
      </c>
      <c r="D52" s="705"/>
      <c r="E52" s="705"/>
      <c r="F52" s="705"/>
      <c r="G52" s="705"/>
      <c r="H52" s="705"/>
      <c r="I52" s="705"/>
      <c r="J52" s="705"/>
      <c r="K52" s="705"/>
    </row>
    <row r="53" spans="1:11" x14ac:dyDescent="0.25">
      <c r="A53" s="167" t="s">
        <v>9304</v>
      </c>
      <c r="C53" s="687" t="s">
        <v>10812</v>
      </c>
      <c r="D53" s="705"/>
      <c r="E53" s="705"/>
      <c r="F53" s="705"/>
      <c r="G53" s="705"/>
      <c r="H53" s="705"/>
      <c r="I53" s="705"/>
      <c r="J53" s="705"/>
      <c r="K53" s="705"/>
    </row>
    <row r="54" spans="1:11" x14ac:dyDescent="0.25">
      <c r="A54" s="167" t="s">
        <v>9305</v>
      </c>
      <c r="C54" s="687" t="s">
        <v>10812</v>
      </c>
      <c r="D54" s="705"/>
      <c r="E54" s="705"/>
      <c r="F54" s="705"/>
      <c r="G54" s="705"/>
      <c r="H54" s="705"/>
      <c r="I54" s="705"/>
      <c r="J54" s="705"/>
      <c r="K54" s="705"/>
    </row>
    <row r="55" spans="1:11" x14ac:dyDescent="0.25">
      <c r="A55" s="167" t="s">
        <v>9306</v>
      </c>
      <c r="C55" s="687" t="s">
        <v>10812</v>
      </c>
      <c r="D55" s="705"/>
      <c r="E55" s="705"/>
      <c r="F55" s="705"/>
      <c r="G55" s="705"/>
      <c r="H55" s="705"/>
      <c r="I55" s="705"/>
      <c r="J55" s="705"/>
      <c r="K55" s="705"/>
    </row>
    <row r="56" spans="1:11" x14ac:dyDescent="0.25">
      <c r="A56" s="167" t="s">
        <v>9306</v>
      </c>
      <c r="C56" s="687" t="s">
        <v>10812</v>
      </c>
      <c r="D56" s="705"/>
      <c r="E56" s="705"/>
      <c r="F56" s="705"/>
      <c r="G56" s="705"/>
      <c r="H56" s="705"/>
      <c r="I56" s="705"/>
      <c r="J56" s="705"/>
      <c r="K56" s="705"/>
    </row>
    <row r="57" spans="1:11" x14ac:dyDescent="0.25">
      <c r="A57" s="167" t="s">
        <v>9306</v>
      </c>
      <c r="C57" s="687" t="s">
        <v>10812</v>
      </c>
      <c r="D57" s="705"/>
      <c r="E57" s="705"/>
      <c r="F57" s="705"/>
      <c r="G57" s="705"/>
      <c r="H57" s="705"/>
      <c r="I57" s="705"/>
      <c r="J57" s="705"/>
      <c r="K57" s="705"/>
    </row>
    <row r="58" spans="1:11" x14ac:dyDescent="0.25">
      <c r="A58" s="167" t="s">
        <v>1611</v>
      </c>
      <c r="C58" s="687" t="s">
        <v>10812</v>
      </c>
      <c r="D58" s="705"/>
      <c r="E58" s="705"/>
      <c r="F58" s="705"/>
      <c r="G58" s="705"/>
      <c r="H58" s="705"/>
      <c r="I58" s="705"/>
      <c r="J58" s="705"/>
      <c r="K58" s="705"/>
    </row>
    <row r="59" spans="1:11" x14ac:dyDescent="0.25">
      <c r="A59" s="167" t="s">
        <v>9307</v>
      </c>
      <c r="C59" s="687" t="s">
        <v>10812</v>
      </c>
      <c r="D59" s="705"/>
      <c r="E59" s="705"/>
      <c r="F59" s="705"/>
      <c r="G59" s="705"/>
      <c r="H59" s="705"/>
      <c r="I59" s="705"/>
      <c r="J59" s="705"/>
      <c r="K59" s="705"/>
    </row>
    <row r="60" spans="1:11" x14ac:dyDescent="0.25">
      <c r="A60" s="167" t="s">
        <v>9306</v>
      </c>
      <c r="C60" s="687" t="s">
        <v>10812</v>
      </c>
      <c r="D60" s="705"/>
      <c r="E60" s="705"/>
      <c r="F60" s="705"/>
      <c r="G60" s="705"/>
      <c r="H60" s="705"/>
      <c r="I60" s="705"/>
      <c r="J60" s="705"/>
      <c r="K60" s="705"/>
    </row>
    <row r="61" spans="1:11" x14ac:dyDescent="0.25">
      <c r="A61" s="167" t="s">
        <v>2283</v>
      </c>
      <c r="C61" s="687" t="s">
        <v>10812</v>
      </c>
      <c r="D61" s="705"/>
      <c r="E61" s="705"/>
      <c r="F61" s="705"/>
      <c r="G61" s="705"/>
      <c r="H61" s="705"/>
      <c r="I61" s="705"/>
      <c r="J61" s="705"/>
      <c r="K61" s="705"/>
    </row>
    <row r="62" spans="1:11" x14ac:dyDescent="0.25">
      <c r="A62" s="167" t="s">
        <v>9308</v>
      </c>
      <c r="C62" s="687" t="s">
        <v>10812</v>
      </c>
      <c r="D62" s="705"/>
      <c r="E62" s="705"/>
      <c r="F62" s="705"/>
      <c r="G62" s="705"/>
      <c r="H62" s="705"/>
      <c r="I62" s="705"/>
      <c r="J62" s="705"/>
      <c r="K62" s="705"/>
    </row>
    <row r="63" spans="1:11" x14ac:dyDescent="0.25">
      <c r="A63" s="167" t="s">
        <v>6579</v>
      </c>
      <c r="C63" s="687" t="s">
        <v>10812</v>
      </c>
      <c r="D63" s="705"/>
      <c r="E63" s="705"/>
      <c r="F63" s="705"/>
      <c r="G63" s="705"/>
      <c r="H63" s="705"/>
      <c r="I63" s="705"/>
      <c r="J63" s="705"/>
      <c r="K63" s="705"/>
    </row>
    <row r="64" spans="1:11" x14ac:dyDescent="0.25">
      <c r="A64" s="167" t="s">
        <v>9309</v>
      </c>
      <c r="C64" s="687" t="s">
        <v>10812</v>
      </c>
      <c r="D64" s="705"/>
      <c r="E64" s="705"/>
      <c r="F64" s="705"/>
      <c r="G64" s="705"/>
      <c r="H64" s="705"/>
      <c r="I64" s="705"/>
      <c r="J64" s="705"/>
      <c r="K64" s="705"/>
    </row>
    <row r="65" spans="1:11" x14ac:dyDescent="0.25">
      <c r="A65" s="167" t="s">
        <v>9310</v>
      </c>
      <c r="C65" s="687" t="s">
        <v>10812</v>
      </c>
      <c r="D65" s="705"/>
      <c r="E65" s="705"/>
      <c r="F65" s="705"/>
      <c r="G65" s="705"/>
      <c r="H65" s="705"/>
      <c r="I65" s="705"/>
      <c r="J65" s="705"/>
      <c r="K65" s="705"/>
    </row>
    <row r="66" spans="1:11" x14ac:dyDescent="0.25">
      <c r="A66" s="167" t="s">
        <v>9311</v>
      </c>
      <c r="C66" s="687" t="s">
        <v>10812</v>
      </c>
      <c r="D66" s="705"/>
      <c r="E66" s="705"/>
      <c r="F66" s="705"/>
      <c r="G66" s="705"/>
      <c r="H66" s="705"/>
      <c r="I66" s="705"/>
      <c r="J66" s="705"/>
      <c r="K66" s="705"/>
    </row>
    <row r="67" spans="1:11" x14ac:dyDescent="0.25">
      <c r="A67" s="167" t="s">
        <v>9312</v>
      </c>
      <c r="C67" s="687" t="s">
        <v>10812</v>
      </c>
      <c r="D67" s="705"/>
      <c r="E67" s="705"/>
      <c r="F67" s="705"/>
      <c r="G67" s="705"/>
      <c r="H67" s="705"/>
      <c r="I67" s="705"/>
      <c r="J67" s="705"/>
      <c r="K67" s="705"/>
    </row>
    <row r="68" spans="1:11" x14ac:dyDescent="0.25">
      <c r="A68" s="167" t="s">
        <v>9306</v>
      </c>
      <c r="C68" s="687" t="s">
        <v>10812</v>
      </c>
      <c r="D68" s="705"/>
      <c r="E68" s="705"/>
      <c r="F68" s="705"/>
      <c r="G68" s="705"/>
      <c r="H68" s="705"/>
      <c r="I68" s="705"/>
      <c r="J68" s="705"/>
      <c r="K68" s="705"/>
    </row>
    <row r="69" spans="1:11" x14ac:dyDescent="0.25">
      <c r="A69" s="167" t="s">
        <v>9313</v>
      </c>
      <c r="C69" s="687" t="s">
        <v>10812</v>
      </c>
      <c r="D69" s="705"/>
      <c r="E69" s="705"/>
      <c r="F69" s="705"/>
      <c r="G69" s="705"/>
      <c r="H69" s="705"/>
      <c r="I69" s="705"/>
      <c r="J69" s="705"/>
      <c r="K69" s="705"/>
    </row>
    <row r="70" spans="1:11" x14ac:dyDescent="0.25">
      <c r="A70" s="167" t="s">
        <v>9314</v>
      </c>
      <c r="C70" s="687" t="s">
        <v>10812</v>
      </c>
      <c r="D70" s="705"/>
      <c r="E70" s="705"/>
      <c r="F70" s="705"/>
      <c r="G70" s="705"/>
      <c r="H70" s="705"/>
      <c r="I70" s="705"/>
      <c r="J70" s="705"/>
      <c r="K70" s="705"/>
    </row>
    <row r="71" spans="1:11" x14ac:dyDescent="0.25">
      <c r="A71" s="167" t="s">
        <v>9315</v>
      </c>
      <c r="C71" s="687" t="s">
        <v>10812</v>
      </c>
      <c r="D71" s="705"/>
      <c r="E71" s="705"/>
      <c r="F71" s="705"/>
      <c r="G71" s="705"/>
      <c r="H71" s="705"/>
      <c r="I71" s="705"/>
      <c r="J71" s="705"/>
      <c r="K71" s="705"/>
    </row>
    <row r="72" spans="1:11" x14ac:dyDescent="0.25">
      <c r="A72" s="167" t="s">
        <v>9316</v>
      </c>
      <c r="C72" s="687" t="s">
        <v>10812</v>
      </c>
      <c r="D72" s="705"/>
      <c r="E72" s="705"/>
      <c r="F72" s="705"/>
      <c r="G72" s="705"/>
      <c r="H72" s="705"/>
      <c r="I72" s="705"/>
      <c r="J72" s="705"/>
      <c r="K72" s="705"/>
    </row>
    <row r="73" spans="1:11" x14ac:dyDescent="0.25">
      <c r="A73" s="167" t="s">
        <v>9317</v>
      </c>
      <c r="C73" s="687" t="s">
        <v>10812</v>
      </c>
      <c r="D73" s="705"/>
      <c r="E73" s="705"/>
      <c r="F73" s="705"/>
      <c r="G73" s="705"/>
      <c r="H73" s="705"/>
      <c r="I73" s="705"/>
      <c r="J73" s="705"/>
      <c r="K73" s="705"/>
    </row>
    <row r="74" spans="1:11" x14ac:dyDescent="0.25">
      <c r="A74" s="167" t="s">
        <v>9318</v>
      </c>
      <c r="C74" s="687" t="s">
        <v>10812</v>
      </c>
      <c r="D74" s="705"/>
      <c r="E74" s="705"/>
      <c r="F74" s="705"/>
      <c r="G74" s="705"/>
      <c r="H74" s="705"/>
      <c r="I74" s="705"/>
      <c r="J74" s="705"/>
      <c r="K74" s="705"/>
    </row>
    <row r="75" spans="1:11" x14ac:dyDescent="0.25">
      <c r="A75" s="167" t="s">
        <v>9319</v>
      </c>
      <c r="C75" s="687" t="s">
        <v>10812</v>
      </c>
      <c r="D75" s="705"/>
      <c r="E75" s="705"/>
      <c r="F75" s="705"/>
      <c r="G75" s="705"/>
      <c r="H75" s="705"/>
      <c r="I75" s="705"/>
      <c r="J75" s="705"/>
      <c r="K75" s="705"/>
    </row>
    <row r="76" spans="1:11" x14ac:dyDescent="0.25">
      <c r="A76" s="167" t="s">
        <v>9320</v>
      </c>
      <c r="C76" s="687" t="s">
        <v>10812</v>
      </c>
      <c r="D76" s="705"/>
      <c r="E76" s="705"/>
      <c r="F76" s="705"/>
      <c r="G76" s="705"/>
      <c r="H76" s="705"/>
      <c r="I76" s="705"/>
      <c r="J76" s="705"/>
      <c r="K76" s="705"/>
    </row>
    <row r="77" spans="1:11" x14ac:dyDescent="0.25">
      <c r="A77" s="167" t="s">
        <v>9321</v>
      </c>
      <c r="B77" s="167"/>
      <c r="C77" s="687" t="s">
        <v>10812</v>
      </c>
      <c r="D77" s="705"/>
      <c r="E77" s="705"/>
      <c r="F77" s="705"/>
      <c r="G77" s="705"/>
      <c r="H77" s="705"/>
      <c r="I77" s="705"/>
      <c r="J77" s="705"/>
      <c r="K77" s="705"/>
    </row>
    <row r="78" spans="1:11" x14ac:dyDescent="0.25">
      <c r="A78" s="167" t="s">
        <v>9322</v>
      </c>
      <c r="B78" s="167"/>
      <c r="C78" s="687" t="s">
        <v>10812</v>
      </c>
      <c r="D78" s="705"/>
      <c r="E78" s="705"/>
      <c r="F78" s="705"/>
      <c r="G78" s="705"/>
      <c r="H78" s="705"/>
      <c r="I78" s="705"/>
      <c r="J78" s="705"/>
      <c r="K78" s="705"/>
    </row>
    <row r="79" spans="1:11" x14ac:dyDescent="0.25">
      <c r="A79" s="167" t="s">
        <v>9323</v>
      </c>
      <c r="B79" s="167"/>
      <c r="C79" s="687" t="s">
        <v>10812</v>
      </c>
      <c r="D79" s="705"/>
      <c r="E79" s="705"/>
      <c r="F79" s="705"/>
      <c r="G79" s="705"/>
      <c r="H79" s="705"/>
      <c r="I79" s="705"/>
      <c r="J79" s="705"/>
      <c r="K79" s="705"/>
    </row>
    <row r="80" spans="1:11" x14ac:dyDescent="0.25">
      <c r="A80" s="167" t="s">
        <v>9324</v>
      </c>
      <c r="B80" s="167"/>
      <c r="C80" s="687" t="s">
        <v>10812</v>
      </c>
      <c r="D80" s="705"/>
      <c r="E80" s="705"/>
      <c r="F80" s="705"/>
      <c r="G80" s="705"/>
      <c r="H80" s="705"/>
      <c r="I80" s="705"/>
      <c r="J80" s="705"/>
      <c r="K80" s="705"/>
    </row>
    <row r="81" spans="1:11" x14ac:dyDescent="0.25">
      <c r="A81" s="167" t="s">
        <v>9325</v>
      </c>
      <c r="B81" s="167"/>
      <c r="C81" s="687" t="s">
        <v>10812</v>
      </c>
      <c r="D81" s="705"/>
      <c r="E81" s="705"/>
      <c r="F81" s="705"/>
      <c r="G81" s="705"/>
      <c r="H81" s="705"/>
      <c r="I81" s="705"/>
      <c r="J81" s="705"/>
      <c r="K81" s="705"/>
    </row>
    <row r="82" spans="1:11" x14ac:dyDescent="0.25">
      <c r="A82" s="167" t="s">
        <v>9326</v>
      </c>
      <c r="B82" s="167"/>
      <c r="C82" s="687" t="s">
        <v>10812</v>
      </c>
      <c r="D82" s="705"/>
      <c r="E82" s="705"/>
      <c r="F82" s="705"/>
      <c r="G82" s="705"/>
      <c r="H82" s="705"/>
      <c r="I82" s="705"/>
      <c r="J82" s="705"/>
      <c r="K82" s="705"/>
    </row>
    <row r="83" spans="1:11" x14ac:dyDescent="0.25">
      <c r="A83" s="167" t="s">
        <v>9327</v>
      </c>
      <c r="B83" s="167"/>
      <c r="C83" s="687" t="s">
        <v>10812</v>
      </c>
      <c r="D83" s="705"/>
      <c r="E83" s="705"/>
      <c r="F83" s="705"/>
      <c r="G83" s="705"/>
      <c r="H83" s="705"/>
      <c r="I83" s="705"/>
      <c r="J83" s="705"/>
      <c r="K83" s="705"/>
    </row>
    <row r="84" spans="1:11" x14ac:dyDescent="0.25">
      <c r="A84" s="167" t="s">
        <v>9328</v>
      </c>
      <c r="B84" s="167"/>
      <c r="C84" s="687" t="s">
        <v>10812</v>
      </c>
      <c r="D84" s="705"/>
      <c r="E84" s="705"/>
      <c r="F84" s="705"/>
      <c r="G84" s="705"/>
      <c r="H84" s="705"/>
      <c r="I84" s="705"/>
      <c r="J84" s="705"/>
      <c r="K84" s="705"/>
    </row>
    <row r="85" spans="1:11" x14ac:dyDescent="0.25">
      <c r="A85" s="167" t="s">
        <v>9329</v>
      </c>
      <c r="B85" s="167"/>
      <c r="C85" s="687" t="s">
        <v>10812</v>
      </c>
      <c r="D85" s="705"/>
      <c r="E85" s="705"/>
      <c r="F85" s="705"/>
      <c r="G85" s="705"/>
      <c r="H85" s="705"/>
      <c r="I85" s="705"/>
      <c r="J85" s="705"/>
      <c r="K85" s="705"/>
    </row>
    <row r="86" spans="1:11" x14ac:dyDescent="0.25">
      <c r="A86" s="167" t="s">
        <v>9330</v>
      </c>
      <c r="B86" s="167"/>
      <c r="C86" s="687" t="s">
        <v>10812</v>
      </c>
      <c r="D86" s="705"/>
      <c r="E86" s="705"/>
      <c r="F86" s="705"/>
      <c r="G86" s="705"/>
      <c r="H86" s="705"/>
      <c r="I86" s="705"/>
      <c r="J86" s="705"/>
      <c r="K86" s="705"/>
    </row>
    <row r="87" spans="1:11" x14ac:dyDescent="0.25">
      <c r="A87" s="167" t="s">
        <v>9331</v>
      </c>
      <c r="B87" s="167"/>
      <c r="C87" s="687" t="s">
        <v>10812</v>
      </c>
      <c r="D87" s="705"/>
      <c r="E87" s="705"/>
      <c r="F87" s="705"/>
      <c r="G87" s="705"/>
      <c r="H87" s="705"/>
      <c r="I87" s="705"/>
      <c r="J87" s="705"/>
      <c r="K87" s="705"/>
    </row>
    <row r="88" spans="1:11" x14ac:dyDescent="0.25">
      <c r="A88" s="167" t="s">
        <v>9332</v>
      </c>
      <c r="B88" s="167"/>
      <c r="C88" s="687" t="s">
        <v>10812</v>
      </c>
      <c r="D88" s="705"/>
      <c r="E88" s="705"/>
      <c r="F88" s="705"/>
      <c r="G88" s="705"/>
      <c r="H88" s="705"/>
      <c r="I88" s="705"/>
      <c r="J88" s="705"/>
      <c r="K88" s="705"/>
    </row>
    <row r="89" spans="1:11" x14ac:dyDescent="0.25">
      <c r="A89" s="167" t="s">
        <v>9333</v>
      </c>
      <c r="B89" s="167"/>
      <c r="C89" s="687" t="s">
        <v>10812</v>
      </c>
      <c r="D89" s="705"/>
      <c r="E89" s="705"/>
      <c r="F89" s="705"/>
      <c r="G89" s="705"/>
      <c r="H89" s="705"/>
      <c r="I89" s="705"/>
      <c r="J89" s="705"/>
      <c r="K89" s="705"/>
    </row>
    <row r="90" spans="1:11" x14ac:dyDescent="0.25">
      <c r="A90" s="167" t="s">
        <v>9334</v>
      </c>
      <c r="B90" s="167"/>
      <c r="C90" s="687" t="s">
        <v>10812</v>
      </c>
      <c r="D90" s="705"/>
      <c r="E90" s="705"/>
      <c r="F90" s="705"/>
      <c r="G90" s="705"/>
      <c r="H90" s="705"/>
      <c r="I90" s="705"/>
      <c r="J90" s="705"/>
      <c r="K90" s="705"/>
    </row>
    <row r="91" spans="1:11" x14ac:dyDescent="0.25">
      <c r="A91" s="167" t="s">
        <v>9335</v>
      </c>
      <c r="B91" s="167"/>
      <c r="C91" s="687" t="s">
        <v>10812</v>
      </c>
      <c r="D91" s="705"/>
      <c r="E91" s="705"/>
      <c r="F91" s="705"/>
      <c r="G91" s="705"/>
      <c r="H91" s="705"/>
      <c r="I91" s="705"/>
      <c r="J91" s="705"/>
      <c r="K91" s="705"/>
    </row>
    <row r="92" spans="1:11" x14ac:dyDescent="0.25">
      <c r="A92" s="167" t="s">
        <v>9336</v>
      </c>
      <c r="B92" s="167"/>
      <c r="C92" s="687" t="s">
        <v>10812</v>
      </c>
      <c r="D92" s="705"/>
      <c r="E92" s="705"/>
      <c r="F92" s="705"/>
      <c r="G92" s="705"/>
      <c r="H92" s="705"/>
      <c r="I92" s="705"/>
      <c r="J92" s="705"/>
      <c r="K92" s="705"/>
    </row>
    <row r="93" spans="1:11" x14ac:dyDescent="0.25">
      <c r="A93" s="167" t="s">
        <v>9337</v>
      </c>
      <c r="B93" s="167"/>
      <c r="C93" s="687" t="s">
        <v>10812</v>
      </c>
      <c r="D93" s="705"/>
      <c r="E93" s="705"/>
      <c r="F93" s="705"/>
      <c r="G93" s="705"/>
      <c r="H93" s="705"/>
      <c r="I93" s="705"/>
      <c r="J93" s="705"/>
      <c r="K93" s="705"/>
    </row>
    <row r="94" spans="1:11" x14ac:dyDescent="0.25">
      <c r="A94" s="167" t="s">
        <v>9338</v>
      </c>
      <c r="B94" s="167"/>
      <c r="C94" s="687" t="s">
        <v>10812</v>
      </c>
      <c r="D94" s="705"/>
      <c r="E94" s="705"/>
      <c r="F94" s="705"/>
      <c r="G94" s="705"/>
      <c r="H94" s="705"/>
      <c r="I94" s="705"/>
      <c r="J94" s="705"/>
      <c r="K94" s="705"/>
    </row>
    <row r="95" spans="1:11" x14ac:dyDescent="0.25">
      <c r="A95" s="167" t="s">
        <v>9339</v>
      </c>
      <c r="B95" s="167"/>
      <c r="C95" s="687" t="s">
        <v>10812</v>
      </c>
      <c r="D95" s="705"/>
      <c r="E95" s="705"/>
      <c r="F95" s="705"/>
      <c r="G95" s="705"/>
      <c r="H95" s="705"/>
      <c r="I95" s="705"/>
      <c r="J95" s="705"/>
      <c r="K95" s="705"/>
    </row>
    <row r="96" spans="1:11" x14ac:dyDescent="0.25">
      <c r="A96" s="167" t="s">
        <v>9340</v>
      </c>
      <c r="B96" s="167"/>
      <c r="C96" s="641" t="s">
        <v>1542</v>
      </c>
      <c r="D96" s="641" t="s">
        <v>1542</v>
      </c>
      <c r="E96" s="641" t="s">
        <v>1542</v>
      </c>
      <c r="F96" s="392">
        <v>12</v>
      </c>
      <c r="G96" s="641" t="s">
        <v>1542</v>
      </c>
      <c r="H96" s="641" t="s">
        <v>1542</v>
      </c>
      <c r="I96" s="641" t="s">
        <v>1542</v>
      </c>
      <c r="J96" s="641" t="s">
        <v>1542</v>
      </c>
      <c r="K96" s="641" t="s">
        <v>1542</v>
      </c>
    </row>
    <row r="97" spans="1:11" x14ac:dyDescent="0.25">
      <c r="A97" s="167" t="s">
        <v>9341</v>
      </c>
      <c r="B97" s="167"/>
      <c r="C97" s="641" t="s">
        <v>1542</v>
      </c>
      <c r="D97" s="641" t="s">
        <v>1542</v>
      </c>
      <c r="E97" s="641" t="s">
        <v>1542</v>
      </c>
      <c r="F97" s="641" t="s">
        <v>1542</v>
      </c>
      <c r="G97" s="403" t="s">
        <v>1542</v>
      </c>
      <c r="H97" s="164">
        <v>17</v>
      </c>
      <c r="I97" s="403" t="s">
        <v>1542</v>
      </c>
      <c r="J97" s="403" t="s">
        <v>1542</v>
      </c>
      <c r="K97" s="403" t="s">
        <v>1542</v>
      </c>
    </row>
    <row r="98" spans="1:11" x14ac:dyDescent="0.25">
      <c r="A98" s="167" t="s">
        <v>9342</v>
      </c>
      <c r="B98" s="167"/>
      <c r="C98" s="687" t="s">
        <v>10812</v>
      </c>
      <c r="D98" s="705"/>
      <c r="E98" s="705"/>
      <c r="F98" s="705"/>
      <c r="G98" s="705"/>
      <c r="H98" s="705"/>
      <c r="I98" s="705"/>
      <c r="J98" s="705"/>
      <c r="K98" s="705"/>
    </row>
    <row r="99" spans="1:11" x14ac:dyDescent="0.25">
      <c r="A99" s="167" t="s">
        <v>9343</v>
      </c>
      <c r="C99" s="687" t="s">
        <v>10812</v>
      </c>
      <c r="D99" s="705"/>
      <c r="E99" s="705"/>
      <c r="F99" s="705"/>
      <c r="G99" s="705"/>
      <c r="H99" s="705"/>
      <c r="I99" s="705"/>
      <c r="J99" s="705"/>
      <c r="K99" s="705"/>
    </row>
    <row r="100" spans="1:11" x14ac:dyDescent="0.25">
      <c r="A100" s="167" t="s">
        <v>9344</v>
      </c>
      <c r="C100" s="687" t="s">
        <v>10812</v>
      </c>
      <c r="D100" s="705"/>
      <c r="E100" s="705"/>
      <c r="F100" s="705"/>
      <c r="G100" s="705"/>
      <c r="H100" s="705"/>
      <c r="I100" s="705"/>
      <c r="J100" s="705"/>
      <c r="K100" s="705"/>
    </row>
    <row r="101" spans="1:11" x14ac:dyDescent="0.25">
      <c r="A101" s="167" t="s">
        <v>9345</v>
      </c>
      <c r="C101" s="687" t="s">
        <v>10812</v>
      </c>
      <c r="D101" s="705"/>
      <c r="E101" s="705"/>
      <c r="F101" s="705"/>
      <c r="G101" s="705"/>
      <c r="H101" s="705"/>
      <c r="I101" s="705"/>
      <c r="J101" s="705"/>
      <c r="K101" s="705"/>
    </row>
    <row r="102" spans="1:11" x14ac:dyDescent="0.25">
      <c r="A102" s="167" t="s">
        <v>9346</v>
      </c>
      <c r="C102" s="687" t="s">
        <v>10812</v>
      </c>
      <c r="D102" s="705"/>
      <c r="E102" s="705"/>
      <c r="F102" s="705"/>
      <c r="G102" s="705"/>
      <c r="H102" s="705"/>
      <c r="I102" s="705"/>
      <c r="J102" s="705"/>
      <c r="K102" s="705"/>
    </row>
    <row r="103" spans="1:11" x14ac:dyDescent="0.25">
      <c r="A103" s="167" t="s">
        <v>9347</v>
      </c>
      <c r="C103" s="687" t="s">
        <v>10812</v>
      </c>
      <c r="D103" s="705"/>
      <c r="E103" s="705"/>
      <c r="F103" s="705"/>
      <c r="G103" s="705"/>
      <c r="H103" s="705"/>
      <c r="I103" s="705"/>
      <c r="J103" s="705"/>
      <c r="K103" s="705"/>
    </row>
    <row r="104" spans="1:11" x14ac:dyDescent="0.25">
      <c r="A104" s="167" t="s">
        <v>9348</v>
      </c>
      <c r="C104" s="687" t="s">
        <v>10812</v>
      </c>
      <c r="D104" s="705"/>
      <c r="E104" s="705"/>
      <c r="F104" s="705"/>
      <c r="G104" s="705"/>
      <c r="H104" s="705"/>
      <c r="I104" s="705"/>
      <c r="J104" s="705"/>
      <c r="K104" s="705"/>
    </row>
    <row r="105" spans="1:11" x14ac:dyDescent="0.25">
      <c r="A105" s="167" t="s">
        <v>9349</v>
      </c>
      <c r="C105" s="687" t="s">
        <v>10812</v>
      </c>
      <c r="D105" s="705"/>
      <c r="E105" s="705"/>
      <c r="F105" s="705"/>
      <c r="G105" s="705"/>
      <c r="H105" s="705"/>
      <c r="I105" s="705"/>
      <c r="J105" s="705"/>
      <c r="K105" s="705"/>
    </row>
    <row r="106" spans="1:11" x14ac:dyDescent="0.25">
      <c r="A106" s="167" t="s">
        <v>9350</v>
      </c>
      <c r="C106" s="687" t="s">
        <v>10812</v>
      </c>
      <c r="D106" s="705"/>
      <c r="E106" s="705"/>
      <c r="F106" s="705"/>
      <c r="G106" s="705"/>
      <c r="H106" s="705"/>
      <c r="I106" s="705"/>
      <c r="J106" s="705"/>
      <c r="K106" s="705"/>
    </row>
    <row r="107" spans="1:11" x14ac:dyDescent="0.25">
      <c r="A107" s="167" t="s">
        <v>9351</v>
      </c>
      <c r="C107" s="687" t="s">
        <v>10812</v>
      </c>
      <c r="D107" s="705"/>
      <c r="E107" s="705"/>
      <c r="F107" s="705"/>
      <c r="G107" s="705"/>
      <c r="H107" s="705"/>
      <c r="I107" s="705"/>
      <c r="J107" s="705"/>
      <c r="K107" s="705"/>
    </row>
    <row r="108" spans="1:11" x14ac:dyDescent="0.25">
      <c r="A108" s="167" t="s">
        <v>9352</v>
      </c>
      <c r="C108" s="641" t="s">
        <v>1542</v>
      </c>
      <c r="D108" s="641" t="s">
        <v>1542</v>
      </c>
      <c r="E108" s="641" t="s">
        <v>1542</v>
      </c>
      <c r="F108" s="614" t="s">
        <v>1542</v>
      </c>
      <c r="G108" s="641" t="s">
        <v>1542</v>
      </c>
      <c r="H108" s="403" t="s">
        <v>1542</v>
      </c>
      <c r="I108" s="403" t="s">
        <v>1542</v>
      </c>
      <c r="J108" s="641" t="s">
        <v>1542</v>
      </c>
      <c r="K108" s="641" t="s">
        <v>1542</v>
      </c>
    </row>
    <row r="109" spans="1:11" x14ac:dyDescent="0.25">
      <c r="A109" s="167" t="s">
        <v>9353</v>
      </c>
      <c r="C109" s="641" t="s">
        <v>1542</v>
      </c>
      <c r="D109" s="641" t="s">
        <v>1542</v>
      </c>
      <c r="E109" s="641" t="s">
        <v>1542</v>
      </c>
      <c r="F109" s="392">
        <v>24</v>
      </c>
      <c r="G109" s="641" t="s">
        <v>1542</v>
      </c>
      <c r="H109" s="641" t="s">
        <v>1542</v>
      </c>
      <c r="I109" s="641" t="s">
        <v>1542</v>
      </c>
      <c r="J109" s="641" t="s">
        <v>1542</v>
      </c>
      <c r="K109" s="641" t="s">
        <v>1542</v>
      </c>
    </row>
    <row r="110" spans="1:11" x14ac:dyDescent="0.25">
      <c r="A110" s="167" t="s">
        <v>9354</v>
      </c>
      <c r="C110" s="641" t="s">
        <v>1542</v>
      </c>
      <c r="D110" s="641" t="s">
        <v>1542</v>
      </c>
      <c r="E110" s="641" t="s">
        <v>1542</v>
      </c>
      <c r="F110" s="641" t="s">
        <v>1542</v>
      </c>
      <c r="G110" s="403" t="s">
        <v>1542</v>
      </c>
      <c r="H110" s="164">
        <v>26</v>
      </c>
      <c r="I110" s="164">
        <v>15</v>
      </c>
      <c r="J110" s="403" t="s">
        <v>1542</v>
      </c>
      <c r="K110" s="403" t="s">
        <v>1542</v>
      </c>
    </row>
    <row r="111" spans="1:11" x14ac:dyDescent="0.25">
      <c r="A111" s="167" t="s">
        <v>9355</v>
      </c>
      <c r="C111" s="641" t="s">
        <v>1542</v>
      </c>
      <c r="D111" s="641" t="s">
        <v>1542</v>
      </c>
      <c r="E111" s="641" t="s">
        <v>1542</v>
      </c>
      <c r="F111" s="641" t="s">
        <v>1542</v>
      </c>
      <c r="G111" s="164">
        <v>18</v>
      </c>
      <c r="H111" s="164">
        <v>14</v>
      </c>
      <c r="I111" s="164">
        <v>20</v>
      </c>
      <c r="J111" s="403" t="s">
        <v>1542</v>
      </c>
      <c r="K111" s="641" t="s">
        <v>1542</v>
      </c>
    </row>
    <row r="112" spans="1:11" x14ac:dyDescent="0.25">
      <c r="A112" s="167" t="s">
        <v>9356</v>
      </c>
      <c r="C112" s="687" t="s">
        <v>10812</v>
      </c>
      <c r="D112" s="705"/>
      <c r="E112" s="705"/>
      <c r="F112" s="705"/>
      <c r="G112" s="705"/>
      <c r="H112" s="705"/>
      <c r="I112" s="705"/>
      <c r="J112" s="705"/>
      <c r="K112" s="705"/>
    </row>
    <row r="113" spans="1:11" x14ac:dyDescent="0.25">
      <c r="A113" s="167" t="s">
        <v>9357</v>
      </c>
      <c r="C113" s="687" t="s">
        <v>10812</v>
      </c>
      <c r="D113" s="705"/>
      <c r="E113" s="705"/>
      <c r="F113" s="705"/>
      <c r="G113" s="705"/>
      <c r="H113" s="705"/>
      <c r="I113" s="705"/>
      <c r="J113" s="705"/>
      <c r="K113" s="705"/>
    </row>
    <row r="114" spans="1:11" x14ac:dyDescent="0.25">
      <c r="A114" s="167" t="s">
        <v>9358</v>
      </c>
      <c r="C114" s="687" t="s">
        <v>10812</v>
      </c>
      <c r="D114" s="705"/>
      <c r="E114" s="705"/>
      <c r="F114" s="705"/>
      <c r="G114" s="705"/>
      <c r="H114" s="705"/>
      <c r="I114" s="705"/>
      <c r="J114" s="705"/>
      <c r="K114" s="705"/>
    </row>
    <row r="115" spans="1:11" x14ac:dyDescent="0.25">
      <c r="A115" s="167" t="s">
        <v>9359</v>
      </c>
      <c r="B115" s="167"/>
      <c r="C115" s="687" t="s">
        <v>10812</v>
      </c>
      <c r="D115" s="705"/>
      <c r="E115" s="705"/>
      <c r="F115" s="705"/>
      <c r="G115" s="705"/>
      <c r="H115" s="705"/>
      <c r="I115" s="705"/>
      <c r="J115" s="705"/>
      <c r="K115" s="705"/>
    </row>
    <row r="116" spans="1:11" x14ac:dyDescent="0.25">
      <c r="A116" s="167" t="s">
        <v>9360</v>
      </c>
      <c r="B116" s="167"/>
      <c r="C116" s="687" t="s">
        <v>10812</v>
      </c>
      <c r="D116" s="705"/>
      <c r="E116" s="705"/>
      <c r="F116" s="705"/>
      <c r="G116" s="705"/>
      <c r="H116" s="705"/>
      <c r="I116" s="705"/>
      <c r="J116" s="705"/>
      <c r="K116" s="705"/>
    </row>
    <row r="117" spans="1:11" x14ac:dyDescent="0.25">
      <c r="A117" s="167" t="s">
        <v>1627</v>
      </c>
      <c r="B117" s="167"/>
      <c r="C117" s="641" t="s">
        <v>1542</v>
      </c>
      <c r="D117" s="641" t="s">
        <v>1542</v>
      </c>
      <c r="E117" t="s">
        <v>1542</v>
      </c>
      <c r="F117" s="392">
        <v>142</v>
      </c>
      <c r="G117" s="164">
        <v>182</v>
      </c>
      <c r="H117" s="164">
        <v>155</v>
      </c>
      <c r="I117" s="164">
        <v>134</v>
      </c>
      <c r="J117" s="164">
        <v>40</v>
      </c>
      <c r="K117" s="164">
        <v>67</v>
      </c>
    </row>
    <row r="118" spans="1:11" x14ac:dyDescent="0.25">
      <c r="A118" s="167" t="s">
        <v>9361</v>
      </c>
      <c r="B118" s="167"/>
      <c r="C118" s="687" t="s">
        <v>10812</v>
      </c>
      <c r="D118" s="705"/>
      <c r="E118" s="705"/>
      <c r="F118" s="705"/>
      <c r="G118" s="705"/>
      <c r="H118" s="705"/>
      <c r="I118" s="705"/>
      <c r="J118" s="705"/>
      <c r="K118" s="705"/>
    </row>
    <row r="119" spans="1:11" x14ac:dyDescent="0.25">
      <c r="A119" s="167" t="s">
        <v>9362</v>
      </c>
      <c r="B119" s="167"/>
      <c r="C119" s="687" t="s">
        <v>10812</v>
      </c>
      <c r="D119" s="705"/>
      <c r="E119" s="705"/>
      <c r="F119" s="705"/>
      <c r="G119" s="705"/>
      <c r="H119" s="705"/>
      <c r="I119" s="705"/>
      <c r="J119" s="705"/>
      <c r="K119" s="705"/>
    </row>
    <row r="120" spans="1:11" x14ac:dyDescent="0.25">
      <c r="A120" s="167" t="s">
        <v>9363</v>
      </c>
      <c r="B120" s="167"/>
      <c r="C120" s="687" t="s">
        <v>10812</v>
      </c>
      <c r="D120" s="705"/>
      <c r="E120" s="705"/>
      <c r="F120" s="705"/>
      <c r="G120" s="705"/>
      <c r="H120" s="705"/>
      <c r="I120" s="705"/>
      <c r="J120" s="705"/>
      <c r="K120" s="705"/>
    </row>
    <row r="121" spans="1:11" x14ac:dyDescent="0.25">
      <c r="A121" s="167" t="s">
        <v>9364</v>
      </c>
      <c r="C121" s="687" t="s">
        <v>10812</v>
      </c>
      <c r="D121" s="705"/>
      <c r="E121" s="705"/>
      <c r="F121" s="705"/>
      <c r="G121" s="705"/>
      <c r="H121" s="705"/>
      <c r="I121" s="705"/>
      <c r="J121" s="705"/>
      <c r="K121" s="705"/>
    </row>
    <row r="122" spans="1:11" x14ac:dyDescent="0.25">
      <c r="A122" s="167" t="s">
        <v>9365</v>
      </c>
      <c r="C122" s="687" t="s">
        <v>10812</v>
      </c>
      <c r="D122" s="705"/>
      <c r="E122" s="705"/>
      <c r="F122" s="705"/>
      <c r="G122" s="705"/>
      <c r="H122" s="705"/>
      <c r="I122" s="705"/>
      <c r="J122" s="705"/>
      <c r="K122" s="705"/>
    </row>
    <row r="123" spans="1:11" x14ac:dyDescent="0.25">
      <c r="A123" s="167" t="s">
        <v>9366</v>
      </c>
      <c r="C123" s="687" t="s">
        <v>10812</v>
      </c>
      <c r="D123" s="705"/>
      <c r="E123" s="705"/>
      <c r="F123" s="705"/>
      <c r="G123" s="705"/>
      <c r="H123" s="705"/>
      <c r="I123" s="705"/>
      <c r="J123" s="705"/>
      <c r="K123" s="705"/>
    </row>
    <row r="124" spans="1:11" x14ac:dyDescent="0.25">
      <c r="A124" s="167" t="s">
        <v>9367</v>
      </c>
      <c r="C124" s="687" t="s">
        <v>10812</v>
      </c>
      <c r="D124" s="705"/>
      <c r="E124" s="705"/>
      <c r="F124" s="705"/>
      <c r="G124" s="705"/>
      <c r="H124" s="705"/>
      <c r="I124" s="705"/>
      <c r="J124" s="705"/>
      <c r="K124" s="705"/>
    </row>
    <row r="125" spans="1:11" x14ac:dyDescent="0.25">
      <c r="A125" s="167" t="s">
        <v>9368</v>
      </c>
      <c r="C125" s="687" t="s">
        <v>10812</v>
      </c>
      <c r="D125" s="705"/>
      <c r="E125" s="705"/>
      <c r="F125" s="705"/>
      <c r="G125" s="705"/>
      <c r="H125" s="705"/>
      <c r="I125" s="705"/>
      <c r="J125" s="705"/>
      <c r="K125" s="705"/>
    </row>
    <row r="126" spans="1:11" x14ac:dyDescent="0.25">
      <c r="A126" s="167" t="s">
        <v>9369</v>
      </c>
      <c r="C126" s="687" t="s">
        <v>10812</v>
      </c>
      <c r="D126" s="705"/>
      <c r="E126" s="705"/>
      <c r="F126" s="705"/>
      <c r="G126" s="705"/>
      <c r="H126" s="705"/>
      <c r="I126" s="705"/>
      <c r="J126" s="705"/>
      <c r="K126" s="705"/>
    </row>
    <row r="127" spans="1:11" x14ac:dyDescent="0.25">
      <c r="A127" s="167" t="s">
        <v>1749</v>
      </c>
      <c r="C127" s="687" t="s">
        <v>10812</v>
      </c>
      <c r="D127" s="705"/>
      <c r="E127" s="705"/>
      <c r="F127" s="705"/>
      <c r="G127" s="705"/>
      <c r="H127" s="705"/>
      <c r="I127" s="705"/>
      <c r="J127" s="705"/>
      <c r="K127" s="705"/>
    </row>
    <row r="128" spans="1:11" x14ac:dyDescent="0.25">
      <c r="A128" s="167" t="s">
        <v>9370</v>
      </c>
      <c r="C128" s="687" t="s">
        <v>10812</v>
      </c>
      <c r="D128" s="705"/>
      <c r="E128" s="705"/>
      <c r="F128" s="705"/>
      <c r="G128" s="705"/>
      <c r="H128" s="705"/>
      <c r="I128" s="705"/>
      <c r="J128" s="705"/>
      <c r="K128" s="705"/>
    </row>
    <row r="129" spans="1:11" x14ac:dyDescent="0.25">
      <c r="A129" s="167" t="s">
        <v>9371</v>
      </c>
      <c r="C129" s="687" t="s">
        <v>10812</v>
      </c>
      <c r="D129" s="705"/>
      <c r="E129" s="705"/>
      <c r="F129" s="705"/>
      <c r="G129" s="705"/>
      <c r="H129" s="705"/>
      <c r="I129" s="705"/>
      <c r="J129" s="705"/>
      <c r="K129" s="705"/>
    </row>
    <row r="130" spans="1:11" x14ac:dyDescent="0.25">
      <c r="A130" s="167" t="s">
        <v>9372</v>
      </c>
      <c r="C130" s="641" t="s">
        <v>1542</v>
      </c>
      <c r="D130" s="641" t="s">
        <v>1542</v>
      </c>
      <c r="E130" s="641" t="s">
        <v>1542</v>
      </c>
      <c r="F130" s="392">
        <v>12</v>
      </c>
      <c r="G130" s="641" t="s">
        <v>1542</v>
      </c>
      <c r="H130" s="641" t="s">
        <v>1542</v>
      </c>
      <c r="I130" s="641" t="s">
        <v>1542</v>
      </c>
      <c r="J130" s="641" t="s">
        <v>1542</v>
      </c>
      <c r="K130" s="641" t="s">
        <v>1542</v>
      </c>
    </row>
    <row r="131" spans="1:11" x14ac:dyDescent="0.25">
      <c r="A131" s="167" t="s">
        <v>9373</v>
      </c>
      <c r="C131" s="687" t="s">
        <v>10812</v>
      </c>
      <c r="D131" s="705"/>
      <c r="E131" s="705"/>
      <c r="F131" s="705"/>
      <c r="G131" s="705"/>
      <c r="H131" s="705"/>
      <c r="I131" s="705"/>
      <c r="J131" s="705"/>
      <c r="K131" s="705"/>
    </row>
    <row r="132" spans="1:11" x14ac:dyDescent="0.25">
      <c r="A132" s="167" t="s">
        <v>9374</v>
      </c>
      <c r="C132" s="687" t="s">
        <v>10812</v>
      </c>
      <c r="D132" s="705"/>
      <c r="E132" s="705"/>
      <c r="F132" s="705"/>
      <c r="G132" s="705"/>
      <c r="H132" s="705"/>
      <c r="I132" s="705"/>
      <c r="J132" s="705"/>
      <c r="K132" s="705"/>
    </row>
    <row r="133" spans="1:11" x14ac:dyDescent="0.25">
      <c r="A133" s="167" t="s">
        <v>9375</v>
      </c>
      <c r="C133" s="687" t="s">
        <v>10812</v>
      </c>
      <c r="D133" s="705"/>
      <c r="E133" s="705"/>
      <c r="F133" s="705"/>
      <c r="G133" s="705"/>
      <c r="H133" s="705"/>
      <c r="I133" s="705"/>
      <c r="J133" s="705"/>
      <c r="K133" s="705"/>
    </row>
    <row r="134" spans="1:11" x14ac:dyDescent="0.25">
      <c r="A134" s="167" t="s">
        <v>9376</v>
      </c>
      <c r="C134" s="687" t="s">
        <v>10812</v>
      </c>
      <c r="D134" s="705"/>
      <c r="E134" s="705"/>
      <c r="F134" s="705"/>
      <c r="G134" s="705"/>
      <c r="H134" s="705"/>
      <c r="I134" s="705"/>
      <c r="J134" s="705"/>
      <c r="K134" s="705"/>
    </row>
    <row r="135" spans="1:11" x14ac:dyDescent="0.25">
      <c r="A135" s="167" t="s">
        <v>9377</v>
      </c>
      <c r="C135" s="687" t="s">
        <v>10812</v>
      </c>
      <c r="D135" s="705"/>
      <c r="E135" s="705"/>
      <c r="F135" s="705"/>
      <c r="G135" s="705"/>
      <c r="H135" s="705"/>
      <c r="I135" s="705"/>
      <c r="J135" s="705"/>
      <c r="K135" s="705"/>
    </row>
    <row r="136" spans="1:11" x14ac:dyDescent="0.25">
      <c r="A136" s="167" t="s">
        <v>9378</v>
      </c>
      <c r="C136" s="687" t="s">
        <v>10812</v>
      </c>
      <c r="D136" s="705"/>
      <c r="E136" s="705"/>
      <c r="F136" s="705"/>
      <c r="G136" s="705"/>
      <c r="H136" s="705"/>
      <c r="I136" s="705"/>
      <c r="J136" s="705"/>
      <c r="K136" s="705"/>
    </row>
    <row r="137" spans="1:11" x14ac:dyDescent="0.25">
      <c r="A137" s="167" t="s">
        <v>9379</v>
      </c>
      <c r="C137" s="687" t="s">
        <v>10812</v>
      </c>
      <c r="D137" s="705"/>
      <c r="E137" s="705"/>
      <c r="F137" s="705"/>
      <c r="G137" s="705"/>
      <c r="H137" s="705"/>
      <c r="I137" s="705"/>
      <c r="J137" s="705"/>
      <c r="K137" s="705"/>
    </row>
    <row r="138" spans="1:11" x14ac:dyDescent="0.25">
      <c r="A138" s="167" t="s">
        <v>9380</v>
      </c>
      <c r="C138" s="687" t="s">
        <v>10812</v>
      </c>
      <c r="D138" s="705"/>
      <c r="E138" s="705"/>
      <c r="F138" s="705"/>
      <c r="G138" s="705"/>
      <c r="H138" s="705"/>
      <c r="I138" s="705"/>
      <c r="J138" s="705"/>
      <c r="K138" s="705"/>
    </row>
    <row r="139" spans="1:11" x14ac:dyDescent="0.25">
      <c r="A139" s="167" t="s">
        <v>9381</v>
      </c>
      <c r="C139" s="687" t="s">
        <v>10812</v>
      </c>
      <c r="D139" s="705"/>
      <c r="E139" s="705"/>
      <c r="F139" s="705"/>
      <c r="G139" s="705"/>
      <c r="H139" s="705"/>
      <c r="I139" s="705"/>
      <c r="J139" s="705"/>
      <c r="K139" s="705"/>
    </row>
    <row r="140" spans="1:11" x14ac:dyDescent="0.25">
      <c r="A140" s="167" t="s">
        <v>9382</v>
      </c>
      <c r="C140" s="641" t="s">
        <v>1542</v>
      </c>
      <c r="D140" s="641" t="s">
        <v>1542</v>
      </c>
      <c r="E140" s="641" t="s">
        <v>1542</v>
      </c>
      <c r="F140" s="641" t="s">
        <v>1542</v>
      </c>
      <c r="G140" s="164">
        <v>16</v>
      </c>
      <c r="H140" s="164">
        <v>13</v>
      </c>
      <c r="I140" s="164">
        <v>15</v>
      </c>
      <c r="J140" s="403" t="s">
        <v>1542</v>
      </c>
      <c r="K140" s="403" t="s">
        <v>1542</v>
      </c>
    </row>
    <row r="141" spans="1:11" x14ac:dyDescent="0.25">
      <c r="A141" s="167" t="s">
        <v>9383</v>
      </c>
      <c r="C141" s="687" t="s">
        <v>10812</v>
      </c>
      <c r="D141" s="705"/>
      <c r="E141" s="705"/>
      <c r="F141" s="705"/>
      <c r="G141" s="705"/>
      <c r="H141" s="705"/>
      <c r="I141" s="705"/>
      <c r="J141" s="705"/>
      <c r="K141" s="705"/>
    </row>
    <row r="142" spans="1:11" x14ac:dyDescent="0.25">
      <c r="A142" s="167" t="s">
        <v>9384</v>
      </c>
      <c r="C142" s="687" t="s">
        <v>10812</v>
      </c>
      <c r="D142" s="705"/>
      <c r="E142" s="705"/>
      <c r="F142" s="705"/>
      <c r="G142" s="705"/>
      <c r="H142" s="705"/>
      <c r="I142" s="705"/>
      <c r="J142" s="705"/>
      <c r="K142" s="705"/>
    </row>
    <row r="143" spans="1:11" x14ac:dyDescent="0.25">
      <c r="A143" s="167" t="s">
        <v>9385</v>
      </c>
      <c r="C143" s="687" t="s">
        <v>10812</v>
      </c>
      <c r="D143" s="705"/>
      <c r="E143" s="705"/>
      <c r="F143" s="705"/>
      <c r="G143" s="705"/>
      <c r="H143" s="705"/>
      <c r="I143" s="705"/>
      <c r="J143" s="705"/>
      <c r="K143" s="705"/>
    </row>
    <row r="144" spans="1:11" x14ac:dyDescent="0.25">
      <c r="A144" s="167" t="s">
        <v>9386</v>
      </c>
      <c r="C144" s="687" t="s">
        <v>10812</v>
      </c>
      <c r="D144" s="705"/>
      <c r="E144" s="705"/>
      <c r="F144" s="705"/>
      <c r="G144" s="705"/>
      <c r="H144" s="705"/>
      <c r="I144" s="705"/>
      <c r="J144" s="705"/>
      <c r="K144" s="705"/>
    </row>
    <row r="145" spans="1:11" x14ac:dyDescent="0.25">
      <c r="A145" s="167" t="s">
        <v>9387</v>
      </c>
      <c r="C145" s="687" t="s">
        <v>10812</v>
      </c>
      <c r="D145" s="705"/>
      <c r="E145" s="705"/>
      <c r="F145" s="705"/>
      <c r="G145" s="705"/>
      <c r="H145" s="705"/>
      <c r="I145" s="705"/>
      <c r="J145" s="705"/>
      <c r="K145" s="705"/>
    </row>
    <row r="146" spans="1:11" x14ac:dyDescent="0.25">
      <c r="A146" s="167" t="s">
        <v>4871</v>
      </c>
      <c r="C146" s="687" t="s">
        <v>10812</v>
      </c>
      <c r="D146" s="705"/>
      <c r="E146" s="705"/>
      <c r="F146" s="705"/>
      <c r="G146" s="705"/>
      <c r="H146" s="705"/>
      <c r="I146" s="705"/>
      <c r="J146" s="705"/>
      <c r="K146" s="705"/>
    </row>
    <row r="147" spans="1:11" x14ac:dyDescent="0.25">
      <c r="A147" s="167" t="s">
        <v>9388</v>
      </c>
      <c r="C147" s="687" t="s">
        <v>10812</v>
      </c>
      <c r="D147" s="705"/>
      <c r="E147" s="705"/>
      <c r="F147" s="705"/>
      <c r="G147" s="705"/>
      <c r="H147" s="705"/>
      <c r="I147" s="705"/>
      <c r="J147" s="705"/>
      <c r="K147" s="705"/>
    </row>
    <row r="148" spans="1:11" x14ac:dyDescent="0.25">
      <c r="A148" s="167" t="s">
        <v>9388</v>
      </c>
      <c r="C148" s="687" t="s">
        <v>10812</v>
      </c>
      <c r="D148" s="705"/>
      <c r="E148" s="705"/>
      <c r="F148" s="705"/>
      <c r="G148" s="705"/>
      <c r="H148" s="705"/>
      <c r="I148" s="705"/>
      <c r="J148" s="705"/>
      <c r="K148" s="705"/>
    </row>
    <row r="149" spans="1:11" x14ac:dyDescent="0.25">
      <c r="A149" s="167" t="s">
        <v>9388</v>
      </c>
      <c r="C149" s="687" t="s">
        <v>10812</v>
      </c>
      <c r="D149" s="705"/>
      <c r="E149" s="705"/>
      <c r="F149" s="705"/>
      <c r="G149" s="705"/>
      <c r="H149" s="705"/>
      <c r="I149" s="705"/>
      <c r="J149" s="705"/>
      <c r="K149" s="705"/>
    </row>
    <row r="150" spans="1:11" x14ac:dyDescent="0.25">
      <c r="A150" s="167" t="s">
        <v>9388</v>
      </c>
      <c r="C150" s="687" t="s">
        <v>10812</v>
      </c>
      <c r="D150" s="705"/>
      <c r="E150" s="705"/>
      <c r="F150" s="705"/>
      <c r="G150" s="705"/>
      <c r="H150" s="705"/>
      <c r="I150" s="705"/>
      <c r="J150" s="705"/>
      <c r="K150" s="705"/>
    </row>
    <row r="151" spans="1:11" x14ac:dyDescent="0.25">
      <c r="A151" s="167" t="s">
        <v>9388</v>
      </c>
      <c r="C151" s="687" t="s">
        <v>10812</v>
      </c>
      <c r="D151" s="705"/>
      <c r="E151" s="705"/>
      <c r="F151" s="705"/>
      <c r="G151" s="705"/>
      <c r="H151" s="705"/>
      <c r="I151" s="705"/>
      <c r="J151" s="705"/>
      <c r="K151" s="705"/>
    </row>
    <row r="152" spans="1:11" x14ac:dyDescent="0.25">
      <c r="A152" s="167" t="s">
        <v>9388</v>
      </c>
      <c r="B152" s="167"/>
      <c r="C152" s="687" t="s">
        <v>10812</v>
      </c>
      <c r="D152" s="705"/>
      <c r="E152" s="705"/>
      <c r="F152" s="705"/>
      <c r="G152" s="705"/>
      <c r="H152" s="705"/>
      <c r="I152" s="705"/>
      <c r="J152" s="705"/>
      <c r="K152" s="705"/>
    </row>
    <row r="153" spans="1:11" x14ac:dyDescent="0.25">
      <c r="A153" s="167" t="s">
        <v>9388</v>
      </c>
      <c r="B153" s="167"/>
      <c r="C153" s="687" t="s">
        <v>10812</v>
      </c>
      <c r="D153" s="705"/>
      <c r="E153" s="705"/>
      <c r="F153" s="705"/>
      <c r="G153" s="705"/>
      <c r="H153" s="705"/>
      <c r="I153" s="705"/>
      <c r="J153" s="705"/>
      <c r="K153" s="705"/>
    </row>
    <row r="154" spans="1:11" x14ac:dyDescent="0.25">
      <c r="A154" s="167" t="s">
        <v>9388</v>
      </c>
      <c r="B154" s="167"/>
      <c r="C154" s="687" t="s">
        <v>10812</v>
      </c>
      <c r="D154" s="705"/>
      <c r="E154" s="705"/>
      <c r="F154" s="705"/>
      <c r="G154" s="705"/>
      <c r="H154" s="705"/>
      <c r="I154" s="705"/>
      <c r="J154" s="705"/>
      <c r="K154" s="705"/>
    </row>
    <row r="155" spans="1:11" x14ac:dyDescent="0.25">
      <c r="A155" s="167" t="s">
        <v>9388</v>
      </c>
      <c r="B155" s="167"/>
      <c r="C155" s="687" t="s">
        <v>10812</v>
      </c>
      <c r="D155" s="705"/>
      <c r="E155" s="705"/>
      <c r="F155" s="705"/>
      <c r="G155" s="705"/>
      <c r="H155" s="705"/>
      <c r="I155" s="705"/>
      <c r="J155" s="705"/>
      <c r="K155" s="705"/>
    </row>
    <row r="156" spans="1:11" x14ac:dyDescent="0.25">
      <c r="A156" s="167" t="s">
        <v>9389</v>
      </c>
      <c r="B156" s="167"/>
      <c r="C156" s="687" t="s">
        <v>10812</v>
      </c>
      <c r="D156" s="705"/>
      <c r="E156" s="705"/>
      <c r="F156" s="705"/>
      <c r="G156" s="705"/>
      <c r="H156" s="705"/>
      <c r="I156" s="705"/>
      <c r="J156" s="705"/>
      <c r="K156" s="705"/>
    </row>
    <row r="157" spans="1:11" x14ac:dyDescent="0.25">
      <c r="A157" s="167" t="s">
        <v>9390</v>
      </c>
      <c r="B157" s="167"/>
      <c r="C157" s="687" t="s">
        <v>10812</v>
      </c>
      <c r="D157" s="705"/>
      <c r="E157" s="705"/>
      <c r="F157" s="705"/>
      <c r="G157" s="705"/>
      <c r="H157" s="705"/>
      <c r="I157" s="705"/>
      <c r="J157" s="705"/>
      <c r="K157" s="705"/>
    </row>
    <row r="158" spans="1:11" x14ac:dyDescent="0.25">
      <c r="A158" s="167" t="s">
        <v>9391</v>
      </c>
      <c r="B158" s="167"/>
      <c r="C158" s="641" t="s">
        <v>1542</v>
      </c>
      <c r="D158" s="641" t="s">
        <v>1542</v>
      </c>
      <c r="E158" s="641" t="s">
        <v>1542</v>
      </c>
      <c r="F158" s="171" t="s">
        <v>1542</v>
      </c>
      <c r="G158" s="164">
        <v>17</v>
      </c>
      <c r="H158" s="164">
        <v>17</v>
      </c>
      <c r="I158" s="164">
        <v>29</v>
      </c>
      <c r="J158" s="164">
        <v>33</v>
      </c>
      <c r="K158" s="164">
        <v>32</v>
      </c>
    </row>
    <row r="159" spans="1:11" x14ac:dyDescent="0.25">
      <c r="A159" s="167" t="s">
        <v>9392</v>
      </c>
      <c r="B159" s="167"/>
      <c r="C159" s="687" t="s">
        <v>10812</v>
      </c>
      <c r="D159" s="705"/>
      <c r="E159" s="705"/>
      <c r="F159" s="705"/>
      <c r="G159" s="705"/>
      <c r="H159" s="705"/>
      <c r="I159" s="705"/>
      <c r="J159" s="705"/>
      <c r="K159" s="705"/>
    </row>
    <row r="160" spans="1:11" x14ac:dyDescent="0.25">
      <c r="A160" s="167" t="s">
        <v>9393</v>
      </c>
      <c r="B160" s="167"/>
      <c r="C160" s="687" t="s">
        <v>10812</v>
      </c>
      <c r="D160" s="705"/>
      <c r="E160" s="705"/>
      <c r="F160" s="705"/>
      <c r="G160" s="705"/>
      <c r="H160" s="705"/>
      <c r="I160" s="705"/>
      <c r="J160" s="705"/>
      <c r="K160" s="705"/>
    </row>
    <row r="161" spans="1:11" x14ac:dyDescent="0.25">
      <c r="A161" s="167" t="s">
        <v>9394</v>
      </c>
      <c r="B161" s="167"/>
      <c r="C161" s="687" t="s">
        <v>10812</v>
      </c>
      <c r="D161" s="705"/>
      <c r="E161" s="705"/>
      <c r="F161" s="705"/>
      <c r="G161" s="705"/>
      <c r="H161" s="705"/>
      <c r="I161" s="705"/>
      <c r="J161" s="705"/>
      <c r="K161" s="705"/>
    </row>
    <row r="162" spans="1:11" x14ac:dyDescent="0.25">
      <c r="A162" s="167" t="s">
        <v>9395</v>
      </c>
      <c r="B162" s="167"/>
      <c r="C162" s="687" t="s">
        <v>10812</v>
      </c>
      <c r="D162" s="705"/>
      <c r="E162" s="705"/>
      <c r="F162" s="705"/>
      <c r="G162" s="705"/>
      <c r="H162" s="705"/>
      <c r="I162" s="705"/>
      <c r="J162" s="705"/>
      <c r="K162" s="705"/>
    </row>
    <row r="163" spans="1:11" x14ac:dyDescent="0.25">
      <c r="A163" s="167" t="s">
        <v>9396</v>
      </c>
      <c r="B163" s="167"/>
      <c r="C163" s="687" t="s">
        <v>10812</v>
      </c>
      <c r="D163" s="705"/>
      <c r="E163" s="705"/>
      <c r="F163" s="705"/>
      <c r="G163" s="705"/>
      <c r="H163" s="705"/>
      <c r="I163" s="705"/>
      <c r="J163" s="705"/>
      <c r="K163" s="705"/>
    </row>
    <row r="164" spans="1:11" x14ac:dyDescent="0.25">
      <c r="A164" s="167" t="s">
        <v>9397</v>
      </c>
      <c r="B164" s="167"/>
      <c r="C164" s="687" t="s">
        <v>10812</v>
      </c>
      <c r="D164" s="705"/>
      <c r="E164" s="705"/>
      <c r="F164" s="705"/>
      <c r="G164" s="705"/>
      <c r="H164" s="705"/>
      <c r="I164" s="705"/>
      <c r="J164" s="705"/>
      <c r="K164" s="705"/>
    </row>
    <row r="165" spans="1:11" x14ac:dyDescent="0.25">
      <c r="A165" s="167" t="s">
        <v>9398</v>
      </c>
      <c r="C165" s="687" t="s">
        <v>10812</v>
      </c>
      <c r="D165" s="705"/>
      <c r="E165" s="705"/>
      <c r="F165" s="705"/>
      <c r="G165" s="705"/>
      <c r="H165" s="705"/>
      <c r="I165" s="705"/>
      <c r="J165" s="705"/>
      <c r="K165" s="705"/>
    </row>
    <row r="166" spans="1:11" x14ac:dyDescent="0.25">
      <c r="A166" s="167" t="s">
        <v>9399</v>
      </c>
      <c r="C166" s="687" t="s">
        <v>10812</v>
      </c>
      <c r="D166" s="705"/>
      <c r="E166" s="705"/>
      <c r="F166" s="705"/>
      <c r="G166" s="705"/>
      <c r="H166" s="705"/>
      <c r="I166" s="705"/>
      <c r="J166" s="705"/>
      <c r="K166" s="705"/>
    </row>
    <row r="167" spans="1:11" x14ac:dyDescent="0.25">
      <c r="A167" s="167" t="s">
        <v>9400</v>
      </c>
      <c r="C167" s="687" t="s">
        <v>10812</v>
      </c>
      <c r="D167" s="705"/>
      <c r="E167" s="705"/>
      <c r="F167" s="705"/>
      <c r="G167" s="705"/>
      <c r="H167" s="705"/>
      <c r="I167" s="705"/>
      <c r="J167" s="705"/>
      <c r="K167" s="705"/>
    </row>
    <row r="168" spans="1:11" x14ac:dyDescent="0.25">
      <c r="A168" s="167" t="s">
        <v>9401</v>
      </c>
      <c r="C168" s="687" t="s">
        <v>10812</v>
      </c>
      <c r="D168" s="705"/>
      <c r="E168" s="705"/>
      <c r="F168" s="705"/>
      <c r="G168" s="705"/>
      <c r="H168" s="705"/>
      <c r="I168" s="705"/>
      <c r="J168" s="705"/>
      <c r="K168" s="705"/>
    </row>
    <row r="169" spans="1:11" x14ac:dyDescent="0.25">
      <c r="A169" s="167" t="s">
        <v>9402</v>
      </c>
      <c r="C169" s="687" t="s">
        <v>10812</v>
      </c>
      <c r="D169" s="705"/>
      <c r="E169" s="705"/>
      <c r="F169" s="705"/>
      <c r="G169" s="705"/>
      <c r="H169" s="705"/>
      <c r="I169" s="705"/>
      <c r="J169" s="705"/>
      <c r="K169" s="705"/>
    </row>
    <row r="170" spans="1:11" x14ac:dyDescent="0.25">
      <c r="A170" s="167" t="s">
        <v>9402</v>
      </c>
      <c r="C170" s="687" t="s">
        <v>10812</v>
      </c>
      <c r="D170" s="705"/>
      <c r="E170" s="705"/>
      <c r="F170" s="705"/>
      <c r="G170" s="705"/>
      <c r="H170" s="705"/>
      <c r="I170" s="705"/>
      <c r="J170" s="705"/>
      <c r="K170" s="705"/>
    </row>
    <row r="171" spans="1:11" x14ac:dyDescent="0.25">
      <c r="A171" s="167" t="s">
        <v>9402</v>
      </c>
      <c r="C171" s="687" t="s">
        <v>10812</v>
      </c>
      <c r="D171" s="705"/>
      <c r="E171" s="705"/>
      <c r="F171" s="705"/>
      <c r="G171" s="705"/>
      <c r="H171" s="705"/>
      <c r="I171" s="705"/>
      <c r="J171" s="705"/>
      <c r="K171" s="705"/>
    </row>
    <row r="172" spans="1:11" x14ac:dyDescent="0.25">
      <c r="A172" s="167" t="s">
        <v>9403</v>
      </c>
      <c r="C172" s="687" t="s">
        <v>10812</v>
      </c>
      <c r="D172" s="705"/>
      <c r="E172" s="705"/>
      <c r="F172" s="705"/>
      <c r="G172" s="705"/>
      <c r="H172" s="705"/>
      <c r="I172" s="705"/>
      <c r="J172" s="705"/>
      <c r="K172" s="705"/>
    </row>
    <row r="173" spans="1:11" x14ac:dyDescent="0.25">
      <c r="A173" s="167" t="s">
        <v>9388</v>
      </c>
      <c r="C173" s="687" t="s">
        <v>10812</v>
      </c>
      <c r="D173" s="705"/>
      <c r="E173" s="705"/>
      <c r="F173" s="705"/>
      <c r="G173" s="705"/>
      <c r="H173" s="705"/>
      <c r="I173" s="705"/>
      <c r="J173" s="705"/>
      <c r="K173" s="705"/>
    </row>
    <row r="174" spans="1:11" x14ac:dyDescent="0.25">
      <c r="A174" s="167" t="s">
        <v>9404</v>
      </c>
      <c r="C174" s="687" t="s">
        <v>10812</v>
      </c>
      <c r="D174" s="705"/>
      <c r="E174" s="705"/>
      <c r="F174" s="705"/>
      <c r="G174" s="705"/>
      <c r="H174" s="705"/>
      <c r="I174" s="705"/>
      <c r="J174" s="705"/>
      <c r="K174" s="705"/>
    </row>
    <row r="175" spans="1:11" x14ac:dyDescent="0.25">
      <c r="A175" s="167" t="s">
        <v>9388</v>
      </c>
      <c r="C175" s="687" t="s">
        <v>10812</v>
      </c>
      <c r="D175" s="705"/>
      <c r="E175" s="705"/>
      <c r="F175" s="705"/>
      <c r="G175" s="705"/>
      <c r="H175" s="705"/>
      <c r="I175" s="705"/>
      <c r="J175" s="705"/>
      <c r="K175" s="705"/>
    </row>
    <row r="176" spans="1:11" x14ac:dyDescent="0.25">
      <c r="A176" s="167" t="s">
        <v>9388</v>
      </c>
      <c r="C176" s="687" t="s">
        <v>10812</v>
      </c>
      <c r="D176" s="705"/>
      <c r="E176" s="705"/>
      <c r="F176" s="705"/>
      <c r="G176" s="705"/>
      <c r="H176" s="705"/>
      <c r="I176" s="705"/>
      <c r="J176" s="705"/>
      <c r="K176" s="705"/>
    </row>
    <row r="177" spans="1:11" x14ac:dyDescent="0.25">
      <c r="A177" s="167" t="s">
        <v>9388</v>
      </c>
      <c r="C177" s="687" t="s">
        <v>10812</v>
      </c>
      <c r="D177" s="705"/>
      <c r="E177" s="705"/>
      <c r="F177" s="705"/>
      <c r="G177" s="705"/>
      <c r="H177" s="705"/>
      <c r="I177" s="705"/>
      <c r="J177" s="705"/>
      <c r="K177" s="705"/>
    </row>
    <row r="178" spans="1:11" x14ac:dyDescent="0.25">
      <c r="A178" s="167" t="s">
        <v>9388</v>
      </c>
      <c r="C178" s="687" t="s">
        <v>10812</v>
      </c>
      <c r="D178" s="705"/>
      <c r="E178" s="705"/>
      <c r="F178" s="705"/>
      <c r="G178" s="705"/>
      <c r="H178" s="705"/>
      <c r="I178" s="705"/>
      <c r="J178" s="705"/>
      <c r="K178" s="705"/>
    </row>
    <row r="179" spans="1:11" x14ac:dyDescent="0.25">
      <c r="A179" s="167" t="s">
        <v>9405</v>
      </c>
      <c r="C179" s="687" t="s">
        <v>10812</v>
      </c>
      <c r="D179" s="705"/>
      <c r="E179" s="705"/>
      <c r="F179" s="705"/>
      <c r="G179" s="705"/>
      <c r="H179" s="705"/>
      <c r="I179" s="705"/>
      <c r="J179" s="705"/>
      <c r="K179" s="705"/>
    </row>
    <row r="180" spans="1:11" x14ac:dyDescent="0.25">
      <c r="A180" s="167" t="s">
        <v>9406</v>
      </c>
      <c r="C180" s="687" t="s">
        <v>10812</v>
      </c>
      <c r="D180" s="705"/>
      <c r="E180" s="705"/>
      <c r="F180" s="705"/>
      <c r="G180" s="705"/>
      <c r="H180" s="705"/>
      <c r="I180" s="705"/>
      <c r="J180" s="705"/>
      <c r="K180" s="705"/>
    </row>
    <row r="181" spans="1:11" x14ac:dyDescent="0.25">
      <c r="A181" s="167" t="s">
        <v>9388</v>
      </c>
      <c r="C181" s="687" t="s">
        <v>10812</v>
      </c>
      <c r="D181" s="705"/>
      <c r="E181" s="705"/>
      <c r="F181" s="705"/>
      <c r="G181" s="705"/>
      <c r="H181" s="705"/>
      <c r="I181" s="705"/>
      <c r="J181" s="705"/>
      <c r="K181" s="705"/>
    </row>
    <row r="182" spans="1:11" x14ac:dyDescent="0.25">
      <c r="A182" s="167" t="s">
        <v>9388</v>
      </c>
      <c r="C182" s="687" t="s">
        <v>10812</v>
      </c>
      <c r="D182" s="705"/>
      <c r="E182" s="705"/>
      <c r="F182" s="705"/>
      <c r="G182" s="705"/>
      <c r="H182" s="705"/>
      <c r="I182" s="705"/>
      <c r="J182" s="705"/>
      <c r="K182" s="705"/>
    </row>
    <row r="183" spans="1:11" x14ac:dyDescent="0.25">
      <c r="A183" s="167" t="s">
        <v>9388</v>
      </c>
      <c r="C183" s="687" t="s">
        <v>10812</v>
      </c>
      <c r="D183" s="705"/>
      <c r="E183" s="705"/>
      <c r="F183" s="705"/>
      <c r="G183" s="705"/>
      <c r="H183" s="705"/>
      <c r="I183" s="705"/>
      <c r="J183" s="705"/>
      <c r="K183" s="705"/>
    </row>
    <row r="184" spans="1:11" x14ac:dyDescent="0.25">
      <c r="A184" s="167" t="s">
        <v>9407</v>
      </c>
      <c r="C184" s="687" t="s">
        <v>10812</v>
      </c>
      <c r="D184" s="705"/>
      <c r="E184" s="705"/>
      <c r="F184" s="705"/>
      <c r="G184" s="705"/>
      <c r="H184" s="705"/>
      <c r="I184" s="705"/>
      <c r="J184" s="705"/>
      <c r="K184" s="705"/>
    </row>
    <row r="185" spans="1:11" x14ac:dyDescent="0.25">
      <c r="A185" s="167" t="s">
        <v>9408</v>
      </c>
      <c r="C185" s="687" t="s">
        <v>10812</v>
      </c>
      <c r="D185" s="705"/>
      <c r="E185" s="705"/>
      <c r="F185" s="705"/>
      <c r="G185" s="705"/>
      <c r="H185" s="705"/>
      <c r="I185" s="705"/>
      <c r="J185" s="705"/>
      <c r="K185" s="705"/>
    </row>
    <row r="186" spans="1:11" x14ac:dyDescent="0.25">
      <c r="A186" s="167" t="s">
        <v>9409</v>
      </c>
      <c r="C186" s="687" t="s">
        <v>10812</v>
      </c>
      <c r="D186" s="705"/>
      <c r="E186" s="705"/>
      <c r="F186" s="705"/>
      <c r="G186" s="705"/>
      <c r="H186" s="705"/>
      <c r="I186" s="705"/>
      <c r="J186" s="705"/>
      <c r="K186" s="705"/>
    </row>
    <row r="187" spans="1:11" x14ac:dyDescent="0.25">
      <c r="A187" s="167" t="s">
        <v>9410</v>
      </c>
      <c r="C187" s="687" t="s">
        <v>10812</v>
      </c>
      <c r="D187" s="705"/>
      <c r="E187" s="705"/>
      <c r="F187" s="705"/>
      <c r="G187" s="705"/>
      <c r="H187" s="705"/>
      <c r="I187" s="705"/>
      <c r="J187" s="705"/>
      <c r="K187" s="705"/>
    </row>
    <row r="188" spans="1:11" x14ac:dyDescent="0.25">
      <c r="A188" s="167" t="s">
        <v>9411</v>
      </c>
      <c r="C188" s="687" t="s">
        <v>10812</v>
      </c>
      <c r="D188" s="705"/>
      <c r="E188" s="705"/>
      <c r="F188" s="705"/>
      <c r="G188" s="705"/>
      <c r="H188" s="705"/>
      <c r="I188" s="705"/>
      <c r="J188" s="705"/>
      <c r="K188" s="705"/>
    </row>
    <row r="189" spans="1:11" x14ac:dyDescent="0.25">
      <c r="A189" s="167" t="s">
        <v>9412</v>
      </c>
      <c r="C189" s="687" t="s">
        <v>10812</v>
      </c>
      <c r="D189" s="705"/>
      <c r="E189" s="705"/>
      <c r="F189" s="705"/>
      <c r="G189" s="705"/>
      <c r="H189" s="705"/>
      <c r="I189" s="705"/>
      <c r="J189" s="705"/>
      <c r="K189" s="705"/>
    </row>
    <row r="190" spans="1:11" x14ac:dyDescent="0.25">
      <c r="A190" s="167" t="s">
        <v>9413</v>
      </c>
      <c r="C190" s="687" t="s">
        <v>10812</v>
      </c>
      <c r="D190" s="705"/>
      <c r="E190" s="705"/>
      <c r="F190" s="705"/>
      <c r="G190" s="705"/>
      <c r="H190" s="705"/>
      <c r="I190" s="705"/>
      <c r="J190" s="705"/>
      <c r="K190" s="705"/>
    </row>
    <row r="191" spans="1:11" x14ac:dyDescent="0.25">
      <c r="A191" s="167" t="s">
        <v>9414</v>
      </c>
      <c r="C191" s="687" t="s">
        <v>10812</v>
      </c>
      <c r="D191" s="705"/>
      <c r="E191" s="705"/>
      <c r="F191" s="705"/>
      <c r="G191" s="705"/>
      <c r="H191" s="705"/>
      <c r="I191" s="705"/>
      <c r="J191" s="705"/>
      <c r="K191" s="705"/>
    </row>
    <row r="192" spans="1:11" x14ac:dyDescent="0.25">
      <c r="A192" s="167" t="s">
        <v>9415</v>
      </c>
      <c r="C192" s="687" t="s">
        <v>10812</v>
      </c>
      <c r="D192" s="705"/>
      <c r="E192" s="705"/>
      <c r="F192" s="705"/>
      <c r="G192" s="705"/>
      <c r="H192" s="705"/>
      <c r="I192" s="705"/>
      <c r="J192" s="705"/>
      <c r="K192" s="705"/>
    </row>
    <row r="193" spans="1:11" x14ac:dyDescent="0.25">
      <c r="A193" s="167" t="s">
        <v>9416</v>
      </c>
      <c r="C193" s="687" t="s">
        <v>10812</v>
      </c>
      <c r="D193" s="705"/>
      <c r="E193" s="705"/>
      <c r="F193" s="705"/>
      <c r="G193" s="705"/>
      <c r="H193" s="705"/>
      <c r="I193" s="705"/>
      <c r="J193" s="705"/>
      <c r="K193" s="705"/>
    </row>
    <row r="194" spans="1:11" x14ac:dyDescent="0.25">
      <c r="A194" s="167" t="s">
        <v>9417</v>
      </c>
      <c r="C194" s="687" t="s">
        <v>10812</v>
      </c>
      <c r="D194" s="705"/>
      <c r="E194" s="705"/>
      <c r="F194" s="705"/>
      <c r="G194" s="705"/>
      <c r="H194" s="705"/>
      <c r="I194" s="705"/>
      <c r="J194" s="705"/>
      <c r="K194" s="705"/>
    </row>
    <row r="195" spans="1:11" x14ac:dyDescent="0.25">
      <c r="A195" s="167" t="s">
        <v>9418</v>
      </c>
      <c r="C195" s="687" t="s">
        <v>10812</v>
      </c>
      <c r="D195" s="705"/>
      <c r="E195" s="705"/>
      <c r="F195" s="705"/>
      <c r="G195" s="705"/>
      <c r="H195" s="705"/>
      <c r="I195" s="705"/>
      <c r="J195" s="705"/>
      <c r="K195" s="705"/>
    </row>
    <row r="196" spans="1:11" x14ac:dyDescent="0.25">
      <c r="A196" s="167" t="s">
        <v>6802</v>
      </c>
      <c r="C196" s="687" t="s">
        <v>10812</v>
      </c>
      <c r="D196" s="705"/>
      <c r="E196" s="705"/>
      <c r="F196" s="705"/>
      <c r="G196" s="705"/>
      <c r="H196" s="705"/>
      <c r="I196" s="705"/>
      <c r="J196" s="705"/>
      <c r="K196" s="705"/>
    </row>
    <row r="197" spans="1:11" x14ac:dyDescent="0.25">
      <c r="A197" s="167" t="s">
        <v>9419</v>
      </c>
      <c r="C197" s="687" t="s">
        <v>10812</v>
      </c>
      <c r="D197" s="705"/>
      <c r="E197" s="705"/>
      <c r="F197" s="705"/>
      <c r="G197" s="705"/>
      <c r="H197" s="705"/>
      <c r="I197" s="705"/>
      <c r="J197" s="705"/>
      <c r="K197" s="705"/>
    </row>
    <row r="198" spans="1:11" x14ac:dyDescent="0.25">
      <c r="A198" s="167" t="s">
        <v>9420</v>
      </c>
      <c r="C198" s="687" t="s">
        <v>10812</v>
      </c>
      <c r="D198" s="705"/>
      <c r="E198" s="705"/>
      <c r="F198" s="705"/>
      <c r="G198" s="705"/>
      <c r="H198" s="705"/>
      <c r="I198" s="705"/>
      <c r="J198" s="705"/>
      <c r="K198" s="705"/>
    </row>
    <row r="199" spans="1:11" x14ac:dyDescent="0.25">
      <c r="A199" s="167" t="s">
        <v>9421</v>
      </c>
      <c r="C199" s="687" t="s">
        <v>10812</v>
      </c>
      <c r="D199" s="705"/>
      <c r="E199" s="705"/>
      <c r="F199" s="705"/>
      <c r="G199" s="705"/>
      <c r="H199" s="705"/>
      <c r="I199" s="705"/>
      <c r="J199" s="705"/>
      <c r="K199" s="705"/>
    </row>
    <row r="200" spans="1:11" x14ac:dyDescent="0.25">
      <c r="A200" s="167" t="s">
        <v>9422</v>
      </c>
      <c r="C200" s="687" t="s">
        <v>10812</v>
      </c>
      <c r="D200" s="705"/>
      <c r="E200" s="705"/>
      <c r="F200" s="705"/>
      <c r="G200" s="705"/>
      <c r="H200" s="705"/>
      <c r="I200" s="705"/>
      <c r="J200" s="705"/>
      <c r="K200" s="705"/>
    </row>
    <row r="201" spans="1:11" x14ac:dyDescent="0.25">
      <c r="A201" s="167" t="s">
        <v>9423</v>
      </c>
      <c r="C201" s="687" t="s">
        <v>10812</v>
      </c>
      <c r="D201" s="705"/>
      <c r="E201" s="705"/>
      <c r="F201" s="705"/>
      <c r="G201" s="705"/>
      <c r="H201" s="705"/>
      <c r="I201" s="705"/>
      <c r="J201" s="705"/>
      <c r="K201" s="705"/>
    </row>
    <row r="202" spans="1:11" x14ac:dyDescent="0.25">
      <c r="A202" s="167" t="s">
        <v>9424</v>
      </c>
      <c r="C202" s="687" t="s">
        <v>10812</v>
      </c>
      <c r="D202" s="705"/>
      <c r="E202" s="705"/>
      <c r="F202" s="705"/>
      <c r="G202" s="705"/>
      <c r="H202" s="705"/>
      <c r="I202" s="705"/>
      <c r="J202" s="705"/>
      <c r="K202" s="705"/>
    </row>
    <row r="203" spans="1:11" x14ac:dyDescent="0.25">
      <c r="A203" s="167" t="s">
        <v>1522</v>
      </c>
      <c r="C203">
        <v>22542</v>
      </c>
      <c r="D203">
        <v>23086</v>
      </c>
      <c r="E203">
        <v>23184</v>
      </c>
      <c r="F203">
        <v>24000</v>
      </c>
      <c r="G203" s="338">
        <v>24258</v>
      </c>
      <c r="H203" s="338">
        <v>24211</v>
      </c>
      <c r="I203" s="338">
        <v>24178</v>
      </c>
      <c r="J203" s="338">
        <v>25125</v>
      </c>
      <c r="K203" s="338">
        <v>24675</v>
      </c>
    </row>
    <row r="204" spans="1:11" x14ac:dyDescent="0.25">
      <c r="A204" s="174" t="s">
        <v>1440</v>
      </c>
      <c r="C204" s="558">
        <v>22543</v>
      </c>
      <c r="D204" s="558">
        <v>23086</v>
      </c>
      <c r="E204" s="558">
        <v>23186</v>
      </c>
      <c r="F204" s="558">
        <v>24242</v>
      </c>
      <c r="G204" s="435">
        <v>24581</v>
      </c>
      <c r="H204" s="435">
        <v>24545</v>
      </c>
      <c r="I204" s="435">
        <v>24466</v>
      </c>
      <c r="J204" s="435">
        <v>25256</v>
      </c>
      <c r="K204" s="435">
        <v>24818</v>
      </c>
    </row>
  </sheetData>
  <mergeCells count="181">
    <mergeCell ref="B3:K3"/>
    <mergeCell ref="B4:K4"/>
    <mergeCell ref="B5:K5"/>
    <mergeCell ref="B6:K6"/>
    <mergeCell ref="B7:K7"/>
    <mergeCell ref="B8:K8"/>
    <mergeCell ref="C50:K50"/>
    <mergeCell ref="C51:K51"/>
    <mergeCell ref="C52:K52"/>
    <mergeCell ref="B15:K15"/>
    <mergeCell ref="B16:K16"/>
    <mergeCell ref="B17:K17"/>
    <mergeCell ref="B9:K9"/>
    <mergeCell ref="B10:K10"/>
    <mergeCell ref="B11:K11"/>
    <mergeCell ref="B12:K12"/>
    <mergeCell ref="B13:K13"/>
    <mergeCell ref="B14:K14"/>
    <mergeCell ref="C53:K53"/>
    <mergeCell ref="C39:K39"/>
    <mergeCell ref="C40:K40"/>
    <mergeCell ref="C41:K41"/>
    <mergeCell ref="B18:K18"/>
    <mergeCell ref="G27:K27"/>
    <mergeCell ref="C38:K38"/>
    <mergeCell ref="C42:K42"/>
    <mergeCell ref="C43:K43"/>
    <mergeCell ref="C44:K44"/>
    <mergeCell ref="C45:K45"/>
    <mergeCell ref="C46:K46"/>
    <mergeCell ref="C47:K47"/>
    <mergeCell ref="C48:K48"/>
    <mergeCell ref="C49:K49"/>
    <mergeCell ref="C29:K29"/>
    <mergeCell ref="C30:K30"/>
    <mergeCell ref="C31:K31"/>
    <mergeCell ref="C32:K32"/>
    <mergeCell ref="C33:K33"/>
    <mergeCell ref="C34:K34"/>
    <mergeCell ref="C35:K35"/>
    <mergeCell ref="C36:K36"/>
    <mergeCell ref="C37:K37"/>
    <mergeCell ref="C89:K89"/>
    <mergeCell ref="C90:K90"/>
    <mergeCell ref="C91:K91"/>
    <mergeCell ref="C107:K107"/>
    <mergeCell ref="C112:K112"/>
    <mergeCell ref="C113:K113"/>
    <mergeCell ref="C114:K114"/>
    <mergeCell ref="C72:K72"/>
    <mergeCell ref="C73:K73"/>
    <mergeCell ref="C74:K74"/>
    <mergeCell ref="C75:K75"/>
    <mergeCell ref="C76:K76"/>
    <mergeCell ref="C77:K77"/>
    <mergeCell ref="C78:K78"/>
    <mergeCell ref="C79:K79"/>
    <mergeCell ref="C80:K80"/>
    <mergeCell ref="C81:K81"/>
    <mergeCell ref="C82:K82"/>
    <mergeCell ref="C83:K83"/>
    <mergeCell ref="C84:K84"/>
    <mergeCell ref="C85:K85"/>
    <mergeCell ref="C86:K86"/>
    <mergeCell ref="C87:K87"/>
    <mergeCell ref="C88:K88"/>
    <mergeCell ref="C143:K143"/>
    <mergeCell ref="C144:K144"/>
    <mergeCell ref="C145:K145"/>
    <mergeCell ref="C115:K115"/>
    <mergeCell ref="C116:K116"/>
    <mergeCell ref="C118:K118"/>
    <mergeCell ref="C119:K119"/>
    <mergeCell ref="C133:K133"/>
    <mergeCell ref="C134:K134"/>
    <mergeCell ref="C135:K135"/>
    <mergeCell ref="C136:K136"/>
    <mergeCell ref="C137:K137"/>
    <mergeCell ref="C138:K138"/>
    <mergeCell ref="C139:K139"/>
    <mergeCell ref="C141:K141"/>
    <mergeCell ref="C142:K142"/>
    <mergeCell ref="C132:K132"/>
    <mergeCell ref="C123:K123"/>
    <mergeCell ref="C124:K124"/>
    <mergeCell ref="C125:K125"/>
    <mergeCell ref="C126:K126"/>
    <mergeCell ref="C127:K127"/>
    <mergeCell ref="C128:K128"/>
    <mergeCell ref="C129:K129"/>
    <mergeCell ref="C174:K174"/>
    <mergeCell ref="C175:K175"/>
    <mergeCell ref="C176:K176"/>
    <mergeCell ref="C177:K177"/>
    <mergeCell ref="C151:K151"/>
    <mergeCell ref="C178:K178"/>
    <mergeCell ref="C148:K148"/>
    <mergeCell ref="C149:K149"/>
    <mergeCell ref="C150:K150"/>
    <mergeCell ref="C146:K146"/>
    <mergeCell ref="C147:K147"/>
    <mergeCell ref="C179:K179"/>
    <mergeCell ref="C152:K152"/>
    <mergeCell ref="C153:K153"/>
    <mergeCell ref="C154:K154"/>
    <mergeCell ref="C155:K155"/>
    <mergeCell ref="C156:K156"/>
    <mergeCell ref="C157:K157"/>
    <mergeCell ref="C159:K159"/>
    <mergeCell ref="C160:K160"/>
    <mergeCell ref="C161:K161"/>
    <mergeCell ref="C162:K162"/>
    <mergeCell ref="C163:K163"/>
    <mergeCell ref="C164:K164"/>
    <mergeCell ref="C165:K165"/>
    <mergeCell ref="C166:K166"/>
    <mergeCell ref="C167:K167"/>
    <mergeCell ref="C168:K168"/>
    <mergeCell ref="C169:K169"/>
    <mergeCell ref="C170:K170"/>
    <mergeCell ref="C171:K171"/>
    <mergeCell ref="C172:K172"/>
    <mergeCell ref="C173:K173"/>
    <mergeCell ref="C201:K201"/>
    <mergeCell ref="C202:K202"/>
    <mergeCell ref="C180:K180"/>
    <mergeCell ref="C181:K181"/>
    <mergeCell ref="C182:K182"/>
    <mergeCell ref="C183:K183"/>
    <mergeCell ref="C184:K184"/>
    <mergeCell ref="C185:K185"/>
    <mergeCell ref="C186:K186"/>
    <mergeCell ref="C187:K187"/>
    <mergeCell ref="C188:K188"/>
    <mergeCell ref="C189:K189"/>
    <mergeCell ref="C190:K190"/>
    <mergeCell ref="C191:K191"/>
    <mergeCell ref="C192:K192"/>
    <mergeCell ref="C193:K193"/>
    <mergeCell ref="C194:K194"/>
    <mergeCell ref="C195:K195"/>
    <mergeCell ref="C196:K196"/>
    <mergeCell ref="C197:K197"/>
    <mergeCell ref="C198:K198"/>
    <mergeCell ref="C199:K199"/>
    <mergeCell ref="C200:K200"/>
    <mergeCell ref="C54:K54"/>
    <mergeCell ref="C55:K55"/>
    <mergeCell ref="C56:K56"/>
    <mergeCell ref="C57:K57"/>
    <mergeCell ref="C58:K58"/>
    <mergeCell ref="C59:K59"/>
    <mergeCell ref="C60:K60"/>
    <mergeCell ref="C61:K61"/>
    <mergeCell ref="C62:K62"/>
    <mergeCell ref="C63:K63"/>
    <mergeCell ref="C64:K64"/>
    <mergeCell ref="C65:K65"/>
    <mergeCell ref="C66:K66"/>
    <mergeCell ref="C67:K67"/>
    <mergeCell ref="C68:K68"/>
    <mergeCell ref="C69:K69"/>
    <mergeCell ref="C70:K70"/>
    <mergeCell ref="C71:K71"/>
    <mergeCell ref="C131:K131"/>
    <mergeCell ref="C92:K92"/>
    <mergeCell ref="C93:K93"/>
    <mergeCell ref="C94:K94"/>
    <mergeCell ref="C95:K95"/>
    <mergeCell ref="C99:K99"/>
    <mergeCell ref="C100:K100"/>
    <mergeCell ref="C101:K101"/>
    <mergeCell ref="C102:K102"/>
    <mergeCell ref="C103:K103"/>
    <mergeCell ref="C98:K98"/>
    <mergeCell ref="C120:K120"/>
    <mergeCell ref="C121:K121"/>
    <mergeCell ref="C122:K122"/>
    <mergeCell ref="C104:K104"/>
    <mergeCell ref="C105:K105"/>
    <mergeCell ref="C106:K106"/>
  </mergeCells>
  <pageMargins left="0.51181102362204722" right="0.51181102362204722" top="0.74803149606299213" bottom="0.74803149606299213" header="0.31496062992125984" footer="0.31496062992125984"/>
  <pageSetup paperSize="9" orientation="landscape" r:id="rId1"/>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2-000000000000}">
  <dimension ref="A1:AA31"/>
  <sheetViews>
    <sheetView workbookViewId="0">
      <pane xSplit="1" ySplit="2" topLeftCell="B15"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1079</v>
      </c>
      <c r="C3" s="702"/>
      <c r="D3" s="702"/>
      <c r="E3" s="702"/>
      <c r="F3" s="702"/>
      <c r="G3" s="702"/>
    </row>
    <row r="4" spans="1:27" ht="14.25" customHeight="1" x14ac:dyDescent="0.25">
      <c r="A4" s="6" t="s">
        <v>2</v>
      </c>
      <c r="B4" s="699" t="s">
        <v>5609</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5320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273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1253</v>
      </c>
      <c r="C13" s="699"/>
      <c r="D13" s="699"/>
      <c r="E13" s="699"/>
      <c r="F13" s="699"/>
      <c r="G13" s="699"/>
      <c r="AA13" s="2" t="s">
        <v>18</v>
      </c>
    </row>
    <row r="14" spans="1:27" ht="14.25" customHeight="1" x14ac:dyDescent="0.25">
      <c r="A14" s="6" t="s">
        <v>28</v>
      </c>
      <c r="B14" s="688" t="s">
        <v>5610</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803" t="s">
        <v>1252</v>
      </c>
      <c r="C16" s="803"/>
      <c r="D16" s="803"/>
      <c r="E16" s="803"/>
      <c r="F16" s="803"/>
      <c r="G16" s="803"/>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24128</v>
      </c>
      <c r="D21" s="10">
        <f t="shared" ref="D21:G21" si="0">D20-D25</f>
        <v>23015</v>
      </c>
      <c r="E21" s="10">
        <f t="shared" si="0"/>
        <v>22562</v>
      </c>
      <c r="F21" s="10">
        <f t="shared" si="0"/>
        <v>23088</v>
      </c>
      <c r="G21" s="10">
        <f t="shared" si="0"/>
        <v>22261</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0.98157113217525727</v>
      </c>
      <c r="D22" s="12">
        <f t="shared" ref="D22:G22" si="1">D21/D20</f>
        <v>0.93766551232430229</v>
      </c>
      <c r="E22" s="12">
        <f t="shared" si="1"/>
        <v>0.92217771601406029</v>
      </c>
      <c r="F22" s="12">
        <f t="shared" si="1"/>
        <v>0.91415901171998737</v>
      </c>
      <c r="G22" s="12">
        <f t="shared" si="1"/>
        <v>0.89696994117173023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1</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3.9594551789673741E-5</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453</v>
      </c>
      <c r="D25" s="13">
        <v>1530</v>
      </c>
      <c r="E25" s="13">
        <v>1904</v>
      </c>
      <c r="F25" s="13">
        <v>2168</v>
      </c>
      <c r="G25" s="13">
        <v>2557</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1.8428867824742689E-2</v>
      </c>
      <c r="D26" s="12">
        <f t="shared" ref="D26:F26" si="3">D25/D20</f>
        <v>6.23344876756977E-2</v>
      </c>
      <c r="E26" s="12">
        <f t="shared" si="3"/>
        <v>7.7822283985939669E-2</v>
      </c>
      <c r="F26" s="12">
        <f t="shared" si="3"/>
        <v>8.5840988280012673E-2</v>
      </c>
      <c r="G26" s="12">
        <f>G25/G20</f>
        <v>0.10303005882826981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 t="s">
        <v>67</v>
      </c>
      <c r="B29" s="265" t="s">
        <v>5611</v>
      </c>
      <c r="C29" s="13">
        <v>23711</v>
      </c>
      <c r="D29" s="13">
        <v>22548</v>
      </c>
      <c r="E29" s="13">
        <v>22136</v>
      </c>
      <c r="F29" s="13">
        <v>22613</v>
      </c>
      <c r="G29" s="13">
        <v>21816</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 t="s">
        <v>66</v>
      </c>
      <c r="B30" s="265" t="s">
        <v>5612</v>
      </c>
      <c r="C30" s="13">
        <v>417</v>
      </c>
      <c r="D30" s="13">
        <v>467</v>
      </c>
      <c r="E30" s="13">
        <v>426</v>
      </c>
      <c r="F30" s="13">
        <v>474</v>
      </c>
      <c r="G30" s="13">
        <v>445</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SUM(C29:C30)</f>
        <v>24128</v>
      </c>
      <c r="D31" s="20">
        <f>SUM(D29:D30)</f>
        <v>23015</v>
      </c>
      <c r="E31" s="20">
        <f>SUM(E29:E30)</f>
        <v>22562</v>
      </c>
      <c r="F31" s="20">
        <f>SUM(F29:F30)</f>
        <v>23087</v>
      </c>
      <c r="G31" s="20">
        <f>SUM(G29:G30)</f>
        <v>22261</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BB02-000000000000}">
      <formula1>$AA$4:$AA$11</formula1>
    </dataValidation>
    <dataValidation type="list" allowBlank="1" showInputMessage="1" showErrorMessage="1" sqref="B10:G10" xr:uid="{00000000-0002-0000-BB02-000001000000}">
      <formula1>$AA$12:$AA$13</formula1>
    </dataValidation>
    <dataValidation type="list" allowBlank="1" showInputMessage="1" showErrorMessage="1" sqref="B12:G12" xr:uid="{00000000-0002-0000-BB02-000002000000}">
      <formula1>$AA$14:$AA$16</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1"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5613</v>
      </c>
      <c r="C3" s="702"/>
      <c r="D3" s="702"/>
      <c r="E3" s="702"/>
      <c r="F3" s="702"/>
      <c r="G3" s="702"/>
    </row>
    <row r="4" spans="1:27" ht="14.25" customHeight="1" x14ac:dyDescent="0.25">
      <c r="A4" s="6" t="s">
        <v>2</v>
      </c>
      <c r="B4" s="699" t="s">
        <v>5614</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5320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5615</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Z12" s="2" t="s">
        <v>24</v>
      </c>
      <c r="AA12" s="2" t="s">
        <v>25</v>
      </c>
    </row>
    <row r="13" spans="1:27" ht="14.25" customHeight="1" x14ac:dyDescent="0.25">
      <c r="A13" s="6" t="s">
        <v>26</v>
      </c>
      <c r="B13" s="803" t="s">
        <v>1252</v>
      </c>
      <c r="C13" s="803"/>
      <c r="D13" s="803"/>
      <c r="E13" s="803"/>
      <c r="F13" s="803"/>
      <c r="G13" s="803"/>
      <c r="AA13" s="2" t="s">
        <v>18</v>
      </c>
    </row>
    <row r="14" spans="1:27" ht="14.25" customHeight="1" x14ac:dyDescent="0.25">
      <c r="A14" s="6" t="s">
        <v>28</v>
      </c>
      <c r="B14" s="688" t="s">
        <v>5616</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1253</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415</v>
      </c>
      <c r="D21" s="10">
        <f t="shared" ref="D21:G21" si="0">D20-D25</f>
        <v>445</v>
      </c>
      <c r="E21" s="10">
        <f t="shared" si="0"/>
        <v>416</v>
      </c>
      <c r="F21" s="10">
        <f t="shared" si="0"/>
        <v>461</v>
      </c>
      <c r="G21" s="10">
        <f t="shared" si="0"/>
        <v>435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1.6882958382490543E-2</v>
      </c>
      <c r="D22" s="12">
        <f t="shared" ref="D22:G22" si="1">D21/D20</f>
        <v>1.8129965369729068E-2</v>
      </c>
      <c r="E22" s="12">
        <f t="shared" si="1"/>
        <v>1.7003188097768331E-2</v>
      </c>
      <c r="F22" s="12">
        <f t="shared" si="1"/>
        <v>1.8253088375039594E-2</v>
      </c>
      <c r="G22" s="12">
        <f t="shared" si="1"/>
        <v>1.7527600934805383E-2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10</v>
      </c>
      <c r="D23" s="10">
        <v>8</v>
      </c>
      <c r="E23" s="10">
        <v>5</v>
      </c>
      <c r="F23" s="9">
        <v>14</v>
      </c>
      <c r="G23" s="9">
        <v>8</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4.0681827427688054E-4</v>
      </c>
      <c r="D24" s="12">
        <f t="shared" ref="D24:F24" si="2">D23/D20</f>
        <v>3.2593196170299448E-4</v>
      </c>
      <c r="E24" s="12">
        <f t="shared" si="2"/>
        <v>2.0436524155971553E-4</v>
      </c>
      <c r="F24" s="12">
        <f t="shared" si="2"/>
        <v>5.5432372505543237E-4</v>
      </c>
      <c r="G24" s="12">
        <f>G23/G20</f>
        <v>3.2234668385848979E-4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24166</v>
      </c>
      <c r="D25" s="13">
        <v>24100</v>
      </c>
      <c r="E25" s="13">
        <v>24050</v>
      </c>
      <c r="F25" s="13">
        <v>24795</v>
      </c>
      <c r="G25" s="13">
        <v>24383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0.98311704161750946</v>
      </c>
      <c r="D26" s="12">
        <f t="shared" ref="D26:F26" si="3">D25/D20</f>
        <v>0.98187003463027089</v>
      </c>
      <c r="E26" s="12">
        <f t="shared" si="3"/>
        <v>0.98299681190223165</v>
      </c>
      <c r="F26" s="12">
        <f t="shared" si="3"/>
        <v>0.98174691162496042</v>
      </c>
      <c r="G26" s="12">
        <f>G25/G20</f>
        <v>0.98247239906519457</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415</v>
      </c>
      <c r="D30" s="20">
        <v>445</v>
      </c>
      <c r="E30" s="20">
        <v>416</v>
      </c>
      <c r="F30" s="20">
        <v>461</v>
      </c>
      <c r="G30" s="20">
        <v>435</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BC02-000000000000}">
      <formula1>$AA$4:$AA$11</formula1>
    </dataValidation>
    <dataValidation type="list" allowBlank="1" showInputMessage="1" showErrorMessage="1" sqref="B10:G10" xr:uid="{00000000-0002-0000-BC02-000001000000}">
      <formula1>$AA$12:$AA$13</formula1>
    </dataValidation>
    <dataValidation type="list" allowBlank="1" showInputMessage="1" showErrorMessage="1" sqref="B12:G12" xr:uid="{00000000-0002-0000-BC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2-000000000000}">
  <dimension ref="A1:AA31"/>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28515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5617</v>
      </c>
      <c r="C3" s="702"/>
      <c r="D3" s="702"/>
      <c r="E3" s="702"/>
      <c r="F3" s="702"/>
      <c r="G3" s="702"/>
    </row>
    <row r="4" spans="1:27" ht="14.25" customHeight="1" x14ac:dyDescent="0.25">
      <c r="A4" s="6" t="s">
        <v>2</v>
      </c>
      <c r="B4" s="699" t="s">
        <v>5618</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5320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63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Z12" s="2" t="s">
        <v>24</v>
      </c>
      <c r="AA12" s="2" t="s">
        <v>25</v>
      </c>
    </row>
    <row r="13" spans="1:27" ht="14.25" customHeight="1" x14ac:dyDescent="0.25">
      <c r="A13" s="6" t="s">
        <v>26</v>
      </c>
      <c r="B13" s="699" t="s">
        <v>1255</v>
      </c>
      <c r="C13" s="699"/>
      <c r="D13" s="699"/>
      <c r="E13" s="699"/>
      <c r="F13" s="699"/>
      <c r="G13" s="699"/>
      <c r="AA13" s="2" t="s">
        <v>18</v>
      </c>
    </row>
    <row r="14" spans="1:27" ht="14.25" customHeight="1" x14ac:dyDescent="0.25">
      <c r="A14" s="6" t="s">
        <v>28</v>
      </c>
      <c r="B14" s="688" t="s">
        <v>5619</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800" t="s">
        <v>1254</v>
      </c>
      <c r="C16" s="800"/>
      <c r="D16" s="800"/>
      <c r="E16" s="800"/>
      <c r="F16" s="800"/>
      <c r="G16" s="800"/>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24349</v>
      </c>
      <c r="D21" s="10">
        <f t="shared" ref="D21:G21" si="0">D20-D25</f>
        <v>24228</v>
      </c>
      <c r="E21" s="10">
        <f t="shared" si="0"/>
        <v>24186</v>
      </c>
      <c r="F21" s="10">
        <f t="shared" si="0"/>
        <v>24946</v>
      </c>
      <c r="G21" s="10">
        <f t="shared" si="0"/>
        <v>24415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0.9905618160367764</v>
      </c>
      <c r="D22" s="12">
        <f t="shared" ref="D22:G22" si="1">D21/D20</f>
        <v>0.98708494601751884</v>
      </c>
      <c r="E22" s="12">
        <f t="shared" si="1"/>
        <v>0.98855554647265598</v>
      </c>
      <c r="F22" s="12">
        <f t="shared" si="1"/>
        <v>0.98772568894520119</v>
      </c>
      <c r="G22" s="12">
        <f t="shared" si="1"/>
        <v>0.98376178580062856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1</v>
      </c>
      <c r="F23" s="9">
        <v>0</v>
      </c>
      <c r="G23" s="9">
        <v>1</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4.0873048311943103E-5</v>
      </c>
      <c r="F24" s="12">
        <f t="shared" si="2"/>
        <v>0</v>
      </c>
      <c r="G24" s="12">
        <f>G23/G20</f>
        <v>4.0293335482311224E-5</v>
      </c>
      <c r="H24" s="12"/>
      <c r="I24" s="12"/>
      <c r="K24" s="12"/>
      <c r="L24" s="12"/>
      <c r="M24" s="12"/>
      <c r="N24" s="12"/>
      <c r="O24" s="12"/>
      <c r="P24" s="9"/>
      <c r="Q24" s="9"/>
      <c r="R24" s="9"/>
      <c r="S24" s="9"/>
      <c r="T24" s="9"/>
      <c r="U24" s="9"/>
      <c r="V24" s="9"/>
      <c r="W24" s="9"/>
      <c r="X24" s="9"/>
      <c r="Y24" s="9"/>
      <c r="Z24" s="9"/>
      <c r="AA24" s="9"/>
    </row>
    <row r="25" spans="1:27" ht="14.25" customHeight="1" x14ac:dyDescent="0.25">
      <c r="A25" s="6" t="s">
        <v>48</v>
      </c>
      <c r="C25" s="164">
        <v>232</v>
      </c>
      <c r="D25" s="164">
        <v>317</v>
      </c>
      <c r="E25" s="164">
        <v>280</v>
      </c>
      <c r="F25" s="164">
        <v>310</v>
      </c>
      <c r="G25" s="164">
        <v>403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9.4381839632236286E-3</v>
      </c>
      <c r="D26" s="12">
        <f t="shared" ref="D26:F26" si="3">D25/D20</f>
        <v>1.2915053982481156E-2</v>
      </c>
      <c r="E26" s="12">
        <f t="shared" si="3"/>
        <v>1.144445352734407E-2</v>
      </c>
      <c r="F26" s="12">
        <f t="shared" si="3"/>
        <v>1.2274311054798859E-2</v>
      </c>
      <c r="G26" s="12">
        <f>G25/G20</f>
        <v>1.6238214199371423E-2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 t="s">
        <v>67</v>
      </c>
      <c r="B29" s="265" t="s">
        <v>5620</v>
      </c>
      <c r="C29" s="13">
        <v>20774</v>
      </c>
      <c r="D29" s="13">
        <v>20687</v>
      </c>
      <c r="E29" s="13">
        <v>20649</v>
      </c>
      <c r="F29" s="13">
        <v>21216</v>
      </c>
      <c r="G29" s="13">
        <v>20791</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 t="s">
        <v>66</v>
      </c>
      <c r="B30" s="265" t="s">
        <v>5621</v>
      </c>
      <c r="C30" s="13">
        <v>3575</v>
      </c>
      <c r="D30" s="13">
        <v>3541</v>
      </c>
      <c r="E30" s="13">
        <v>3536</v>
      </c>
      <c r="F30" s="13">
        <v>3730</v>
      </c>
      <c r="G30" s="13">
        <v>3623</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SUM(C29:C30)</f>
        <v>24349</v>
      </c>
      <c r="D31" s="20">
        <f>SUM(D29:D30)</f>
        <v>24228</v>
      </c>
      <c r="E31" s="20">
        <f>SUM(E29:E30)</f>
        <v>24185</v>
      </c>
      <c r="F31" s="20">
        <f>SUM(F29:F30)</f>
        <v>24946</v>
      </c>
      <c r="G31" s="20">
        <f>SUM(G29:G30)</f>
        <v>24414</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BD02-000000000000}">
      <formula1>$AA$14:$AA$16</formula1>
    </dataValidation>
    <dataValidation type="list" allowBlank="1" showInputMessage="1" showErrorMessage="1" sqref="B10:G10" xr:uid="{00000000-0002-0000-BD02-000001000000}">
      <formula1>$AA$12:$AA$13</formula1>
    </dataValidation>
    <dataValidation type="list" allowBlank="1" showInputMessage="1" showErrorMessage="1" sqref="B5:G5" xr:uid="{00000000-0002-0000-BD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2-000000000000}">
  <dimension ref="A1:AA30"/>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14062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5622</v>
      </c>
      <c r="C3" s="702"/>
      <c r="D3" s="702"/>
      <c r="E3" s="702"/>
      <c r="F3" s="702"/>
      <c r="G3" s="702"/>
    </row>
    <row r="4" spans="1:27" ht="14.25" customHeight="1" x14ac:dyDescent="0.25">
      <c r="A4" s="6" t="s">
        <v>2</v>
      </c>
      <c r="B4" s="699" t="s">
        <v>5623</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5320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5615</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Z12" s="2" t="s">
        <v>24</v>
      </c>
      <c r="AA12" s="2" t="s">
        <v>25</v>
      </c>
    </row>
    <row r="13" spans="1:27" ht="14.25" customHeight="1" x14ac:dyDescent="0.25">
      <c r="A13" s="6" t="s">
        <v>26</v>
      </c>
      <c r="B13" s="800" t="s">
        <v>1254</v>
      </c>
      <c r="C13" s="800"/>
      <c r="D13" s="800"/>
      <c r="E13" s="800"/>
      <c r="F13" s="800"/>
      <c r="G13" s="800"/>
      <c r="AA13" s="2" t="s">
        <v>18</v>
      </c>
    </row>
    <row r="14" spans="1:27" ht="14.25" customHeight="1" x14ac:dyDescent="0.25">
      <c r="A14" s="6" t="s">
        <v>28</v>
      </c>
      <c r="B14" s="688" t="s">
        <v>5624</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699" t="s">
        <v>1255</v>
      </c>
      <c r="C16" s="699"/>
      <c r="D16" s="699"/>
      <c r="E16" s="699"/>
      <c r="F16" s="699"/>
      <c r="G16" s="699"/>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3574</v>
      </c>
      <c r="D21" s="10">
        <f t="shared" ref="D21:G21" si="0">D20-D25</f>
        <v>3525</v>
      </c>
      <c r="E21" s="10">
        <f t="shared" si="0"/>
        <v>3515</v>
      </c>
      <c r="F21" s="10">
        <f t="shared" si="0"/>
        <v>3716</v>
      </c>
      <c r="G21" s="10">
        <f t="shared" si="0"/>
        <v>3613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0.1453968512265571</v>
      </c>
      <c r="D22" s="12">
        <f t="shared" ref="D22:G22" si="1">D21/D20</f>
        <v>0.14361377062538194</v>
      </c>
      <c r="E22" s="12">
        <f t="shared" si="1"/>
        <v>0.14366876481648003</v>
      </c>
      <c r="F22" s="12">
        <f t="shared" si="1"/>
        <v>0.14713335445042763</v>
      </c>
      <c r="G22" s="12">
        <f t="shared" si="1"/>
        <v>0.14557982109759046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28</v>
      </c>
      <c r="D23" s="10">
        <v>21</v>
      </c>
      <c r="E23" s="10">
        <v>28</v>
      </c>
      <c r="F23" s="9">
        <v>26</v>
      </c>
      <c r="G23" s="9">
        <v>29</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1.1390911679752655E-3</v>
      </c>
      <c r="D24" s="12">
        <f t="shared" ref="D24:F24" si="2">D23/D20</f>
        <v>8.5557139947036061E-4</v>
      </c>
      <c r="E24" s="12">
        <f t="shared" si="2"/>
        <v>1.144445352734407E-3</v>
      </c>
      <c r="F24" s="12">
        <f t="shared" si="2"/>
        <v>1.0294583465315173E-3</v>
      </c>
      <c r="G24" s="12">
        <f>G23/G20</f>
        <v>1.1685067289870256E-3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21007</v>
      </c>
      <c r="D25" s="13">
        <v>21020</v>
      </c>
      <c r="E25" s="13">
        <v>20951</v>
      </c>
      <c r="F25" s="13">
        <v>21540</v>
      </c>
      <c r="G25" s="13">
        <v>21205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0.8546031487734429</v>
      </c>
      <c r="D26" s="12">
        <f t="shared" ref="D26:F26" si="3">D25/D20</f>
        <v>0.85638622937461806</v>
      </c>
      <c r="E26" s="12">
        <f t="shared" si="3"/>
        <v>0.85633123518351995</v>
      </c>
      <c r="F26" s="12">
        <f t="shared" si="3"/>
        <v>0.85286664554957237</v>
      </c>
      <c r="G26" s="12">
        <f>G25/G20</f>
        <v>0.85442017890240951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265"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3574</v>
      </c>
      <c r="D30" s="20">
        <v>3525</v>
      </c>
      <c r="E30" s="20">
        <v>3515</v>
      </c>
      <c r="F30" s="20">
        <v>3716</v>
      </c>
      <c r="G30" s="20">
        <v>3613</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BE02-000000000000}">
      <formula1>$AA$14:$AA$16</formula1>
    </dataValidation>
    <dataValidation type="list" allowBlank="1" showInputMessage="1" showErrorMessage="1" sqref="B10:G10" xr:uid="{00000000-0002-0000-BE02-000001000000}">
      <formula1>$AA$12:$AA$13</formula1>
    </dataValidation>
    <dataValidation type="list" allowBlank="1" showInputMessage="1" showErrorMessage="1" sqref="B5:G5" xr:uid="{00000000-0002-0000-BE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2-000000000000}">
  <dimension ref="A1:AA31"/>
  <sheetViews>
    <sheetView workbookViewId="0">
      <pane xSplit="1" ySplit="2" topLeftCell="B9" activePane="bottomRight" state="frozen"/>
      <selection activeCell="A5" sqref="A5:XFD5"/>
      <selection pane="topRight" activeCell="A5" sqref="A5:XFD5"/>
      <selection pane="bottomLeft" activeCell="A5" sqref="A5:XFD5"/>
      <selection pane="bottomRight" activeCell="A5" sqref="A5:XFD5"/>
    </sheetView>
  </sheetViews>
  <sheetFormatPr defaultColWidth="9.140625" defaultRowHeight="15" x14ac:dyDescent="0.25"/>
  <cols>
    <col min="1" max="1" width="36.85546875" style="2" customWidth="1"/>
    <col min="2" max="2" width="62"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262" t="s">
        <v>0</v>
      </c>
      <c r="E1" s="3"/>
      <c r="F1" s="3"/>
    </row>
    <row r="2" spans="1:27" ht="14.25" customHeight="1" x14ac:dyDescent="0.25">
      <c r="B2" s="264"/>
      <c r="C2" s="264"/>
      <c r="D2" s="264"/>
      <c r="E2" s="264"/>
      <c r="F2" s="264"/>
    </row>
    <row r="3" spans="1:27" ht="14.25" customHeight="1" x14ac:dyDescent="0.25">
      <c r="A3" s="5" t="s">
        <v>1</v>
      </c>
      <c r="B3" s="702" t="s">
        <v>5625</v>
      </c>
      <c r="C3" s="702"/>
      <c r="D3" s="702"/>
      <c r="E3" s="702"/>
      <c r="F3" s="702"/>
      <c r="G3" s="702"/>
    </row>
    <row r="4" spans="1:27" ht="14.25" customHeight="1" x14ac:dyDescent="0.25">
      <c r="A4" s="6" t="s">
        <v>2</v>
      </c>
      <c r="B4" s="699" t="s">
        <v>5626</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9</v>
      </c>
      <c r="C6" s="699"/>
      <c r="D6" s="699"/>
      <c r="E6" s="699"/>
      <c r="F6" s="699"/>
      <c r="G6" s="699"/>
      <c r="AA6" s="2" t="s">
        <v>10</v>
      </c>
    </row>
    <row r="7" spans="1:27" ht="14.25" customHeight="1" x14ac:dyDescent="0.25">
      <c r="A7" s="6" t="s">
        <v>11</v>
      </c>
      <c r="B7" s="688" t="s">
        <v>5320</v>
      </c>
      <c r="C7" s="688"/>
      <c r="D7" s="688"/>
      <c r="E7" s="688"/>
      <c r="F7" s="688"/>
      <c r="G7" s="688"/>
      <c r="AA7" s="2" t="s">
        <v>12</v>
      </c>
    </row>
    <row r="8" spans="1:27" ht="14.25" customHeight="1" x14ac:dyDescent="0.25">
      <c r="A8" s="6" t="s">
        <v>13</v>
      </c>
      <c r="B8" s="699" t="s">
        <v>9</v>
      </c>
      <c r="C8" s="699"/>
      <c r="D8" s="699"/>
      <c r="E8" s="699"/>
      <c r="F8" s="699"/>
      <c r="G8" s="699"/>
      <c r="AA8" s="2" t="s">
        <v>14</v>
      </c>
    </row>
    <row r="9" spans="1:27" ht="14.25" customHeight="1" x14ac:dyDescent="0.25">
      <c r="A9" s="6" t="s">
        <v>15</v>
      </c>
      <c r="B9" s="699" t="s">
        <v>63</v>
      </c>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31</v>
      </c>
      <c r="C12" s="688"/>
      <c r="D12" s="688"/>
      <c r="E12" s="688"/>
      <c r="F12" s="688"/>
      <c r="G12" s="688"/>
      <c r="Z12" s="2" t="s">
        <v>24</v>
      </c>
      <c r="AA12" s="2" t="s">
        <v>25</v>
      </c>
    </row>
    <row r="13" spans="1:27" ht="14.25" customHeight="1" x14ac:dyDescent="0.25">
      <c r="A13" s="6" t="s">
        <v>26</v>
      </c>
      <c r="B13" s="699" t="s">
        <v>33</v>
      </c>
      <c r="C13" s="699"/>
      <c r="D13" s="699"/>
      <c r="E13" s="699"/>
      <c r="F13" s="699"/>
      <c r="G13" s="699"/>
      <c r="AA13" s="2" t="s">
        <v>18</v>
      </c>
    </row>
    <row r="14" spans="1:27" ht="14.25" customHeight="1" x14ac:dyDescent="0.25">
      <c r="A14" s="6" t="s">
        <v>28</v>
      </c>
      <c r="B14" s="688" t="s">
        <v>5619</v>
      </c>
      <c r="C14" s="688"/>
      <c r="D14" s="688"/>
      <c r="E14" s="688"/>
      <c r="F14" s="688"/>
      <c r="G14" s="688"/>
      <c r="Z14" s="2" t="s">
        <v>29</v>
      </c>
      <c r="AA14" s="2" t="s">
        <v>23</v>
      </c>
    </row>
    <row r="15" spans="1:27" ht="14.25" customHeight="1" x14ac:dyDescent="0.25">
      <c r="A15" s="6" t="s">
        <v>30</v>
      </c>
      <c r="B15" s="688" t="s">
        <v>3233</v>
      </c>
      <c r="C15" s="688"/>
      <c r="D15" s="688"/>
      <c r="E15" s="688"/>
      <c r="F15" s="688"/>
      <c r="G15" s="688"/>
      <c r="AA15" s="2" t="s">
        <v>31</v>
      </c>
    </row>
    <row r="16" spans="1:27" ht="14.25" customHeight="1" x14ac:dyDescent="0.25">
      <c r="A16" s="6" t="s">
        <v>32</v>
      </c>
      <c r="B16" s="800" t="s">
        <v>27</v>
      </c>
      <c r="C16" s="800"/>
      <c r="D16" s="800"/>
      <c r="E16" s="800"/>
      <c r="F16" s="800"/>
      <c r="G16" s="800"/>
      <c r="AA16" s="2"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24341</v>
      </c>
      <c r="D21" s="10">
        <f t="shared" ref="D21:G21" si="0">D20-D25</f>
        <v>24152</v>
      </c>
      <c r="E21" s="10">
        <f t="shared" si="0"/>
        <v>24098</v>
      </c>
      <c r="F21" s="10">
        <f t="shared" si="0"/>
        <v>24910</v>
      </c>
      <c r="G21" s="10">
        <f t="shared" si="0"/>
        <v>24380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0.99023636141735483</v>
      </c>
      <c r="D22" s="12">
        <f t="shared" ref="D22:G22" si="1">D21/D20</f>
        <v>0.9839885923813404</v>
      </c>
      <c r="E22" s="12">
        <f t="shared" si="1"/>
        <v>0.98495871822120495</v>
      </c>
      <c r="F22" s="12">
        <f t="shared" si="1"/>
        <v>0.98630028508077283</v>
      </c>
      <c r="G22" s="12">
        <f t="shared" si="1"/>
        <v>0.98235151905874774</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2</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8.0586670964622449E-5</v>
      </c>
      <c r="H24" s="12"/>
      <c r="I24" s="12"/>
      <c r="J24" s="12"/>
      <c r="L24" s="12"/>
      <c r="M24" s="12"/>
      <c r="N24" s="12"/>
      <c r="O24" s="12"/>
      <c r="P24" s="9"/>
      <c r="Q24" s="9"/>
      <c r="R24" s="9"/>
      <c r="S24" s="9"/>
      <c r="T24" s="9"/>
      <c r="U24" s="9"/>
      <c r="V24" s="9"/>
      <c r="W24" s="9"/>
      <c r="X24" s="9"/>
      <c r="Y24" s="9"/>
      <c r="Z24" s="9"/>
      <c r="AA24" s="9"/>
    </row>
    <row r="25" spans="1:27" ht="14.25" customHeight="1" x14ac:dyDescent="0.25">
      <c r="A25" s="6" t="s">
        <v>48</v>
      </c>
      <c r="C25" s="164">
        <v>240</v>
      </c>
      <c r="D25" s="164">
        <v>393</v>
      </c>
      <c r="E25" s="164">
        <v>368</v>
      </c>
      <c r="F25" s="164">
        <v>346</v>
      </c>
      <c r="G25" s="164">
        <v>438</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9.7636385826451316E-3</v>
      </c>
      <c r="D26" s="12">
        <f t="shared" ref="D26:F26" si="3">D25/D20</f>
        <v>1.6011407618659605E-2</v>
      </c>
      <c r="E26" s="12">
        <f t="shared" si="3"/>
        <v>1.5041281778795063E-2</v>
      </c>
      <c r="F26" s="12">
        <f t="shared" si="3"/>
        <v>1.3699714919227115E-2</v>
      </c>
      <c r="G26" s="12">
        <f>G25/G20</f>
        <v>1.7648480941252317E-2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 t="s">
        <v>67</v>
      </c>
      <c r="B29" s="265" t="s">
        <v>5627</v>
      </c>
      <c r="C29" s="13">
        <v>19666</v>
      </c>
      <c r="D29" s="13">
        <v>19645</v>
      </c>
      <c r="E29" s="13">
        <v>19649</v>
      </c>
      <c r="F29" s="13">
        <v>20599</v>
      </c>
      <c r="G29" s="13">
        <v>20148</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 t="s">
        <v>66</v>
      </c>
      <c r="B30" s="265" t="s">
        <v>5628</v>
      </c>
      <c r="C30" s="13">
        <v>4675</v>
      </c>
      <c r="D30" s="13">
        <v>4507</v>
      </c>
      <c r="E30" s="13">
        <v>4449</v>
      </c>
      <c r="F30" s="13">
        <v>4311</v>
      </c>
      <c r="G30" s="13">
        <v>4230</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SUM(C29:C30)</f>
        <v>24341</v>
      </c>
      <c r="D31" s="20">
        <f>SUM(D29:D30)</f>
        <v>24152</v>
      </c>
      <c r="E31" s="20">
        <f>SUM(E29:E30)</f>
        <v>24098</v>
      </c>
      <c r="F31" s="20">
        <f>SUM(F29:F30)</f>
        <v>24910</v>
      </c>
      <c r="G31" s="20">
        <f>SUM(G29:G30)</f>
        <v>24378</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BF02-000000000000}">
      <formula1>$AA$4:$AA$11</formula1>
    </dataValidation>
    <dataValidation type="list" allowBlank="1" showInputMessage="1" showErrorMessage="1" sqref="B10:G10" xr:uid="{00000000-0002-0000-BF02-000001000000}">
      <formula1>$AA$12:$AA$13</formula1>
    </dataValidation>
    <dataValidation type="list" allowBlank="1" showInputMessage="1" showErrorMessage="1" sqref="B12:G12" xr:uid="{00000000-0002-0000-BF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2-000000000000}">
  <dimension ref="A1:AA30"/>
  <sheetViews>
    <sheetView workbookViewId="0">
      <pane xSplit="1" ySplit="2" topLeftCell="B6"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85546875" style="431" customWidth="1"/>
    <col min="2" max="2" width="62.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10276</v>
      </c>
      <c r="C3" s="702"/>
      <c r="D3" s="702"/>
      <c r="E3" s="702"/>
      <c r="F3" s="702"/>
      <c r="G3" s="702"/>
    </row>
    <row r="4" spans="1:27" ht="14.25" customHeight="1" x14ac:dyDescent="0.25">
      <c r="A4" s="6" t="s">
        <v>2</v>
      </c>
      <c r="B4" s="699" t="s">
        <v>10277</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88" t="s">
        <v>5320</v>
      </c>
      <c r="C7" s="688"/>
      <c r="D7" s="688"/>
      <c r="E7" s="688"/>
      <c r="F7" s="688"/>
      <c r="G7" s="688"/>
      <c r="AA7" s="431" t="s">
        <v>12</v>
      </c>
    </row>
    <row r="8" spans="1:27" ht="14.25" customHeight="1" x14ac:dyDescent="0.25">
      <c r="A8" s="6" t="s">
        <v>13</v>
      </c>
      <c r="B8" s="699" t="s">
        <v>9</v>
      </c>
      <c r="C8" s="699"/>
      <c r="D8" s="699"/>
      <c r="E8" s="699"/>
      <c r="F8" s="699"/>
      <c r="G8" s="699"/>
      <c r="AA8" s="431" t="s">
        <v>14</v>
      </c>
    </row>
    <row r="9" spans="1:27" ht="14.25" customHeight="1" x14ac:dyDescent="0.25">
      <c r="A9" s="6" t="s">
        <v>15</v>
      </c>
      <c r="B9" s="699" t="s">
        <v>5615</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23</v>
      </c>
      <c r="C12" s="688"/>
      <c r="D12" s="688"/>
      <c r="E12" s="688"/>
      <c r="F12" s="688"/>
      <c r="G12" s="688"/>
      <c r="Z12" s="431" t="s">
        <v>24</v>
      </c>
      <c r="AA12" s="431" t="s">
        <v>25</v>
      </c>
    </row>
    <row r="13" spans="1:27" ht="14.25" customHeight="1" x14ac:dyDescent="0.25">
      <c r="A13" s="6" t="s">
        <v>26</v>
      </c>
      <c r="B13" s="800" t="s">
        <v>27</v>
      </c>
      <c r="C13" s="800"/>
      <c r="D13" s="800"/>
      <c r="E13" s="800"/>
      <c r="F13" s="800"/>
      <c r="G13" s="800"/>
      <c r="AA13" s="431" t="s">
        <v>18</v>
      </c>
    </row>
    <row r="14" spans="1:27" ht="14.25" customHeight="1" x14ac:dyDescent="0.25">
      <c r="A14" s="6" t="s">
        <v>28</v>
      </c>
      <c r="B14" s="688" t="s">
        <v>5624</v>
      </c>
      <c r="C14" s="688"/>
      <c r="D14" s="688"/>
      <c r="E14" s="688"/>
      <c r="F14" s="688"/>
      <c r="G14" s="688"/>
      <c r="Z14" s="431" t="s">
        <v>29</v>
      </c>
      <c r="AA14" s="431" t="s">
        <v>23</v>
      </c>
    </row>
    <row r="15" spans="1:27" ht="14.25" customHeight="1" x14ac:dyDescent="0.25">
      <c r="A15" s="6" t="s">
        <v>30</v>
      </c>
      <c r="B15" s="688" t="s">
        <v>3233</v>
      </c>
      <c r="C15" s="688"/>
      <c r="D15" s="688"/>
      <c r="E15" s="688"/>
      <c r="F15" s="688"/>
      <c r="G15" s="688"/>
      <c r="AA15" s="431" t="s">
        <v>31</v>
      </c>
    </row>
    <row r="16" spans="1:27" ht="14.25" customHeight="1" x14ac:dyDescent="0.25">
      <c r="A16" s="6" t="s">
        <v>32</v>
      </c>
      <c r="B16" s="699" t="s">
        <v>33</v>
      </c>
      <c r="C16" s="699"/>
      <c r="D16" s="699"/>
      <c r="E16" s="699"/>
      <c r="F16" s="699"/>
      <c r="G16" s="699"/>
      <c r="AA16" s="431"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4677</v>
      </c>
      <c r="D21" s="10">
        <f t="shared" ref="D21:G21" si="0">D20-D25</f>
        <v>4502</v>
      </c>
      <c r="E21" s="10">
        <f t="shared" si="0"/>
        <v>4439</v>
      </c>
      <c r="F21" s="10">
        <f t="shared" si="0"/>
        <v>4307</v>
      </c>
      <c r="G21" s="10">
        <f t="shared" si="0"/>
        <v>4219</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0.19026890687929701</v>
      </c>
      <c r="D22" s="12">
        <f t="shared" ref="D22:G22" si="1">D21/D20</f>
        <v>0.18341821144836015</v>
      </c>
      <c r="E22" s="12">
        <f t="shared" si="1"/>
        <v>0.18143546145671544</v>
      </c>
      <c r="F22" s="12">
        <f t="shared" si="1"/>
        <v>0.17053373455812479</v>
      </c>
      <c r="G22" s="12">
        <f t="shared" si="1"/>
        <v>0.16999758239987106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57</v>
      </c>
      <c r="D23" s="10">
        <v>77</v>
      </c>
      <c r="E23" s="10">
        <v>75</v>
      </c>
      <c r="F23" s="9">
        <v>86</v>
      </c>
      <c r="G23" s="9">
        <v>76</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2.3188641633782188E-3</v>
      </c>
      <c r="D24" s="12">
        <f t="shared" ref="D24:F24" si="2">D23/D20</f>
        <v>3.1370951313913222E-3</v>
      </c>
      <c r="E24" s="12">
        <f t="shared" si="2"/>
        <v>3.065478623395733E-3</v>
      </c>
      <c r="F24" s="12">
        <f t="shared" si="2"/>
        <v>3.4051314539119419E-3</v>
      </c>
      <c r="G24" s="12">
        <f>G23/G20</f>
        <v>3.062293496655653E-3</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19904</v>
      </c>
      <c r="D25" s="13">
        <v>20043</v>
      </c>
      <c r="E25" s="13">
        <v>20027</v>
      </c>
      <c r="F25" s="13">
        <v>20949</v>
      </c>
      <c r="G25" s="13">
        <v>20599</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0.80973109312070302</v>
      </c>
      <c r="D26" s="12">
        <f t="shared" ref="D26:F26" si="3">D25/D20</f>
        <v>0.81658178855163988</v>
      </c>
      <c r="E26" s="12">
        <f t="shared" si="3"/>
        <v>0.81856453854328459</v>
      </c>
      <c r="F26" s="12">
        <f t="shared" si="3"/>
        <v>0.82946626544187518</v>
      </c>
      <c r="G26" s="12">
        <f>G25/G20</f>
        <v>0.83000241760012894</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430" t="s">
        <v>1932</v>
      </c>
      <c r="C29" s="18"/>
      <c r="D29" s="11"/>
      <c r="E29" s="11"/>
      <c r="F29" s="11"/>
      <c r="G29" s="11"/>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v>4677</v>
      </c>
      <c r="D30" s="20">
        <v>4502</v>
      </c>
      <c r="E30" s="20">
        <v>4439</v>
      </c>
      <c r="F30" s="20">
        <v>4307</v>
      </c>
      <c r="G30" s="20">
        <v>4219</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C002-000000000000}">
      <formula1>$AA$14:$AA$16</formula1>
    </dataValidation>
    <dataValidation type="list" allowBlank="1" showInputMessage="1" showErrorMessage="1" sqref="B10:G10" xr:uid="{00000000-0002-0000-C002-000001000000}">
      <formula1>$AA$12:$AA$13</formula1>
    </dataValidation>
    <dataValidation type="list" allowBlank="1" showInputMessage="1" showErrorMessage="1" sqref="B5:G5" xr:uid="{00000000-0002-0000-C0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2-000000000000}">
  <dimension ref="A1:AA34"/>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K28" sqref="K28"/>
    </sheetView>
  </sheetViews>
  <sheetFormatPr defaultColWidth="9.140625" defaultRowHeight="15" x14ac:dyDescent="0.25"/>
  <cols>
    <col min="1" max="1" width="36.85546875" style="431" customWidth="1"/>
    <col min="2" max="2" width="61.2851562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10278</v>
      </c>
      <c r="C3" s="702"/>
      <c r="D3" s="702"/>
      <c r="E3" s="702"/>
      <c r="F3" s="702"/>
      <c r="G3" s="702"/>
    </row>
    <row r="4" spans="1:27" ht="14.25" customHeight="1" x14ac:dyDescent="0.25">
      <c r="A4" s="6" t="s">
        <v>2</v>
      </c>
      <c r="B4" s="699" t="s">
        <v>10279</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88" t="s">
        <v>9</v>
      </c>
      <c r="C6" s="688"/>
      <c r="D6" s="688"/>
      <c r="E6" s="688"/>
      <c r="F6" s="688"/>
      <c r="G6" s="688"/>
      <c r="AA6" s="431" t="s">
        <v>10</v>
      </c>
    </row>
    <row r="7" spans="1:27" ht="14.25" customHeight="1" x14ac:dyDescent="0.25">
      <c r="A7" s="6" t="s">
        <v>11</v>
      </c>
      <c r="B7" s="690" t="s">
        <v>9</v>
      </c>
      <c r="C7" s="690"/>
      <c r="D7" s="690"/>
      <c r="E7" s="690"/>
      <c r="F7" s="690"/>
      <c r="G7" s="690"/>
      <c r="AA7" s="431" t="s">
        <v>12</v>
      </c>
    </row>
    <row r="8" spans="1:27" ht="14.25" customHeight="1" x14ac:dyDescent="0.25">
      <c r="A8" s="6" t="s">
        <v>13</v>
      </c>
      <c r="B8" s="688" t="s">
        <v>9</v>
      </c>
      <c r="C8" s="688"/>
      <c r="D8" s="688"/>
      <c r="E8" s="688"/>
      <c r="F8" s="688"/>
      <c r="G8" s="688"/>
      <c r="AA8" s="431" t="s">
        <v>14</v>
      </c>
    </row>
    <row r="9" spans="1:27" ht="14.25" customHeight="1" x14ac:dyDescent="0.25">
      <c r="A9" s="6" t="s">
        <v>15</v>
      </c>
      <c r="B9" s="699" t="s">
        <v>54</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10280</v>
      </c>
      <c r="C11" s="699"/>
      <c r="D11" s="699"/>
      <c r="E11" s="699"/>
      <c r="F11" s="699"/>
      <c r="G11" s="699"/>
      <c r="AA11" s="431" t="s">
        <v>21</v>
      </c>
    </row>
    <row r="12" spans="1:27" ht="14.25" customHeight="1" x14ac:dyDescent="0.25">
      <c r="A12" s="6" t="s">
        <v>22</v>
      </c>
      <c r="B12" s="688" t="s">
        <v>23</v>
      </c>
      <c r="C12" s="688"/>
      <c r="D12" s="688"/>
      <c r="E12" s="688"/>
      <c r="F12" s="688"/>
      <c r="G12" s="688"/>
      <c r="Z12" s="431" t="s">
        <v>24</v>
      </c>
      <c r="AA12" s="431" t="s">
        <v>25</v>
      </c>
    </row>
    <row r="13" spans="1:27" ht="14.25" customHeight="1" x14ac:dyDescent="0.25">
      <c r="A13" s="6" t="s">
        <v>26</v>
      </c>
      <c r="B13" s="699" t="s">
        <v>55</v>
      </c>
      <c r="C13" s="699"/>
      <c r="D13" s="699"/>
      <c r="E13" s="699"/>
      <c r="F13" s="699"/>
      <c r="G13" s="699"/>
      <c r="AA13" s="431" t="s">
        <v>18</v>
      </c>
    </row>
    <row r="14" spans="1:27" ht="14.25" customHeight="1" x14ac:dyDescent="0.25">
      <c r="A14" s="6" t="s">
        <v>28</v>
      </c>
      <c r="B14" s="688" t="s">
        <v>10281</v>
      </c>
      <c r="C14" s="688"/>
      <c r="D14" s="688"/>
      <c r="E14" s="688"/>
      <c r="F14" s="688"/>
      <c r="G14" s="688"/>
      <c r="Z14" s="431" t="s">
        <v>29</v>
      </c>
      <c r="AA14" s="431" t="s">
        <v>23</v>
      </c>
    </row>
    <row r="15" spans="1:27" ht="14.25" customHeight="1" x14ac:dyDescent="0.25">
      <c r="A15" s="6" t="s">
        <v>30</v>
      </c>
      <c r="B15" s="688" t="s">
        <v>10282</v>
      </c>
      <c r="C15" s="688"/>
      <c r="D15" s="688"/>
      <c r="E15" s="688"/>
      <c r="F15" s="688"/>
      <c r="G15" s="688"/>
      <c r="AA15" s="431" t="s">
        <v>31</v>
      </c>
    </row>
    <row r="16" spans="1:27" ht="14.25" customHeight="1" x14ac:dyDescent="0.25">
      <c r="A16" s="6" t="s">
        <v>32</v>
      </c>
      <c r="B16" s="699" t="s">
        <v>56</v>
      </c>
      <c r="C16" s="699"/>
      <c r="D16" s="699"/>
      <c r="E16" s="699"/>
      <c r="F16" s="699"/>
      <c r="G16" s="699"/>
      <c r="AA16" s="431" t="s">
        <v>34</v>
      </c>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20148</v>
      </c>
      <c r="D21" s="10">
        <f t="shared" ref="D21:G21" si="0">D20-D25</f>
        <v>20592</v>
      </c>
      <c r="E21" s="10">
        <f t="shared" si="0"/>
        <v>20716</v>
      </c>
      <c r="F21" s="10">
        <f t="shared" si="0"/>
        <v>22981</v>
      </c>
      <c r="G21" s="10">
        <f t="shared" si="0"/>
        <v>23180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0.81965745901305886</v>
      </c>
      <c r="D22" s="12">
        <f t="shared" ref="D22:G22" si="1">D21/D20</f>
        <v>0.83894886942350788</v>
      </c>
      <c r="E22" s="12">
        <f t="shared" si="1"/>
        <v>0.8467260688302134</v>
      </c>
      <c r="F22" s="12">
        <f t="shared" si="1"/>
        <v>0.90992239467849223</v>
      </c>
      <c r="G22" s="12">
        <f t="shared" si="1"/>
        <v>0.93399951647997426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64">
        <v>4433</v>
      </c>
      <c r="D25" s="164">
        <v>3953</v>
      </c>
      <c r="E25" s="164">
        <v>3750</v>
      </c>
      <c r="F25" s="164">
        <v>2275</v>
      </c>
      <c r="G25" s="164">
        <v>1638</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0.18034254098694114</v>
      </c>
      <c r="D26" s="12">
        <f t="shared" ref="D26:F26" si="3">D25/D20</f>
        <v>0.16105113057649215</v>
      </c>
      <c r="E26" s="12">
        <f t="shared" si="3"/>
        <v>0.15327393116978663</v>
      </c>
      <c r="F26" s="12">
        <f t="shared" si="3"/>
        <v>9.0077605321507756E-2</v>
      </c>
      <c r="G26" s="12">
        <f>G25/G20</f>
        <v>6.6000483520025785E-2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0" t="s">
        <v>2596</v>
      </c>
      <c r="B29" s="430" t="s">
        <v>2596</v>
      </c>
      <c r="C29" s="13">
        <v>8661</v>
      </c>
      <c r="D29" s="13">
        <v>9239</v>
      </c>
      <c r="E29" s="13">
        <v>9543</v>
      </c>
      <c r="F29" s="13">
        <v>11107</v>
      </c>
      <c r="G29" s="13">
        <v>11219</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430" t="s">
        <v>10283</v>
      </c>
      <c r="B30" s="430" t="s">
        <v>10283</v>
      </c>
      <c r="C30" s="13">
        <v>1135</v>
      </c>
      <c r="D30" s="13">
        <v>1231</v>
      </c>
      <c r="E30" s="13">
        <v>1241</v>
      </c>
      <c r="F30" s="13">
        <v>1610</v>
      </c>
      <c r="G30" s="13">
        <v>1499</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430" t="s">
        <v>10284</v>
      </c>
      <c r="B31" s="430" t="s">
        <v>10284</v>
      </c>
      <c r="C31" s="13">
        <v>10280</v>
      </c>
      <c r="D31" s="13">
        <v>10050</v>
      </c>
      <c r="E31" s="13">
        <v>9840</v>
      </c>
      <c r="F31" s="13">
        <v>10153</v>
      </c>
      <c r="G31" s="13">
        <v>10381</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430" t="s">
        <v>10285</v>
      </c>
      <c r="B32" s="430" t="s">
        <v>10285</v>
      </c>
      <c r="C32" s="13">
        <v>61</v>
      </c>
      <c r="D32" s="613" t="s">
        <v>10806</v>
      </c>
      <c r="E32" s="613" t="s">
        <v>10806</v>
      </c>
      <c r="F32" s="613" t="s">
        <v>10806</v>
      </c>
      <c r="G32" s="13">
        <v>69</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430" t="s">
        <v>10286</v>
      </c>
      <c r="B33" s="430" t="s">
        <v>10286</v>
      </c>
      <c r="C33" s="613">
        <v>11</v>
      </c>
      <c r="D33" s="613" t="s">
        <v>1542</v>
      </c>
      <c r="E33" s="613" t="s">
        <v>1542</v>
      </c>
      <c r="F33" s="613" t="s">
        <v>1542</v>
      </c>
      <c r="G33" s="613">
        <v>12</v>
      </c>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19" t="s">
        <v>53</v>
      </c>
      <c r="C34" s="20">
        <f>SUM(C29:C33)</f>
        <v>20148</v>
      </c>
      <c r="D34" s="20">
        <f>SUM(D29:D33)</f>
        <v>20520</v>
      </c>
      <c r="E34" s="20">
        <f>SUM(E29:E33)</f>
        <v>20624</v>
      </c>
      <c r="F34" s="20">
        <f>SUM(F29:F33)</f>
        <v>22870</v>
      </c>
      <c r="G34" s="20">
        <f>SUM(G29:G33)</f>
        <v>23180</v>
      </c>
      <c r="H34" s="20"/>
      <c r="I34" s="20"/>
      <c r="J34" s="20"/>
      <c r="K34" s="20"/>
      <c r="L34" s="20"/>
      <c r="M34" s="20"/>
      <c r="N34" s="20"/>
      <c r="O34" s="20"/>
      <c r="P34" s="21"/>
      <c r="Q34" s="21"/>
      <c r="R34" s="21"/>
      <c r="S34" s="21"/>
      <c r="T34" s="21"/>
      <c r="U34" s="21"/>
      <c r="V34" s="21"/>
      <c r="W34" s="21"/>
      <c r="X34" s="21"/>
      <c r="Y34" s="21"/>
      <c r="Z34" s="21"/>
      <c r="AA34"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C102-000000000000}">
      <formula1>$AA$14:$AA$16</formula1>
    </dataValidation>
    <dataValidation type="list" allowBlank="1" showInputMessage="1" showErrorMessage="1" sqref="B5:G5" xr:uid="{00000000-0002-0000-C102-000001000000}">
      <formula1>$AA$4:$AA$11</formula1>
    </dataValidation>
    <dataValidation type="list" allowBlank="1" showInputMessage="1" showErrorMessage="1" sqref="B10:G10" xr:uid="{00000000-0002-0000-C1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2-000000000000}">
  <dimension ref="A1:AA34"/>
  <sheetViews>
    <sheetView workbookViewId="0">
      <pane xSplit="1" ySplit="2" topLeftCell="B9" activePane="bottomRight" state="frozen"/>
      <selection activeCell="B14" sqref="B14:G14"/>
      <selection pane="topRight" activeCell="B14" sqref="B14:G14"/>
      <selection pane="bottomLeft" activeCell="B14" sqref="B14:G14"/>
      <selection pane="bottomRight" activeCell="H32" sqref="H32"/>
    </sheetView>
  </sheetViews>
  <sheetFormatPr defaultColWidth="9.140625" defaultRowHeight="15" x14ac:dyDescent="0.25"/>
  <cols>
    <col min="1" max="1" width="36.85546875" style="431" customWidth="1"/>
    <col min="2" max="2" width="62.7109375" style="431" customWidth="1"/>
    <col min="3" max="7" width="8" style="431" customWidth="1"/>
    <col min="8" max="9" width="8.140625" style="431" customWidth="1"/>
    <col min="10" max="10" width="17.28515625" style="431" bestFit="1" customWidth="1"/>
    <col min="11"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10287</v>
      </c>
      <c r="C3" s="702"/>
      <c r="D3" s="702"/>
      <c r="E3" s="702"/>
      <c r="F3" s="702"/>
      <c r="G3" s="702"/>
    </row>
    <row r="4" spans="1:27" ht="14.25" customHeight="1" x14ac:dyDescent="0.25">
      <c r="A4" s="6" t="s">
        <v>2</v>
      </c>
      <c r="B4" s="699" t="s">
        <v>10288</v>
      </c>
      <c r="C4" s="699"/>
      <c r="D4" s="699"/>
      <c r="E4" s="699"/>
      <c r="F4" s="699"/>
      <c r="G4" s="699"/>
      <c r="Z4" s="431" t="s">
        <v>3</v>
      </c>
      <c r="AA4" s="431" t="s">
        <v>4</v>
      </c>
    </row>
    <row r="5" spans="1:27" ht="14.25" customHeight="1" x14ac:dyDescent="0.25">
      <c r="A5" s="6" t="s">
        <v>5</v>
      </c>
      <c r="B5" s="699" t="s">
        <v>16</v>
      </c>
      <c r="C5" s="699"/>
      <c r="D5" s="699"/>
      <c r="E5" s="699"/>
      <c r="F5" s="699"/>
      <c r="G5" s="699"/>
      <c r="I5" s="422" t="s">
        <v>57</v>
      </c>
      <c r="J5" s="423" t="s">
        <v>2</v>
      </c>
      <c r="AA5" s="431" t="s">
        <v>7</v>
      </c>
    </row>
    <row r="6" spans="1:27" ht="14.25" customHeight="1" x14ac:dyDescent="0.25">
      <c r="A6" s="6" t="s">
        <v>8</v>
      </c>
      <c r="B6" s="688" t="s">
        <v>9</v>
      </c>
      <c r="C6" s="688"/>
      <c r="D6" s="688"/>
      <c r="E6" s="688"/>
      <c r="F6" s="688"/>
      <c r="G6" s="688"/>
      <c r="I6" s="22" t="s">
        <v>58</v>
      </c>
      <c r="J6" s="430" t="s">
        <v>2596</v>
      </c>
      <c r="AA6" s="431" t="s">
        <v>10</v>
      </c>
    </row>
    <row r="7" spans="1:27" ht="14.25" customHeight="1" x14ac:dyDescent="0.25">
      <c r="A7" s="6" t="s">
        <v>11</v>
      </c>
      <c r="B7" s="690" t="s">
        <v>9</v>
      </c>
      <c r="C7" s="690"/>
      <c r="D7" s="690"/>
      <c r="E7" s="690"/>
      <c r="F7" s="690"/>
      <c r="G7" s="690"/>
      <c r="I7" s="22" t="s">
        <v>59</v>
      </c>
      <c r="J7" s="430" t="s">
        <v>10283</v>
      </c>
      <c r="AA7" s="431" t="s">
        <v>12</v>
      </c>
    </row>
    <row r="8" spans="1:27" ht="14.25" customHeight="1" x14ac:dyDescent="0.25">
      <c r="A8" s="6" t="s">
        <v>13</v>
      </c>
      <c r="B8" s="688" t="s">
        <v>9</v>
      </c>
      <c r="C8" s="688"/>
      <c r="D8" s="688"/>
      <c r="E8" s="688"/>
      <c r="F8" s="688"/>
      <c r="G8" s="688"/>
      <c r="I8" s="22" t="s">
        <v>60</v>
      </c>
      <c r="J8" s="430" t="s">
        <v>10284</v>
      </c>
      <c r="AA8" s="431" t="s">
        <v>14</v>
      </c>
    </row>
    <row r="9" spans="1:27" ht="14.25" customHeight="1" x14ac:dyDescent="0.25">
      <c r="A9" s="6" t="s">
        <v>15</v>
      </c>
      <c r="B9" s="699" t="s">
        <v>54</v>
      </c>
      <c r="C9" s="699"/>
      <c r="D9" s="699"/>
      <c r="E9" s="699"/>
      <c r="F9" s="699"/>
      <c r="G9" s="699"/>
      <c r="I9" s="22" t="s">
        <v>61</v>
      </c>
      <c r="J9" s="430" t="s">
        <v>10285</v>
      </c>
      <c r="AA9" s="431" t="s">
        <v>16</v>
      </c>
    </row>
    <row r="10" spans="1:27" ht="14.25" customHeight="1" x14ac:dyDescent="0.25">
      <c r="A10" s="6" t="s">
        <v>17</v>
      </c>
      <c r="B10" s="699" t="s">
        <v>18</v>
      </c>
      <c r="C10" s="699"/>
      <c r="D10" s="699"/>
      <c r="E10" s="699"/>
      <c r="F10" s="699"/>
      <c r="G10" s="699"/>
      <c r="I10" s="22" t="s">
        <v>62</v>
      </c>
      <c r="J10" s="430" t="s">
        <v>10286</v>
      </c>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31</v>
      </c>
      <c r="C12" s="688"/>
      <c r="D12" s="688"/>
      <c r="E12" s="688"/>
      <c r="F12" s="688"/>
      <c r="G12" s="688"/>
      <c r="Z12" s="431" t="s">
        <v>24</v>
      </c>
      <c r="AA12" s="431" t="s">
        <v>25</v>
      </c>
    </row>
    <row r="13" spans="1:27" ht="14.25" customHeight="1" x14ac:dyDescent="0.25">
      <c r="A13" s="6" t="s">
        <v>26</v>
      </c>
      <c r="B13" s="699" t="s">
        <v>56</v>
      </c>
      <c r="C13" s="699"/>
      <c r="D13" s="699"/>
      <c r="E13" s="699"/>
      <c r="F13" s="699"/>
      <c r="G13" s="699"/>
      <c r="AA13" s="431" t="s">
        <v>18</v>
      </c>
    </row>
    <row r="14" spans="1:27" ht="14.25" customHeight="1" x14ac:dyDescent="0.25">
      <c r="A14" s="6" t="s">
        <v>28</v>
      </c>
      <c r="B14" s="688" t="s">
        <v>5526</v>
      </c>
      <c r="C14" s="688"/>
      <c r="D14" s="688"/>
      <c r="E14" s="688"/>
      <c r="F14" s="688"/>
      <c r="G14" s="688"/>
      <c r="Z14" s="431" t="s">
        <v>29</v>
      </c>
      <c r="AA14" s="431" t="s">
        <v>23</v>
      </c>
    </row>
    <row r="15" spans="1:27" ht="14.25" customHeight="1" x14ac:dyDescent="0.25">
      <c r="A15" s="6" t="s">
        <v>30</v>
      </c>
      <c r="B15" s="688" t="s">
        <v>10289</v>
      </c>
      <c r="C15" s="688"/>
      <c r="D15" s="688"/>
      <c r="E15" s="688"/>
      <c r="F15" s="688"/>
      <c r="G15" s="688"/>
      <c r="AA15" s="431" t="s">
        <v>31</v>
      </c>
    </row>
    <row r="16" spans="1:27" ht="14.25" customHeight="1" x14ac:dyDescent="0.25">
      <c r="A16" s="6" t="s">
        <v>32</v>
      </c>
      <c r="B16" s="699" t="s">
        <v>55</v>
      </c>
      <c r="C16" s="699"/>
      <c r="D16" s="699"/>
      <c r="E16" s="699"/>
      <c r="F16" s="699"/>
      <c r="G16" s="699"/>
      <c r="AA16" s="431" t="s">
        <v>34</v>
      </c>
    </row>
    <row r="17" spans="1:27" ht="14.25" customHeight="1" x14ac:dyDescent="0.25">
      <c r="A17" s="6" t="s">
        <v>35</v>
      </c>
      <c r="B17" s="688" t="s">
        <v>9</v>
      </c>
      <c r="C17" s="688"/>
      <c r="D17" s="688"/>
      <c r="E17" s="688"/>
      <c r="F17" s="688"/>
      <c r="G17" s="688"/>
    </row>
    <row r="18" spans="1:27" ht="14.25" customHeight="1" x14ac:dyDescent="0.25">
      <c r="A18" s="6" t="s">
        <v>36</v>
      </c>
      <c r="B18" s="688" t="s">
        <v>9</v>
      </c>
      <c r="C18" s="688"/>
      <c r="D18" s="688"/>
      <c r="E18" s="688"/>
      <c r="F18" s="688"/>
      <c r="G18" s="688"/>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20148</v>
      </c>
      <c r="D21" s="10">
        <f t="shared" ref="D21:G21" si="0">D20-D25</f>
        <v>20592</v>
      </c>
      <c r="E21" s="10">
        <f t="shared" si="0"/>
        <v>20716</v>
      </c>
      <c r="F21" s="10">
        <f t="shared" si="0"/>
        <v>22981</v>
      </c>
      <c r="G21" s="10">
        <f t="shared" si="0"/>
        <v>23180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0.81965745901305886</v>
      </c>
      <c r="D22" s="12">
        <f t="shared" ref="D22:G22" si="1">D21/D20</f>
        <v>0.83894886942350788</v>
      </c>
      <c r="E22" s="12">
        <f t="shared" si="1"/>
        <v>0.8467260688302134</v>
      </c>
      <c r="F22" s="12">
        <f t="shared" si="1"/>
        <v>0.90992239467849223</v>
      </c>
      <c r="G22" s="12">
        <f t="shared" si="1"/>
        <v>0.93399951647997426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64">
        <v>4433</v>
      </c>
      <c r="D25" s="164">
        <v>3953</v>
      </c>
      <c r="E25" s="164">
        <v>3750</v>
      </c>
      <c r="F25" s="164">
        <v>2275</v>
      </c>
      <c r="G25" s="164">
        <v>1638</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0.18034254098694114</v>
      </c>
      <c r="D26" s="12">
        <f t="shared" ref="D26:F26" si="3">D25/D20</f>
        <v>0.16105113057649215</v>
      </c>
      <c r="E26" s="12">
        <f t="shared" si="3"/>
        <v>0.15327393116978663</v>
      </c>
      <c r="F26" s="12">
        <f t="shared" si="3"/>
        <v>9.0077605321507756E-2</v>
      </c>
      <c r="G26" s="12">
        <f>G25/G20</f>
        <v>6.6000483520025785E-2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2" t="s">
        <v>58</v>
      </c>
      <c r="B29" s="430" t="s">
        <v>2596</v>
      </c>
      <c r="C29" s="13">
        <v>8661</v>
      </c>
      <c r="D29" s="13">
        <v>9239</v>
      </c>
      <c r="E29" s="13">
        <v>9543</v>
      </c>
      <c r="F29" s="13">
        <v>11107</v>
      </c>
      <c r="G29" s="13">
        <v>11219</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2" t="s">
        <v>59</v>
      </c>
      <c r="B30" s="430" t="s">
        <v>10283</v>
      </c>
      <c r="C30" s="13">
        <v>1135</v>
      </c>
      <c r="D30" s="13">
        <v>1231</v>
      </c>
      <c r="E30" s="13">
        <v>1241</v>
      </c>
      <c r="F30" s="13">
        <v>1610</v>
      </c>
      <c r="G30" s="13">
        <v>1499</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22" t="s">
        <v>60</v>
      </c>
      <c r="B31" s="430" t="s">
        <v>10284</v>
      </c>
      <c r="C31" s="13">
        <v>10280</v>
      </c>
      <c r="D31" s="613">
        <v>10050</v>
      </c>
      <c r="E31" s="613">
        <v>9840</v>
      </c>
      <c r="F31" s="613">
        <v>10153</v>
      </c>
      <c r="G31" s="13">
        <v>10381</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2" t="s">
        <v>61</v>
      </c>
      <c r="B32" s="430" t="s">
        <v>10285</v>
      </c>
      <c r="C32" s="13">
        <v>61</v>
      </c>
      <c r="D32" s="613" t="s">
        <v>10806</v>
      </c>
      <c r="E32" s="613" t="s">
        <v>10806</v>
      </c>
      <c r="F32" s="613" t="s">
        <v>10806</v>
      </c>
      <c r="G32" s="13">
        <v>69</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2" t="s">
        <v>62</v>
      </c>
      <c r="B33" s="430" t="s">
        <v>10286</v>
      </c>
      <c r="C33" s="13">
        <v>11</v>
      </c>
      <c r="D33" s="613" t="s">
        <v>1542</v>
      </c>
      <c r="E33" s="613" t="s">
        <v>1542</v>
      </c>
      <c r="F33" s="613" t="s">
        <v>1542</v>
      </c>
      <c r="G33" s="13">
        <v>12</v>
      </c>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19" t="s">
        <v>53</v>
      </c>
      <c r="C34" s="20">
        <f>SUM(C29:C33)</f>
        <v>20148</v>
      </c>
      <c r="D34" s="20">
        <f>SUM(D29:D33)</f>
        <v>20520</v>
      </c>
      <c r="E34" s="20">
        <f>SUM(E29:E33)</f>
        <v>20624</v>
      </c>
      <c r="F34" s="20">
        <f>SUM(F29:F33)</f>
        <v>22870</v>
      </c>
      <c r="G34" s="20">
        <f>SUM(G29:G33)</f>
        <v>23180</v>
      </c>
      <c r="H34" s="20"/>
      <c r="I34" s="20"/>
      <c r="J34" s="20"/>
      <c r="K34" s="20"/>
      <c r="L34" s="20"/>
      <c r="M34" s="20"/>
      <c r="N34" s="20"/>
      <c r="O34" s="20"/>
      <c r="P34" s="21"/>
      <c r="Q34" s="21"/>
      <c r="R34" s="21"/>
      <c r="S34" s="21"/>
      <c r="T34" s="21"/>
      <c r="U34" s="21"/>
      <c r="V34" s="21"/>
      <c r="W34" s="21"/>
      <c r="X34" s="21"/>
      <c r="Y34" s="21"/>
      <c r="Z34" s="21"/>
      <c r="AA34"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C202-000000000000}">
      <formula1>$AA$4:$AA$11</formula1>
    </dataValidation>
    <dataValidation type="list" allowBlank="1" showInputMessage="1" showErrorMessage="1" sqref="B10:G10" xr:uid="{00000000-0002-0000-C202-000001000000}">
      <formula1>$AA$12:$AA$13</formula1>
    </dataValidation>
    <dataValidation type="list" allowBlank="1" showInputMessage="1" showErrorMessage="1" sqref="B12:G12" xr:uid="{00000000-0002-0000-C2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2-000000000000}">
  <dimension ref="A1:AA43"/>
  <sheetViews>
    <sheetView workbookViewId="0">
      <pane xSplit="1" ySplit="2" topLeftCell="B18" activePane="bottomRight" state="frozen"/>
      <selection activeCell="B14" sqref="B14:G14"/>
      <selection pane="topRight" activeCell="B14" sqref="B14:G14"/>
      <selection pane="bottomLeft" activeCell="B14" sqref="B14:G14"/>
      <selection pane="bottomRight" activeCell="J37" sqref="J37"/>
    </sheetView>
  </sheetViews>
  <sheetFormatPr defaultColWidth="9.140625" defaultRowHeight="15" x14ac:dyDescent="0.25"/>
  <cols>
    <col min="1" max="1" width="36.85546875" style="431" customWidth="1"/>
    <col min="2" max="2" width="62.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10290</v>
      </c>
      <c r="C3" s="702"/>
      <c r="D3" s="702"/>
      <c r="E3" s="702"/>
      <c r="F3" s="702"/>
      <c r="G3" s="702"/>
    </row>
    <row r="4" spans="1:27" s="182" customFormat="1" ht="33" customHeight="1" x14ac:dyDescent="0.25">
      <c r="A4" s="180" t="s">
        <v>2</v>
      </c>
      <c r="B4" s="706" t="s">
        <v>10291</v>
      </c>
      <c r="C4" s="706"/>
      <c r="D4" s="706"/>
      <c r="E4" s="706"/>
      <c r="F4" s="706"/>
      <c r="G4" s="706"/>
    </row>
    <row r="5" spans="1:27" ht="14.25" customHeight="1" x14ac:dyDescent="0.25">
      <c r="A5" s="6" t="s">
        <v>5</v>
      </c>
      <c r="B5" s="699" t="s">
        <v>4</v>
      </c>
      <c r="C5" s="699"/>
      <c r="D5" s="699"/>
      <c r="E5" s="699"/>
      <c r="F5" s="699"/>
      <c r="G5" s="699"/>
    </row>
    <row r="6" spans="1:27" ht="14.25" customHeight="1" x14ac:dyDescent="0.25">
      <c r="A6" s="6" t="s">
        <v>8</v>
      </c>
      <c r="B6" s="688" t="s">
        <v>9</v>
      </c>
      <c r="C6" s="688"/>
      <c r="D6" s="688"/>
      <c r="E6" s="688"/>
      <c r="F6" s="688"/>
      <c r="G6" s="688"/>
      <c r="Z6" s="431" t="s">
        <v>3</v>
      </c>
      <c r="AA6" s="431" t="s">
        <v>4</v>
      </c>
    </row>
    <row r="7" spans="1:27" ht="14.25" customHeight="1" x14ac:dyDescent="0.25">
      <c r="A7" s="6" t="s">
        <v>11</v>
      </c>
      <c r="B7" s="690" t="s">
        <v>9</v>
      </c>
      <c r="C7" s="690"/>
      <c r="D7" s="690"/>
      <c r="E7" s="690"/>
      <c r="F7" s="690"/>
      <c r="G7" s="690"/>
      <c r="AA7" s="431" t="s">
        <v>7</v>
      </c>
    </row>
    <row r="8" spans="1:27" ht="14.25" customHeight="1" x14ac:dyDescent="0.25">
      <c r="A8" s="6" t="s">
        <v>13</v>
      </c>
      <c r="B8" s="688" t="s">
        <v>9</v>
      </c>
      <c r="C8" s="688"/>
      <c r="D8" s="688"/>
      <c r="E8" s="688"/>
      <c r="F8" s="688"/>
      <c r="G8" s="688"/>
      <c r="AA8" s="431" t="s">
        <v>10</v>
      </c>
    </row>
    <row r="9" spans="1:27" ht="14.25" customHeight="1" x14ac:dyDescent="0.25">
      <c r="A9" s="6" t="s">
        <v>15</v>
      </c>
      <c r="B9" s="699" t="s">
        <v>63</v>
      </c>
      <c r="C9" s="699"/>
      <c r="D9" s="699"/>
      <c r="E9" s="699"/>
      <c r="F9" s="699"/>
      <c r="G9" s="699"/>
      <c r="AA9" s="431" t="s">
        <v>12</v>
      </c>
    </row>
    <row r="10" spans="1:27" ht="14.25" customHeight="1" x14ac:dyDescent="0.25">
      <c r="A10" s="6" t="s">
        <v>17</v>
      </c>
      <c r="B10" s="699" t="s">
        <v>18</v>
      </c>
      <c r="C10" s="699"/>
      <c r="D10" s="699"/>
      <c r="E10" s="699"/>
      <c r="F10" s="699"/>
      <c r="G10" s="699"/>
      <c r="AA10" s="431" t="s">
        <v>14</v>
      </c>
    </row>
    <row r="11" spans="1:27" ht="14.25" customHeight="1" x14ac:dyDescent="0.25">
      <c r="A11" s="6" t="s">
        <v>19</v>
      </c>
      <c r="B11" s="699" t="s">
        <v>20</v>
      </c>
      <c r="C11" s="699"/>
      <c r="D11" s="699"/>
      <c r="E11" s="699"/>
      <c r="F11" s="699"/>
      <c r="G11" s="699"/>
      <c r="AA11" s="431" t="s">
        <v>16</v>
      </c>
    </row>
    <row r="12" spans="1:27" ht="14.25" customHeight="1" x14ac:dyDescent="0.25">
      <c r="A12" s="6" t="s">
        <v>22</v>
      </c>
      <c r="B12" s="688" t="s">
        <v>23</v>
      </c>
      <c r="C12" s="688"/>
      <c r="D12" s="688"/>
      <c r="E12" s="688"/>
      <c r="F12" s="688"/>
      <c r="G12" s="688"/>
      <c r="AA12" s="431" t="s">
        <v>6</v>
      </c>
    </row>
    <row r="13" spans="1:27" ht="14.25" customHeight="1" x14ac:dyDescent="0.25">
      <c r="A13" s="6" t="s">
        <v>26</v>
      </c>
      <c r="B13" s="699" t="s">
        <v>9</v>
      </c>
      <c r="C13" s="699"/>
      <c r="D13" s="699"/>
      <c r="E13" s="699"/>
      <c r="F13" s="699"/>
      <c r="G13" s="699"/>
      <c r="AA13" s="431" t="s">
        <v>21</v>
      </c>
    </row>
    <row r="14" spans="1:27" ht="14.25" customHeight="1" x14ac:dyDescent="0.25">
      <c r="A14" s="6" t="s">
        <v>28</v>
      </c>
      <c r="B14" s="688" t="s">
        <v>5526</v>
      </c>
      <c r="C14" s="688"/>
      <c r="D14" s="688"/>
      <c r="E14" s="688"/>
      <c r="F14" s="688"/>
      <c r="G14" s="688"/>
      <c r="Z14" s="431" t="s">
        <v>24</v>
      </c>
      <c r="AA14" s="431" t="s">
        <v>25</v>
      </c>
    </row>
    <row r="15" spans="1:27" ht="14.25" customHeight="1" x14ac:dyDescent="0.25">
      <c r="A15" s="6" t="s">
        <v>30</v>
      </c>
      <c r="B15" s="688" t="s">
        <v>10289</v>
      </c>
      <c r="C15" s="688"/>
      <c r="D15" s="688"/>
      <c r="E15" s="688"/>
      <c r="F15" s="688"/>
      <c r="G15" s="688"/>
      <c r="AA15" s="431" t="s">
        <v>18</v>
      </c>
    </row>
    <row r="16" spans="1:27" ht="14.25" customHeight="1" x14ac:dyDescent="0.25">
      <c r="A16" s="6" t="s">
        <v>32</v>
      </c>
      <c r="B16" s="699" t="s">
        <v>64</v>
      </c>
      <c r="C16" s="699"/>
      <c r="D16" s="699"/>
      <c r="E16" s="699"/>
      <c r="F16" s="699"/>
      <c r="G16" s="699"/>
      <c r="Z16" s="431" t="s">
        <v>29</v>
      </c>
      <c r="AA16" s="431" t="s">
        <v>23</v>
      </c>
    </row>
    <row r="17" spans="1:27" ht="14.25" customHeight="1" x14ac:dyDescent="0.25">
      <c r="A17" s="6" t="s">
        <v>35</v>
      </c>
      <c r="B17" s="688" t="s">
        <v>9</v>
      </c>
      <c r="C17" s="688"/>
      <c r="D17" s="688"/>
      <c r="E17" s="688"/>
      <c r="F17" s="688"/>
      <c r="G17" s="688"/>
      <c r="AA17" s="431" t="s">
        <v>31</v>
      </c>
    </row>
    <row r="18" spans="1:27" s="182" customFormat="1" ht="33" customHeight="1" x14ac:dyDescent="0.25">
      <c r="A18" s="180" t="s">
        <v>36</v>
      </c>
      <c r="B18" s="685" t="s">
        <v>10292</v>
      </c>
      <c r="C18" s="685"/>
      <c r="D18" s="685"/>
      <c r="E18" s="685"/>
      <c r="F18" s="685"/>
      <c r="G18" s="685"/>
      <c r="AA18" s="182" t="s">
        <v>34</v>
      </c>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row>
    <row r="20" spans="1:27" ht="14.25" customHeight="1" x14ac:dyDescent="0.25">
      <c r="A20" s="6" t="s">
        <v>43</v>
      </c>
      <c r="C20" s="13">
        <v>26869</v>
      </c>
      <c r="D20" s="13">
        <v>26596</v>
      </c>
      <c r="E20" s="13">
        <v>26609</v>
      </c>
      <c r="F20" s="13">
        <v>27112</v>
      </c>
      <c r="G20" s="13">
        <v>26393</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26869</v>
      </c>
      <c r="D21" s="10">
        <f t="shared" ref="D21:G21" si="0">D20-D25</f>
        <v>26595</v>
      </c>
      <c r="E21" s="10">
        <f t="shared" si="0"/>
        <v>26608</v>
      </c>
      <c r="F21" s="10">
        <f t="shared" si="0"/>
        <v>27111</v>
      </c>
      <c r="G21" s="10">
        <f t="shared" si="0"/>
        <v>26392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0.99996240036095652</v>
      </c>
      <c r="E22" s="12">
        <f t="shared" si="1"/>
        <v>0.99996241873050473</v>
      </c>
      <c r="F22" s="12">
        <f t="shared" si="1"/>
        <v>0.99996311596341103</v>
      </c>
      <c r="G22" s="12">
        <f t="shared" si="1"/>
        <v>0.99996211116583944</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64">
        <v>0</v>
      </c>
      <c r="D25" s="164">
        <v>1</v>
      </c>
      <c r="E25" s="164">
        <v>1</v>
      </c>
      <c r="F25" s="164">
        <v>1</v>
      </c>
      <c r="G25" s="164">
        <v>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3.7599639043465182E-5</v>
      </c>
      <c r="E26" s="12">
        <f t="shared" si="3"/>
        <v>3.758126949528355E-5</v>
      </c>
      <c r="F26" s="12">
        <f t="shared" si="3"/>
        <v>3.6884036588964295E-5</v>
      </c>
      <c r="G26" s="12">
        <f>G25/G20</f>
        <v>3.7888834160572878E-5</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10293</v>
      </c>
      <c r="B29" s="431" t="s">
        <v>10294</v>
      </c>
      <c r="C29" s="199">
        <v>11197</v>
      </c>
      <c r="D29" s="199">
        <v>11218</v>
      </c>
      <c r="E29" s="199">
        <v>11269</v>
      </c>
      <c r="F29" s="199">
        <v>11858</v>
      </c>
      <c r="G29" s="199">
        <v>11541</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10295</v>
      </c>
      <c r="B30" s="431" t="s">
        <v>10296</v>
      </c>
      <c r="C30" s="199">
        <v>4237</v>
      </c>
      <c r="D30" s="199">
        <v>4544</v>
      </c>
      <c r="E30" s="199">
        <v>4276</v>
      </c>
      <c r="F30" s="199">
        <v>4390</v>
      </c>
      <c r="G30" s="199">
        <v>4425</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431" t="s">
        <v>10297</v>
      </c>
      <c r="B31" s="431" t="s">
        <v>10298</v>
      </c>
      <c r="C31" s="199">
        <v>2442</v>
      </c>
      <c r="D31" s="199">
        <v>2364</v>
      </c>
      <c r="E31" s="199">
        <v>2466</v>
      </c>
      <c r="F31" s="199">
        <v>2684</v>
      </c>
      <c r="G31" s="199">
        <v>2938</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431" t="s">
        <v>10299</v>
      </c>
      <c r="B32" s="431" t="s">
        <v>10300</v>
      </c>
      <c r="C32" s="199">
        <v>4825</v>
      </c>
      <c r="D32" s="199">
        <v>4555</v>
      </c>
      <c r="E32" s="199">
        <v>4422</v>
      </c>
      <c r="F32" s="199">
        <v>4496</v>
      </c>
      <c r="G32" s="199">
        <v>4065</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431" t="s">
        <v>10301</v>
      </c>
      <c r="B33" s="431" t="s">
        <v>10302</v>
      </c>
      <c r="C33" s="199">
        <v>163</v>
      </c>
      <c r="D33" s="199">
        <v>235</v>
      </c>
      <c r="E33" s="199">
        <v>75</v>
      </c>
      <c r="F33" s="190" t="s">
        <v>1542</v>
      </c>
      <c r="G33" s="190" t="s">
        <v>1542</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431" t="s">
        <v>10303</v>
      </c>
      <c r="B34" s="431" t="s">
        <v>10304</v>
      </c>
      <c r="C34" s="199">
        <v>217</v>
      </c>
      <c r="D34" s="199">
        <v>246</v>
      </c>
      <c r="E34" s="199">
        <v>83</v>
      </c>
      <c r="F34" s="190" t="s">
        <v>1542</v>
      </c>
      <c r="G34" s="190" t="s">
        <v>1542</v>
      </c>
      <c r="H34" s="11"/>
      <c r="I34" s="11"/>
      <c r="J34" s="11"/>
      <c r="K34" s="11"/>
      <c r="L34" s="11"/>
      <c r="M34" s="11"/>
      <c r="N34" s="11"/>
      <c r="O34" s="11"/>
      <c r="P34" s="9"/>
      <c r="Q34" s="9"/>
      <c r="R34" s="9"/>
      <c r="S34" s="9"/>
      <c r="T34" s="9"/>
      <c r="U34" s="9"/>
      <c r="V34" s="9"/>
      <c r="W34" s="9"/>
      <c r="X34" s="9"/>
      <c r="Y34" s="9"/>
      <c r="Z34" s="9"/>
      <c r="AA34" s="9"/>
    </row>
    <row r="35" spans="1:27" ht="13.5" customHeight="1" x14ac:dyDescent="0.25">
      <c r="A35" s="431" t="s">
        <v>10305</v>
      </c>
      <c r="B35" s="431" t="s">
        <v>10306</v>
      </c>
      <c r="C35" s="199">
        <v>57</v>
      </c>
      <c r="D35" s="199">
        <v>62</v>
      </c>
      <c r="E35" s="199">
        <v>22</v>
      </c>
      <c r="F35" s="190" t="s">
        <v>1542</v>
      </c>
      <c r="G35" s="190" t="s">
        <v>1542</v>
      </c>
      <c r="H35" s="11"/>
      <c r="I35" s="11"/>
      <c r="J35" s="11"/>
      <c r="K35" s="11"/>
      <c r="L35" s="11"/>
      <c r="M35" s="11"/>
      <c r="N35" s="11"/>
      <c r="O35" s="11"/>
      <c r="P35" s="9"/>
      <c r="Q35" s="9"/>
      <c r="R35" s="9"/>
      <c r="S35" s="9"/>
      <c r="T35" s="9"/>
      <c r="U35" s="9"/>
      <c r="V35" s="9"/>
      <c r="W35" s="9"/>
      <c r="X35" s="9"/>
      <c r="Y35" s="9"/>
      <c r="Z35" s="9"/>
      <c r="AA35" s="9"/>
    </row>
    <row r="36" spans="1:27" ht="13.5" customHeight="1" x14ac:dyDescent="0.25">
      <c r="A36" s="431" t="s">
        <v>10307</v>
      </c>
      <c r="B36" s="431" t="s">
        <v>10308</v>
      </c>
      <c r="C36" s="199">
        <v>23</v>
      </c>
      <c r="D36" s="199">
        <v>30</v>
      </c>
      <c r="E36" s="199">
        <v>10</v>
      </c>
      <c r="F36" s="190" t="s">
        <v>1542</v>
      </c>
      <c r="G36" s="190" t="s">
        <v>1542</v>
      </c>
      <c r="H36" s="11"/>
      <c r="I36" s="11"/>
      <c r="J36" s="11"/>
      <c r="K36" s="11"/>
      <c r="L36" s="11"/>
      <c r="M36" s="11"/>
      <c r="N36" s="11"/>
      <c r="O36" s="11"/>
      <c r="P36" s="9"/>
      <c r="Q36" s="9"/>
      <c r="R36" s="9"/>
      <c r="S36" s="9"/>
      <c r="T36" s="9"/>
      <c r="U36" s="9"/>
      <c r="V36" s="9"/>
      <c r="W36" s="9"/>
      <c r="X36" s="9"/>
      <c r="Y36" s="9"/>
      <c r="Z36" s="9"/>
      <c r="AA36" s="9"/>
    </row>
    <row r="37" spans="1:27" ht="13.5" customHeight="1" x14ac:dyDescent="0.25">
      <c r="A37" s="431" t="s">
        <v>10309</v>
      </c>
      <c r="B37" s="431" t="s">
        <v>10310</v>
      </c>
      <c r="C37" s="199">
        <v>1165</v>
      </c>
      <c r="D37" s="199">
        <v>1154</v>
      </c>
      <c r="E37" s="199">
        <v>1096</v>
      </c>
      <c r="F37" s="199">
        <v>941</v>
      </c>
      <c r="G37" s="199">
        <v>978</v>
      </c>
      <c r="H37" s="11"/>
      <c r="I37" s="11"/>
      <c r="J37" s="11"/>
      <c r="K37" s="11"/>
      <c r="L37" s="11"/>
      <c r="M37" s="11"/>
      <c r="N37" s="11"/>
      <c r="O37" s="11"/>
      <c r="P37" s="9"/>
      <c r="Q37" s="9"/>
      <c r="R37" s="9"/>
      <c r="S37" s="9"/>
      <c r="T37" s="9"/>
      <c r="U37" s="9"/>
      <c r="V37" s="9"/>
      <c r="W37" s="9"/>
      <c r="X37" s="9"/>
      <c r="Y37" s="9"/>
      <c r="Z37" s="9"/>
      <c r="AA37" s="9"/>
    </row>
    <row r="38" spans="1:27" ht="13.5" customHeight="1" x14ac:dyDescent="0.25">
      <c r="A38" s="431" t="s">
        <v>10311</v>
      </c>
      <c r="B38" s="431" t="s">
        <v>10312</v>
      </c>
      <c r="C38" s="199">
        <v>20</v>
      </c>
      <c r="D38" s="199">
        <v>22</v>
      </c>
      <c r="E38" s="199">
        <v>27</v>
      </c>
      <c r="F38" s="190" t="s">
        <v>3362</v>
      </c>
      <c r="G38" s="199">
        <v>30</v>
      </c>
      <c r="H38" s="11"/>
      <c r="I38" s="11"/>
      <c r="J38" s="11"/>
      <c r="K38" s="11"/>
      <c r="L38" s="11"/>
      <c r="M38" s="11"/>
      <c r="N38" s="11"/>
      <c r="O38" s="11"/>
      <c r="P38" s="9"/>
      <c r="Q38" s="9"/>
      <c r="R38" s="9"/>
      <c r="S38" s="9"/>
      <c r="T38" s="9"/>
      <c r="U38" s="9"/>
      <c r="V38" s="9"/>
      <c r="W38" s="9"/>
      <c r="X38" s="9"/>
      <c r="Y38" s="9"/>
      <c r="Z38" s="9"/>
      <c r="AA38" s="9"/>
    </row>
    <row r="39" spans="1:27" ht="13.5" customHeight="1" x14ac:dyDescent="0.25">
      <c r="A39" s="431" t="s">
        <v>10313</v>
      </c>
      <c r="B39" s="431" t="s">
        <v>10314</v>
      </c>
      <c r="C39" s="199">
        <v>2391</v>
      </c>
      <c r="D39" s="199">
        <v>2066</v>
      </c>
      <c r="E39" s="199">
        <v>2227</v>
      </c>
      <c r="F39" s="199">
        <v>1945</v>
      </c>
      <c r="G39" s="199">
        <v>1721</v>
      </c>
      <c r="H39" s="11"/>
      <c r="I39" s="11"/>
      <c r="J39" s="11"/>
      <c r="K39" s="11"/>
      <c r="L39" s="11"/>
      <c r="M39" s="11"/>
      <c r="N39" s="11"/>
      <c r="O39" s="11"/>
      <c r="P39" s="9"/>
      <c r="Q39" s="9"/>
      <c r="R39" s="9"/>
      <c r="S39" s="9"/>
      <c r="T39" s="9"/>
      <c r="U39" s="9"/>
      <c r="V39" s="9"/>
      <c r="W39" s="9"/>
      <c r="X39" s="9"/>
      <c r="Y39" s="9"/>
      <c r="Z39" s="9"/>
      <c r="AA39" s="9"/>
    </row>
    <row r="40" spans="1:27" ht="13.5" customHeight="1" x14ac:dyDescent="0.25">
      <c r="A40" s="431" t="s">
        <v>10315</v>
      </c>
      <c r="B40" s="431" t="s">
        <v>10316</v>
      </c>
      <c r="C40" s="199">
        <v>132</v>
      </c>
      <c r="D40" s="199">
        <v>99</v>
      </c>
      <c r="E40" s="199">
        <v>31</v>
      </c>
      <c r="F40" s="190" t="s">
        <v>1542</v>
      </c>
      <c r="G40" s="190" t="s">
        <v>1542</v>
      </c>
      <c r="H40" s="11"/>
      <c r="I40" s="11"/>
      <c r="J40" s="11"/>
      <c r="K40" s="11"/>
      <c r="L40" s="11"/>
      <c r="M40" s="11"/>
      <c r="N40" s="11"/>
      <c r="O40" s="11"/>
      <c r="P40" s="9"/>
      <c r="Q40" s="9"/>
      <c r="R40" s="9"/>
      <c r="S40" s="9"/>
      <c r="T40" s="9"/>
      <c r="U40" s="9"/>
      <c r="V40" s="9"/>
      <c r="W40" s="9"/>
      <c r="X40" s="9"/>
      <c r="Y40" s="9"/>
      <c r="Z40" s="9"/>
      <c r="AA40" s="9"/>
    </row>
    <row r="41" spans="1:27" ht="13.5" customHeight="1" x14ac:dyDescent="0.25">
      <c r="A41" s="431" t="s">
        <v>10317</v>
      </c>
      <c r="C41" s="190" t="s">
        <v>1542</v>
      </c>
      <c r="D41" s="190" t="s">
        <v>1542</v>
      </c>
      <c r="E41" s="199">
        <v>219</v>
      </c>
      <c r="F41" s="199">
        <v>218</v>
      </c>
      <c r="G41" s="199">
        <v>152</v>
      </c>
      <c r="H41" s="11"/>
      <c r="I41" s="11"/>
      <c r="J41" s="11"/>
      <c r="K41" s="11"/>
      <c r="L41" s="11"/>
      <c r="M41" s="11"/>
      <c r="N41" s="11"/>
      <c r="O41" s="11"/>
      <c r="P41" s="9"/>
      <c r="Q41" s="9"/>
      <c r="R41" s="9"/>
      <c r="S41" s="9"/>
      <c r="T41" s="9"/>
      <c r="U41" s="9"/>
      <c r="V41" s="9"/>
      <c r="W41" s="9"/>
      <c r="X41" s="9"/>
      <c r="Y41" s="9"/>
      <c r="Z41" s="9"/>
      <c r="AA41" s="9"/>
    </row>
    <row r="42" spans="1:27" ht="13.5" customHeight="1" x14ac:dyDescent="0.25">
      <c r="A42" s="431" t="s">
        <v>10318</v>
      </c>
      <c r="C42" s="190" t="s">
        <v>1542</v>
      </c>
      <c r="D42" s="190" t="s">
        <v>1542</v>
      </c>
      <c r="E42" s="199">
        <v>385</v>
      </c>
      <c r="F42" s="199">
        <v>537</v>
      </c>
      <c r="G42" s="199">
        <v>532</v>
      </c>
      <c r="H42" s="11"/>
      <c r="I42" s="11"/>
      <c r="J42" s="11"/>
      <c r="K42" s="11"/>
      <c r="L42" s="11"/>
      <c r="M42" s="11"/>
      <c r="N42" s="11"/>
      <c r="O42" s="11"/>
      <c r="P42" s="9"/>
      <c r="Q42" s="9"/>
      <c r="R42" s="9"/>
      <c r="S42" s="9"/>
      <c r="T42" s="9"/>
      <c r="U42" s="9"/>
      <c r="V42" s="9"/>
      <c r="W42" s="9"/>
      <c r="X42" s="9"/>
      <c r="Y42" s="9"/>
      <c r="Z42" s="9"/>
      <c r="AA42" s="9"/>
    </row>
    <row r="43" spans="1:27" s="19" customFormat="1" ht="13.5" customHeight="1" x14ac:dyDescent="0.25">
      <c r="A43" s="19" t="s">
        <v>53</v>
      </c>
      <c r="C43" s="20">
        <v>26869</v>
      </c>
      <c r="D43" s="20">
        <v>26595</v>
      </c>
      <c r="E43" s="20">
        <v>26608</v>
      </c>
      <c r="F43" s="20">
        <v>27111</v>
      </c>
      <c r="G43" s="20">
        <v>26392</v>
      </c>
      <c r="H43" s="20"/>
      <c r="I43" s="20"/>
      <c r="J43" s="20"/>
      <c r="K43" s="20"/>
      <c r="L43" s="20"/>
      <c r="M43" s="20"/>
      <c r="N43" s="20"/>
      <c r="O43" s="20"/>
      <c r="P43" s="21"/>
      <c r="Q43" s="21"/>
      <c r="R43" s="21"/>
      <c r="S43" s="21"/>
      <c r="T43" s="21"/>
      <c r="U43" s="21"/>
      <c r="V43" s="21"/>
      <c r="W43" s="21"/>
      <c r="X43" s="21"/>
      <c r="Y43" s="21"/>
      <c r="Z43" s="21"/>
      <c r="AA43"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C302-000000000000}">
      <formula1>$AA$6:$AA$13</formula1>
    </dataValidation>
    <dataValidation type="list" allowBlank="1" showInputMessage="1" showErrorMessage="1" sqref="B10:G10" xr:uid="{00000000-0002-0000-C302-000001000000}">
      <formula1>$AA$14:$AA$15</formula1>
    </dataValidation>
    <dataValidation type="list" allowBlank="1" showInputMessage="1" showErrorMessage="1" sqref="B12:G12" xr:uid="{00000000-0002-0000-C302-000002000000}">
      <formula1>$AA$16:$AA$18</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2-000000000000}">
  <dimension ref="A1:AA31"/>
  <sheetViews>
    <sheetView workbookViewId="0">
      <pane xSplit="1" ySplit="2" topLeftCell="B15" activePane="bottomRight" state="frozen"/>
      <selection activeCell="B14" sqref="B14:G14"/>
      <selection pane="topRight" activeCell="B14" sqref="B14:G14"/>
      <selection pane="bottomLeft" activeCell="B14" sqref="B14:G14"/>
      <selection pane="bottomRight" activeCell="I30" sqref="I30:J30"/>
    </sheetView>
  </sheetViews>
  <sheetFormatPr defaultColWidth="9.140625" defaultRowHeight="15" x14ac:dyDescent="0.25"/>
  <cols>
    <col min="1" max="1" width="36.7109375" style="431" customWidth="1"/>
    <col min="2" max="2" width="60.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65</v>
      </c>
      <c r="C3" s="702"/>
      <c r="D3" s="702"/>
      <c r="E3" s="702"/>
      <c r="F3" s="702"/>
      <c r="G3" s="702"/>
    </row>
    <row r="4" spans="1:27" s="182" customFormat="1" ht="32.25" customHeight="1" x14ac:dyDescent="0.25">
      <c r="A4" s="180" t="s">
        <v>2</v>
      </c>
      <c r="B4" s="706" t="s">
        <v>10319</v>
      </c>
      <c r="C4" s="706"/>
      <c r="D4" s="706"/>
      <c r="E4" s="706"/>
      <c r="F4" s="706"/>
      <c r="G4" s="706"/>
      <c r="Z4" s="182" t="s">
        <v>3</v>
      </c>
      <c r="AA4" s="182"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99" t="s">
        <v>10320</v>
      </c>
      <c r="C7" s="699"/>
      <c r="D7" s="699"/>
      <c r="E7" s="699"/>
      <c r="F7" s="699"/>
      <c r="G7" s="699"/>
      <c r="AA7" s="431" t="s">
        <v>16</v>
      </c>
    </row>
    <row r="8" spans="1:27" ht="14.25" customHeight="1" x14ac:dyDescent="0.25">
      <c r="A8" s="6" t="s">
        <v>13</v>
      </c>
      <c r="B8" s="699" t="s">
        <v>9</v>
      </c>
      <c r="C8" s="699"/>
      <c r="D8" s="699"/>
      <c r="E8" s="699"/>
      <c r="F8" s="699"/>
      <c r="G8" s="699"/>
      <c r="AA8" s="431" t="s">
        <v>6</v>
      </c>
    </row>
    <row r="9" spans="1:27" ht="14.25" customHeight="1" x14ac:dyDescent="0.25">
      <c r="A9" s="6" t="s">
        <v>15</v>
      </c>
      <c r="B9" s="699" t="s">
        <v>10321</v>
      </c>
      <c r="C9" s="699"/>
      <c r="D9" s="699"/>
      <c r="E9" s="699"/>
      <c r="F9" s="699"/>
      <c r="G9" s="699"/>
      <c r="AA9" s="431" t="s">
        <v>21</v>
      </c>
    </row>
    <row r="10" spans="1:27" ht="14.25" customHeight="1" x14ac:dyDescent="0.25">
      <c r="A10" s="6" t="s">
        <v>17</v>
      </c>
      <c r="B10" s="699" t="s">
        <v>18</v>
      </c>
      <c r="C10" s="699"/>
      <c r="D10" s="699"/>
      <c r="E10" s="699"/>
      <c r="F10" s="699"/>
      <c r="G10" s="699"/>
      <c r="Z10" s="431" t="s">
        <v>24</v>
      </c>
      <c r="AA10" s="431" t="s">
        <v>25</v>
      </c>
    </row>
    <row r="11" spans="1:27" ht="14.25" customHeight="1" x14ac:dyDescent="0.25">
      <c r="A11" s="6" t="s">
        <v>19</v>
      </c>
      <c r="B11" s="699" t="s">
        <v>20</v>
      </c>
      <c r="C11" s="699"/>
      <c r="D11" s="699"/>
      <c r="E11" s="699"/>
      <c r="F11" s="699"/>
      <c r="G11" s="699"/>
      <c r="AA11" s="431" t="s">
        <v>18</v>
      </c>
    </row>
    <row r="12" spans="1:27" ht="14.25" customHeight="1" x14ac:dyDescent="0.25">
      <c r="A12" s="6" t="s">
        <v>22</v>
      </c>
      <c r="B12" s="688" t="s">
        <v>23</v>
      </c>
      <c r="C12" s="688"/>
      <c r="D12" s="688"/>
      <c r="E12" s="688"/>
      <c r="F12" s="688"/>
      <c r="G12" s="688"/>
      <c r="Z12" s="431" t="s">
        <v>29</v>
      </c>
      <c r="AA12" s="431" t="s">
        <v>23</v>
      </c>
    </row>
    <row r="13" spans="1:27" ht="14.25" customHeight="1" x14ac:dyDescent="0.25">
      <c r="A13" s="6" t="s">
        <v>26</v>
      </c>
      <c r="B13" s="699" t="s">
        <v>10322</v>
      </c>
      <c r="C13" s="699"/>
      <c r="D13" s="699"/>
      <c r="E13" s="699"/>
      <c r="F13" s="699"/>
      <c r="G13" s="699"/>
      <c r="AA13" s="431" t="s">
        <v>31</v>
      </c>
    </row>
    <row r="14" spans="1:27" ht="14.25" customHeight="1" x14ac:dyDescent="0.25">
      <c r="A14" s="6" t="s">
        <v>28</v>
      </c>
      <c r="B14" s="688" t="s">
        <v>10323</v>
      </c>
      <c r="C14" s="688"/>
      <c r="D14" s="688"/>
      <c r="E14" s="688"/>
      <c r="F14" s="688"/>
      <c r="G14" s="688"/>
    </row>
    <row r="15" spans="1:27" ht="14.25" customHeight="1" x14ac:dyDescent="0.25">
      <c r="A15" s="6" t="s">
        <v>30</v>
      </c>
      <c r="B15" s="688" t="s">
        <v>10324</v>
      </c>
      <c r="C15" s="688"/>
      <c r="D15" s="688"/>
      <c r="E15" s="688"/>
      <c r="F15" s="688"/>
      <c r="G15" s="688"/>
    </row>
    <row r="16" spans="1:27" ht="14.25" customHeight="1" x14ac:dyDescent="0.25">
      <c r="A16" s="6" t="s">
        <v>32</v>
      </c>
      <c r="B16" s="699" t="s">
        <v>65</v>
      </c>
      <c r="C16" s="699"/>
      <c r="D16" s="699"/>
      <c r="E16" s="699"/>
      <c r="F16" s="699"/>
      <c r="G16" s="699"/>
    </row>
    <row r="17" spans="1:27" ht="14.25" customHeight="1" x14ac:dyDescent="0.25">
      <c r="A17" s="6" t="s">
        <v>35</v>
      </c>
      <c r="B17" s="688" t="s">
        <v>9</v>
      </c>
      <c r="C17" s="688"/>
      <c r="D17" s="688"/>
      <c r="E17" s="688"/>
      <c r="F17" s="688"/>
      <c r="G17" s="688"/>
    </row>
    <row r="18" spans="1:27" s="182" customFormat="1" ht="83.25" customHeight="1" x14ac:dyDescent="0.25">
      <c r="A18" s="180" t="s">
        <v>36</v>
      </c>
      <c r="B18" s="706" t="s">
        <v>10325</v>
      </c>
      <c r="C18" s="706"/>
      <c r="D18" s="706"/>
      <c r="E18" s="706"/>
      <c r="F18" s="706"/>
      <c r="G18" s="706"/>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24140</v>
      </c>
      <c r="D21" s="10">
        <f t="shared" ref="D21:F21" si="0">D20-D25</f>
        <v>24097</v>
      </c>
      <c r="E21" s="10">
        <f t="shared" si="0"/>
        <v>23999</v>
      </c>
      <c r="F21" s="10">
        <f t="shared" si="0"/>
        <v>15850</v>
      </c>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0.98205931410438962</v>
      </c>
      <c r="D22" s="12">
        <f t="shared" ref="D22:F22" si="1">D21/D20</f>
        <v>0.9817478101446323</v>
      </c>
      <c r="E22" s="12">
        <f t="shared" si="1"/>
        <v>0.98091228643832262</v>
      </c>
      <c r="F22" s="12">
        <f t="shared" si="1"/>
        <v>0.6275736458663288</v>
      </c>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441</v>
      </c>
      <c r="D25" s="10">
        <v>448</v>
      </c>
      <c r="E25" s="10">
        <v>467</v>
      </c>
      <c r="F25" s="10">
        <v>9406</v>
      </c>
      <c r="G25" s="10"/>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1.7940685895610431E-2</v>
      </c>
      <c r="D26" s="12">
        <f t="shared" ref="D26:F26" si="3">D25/D20</f>
        <v>1.8252189855367692E-2</v>
      </c>
      <c r="E26" s="12">
        <f t="shared" si="3"/>
        <v>1.9087713561677429E-2</v>
      </c>
      <c r="F26" s="12">
        <f t="shared" si="3"/>
        <v>0.3724263541336712</v>
      </c>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66</v>
      </c>
      <c r="B29" s="430" t="s">
        <v>25</v>
      </c>
      <c r="C29" s="18">
        <v>879</v>
      </c>
      <c r="D29" s="11">
        <v>944</v>
      </c>
      <c r="E29" s="11">
        <v>974</v>
      </c>
      <c r="F29" s="11">
        <v>852</v>
      </c>
      <c r="G29" s="242" t="s">
        <v>1542</v>
      </c>
      <c r="H29" s="432"/>
      <c r="I29" s="11"/>
      <c r="J29" s="11"/>
      <c r="K29" s="11"/>
      <c r="L29" s="11"/>
      <c r="M29" s="11"/>
      <c r="N29" s="11"/>
      <c r="O29" s="11"/>
      <c r="P29" s="9"/>
      <c r="Q29" s="9"/>
      <c r="R29" s="9"/>
      <c r="S29" s="9"/>
      <c r="T29" s="9"/>
      <c r="U29" s="9"/>
      <c r="V29" s="9"/>
      <c r="W29" s="9"/>
      <c r="X29" s="9"/>
      <c r="Y29" s="9"/>
      <c r="Z29" s="9"/>
      <c r="AA29" s="9"/>
    </row>
    <row r="30" spans="1:27" ht="13.5" customHeight="1" x14ac:dyDescent="0.25">
      <c r="A30" s="431" t="s">
        <v>67</v>
      </c>
      <c r="B30" s="430" t="s">
        <v>18</v>
      </c>
      <c r="C30" s="18">
        <v>23261</v>
      </c>
      <c r="D30" s="11">
        <v>23153</v>
      </c>
      <c r="E30" s="11">
        <v>23025</v>
      </c>
      <c r="F30" s="11">
        <v>14998</v>
      </c>
      <c r="G30" s="242" t="s">
        <v>10326</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v>24140</v>
      </c>
      <c r="D31" s="20">
        <v>24097</v>
      </c>
      <c r="E31" s="20">
        <v>23999</v>
      </c>
      <c r="F31" s="20">
        <v>15850</v>
      </c>
      <c r="G31" s="20"/>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C402-000000000000}">
      <formula1>$AA$12:$AA$13</formula1>
    </dataValidation>
    <dataValidation type="list" allowBlank="1" showInputMessage="1" showErrorMessage="1" sqref="B10:G10" xr:uid="{00000000-0002-0000-C402-000001000000}">
      <formula1>$AA$10:$AA$11</formula1>
    </dataValidation>
    <dataValidation type="list" allowBlank="1" showInputMessage="1" showErrorMessage="1" sqref="B5:G5" xr:uid="{00000000-0002-0000-C4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FF00"/>
    <pageSetUpPr fitToPage="1"/>
  </sheetPr>
  <dimension ref="A1:M40"/>
  <sheetViews>
    <sheetView topLeftCell="A7" zoomScale="90" zoomScaleNormal="90" workbookViewId="0">
      <selection activeCell="A20" sqref="A20:XFD20"/>
    </sheetView>
  </sheetViews>
  <sheetFormatPr defaultRowHeight="15" x14ac:dyDescent="0.25"/>
  <cols>
    <col min="1" max="1" width="36.85546875" customWidth="1"/>
    <col min="2" max="2" width="55.140625" customWidth="1"/>
    <col min="3" max="11" width="12" bestFit="1" customWidth="1"/>
  </cols>
  <sheetData>
    <row r="1" spans="1:11" ht="18.75" x14ac:dyDescent="0.25">
      <c r="A1" s="404" t="s">
        <v>0</v>
      </c>
      <c r="B1" s="419"/>
      <c r="C1" s="419"/>
      <c r="D1" s="419"/>
      <c r="E1" s="419"/>
      <c r="F1" s="419"/>
      <c r="G1" s="451"/>
      <c r="H1" s="419"/>
      <c r="I1" s="3"/>
      <c r="J1" s="3"/>
      <c r="K1" s="419"/>
    </row>
    <row r="2" spans="1:11" x14ac:dyDescent="0.25">
      <c r="A2" s="419"/>
      <c r="B2" s="405"/>
      <c r="C2" s="405"/>
      <c r="D2" s="405"/>
      <c r="E2" s="405"/>
      <c r="F2" s="405"/>
      <c r="G2" s="405"/>
      <c r="H2" s="405"/>
      <c r="I2" s="405"/>
      <c r="J2" s="405"/>
      <c r="K2" s="419"/>
    </row>
    <row r="3" spans="1:11" x14ac:dyDescent="0.25">
      <c r="A3" s="5" t="s">
        <v>1</v>
      </c>
      <c r="B3" s="702" t="s">
        <v>9425</v>
      </c>
      <c r="C3" s="702"/>
      <c r="D3" s="702"/>
      <c r="E3" s="702"/>
      <c r="F3" s="702"/>
      <c r="G3" s="702"/>
      <c r="H3" s="702"/>
      <c r="I3" s="702"/>
      <c r="J3" s="702"/>
      <c r="K3" s="702"/>
    </row>
    <row r="4" spans="1:11" x14ac:dyDescent="0.25">
      <c r="A4" s="6" t="s">
        <v>2</v>
      </c>
      <c r="B4" s="699" t="s">
        <v>9426</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9427</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710" t="s">
        <v>9428</v>
      </c>
      <c r="C9" s="710"/>
      <c r="D9" s="710"/>
      <c r="E9" s="710"/>
      <c r="F9" s="710"/>
      <c r="G9" s="710"/>
      <c r="H9" s="710"/>
      <c r="I9" s="710"/>
      <c r="J9" s="710"/>
      <c r="K9" s="710"/>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9429</v>
      </c>
      <c r="C14" s="688"/>
      <c r="D14" s="688"/>
      <c r="E14" s="688"/>
      <c r="F14" s="688"/>
      <c r="G14" s="688"/>
      <c r="H14" s="688"/>
      <c r="I14" s="688"/>
      <c r="J14" s="688"/>
      <c r="K14" s="688"/>
    </row>
    <row r="15" spans="1:11" x14ac:dyDescent="0.25">
      <c r="A15" s="6" t="s">
        <v>30</v>
      </c>
      <c r="B15" s="709" t="s">
        <v>2759</v>
      </c>
      <c r="C15" s="709"/>
      <c r="D15" s="709"/>
      <c r="E15" s="709"/>
      <c r="F15" s="709"/>
      <c r="G15" s="690"/>
      <c r="H15" s="690"/>
      <c r="I15" s="690"/>
      <c r="J15" s="690"/>
      <c r="K15" s="690"/>
    </row>
    <row r="16" spans="1:11" x14ac:dyDescent="0.25">
      <c r="A16" s="6" t="s">
        <v>32</v>
      </c>
      <c r="B16" s="699" t="s">
        <v>9430</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00"/>
      <c r="C18" s="700"/>
      <c r="D18" s="700"/>
      <c r="E18" s="700"/>
      <c r="F18" s="700"/>
      <c r="G18" s="701"/>
      <c r="H18" s="701"/>
      <c r="I18" s="701"/>
      <c r="J18" s="701"/>
      <c r="K18" s="701"/>
    </row>
    <row r="19" spans="1:13" x14ac:dyDescent="0.25">
      <c r="A19" s="7" t="s">
        <v>37</v>
      </c>
      <c r="B19" s="419"/>
      <c r="C19" s="433" t="s">
        <v>4089</v>
      </c>
      <c r="D19" s="433" t="s">
        <v>4088</v>
      </c>
      <c r="E19" s="433" t="s">
        <v>4087</v>
      </c>
      <c r="F19" s="434" t="s">
        <v>2110</v>
      </c>
      <c r="G19" s="433" t="s">
        <v>2073</v>
      </c>
      <c r="H19" s="433" t="s">
        <v>2074</v>
      </c>
      <c r="I19" s="433" t="s">
        <v>2075</v>
      </c>
      <c r="J19" s="433" t="s">
        <v>2076</v>
      </c>
      <c r="K19" s="434" t="s">
        <v>2077</v>
      </c>
    </row>
    <row r="20" spans="1:13" x14ac:dyDescent="0.25">
      <c r="A20" s="6" t="s">
        <v>43</v>
      </c>
      <c r="B20" s="419"/>
      <c r="C20" s="178">
        <v>22543</v>
      </c>
      <c r="D20" s="178">
        <v>23086</v>
      </c>
      <c r="E20" s="178">
        <v>23186</v>
      </c>
      <c r="F20" s="178">
        <v>24242</v>
      </c>
      <c r="G20" s="10">
        <v>24581</v>
      </c>
      <c r="H20" s="10">
        <v>24545</v>
      </c>
      <c r="I20" s="10">
        <v>24466</v>
      </c>
      <c r="J20" s="11">
        <v>25256</v>
      </c>
      <c r="K20" s="11">
        <v>24818</v>
      </c>
    </row>
    <row r="21" spans="1:13" x14ac:dyDescent="0.25">
      <c r="A21" s="6" t="s">
        <v>44</v>
      </c>
      <c r="B21" s="419"/>
      <c r="C21" s="178">
        <v>0</v>
      </c>
      <c r="D21" s="178">
        <v>0</v>
      </c>
      <c r="E21" s="178">
        <v>1954</v>
      </c>
      <c r="F21" s="178">
        <v>23234</v>
      </c>
      <c r="G21" s="10">
        <f>G20-G25</f>
        <v>23756</v>
      </c>
      <c r="H21" s="10">
        <f t="shared" ref="H21:K21" si="0">H20-H25</f>
        <v>23695</v>
      </c>
      <c r="I21" s="10">
        <f t="shared" si="0"/>
        <v>23440</v>
      </c>
      <c r="J21" s="10">
        <f t="shared" si="0"/>
        <v>23468</v>
      </c>
      <c r="K21" s="10">
        <f t="shared" si="0"/>
        <v>22523</v>
      </c>
    </row>
    <row r="22" spans="1:13" x14ac:dyDescent="0.25">
      <c r="A22" s="6" t="s">
        <v>45</v>
      </c>
      <c r="B22" s="419"/>
      <c r="C22" s="12">
        <f t="shared" ref="C22:F22" si="1">C21/C20</f>
        <v>0</v>
      </c>
      <c r="D22" s="12">
        <f t="shared" si="1"/>
        <v>0</v>
      </c>
      <c r="E22" s="12">
        <f t="shared" si="1"/>
        <v>8.4274993530578796E-2</v>
      </c>
      <c r="F22" s="12">
        <f t="shared" si="1"/>
        <v>0.95841927233726587</v>
      </c>
      <c r="G22" s="12">
        <f>G21/G20</f>
        <v>0.96643749237215737</v>
      </c>
      <c r="H22" s="12">
        <f t="shared" ref="H22:K22" si="2">H21/H20</f>
        <v>0.96536972906905683</v>
      </c>
      <c r="I22" s="12">
        <f t="shared" si="2"/>
        <v>0.95806425243194637</v>
      </c>
      <c r="J22" s="12">
        <f t="shared" si="2"/>
        <v>0.92920494140006338</v>
      </c>
      <c r="K22" s="12">
        <f t="shared" si="2"/>
        <v>0.90752679506809575</v>
      </c>
    </row>
    <row r="23" spans="1:13" x14ac:dyDescent="0.25">
      <c r="A23" s="6" t="s">
        <v>46</v>
      </c>
      <c r="B23" s="419"/>
      <c r="C23" s="10">
        <v>0</v>
      </c>
      <c r="D23" s="10">
        <v>0</v>
      </c>
      <c r="E23" s="10">
        <v>0</v>
      </c>
      <c r="F23" s="10">
        <v>0</v>
      </c>
      <c r="G23" s="10">
        <v>0</v>
      </c>
      <c r="H23" s="10">
        <v>0</v>
      </c>
      <c r="I23" s="10">
        <v>0</v>
      </c>
      <c r="J23" s="9">
        <v>0</v>
      </c>
      <c r="K23" s="9">
        <v>0</v>
      </c>
    </row>
    <row r="24" spans="1:13"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3" x14ac:dyDescent="0.25">
      <c r="A25" s="6" t="s">
        <v>48</v>
      </c>
      <c r="B25" s="419"/>
      <c r="C25" s="373">
        <v>22543</v>
      </c>
      <c r="D25" s="373">
        <v>23086</v>
      </c>
      <c r="E25" s="419">
        <v>21232</v>
      </c>
      <c r="F25" s="419">
        <v>1008</v>
      </c>
      <c r="G25" s="10">
        <v>825</v>
      </c>
      <c r="H25" s="10">
        <v>850</v>
      </c>
      <c r="I25" s="10">
        <v>1026</v>
      </c>
      <c r="J25" s="9">
        <v>1788</v>
      </c>
      <c r="K25" s="9">
        <v>2295</v>
      </c>
    </row>
    <row r="26" spans="1:13" x14ac:dyDescent="0.25">
      <c r="A26" s="6" t="s">
        <v>49</v>
      </c>
      <c r="B26" s="419"/>
      <c r="C26" s="12">
        <f t="shared" ref="C26:F26" si="5">C25/C20</f>
        <v>1</v>
      </c>
      <c r="D26" s="12">
        <f t="shared" si="5"/>
        <v>1</v>
      </c>
      <c r="E26" s="12">
        <f t="shared" si="5"/>
        <v>0.91572500646942123</v>
      </c>
      <c r="F26" s="12">
        <f t="shared" si="5"/>
        <v>4.1580727662734095E-2</v>
      </c>
      <c r="G26" s="12">
        <f>G25/G20</f>
        <v>3.3562507627842644E-2</v>
      </c>
      <c r="H26" s="12">
        <f t="shared" ref="H26:J26" si="6">H25/H20</f>
        <v>3.4630270930943167E-2</v>
      </c>
      <c r="I26" s="12">
        <f t="shared" si="6"/>
        <v>4.1935747568053627E-2</v>
      </c>
      <c r="J26" s="12">
        <f t="shared" si="6"/>
        <v>7.079505859993665E-2</v>
      </c>
      <c r="K26" s="12">
        <f>K25/K20</f>
        <v>9.2473204931904265E-2</v>
      </c>
    </row>
    <row r="27" spans="1:13" x14ac:dyDescent="0.25">
      <c r="A27" s="7" t="s">
        <v>50</v>
      </c>
      <c r="B27" s="419"/>
      <c r="C27" s="419"/>
      <c r="D27" s="419"/>
      <c r="E27" s="419"/>
      <c r="F27" s="419"/>
      <c r="G27" s="677" t="s">
        <v>51</v>
      </c>
      <c r="H27" s="677"/>
      <c r="I27" s="677"/>
      <c r="J27" s="677"/>
      <c r="K27" s="677"/>
      <c r="M27" s="133"/>
    </row>
    <row r="28" spans="1:13"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3" x14ac:dyDescent="0.25">
      <c r="A29" s="167" t="s">
        <v>67</v>
      </c>
      <c r="B29" s="409" t="s">
        <v>18</v>
      </c>
      <c r="C29" s="373">
        <v>0</v>
      </c>
      <c r="D29" s="373">
        <v>0</v>
      </c>
      <c r="E29" s="406">
        <v>281</v>
      </c>
      <c r="F29" s="373">
        <v>3479</v>
      </c>
      <c r="G29" s="247">
        <v>3659</v>
      </c>
      <c r="H29" s="247">
        <v>3893</v>
      </c>
      <c r="I29" s="247">
        <v>3878</v>
      </c>
      <c r="J29" s="247">
        <v>4102</v>
      </c>
      <c r="K29" s="247">
        <v>3791</v>
      </c>
    </row>
    <row r="30" spans="1:13" x14ac:dyDescent="0.25">
      <c r="A30" s="167" t="s">
        <v>66</v>
      </c>
      <c r="B30" s="409" t="s">
        <v>25</v>
      </c>
      <c r="C30" s="373">
        <v>0</v>
      </c>
      <c r="D30" s="373">
        <v>0</v>
      </c>
      <c r="E30" s="406">
        <v>1673</v>
      </c>
      <c r="F30" s="373">
        <v>19755</v>
      </c>
      <c r="G30" s="247">
        <v>20097</v>
      </c>
      <c r="H30" s="247">
        <v>19802</v>
      </c>
      <c r="I30" s="247">
        <v>19562</v>
      </c>
      <c r="J30" s="247">
        <v>19366</v>
      </c>
      <c r="K30" s="247">
        <v>18732</v>
      </c>
    </row>
    <row r="31" spans="1:13" x14ac:dyDescent="0.25">
      <c r="A31" s="167" t="s">
        <v>1522</v>
      </c>
      <c r="B31" s="409" t="s">
        <v>1436</v>
      </c>
      <c r="C31" s="373">
        <v>22543</v>
      </c>
      <c r="D31" s="373">
        <v>23086</v>
      </c>
      <c r="E31" s="406">
        <v>21232</v>
      </c>
      <c r="F31" s="373">
        <v>1008</v>
      </c>
      <c r="G31" s="527">
        <v>825</v>
      </c>
      <c r="H31" s="527">
        <v>850</v>
      </c>
      <c r="I31" s="527">
        <v>1026</v>
      </c>
      <c r="J31" s="527">
        <v>1788</v>
      </c>
      <c r="K31" s="527">
        <v>2295</v>
      </c>
    </row>
    <row r="32" spans="1:13" x14ac:dyDescent="0.25">
      <c r="A32" s="19" t="s">
        <v>1440</v>
      </c>
      <c r="B32" s="409"/>
      <c r="C32" s="442">
        <v>22543</v>
      </c>
      <c r="D32" s="442">
        <v>23086</v>
      </c>
      <c r="E32" s="563">
        <v>23186</v>
      </c>
      <c r="F32" s="442">
        <v>24242</v>
      </c>
      <c r="G32" s="564">
        <v>24581</v>
      </c>
      <c r="H32" s="564">
        <v>24545</v>
      </c>
      <c r="I32" s="564">
        <v>24466</v>
      </c>
      <c r="J32" s="564">
        <v>25256</v>
      </c>
      <c r="K32" s="564">
        <v>24818</v>
      </c>
    </row>
    <row r="33" spans="1:11" x14ac:dyDescent="0.25">
      <c r="A33" s="419"/>
      <c r="B33" s="409"/>
      <c r="C33" s="222"/>
      <c r="D33" s="222"/>
      <c r="E33" s="222"/>
      <c r="F33" s="222"/>
      <c r="G33" s="10"/>
      <c r="H33" s="242"/>
      <c r="I33" s="242"/>
      <c r="J33" s="242"/>
      <c r="K33" s="242"/>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3" orientation="landscape" r:id="rId1"/>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2-000000000000}">
  <dimension ref="A1:AA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L26" sqref="L26"/>
    </sheetView>
  </sheetViews>
  <sheetFormatPr defaultColWidth="9.140625" defaultRowHeight="15" x14ac:dyDescent="0.25"/>
  <cols>
    <col min="1" max="1" width="36.7109375" style="431" customWidth="1"/>
    <col min="2" max="2" width="60.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68</v>
      </c>
      <c r="C3" s="702"/>
      <c r="D3" s="702"/>
      <c r="E3" s="702"/>
      <c r="F3" s="702"/>
      <c r="G3" s="702"/>
    </row>
    <row r="4" spans="1:27" s="182" customFormat="1" ht="14.25" customHeight="1" x14ac:dyDescent="0.25">
      <c r="A4" s="180" t="s">
        <v>2</v>
      </c>
      <c r="B4" s="706" t="s">
        <v>10327</v>
      </c>
      <c r="C4" s="706"/>
      <c r="D4" s="706"/>
      <c r="E4" s="706"/>
      <c r="F4" s="706"/>
      <c r="G4" s="706"/>
      <c r="Z4" s="182" t="s">
        <v>3</v>
      </c>
      <c r="AA4" s="182"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99" t="s">
        <v>10320</v>
      </c>
      <c r="C7" s="699"/>
      <c r="D7" s="699"/>
      <c r="E7" s="699"/>
      <c r="F7" s="699"/>
      <c r="G7" s="699"/>
      <c r="AA7" s="431" t="s">
        <v>16</v>
      </c>
    </row>
    <row r="8" spans="1:27" ht="14.25" customHeight="1" x14ac:dyDescent="0.25">
      <c r="A8" s="6" t="s">
        <v>13</v>
      </c>
      <c r="B8" s="699" t="s">
        <v>9</v>
      </c>
      <c r="C8" s="699"/>
      <c r="D8" s="699"/>
      <c r="E8" s="699"/>
      <c r="F8" s="699"/>
      <c r="G8" s="699"/>
      <c r="AA8" s="431" t="s">
        <v>6</v>
      </c>
    </row>
    <row r="9" spans="1:27" ht="14.25" customHeight="1" x14ac:dyDescent="0.25">
      <c r="A9" s="6" t="s">
        <v>15</v>
      </c>
      <c r="B9" s="699" t="s">
        <v>10321</v>
      </c>
      <c r="C9" s="699"/>
      <c r="D9" s="699"/>
      <c r="E9" s="699"/>
      <c r="F9" s="699"/>
      <c r="G9" s="699"/>
      <c r="J9" s="606"/>
      <c r="AA9" s="431" t="s">
        <v>21</v>
      </c>
    </row>
    <row r="10" spans="1:27" ht="14.25" customHeight="1" x14ac:dyDescent="0.25">
      <c r="A10" s="6" t="s">
        <v>17</v>
      </c>
      <c r="B10" s="699" t="s">
        <v>18</v>
      </c>
      <c r="C10" s="699"/>
      <c r="D10" s="699"/>
      <c r="E10" s="699"/>
      <c r="F10" s="699"/>
      <c r="G10" s="699"/>
      <c r="J10" s="606"/>
      <c r="Z10" s="431" t="s">
        <v>24</v>
      </c>
      <c r="AA10" s="431" t="s">
        <v>25</v>
      </c>
    </row>
    <row r="11" spans="1:27" ht="14.25" customHeight="1" x14ac:dyDescent="0.25">
      <c r="A11" s="6" t="s">
        <v>19</v>
      </c>
      <c r="B11" s="699" t="s">
        <v>20</v>
      </c>
      <c r="C11" s="699"/>
      <c r="D11" s="699"/>
      <c r="E11" s="699"/>
      <c r="F11" s="699"/>
      <c r="G11" s="699"/>
      <c r="J11" s="606"/>
      <c r="AA11" s="431" t="s">
        <v>18</v>
      </c>
    </row>
    <row r="12" spans="1:27" ht="14.25" customHeight="1" x14ac:dyDescent="0.25">
      <c r="A12" s="6" t="s">
        <v>22</v>
      </c>
      <c r="B12" s="688" t="s">
        <v>23</v>
      </c>
      <c r="C12" s="688"/>
      <c r="D12" s="688"/>
      <c r="E12" s="688"/>
      <c r="F12" s="688"/>
      <c r="G12" s="688"/>
      <c r="Z12" s="431" t="s">
        <v>29</v>
      </c>
      <c r="AA12" s="431" t="s">
        <v>23</v>
      </c>
    </row>
    <row r="13" spans="1:27" ht="14.25" customHeight="1" x14ac:dyDescent="0.25">
      <c r="A13" s="6" t="s">
        <v>26</v>
      </c>
      <c r="B13" s="699" t="s">
        <v>10328</v>
      </c>
      <c r="C13" s="699"/>
      <c r="D13" s="699"/>
      <c r="E13" s="699"/>
      <c r="F13" s="699"/>
      <c r="G13" s="699"/>
      <c r="AA13" s="431" t="s">
        <v>31</v>
      </c>
    </row>
    <row r="14" spans="1:27" ht="14.25" customHeight="1" x14ac:dyDescent="0.25">
      <c r="A14" s="6" t="s">
        <v>28</v>
      </c>
      <c r="B14" s="688" t="s">
        <v>10329</v>
      </c>
      <c r="C14" s="688"/>
      <c r="D14" s="688"/>
      <c r="E14" s="688"/>
      <c r="F14" s="688"/>
      <c r="G14" s="688"/>
    </row>
    <row r="15" spans="1:27" ht="14.25" customHeight="1" x14ac:dyDescent="0.25">
      <c r="A15" s="6" t="s">
        <v>30</v>
      </c>
      <c r="B15" s="688" t="s">
        <v>10324</v>
      </c>
      <c r="C15" s="688"/>
      <c r="D15" s="688"/>
      <c r="E15" s="688"/>
      <c r="F15" s="688"/>
      <c r="G15" s="688"/>
    </row>
    <row r="16" spans="1:27" ht="14.25" customHeight="1" x14ac:dyDescent="0.25">
      <c r="A16" s="6" t="s">
        <v>32</v>
      </c>
      <c r="B16" s="699" t="s">
        <v>68</v>
      </c>
      <c r="C16" s="699"/>
      <c r="D16" s="699"/>
      <c r="E16" s="699"/>
      <c r="F16" s="699"/>
      <c r="G16" s="699"/>
    </row>
    <row r="17" spans="1:27" ht="14.25" customHeight="1" x14ac:dyDescent="0.25">
      <c r="A17" s="6" t="s">
        <v>35</v>
      </c>
      <c r="B17" s="688" t="s">
        <v>9</v>
      </c>
      <c r="C17" s="688"/>
      <c r="D17" s="688"/>
      <c r="E17" s="688"/>
      <c r="F17" s="688"/>
      <c r="G17" s="688"/>
    </row>
    <row r="18" spans="1:27" s="182" customFormat="1" ht="67.5" customHeight="1" x14ac:dyDescent="0.25">
      <c r="A18" s="180" t="s">
        <v>36</v>
      </c>
      <c r="B18" s="706" t="s">
        <v>10325</v>
      </c>
      <c r="C18" s="706"/>
      <c r="D18" s="706"/>
      <c r="E18" s="706"/>
      <c r="F18" s="706"/>
      <c r="G18" s="706"/>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24125</v>
      </c>
      <c r="D21" s="10">
        <f t="shared" ref="D21:G21" si="0">D20-D25</f>
        <v>24089</v>
      </c>
      <c r="E21" s="10">
        <f t="shared" si="0"/>
        <v>23994</v>
      </c>
      <c r="F21" s="10">
        <f t="shared" si="0"/>
        <v>15847</v>
      </c>
      <c r="G21" s="10">
        <f t="shared" si="0"/>
        <v>62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0.98144908669297426</v>
      </c>
      <c r="D22" s="12">
        <f t="shared" ref="D22:G22" si="1">D21/D20</f>
        <v>0.98142187818292936</v>
      </c>
      <c r="E22" s="12">
        <f t="shared" si="1"/>
        <v>0.98070792119676287</v>
      </c>
      <c r="F22" s="12">
        <f t="shared" si="1"/>
        <v>0.62745486221095981</v>
      </c>
      <c r="G22" s="12">
        <f t="shared" si="1"/>
        <v>2.4981867999032958E-3</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456</v>
      </c>
      <c r="D25" s="10">
        <v>456</v>
      </c>
      <c r="E25" s="10">
        <v>472</v>
      </c>
      <c r="F25" s="10">
        <v>9409</v>
      </c>
      <c r="G25" s="10">
        <v>24756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1.8550913307025751E-2</v>
      </c>
      <c r="D26" s="12">
        <f t="shared" ref="D26:F26" si="3">D25/D20</f>
        <v>1.8578121817070685E-2</v>
      </c>
      <c r="E26" s="12">
        <f t="shared" si="3"/>
        <v>1.9292078803237144E-2</v>
      </c>
      <c r="F26" s="12">
        <f t="shared" si="3"/>
        <v>0.37254513778904025</v>
      </c>
      <c r="G26" s="12">
        <f>G25/G20</f>
        <v>0.99750181320009668</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66</v>
      </c>
      <c r="B29" s="430" t="s">
        <v>25</v>
      </c>
      <c r="C29" s="18">
        <v>759</v>
      </c>
      <c r="D29" s="11">
        <v>821</v>
      </c>
      <c r="E29" s="11">
        <v>828</v>
      </c>
      <c r="F29" s="11">
        <v>716</v>
      </c>
      <c r="G29" s="11" t="s">
        <v>1542</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67</v>
      </c>
      <c r="B30" s="430" t="s">
        <v>18</v>
      </c>
      <c r="C30" s="18">
        <v>23366</v>
      </c>
      <c r="D30" s="11">
        <v>23268</v>
      </c>
      <c r="E30" s="11">
        <v>23166</v>
      </c>
      <c r="F30" s="11">
        <v>15131</v>
      </c>
      <c r="G30" s="11" t="s">
        <v>10806</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SUM(C29:C30)</f>
        <v>24125</v>
      </c>
      <c r="D31" s="20">
        <f>SUM(D29:D30)</f>
        <v>24089</v>
      </c>
      <c r="E31" s="20">
        <f>SUM(E29:E30)</f>
        <v>23994</v>
      </c>
      <c r="F31" s="20">
        <f>SUM(F29:F30)</f>
        <v>15847</v>
      </c>
      <c r="G31" s="20">
        <f>SUM(G29:G30)</f>
        <v>0</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C502-000000000000}">
      <formula1>$AA$4:$AA$9</formula1>
    </dataValidation>
    <dataValidation type="list" allowBlank="1" showInputMessage="1" showErrorMessage="1" sqref="B10:G10" xr:uid="{00000000-0002-0000-C502-000001000000}">
      <formula1>$AA$10:$AA$11</formula1>
    </dataValidation>
    <dataValidation type="list" allowBlank="1" showInputMessage="1" showErrorMessage="1" sqref="B12:G12" xr:uid="{00000000-0002-0000-C5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2-000000000000}">
  <sheetPr>
    <pageSetUpPr fitToPage="1"/>
  </sheetPr>
  <dimension ref="A1:H32"/>
  <sheetViews>
    <sheetView topLeftCell="A13" workbookViewId="0">
      <selection activeCell="B14" sqref="B14:H14"/>
    </sheetView>
  </sheetViews>
  <sheetFormatPr defaultColWidth="9.140625" defaultRowHeight="15" x14ac:dyDescent="0.25"/>
  <cols>
    <col min="1" max="1" width="42.5703125" style="604" bestFit="1" customWidth="1"/>
    <col min="2" max="2" width="49.7109375" style="604" customWidth="1"/>
    <col min="3" max="6" width="12.7109375" style="604" customWidth="1"/>
    <col min="7" max="7" width="12" style="604" customWidth="1"/>
    <col min="8" max="8" width="12.7109375" style="604" hidden="1" customWidth="1"/>
    <col min="9" max="16384" width="9.140625" style="604"/>
  </cols>
  <sheetData>
    <row r="1" spans="1:8" ht="18.75" x14ac:dyDescent="0.3">
      <c r="A1" s="200" t="s">
        <v>0</v>
      </c>
      <c r="C1" s="364"/>
    </row>
    <row r="3" spans="1:8" x14ac:dyDescent="0.25">
      <c r="A3" s="201" t="s">
        <v>1</v>
      </c>
      <c r="B3" s="678" t="s">
        <v>10330</v>
      </c>
      <c r="C3" s="678"/>
      <c r="D3" s="678"/>
      <c r="E3" s="678"/>
      <c r="F3" s="678"/>
      <c r="G3" s="678"/>
      <c r="H3" s="678"/>
    </row>
    <row r="4" spans="1:8" x14ac:dyDescent="0.25">
      <c r="A4" s="6" t="s">
        <v>2</v>
      </c>
      <c r="B4" s="674" t="s">
        <v>10331</v>
      </c>
      <c r="C4" s="674"/>
      <c r="D4" s="674"/>
      <c r="E4" s="674"/>
      <c r="F4" s="674"/>
      <c r="G4" s="674"/>
      <c r="H4" s="674"/>
    </row>
    <row r="5" spans="1:8" x14ac:dyDescent="0.25">
      <c r="A5" s="6" t="s">
        <v>5</v>
      </c>
      <c r="B5" s="674" t="s">
        <v>6</v>
      </c>
      <c r="C5" s="674"/>
      <c r="D5" s="674"/>
      <c r="E5" s="674"/>
      <c r="F5" s="674"/>
      <c r="G5" s="674"/>
      <c r="H5" s="674"/>
    </row>
    <row r="6" spans="1:8" x14ac:dyDescent="0.25">
      <c r="A6" s="6" t="s">
        <v>8</v>
      </c>
      <c r="B6" s="674" t="s">
        <v>9</v>
      </c>
      <c r="C6" s="674"/>
      <c r="D6" s="674"/>
      <c r="E6" s="674"/>
      <c r="F6" s="674"/>
      <c r="G6" s="674"/>
      <c r="H6" s="674"/>
    </row>
    <row r="7" spans="1:8" x14ac:dyDescent="0.25">
      <c r="A7" s="6" t="s">
        <v>11</v>
      </c>
      <c r="B7" s="679" t="s">
        <v>9</v>
      </c>
      <c r="C7" s="679"/>
      <c r="D7" s="679"/>
      <c r="E7" s="679"/>
      <c r="F7" s="679"/>
      <c r="G7" s="679"/>
      <c r="H7" s="679"/>
    </row>
    <row r="8" spans="1:8" x14ac:dyDescent="0.25">
      <c r="A8" s="6" t="s">
        <v>13</v>
      </c>
      <c r="B8" s="680" t="s">
        <v>9</v>
      </c>
      <c r="C8" s="676"/>
      <c r="D8" s="676"/>
      <c r="E8" s="676"/>
      <c r="F8" s="676"/>
      <c r="G8" s="676"/>
      <c r="H8" s="676"/>
    </row>
    <row r="9" spans="1:8" x14ac:dyDescent="0.25">
      <c r="A9" s="6" t="s">
        <v>15</v>
      </c>
      <c r="B9" s="674" t="s">
        <v>69</v>
      </c>
      <c r="C9" s="674"/>
      <c r="D9" s="674"/>
      <c r="E9" s="674"/>
      <c r="F9" s="674"/>
      <c r="G9" s="674"/>
      <c r="H9" s="674"/>
    </row>
    <row r="10" spans="1:8" x14ac:dyDescent="0.25">
      <c r="A10" s="6" t="s">
        <v>17</v>
      </c>
      <c r="B10" s="674" t="s">
        <v>18</v>
      </c>
      <c r="C10" s="674"/>
      <c r="D10" s="674"/>
      <c r="E10" s="674"/>
      <c r="F10" s="674"/>
      <c r="G10" s="674"/>
      <c r="H10" s="674"/>
    </row>
    <row r="11" spans="1:8" x14ac:dyDescent="0.25">
      <c r="A11" s="6" t="s">
        <v>19</v>
      </c>
      <c r="B11" s="676" t="s">
        <v>70</v>
      </c>
      <c r="C11" s="676"/>
      <c r="D11" s="676"/>
      <c r="E11" s="676"/>
      <c r="F11" s="676"/>
      <c r="G11" s="676"/>
      <c r="H11" s="676"/>
    </row>
    <row r="12" spans="1:8" x14ac:dyDescent="0.25">
      <c r="A12" s="6" t="s">
        <v>22</v>
      </c>
      <c r="B12" s="674" t="s">
        <v>31</v>
      </c>
      <c r="C12" s="674"/>
      <c r="D12" s="674"/>
      <c r="E12" s="674"/>
      <c r="F12" s="674"/>
      <c r="G12" s="674"/>
      <c r="H12" s="674"/>
    </row>
    <row r="13" spans="1:8" x14ac:dyDescent="0.25">
      <c r="A13" s="6" t="s">
        <v>26</v>
      </c>
      <c r="B13" s="675" t="s">
        <v>9</v>
      </c>
      <c r="C13" s="674"/>
      <c r="D13" s="674"/>
      <c r="E13" s="674"/>
      <c r="F13" s="674"/>
      <c r="G13" s="674"/>
      <c r="H13" s="674"/>
    </row>
    <row r="14" spans="1:8" x14ac:dyDescent="0.25">
      <c r="A14" s="6" t="s">
        <v>28</v>
      </c>
      <c r="B14" s="674" t="s">
        <v>10332</v>
      </c>
      <c r="C14" s="674"/>
      <c r="D14" s="674"/>
      <c r="E14" s="674"/>
      <c r="F14" s="674"/>
      <c r="G14" s="674"/>
      <c r="H14" s="674"/>
    </row>
    <row r="15" spans="1:8" x14ac:dyDescent="0.25">
      <c r="A15" s="6" t="s">
        <v>30</v>
      </c>
      <c r="B15" s="674" t="s">
        <v>2065</v>
      </c>
      <c r="C15" s="674"/>
      <c r="D15" s="674"/>
      <c r="E15" s="674"/>
      <c r="F15" s="674"/>
      <c r="G15" s="674"/>
      <c r="H15" s="674"/>
    </row>
    <row r="16" spans="1:8" x14ac:dyDescent="0.25">
      <c r="A16" s="6" t="s">
        <v>32</v>
      </c>
      <c r="B16" s="674" t="s">
        <v>71</v>
      </c>
      <c r="C16" s="674"/>
      <c r="D16" s="674"/>
      <c r="E16" s="674"/>
      <c r="F16" s="674"/>
      <c r="G16" s="674"/>
      <c r="H16" s="674"/>
    </row>
    <row r="17" spans="1:8" x14ac:dyDescent="0.25">
      <c r="A17" s="6" t="s">
        <v>35</v>
      </c>
      <c r="B17" s="681" t="s">
        <v>9</v>
      </c>
      <c r="C17" s="679"/>
      <c r="D17" s="679"/>
      <c r="E17" s="679"/>
      <c r="F17" s="679"/>
      <c r="G17" s="679"/>
      <c r="H17" s="679"/>
    </row>
    <row r="18" spans="1:8" x14ac:dyDescent="0.25">
      <c r="A18" s="6" t="s">
        <v>36</v>
      </c>
      <c r="B18" s="674" t="s">
        <v>9</v>
      </c>
      <c r="C18" s="674"/>
      <c r="D18" s="674"/>
      <c r="E18" s="674"/>
      <c r="F18" s="674"/>
      <c r="G18" s="674"/>
      <c r="H18" s="674"/>
    </row>
    <row r="19" spans="1:8" x14ac:dyDescent="0.25">
      <c r="A19" s="7" t="s">
        <v>37</v>
      </c>
      <c r="B19" s="202"/>
      <c r="C19" s="433" t="s">
        <v>2073</v>
      </c>
      <c r="D19" s="433" t="s">
        <v>2074</v>
      </c>
      <c r="E19" s="433" t="s">
        <v>2075</v>
      </c>
      <c r="F19" s="433" t="s">
        <v>2076</v>
      </c>
      <c r="G19" s="805" t="s">
        <v>2077</v>
      </c>
      <c r="H19" s="805"/>
    </row>
    <row r="20" spans="1:8" x14ac:dyDescent="0.25">
      <c r="A20" s="6" t="s">
        <v>43</v>
      </c>
      <c r="B20" s="202"/>
      <c r="C20" s="10">
        <v>24581</v>
      </c>
      <c r="D20" s="10">
        <v>24545</v>
      </c>
      <c r="E20" s="10">
        <v>24466</v>
      </c>
      <c r="F20" s="155">
        <v>25256</v>
      </c>
      <c r="G20" s="804">
        <v>24818</v>
      </c>
      <c r="H20" s="804"/>
    </row>
    <row r="21" spans="1:8" x14ac:dyDescent="0.25">
      <c r="A21" s="6" t="s">
        <v>44</v>
      </c>
      <c r="B21" s="202"/>
      <c r="C21" s="10">
        <f>+(C20-C25)</f>
        <v>24069</v>
      </c>
      <c r="D21" s="10">
        <f t="shared" ref="D21:G21" si="0">+(D20-D25)</f>
        <v>24075</v>
      </c>
      <c r="E21" s="10">
        <f t="shared" si="0"/>
        <v>23951</v>
      </c>
      <c r="F21" s="10">
        <f t="shared" si="0"/>
        <v>24584</v>
      </c>
      <c r="G21" s="806">
        <f t="shared" si="0"/>
        <v>23974</v>
      </c>
      <c r="H21" s="806"/>
    </row>
    <row r="22" spans="1:8" x14ac:dyDescent="0.25">
      <c r="A22" s="6" t="s">
        <v>45</v>
      </c>
      <c r="B22" s="202"/>
      <c r="C22" s="12">
        <f t="shared" ref="C22:D22" si="1">+(C21/C20)</f>
        <v>0.9791709043570237</v>
      </c>
      <c r="D22" s="12">
        <f t="shared" si="1"/>
        <v>0.98085149724994902</v>
      </c>
      <c r="E22" s="12">
        <f>+(E21/E20)</f>
        <v>0.97895038011934932</v>
      </c>
      <c r="F22" s="12">
        <f>+(F21/F20)</f>
        <v>0.97339246119733924</v>
      </c>
      <c r="G22" s="807">
        <f>+(G21/G20)</f>
        <v>0.96599242485292935</v>
      </c>
      <c r="H22" s="807"/>
    </row>
    <row r="23" spans="1:8" x14ac:dyDescent="0.25">
      <c r="A23" s="6" t="s">
        <v>46</v>
      </c>
      <c r="B23" s="202"/>
      <c r="C23" s="10">
        <v>0</v>
      </c>
      <c r="D23" s="10">
        <v>0</v>
      </c>
      <c r="E23" s="10">
        <v>0</v>
      </c>
      <c r="F23" s="155">
        <v>0</v>
      </c>
      <c r="G23" s="804">
        <v>0</v>
      </c>
      <c r="H23" s="804"/>
    </row>
    <row r="24" spans="1:8" x14ac:dyDescent="0.25">
      <c r="A24" s="6" t="s">
        <v>47</v>
      </c>
      <c r="B24" s="202"/>
      <c r="C24" s="12">
        <f>+C23/C20</f>
        <v>0</v>
      </c>
      <c r="D24" s="12">
        <f t="shared" ref="D24:G24" si="2">+D23/D20</f>
        <v>0</v>
      </c>
      <c r="E24" s="12">
        <f t="shared" si="2"/>
        <v>0</v>
      </c>
      <c r="F24" s="12">
        <f t="shared" si="2"/>
        <v>0</v>
      </c>
      <c r="G24" s="807">
        <f t="shared" si="2"/>
        <v>0</v>
      </c>
      <c r="H24" s="807"/>
    </row>
    <row r="25" spans="1:8" x14ac:dyDescent="0.25">
      <c r="A25" s="6" t="s">
        <v>48</v>
      </c>
      <c r="B25" s="202"/>
      <c r="C25" s="338">
        <v>512</v>
      </c>
      <c r="D25" s="338">
        <v>470</v>
      </c>
      <c r="E25" s="338">
        <v>515</v>
      </c>
      <c r="F25" s="338">
        <v>672</v>
      </c>
      <c r="G25" s="808">
        <v>844</v>
      </c>
      <c r="H25" s="808"/>
    </row>
    <row r="26" spans="1:8" x14ac:dyDescent="0.25">
      <c r="A26" s="6" t="s">
        <v>49</v>
      </c>
      <c r="B26" s="202"/>
      <c r="C26" s="12">
        <f t="shared" ref="C26:D26" si="3">+(C25/C20)</f>
        <v>2.0829095642976282E-2</v>
      </c>
      <c r="D26" s="12">
        <f t="shared" si="3"/>
        <v>1.9148502750050925E-2</v>
      </c>
      <c r="E26" s="12">
        <f>+(E25/E20)</f>
        <v>2.10496198806507E-2</v>
      </c>
      <c r="F26" s="12">
        <f>+(F25/F20)</f>
        <v>2.6607538802660754E-2</v>
      </c>
      <c r="G26" s="807">
        <f>+(G25/G20)</f>
        <v>3.4007575147070673E-2</v>
      </c>
      <c r="H26" s="807"/>
    </row>
    <row r="27" spans="1:8" x14ac:dyDescent="0.25">
      <c r="A27" s="203" t="s">
        <v>50</v>
      </c>
      <c r="B27" s="202"/>
      <c r="C27" s="677" t="s">
        <v>51</v>
      </c>
      <c r="D27" s="677"/>
      <c r="E27" s="677"/>
      <c r="F27" s="677"/>
      <c r="G27" s="677"/>
      <c r="H27" s="677"/>
    </row>
    <row r="28" spans="1:8" x14ac:dyDescent="0.25">
      <c r="A28" s="15" t="s">
        <v>52</v>
      </c>
      <c r="B28" s="16" t="s">
        <v>2</v>
      </c>
      <c r="C28" s="433" t="s">
        <v>2073</v>
      </c>
      <c r="D28" s="433" t="s">
        <v>2074</v>
      </c>
      <c r="E28" s="433" t="s">
        <v>2075</v>
      </c>
      <c r="F28" s="433" t="s">
        <v>2076</v>
      </c>
      <c r="G28" s="805" t="s">
        <v>2077</v>
      </c>
      <c r="H28" s="805"/>
    </row>
    <row r="29" spans="1:8" x14ac:dyDescent="0.25">
      <c r="A29" s="472" t="s">
        <v>67</v>
      </c>
      <c r="B29" s="207" t="s">
        <v>18</v>
      </c>
      <c r="C29" s="13">
        <v>6585</v>
      </c>
      <c r="D29" s="13">
        <v>6840</v>
      </c>
      <c r="E29" s="13">
        <v>6565</v>
      </c>
      <c r="F29" s="13">
        <v>6835</v>
      </c>
      <c r="G29" s="13">
        <v>7044</v>
      </c>
      <c r="H29" s="338"/>
    </row>
    <row r="30" spans="1:8" x14ac:dyDescent="0.25">
      <c r="A30" s="472" t="s">
        <v>66</v>
      </c>
      <c r="B30" s="207" t="s">
        <v>25</v>
      </c>
      <c r="C30" s="13">
        <v>17484</v>
      </c>
      <c r="D30" s="13">
        <v>17235</v>
      </c>
      <c r="E30" s="13">
        <v>17386</v>
      </c>
      <c r="F30" s="13">
        <v>17749</v>
      </c>
      <c r="G30" s="13">
        <v>16930</v>
      </c>
      <c r="H30" s="338"/>
    </row>
    <row r="31" spans="1:8" x14ac:dyDescent="0.25">
      <c r="A31" s="604" t="s">
        <v>1439</v>
      </c>
      <c r="B31" s="604" t="s">
        <v>1439</v>
      </c>
      <c r="C31" s="13">
        <v>512</v>
      </c>
      <c r="D31" s="13">
        <v>470</v>
      </c>
      <c r="E31" s="13">
        <v>515</v>
      </c>
      <c r="F31" s="13">
        <v>672</v>
      </c>
      <c r="G31" s="13">
        <v>844</v>
      </c>
    </row>
    <row r="32" spans="1:8" x14ac:dyDescent="0.25">
      <c r="A32" s="132" t="s">
        <v>53</v>
      </c>
      <c r="C32" s="166">
        <v>24581</v>
      </c>
      <c r="D32" s="166">
        <v>24545</v>
      </c>
      <c r="E32" s="166">
        <v>24466</v>
      </c>
      <c r="F32" s="166">
        <v>25256</v>
      </c>
      <c r="G32" s="166">
        <v>24818</v>
      </c>
    </row>
  </sheetData>
  <mergeCells count="26">
    <mergeCell ref="C27:H27"/>
    <mergeCell ref="G28:H28"/>
    <mergeCell ref="G21:H21"/>
    <mergeCell ref="G22:H22"/>
    <mergeCell ref="G23:H23"/>
    <mergeCell ref="G24:H24"/>
    <mergeCell ref="G25:H25"/>
    <mergeCell ref="G26:H26"/>
    <mergeCell ref="G20:H20"/>
    <mergeCell ref="B9:H9"/>
    <mergeCell ref="B10:H10"/>
    <mergeCell ref="B11:H11"/>
    <mergeCell ref="B12:H12"/>
    <mergeCell ref="B13:H13"/>
    <mergeCell ref="B14:H14"/>
    <mergeCell ref="B15:H15"/>
    <mergeCell ref="B16:H16"/>
    <mergeCell ref="B17:H17"/>
    <mergeCell ref="B18:H18"/>
    <mergeCell ref="G19:H19"/>
    <mergeCell ref="B8:H8"/>
    <mergeCell ref="B3:H3"/>
    <mergeCell ref="B4:H4"/>
    <mergeCell ref="B5:H5"/>
    <mergeCell ref="B6:H6"/>
    <mergeCell ref="B7:H7"/>
  </mergeCells>
  <pageMargins left="0.7" right="0.7" top="0.75" bottom="0.75" header="0.3" footer="0.3"/>
  <pageSetup paperSize="9" scale="84" fitToHeight="0" orientation="landscape" r:id="rId1"/>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2-000000000000}">
  <dimension ref="A1:AA31"/>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J27" sqref="J27"/>
    </sheetView>
  </sheetViews>
  <sheetFormatPr defaultColWidth="9.140625" defaultRowHeight="15" x14ac:dyDescent="0.25"/>
  <cols>
    <col min="1" max="1" width="36.7109375" style="431" customWidth="1"/>
    <col min="2" max="2" width="60.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72</v>
      </c>
      <c r="C3" s="702"/>
      <c r="D3" s="702"/>
      <c r="E3" s="702"/>
      <c r="F3" s="702"/>
      <c r="G3" s="702"/>
    </row>
    <row r="4" spans="1:27" ht="14.25" customHeight="1" x14ac:dyDescent="0.25">
      <c r="A4" s="6" t="s">
        <v>2</v>
      </c>
      <c r="B4" s="699" t="s">
        <v>10333</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88" t="s">
        <v>10334</v>
      </c>
      <c r="C7" s="688"/>
      <c r="D7" s="688"/>
      <c r="E7" s="688"/>
      <c r="F7" s="688"/>
      <c r="G7" s="688"/>
      <c r="AA7" s="431" t="s">
        <v>16</v>
      </c>
    </row>
    <row r="8" spans="1:27" ht="14.25" customHeight="1" x14ac:dyDescent="0.25">
      <c r="A8" s="6" t="s">
        <v>13</v>
      </c>
      <c r="B8" s="699" t="s">
        <v>9</v>
      </c>
      <c r="C8" s="699"/>
      <c r="D8" s="699"/>
      <c r="E8" s="699"/>
      <c r="F8" s="699"/>
      <c r="G8" s="699"/>
      <c r="AA8" s="431" t="s">
        <v>6</v>
      </c>
    </row>
    <row r="9" spans="1:27" ht="14.25" customHeight="1" x14ac:dyDescent="0.25">
      <c r="A9" s="6" t="s">
        <v>15</v>
      </c>
      <c r="B9" s="699" t="s">
        <v>10335</v>
      </c>
      <c r="C9" s="699"/>
      <c r="D9" s="699"/>
      <c r="E9" s="699"/>
      <c r="F9" s="699"/>
      <c r="G9" s="699"/>
      <c r="AA9" s="431" t="s">
        <v>21</v>
      </c>
    </row>
    <row r="10" spans="1:27" ht="14.25" customHeight="1" x14ac:dyDescent="0.25">
      <c r="A10" s="6" t="s">
        <v>17</v>
      </c>
      <c r="B10" s="699" t="s">
        <v>18</v>
      </c>
      <c r="C10" s="699"/>
      <c r="D10" s="699"/>
      <c r="E10" s="699"/>
      <c r="F10" s="699"/>
      <c r="G10" s="699"/>
      <c r="Z10" s="431" t="s">
        <v>24</v>
      </c>
      <c r="AA10" s="431" t="s">
        <v>25</v>
      </c>
    </row>
    <row r="11" spans="1:27" ht="14.25" customHeight="1" x14ac:dyDescent="0.25">
      <c r="A11" s="6" t="s">
        <v>19</v>
      </c>
      <c r="B11" s="699" t="s">
        <v>20</v>
      </c>
      <c r="C11" s="699"/>
      <c r="D11" s="699"/>
      <c r="E11" s="699"/>
      <c r="F11" s="699"/>
      <c r="G11" s="699"/>
      <c r="AA11" s="431" t="s">
        <v>18</v>
      </c>
    </row>
    <row r="12" spans="1:27" ht="14.25" customHeight="1" x14ac:dyDescent="0.25">
      <c r="A12" s="6" t="s">
        <v>22</v>
      </c>
      <c r="B12" s="688" t="s">
        <v>23</v>
      </c>
      <c r="C12" s="688"/>
      <c r="D12" s="688"/>
      <c r="E12" s="688"/>
      <c r="F12" s="688"/>
      <c r="G12" s="688"/>
      <c r="Z12" s="431" t="s">
        <v>29</v>
      </c>
      <c r="AA12" s="431" t="s">
        <v>23</v>
      </c>
    </row>
    <row r="13" spans="1:27" ht="14.25" customHeight="1" x14ac:dyDescent="0.25">
      <c r="A13" s="6" t="s">
        <v>26</v>
      </c>
      <c r="B13" s="699" t="s">
        <v>9</v>
      </c>
      <c r="C13" s="699"/>
      <c r="D13" s="699"/>
      <c r="E13" s="699"/>
      <c r="F13" s="699"/>
      <c r="G13" s="699"/>
      <c r="AA13" s="431" t="s">
        <v>31</v>
      </c>
    </row>
    <row r="14" spans="1:27" ht="14.25" customHeight="1" x14ac:dyDescent="0.25">
      <c r="A14" s="6" t="s">
        <v>28</v>
      </c>
      <c r="B14" s="688" t="s">
        <v>10336</v>
      </c>
      <c r="C14" s="688"/>
      <c r="D14" s="688"/>
      <c r="E14" s="688"/>
      <c r="F14" s="688"/>
      <c r="G14" s="688"/>
    </row>
    <row r="15" spans="1:27" ht="14.25" customHeight="1" x14ac:dyDescent="0.25">
      <c r="A15" s="6" t="s">
        <v>30</v>
      </c>
      <c r="B15" s="688" t="s">
        <v>10337</v>
      </c>
      <c r="C15" s="688"/>
      <c r="D15" s="688"/>
      <c r="E15" s="688"/>
      <c r="F15" s="688"/>
      <c r="G15" s="688"/>
    </row>
    <row r="16" spans="1:27" ht="14.25" customHeight="1" x14ac:dyDescent="0.25">
      <c r="A16" s="6" t="s">
        <v>32</v>
      </c>
      <c r="B16" s="699" t="s">
        <v>72</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10338</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432"/>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66</v>
      </c>
      <c r="B29" s="430" t="s">
        <v>25</v>
      </c>
      <c r="C29" s="809" t="s">
        <v>10812</v>
      </c>
      <c r="D29" s="809"/>
      <c r="E29" s="809"/>
      <c r="F29" s="809"/>
      <c r="G29" s="809"/>
      <c r="H29" s="432"/>
      <c r="I29" s="11"/>
      <c r="J29" s="11"/>
      <c r="K29" s="11"/>
      <c r="L29" s="11"/>
      <c r="M29" s="11"/>
      <c r="N29" s="11"/>
      <c r="O29" s="11"/>
      <c r="P29" s="9"/>
      <c r="Q29" s="9"/>
      <c r="R29" s="9"/>
      <c r="S29" s="9"/>
      <c r="T29" s="9"/>
      <c r="U29" s="9"/>
      <c r="V29" s="9"/>
      <c r="W29" s="9"/>
      <c r="X29" s="9"/>
      <c r="Y29" s="9"/>
      <c r="Z29" s="9"/>
      <c r="AA29" s="9"/>
    </row>
    <row r="30" spans="1:27" ht="13.5" customHeight="1" x14ac:dyDescent="0.25">
      <c r="A30" s="431" t="s">
        <v>67</v>
      </c>
      <c r="B30" s="430" t="s">
        <v>18</v>
      </c>
      <c r="C30" s="809"/>
      <c r="D30" s="809"/>
      <c r="E30" s="809"/>
      <c r="F30" s="809"/>
      <c r="G30" s="809"/>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c r="D31" s="20"/>
      <c r="E31" s="20"/>
      <c r="F31" s="20"/>
      <c r="G31" s="20"/>
      <c r="H31" s="20"/>
      <c r="I31" s="20"/>
      <c r="J31" s="20"/>
      <c r="K31" s="20"/>
      <c r="L31" s="20"/>
      <c r="M31" s="20"/>
      <c r="N31" s="20"/>
      <c r="O31" s="20"/>
      <c r="P31" s="21"/>
      <c r="Q31" s="21"/>
      <c r="R31" s="21"/>
      <c r="S31" s="21"/>
      <c r="T31" s="21"/>
      <c r="U31" s="21"/>
      <c r="V31" s="21"/>
      <c r="W31" s="21"/>
      <c r="X31" s="21"/>
      <c r="Y31" s="21"/>
      <c r="Z31" s="21"/>
      <c r="AA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C702-000000000000}">
      <formula1>$AA$12:$AA$13</formula1>
    </dataValidation>
    <dataValidation type="list" allowBlank="1" showInputMessage="1" showErrorMessage="1" sqref="B10:G10" xr:uid="{00000000-0002-0000-C702-000001000000}">
      <formula1>$AA$10:$AA$11</formula1>
    </dataValidation>
    <dataValidation type="list" allowBlank="1" showInputMessage="1" showErrorMessage="1" sqref="B5:G5" xr:uid="{00000000-0002-0000-C7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2-000000000000}">
  <sheetPr>
    <tabColor rgb="FFFF0000"/>
  </sheetPr>
  <dimension ref="A1:AA31"/>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J27" sqref="J27"/>
    </sheetView>
  </sheetViews>
  <sheetFormatPr defaultColWidth="9.140625" defaultRowHeight="15" x14ac:dyDescent="0.25"/>
  <cols>
    <col min="1" max="1" width="36.7109375" style="431" customWidth="1"/>
    <col min="2" max="2" width="60.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10339</v>
      </c>
      <c r="C3" s="702"/>
      <c r="D3" s="702"/>
      <c r="E3" s="702"/>
      <c r="F3" s="702"/>
      <c r="G3" s="702"/>
    </row>
    <row r="4" spans="1:27" ht="14.25" customHeight="1" x14ac:dyDescent="0.25">
      <c r="A4" s="6" t="s">
        <v>2</v>
      </c>
      <c r="B4" s="699" t="s">
        <v>10340</v>
      </c>
      <c r="C4" s="699"/>
      <c r="D4" s="699"/>
      <c r="E4" s="699"/>
      <c r="F4" s="699"/>
      <c r="G4" s="699"/>
      <c r="Z4" s="431" t="s">
        <v>3</v>
      </c>
      <c r="AA4" s="431" t="s">
        <v>4</v>
      </c>
    </row>
    <row r="5" spans="1:27" ht="14.25" customHeight="1" x14ac:dyDescent="0.25">
      <c r="A5" s="6" t="s">
        <v>5</v>
      </c>
      <c r="B5" s="699" t="s">
        <v>16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88" t="s">
        <v>10334</v>
      </c>
      <c r="C7" s="688"/>
      <c r="D7" s="688"/>
      <c r="E7" s="688"/>
      <c r="F7" s="688"/>
      <c r="G7" s="688"/>
      <c r="AA7" s="431" t="s">
        <v>16</v>
      </c>
    </row>
    <row r="8" spans="1:27" ht="14.25" customHeight="1" x14ac:dyDescent="0.25">
      <c r="A8" s="6" t="s">
        <v>13</v>
      </c>
      <c r="B8" s="699" t="s">
        <v>9</v>
      </c>
      <c r="C8" s="699"/>
      <c r="D8" s="699"/>
      <c r="E8" s="699"/>
      <c r="F8" s="699"/>
      <c r="G8" s="699"/>
      <c r="AA8" s="431" t="s">
        <v>6</v>
      </c>
    </row>
    <row r="9" spans="1:27" ht="14.25" customHeight="1" x14ac:dyDescent="0.25">
      <c r="A9" s="6" t="s">
        <v>15</v>
      </c>
      <c r="B9" s="699" t="s">
        <v>10335</v>
      </c>
      <c r="C9" s="699"/>
      <c r="D9" s="699"/>
      <c r="E9" s="699"/>
      <c r="F9" s="699"/>
      <c r="G9" s="699"/>
      <c r="AA9" s="431" t="s">
        <v>21</v>
      </c>
    </row>
    <row r="10" spans="1:27" ht="14.25" customHeight="1" x14ac:dyDescent="0.25">
      <c r="A10" s="6" t="s">
        <v>17</v>
      </c>
      <c r="B10" s="699" t="s">
        <v>18</v>
      </c>
      <c r="C10" s="699"/>
      <c r="D10" s="699"/>
      <c r="E10" s="699"/>
      <c r="F10" s="699"/>
      <c r="G10" s="699"/>
      <c r="Z10" s="431" t="s">
        <v>24</v>
      </c>
      <c r="AA10" s="431" t="s">
        <v>25</v>
      </c>
    </row>
    <row r="11" spans="1:27" ht="14.25" customHeight="1" x14ac:dyDescent="0.25">
      <c r="A11" s="6" t="s">
        <v>19</v>
      </c>
      <c r="B11" s="699" t="s">
        <v>20</v>
      </c>
      <c r="C11" s="699"/>
      <c r="D11" s="699"/>
      <c r="E11" s="699"/>
      <c r="F11" s="699"/>
      <c r="G11" s="699"/>
      <c r="AA11" s="431" t="s">
        <v>18</v>
      </c>
    </row>
    <row r="12" spans="1:27" ht="14.25" customHeight="1" x14ac:dyDescent="0.25">
      <c r="A12" s="6" t="s">
        <v>22</v>
      </c>
      <c r="B12" s="688" t="s">
        <v>23</v>
      </c>
      <c r="C12" s="688"/>
      <c r="D12" s="688"/>
      <c r="E12" s="688"/>
      <c r="F12" s="688"/>
      <c r="G12" s="688"/>
      <c r="Z12" s="431" t="s">
        <v>29</v>
      </c>
      <c r="AA12" s="431" t="s">
        <v>23</v>
      </c>
    </row>
    <row r="13" spans="1:27" ht="14.25" customHeight="1" x14ac:dyDescent="0.25">
      <c r="A13" s="6" t="s">
        <v>26</v>
      </c>
      <c r="B13" s="699" t="s">
        <v>9</v>
      </c>
      <c r="C13" s="699"/>
      <c r="D13" s="699"/>
      <c r="E13" s="699"/>
      <c r="F13" s="699"/>
      <c r="G13" s="699"/>
      <c r="AA13" s="431" t="s">
        <v>31</v>
      </c>
    </row>
    <row r="14" spans="1:27" ht="14.25" customHeight="1" x14ac:dyDescent="0.25">
      <c r="A14" s="6" t="s">
        <v>28</v>
      </c>
      <c r="B14" s="688" t="s">
        <v>10341</v>
      </c>
      <c r="C14" s="688"/>
      <c r="D14" s="688"/>
      <c r="E14" s="688"/>
      <c r="F14" s="688"/>
      <c r="G14" s="688"/>
    </row>
    <row r="15" spans="1:27" ht="14.25" customHeight="1" x14ac:dyDescent="0.25">
      <c r="A15" s="6" t="s">
        <v>30</v>
      </c>
      <c r="B15" s="688" t="s">
        <v>10337</v>
      </c>
      <c r="C15" s="688"/>
      <c r="D15" s="688"/>
      <c r="E15" s="688"/>
      <c r="F15" s="688"/>
      <c r="G15" s="688"/>
    </row>
    <row r="16" spans="1:27" ht="14.25" customHeight="1" x14ac:dyDescent="0.25">
      <c r="A16" s="6" t="s">
        <v>32</v>
      </c>
      <c r="B16" s="699" t="s">
        <v>73</v>
      </c>
      <c r="C16" s="699"/>
      <c r="D16" s="699"/>
      <c r="E16" s="699"/>
      <c r="F16" s="699"/>
      <c r="G16" s="699"/>
    </row>
    <row r="17" spans="1:27" ht="14.25" customHeight="1" x14ac:dyDescent="0.25">
      <c r="A17" s="6" t="s">
        <v>35</v>
      </c>
      <c r="B17" s="688" t="s">
        <v>9</v>
      </c>
      <c r="C17" s="688"/>
      <c r="D17" s="688"/>
      <c r="E17" s="688"/>
      <c r="F17" s="688"/>
      <c r="G17" s="688"/>
    </row>
    <row r="18" spans="1:27" s="182" customFormat="1" ht="45.75" customHeight="1" x14ac:dyDescent="0.25">
      <c r="A18" s="180" t="s">
        <v>36</v>
      </c>
      <c r="B18" s="706" t="s">
        <v>10342</v>
      </c>
      <c r="C18" s="706"/>
      <c r="D18" s="706"/>
      <c r="E18" s="706"/>
      <c r="F18" s="706"/>
      <c r="G18" s="706"/>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432"/>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607"/>
      <c r="K24" s="607"/>
      <c r="L24" s="607"/>
      <c r="M24" s="607"/>
      <c r="N24" s="607"/>
      <c r="O24" s="12"/>
      <c r="P24" s="9"/>
      <c r="Q24" s="9"/>
      <c r="R24" s="9"/>
      <c r="S24" s="9"/>
      <c r="T24" s="9"/>
      <c r="U24" s="9"/>
      <c r="V24" s="9"/>
      <c r="W24" s="9"/>
      <c r="X24" s="9"/>
      <c r="Y24" s="9"/>
      <c r="Z24" s="9"/>
      <c r="AA24" s="9"/>
    </row>
    <row r="25" spans="1:27" ht="14.25" customHeight="1" x14ac:dyDescent="0.25">
      <c r="A25" s="6" t="s">
        <v>48</v>
      </c>
      <c r="C25" s="10"/>
      <c r="D25" s="10"/>
      <c r="E25" s="10"/>
      <c r="F25" s="10"/>
      <c r="G25" s="10"/>
      <c r="H25" s="9"/>
      <c r="I25" s="9"/>
      <c r="J25" s="607"/>
      <c r="K25" s="607"/>
      <c r="L25" s="607"/>
      <c r="M25" s="607"/>
      <c r="N25" s="607"/>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29"/>
      <c r="B29" s="430"/>
      <c r="C29" s="809" t="s">
        <v>10812</v>
      </c>
      <c r="D29" s="809"/>
      <c r="E29" s="809"/>
      <c r="F29" s="809"/>
      <c r="G29" s="809"/>
      <c r="H29" s="432"/>
      <c r="I29" s="11"/>
      <c r="J29" s="11"/>
      <c r="K29" s="11"/>
      <c r="L29" s="11"/>
      <c r="M29" s="11"/>
      <c r="N29" s="11"/>
      <c r="O29" s="11"/>
      <c r="P29" s="9"/>
      <c r="Q29" s="9"/>
      <c r="R29" s="9"/>
      <c r="S29" s="9"/>
      <c r="T29" s="9"/>
      <c r="U29" s="9"/>
      <c r="V29" s="9"/>
      <c r="W29" s="9"/>
      <c r="X29" s="9"/>
      <c r="Y29" s="9"/>
      <c r="Z29" s="9"/>
      <c r="AA29" s="9"/>
    </row>
    <row r="30" spans="1:27" ht="13.5" customHeight="1" x14ac:dyDescent="0.25">
      <c r="A30" s="429"/>
      <c r="B30" s="430"/>
      <c r="C30" s="809"/>
      <c r="D30" s="809"/>
      <c r="E30" s="809"/>
      <c r="F30" s="809"/>
      <c r="G30" s="809"/>
      <c r="H30" s="432"/>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c r="D31" s="20"/>
      <c r="E31" s="20"/>
      <c r="F31" s="20"/>
      <c r="G31" s="20"/>
      <c r="H31" s="20"/>
      <c r="I31" s="20"/>
      <c r="J31" s="20"/>
      <c r="K31" s="20"/>
      <c r="L31" s="20"/>
      <c r="M31" s="20"/>
      <c r="N31" s="20"/>
      <c r="O31" s="20"/>
      <c r="P31" s="21"/>
      <c r="Q31" s="21"/>
      <c r="R31" s="21"/>
      <c r="S31" s="21"/>
      <c r="T31" s="21"/>
      <c r="U31" s="21"/>
      <c r="V31" s="21"/>
      <c r="W31" s="21"/>
      <c r="X31" s="21"/>
      <c r="Y31" s="21"/>
      <c r="Z31" s="21"/>
      <c r="AA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C802-000000000000}">
      <formula1>$AA$4:$AA$9</formula1>
    </dataValidation>
    <dataValidation type="list" allowBlank="1" showInputMessage="1" showErrorMessage="1" sqref="B10:G10" xr:uid="{00000000-0002-0000-C802-000001000000}">
      <formula1>$AA$10:$AA$11</formula1>
    </dataValidation>
    <dataValidation type="list" allowBlank="1" showInputMessage="1" showErrorMessage="1" sqref="B12:G12" xr:uid="{00000000-0002-0000-C8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2-000000000000}">
  <sheetPr>
    <tabColor rgb="FFFF0000"/>
  </sheetPr>
  <dimension ref="A1:AA26"/>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7109375" style="431" customWidth="1"/>
    <col min="2" max="2" width="60.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74</v>
      </c>
      <c r="C3" s="702"/>
      <c r="D3" s="702"/>
      <c r="E3" s="702"/>
      <c r="F3" s="702"/>
      <c r="G3" s="702"/>
    </row>
    <row r="4" spans="1:27" ht="14.25" customHeight="1" x14ac:dyDescent="0.25">
      <c r="A4" s="6" t="s">
        <v>2</v>
      </c>
      <c r="B4" s="706" t="s">
        <v>10343</v>
      </c>
      <c r="C4" s="706"/>
      <c r="D4" s="706"/>
      <c r="E4" s="706"/>
      <c r="F4" s="706"/>
      <c r="G4" s="706"/>
      <c r="Z4" s="431" t="s">
        <v>3</v>
      </c>
      <c r="AA4" s="431" t="s">
        <v>4</v>
      </c>
    </row>
    <row r="5" spans="1:27" ht="14.25" customHeight="1" x14ac:dyDescent="0.25">
      <c r="A5" s="6" t="s">
        <v>5</v>
      </c>
      <c r="B5" s="699" t="s">
        <v>14</v>
      </c>
      <c r="C5" s="699"/>
      <c r="D5" s="699"/>
      <c r="E5" s="699"/>
      <c r="F5" s="699"/>
      <c r="G5" s="699"/>
      <c r="AA5" s="431" t="s">
        <v>10</v>
      </c>
    </row>
    <row r="6" spans="1:27" ht="14.25" customHeight="1" x14ac:dyDescent="0.25">
      <c r="A6" s="6" t="s">
        <v>8</v>
      </c>
      <c r="B6" s="699" t="s">
        <v>9</v>
      </c>
      <c r="C6" s="699"/>
      <c r="D6" s="699"/>
      <c r="E6" s="699"/>
      <c r="F6" s="699"/>
      <c r="G6" s="699"/>
      <c r="AA6" s="431" t="s">
        <v>14</v>
      </c>
    </row>
    <row r="7" spans="1:27" ht="14.25" customHeight="1" x14ac:dyDescent="0.25">
      <c r="A7" s="6" t="s">
        <v>11</v>
      </c>
      <c r="B7" s="688" t="s">
        <v>10334</v>
      </c>
      <c r="C7" s="688"/>
      <c r="D7" s="688"/>
      <c r="E7" s="688"/>
      <c r="F7" s="688"/>
      <c r="G7" s="688"/>
      <c r="AA7" s="431" t="s">
        <v>16</v>
      </c>
    </row>
    <row r="8" spans="1:27" ht="14.25" customHeight="1" x14ac:dyDescent="0.25">
      <c r="A8" s="6" t="s">
        <v>13</v>
      </c>
      <c r="B8" s="699" t="s">
        <v>9</v>
      </c>
      <c r="C8" s="699"/>
      <c r="D8" s="699"/>
      <c r="E8" s="699"/>
      <c r="F8" s="699"/>
      <c r="G8" s="699"/>
      <c r="AA8" s="431" t="s">
        <v>6</v>
      </c>
    </row>
    <row r="9" spans="1:27" ht="14.25" customHeight="1" x14ac:dyDescent="0.25">
      <c r="A9" s="6" t="s">
        <v>15</v>
      </c>
      <c r="B9" s="699" t="s">
        <v>10335</v>
      </c>
      <c r="C9" s="699"/>
      <c r="D9" s="699"/>
      <c r="E9" s="699"/>
      <c r="F9" s="699"/>
      <c r="G9" s="699"/>
      <c r="AA9" s="431" t="s">
        <v>21</v>
      </c>
    </row>
    <row r="10" spans="1:27" ht="14.25" customHeight="1" x14ac:dyDescent="0.25">
      <c r="A10" s="6" t="s">
        <v>17</v>
      </c>
      <c r="B10" s="699" t="s">
        <v>18</v>
      </c>
      <c r="C10" s="699"/>
      <c r="D10" s="699"/>
      <c r="E10" s="699"/>
      <c r="F10" s="699"/>
      <c r="G10" s="699"/>
      <c r="Z10" s="431" t="s">
        <v>24</v>
      </c>
      <c r="AA10" s="431" t="s">
        <v>25</v>
      </c>
    </row>
    <row r="11" spans="1:27" ht="14.25" customHeight="1" x14ac:dyDescent="0.25">
      <c r="A11" s="6" t="s">
        <v>19</v>
      </c>
      <c r="B11" s="699" t="s">
        <v>20</v>
      </c>
      <c r="C11" s="699"/>
      <c r="D11" s="699"/>
      <c r="E11" s="699"/>
      <c r="F11" s="699"/>
      <c r="G11" s="699"/>
      <c r="AA11" s="431" t="s">
        <v>18</v>
      </c>
    </row>
    <row r="12" spans="1:27" ht="14.25" customHeight="1" x14ac:dyDescent="0.25">
      <c r="A12" s="6" t="s">
        <v>22</v>
      </c>
      <c r="B12" s="688" t="s">
        <v>23</v>
      </c>
      <c r="C12" s="688"/>
      <c r="D12" s="688"/>
      <c r="E12" s="688"/>
      <c r="F12" s="688"/>
      <c r="G12" s="688"/>
      <c r="Z12" s="431" t="s">
        <v>29</v>
      </c>
      <c r="AA12" s="431" t="s">
        <v>23</v>
      </c>
    </row>
    <row r="13" spans="1:27" ht="14.25" customHeight="1" x14ac:dyDescent="0.25">
      <c r="A13" s="6" t="s">
        <v>26</v>
      </c>
      <c r="B13" s="699" t="s">
        <v>9</v>
      </c>
      <c r="C13" s="699"/>
      <c r="D13" s="699"/>
      <c r="E13" s="699"/>
      <c r="F13" s="699"/>
      <c r="G13" s="699"/>
      <c r="AA13" s="431" t="s">
        <v>31</v>
      </c>
    </row>
    <row r="14" spans="1:27" ht="14.25" customHeight="1" x14ac:dyDescent="0.25">
      <c r="A14" s="6" t="s">
        <v>28</v>
      </c>
      <c r="B14" s="688" t="s">
        <v>10344</v>
      </c>
      <c r="C14" s="688"/>
      <c r="D14" s="688"/>
      <c r="E14" s="688"/>
      <c r="F14" s="688"/>
      <c r="G14" s="688"/>
    </row>
    <row r="15" spans="1:27" ht="14.25" customHeight="1" x14ac:dyDescent="0.25">
      <c r="A15" s="6" t="s">
        <v>30</v>
      </c>
      <c r="B15" s="688" t="s">
        <v>10337</v>
      </c>
      <c r="C15" s="688"/>
      <c r="D15" s="688"/>
      <c r="E15" s="688"/>
      <c r="F15" s="688"/>
      <c r="G15" s="688"/>
    </row>
    <row r="16" spans="1:27" ht="14.25" customHeight="1" x14ac:dyDescent="0.25">
      <c r="A16" s="6" t="s">
        <v>32</v>
      </c>
      <c r="B16" s="699" t="s">
        <v>74</v>
      </c>
      <c r="C16" s="699"/>
      <c r="D16" s="699"/>
      <c r="E16" s="699"/>
      <c r="F16" s="699"/>
      <c r="G16" s="699"/>
    </row>
    <row r="17" spans="1:27" ht="14.25" customHeight="1" x14ac:dyDescent="0.25">
      <c r="A17" s="6" t="s">
        <v>35</v>
      </c>
      <c r="B17" s="688" t="s">
        <v>9</v>
      </c>
      <c r="C17" s="688"/>
      <c r="D17" s="688"/>
      <c r="E17" s="688"/>
      <c r="F17" s="688"/>
      <c r="G17" s="688"/>
    </row>
    <row r="18" spans="1:27" s="182" customFormat="1" ht="48.75" customHeight="1" x14ac:dyDescent="0.25">
      <c r="A18" s="180" t="s">
        <v>36</v>
      </c>
      <c r="B18" s="706" t="s">
        <v>10345</v>
      </c>
      <c r="C18" s="706"/>
      <c r="D18" s="706"/>
      <c r="E18" s="706"/>
      <c r="F18" s="706"/>
      <c r="G18" s="706"/>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24581</v>
      </c>
      <c r="D25" s="10">
        <v>24545</v>
      </c>
      <c r="E25" s="10">
        <v>24466</v>
      </c>
      <c r="F25" s="10">
        <v>25256</v>
      </c>
      <c r="G25" s="10">
        <v>24818</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sheetData>
  <mergeCells count="16">
    <mergeCell ref="B15:G15"/>
    <mergeCell ref="B16:G16"/>
    <mergeCell ref="B17:G17"/>
    <mergeCell ref="B18:G18"/>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12:G12" xr:uid="{00000000-0002-0000-C902-000000000000}">
      <formula1>$AA$12:$AA$13</formula1>
    </dataValidation>
    <dataValidation type="list" allowBlank="1" showInputMessage="1" showErrorMessage="1" sqref="B10:G10" xr:uid="{00000000-0002-0000-C902-000001000000}">
      <formula1>$AA$10:$AA$11</formula1>
    </dataValidation>
    <dataValidation type="list" allowBlank="1" showInputMessage="1" showErrorMessage="1" sqref="B5:G5" xr:uid="{00000000-0002-0000-C9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2-000000000000}">
  <dimension ref="A1:AA32"/>
  <sheetViews>
    <sheetView workbookViewId="0">
      <pane xSplit="1" ySplit="2" topLeftCell="B9"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7109375" style="431" customWidth="1"/>
    <col min="2" max="2" width="60.7109375" style="431" customWidth="1"/>
    <col min="3" max="7" width="8" style="431" customWidth="1"/>
    <col min="8" max="9" width="8.140625" style="431" customWidth="1"/>
    <col min="10" max="10" width="15.42578125" style="431" bestFit="1" customWidth="1"/>
    <col min="11"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10346</v>
      </c>
      <c r="C3" s="702"/>
      <c r="D3" s="702"/>
      <c r="E3" s="702"/>
      <c r="F3" s="702"/>
      <c r="G3" s="702"/>
    </row>
    <row r="4" spans="1:27" ht="14.25" customHeight="1" x14ac:dyDescent="0.25">
      <c r="A4" s="6" t="s">
        <v>2</v>
      </c>
      <c r="B4" s="699" t="s">
        <v>10347</v>
      </c>
      <c r="C4" s="699"/>
      <c r="D4" s="699"/>
      <c r="E4" s="699"/>
      <c r="F4" s="699"/>
      <c r="G4" s="699"/>
      <c r="Z4" s="431" t="s">
        <v>3</v>
      </c>
      <c r="AA4" s="431" t="s">
        <v>4</v>
      </c>
    </row>
    <row r="5" spans="1:27" ht="14.25" customHeight="1" x14ac:dyDescent="0.25">
      <c r="A5" s="6" t="s">
        <v>5</v>
      </c>
      <c r="B5" s="699" t="s">
        <v>6</v>
      </c>
      <c r="C5" s="699"/>
      <c r="D5" s="699"/>
      <c r="E5" s="699"/>
      <c r="F5" s="699"/>
      <c r="G5" s="699"/>
      <c r="I5" s="422" t="s">
        <v>57</v>
      </c>
      <c r="J5" s="423" t="s">
        <v>2</v>
      </c>
      <c r="AA5" s="431" t="s">
        <v>7</v>
      </c>
    </row>
    <row r="6" spans="1:27" ht="14.25" customHeight="1" x14ac:dyDescent="0.25">
      <c r="A6" s="6" t="s">
        <v>8</v>
      </c>
      <c r="B6" s="699" t="s">
        <v>9</v>
      </c>
      <c r="C6" s="699"/>
      <c r="D6" s="699"/>
      <c r="E6" s="699"/>
      <c r="F6" s="699"/>
      <c r="G6" s="699"/>
      <c r="I6" s="431" t="s">
        <v>2370</v>
      </c>
      <c r="J6" s="431" t="s">
        <v>10348</v>
      </c>
      <c r="AA6" s="431" t="s">
        <v>10</v>
      </c>
    </row>
    <row r="7" spans="1:27" ht="14.25" customHeight="1" x14ac:dyDescent="0.25">
      <c r="A7" s="6" t="s">
        <v>11</v>
      </c>
      <c r="B7" s="688" t="s">
        <v>10334</v>
      </c>
      <c r="C7" s="688"/>
      <c r="D7" s="688"/>
      <c r="E7" s="688"/>
      <c r="F7" s="688"/>
      <c r="G7" s="688"/>
      <c r="I7" s="431" t="s">
        <v>10349</v>
      </c>
      <c r="J7" s="431" t="s">
        <v>10350</v>
      </c>
      <c r="AA7" s="431" t="s">
        <v>16</v>
      </c>
    </row>
    <row r="8" spans="1:27" ht="14.25" customHeight="1" x14ac:dyDescent="0.25">
      <c r="A8" s="6" t="s">
        <v>13</v>
      </c>
      <c r="B8" s="699" t="s">
        <v>9</v>
      </c>
      <c r="C8" s="699"/>
      <c r="D8" s="699"/>
      <c r="E8" s="699"/>
      <c r="F8" s="699"/>
      <c r="G8" s="699"/>
      <c r="I8" s="431" t="s">
        <v>1651</v>
      </c>
      <c r="J8" s="431" t="s">
        <v>10351</v>
      </c>
      <c r="AA8" s="431" t="s">
        <v>6</v>
      </c>
    </row>
    <row r="9" spans="1:27" ht="14.25" customHeight="1" x14ac:dyDescent="0.25">
      <c r="A9" s="6" t="s">
        <v>15</v>
      </c>
      <c r="B9" s="699" t="s">
        <v>10335</v>
      </c>
      <c r="C9" s="699"/>
      <c r="D9" s="699"/>
      <c r="E9" s="699"/>
      <c r="F9" s="699"/>
      <c r="G9" s="699"/>
      <c r="AA9" s="431" t="s">
        <v>21</v>
      </c>
    </row>
    <row r="10" spans="1:27" ht="14.25" customHeight="1" x14ac:dyDescent="0.25">
      <c r="A10" s="6" t="s">
        <v>17</v>
      </c>
      <c r="B10" s="699" t="s">
        <v>18</v>
      </c>
      <c r="C10" s="699"/>
      <c r="D10" s="699"/>
      <c r="E10" s="699"/>
      <c r="F10" s="699"/>
      <c r="G10" s="699"/>
      <c r="Z10" s="431" t="s">
        <v>24</v>
      </c>
      <c r="AA10" s="431" t="s">
        <v>25</v>
      </c>
    </row>
    <row r="11" spans="1:27" ht="14.25" customHeight="1" x14ac:dyDescent="0.25">
      <c r="A11" s="6" t="s">
        <v>19</v>
      </c>
      <c r="B11" s="699" t="s">
        <v>20</v>
      </c>
      <c r="C11" s="699"/>
      <c r="D11" s="699"/>
      <c r="E11" s="699"/>
      <c r="F11" s="699"/>
      <c r="G11" s="699"/>
      <c r="AA11" s="431" t="s">
        <v>18</v>
      </c>
    </row>
    <row r="12" spans="1:27" ht="14.25" customHeight="1" x14ac:dyDescent="0.25">
      <c r="A12" s="6" t="s">
        <v>22</v>
      </c>
      <c r="B12" s="688" t="s">
        <v>23</v>
      </c>
      <c r="C12" s="688"/>
      <c r="D12" s="688"/>
      <c r="E12" s="688"/>
      <c r="F12" s="688"/>
      <c r="G12" s="688"/>
      <c r="Z12" s="431" t="s">
        <v>29</v>
      </c>
      <c r="AA12" s="431" t="s">
        <v>23</v>
      </c>
    </row>
    <row r="13" spans="1:27" ht="14.25" customHeight="1" x14ac:dyDescent="0.25">
      <c r="A13" s="6" t="s">
        <v>26</v>
      </c>
      <c r="B13" s="699" t="s">
        <v>75</v>
      </c>
      <c r="C13" s="699"/>
      <c r="D13" s="699"/>
      <c r="E13" s="699"/>
      <c r="F13" s="699"/>
      <c r="G13" s="699"/>
      <c r="AA13" s="431" t="s">
        <v>31</v>
      </c>
    </row>
    <row r="14" spans="1:27" ht="14.25" customHeight="1" x14ac:dyDescent="0.25">
      <c r="A14" s="6" t="s">
        <v>28</v>
      </c>
      <c r="B14" s="688" t="s">
        <v>10352</v>
      </c>
      <c r="C14" s="688"/>
      <c r="D14" s="688"/>
      <c r="E14" s="688"/>
      <c r="F14" s="688"/>
      <c r="G14" s="688"/>
    </row>
    <row r="15" spans="1:27" ht="14.25" customHeight="1" x14ac:dyDescent="0.25">
      <c r="A15" s="6" t="s">
        <v>30</v>
      </c>
      <c r="B15" s="688" t="s">
        <v>10337</v>
      </c>
      <c r="C15" s="688"/>
      <c r="D15" s="688"/>
      <c r="E15" s="688"/>
      <c r="F15" s="688"/>
      <c r="G15" s="688"/>
    </row>
    <row r="16" spans="1:27" ht="14.25" customHeight="1" x14ac:dyDescent="0.25">
      <c r="A16" s="6" t="s">
        <v>32</v>
      </c>
      <c r="B16" s="699" t="s">
        <v>76</v>
      </c>
      <c r="C16" s="699"/>
      <c r="D16" s="699"/>
      <c r="E16" s="699"/>
      <c r="F16" s="699"/>
      <c r="G16" s="699"/>
    </row>
    <row r="17" spans="1:27" ht="14.25" customHeight="1" x14ac:dyDescent="0.25">
      <c r="A17" s="6" t="s">
        <v>35</v>
      </c>
      <c r="B17" s="688" t="s">
        <v>9</v>
      </c>
      <c r="C17" s="688"/>
      <c r="D17" s="688"/>
      <c r="E17" s="688"/>
      <c r="F17" s="688"/>
      <c r="G17" s="688"/>
    </row>
    <row r="18" spans="1:27" s="428" customFormat="1" ht="39.75" customHeight="1" x14ac:dyDescent="0.25">
      <c r="A18" s="258" t="s">
        <v>36</v>
      </c>
      <c r="B18" s="706" t="s">
        <v>10353</v>
      </c>
      <c r="C18" s="706"/>
      <c r="D18" s="706"/>
      <c r="E18" s="706"/>
      <c r="F18" s="706"/>
      <c r="G18" s="706"/>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24581</v>
      </c>
      <c r="D25" s="10">
        <v>24545</v>
      </c>
      <c r="E25" s="10">
        <v>24466</v>
      </c>
      <c r="F25" s="10">
        <v>25256</v>
      </c>
      <c r="G25" s="10">
        <v>24818</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x14ac:dyDescent="0.25">
      <c r="A29" s="431" t="s">
        <v>2370</v>
      </c>
      <c r="B29" s="431" t="s">
        <v>10348</v>
      </c>
      <c r="C29" s="431">
        <v>0</v>
      </c>
      <c r="D29" s="431">
        <v>0</v>
      </c>
      <c r="E29" s="431">
        <v>0</v>
      </c>
      <c r="F29" s="431">
        <v>0</v>
      </c>
      <c r="G29" s="431">
        <v>0</v>
      </c>
    </row>
    <row r="30" spans="1:27" x14ac:dyDescent="0.25">
      <c r="A30" s="431" t="s">
        <v>10349</v>
      </c>
      <c r="B30" s="431" t="s">
        <v>10350</v>
      </c>
      <c r="C30" s="431">
        <v>0</v>
      </c>
      <c r="D30" s="431">
        <v>0</v>
      </c>
      <c r="E30" s="431">
        <v>0</v>
      </c>
      <c r="F30" s="431">
        <v>0</v>
      </c>
      <c r="G30" s="431">
        <v>0</v>
      </c>
    </row>
    <row r="31" spans="1:27" x14ac:dyDescent="0.25">
      <c r="A31" s="431" t="s">
        <v>1651</v>
      </c>
      <c r="B31" s="431" t="s">
        <v>10351</v>
      </c>
      <c r="C31" s="431">
        <v>0</v>
      </c>
      <c r="D31" s="431">
        <v>0</v>
      </c>
      <c r="E31" s="431">
        <v>0</v>
      </c>
      <c r="F31" s="431">
        <v>0</v>
      </c>
      <c r="G31" s="431">
        <v>0</v>
      </c>
    </row>
    <row r="32" spans="1:27" x14ac:dyDescent="0.25">
      <c r="A32" s="19" t="s">
        <v>53</v>
      </c>
      <c r="B32" s="19"/>
      <c r="C32" s="20">
        <f>SUM(C31:C31)</f>
        <v>0</v>
      </c>
      <c r="D32" s="20">
        <f>SUM(D31:D31)</f>
        <v>0</v>
      </c>
      <c r="E32" s="20">
        <f>SUM(E31:E31)</f>
        <v>0</v>
      </c>
      <c r="F32" s="20">
        <f>SUM(F31:F31)</f>
        <v>0</v>
      </c>
      <c r="G32" s="20">
        <f>SUM(G31:G31)</f>
        <v>0</v>
      </c>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CA02-000000000000}">
      <formula1>$AA$4:$AA$9</formula1>
    </dataValidation>
    <dataValidation type="list" allowBlank="1" showInputMessage="1" showErrorMessage="1" sqref="B10:G10" xr:uid="{00000000-0002-0000-CA02-000001000000}">
      <formula1>$AA$10:$AA$11</formula1>
    </dataValidation>
    <dataValidation type="list" allowBlank="1" showInputMessage="1" showErrorMessage="1" sqref="B12:G12" xr:uid="{00000000-0002-0000-CA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2-000000000000}">
  <dimension ref="A1:AA32"/>
  <sheetViews>
    <sheetView workbookViewId="0">
      <pane xSplit="1" ySplit="2" topLeftCell="B9"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7109375" style="431" customWidth="1"/>
    <col min="2" max="2" width="60.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10354</v>
      </c>
      <c r="C3" s="702"/>
      <c r="D3" s="702"/>
      <c r="E3" s="702"/>
      <c r="F3" s="702"/>
      <c r="G3" s="702"/>
    </row>
    <row r="4" spans="1:27" ht="14.25" customHeight="1" x14ac:dyDescent="0.25">
      <c r="A4" s="6" t="s">
        <v>2</v>
      </c>
      <c r="B4" s="699" t="s">
        <v>10355</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88" t="s">
        <v>10334</v>
      </c>
      <c r="C7" s="688"/>
      <c r="D7" s="688"/>
      <c r="E7" s="688"/>
      <c r="F7" s="688"/>
      <c r="G7" s="688"/>
      <c r="AA7" s="431" t="s">
        <v>16</v>
      </c>
    </row>
    <row r="8" spans="1:27" ht="14.25" customHeight="1" x14ac:dyDescent="0.25">
      <c r="A8" s="6" t="s">
        <v>13</v>
      </c>
      <c r="B8" s="699" t="s">
        <v>9</v>
      </c>
      <c r="C8" s="699"/>
      <c r="D8" s="699"/>
      <c r="E8" s="699"/>
      <c r="F8" s="699"/>
      <c r="G8" s="699"/>
      <c r="AA8" s="431" t="s">
        <v>6</v>
      </c>
    </row>
    <row r="9" spans="1:27" ht="14.25" customHeight="1" x14ac:dyDescent="0.25">
      <c r="A9" s="6" t="s">
        <v>15</v>
      </c>
      <c r="B9" s="699" t="s">
        <v>10335</v>
      </c>
      <c r="C9" s="699"/>
      <c r="D9" s="699"/>
      <c r="E9" s="699"/>
      <c r="F9" s="699"/>
      <c r="G9" s="699"/>
      <c r="AA9" s="431" t="s">
        <v>21</v>
      </c>
    </row>
    <row r="10" spans="1:27" ht="14.25" customHeight="1" x14ac:dyDescent="0.25">
      <c r="A10" s="6" t="s">
        <v>17</v>
      </c>
      <c r="B10" s="699" t="s">
        <v>18</v>
      </c>
      <c r="C10" s="699"/>
      <c r="D10" s="699"/>
      <c r="E10" s="699"/>
      <c r="F10" s="699"/>
      <c r="G10" s="699"/>
      <c r="Z10" s="431" t="s">
        <v>24</v>
      </c>
      <c r="AA10" s="431" t="s">
        <v>25</v>
      </c>
    </row>
    <row r="11" spans="1:27" ht="14.25" customHeight="1" x14ac:dyDescent="0.25">
      <c r="A11" s="6" t="s">
        <v>19</v>
      </c>
      <c r="B11" s="699" t="s">
        <v>10356</v>
      </c>
      <c r="C11" s="699"/>
      <c r="D11" s="699"/>
      <c r="E11" s="699"/>
      <c r="F11" s="699"/>
      <c r="G11" s="699"/>
      <c r="AA11" s="431" t="s">
        <v>18</v>
      </c>
    </row>
    <row r="12" spans="1:27" ht="14.25" customHeight="1" x14ac:dyDescent="0.25">
      <c r="A12" s="6" t="s">
        <v>22</v>
      </c>
      <c r="B12" s="688" t="s">
        <v>23</v>
      </c>
      <c r="C12" s="688"/>
      <c r="D12" s="688"/>
      <c r="E12" s="688"/>
      <c r="F12" s="688"/>
      <c r="G12" s="688"/>
      <c r="Z12" s="431" t="s">
        <v>29</v>
      </c>
      <c r="AA12" s="431" t="s">
        <v>23</v>
      </c>
    </row>
    <row r="13" spans="1:27" ht="14.25" customHeight="1" x14ac:dyDescent="0.25">
      <c r="A13" s="6" t="s">
        <v>26</v>
      </c>
      <c r="B13" s="699" t="s">
        <v>76</v>
      </c>
      <c r="C13" s="699"/>
      <c r="D13" s="699"/>
      <c r="E13" s="699"/>
      <c r="F13" s="699"/>
      <c r="G13" s="699"/>
      <c r="AA13" s="431" t="s">
        <v>31</v>
      </c>
    </row>
    <row r="14" spans="1:27" ht="14.25" customHeight="1" x14ac:dyDescent="0.25">
      <c r="A14" s="6" t="s">
        <v>28</v>
      </c>
      <c r="B14" s="426" t="s">
        <v>10357</v>
      </c>
      <c r="C14" s="426"/>
      <c r="D14" s="426"/>
      <c r="E14" s="426"/>
      <c r="F14" s="426"/>
      <c r="G14" s="426"/>
    </row>
    <row r="15" spans="1:27" ht="14.25" customHeight="1" x14ac:dyDescent="0.25">
      <c r="A15" s="6" t="s">
        <v>30</v>
      </c>
      <c r="B15" s="688" t="s">
        <v>10337</v>
      </c>
      <c r="C15" s="688"/>
      <c r="D15" s="688"/>
      <c r="E15" s="688"/>
      <c r="F15" s="688"/>
      <c r="G15" s="688"/>
    </row>
    <row r="16" spans="1:27" ht="14.25" customHeight="1" x14ac:dyDescent="0.25">
      <c r="A16" s="6" t="s">
        <v>32</v>
      </c>
      <c r="B16" s="699" t="s">
        <v>75</v>
      </c>
      <c r="C16" s="699"/>
      <c r="D16" s="699"/>
      <c r="E16" s="699"/>
      <c r="F16" s="699"/>
      <c r="G16" s="699"/>
    </row>
    <row r="17" spans="1:27" ht="14.25" customHeight="1" x14ac:dyDescent="0.25">
      <c r="A17" s="6" t="s">
        <v>35</v>
      </c>
      <c r="B17" s="688" t="s">
        <v>9</v>
      </c>
      <c r="C17" s="688"/>
      <c r="D17" s="688"/>
      <c r="E17" s="688"/>
      <c r="F17" s="688"/>
      <c r="G17" s="688"/>
    </row>
    <row r="18" spans="1:27" s="428" customFormat="1" ht="30.75" customHeight="1" x14ac:dyDescent="0.25">
      <c r="A18" s="258" t="s">
        <v>36</v>
      </c>
      <c r="B18" s="706" t="s">
        <v>10353</v>
      </c>
      <c r="C18" s="706"/>
      <c r="D18" s="706"/>
      <c r="E18" s="706"/>
      <c r="F18" s="706"/>
      <c r="G18" s="706"/>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0</v>
      </c>
      <c r="D21" s="10">
        <f t="shared" ref="D21:G21" si="0">D20-D25</f>
        <v>0</v>
      </c>
      <c r="E21" s="10">
        <f t="shared" si="0"/>
        <v>0</v>
      </c>
      <c r="F21" s="10">
        <f t="shared" si="0"/>
        <v>0</v>
      </c>
      <c r="G21" s="10">
        <f t="shared" si="0"/>
        <v>0</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v>
      </c>
      <c r="D22" s="12">
        <f t="shared" ref="D22:G22" si="1">D21/D20</f>
        <v>0</v>
      </c>
      <c r="E22" s="12">
        <f t="shared" si="1"/>
        <v>0</v>
      </c>
      <c r="F22" s="12">
        <f t="shared" si="1"/>
        <v>0</v>
      </c>
      <c r="G22" s="12">
        <f t="shared" si="1"/>
        <v>0</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24581</v>
      </c>
      <c r="D25" s="10">
        <v>24545</v>
      </c>
      <c r="E25" s="10">
        <v>24466</v>
      </c>
      <c r="F25" s="10">
        <v>25256</v>
      </c>
      <c r="G25" s="10">
        <v>24818</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v>
      </c>
      <c r="D26" s="12">
        <f t="shared" ref="D26:F26" si="3">D25/D20</f>
        <v>1</v>
      </c>
      <c r="E26" s="12">
        <f t="shared" si="3"/>
        <v>1</v>
      </c>
      <c r="F26" s="12">
        <f t="shared" si="3"/>
        <v>1</v>
      </c>
      <c r="G26" s="12">
        <f>G25/G20</f>
        <v>1</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x14ac:dyDescent="0.25">
      <c r="A29" s="431" t="s">
        <v>10348</v>
      </c>
      <c r="B29" s="431" t="s">
        <v>10348</v>
      </c>
      <c r="C29" s="431">
        <v>0</v>
      </c>
      <c r="D29" s="431">
        <v>0</v>
      </c>
      <c r="E29" s="431">
        <v>0</v>
      </c>
      <c r="F29" s="431">
        <v>0</v>
      </c>
      <c r="G29" s="431">
        <v>0</v>
      </c>
    </row>
    <row r="30" spans="1:27" x14ac:dyDescent="0.25">
      <c r="A30" s="431" t="s">
        <v>10350</v>
      </c>
      <c r="B30" s="431" t="s">
        <v>10350</v>
      </c>
      <c r="C30" s="431">
        <v>0</v>
      </c>
      <c r="D30" s="431">
        <v>0</v>
      </c>
      <c r="E30" s="431">
        <v>0</v>
      </c>
      <c r="F30" s="431">
        <v>0</v>
      </c>
      <c r="G30" s="431">
        <v>0</v>
      </c>
    </row>
    <row r="31" spans="1:27" x14ac:dyDescent="0.25">
      <c r="A31" s="431" t="s">
        <v>10351</v>
      </c>
      <c r="B31" s="431" t="s">
        <v>10351</v>
      </c>
      <c r="C31" s="431">
        <v>0</v>
      </c>
      <c r="D31" s="431">
        <v>0</v>
      </c>
      <c r="E31" s="431">
        <v>0</v>
      </c>
      <c r="F31" s="431">
        <v>0</v>
      </c>
      <c r="G31" s="431">
        <v>0</v>
      </c>
    </row>
    <row r="32" spans="1:27" x14ac:dyDescent="0.25">
      <c r="A32" s="19" t="s">
        <v>53</v>
      </c>
      <c r="B32" s="19"/>
      <c r="C32" s="20">
        <f>SUM(C31:C31)</f>
        <v>0</v>
      </c>
      <c r="D32" s="20">
        <f>SUM(D31:D31)</f>
        <v>0</v>
      </c>
      <c r="E32" s="20">
        <f>SUM(E31:E31)</f>
        <v>0</v>
      </c>
      <c r="F32" s="20">
        <f>SUM(F31:F31)</f>
        <v>0</v>
      </c>
      <c r="G32" s="20">
        <f>SUM(G31:G31)</f>
        <v>0</v>
      </c>
    </row>
  </sheetData>
  <mergeCells count="16">
    <mergeCell ref="B16:G16"/>
    <mergeCell ref="B17:G17"/>
    <mergeCell ref="B18:G18"/>
    <mergeCell ref="C27:G27"/>
    <mergeCell ref="B9:G9"/>
    <mergeCell ref="B10:G10"/>
    <mergeCell ref="B11:G11"/>
    <mergeCell ref="B12:G12"/>
    <mergeCell ref="B13:G13"/>
    <mergeCell ref="B15:G15"/>
    <mergeCell ref="B8:G8"/>
    <mergeCell ref="B3:G3"/>
    <mergeCell ref="B4:G4"/>
    <mergeCell ref="B5:G5"/>
    <mergeCell ref="B6:G6"/>
    <mergeCell ref="B7:G7"/>
  </mergeCells>
  <dataValidations count="3">
    <dataValidation type="list" allowBlank="1" showInputMessage="1" showErrorMessage="1" sqref="B12:G12" xr:uid="{00000000-0002-0000-CB02-000000000000}">
      <formula1>$AA$12:$AA$13</formula1>
    </dataValidation>
    <dataValidation type="list" allowBlank="1" showInputMessage="1" showErrorMessage="1" sqref="B10:G10" xr:uid="{00000000-0002-0000-CB02-000001000000}">
      <formula1>$AA$10:$AA$11</formula1>
    </dataValidation>
    <dataValidation type="list" allowBlank="1" showInputMessage="1" showErrorMessage="1" sqref="B5:G5" xr:uid="{00000000-0002-0000-CB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2-000000000000}">
  <dimension ref="A1:AA43"/>
  <sheetViews>
    <sheetView workbookViewId="0">
      <pane xSplit="1" ySplit="2" topLeftCell="B18" activePane="bottomRight" state="frozen"/>
      <selection activeCell="B14" sqref="B14:G14"/>
      <selection pane="topRight" activeCell="B14" sqref="B14:G14"/>
      <selection pane="bottomLeft" activeCell="B14" sqref="B14:G14"/>
      <selection pane="bottomRight" activeCell="J28" sqref="J28"/>
    </sheetView>
  </sheetViews>
  <sheetFormatPr defaultColWidth="9.140625" defaultRowHeight="15" x14ac:dyDescent="0.25"/>
  <cols>
    <col min="1" max="1" width="36.7109375" style="431" customWidth="1"/>
    <col min="2" max="2" width="60.7109375" style="431" customWidth="1"/>
    <col min="3" max="7" width="8" style="431" customWidth="1"/>
    <col min="8" max="9" width="8.140625" style="431" customWidth="1"/>
    <col min="10" max="10" width="31.7109375" style="431" bestFit="1" customWidth="1"/>
    <col min="11"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0.5" customHeight="1" x14ac:dyDescent="0.25">
      <c r="B2" s="429"/>
      <c r="C2" s="429"/>
      <c r="D2" s="429"/>
      <c r="E2" s="429"/>
      <c r="F2" s="429"/>
    </row>
    <row r="3" spans="1:27" ht="13.5" customHeight="1" x14ac:dyDescent="0.25">
      <c r="A3" s="5" t="s">
        <v>1</v>
      </c>
      <c r="B3" s="702" t="s">
        <v>10358</v>
      </c>
      <c r="C3" s="702"/>
      <c r="D3" s="702"/>
      <c r="E3" s="702"/>
      <c r="F3" s="702"/>
      <c r="G3" s="702"/>
    </row>
    <row r="4" spans="1:27" ht="13.5" customHeight="1" x14ac:dyDescent="0.25">
      <c r="A4" s="6" t="s">
        <v>2</v>
      </c>
      <c r="B4" s="699" t="s">
        <v>10359</v>
      </c>
      <c r="C4" s="699"/>
      <c r="D4" s="699"/>
      <c r="E4" s="699"/>
      <c r="F4" s="699"/>
      <c r="G4" s="699"/>
      <c r="I4" s="422" t="s">
        <v>57</v>
      </c>
      <c r="J4" s="423" t="s">
        <v>2</v>
      </c>
      <c r="Z4" s="431" t="s">
        <v>3</v>
      </c>
      <c r="AA4" s="431" t="s">
        <v>4</v>
      </c>
    </row>
    <row r="5" spans="1:27" ht="13.5" customHeight="1" x14ac:dyDescent="0.25">
      <c r="A5" s="6" t="s">
        <v>5</v>
      </c>
      <c r="B5" s="699" t="s">
        <v>16</v>
      </c>
      <c r="C5" s="699"/>
      <c r="D5" s="699"/>
      <c r="E5" s="699"/>
      <c r="F5" s="699"/>
      <c r="G5" s="699"/>
      <c r="I5" s="429">
        <v>0</v>
      </c>
      <c r="J5" s="430" t="s">
        <v>1956</v>
      </c>
      <c r="AA5" s="431" t="s">
        <v>7</v>
      </c>
    </row>
    <row r="6" spans="1:27" ht="13.5" customHeight="1" x14ac:dyDescent="0.25">
      <c r="A6" s="6" t="s">
        <v>8</v>
      </c>
      <c r="B6" s="699" t="s">
        <v>9</v>
      </c>
      <c r="C6" s="699"/>
      <c r="D6" s="699"/>
      <c r="E6" s="699"/>
      <c r="F6" s="699"/>
      <c r="G6" s="699"/>
      <c r="I6" s="24" t="s">
        <v>58</v>
      </c>
      <c r="J6" s="430" t="s">
        <v>10360</v>
      </c>
      <c r="AA6" s="431" t="s">
        <v>10</v>
      </c>
    </row>
    <row r="7" spans="1:27" ht="13.5" customHeight="1" x14ac:dyDescent="0.25">
      <c r="A7" s="6" t="s">
        <v>11</v>
      </c>
      <c r="B7" s="688" t="s">
        <v>10334</v>
      </c>
      <c r="C7" s="688"/>
      <c r="D7" s="688"/>
      <c r="E7" s="688"/>
      <c r="F7" s="688"/>
      <c r="G7" s="688"/>
      <c r="I7" s="24" t="s">
        <v>59</v>
      </c>
      <c r="J7" s="430" t="s">
        <v>5260</v>
      </c>
      <c r="AA7" s="431" t="s">
        <v>16</v>
      </c>
    </row>
    <row r="8" spans="1:27" ht="13.5" customHeight="1" x14ac:dyDescent="0.25">
      <c r="A8" s="6" t="s">
        <v>13</v>
      </c>
      <c r="B8" s="699" t="s">
        <v>9</v>
      </c>
      <c r="C8" s="699"/>
      <c r="D8" s="699"/>
      <c r="E8" s="699"/>
      <c r="F8" s="699"/>
      <c r="G8" s="699"/>
      <c r="I8" s="24" t="s">
        <v>60</v>
      </c>
      <c r="J8" s="608" t="s">
        <v>5247</v>
      </c>
      <c r="AA8" s="431" t="s">
        <v>6</v>
      </c>
    </row>
    <row r="9" spans="1:27" ht="13.5" customHeight="1" x14ac:dyDescent="0.25">
      <c r="A9" s="6" t="s">
        <v>15</v>
      </c>
      <c r="B9" s="699" t="s">
        <v>10335</v>
      </c>
      <c r="C9" s="699"/>
      <c r="D9" s="699"/>
      <c r="E9" s="699"/>
      <c r="F9" s="699"/>
      <c r="G9" s="699"/>
      <c r="I9" s="24" t="s">
        <v>61</v>
      </c>
      <c r="J9" s="430" t="s">
        <v>5248</v>
      </c>
      <c r="AA9" s="431" t="s">
        <v>21</v>
      </c>
    </row>
    <row r="10" spans="1:27" ht="13.5" customHeight="1" x14ac:dyDescent="0.25">
      <c r="A10" s="6" t="s">
        <v>17</v>
      </c>
      <c r="B10" s="699" t="s">
        <v>18</v>
      </c>
      <c r="C10" s="699"/>
      <c r="D10" s="699"/>
      <c r="E10" s="699"/>
      <c r="F10" s="699"/>
      <c r="G10" s="699"/>
      <c r="I10" s="24" t="s">
        <v>62</v>
      </c>
      <c r="J10" s="430" t="s">
        <v>5261</v>
      </c>
      <c r="Z10" s="431" t="s">
        <v>24</v>
      </c>
      <c r="AA10" s="431" t="s">
        <v>25</v>
      </c>
    </row>
    <row r="11" spans="1:27" ht="13.5" customHeight="1" x14ac:dyDescent="0.25">
      <c r="A11" s="6" t="s">
        <v>19</v>
      </c>
      <c r="B11" s="699" t="s">
        <v>20</v>
      </c>
      <c r="C11" s="699"/>
      <c r="D11" s="699"/>
      <c r="E11" s="699"/>
      <c r="F11" s="699"/>
      <c r="G11" s="699"/>
      <c r="I11" s="24" t="s">
        <v>77</v>
      </c>
      <c r="J11" s="430" t="s">
        <v>5262</v>
      </c>
      <c r="AA11" s="431" t="s">
        <v>18</v>
      </c>
    </row>
    <row r="12" spans="1:27" ht="13.5" customHeight="1" x14ac:dyDescent="0.25">
      <c r="A12" s="6" t="s">
        <v>22</v>
      </c>
      <c r="B12" s="688" t="s">
        <v>23</v>
      </c>
      <c r="C12" s="688"/>
      <c r="D12" s="688"/>
      <c r="E12" s="688"/>
      <c r="F12" s="688"/>
      <c r="G12" s="688"/>
      <c r="I12" s="24" t="s">
        <v>1963</v>
      </c>
      <c r="J12" s="430" t="s">
        <v>5263</v>
      </c>
      <c r="Z12" s="431" t="s">
        <v>29</v>
      </c>
      <c r="AA12" s="431" t="s">
        <v>23</v>
      </c>
    </row>
    <row r="13" spans="1:27" ht="13.5" customHeight="1" x14ac:dyDescent="0.25">
      <c r="A13" s="6" t="s">
        <v>26</v>
      </c>
      <c r="B13" s="699" t="s">
        <v>78</v>
      </c>
      <c r="C13" s="699"/>
      <c r="D13" s="699"/>
      <c r="E13" s="699"/>
      <c r="F13" s="699"/>
      <c r="G13" s="699"/>
      <c r="I13" s="24" t="s">
        <v>1965</v>
      </c>
      <c r="J13" s="430" t="s">
        <v>5264</v>
      </c>
      <c r="AA13" s="431" t="s">
        <v>31</v>
      </c>
    </row>
    <row r="14" spans="1:27" ht="13.5" customHeight="1" x14ac:dyDescent="0.25">
      <c r="A14" s="6" t="s">
        <v>28</v>
      </c>
      <c r="B14" s="688" t="s">
        <v>10361</v>
      </c>
      <c r="C14" s="688"/>
      <c r="D14" s="688"/>
      <c r="E14" s="688"/>
      <c r="F14" s="688"/>
      <c r="G14" s="688"/>
      <c r="I14" s="24" t="s">
        <v>1967</v>
      </c>
      <c r="J14" s="430" t="s">
        <v>5265</v>
      </c>
    </row>
    <row r="15" spans="1:27" ht="13.5" customHeight="1" x14ac:dyDescent="0.25">
      <c r="A15" s="6" t="s">
        <v>30</v>
      </c>
      <c r="B15" s="688" t="s">
        <v>10337</v>
      </c>
      <c r="C15" s="688"/>
      <c r="D15" s="688"/>
      <c r="E15" s="688"/>
      <c r="F15" s="688"/>
      <c r="G15" s="688"/>
      <c r="I15" s="24">
        <v>10</v>
      </c>
      <c r="J15" s="430" t="s">
        <v>10362</v>
      </c>
    </row>
    <row r="16" spans="1:27" ht="13.5" customHeight="1" x14ac:dyDescent="0.25">
      <c r="A16" s="6" t="s">
        <v>32</v>
      </c>
      <c r="B16" s="699" t="s">
        <v>79</v>
      </c>
      <c r="C16" s="699"/>
      <c r="D16" s="699"/>
      <c r="E16" s="699"/>
      <c r="F16" s="699"/>
      <c r="G16" s="699"/>
      <c r="I16" s="24">
        <v>11</v>
      </c>
      <c r="J16" s="430" t="s">
        <v>10363</v>
      </c>
    </row>
    <row r="17" spans="1:27" ht="13.5" customHeight="1" x14ac:dyDescent="0.25">
      <c r="A17" s="6" t="s">
        <v>35</v>
      </c>
      <c r="B17" s="688" t="s">
        <v>9</v>
      </c>
      <c r="C17" s="688"/>
      <c r="D17" s="688"/>
      <c r="E17" s="688"/>
      <c r="F17" s="688"/>
      <c r="G17" s="688"/>
      <c r="I17" s="24">
        <v>12</v>
      </c>
      <c r="J17" s="430" t="s">
        <v>5268</v>
      </c>
    </row>
    <row r="18" spans="1:27" s="428" customFormat="1" ht="47.25" customHeight="1" x14ac:dyDescent="0.25">
      <c r="A18" s="258" t="s">
        <v>36</v>
      </c>
      <c r="B18" s="706" t="s">
        <v>10364</v>
      </c>
      <c r="C18" s="706"/>
      <c r="D18" s="706"/>
      <c r="E18" s="706"/>
      <c r="F18" s="706"/>
      <c r="G18" s="706"/>
      <c r="I18" s="428">
        <v>13</v>
      </c>
      <c r="J18" s="489" t="s">
        <v>5269</v>
      </c>
    </row>
    <row r="19" spans="1:27" ht="12.7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2.7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2.7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2.7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2.7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2.7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2.7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c r="AA25" s="9"/>
    </row>
    <row r="26" spans="1:27" ht="12.7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2.7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2.7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2.75" customHeight="1" x14ac:dyDescent="0.25">
      <c r="A29" s="429">
        <v>0</v>
      </c>
      <c r="B29" s="430" t="s">
        <v>1956</v>
      </c>
      <c r="C29" s="810" t="s">
        <v>10812</v>
      </c>
      <c r="D29" s="810"/>
      <c r="E29" s="810"/>
      <c r="F29" s="810"/>
      <c r="G29" s="810"/>
      <c r="H29" s="10"/>
      <c r="I29" s="11"/>
      <c r="J29" s="11"/>
      <c r="K29" s="11"/>
      <c r="L29" s="11"/>
      <c r="M29" s="11"/>
      <c r="N29" s="11"/>
      <c r="O29" s="11"/>
      <c r="P29" s="9"/>
      <c r="Q29" s="9"/>
      <c r="R29" s="9"/>
      <c r="S29" s="9"/>
      <c r="T29" s="9"/>
      <c r="U29" s="9"/>
      <c r="V29" s="9"/>
      <c r="W29" s="9"/>
      <c r="X29" s="9"/>
      <c r="Y29" s="9"/>
      <c r="Z29" s="9"/>
      <c r="AA29" s="9"/>
    </row>
    <row r="30" spans="1:27" ht="12.75" customHeight="1" x14ac:dyDescent="0.25">
      <c r="A30" s="24" t="s">
        <v>58</v>
      </c>
      <c r="B30" s="430" t="s">
        <v>10360</v>
      </c>
      <c r="C30" s="810"/>
      <c r="D30" s="810"/>
      <c r="E30" s="810"/>
      <c r="F30" s="810"/>
      <c r="G30" s="810"/>
      <c r="H30" s="11"/>
      <c r="I30" s="11"/>
      <c r="J30" s="11"/>
      <c r="K30" s="11"/>
      <c r="L30" s="11"/>
      <c r="M30" s="11"/>
      <c r="N30" s="11"/>
      <c r="O30" s="11"/>
      <c r="P30" s="9"/>
      <c r="Q30" s="9"/>
      <c r="R30" s="9"/>
      <c r="S30" s="9"/>
      <c r="T30" s="9"/>
      <c r="U30" s="9"/>
      <c r="V30" s="9"/>
      <c r="W30" s="9"/>
      <c r="X30" s="9"/>
      <c r="Y30" s="9"/>
      <c r="Z30" s="9"/>
      <c r="AA30" s="9"/>
    </row>
    <row r="31" spans="1:27" ht="12.75" customHeight="1" x14ac:dyDescent="0.25">
      <c r="A31" s="24" t="s">
        <v>59</v>
      </c>
      <c r="B31" s="430" t="s">
        <v>5260</v>
      </c>
      <c r="C31" s="810"/>
      <c r="D31" s="810"/>
      <c r="E31" s="810"/>
      <c r="F31" s="810"/>
      <c r="G31" s="810"/>
      <c r="H31" s="11"/>
      <c r="I31" s="11"/>
      <c r="J31" s="11"/>
      <c r="K31" s="11"/>
      <c r="L31" s="11"/>
      <c r="M31" s="11"/>
      <c r="N31" s="11"/>
      <c r="O31" s="11"/>
      <c r="P31" s="9"/>
      <c r="Q31" s="9"/>
      <c r="R31" s="9"/>
      <c r="S31" s="9"/>
      <c r="T31" s="9"/>
      <c r="U31" s="9"/>
      <c r="V31" s="9"/>
      <c r="W31" s="9"/>
      <c r="X31" s="9"/>
      <c r="Y31" s="9"/>
      <c r="Z31" s="9"/>
      <c r="AA31" s="9"/>
    </row>
    <row r="32" spans="1:27" ht="12.75" customHeight="1" x14ac:dyDescent="0.25">
      <c r="A32" s="24" t="s">
        <v>60</v>
      </c>
      <c r="B32" s="608" t="s">
        <v>5247</v>
      </c>
      <c r="C32" s="810"/>
      <c r="D32" s="810"/>
      <c r="E32" s="810"/>
      <c r="F32" s="810"/>
      <c r="G32" s="810"/>
      <c r="H32" s="11"/>
      <c r="I32" s="11"/>
      <c r="J32" s="11"/>
      <c r="K32" s="11"/>
      <c r="L32" s="11"/>
      <c r="M32" s="11"/>
      <c r="N32" s="11"/>
      <c r="O32" s="11"/>
      <c r="P32" s="9"/>
      <c r="Q32" s="9"/>
      <c r="R32" s="9"/>
      <c r="S32" s="9"/>
      <c r="T32" s="9"/>
      <c r="U32" s="9"/>
      <c r="V32" s="9"/>
      <c r="W32" s="9"/>
      <c r="X32" s="9"/>
      <c r="Y32" s="9"/>
      <c r="Z32" s="9"/>
      <c r="AA32" s="9"/>
    </row>
    <row r="33" spans="1:27" ht="12.75" customHeight="1" x14ac:dyDescent="0.25">
      <c r="A33" s="24" t="s">
        <v>61</v>
      </c>
      <c r="B33" s="430" t="s">
        <v>5248</v>
      </c>
      <c r="C33" s="810"/>
      <c r="D33" s="810"/>
      <c r="E33" s="810"/>
      <c r="F33" s="810"/>
      <c r="G33" s="810"/>
      <c r="H33" s="11"/>
      <c r="I33" s="11"/>
      <c r="K33" s="11"/>
      <c r="L33" s="11"/>
      <c r="M33" s="11"/>
      <c r="N33" s="11"/>
      <c r="O33" s="11"/>
      <c r="P33" s="9"/>
      <c r="Q33" s="9"/>
      <c r="R33" s="9"/>
      <c r="S33" s="9"/>
      <c r="T33" s="9"/>
      <c r="U33" s="9"/>
      <c r="V33" s="9"/>
      <c r="W33" s="9"/>
      <c r="X33" s="9"/>
      <c r="Y33" s="9"/>
      <c r="Z33" s="9"/>
      <c r="AA33" s="9"/>
    </row>
    <row r="34" spans="1:27" ht="12.75" customHeight="1" x14ac:dyDescent="0.25">
      <c r="A34" s="24" t="s">
        <v>62</v>
      </c>
      <c r="B34" s="430" t="s">
        <v>5261</v>
      </c>
      <c r="C34" s="810"/>
      <c r="D34" s="810"/>
      <c r="E34" s="810"/>
      <c r="F34" s="810"/>
      <c r="G34" s="810"/>
      <c r="H34" s="11"/>
      <c r="I34" s="11"/>
      <c r="J34" s="11"/>
      <c r="K34" s="11"/>
      <c r="L34" s="11"/>
      <c r="M34" s="11"/>
      <c r="N34" s="11"/>
      <c r="O34" s="11"/>
      <c r="P34" s="9"/>
      <c r="Q34" s="9"/>
      <c r="R34" s="9"/>
      <c r="S34" s="9"/>
      <c r="T34" s="9"/>
      <c r="U34" s="9"/>
      <c r="V34" s="9"/>
      <c r="W34" s="9"/>
      <c r="X34" s="9"/>
      <c r="Y34" s="9"/>
      <c r="Z34" s="9"/>
      <c r="AA34" s="9"/>
    </row>
    <row r="35" spans="1:27" ht="12.75" customHeight="1" x14ac:dyDescent="0.25">
      <c r="A35" s="24" t="s">
        <v>77</v>
      </c>
      <c r="B35" s="430" t="s">
        <v>5262</v>
      </c>
      <c r="C35" s="810"/>
      <c r="D35" s="810"/>
      <c r="E35" s="810"/>
      <c r="F35" s="810"/>
      <c r="G35" s="810"/>
      <c r="H35" s="11"/>
      <c r="I35" s="11"/>
      <c r="J35" s="11"/>
      <c r="K35" s="11"/>
      <c r="L35" s="11"/>
      <c r="M35" s="11"/>
      <c r="N35" s="11"/>
      <c r="O35" s="11"/>
      <c r="P35" s="9"/>
      <c r="Q35" s="9"/>
      <c r="R35" s="9"/>
      <c r="S35" s="9"/>
      <c r="T35" s="9"/>
      <c r="U35" s="9"/>
      <c r="V35" s="9"/>
      <c r="W35" s="9"/>
      <c r="X35" s="9"/>
      <c r="Y35" s="9"/>
      <c r="Z35" s="9"/>
      <c r="AA35" s="9"/>
    </row>
    <row r="36" spans="1:27" ht="12.75" customHeight="1" x14ac:dyDescent="0.25">
      <c r="A36" s="24" t="s">
        <v>1963</v>
      </c>
      <c r="B36" s="430" t="s">
        <v>5263</v>
      </c>
      <c r="C36" s="810"/>
      <c r="D36" s="810"/>
      <c r="E36" s="810"/>
      <c r="F36" s="810"/>
      <c r="G36" s="810"/>
      <c r="H36" s="11"/>
      <c r="I36" s="11"/>
      <c r="J36" s="11"/>
      <c r="K36" s="11"/>
      <c r="L36" s="11"/>
      <c r="M36" s="11"/>
      <c r="N36" s="11"/>
      <c r="O36" s="11"/>
      <c r="P36" s="9"/>
      <c r="Q36" s="9"/>
      <c r="R36" s="9"/>
      <c r="S36" s="9"/>
      <c r="T36" s="9"/>
      <c r="U36" s="9"/>
      <c r="V36" s="9"/>
      <c r="W36" s="9"/>
      <c r="X36" s="9"/>
      <c r="Y36" s="9"/>
      <c r="Z36" s="9"/>
      <c r="AA36" s="9"/>
    </row>
    <row r="37" spans="1:27" ht="12.75" customHeight="1" x14ac:dyDescent="0.25">
      <c r="A37" s="24" t="s">
        <v>1965</v>
      </c>
      <c r="B37" s="430" t="s">
        <v>5264</v>
      </c>
      <c r="C37" s="810"/>
      <c r="D37" s="810"/>
      <c r="E37" s="810"/>
      <c r="F37" s="810"/>
      <c r="G37" s="810"/>
      <c r="H37" s="11"/>
      <c r="I37" s="11"/>
      <c r="J37" s="11"/>
      <c r="K37" s="11"/>
      <c r="L37" s="11"/>
      <c r="M37" s="11"/>
      <c r="N37" s="11"/>
      <c r="O37" s="11"/>
      <c r="P37" s="9"/>
      <c r="Q37" s="9"/>
      <c r="R37" s="9"/>
      <c r="S37" s="9"/>
      <c r="T37" s="9"/>
      <c r="U37" s="9"/>
      <c r="V37" s="9"/>
      <c r="W37" s="9"/>
      <c r="X37" s="9"/>
      <c r="Y37" s="9"/>
      <c r="Z37" s="9"/>
      <c r="AA37" s="9"/>
    </row>
    <row r="38" spans="1:27" ht="12.75" customHeight="1" x14ac:dyDescent="0.25">
      <c r="A38" s="24" t="s">
        <v>1967</v>
      </c>
      <c r="B38" s="430" t="s">
        <v>5265</v>
      </c>
      <c r="C38" s="810"/>
      <c r="D38" s="810"/>
      <c r="E38" s="810"/>
      <c r="F38" s="810"/>
      <c r="G38" s="810"/>
      <c r="H38" s="11"/>
      <c r="I38" s="11"/>
      <c r="J38" s="11"/>
      <c r="K38" s="11"/>
      <c r="L38" s="11"/>
      <c r="M38" s="11"/>
      <c r="N38" s="11"/>
      <c r="O38" s="11"/>
      <c r="P38" s="9"/>
      <c r="Q38" s="9"/>
      <c r="R38" s="9"/>
      <c r="S38" s="9"/>
      <c r="T38" s="9"/>
      <c r="U38" s="9"/>
      <c r="V38" s="9"/>
      <c r="W38" s="9"/>
      <c r="X38" s="9"/>
      <c r="Y38" s="9"/>
      <c r="Z38" s="9"/>
      <c r="AA38" s="9"/>
    </row>
    <row r="39" spans="1:27" ht="12.75" customHeight="1" x14ac:dyDescent="0.25">
      <c r="A39" s="24">
        <v>10</v>
      </c>
      <c r="B39" s="430" t="s">
        <v>10362</v>
      </c>
      <c r="C39" s="810"/>
      <c r="D39" s="810"/>
      <c r="E39" s="810"/>
      <c r="F39" s="810"/>
      <c r="G39" s="810"/>
      <c r="H39" s="11"/>
      <c r="I39" s="11"/>
      <c r="J39" s="11"/>
      <c r="K39" s="11"/>
      <c r="L39" s="11"/>
      <c r="M39" s="11"/>
      <c r="N39" s="11"/>
      <c r="O39" s="11"/>
      <c r="P39" s="9"/>
      <c r="Q39" s="9"/>
      <c r="R39" s="9"/>
      <c r="S39" s="9"/>
      <c r="T39" s="9"/>
      <c r="U39" s="9"/>
      <c r="V39" s="9"/>
      <c r="W39" s="9"/>
      <c r="X39" s="9"/>
      <c r="Y39" s="9"/>
      <c r="Z39" s="9"/>
      <c r="AA39" s="9"/>
    </row>
    <row r="40" spans="1:27" ht="12.75" customHeight="1" x14ac:dyDescent="0.25">
      <c r="A40" s="24">
        <v>11</v>
      </c>
      <c r="B40" s="430" t="s">
        <v>10363</v>
      </c>
      <c r="C40" s="810"/>
      <c r="D40" s="810"/>
      <c r="E40" s="810"/>
      <c r="F40" s="810"/>
      <c r="G40" s="810"/>
      <c r="H40" s="11"/>
      <c r="I40" s="11"/>
      <c r="J40" s="11"/>
      <c r="K40" s="11"/>
      <c r="L40" s="11"/>
      <c r="M40" s="11"/>
      <c r="N40" s="11"/>
      <c r="O40" s="11"/>
      <c r="P40" s="9"/>
      <c r="Q40" s="9"/>
      <c r="R40" s="9"/>
      <c r="S40" s="9"/>
      <c r="T40" s="9"/>
      <c r="U40" s="9"/>
      <c r="V40" s="9"/>
      <c r="W40" s="9"/>
      <c r="X40" s="9"/>
      <c r="Y40" s="9"/>
      <c r="Z40" s="9"/>
      <c r="AA40" s="9"/>
    </row>
    <row r="41" spans="1:27" ht="12.75" customHeight="1" x14ac:dyDescent="0.25">
      <c r="A41" s="24">
        <v>12</v>
      </c>
      <c r="B41" s="430" t="s">
        <v>5268</v>
      </c>
      <c r="C41" s="810"/>
      <c r="D41" s="810"/>
      <c r="E41" s="810"/>
      <c r="F41" s="810"/>
      <c r="G41" s="810"/>
      <c r="H41" s="11"/>
      <c r="I41" s="11"/>
      <c r="J41" s="11"/>
      <c r="K41" s="11"/>
      <c r="L41" s="11"/>
      <c r="M41" s="11"/>
      <c r="N41" s="11"/>
      <c r="O41" s="11"/>
      <c r="P41" s="9"/>
      <c r="Q41" s="9"/>
      <c r="R41" s="9"/>
      <c r="S41" s="9"/>
      <c r="T41" s="9"/>
      <c r="U41" s="9"/>
      <c r="V41" s="9"/>
      <c r="W41" s="9"/>
      <c r="X41" s="9"/>
      <c r="Y41" s="9"/>
      <c r="Z41" s="9"/>
      <c r="AA41" s="9"/>
    </row>
    <row r="42" spans="1:27" ht="12.75" customHeight="1" x14ac:dyDescent="0.25">
      <c r="A42" s="429">
        <v>13</v>
      </c>
      <c r="B42" s="430" t="s">
        <v>5269</v>
      </c>
      <c r="C42" s="810"/>
      <c r="D42" s="810"/>
      <c r="E42" s="810"/>
      <c r="F42" s="810"/>
      <c r="G42" s="810"/>
      <c r="H42" s="11"/>
      <c r="I42" s="11"/>
      <c r="J42" s="11"/>
      <c r="K42" s="11"/>
      <c r="L42" s="11"/>
      <c r="M42" s="11"/>
      <c r="N42" s="11"/>
      <c r="O42" s="11"/>
      <c r="P42" s="9"/>
      <c r="Q42" s="9"/>
      <c r="R42" s="9"/>
      <c r="S42" s="9"/>
      <c r="T42" s="9"/>
      <c r="U42" s="9"/>
      <c r="V42" s="9"/>
      <c r="W42" s="9"/>
      <c r="X42" s="9"/>
      <c r="Y42" s="9"/>
      <c r="Z42" s="9"/>
      <c r="AA42" s="9"/>
    </row>
    <row r="43" spans="1:27" s="19" customFormat="1" ht="12.75" customHeight="1" x14ac:dyDescent="0.25">
      <c r="A43" s="19" t="s">
        <v>53</v>
      </c>
      <c r="C43" s="20"/>
      <c r="D43" s="20"/>
      <c r="E43" s="20"/>
      <c r="F43" s="20"/>
      <c r="G43" s="20"/>
      <c r="H43" s="10"/>
      <c r="I43" s="20"/>
      <c r="J43" s="20"/>
      <c r="K43" s="20"/>
      <c r="L43" s="20"/>
      <c r="M43" s="20"/>
      <c r="N43" s="20"/>
      <c r="O43" s="20"/>
      <c r="P43" s="21"/>
      <c r="Q43" s="21"/>
      <c r="R43" s="21"/>
      <c r="S43" s="21"/>
      <c r="T43" s="21"/>
      <c r="U43" s="21"/>
      <c r="V43" s="21"/>
      <c r="W43" s="21"/>
      <c r="X43" s="21"/>
      <c r="Y43" s="21"/>
      <c r="Z43" s="21"/>
      <c r="AA43" s="21"/>
    </row>
  </sheetData>
  <mergeCells count="18">
    <mergeCell ref="C29:G42"/>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CC02-000000000000}">
      <formula1>$AA$12:$AA$13</formula1>
    </dataValidation>
    <dataValidation type="list" allowBlank="1" showInputMessage="1" showErrorMessage="1" sqref="B10:G10" xr:uid="{00000000-0002-0000-CC02-000001000000}">
      <formula1>$AA$10:$AA$11</formula1>
    </dataValidation>
    <dataValidation type="list" allowBlank="1" showInputMessage="1" showErrorMessage="1" sqref="B5:G5" xr:uid="{00000000-0002-0000-CC02-000002000000}">
      <formula1>$AA$4:$AA$9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2-000000000000}">
  <dimension ref="A1:AA43"/>
  <sheetViews>
    <sheetView workbookViewId="0">
      <pane xSplit="1" ySplit="2" topLeftCell="B18" activePane="bottomRight" state="frozen"/>
      <selection activeCell="B14" sqref="B14:G14"/>
      <selection pane="topRight" activeCell="B14" sqref="B14:G14"/>
      <selection pane="bottomLeft" activeCell="B14" sqref="B14:G14"/>
      <selection pane="bottomRight" activeCell="I28" sqref="I28"/>
    </sheetView>
  </sheetViews>
  <sheetFormatPr defaultColWidth="9.140625" defaultRowHeight="15" x14ac:dyDescent="0.25"/>
  <cols>
    <col min="1" max="1" width="36.7109375" style="431" customWidth="1"/>
    <col min="2" max="2" width="60.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1.25" customHeight="1" x14ac:dyDescent="0.25">
      <c r="B2" s="429"/>
      <c r="C2" s="429"/>
      <c r="D2" s="429"/>
      <c r="E2" s="429"/>
      <c r="F2" s="429"/>
    </row>
    <row r="3" spans="1:27" ht="12.75" customHeight="1" x14ac:dyDescent="0.25">
      <c r="A3" s="5" t="s">
        <v>1</v>
      </c>
      <c r="B3" s="702" t="s">
        <v>10365</v>
      </c>
      <c r="C3" s="702"/>
      <c r="D3" s="702"/>
      <c r="E3" s="702"/>
      <c r="F3" s="702"/>
      <c r="G3" s="702"/>
    </row>
    <row r="4" spans="1:27" ht="12.75" customHeight="1" x14ac:dyDescent="0.25">
      <c r="A4" s="6" t="s">
        <v>2</v>
      </c>
      <c r="B4" s="699" t="s">
        <v>10366</v>
      </c>
      <c r="C4" s="699"/>
      <c r="D4" s="699"/>
      <c r="E4" s="699"/>
      <c r="F4" s="699"/>
      <c r="G4" s="699"/>
      <c r="Z4" s="431" t="s">
        <v>3</v>
      </c>
      <c r="AA4" s="431" t="s">
        <v>4</v>
      </c>
    </row>
    <row r="5" spans="1:27" ht="12.75" customHeight="1" x14ac:dyDescent="0.25">
      <c r="A5" s="6" t="s">
        <v>5</v>
      </c>
      <c r="B5" s="699" t="s">
        <v>6</v>
      </c>
      <c r="C5" s="699"/>
      <c r="D5" s="699"/>
      <c r="E5" s="699"/>
      <c r="F5" s="699"/>
      <c r="G5" s="699"/>
      <c r="AA5" s="431" t="s">
        <v>7</v>
      </c>
    </row>
    <row r="6" spans="1:27" ht="12.75" customHeight="1" x14ac:dyDescent="0.25">
      <c r="A6" s="6" t="s">
        <v>8</v>
      </c>
      <c r="B6" s="699" t="s">
        <v>9</v>
      </c>
      <c r="C6" s="699"/>
      <c r="D6" s="699"/>
      <c r="E6" s="699"/>
      <c r="F6" s="699"/>
      <c r="G6" s="699"/>
      <c r="AA6" s="431" t="s">
        <v>10</v>
      </c>
    </row>
    <row r="7" spans="1:27" ht="12.75" customHeight="1" x14ac:dyDescent="0.25">
      <c r="A7" s="6" t="s">
        <v>11</v>
      </c>
      <c r="B7" s="688" t="s">
        <v>10334</v>
      </c>
      <c r="C7" s="688"/>
      <c r="D7" s="688"/>
      <c r="E7" s="688"/>
      <c r="F7" s="688"/>
      <c r="G7" s="688"/>
      <c r="AA7" s="431" t="s">
        <v>16</v>
      </c>
    </row>
    <row r="8" spans="1:27" ht="12.75" customHeight="1" x14ac:dyDescent="0.25">
      <c r="A8" s="6" t="s">
        <v>13</v>
      </c>
      <c r="B8" s="699" t="s">
        <v>9</v>
      </c>
      <c r="C8" s="699"/>
      <c r="D8" s="699"/>
      <c r="E8" s="699"/>
      <c r="F8" s="699"/>
      <c r="G8" s="699"/>
      <c r="AA8" s="431" t="s">
        <v>6</v>
      </c>
    </row>
    <row r="9" spans="1:27" ht="12.75" customHeight="1" x14ac:dyDescent="0.25">
      <c r="A9" s="6" t="s">
        <v>15</v>
      </c>
      <c r="B9" s="699" t="s">
        <v>10335</v>
      </c>
      <c r="C9" s="699"/>
      <c r="D9" s="699"/>
      <c r="E9" s="699"/>
      <c r="F9" s="699"/>
      <c r="G9" s="699"/>
      <c r="AA9" s="431" t="s">
        <v>21</v>
      </c>
    </row>
    <row r="10" spans="1:27" ht="12.75" customHeight="1" x14ac:dyDescent="0.25">
      <c r="A10" s="6" t="s">
        <v>17</v>
      </c>
      <c r="B10" s="699" t="s">
        <v>18</v>
      </c>
      <c r="C10" s="699"/>
      <c r="D10" s="699"/>
      <c r="E10" s="699"/>
      <c r="F10" s="699"/>
      <c r="G10" s="699"/>
      <c r="Z10" s="431" t="s">
        <v>24</v>
      </c>
      <c r="AA10" s="431" t="s">
        <v>25</v>
      </c>
    </row>
    <row r="11" spans="1:27" ht="12.75" customHeight="1" x14ac:dyDescent="0.25">
      <c r="A11" s="6" t="s">
        <v>19</v>
      </c>
      <c r="B11" s="699" t="s">
        <v>10367</v>
      </c>
      <c r="C11" s="699"/>
      <c r="D11" s="699"/>
      <c r="E11" s="699"/>
      <c r="F11" s="699"/>
      <c r="G11" s="699"/>
      <c r="AA11" s="431" t="s">
        <v>18</v>
      </c>
    </row>
    <row r="12" spans="1:27" ht="12.75" customHeight="1" x14ac:dyDescent="0.25">
      <c r="A12" s="6" t="s">
        <v>22</v>
      </c>
      <c r="B12" s="688" t="s">
        <v>23</v>
      </c>
      <c r="C12" s="688"/>
      <c r="D12" s="688"/>
      <c r="E12" s="688"/>
      <c r="F12" s="688"/>
      <c r="G12" s="688"/>
      <c r="Z12" s="431" t="s">
        <v>29</v>
      </c>
      <c r="AA12" s="431" t="s">
        <v>23</v>
      </c>
    </row>
    <row r="13" spans="1:27" ht="12.75" customHeight="1" x14ac:dyDescent="0.25">
      <c r="A13" s="6" t="s">
        <v>26</v>
      </c>
      <c r="B13" s="699" t="s">
        <v>79</v>
      </c>
      <c r="C13" s="699"/>
      <c r="D13" s="699"/>
      <c r="E13" s="699"/>
      <c r="F13" s="699"/>
      <c r="G13" s="699"/>
      <c r="AA13" s="431" t="s">
        <v>31</v>
      </c>
    </row>
    <row r="14" spans="1:27" ht="12.75" customHeight="1" x14ac:dyDescent="0.25">
      <c r="A14" s="6" t="s">
        <v>28</v>
      </c>
      <c r="B14" s="688" t="s">
        <v>10368</v>
      </c>
      <c r="C14" s="688"/>
      <c r="D14" s="688"/>
      <c r="E14" s="688"/>
      <c r="F14" s="688"/>
      <c r="G14" s="688"/>
    </row>
    <row r="15" spans="1:27" ht="12.75" customHeight="1" x14ac:dyDescent="0.25">
      <c r="A15" s="6" t="s">
        <v>30</v>
      </c>
      <c r="B15" s="688" t="s">
        <v>10337</v>
      </c>
      <c r="C15" s="688"/>
      <c r="D15" s="688"/>
      <c r="E15" s="688"/>
      <c r="F15" s="688"/>
      <c r="G15" s="688"/>
    </row>
    <row r="16" spans="1:27" ht="12.75" customHeight="1" x14ac:dyDescent="0.25">
      <c r="A16" s="6" t="s">
        <v>32</v>
      </c>
      <c r="B16" s="699" t="s">
        <v>78</v>
      </c>
      <c r="C16" s="699"/>
      <c r="D16" s="699"/>
      <c r="E16" s="699"/>
      <c r="F16" s="699"/>
      <c r="G16" s="699"/>
    </row>
    <row r="17" spans="1:27" ht="12.75" customHeight="1" x14ac:dyDescent="0.25">
      <c r="A17" s="6" t="s">
        <v>35</v>
      </c>
      <c r="B17" s="688" t="s">
        <v>9</v>
      </c>
      <c r="C17" s="688"/>
      <c r="D17" s="688"/>
      <c r="E17" s="688"/>
      <c r="F17" s="688"/>
      <c r="G17" s="688"/>
    </row>
    <row r="18" spans="1:27" ht="12.75" customHeight="1" x14ac:dyDescent="0.25">
      <c r="A18" s="6" t="s">
        <v>36</v>
      </c>
      <c r="B18" s="699" t="s">
        <v>10364</v>
      </c>
      <c r="C18" s="699"/>
      <c r="D18" s="699"/>
      <c r="E18" s="699"/>
      <c r="F18" s="699"/>
      <c r="G18" s="699"/>
    </row>
    <row r="19" spans="1:27" ht="13.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3.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3.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3.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3.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3.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3.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c r="AA25" s="9"/>
    </row>
    <row r="26" spans="1:27" ht="13.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3.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2.7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2.75" customHeight="1" x14ac:dyDescent="0.25">
      <c r="A29" s="430" t="s">
        <v>1956</v>
      </c>
      <c r="B29" s="430" t="s">
        <v>1956</v>
      </c>
      <c r="C29" s="810" t="s">
        <v>10812</v>
      </c>
      <c r="D29" s="810"/>
      <c r="E29" s="810"/>
      <c r="F29" s="810"/>
      <c r="G29" s="810"/>
      <c r="H29" s="10"/>
      <c r="I29" s="11"/>
      <c r="J29" s="11"/>
      <c r="K29" s="11"/>
      <c r="L29" s="11"/>
      <c r="M29" s="11"/>
      <c r="N29" s="11"/>
      <c r="O29" s="11"/>
      <c r="P29" s="9"/>
      <c r="Q29" s="9"/>
      <c r="R29" s="9"/>
      <c r="S29" s="9"/>
      <c r="T29" s="9"/>
      <c r="U29" s="9"/>
      <c r="V29" s="9"/>
      <c r="W29" s="9"/>
      <c r="X29" s="9"/>
      <c r="Y29" s="9"/>
      <c r="Z29" s="9"/>
      <c r="AA29" s="9"/>
    </row>
    <row r="30" spans="1:27" ht="12.75" customHeight="1" x14ac:dyDescent="0.25">
      <c r="A30" s="430" t="s">
        <v>10360</v>
      </c>
      <c r="B30" s="430" t="s">
        <v>10360</v>
      </c>
      <c r="C30" s="810"/>
      <c r="D30" s="810"/>
      <c r="E30" s="810"/>
      <c r="F30" s="810"/>
      <c r="G30" s="810"/>
      <c r="H30" s="11"/>
      <c r="I30" s="11"/>
      <c r="J30" s="11"/>
      <c r="K30" s="11"/>
      <c r="L30" s="11"/>
      <c r="M30" s="11"/>
      <c r="N30" s="11"/>
      <c r="O30" s="11"/>
      <c r="P30" s="9"/>
      <c r="Q30" s="9"/>
      <c r="R30" s="9"/>
      <c r="S30" s="9"/>
      <c r="T30" s="9"/>
      <c r="U30" s="9"/>
      <c r="V30" s="9"/>
      <c r="W30" s="9"/>
      <c r="X30" s="9"/>
      <c r="Y30" s="9"/>
      <c r="Z30" s="9"/>
      <c r="AA30" s="9"/>
    </row>
    <row r="31" spans="1:27" ht="12.75" customHeight="1" x14ac:dyDescent="0.25">
      <c r="A31" s="430" t="s">
        <v>5260</v>
      </c>
      <c r="B31" s="430" t="s">
        <v>10369</v>
      </c>
      <c r="C31" s="810"/>
      <c r="D31" s="810"/>
      <c r="E31" s="810"/>
      <c r="F31" s="810"/>
      <c r="G31" s="810"/>
      <c r="H31" s="11"/>
      <c r="I31" s="11"/>
      <c r="J31" s="11"/>
      <c r="K31" s="11"/>
      <c r="L31" s="11"/>
      <c r="M31" s="11"/>
      <c r="N31" s="11"/>
      <c r="O31" s="11"/>
      <c r="P31" s="9"/>
      <c r="Q31" s="9"/>
      <c r="R31" s="9"/>
      <c r="S31" s="9"/>
      <c r="T31" s="9"/>
      <c r="U31" s="9"/>
      <c r="V31" s="9"/>
      <c r="W31" s="9"/>
      <c r="X31" s="9"/>
      <c r="Y31" s="9"/>
      <c r="Z31" s="9"/>
      <c r="AA31" s="9"/>
    </row>
    <row r="32" spans="1:27" ht="12.75" customHeight="1" x14ac:dyDescent="0.25">
      <c r="A32" s="608" t="s">
        <v>5247</v>
      </c>
      <c r="B32" s="608" t="s">
        <v>10370</v>
      </c>
      <c r="C32" s="810"/>
      <c r="D32" s="810"/>
      <c r="E32" s="810"/>
      <c r="F32" s="810"/>
      <c r="G32" s="810"/>
      <c r="H32" s="11"/>
      <c r="I32" s="11"/>
      <c r="J32" s="11"/>
      <c r="K32" s="11"/>
      <c r="L32" s="11"/>
      <c r="M32" s="11"/>
      <c r="N32" s="11"/>
      <c r="O32" s="11"/>
      <c r="P32" s="9"/>
      <c r="Q32" s="9"/>
      <c r="R32" s="9"/>
      <c r="S32" s="9"/>
      <c r="T32" s="9"/>
      <c r="U32" s="9"/>
      <c r="V32" s="9"/>
      <c r="W32" s="9"/>
      <c r="X32" s="9"/>
      <c r="Y32" s="9"/>
      <c r="Z32" s="9"/>
      <c r="AA32" s="9"/>
    </row>
    <row r="33" spans="1:27" ht="12.75" customHeight="1" x14ac:dyDescent="0.25">
      <c r="A33" s="430" t="s">
        <v>5248</v>
      </c>
      <c r="B33" s="430" t="s">
        <v>10371</v>
      </c>
      <c r="C33" s="810"/>
      <c r="D33" s="810"/>
      <c r="E33" s="810"/>
      <c r="F33" s="810"/>
      <c r="G33" s="810"/>
      <c r="H33" s="11"/>
      <c r="I33" s="11"/>
      <c r="J33" s="11"/>
      <c r="K33" s="11"/>
      <c r="L33" s="11"/>
      <c r="M33" s="11"/>
      <c r="N33" s="11"/>
      <c r="O33" s="11"/>
      <c r="P33" s="9"/>
      <c r="Q33" s="9"/>
      <c r="R33" s="9"/>
      <c r="S33" s="9"/>
      <c r="T33" s="9"/>
      <c r="U33" s="9"/>
      <c r="V33" s="9"/>
      <c r="W33" s="9"/>
      <c r="X33" s="9"/>
      <c r="Y33" s="9"/>
      <c r="Z33" s="9"/>
      <c r="AA33" s="9"/>
    </row>
    <row r="34" spans="1:27" ht="12.75" customHeight="1" x14ac:dyDescent="0.25">
      <c r="A34" s="430" t="s">
        <v>5261</v>
      </c>
      <c r="B34" s="430" t="s">
        <v>5261</v>
      </c>
      <c r="C34" s="810"/>
      <c r="D34" s="810"/>
      <c r="E34" s="810"/>
      <c r="F34" s="810"/>
      <c r="G34" s="810"/>
      <c r="H34" s="11"/>
      <c r="I34" s="11"/>
      <c r="J34" s="11"/>
      <c r="K34" s="11"/>
      <c r="L34" s="11"/>
      <c r="M34" s="11"/>
      <c r="N34" s="11"/>
      <c r="O34" s="11"/>
      <c r="P34" s="9"/>
      <c r="Q34" s="9"/>
      <c r="R34" s="9"/>
      <c r="S34" s="9"/>
      <c r="T34" s="9"/>
      <c r="U34" s="9"/>
      <c r="V34" s="9"/>
      <c r="W34" s="9"/>
      <c r="X34" s="9"/>
      <c r="Y34" s="9"/>
      <c r="Z34" s="9"/>
      <c r="AA34" s="9"/>
    </row>
    <row r="35" spans="1:27" ht="12.75" customHeight="1" x14ac:dyDescent="0.25">
      <c r="A35" s="430" t="s">
        <v>5262</v>
      </c>
      <c r="B35" s="430" t="s">
        <v>5262</v>
      </c>
      <c r="C35" s="810"/>
      <c r="D35" s="810"/>
      <c r="E35" s="810"/>
      <c r="F35" s="810"/>
      <c r="G35" s="810"/>
      <c r="H35" s="11"/>
      <c r="I35" s="11"/>
      <c r="J35" s="11"/>
      <c r="K35" s="11"/>
      <c r="L35" s="11"/>
      <c r="M35" s="11"/>
      <c r="N35" s="11"/>
      <c r="O35" s="11"/>
      <c r="P35" s="9"/>
      <c r="Q35" s="9"/>
      <c r="R35" s="9"/>
      <c r="S35" s="9"/>
      <c r="T35" s="9"/>
      <c r="U35" s="9"/>
      <c r="V35" s="9"/>
      <c r="W35" s="9"/>
      <c r="X35" s="9"/>
      <c r="Y35" s="9"/>
      <c r="Z35" s="9"/>
      <c r="AA35" s="9"/>
    </row>
    <row r="36" spans="1:27" ht="12.75" customHeight="1" x14ac:dyDescent="0.25">
      <c r="A36" s="430" t="s">
        <v>5263</v>
      </c>
      <c r="B36" s="430" t="s">
        <v>5263</v>
      </c>
      <c r="C36" s="810"/>
      <c r="D36" s="810"/>
      <c r="E36" s="810"/>
      <c r="F36" s="810"/>
      <c r="G36" s="810"/>
      <c r="H36" s="11"/>
      <c r="I36" s="11"/>
      <c r="J36" s="11"/>
      <c r="K36" s="11"/>
      <c r="L36" s="11"/>
      <c r="M36" s="11"/>
      <c r="N36" s="11"/>
      <c r="O36" s="11"/>
      <c r="P36" s="9"/>
      <c r="Q36" s="9"/>
      <c r="R36" s="9"/>
      <c r="S36" s="9"/>
      <c r="T36" s="9"/>
      <c r="U36" s="9"/>
      <c r="V36" s="9"/>
      <c r="W36" s="9"/>
      <c r="X36" s="9"/>
      <c r="Y36" s="9"/>
      <c r="Z36" s="9"/>
      <c r="AA36" s="9"/>
    </row>
    <row r="37" spans="1:27" ht="12.75" customHeight="1" x14ac:dyDescent="0.25">
      <c r="A37" s="430" t="s">
        <v>5264</v>
      </c>
      <c r="B37" s="430" t="s">
        <v>5264</v>
      </c>
      <c r="C37" s="810"/>
      <c r="D37" s="810"/>
      <c r="E37" s="810"/>
      <c r="F37" s="810"/>
      <c r="G37" s="810"/>
      <c r="H37" s="11"/>
      <c r="I37" s="11"/>
      <c r="J37" s="11"/>
      <c r="K37" s="11"/>
      <c r="L37" s="11"/>
      <c r="M37" s="11"/>
      <c r="N37" s="11"/>
      <c r="O37" s="11"/>
      <c r="P37" s="9"/>
      <c r="Q37" s="9"/>
      <c r="R37" s="9"/>
      <c r="S37" s="9"/>
      <c r="T37" s="9"/>
      <c r="U37" s="9"/>
      <c r="V37" s="9"/>
      <c r="W37" s="9"/>
      <c r="X37" s="9"/>
      <c r="Y37" s="9"/>
      <c r="Z37" s="9"/>
      <c r="AA37" s="9"/>
    </row>
    <row r="38" spans="1:27" ht="12.75" customHeight="1" x14ac:dyDescent="0.25">
      <c r="A38" s="430" t="s">
        <v>5265</v>
      </c>
      <c r="B38" s="430" t="s">
        <v>5265</v>
      </c>
      <c r="C38" s="810"/>
      <c r="D38" s="810"/>
      <c r="E38" s="810"/>
      <c r="F38" s="810"/>
      <c r="G38" s="810"/>
      <c r="H38" s="11"/>
      <c r="I38" s="11"/>
      <c r="J38" s="11"/>
      <c r="K38" s="11"/>
      <c r="L38" s="11"/>
      <c r="M38" s="11"/>
      <c r="N38" s="11"/>
      <c r="O38" s="11"/>
      <c r="P38" s="9"/>
      <c r="Q38" s="9"/>
      <c r="R38" s="9"/>
      <c r="S38" s="9"/>
      <c r="T38" s="9"/>
      <c r="U38" s="9"/>
      <c r="V38" s="9"/>
      <c r="W38" s="9"/>
      <c r="X38" s="9"/>
      <c r="Y38" s="9"/>
      <c r="Z38" s="9"/>
      <c r="AA38" s="9"/>
    </row>
    <row r="39" spans="1:27" ht="12.75" customHeight="1" x14ac:dyDescent="0.25">
      <c r="A39" s="430" t="s">
        <v>10362</v>
      </c>
      <c r="B39" s="430" t="s">
        <v>10362</v>
      </c>
      <c r="C39" s="810"/>
      <c r="D39" s="810"/>
      <c r="E39" s="810"/>
      <c r="F39" s="810"/>
      <c r="G39" s="810"/>
      <c r="H39" s="11"/>
      <c r="I39" s="11"/>
      <c r="J39" s="11"/>
      <c r="K39" s="11"/>
      <c r="L39" s="11"/>
      <c r="M39" s="11"/>
      <c r="N39" s="11"/>
      <c r="O39" s="11"/>
      <c r="P39" s="9"/>
      <c r="Q39" s="9"/>
      <c r="R39" s="9"/>
      <c r="S39" s="9"/>
      <c r="T39" s="9"/>
      <c r="U39" s="9"/>
      <c r="V39" s="9"/>
      <c r="W39" s="9"/>
      <c r="X39" s="9"/>
      <c r="Y39" s="9"/>
      <c r="Z39" s="9"/>
      <c r="AA39" s="9"/>
    </row>
    <row r="40" spans="1:27" ht="12.75" customHeight="1" x14ac:dyDescent="0.25">
      <c r="A40" s="430" t="s">
        <v>10363</v>
      </c>
      <c r="B40" s="430" t="s">
        <v>10363</v>
      </c>
      <c r="C40" s="810"/>
      <c r="D40" s="810"/>
      <c r="E40" s="810"/>
      <c r="F40" s="810"/>
      <c r="G40" s="810"/>
      <c r="H40" s="11"/>
      <c r="I40" s="11"/>
      <c r="J40" s="11"/>
      <c r="K40" s="11"/>
      <c r="L40" s="11"/>
      <c r="M40" s="11"/>
      <c r="N40" s="11"/>
      <c r="O40" s="11"/>
      <c r="P40" s="9"/>
      <c r="Q40" s="9"/>
      <c r="R40" s="9"/>
      <c r="S40" s="9"/>
      <c r="T40" s="9"/>
      <c r="U40" s="9"/>
      <c r="V40" s="9"/>
      <c r="W40" s="9"/>
      <c r="X40" s="9"/>
      <c r="Y40" s="9"/>
      <c r="Z40" s="9"/>
      <c r="AA40" s="9"/>
    </row>
    <row r="41" spans="1:27" ht="12.75" customHeight="1" x14ac:dyDescent="0.25">
      <c r="A41" s="430" t="s">
        <v>5268</v>
      </c>
      <c r="B41" s="430" t="s">
        <v>5268</v>
      </c>
      <c r="C41" s="810"/>
      <c r="D41" s="810"/>
      <c r="E41" s="810"/>
      <c r="F41" s="810"/>
      <c r="G41" s="810"/>
      <c r="H41" s="11"/>
      <c r="I41" s="11"/>
      <c r="J41" s="11"/>
      <c r="K41" s="11"/>
      <c r="L41" s="11"/>
      <c r="M41" s="11"/>
      <c r="N41" s="11"/>
      <c r="O41" s="11"/>
      <c r="P41" s="9"/>
      <c r="Q41" s="9"/>
      <c r="R41" s="9"/>
      <c r="S41" s="9"/>
      <c r="T41" s="9"/>
      <c r="U41" s="9"/>
      <c r="V41" s="9"/>
      <c r="W41" s="9"/>
      <c r="X41" s="9"/>
      <c r="Y41" s="9"/>
      <c r="Z41" s="9"/>
      <c r="AA41" s="9"/>
    </row>
    <row r="42" spans="1:27" ht="12.75" customHeight="1" x14ac:dyDescent="0.25">
      <c r="A42" s="430" t="s">
        <v>5269</v>
      </c>
      <c r="B42" s="430" t="s">
        <v>5269</v>
      </c>
      <c r="C42" s="810"/>
      <c r="D42" s="810"/>
      <c r="E42" s="810"/>
      <c r="F42" s="810"/>
      <c r="G42" s="810"/>
      <c r="H42" s="11"/>
      <c r="I42" s="11"/>
      <c r="J42" s="11"/>
      <c r="K42" s="11"/>
      <c r="L42" s="11"/>
      <c r="M42" s="11"/>
      <c r="N42" s="11"/>
      <c r="O42" s="11"/>
      <c r="P42" s="9"/>
      <c r="Q42" s="9"/>
      <c r="R42" s="9"/>
      <c r="S42" s="9"/>
      <c r="T42" s="9"/>
      <c r="U42" s="9"/>
      <c r="V42" s="9"/>
      <c r="W42" s="9"/>
      <c r="X42" s="9"/>
      <c r="Y42" s="9"/>
      <c r="Z42" s="9"/>
      <c r="AA42" s="9"/>
    </row>
    <row r="43" spans="1:27" ht="12.75" customHeight="1" x14ac:dyDescent="0.25">
      <c r="A43" s="19" t="s">
        <v>53</v>
      </c>
      <c r="B43" s="19"/>
      <c r="C43" s="20"/>
      <c r="D43" s="20"/>
      <c r="E43" s="20"/>
      <c r="F43" s="20"/>
      <c r="G43" s="20"/>
      <c r="H43" s="10"/>
      <c r="I43" s="11"/>
      <c r="J43" s="11"/>
      <c r="K43" s="11"/>
      <c r="L43" s="11"/>
      <c r="M43" s="11"/>
      <c r="N43" s="11"/>
      <c r="O43" s="11"/>
      <c r="P43" s="9"/>
      <c r="Q43" s="9"/>
      <c r="R43" s="9"/>
      <c r="S43" s="9"/>
      <c r="T43" s="9"/>
      <c r="U43" s="9"/>
      <c r="V43" s="9"/>
      <c r="W43" s="9"/>
      <c r="X43" s="9"/>
      <c r="Y43" s="9"/>
      <c r="Z43" s="9"/>
      <c r="AA43" s="9"/>
    </row>
  </sheetData>
  <mergeCells count="18">
    <mergeCell ref="C29:G42"/>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CD02-000000000000}">
      <formula1>$AA$4:$AA$9</formula1>
    </dataValidation>
    <dataValidation type="list" allowBlank="1" showInputMessage="1" showErrorMessage="1" sqref="B10:G10" xr:uid="{00000000-0002-0000-CD02-000001000000}">
      <formula1>$AA$10:$AA$11</formula1>
    </dataValidation>
    <dataValidation type="list" allowBlank="1" showInputMessage="1" showErrorMessage="1" sqref="B12:G12" xr:uid="{00000000-0002-0000-CD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2-000000000000}">
  <dimension ref="A1:AA31"/>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85546875" style="431" customWidth="1"/>
    <col min="2" max="2" width="62.4257812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10372</v>
      </c>
      <c r="C3" s="702"/>
      <c r="D3" s="702"/>
      <c r="E3" s="702"/>
      <c r="F3" s="702"/>
      <c r="G3" s="702"/>
    </row>
    <row r="4" spans="1:27" ht="14.25" customHeight="1" x14ac:dyDescent="0.25">
      <c r="A4" s="6" t="s">
        <v>2</v>
      </c>
      <c r="B4" s="699" t="s">
        <v>10373</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90" t="s">
        <v>9</v>
      </c>
      <c r="C7" s="690"/>
      <c r="D7" s="690"/>
      <c r="E7" s="690"/>
      <c r="F7" s="690"/>
      <c r="G7" s="690"/>
      <c r="AA7" s="431" t="s">
        <v>12</v>
      </c>
    </row>
    <row r="8" spans="1:27" ht="14.25" customHeight="1" x14ac:dyDescent="0.25">
      <c r="A8" s="6" t="s">
        <v>13</v>
      </c>
      <c r="B8" s="699" t="s">
        <v>9</v>
      </c>
      <c r="C8" s="699"/>
      <c r="D8" s="699"/>
      <c r="E8" s="699"/>
      <c r="F8" s="699"/>
      <c r="G8" s="699"/>
      <c r="AA8" s="431" t="s">
        <v>14</v>
      </c>
    </row>
    <row r="9" spans="1:27" ht="14.25" customHeight="1" x14ac:dyDescent="0.25">
      <c r="A9" s="6" t="s">
        <v>15</v>
      </c>
      <c r="B9" s="699" t="s">
        <v>69</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31</v>
      </c>
      <c r="C12" s="688"/>
      <c r="D12" s="688"/>
      <c r="E12" s="688"/>
      <c r="F12" s="688"/>
      <c r="G12" s="688"/>
      <c r="Z12" s="431" t="s">
        <v>24</v>
      </c>
      <c r="AA12" s="431" t="s">
        <v>25</v>
      </c>
    </row>
    <row r="13" spans="1:27" ht="14.25" customHeight="1" x14ac:dyDescent="0.25">
      <c r="A13" s="6" t="s">
        <v>26</v>
      </c>
      <c r="B13" s="699" t="s">
        <v>10374</v>
      </c>
      <c r="C13" s="699"/>
      <c r="D13" s="699"/>
      <c r="E13" s="699"/>
      <c r="F13" s="699"/>
      <c r="G13" s="699"/>
      <c r="AA13" s="431" t="s">
        <v>18</v>
      </c>
    </row>
    <row r="14" spans="1:27" ht="14.25" customHeight="1" x14ac:dyDescent="0.25">
      <c r="A14" s="6" t="s">
        <v>28</v>
      </c>
      <c r="B14" s="688" t="s">
        <v>10375</v>
      </c>
      <c r="C14" s="688"/>
      <c r="D14" s="688"/>
      <c r="E14" s="688"/>
      <c r="F14" s="688"/>
      <c r="G14" s="688"/>
      <c r="Z14" s="431" t="s">
        <v>29</v>
      </c>
      <c r="AA14" s="431" t="s">
        <v>23</v>
      </c>
    </row>
    <row r="15" spans="1:27" ht="14.25" customHeight="1" x14ac:dyDescent="0.25">
      <c r="A15" s="6" t="s">
        <v>30</v>
      </c>
      <c r="B15" s="688" t="s">
        <v>10376</v>
      </c>
      <c r="C15" s="688"/>
      <c r="D15" s="688"/>
      <c r="E15" s="688"/>
      <c r="F15" s="688"/>
      <c r="G15" s="688"/>
      <c r="AA15" s="431" t="s">
        <v>31</v>
      </c>
    </row>
    <row r="16" spans="1:27" ht="14.25" customHeight="1" x14ac:dyDescent="0.25">
      <c r="A16" s="6" t="s">
        <v>32</v>
      </c>
      <c r="B16" s="699" t="s">
        <v>80</v>
      </c>
      <c r="C16" s="699"/>
      <c r="D16" s="699"/>
      <c r="E16" s="699"/>
      <c r="F16" s="699"/>
      <c r="G16" s="699"/>
      <c r="AA16" s="431"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24025</v>
      </c>
      <c r="D21" s="10">
        <f t="shared" ref="D21:G21" si="0">D20-D25</f>
        <v>23939</v>
      </c>
      <c r="E21" s="10">
        <f t="shared" si="0"/>
        <v>23820</v>
      </c>
      <c r="F21" s="10">
        <f t="shared" si="0"/>
        <v>24459</v>
      </c>
      <c r="G21" s="10">
        <f t="shared" si="0"/>
        <v>23937</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0.97738090395020549</v>
      </c>
      <c r="D22" s="12">
        <f t="shared" ref="D22:G22" si="1">D21/D20</f>
        <v>0.97531065390099814</v>
      </c>
      <c r="E22" s="12">
        <f t="shared" si="1"/>
        <v>0.97359601079048474</v>
      </c>
      <c r="F22" s="12">
        <f t="shared" si="1"/>
        <v>0.96844314222363004</v>
      </c>
      <c r="G22" s="12">
        <f t="shared" si="1"/>
        <v>0.96450157144008386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556</v>
      </c>
      <c r="D25" s="13">
        <v>606</v>
      </c>
      <c r="E25" s="13">
        <v>646</v>
      </c>
      <c r="F25" s="13">
        <v>797</v>
      </c>
      <c r="G25" s="13">
        <v>881</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2.2619096049794556E-2</v>
      </c>
      <c r="D26" s="12">
        <f t="shared" ref="D26:F26" si="3">D25/D20</f>
        <v>2.4689346099001832E-2</v>
      </c>
      <c r="E26" s="12">
        <f t="shared" si="3"/>
        <v>2.6403989209515245E-2</v>
      </c>
      <c r="F26" s="12">
        <f t="shared" si="3"/>
        <v>3.1556857776369969E-2</v>
      </c>
      <c r="G26" s="12">
        <f>G25/G20</f>
        <v>3.5498428559916188E-2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10377</v>
      </c>
      <c r="B29" s="430" t="s">
        <v>10378</v>
      </c>
      <c r="C29" s="13">
        <v>4294</v>
      </c>
      <c r="D29" s="13">
        <v>4372</v>
      </c>
      <c r="E29" s="13">
        <v>4217</v>
      </c>
      <c r="F29" s="13">
        <v>4402</v>
      </c>
      <c r="G29" s="13">
        <v>4161</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10379</v>
      </c>
      <c r="B30" s="430" t="s">
        <v>10380</v>
      </c>
      <c r="C30" s="13">
        <v>19731</v>
      </c>
      <c r="D30" s="13">
        <v>19567</v>
      </c>
      <c r="E30" s="13">
        <v>19603</v>
      </c>
      <c r="F30" s="13">
        <v>20057</v>
      </c>
      <c r="G30" s="13">
        <v>19776</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SUM(C29:C30)</f>
        <v>24025</v>
      </c>
      <c r="D31" s="20">
        <f>SUM(D29:D30)</f>
        <v>23939</v>
      </c>
      <c r="E31" s="20">
        <f>SUM(E29:E30)</f>
        <v>23820</v>
      </c>
      <c r="F31" s="20">
        <f>SUM(F29:F30)</f>
        <v>24459</v>
      </c>
      <c r="G31" s="20">
        <f>SUM(G29:G30)</f>
        <v>23937</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CE02-000000000000}">
      <formula1>$AA$14:$AA$16</formula1>
    </dataValidation>
    <dataValidation type="list" allowBlank="1" showInputMessage="1" showErrorMessage="1" sqref="B10:G10" xr:uid="{00000000-0002-0000-CE02-000001000000}">
      <formula1>$AA$12:$AA$13</formula1>
    </dataValidation>
    <dataValidation type="list" allowBlank="1" showInputMessage="1" showErrorMessage="1" sqref="B5:G5" xr:uid="{00000000-0002-0000-CE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FF00"/>
    <pageSetUpPr fitToPage="1"/>
  </sheetPr>
  <dimension ref="A1:K31"/>
  <sheetViews>
    <sheetView topLeftCell="A4" zoomScale="80" zoomScaleNormal="80" workbookViewId="0">
      <selection activeCell="A20" sqref="A20:XFD20"/>
    </sheetView>
  </sheetViews>
  <sheetFormatPr defaultRowHeight="15" x14ac:dyDescent="0.25"/>
  <cols>
    <col min="1" max="1" width="36.85546875" customWidth="1"/>
    <col min="2" max="2" width="89.140625" customWidth="1"/>
    <col min="3" max="4" width="12" bestFit="1" customWidth="1"/>
    <col min="5" max="5" width="13.7109375" bestFit="1" customWidth="1"/>
    <col min="6"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9431</v>
      </c>
      <c r="C3" s="702"/>
      <c r="D3" s="702"/>
      <c r="E3" s="702"/>
      <c r="F3" s="702"/>
      <c r="G3" s="702"/>
      <c r="H3" s="702"/>
      <c r="I3" s="702"/>
      <c r="J3" s="702"/>
      <c r="K3" s="702"/>
    </row>
    <row r="4" spans="1:11" x14ac:dyDescent="0.25">
      <c r="A4" s="6" t="s">
        <v>2</v>
      </c>
      <c r="B4" s="699" t="s">
        <v>9432</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9433</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ht="29.25" customHeight="1" x14ac:dyDescent="0.25">
      <c r="A9" s="113" t="s">
        <v>15</v>
      </c>
      <c r="B9" s="706" t="s">
        <v>9434</v>
      </c>
      <c r="C9" s="706"/>
      <c r="D9" s="706"/>
      <c r="E9" s="706"/>
      <c r="F9" s="706"/>
      <c r="G9" s="706"/>
      <c r="H9" s="706"/>
      <c r="I9" s="706"/>
      <c r="J9" s="706"/>
      <c r="K9" s="706"/>
    </row>
    <row r="10" spans="1:11" ht="29.25" customHeight="1" x14ac:dyDescent="0.25">
      <c r="A10" s="113" t="s">
        <v>17</v>
      </c>
      <c r="B10" s="706" t="s">
        <v>9435</v>
      </c>
      <c r="C10" s="706"/>
      <c r="D10" s="706"/>
      <c r="E10" s="706"/>
      <c r="F10" s="706"/>
      <c r="G10" s="706"/>
      <c r="H10" s="706"/>
      <c r="I10" s="706"/>
      <c r="J10" s="706"/>
      <c r="K10" s="706"/>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9436</v>
      </c>
      <c r="C14" s="688"/>
      <c r="D14" s="688"/>
      <c r="E14" s="688"/>
      <c r="F14" s="688"/>
      <c r="G14" s="688"/>
      <c r="H14" s="688"/>
      <c r="I14" s="688"/>
      <c r="J14" s="688"/>
      <c r="K14" s="688"/>
    </row>
    <row r="15" spans="1:11" x14ac:dyDescent="0.25">
      <c r="A15" s="6" t="s">
        <v>30</v>
      </c>
      <c r="B15" s="688" t="s">
        <v>7677</v>
      </c>
      <c r="C15" s="688"/>
      <c r="D15" s="688"/>
      <c r="E15" s="688"/>
      <c r="F15" s="688"/>
      <c r="G15" s="688"/>
      <c r="H15" s="688"/>
      <c r="I15" s="688"/>
      <c r="J15" s="688"/>
      <c r="K15" s="688"/>
    </row>
    <row r="16" spans="1:11" x14ac:dyDescent="0.25">
      <c r="A16" s="6" t="s">
        <v>32</v>
      </c>
      <c r="B16" s="699" t="s">
        <v>401</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c r="C18" s="700"/>
      <c r="D18" s="700"/>
      <c r="E18" s="700"/>
      <c r="F18" s="700"/>
      <c r="G18" s="701"/>
      <c r="H18" s="701"/>
      <c r="I18" s="701"/>
      <c r="J18" s="701"/>
      <c r="K18" s="701"/>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78">
        <v>14085</v>
      </c>
      <c r="D21" s="178">
        <v>22540</v>
      </c>
      <c r="E21" s="178">
        <v>22350</v>
      </c>
      <c r="F21" s="178">
        <v>23277</v>
      </c>
      <c r="G21" s="10">
        <f>G20-G25</f>
        <v>23458</v>
      </c>
      <c r="H21" s="10">
        <f t="shared" ref="H21:K21" si="0">H20-H25</f>
        <v>23361</v>
      </c>
      <c r="I21" s="10">
        <f t="shared" si="0"/>
        <v>23375</v>
      </c>
      <c r="J21" s="10">
        <f t="shared" si="0"/>
        <v>24274</v>
      </c>
      <c r="K21" s="10">
        <f t="shared" si="0"/>
        <v>23773</v>
      </c>
    </row>
    <row r="22" spans="1:11" x14ac:dyDescent="0.25">
      <c r="A22" s="6" t="s">
        <v>45</v>
      </c>
      <c r="B22" s="419"/>
      <c r="C22" s="12">
        <f t="shared" ref="C22:F22" si="1">C21/C20</f>
        <v>0.6248059264516701</v>
      </c>
      <c r="D22" s="12">
        <f t="shared" si="1"/>
        <v>0.97634930260764097</v>
      </c>
      <c r="E22" s="12">
        <f t="shared" si="1"/>
        <v>0.9639437591650134</v>
      </c>
      <c r="F22" s="12">
        <f t="shared" si="1"/>
        <v>0.96019305337843408</v>
      </c>
      <c r="G22" s="12">
        <f>G21/G20</f>
        <v>0.9543143077987063</v>
      </c>
      <c r="H22" s="12">
        <f t="shared" ref="H22:K22" si="2">H21/H20</f>
        <v>0.95176206966795684</v>
      </c>
      <c r="I22" s="12">
        <f t="shared" si="2"/>
        <v>0.9554075042916701</v>
      </c>
      <c r="J22" s="12">
        <f t="shared" si="2"/>
        <v>0.96111815014254043</v>
      </c>
      <c r="K22" s="12">
        <f t="shared" si="2"/>
        <v>0.95789346442098477</v>
      </c>
    </row>
    <row r="23" spans="1:11" ht="30" x14ac:dyDescent="0.25">
      <c r="A23" s="6" t="s">
        <v>46</v>
      </c>
      <c r="B23" s="565" t="s">
        <v>9437</v>
      </c>
      <c r="C23" s="419"/>
      <c r="D23" s="419"/>
      <c r="E23" s="419"/>
      <c r="F23" s="419"/>
      <c r="G23" s="10">
        <v>14</v>
      </c>
      <c r="H23" s="10">
        <v>33</v>
      </c>
      <c r="I23" s="10">
        <v>18</v>
      </c>
      <c r="J23" s="9">
        <v>26</v>
      </c>
      <c r="K23" s="9">
        <v>20</v>
      </c>
    </row>
    <row r="24" spans="1:11" x14ac:dyDescent="0.25">
      <c r="A24" s="6" t="s">
        <v>47</v>
      </c>
      <c r="B24" s="419"/>
      <c r="C24" s="12">
        <f t="shared" ref="C24:F24" si="3">C23/C20</f>
        <v>0</v>
      </c>
      <c r="D24" s="12">
        <f t="shared" si="3"/>
        <v>0</v>
      </c>
      <c r="E24" s="12">
        <f t="shared" si="3"/>
        <v>0</v>
      </c>
      <c r="F24" s="12">
        <f t="shared" si="3"/>
        <v>0</v>
      </c>
      <c r="G24" s="12">
        <f>G23/G20</f>
        <v>5.6954558398763274E-4</v>
      </c>
      <c r="H24" s="12">
        <f t="shared" ref="H24:J24" si="4">H23/H20</f>
        <v>1.3444693420248523E-3</v>
      </c>
      <c r="I24" s="12">
        <f t="shared" si="4"/>
        <v>7.3571486961497589E-4</v>
      </c>
      <c r="J24" s="12">
        <f t="shared" si="4"/>
        <v>1.0294583465315173E-3</v>
      </c>
      <c r="K24" s="12">
        <f>K23/K20</f>
        <v>8.0586670964622451E-4</v>
      </c>
    </row>
    <row r="25" spans="1:11" x14ac:dyDescent="0.25">
      <c r="A25" s="6" t="s">
        <v>48</v>
      </c>
      <c r="B25" s="419"/>
      <c r="C25" s="419">
        <v>8458</v>
      </c>
      <c r="D25" s="419">
        <v>546</v>
      </c>
      <c r="E25" s="419">
        <v>836</v>
      </c>
      <c r="F25" s="419">
        <v>965</v>
      </c>
      <c r="G25" s="10">
        <v>1123</v>
      </c>
      <c r="H25" s="10">
        <v>1184</v>
      </c>
      <c r="I25" s="10">
        <v>1091</v>
      </c>
      <c r="J25" s="9">
        <v>982</v>
      </c>
      <c r="K25" s="9">
        <v>1045</v>
      </c>
    </row>
    <row r="26" spans="1:11" x14ac:dyDescent="0.25">
      <c r="A26" s="6" t="s">
        <v>49</v>
      </c>
      <c r="B26" s="419"/>
      <c r="C26" s="12">
        <f t="shared" ref="C26:F26" si="5">C25/C20</f>
        <v>0.37519407354832984</v>
      </c>
      <c r="D26" s="12">
        <f t="shared" si="5"/>
        <v>2.3650697392359005E-2</v>
      </c>
      <c r="E26" s="12">
        <f t="shared" si="5"/>
        <v>3.6056240834986632E-2</v>
      </c>
      <c r="F26" s="12">
        <f t="shared" si="5"/>
        <v>3.9806946621565878E-2</v>
      </c>
      <c r="G26" s="12">
        <f>G25/G20</f>
        <v>4.5685692201293683E-2</v>
      </c>
      <c r="H26" s="12">
        <f t="shared" ref="H26:J26" si="6">H25/H20</f>
        <v>4.8237930332043183E-2</v>
      </c>
      <c r="I26" s="12">
        <f t="shared" si="6"/>
        <v>4.4592495708329925E-2</v>
      </c>
      <c r="J26" s="12">
        <f t="shared" si="6"/>
        <v>3.8881849857459613E-2</v>
      </c>
      <c r="K26" s="12">
        <f>K25/K20</f>
        <v>4.2106535579015232E-2</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3515</v>
      </c>
      <c r="B29" s="409"/>
      <c r="C29" s="134">
        <v>14085</v>
      </c>
      <c r="D29" s="134">
        <v>22540</v>
      </c>
      <c r="E29" s="134">
        <v>22350</v>
      </c>
      <c r="F29" s="134">
        <v>23277</v>
      </c>
      <c r="G29" s="208">
        <v>23458</v>
      </c>
      <c r="H29" s="208">
        <v>23361</v>
      </c>
      <c r="I29" s="208">
        <v>23375</v>
      </c>
      <c r="J29" s="208">
        <v>24274</v>
      </c>
      <c r="K29" s="208">
        <v>23773</v>
      </c>
    </row>
    <row r="30" spans="1:11" x14ac:dyDescent="0.25">
      <c r="A30" s="167" t="s">
        <v>1522</v>
      </c>
      <c r="C30" s="135">
        <v>8458</v>
      </c>
      <c r="D30" s="135">
        <v>546</v>
      </c>
      <c r="E30" s="295">
        <v>836</v>
      </c>
      <c r="F30" s="135">
        <v>965</v>
      </c>
      <c r="G30" s="217">
        <v>1123</v>
      </c>
      <c r="H30" s="217">
        <v>1184</v>
      </c>
      <c r="I30" s="217">
        <v>1091</v>
      </c>
      <c r="J30" s="217">
        <v>982</v>
      </c>
      <c r="K30" s="217">
        <v>1045</v>
      </c>
    </row>
    <row r="31" spans="1:11" x14ac:dyDescent="0.25">
      <c r="A31" s="19" t="s">
        <v>1440</v>
      </c>
      <c r="C31" s="468">
        <v>22543</v>
      </c>
      <c r="D31" s="468">
        <v>23086</v>
      </c>
      <c r="E31" s="468">
        <v>23186</v>
      </c>
      <c r="F31" s="468">
        <v>24242</v>
      </c>
      <c r="G31" s="566">
        <v>24581</v>
      </c>
      <c r="H31" s="566">
        <v>24545</v>
      </c>
      <c r="I31" s="566">
        <v>24466</v>
      </c>
      <c r="J31" s="566">
        <v>25256</v>
      </c>
      <c r="K31" s="5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1" orientation="landscape" r:id="rId1"/>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2-000000000000}">
  <dimension ref="A1:AA30"/>
  <sheetViews>
    <sheetView workbookViewId="0">
      <pane xSplit="1" ySplit="2" topLeftCell="B9"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85546875" style="431" customWidth="1"/>
    <col min="2" max="2" width="61.570312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10381</v>
      </c>
      <c r="C3" s="702"/>
      <c r="D3" s="702"/>
      <c r="E3" s="702"/>
      <c r="F3" s="702"/>
      <c r="G3" s="702"/>
    </row>
    <row r="4" spans="1:27" ht="14.25" customHeight="1" x14ac:dyDescent="0.25">
      <c r="A4" s="6" t="s">
        <v>2</v>
      </c>
      <c r="B4" s="699" t="s">
        <v>10382</v>
      </c>
      <c r="C4" s="699"/>
      <c r="D4" s="699"/>
      <c r="E4" s="699"/>
      <c r="F4" s="699"/>
      <c r="G4" s="699"/>
      <c r="Z4" s="431" t="s">
        <v>3</v>
      </c>
      <c r="AA4" s="431" t="s">
        <v>4</v>
      </c>
    </row>
    <row r="5" spans="1:27" ht="14.25" customHeight="1" x14ac:dyDescent="0.25">
      <c r="A5" s="6" t="s">
        <v>5</v>
      </c>
      <c r="B5" s="699" t="s">
        <v>16</v>
      </c>
      <c r="C5" s="699"/>
      <c r="D5" s="699"/>
      <c r="E5" s="699"/>
      <c r="F5" s="699"/>
      <c r="G5" s="699"/>
      <c r="AA5" s="431" t="s">
        <v>7</v>
      </c>
    </row>
    <row r="6" spans="1:27" ht="14.25" customHeight="1" x14ac:dyDescent="0.25">
      <c r="A6" s="6" t="s">
        <v>8</v>
      </c>
      <c r="B6" s="699" t="s">
        <v>2438</v>
      </c>
      <c r="C6" s="699"/>
      <c r="D6" s="699"/>
      <c r="E6" s="699"/>
      <c r="F6" s="699"/>
      <c r="G6" s="699"/>
      <c r="AA6" s="431" t="s">
        <v>10</v>
      </c>
    </row>
    <row r="7" spans="1:27" ht="14.25" customHeight="1" x14ac:dyDescent="0.25">
      <c r="A7" s="6" t="s">
        <v>11</v>
      </c>
      <c r="B7" s="690" t="s">
        <v>9</v>
      </c>
      <c r="C7" s="690"/>
      <c r="D7" s="690"/>
      <c r="E7" s="690"/>
      <c r="F7" s="690"/>
      <c r="G7" s="690"/>
      <c r="AA7" s="431" t="s">
        <v>12</v>
      </c>
    </row>
    <row r="8" spans="1:27" ht="14.25" customHeight="1" x14ac:dyDescent="0.25">
      <c r="A8" s="6" t="s">
        <v>13</v>
      </c>
      <c r="B8" s="688" t="s">
        <v>9</v>
      </c>
      <c r="C8" s="688"/>
      <c r="D8" s="688"/>
      <c r="E8" s="688"/>
      <c r="F8" s="688"/>
      <c r="G8" s="688"/>
      <c r="AA8" s="431" t="s">
        <v>14</v>
      </c>
    </row>
    <row r="9" spans="1:27" ht="14.25" customHeight="1" x14ac:dyDescent="0.25">
      <c r="A9" s="6" t="s">
        <v>15</v>
      </c>
      <c r="B9" s="699" t="s">
        <v>54</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31</v>
      </c>
      <c r="C12" s="688"/>
      <c r="D12" s="688"/>
      <c r="E12" s="688"/>
      <c r="F12" s="688"/>
      <c r="G12" s="688"/>
      <c r="Z12" s="431" t="s">
        <v>24</v>
      </c>
      <c r="AA12" s="431" t="s">
        <v>25</v>
      </c>
    </row>
    <row r="13" spans="1:27" ht="14.25" customHeight="1" x14ac:dyDescent="0.25">
      <c r="A13" s="6" t="s">
        <v>26</v>
      </c>
      <c r="B13" s="699" t="s">
        <v>10383</v>
      </c>
      <c r="C13" s="699"/>
      <c r="D13" s="699"/>
      <c r="E13" s="699"/>
      <c r="F13" s="699"/>
      <c r="G13" s="699"/>
      <c r="AA13" s="431" t="s">
        <v>18</v>
      </c>
    </row>
    <row r="14" spans="1:27" ht="14.25" customHeight="1" x14ac:dyDescent="0.25">
      <c r="A14" s="6" t="s">
        <v>28</v>
      </c>
      <c r="B14" s="688" t="s">
        <v>10384</v>
      </c>
      <c r="C14" s="688"/>
      <c r="D14" s="688"/>
      <c r="E14" s="688"/>
      <c r="F14" s="688"/>
      <c r="G14" s="688"/>
      <c r="Z14" s="431" t="s">
        <v>29</v>
      </c>
      <c r="AA14" s="431" t="s">
        <v>23</v>
      </c>
    </row>
    <row r="15" spans="1:27" ht="14.25" customHeight="1" x14ac:dyDescent="0.25">
      <c r="A15" s="6" t="s">
        <v>30</v>
      </c>
      <c r="B15" s="688" t="s">
        <v>10376</v>
      </c>
      <c r="C15" s="688"/>
      <c r="D15" s="688"/>
      <c r="E15" s="688"/>
      <c r="F15" s="688"/>
      <c r="G15" s="688"/>
      <c r="AA15" s="431" t="s">
        <v>31</v>
      </c>
    </row>
    <row r="16" spans="1:27" ht="14.25" customHeight="1" x14ac:dyDescent="0.25">
      <c r="A16" s="6" t="s">
        <v>32</v>
      </c>
      <c r="B16" s="699" t="s">
        <v>81</v>
      </c>
      <c r="C16" s="699"/>
      <c r="D16" s="699"/>
      <c r="E16" s="699"/>
      <c r="F16" s="699"/>
      <c r="G16" s="699"/>
      <c r="AA16" s="431"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23720</v>
      </c>
      <c r="D21" s="10">
        <f t="shared" ref="D21:G21" si="0">D20-D25</f>
        <v>23687</v>
      </c>
      <c r="E21" s="10">
        <f t="shared" si="0"/>
        <v>23540</v>
      </c>
      <c r="F21" s="10">
        <f t="shared" si="0"/>
        <v>24108</v>
      </c>
      <c r="G21" s="10">
        <f t="shared" si="0"/>
        <v>23572</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0.96497294658476063</v>
      </c>
      <c r="D22" s="12">
        <f t="shared" ref="D22:G22" si="1">D21/D20</f>
        <v>0.96504379710735388</v>
      </c>
      <c r="E22" s="12">
        <f t="shared" si="1"/>
        <v>0.96215155726314072</v>
      </c>
      <c r="F22" s="12">
        <f t="shared" si="1"/>
        <v>0.95454545454545459</v>
      </c>
      <c r="G22" s="12">
        <f t="shared" si="1"/>
        <v>0.9497945039890402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5280</v>
      </c>
      <c r="D23" s="10">
        <v>4784</v>
      </c>
      <c r="E23" s="10">
        <v>6184</v>
      </c>
      <c r="F23" s="11">
        <v>7552</v>
      </c>
      <c r="G23" s="11">
        <v>7046</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0.21480004881819292</v>
      </c>
      <c r="D24" s="12">
        <f t="shared" ref="D24:F24" si="2">D23/D20</f>
        <v>0.19490731309839071</v>
      </c>
      <c r="E24" s="12">
        <f t="shared" si="2"/>
        <v>0.25275893076105616</v>
      </c>
      <c r="F24" s="12">
        <f t="shared" si="2"/>
        <v>0.29901805511561608</v>
      </c>
      <c r="G24" s="12">
        <f>G23/G20</f>
        <v>0.2839068418083649</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861</v>
      </c>
      <c r="D25" s="10">
        <v>858</v>
      </c>
      <c r="E25" s="10">
        <v>926</v>
      </c>
      <c r="F25" s="11">
        <v>1148</v>
      </c>
      <c r="G25" s="11">
        <v>1246</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3.5027053415239415E-2</v>
      </c>
      <c r="D26" s="12">
        <f t="shared" ref="D26:F26" si="3">D25/D20</f>
        <v>3.4956202892646157E-2</v>
      </c>
      <c r="E26" s="12">
        <f t="shared" si="3"/>
        <v>3.7848442736859313E-2</v>
      </c>
      <c r="F26" s="12">
        <f t="shared" si="3"/>
        <v>4.5454545454545456E-2</v>
      </c>
      <c r="G26" s="12">
        <f>G25/G20</f>
        <v>5.0205496010959784E-2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430" t="s">
        <v>1932</v>
      </c>
      <c r="C29" s="10">
        <v>23720</v>
      </c>
      <c r="D29" s="10">
        <v>23687</v>
      </c>
      <c r="E29" s="10">
        <v>23540</v>
      </c>
      <c r="F29" s="11">
        <v>24108</v>
      </c>
      <c r="G29" s="11">
        <v>23572</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23720</v>
      </c>
      <c r="D30" s="20">
        <f>SUM(D29:D29)</f>
        <v>23687</v>
      </c>
      <c r="E30" s="20">
        <f>SUM(E29:E29)</f>
        <v>23540</v>
      </c>
      <c r="F30" s="20">
        <f>SUM(F29:F29)</f>
        <v>24108</v>
      </c>
      <c r="G30" s="20">
        <f>SUM(G29:G29)</f>
        <v>23572</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CF02-000000000000}">
      <formula1>$AA$14:$AA$16</formula1>
    </dataValidation>
    <dataValidation type="list" allowBlank="1" showInputMessage="1" showErrorMessage="1" sqref="B10:G10" xr:uid="{00000000-0002-0000-CF02-000001000000}">
      <formula1>$AA$12:$AA$13</formula1>
    </dataValidation>
    <dataValidation type="list" allowBlank="1" showInputMessage="1" showErrorMessage="1" sqref="B5:G5" xr:uid="{00000000-0002-0000-CF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2-000000000000}">
  <dimension ref="A1:AA30"/>
  <sheetViews>
    <sheetView workbookViewId="0">
      <pane xSplit="1" ySplit="2" topLeftCell="B9"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85546875" style="431" customWidth="1"/>
    <col min="2" max="2" width="62.855468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10385</v>
      </c>
      <c r="C3" s="702"/>
      <c r="D3" s="702"/>
      <c r="E3" s="702"/>
      <c r="F3" s="702"/>
      <c r="G3" s="702"/>
    </row>
    <row r="4" spans="1:27" ht="14.25" customHeight="1" x14ac:dyDescent="0.25">
      <c r="A4" s="6" t="s">
        <v>2</v>
      </c>
      <c r="B4" s="699" t="s">
        <v>10386</v>
      </c>
      <c r="C4" s="699"/>
      <c r="D4" s="699"/>
      <c r="E4" s="699"/>
      <c r="F4" s="699"/>
      <c r="G4" s="699"/>
      <c r="Z4" s="431" t="s">
        <v>3</v>
      </c>
      <c r="AA4" s="431" t="s">
        <v>4</v>
      </c>
    </row>
    <row r="5" spans="1:27" ht="14.25" customHeight="1" x14ac:dyDescent="0.25">
      <c r="A5" s="6" t="s">
        <v>5</v>
      </c>
      <c r="B5" s="699" t="s">
        <v>16</v>
      </c>
      <c r="C5" s="699"/>
      <c r="D5" s="699"/>
      <c r="E5" s="699"/>
      <c r="F5" s="699"/>
      <c r="G5" s="699"/>
      <c r="AA5" s="431" t="s">
        <v>7</v>
      </c>
    </row>
    <row r="6" spans="1:27" ht="14.25" customHeight="1" x14ac:dyDescent="0.25">
      <c r="A6" s="6" t="s">
        <v>8</v>
      </c>
      <c r="B6" s="699" t="s">
        <v>2438</v>
      </c>
      <c r="C6" s="699"/>
      <c r="D6" s="699"/>
      <c r="E6" s="699"/>
      <c r="F6" s="699"/>
      <c r="G6" s="699"/>
      <c r="AA6" s="431" t="s">
        <v>10</v>
      </c>
    </row>
    <row r="7" spans="1:27" ht="14.25" customHeight="1" x14ac:dyDescent="0.25">
      <c r="A7" s="6" t="s">
        <v>11</v>
      </c>
      <c r="B7" s="690" t="s">
        <v>9</v>
      </c>
      <c r="C7" s="690"/>
      <c r="D7" s="690"/>
      <c r="E7" s="690"/>
      <c r="F7" s="690"/>
      <c r="G7" s="690"/>
      <c r="AA7" s="431" t="s">
        <v>12</v>
      </c>
    </row>
    <row r="8" spans="1:27" ht="14.25" customHeight="1" x14ac:dyDescent="0.25">
      <c r="A8" s="6" t="s">
        <v>13</v>
      </c>
      <c r="B8" s="688" t="s">
        <v>9</v>
      </c>
      <c r="C8" s="688"/>
      <c r="D8" s="688"/>
      <c r="E8" s="688"/>
      <c r="F8" s="688"/>
      <c r="G8" s="688"/>
      <c r="AA8" s="431" t="s">
        <v>14</v>
      </c>
    </row>
    <row r="9" spans="1:27" ht="14.25" customHeight="1" x14ac:dyDescent="0.25">
      <c r="A9" s="6" t="s">
        <v>15</v>
      </c>
      <c r="B9" s="699" t="s">
        <v>54</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31</v>
      </c>
      <c r="C12" s="688"/>
      <c r="D12" s="688"/>
      <c r="E12" s="688"/>
      <c r="F12" s="688"/>
      <c r="G12" s="688"/>
      <c r="Z12" s="431" t="s">
        <v>24</v>
      </c>
      <c r="AA12" s="431" t="s">
        <v>25</v>
      </c>
    </row>
    <row r="13" spans="1:27" ht="14.25" customHeight="1" x14ac:dyDescent="0.25">
      <c r="A13" s="6" t="s">
        <v>26</v>
      </c>
      <c r="B13" s="782" t="s">
        <v>10387</v>
      </c>
      <c r="C13" s="782"/>
      <c r="D13" s="782"/>
      <c r="E13" s="782"/>
      <c r="F13" s="782"/>
      <c r="G13" s="782"/>
      <c r="AA13" s="431" t="s">
        <v>18</v>
      </c>
    </row>
    <row r="14" spans="1:27" ht="14.25" customHeight="1" x14ac:dyDescent="0.25">
      <c r="A14" s="6" t="s">
        <v>28</v>
      </c>
      <c r="B14" s="688" t="s">
        <v>10388</v>
      </c>
      <c r="C14" s="688"/>
      <c r="D14" s="688"/>
      <c r="E14" s="688"/>
      <c r="F14" s="688"/>
      <c r="G14" s="688"/>
      <c r="Z14" s="431" t="s">
        <v>29</v>
      </c>
      <c r="AA14" s="431" t="s">
        <v>23</v>
      </c>
    </row>
    <row r="15" spans="1:27" ht="14.25" customHeight="1" x14ac:dyDescent="0.25">
      <c r="A15" s="6" t="s">
        <v>30</v>
      </c>
      <c r="B15" s="688" t="s">
        <v>10376</v>
      </c>
      <c r="C15" s="688"/>
      <c r="D15" s="688"/>
      <c r="E15" s="688"/>
      <c r="F15" s="688"/>
      <c r="G15" s="688"/>
      <c r="AA15" s="431" t="s">
        <v>31</v>
      </c>
    </row>
    <row r="16" spans="1:27" ht="14.25" customHeight="1" x14ac:dyDescent="0.25">
      <c r="A16" s="6" t="s">
        <v>32</v>
      </c>
      <c r="B16" s="699" t="s">
        <v>82</v>
      </c>
      <c r="C16" s="699"/>
      <c r="D16" s="699"/>
      <c r="E16" s="699"/>
      <c r="F16" s="699"/>
      <c r="G16" s="699"/>
      <c r="AA16" s="431"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23326</v>
      </c>
      <c r="D21" s="10">
        <f t="shared" ref="D21:G21" si="0">D20-D25</f>
        <v>23272</v>
      </c>
      <c r="E21" s="10">
        <f t="shared" si="0"/>
        <v>23218</v>
      </c>
      <c r="F21" s="10">
        <f t="shared" si="0"/>
        <v>23845</v>
      </c>
      <c r="G21" s="10">
        <f t="shared" si="0"/>
        <v>23398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0.94894430657825146</v>
      </c>
      <c r="D22" s="12">
        <f t="shared" ref="D22:G22" si="1">D21/D20</f>
        <v>0.948136076594011</v>
      </c>
      <c r="E22" s="12">
        <f t="shared" si="1"/>
        <v>0.94899043570669506</v>
      </c>
      <c r="F22" s="12">
        <f t="shared" si="1"/>
        <v>0.94413208742477039</v>
      </c>
      <c r="G22" s="12">
        <f t="shared" si="1"/>
        <v>0.94278346361511811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3363</v>
      </c>
      <c r="D23" s="10">
        <v>2882</v>
      </c>
      <c r="E23" s="10">
        <v>2617</v>
      </c>
      <c r="F23" s="11">
        <v>2641</v>
      </c>
      <c r="G23" s="11">
        <v>2163</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0.1368129856393149</v>
      </c>
      <c r="D24" s="12">
        <f t="shared" ref="D24:F24" si="2">D23/D20</f>
        <v>0.11741698920350377</v>
      </c>
      <c r="E24" s="12">
        <f t="shared" si="2"/>
        <v>0.1069647674323551</v>
      </c>
      <c r="F24" s="12">
        <f t="shared" si="2"/>
        <v>0.10456921127652835</v>
      </c>
      <c r="G24" s="12">
        <f>G23/G20</f>
        <v>8.7154484648239175E-2</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1255</v>
      </c>
      <c r="D25" s="10">
        <v>1273</v>
      </c>
      <c r="E25" s="10">
        <v>1248</v>
      </c>
      <c r="F25" s="11">
        <v>1411</v>
      </c>
      <c r="G25" s="11">
        <v>1420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5.1055693421748503E-2</v>
      </c>
      <c r="D26" s="12">
        <f t="shared" ref="D26:F26" si="3">D25/D20</f>
        <v>5.1863923405988999E-2</v>
      </c>
      <c r="E26" s="12">
        <f t="shared" si="3"/>
        <v>5.1009564293304992E-2</v>
      </c>
      <c r="F26" s="12">
        <f t="shared" si="3"/>
        <v>5.5867912575229647E-2</v>
      </c>
      <c r="G26" s="12">
        <f>G25/G20</f>
        <v>5.7216536384881937E-2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430" t="s">
        <v>1932</v>
      </c>
      <c r="C29" s="10">
        <v>23326</v>
      </c>
      <c r="D29" s="10">
        <v>23272</v>
      </c>
      <c r="E29" s="10">
        <v>23218</v>
      </c>
      <c r="F29" s="11">
        <v>23845</v>
      </c>
      <c r="G29" s="11">
        <v>23398</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23326</v>
      </c>
      <c r="D30" s="20">
        <f>SUM(D29:D29)</f>
        <v>23272</v>
      </c>
      <c r="E30" s="20">
        <f>SUM(E29:E29)</f>
        <v>23218</v>
      </c>
      <c r="F30" s="20">
        <f>SUM(F29:F29)</f>
        <v>23845</v>
      </c>
      <c r="G30" s="20">
        <f>SUM(G29:G29)</f>
        <v>23398</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D002-000000000000}">
      <formula1>$AA$14:$AA$16</formula1>
    </dataValidation>
    <dataValidation type="list" allowBlank="1" showInputMessage="1" showErrorMessage="1" sqref="B10:G10" xr:uid="{00000000-0002-0000-D002-000001000000}">
      <formula1>$AA$12:$AA$13</formula1>
    </dataValidation>
    <dataValidation type="list" allowBlank="1" showInputMessage="1" showErrorMessage="1" sqref="B5:G5" xr:uid="{00000000-0002-0000-D0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2-000000000000}">
  <dimension ref="A1:AA30"/>
  <sheetViews>
    <sheetView workbookViewId="0">
      <pane xSplit="1" ySplit="2" topLeftCell="B9"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85546875" style="431" customWidth="1"/>
    <col min="2" max="2" width="63"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10389</v>
      </c>
      <c r="C3" s="702"/>
      <c r="D3" s="702"/>
      <c r="E3" s="702"/>
      <c r="F3" s="702"/>
      <c r="G3" s="702"/>
    </row>
    <row r="4" spans="1:27" ht="14.25" customHeight="1" x14ac:dyDescent="0.25">
      <c r="A4" s="6" t="s">
        <v>2</v>
      </c>
      <c r="B4" s="699" t="s">
        <v>10390</v>
      </c>
      <c r="C4" s="699"/>
      <c r="D4" s="699"/>
      <c r="E4" s="699"/>
      <c r="F4" s="699"/>
      <c r="G4" s="699"/>
      <c r="Z4" s="431" t="s">
        <v>3</v>
      </c>
      <c r="AA4" s="431" t="s">
        <v>4</v>
      </c>
    </row>
    <row r="5" spans="1:27" ht="14.25" customHeight="1" x14ac:dyDescent="0.25">
      <c r="A5" s="6" t="s">
        <v>5</v>
      </c>
      <c r="B5" s="699" t="s">
        <v>14</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90" t="s">
        <v>9</v>
      </c>
      <c r="C7" s="690"/>
      <c r="D7" s="690"/>
      <c r="E7" s="690"/>
      <c r="F7" s="690"/>
      <c r="G7" s="690"/>
      <c r="AA7" s="431" t="s">
        <v>12</v>
      </c>
    </row>
    <row r="8" spans="1:27" ht="14.25" customHeight="1" x14ac:dyDescent="0.25">
      <c r="A8" s="6" t="s">
        <v>13</v>
      </c>
      <c r="B8" s="699" t="s">
        <v>9</v>
      </c>
      <c r="C8" s="699"/>
      <c r="D8" s="699"/>
      <c r="E8" s="699"/>
      <c r="F8" s="699"/>
      <c r="G8" s="699"/>
      <c r="AA8" s="431" t="s">
        <v>14</v>
      </c>
    </row>
    <row r="9" spans="1:27" ht="14.25" customHeight="1" x14ac:dyDescent="0.25">
      <c r="A9" s="6" t="s">
        <v>15</v>
      </c>
      <c r="B9" s="699" t="s">
        <v>69</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31</v>
      </c>
      <c r="C12" s="688"/>
      <c r="D12" s="688"/>
      <c r="E12" s="688"/>
      <c r="F12" s="688"/>
      <c r="G12" s="688"/>
      <c r="Z12" s="431" t="s">
        <v>24</v>
      </c>
      <c r="AA12" s="431" t="s">
        <v>25</v>
      </c>
    </row>
    <row r="13" spans="1:27" ht="14.25" customHeight="1" x14ac:dyDescent="0.25">
      <c r="A13" s="6" t="s">
        <v>26</v>
      </c>
      <c r="B13" s="699" t="s">
        <v>10391</v>
      </c>
      <c r="C13" s="699"/>
      <c r="D13" s="699"/>
      <c r="E13" s="699"/>
      <c r="F13" s="699"/>
      <c r="G13" s="699"/>
      <c r="AA13" s="431" t="s">
        <v>18</v>
      </c>
    </row>
    <row r="14" spans="1:27" ht="14.25" customHeight="1" x14ac:dyDescent="0.25">
      <c r="A14" s="6" t="s">
        <v>28</v>
      </c>
      <c r="B14" s="688" t="s">
        <v>10392</v>
      </c>
      <c r="C14" s="688"/>
      <c r="D14" s="688"/>
      <c r="E14" s="688"/>
      <c r="F14" s="688"/>
      <c r="G14" s="688"/>
      <c r="Z14" s="431" t="s">
        <v>29</v>
      </c>
      <c r="AA14" s="431" t="s">
        <v>23</v>
      </c>
    </row>
    <row r="15" spans="1:27" ht="14.25" customHeight="1" x14ac:dyDescent="0.25">
      <c r="A15" s="6" t="s">
        <v>30</v>
      </c>
      <c r="B15" s="688" t="s">
        <v>10376</v>
      </c>
      <c r="C15" s="688"/>
      <c r="D15" s="688"/>
      <c r="E15" s="688"/>
      <c r="F15" s="688"/>
      <c r="G15" s="688"/>
      <c r="AA15" s="431" t="s">
        <v>31</v>
      </c>
    </row>
    <row r="16" spans="1:27" ht="14.25" customHeight="1" x14ac:dyDescent="0.25">
      <c r="A16" s="6" t="s">
        <v>32</v>
      </c>
      <c r="B16" s="699" t="s">
        <v>83</v>
      </c>
      <c r="C16" s="699"/>
      <c r="D16" s="699"/>
      <c r="E16" s="699"/>
      <c r="F16" s="699"/>
      <c r="G16" s="699"/>
      <c r="AA16" s="431"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24069</v>
      </c>
      <c r="D21" s="10">
        <f t="shared" ref="D21:G21" si="0">D20-D25</f>
        <v>23951</v>
      </c>
      <c r="E21" s="10">
        <f t="shared" si="0"/>
        <v>23743</v>
      </c>
      <c r="F21" s="10">
        <f t="shared" si="0"/>
        <v>24199</v>
      </c>
      <c r="G21" s="10">
        <f t="shared" si="0"/>
        <v>23795</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0.9791709043570237</v>
      </c>
      <c r="D22" s="12">
        <f t="shared" ref="D22:G22" si="1">D21/D20</f>
        <v>0.9757995518435526</v>
      </c>
      <c r="E22" s="12">
        <f t="shared" si="1"/>
        <v>0.97044878607046514</v>
      </c>
      <c r="F22" s="12">
        <f t="shared" si="1"/>
        <v>0.95814855875831484</v>
      </c>
      <c r="G22" s="12">
        <f t="shared" si="1"/>
        <v>0.95877991780159566</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1</v>
      </c>
      <c r="G23" s="9">
        <v>11</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3.9594551789673741E-5</v>
      </c>
      <c r="G24" s="12">
        <f>G23/G20</f>
        <v>4.4322669030542346E-4</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512</v>
      </c>
      <c r="D25" s="10">
        <v>594</v>
      </c>
      <c r="E25" s="10">
        <v>723</v>
      </c>
      <c r="F25" s="9">
        <v>1057</v>
      </c>
      <c r="G25" s="9">
        <v>1023</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2.0829095642976282E-2</v>
      </c>
      <c r="D26" s="12">
        <f t="shared" ref="D26:F26" si="3">D25/D20</f>
        <v>2.4200448156447341E-2</v>
      </c>
      <c r="E26" s="12">
        <f t="shared" si="3"/>
        <v>2.9551213929534866E-2</v>
      </c>
      <c r="F26" s="12">
        <f t="shared" si="3"/>
        <v>4.1851441241685147E-2</v>
      </c>
      <c r="G26" s="12">
        <f>G25/G20</f>
        <v>4.1220082198404381E-2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B29" s="430" t="s">
        <v>2022</v>
      </c>
      <c r="C29" s="10">
        <v>24069</v>
      </c>
      <c r="D29" s="10">
        <v>23951</v>
      </c>
      <c r="E29" s="10">
        <v>23743</v>
      </c>
      <c r="F29" s="11">
        <v>24199</v>
      </c>
      <c r="G29" s="11">
        <v>23795</v>
      </c>
      <c r="H29" s="11"/>
      <c r="I29" s="11"/>
      <c r="J29" s="11"/>
      <c r="K29" s="11"/>
      <c r="L29" s="11"/>
      <c r="M29" s="11"/>
      <c r="N29" s="11"/>
      <c r="O29" s="11"/>
      <c r="P29" s="9"/>
      <c r="Q29" s="9"/>
      <c r="R29" s="9"/>
      <c r="S29" s="9"/>
      <c r="T29" s="9"/>
      <c r="U29" s="9"/>
      <c r="V29" s="9"/>
      <c r="W29" s="9"/>
      <c r="X29" s="9"/>
      <c r="Y29" s="9"/>
      <c r="Z29" s="9"/>
      <c r="AA29" s="9"/>
    </row>
    <row r="30" spans="1:27" s="19" customFormat="1" ht="13.5" customHeight="1" x14ac:dyDescent="0.25">
      <c r="A30" s="19" t="s">
        <v>53</v>
      </c>
      <c r="C30" s="20">
        <f>SUM(C29:C29)</f>
        <v>24069</v>
      </c>
      <c r="D30" s="20">
        <f>SUM(D29:D29)</f>
        <v>23951</v>
      </c>
      <c r="E30" s="20">
        <f>SUM(E29:E29)</f>
        <v>23743</v>
      </c>
      <c r="F30" s="20">
        <f>SUM(F29:F29)</f>
        <v>24199</v>
      </c>
      <c r="G30" s="20">
        <f>SUM(G29:G29)</f>
        <v>23795</v>
      </c>
      <c r="H30" s="20"/>
      <c r="I30" s="20"/>
      <c r="J30" s="20"/>
      <c r="K30" s="20"/>
      <c r="L30" s="20"/>
      <c r="M30" s="20"/>
      <c r="N30" s="20"/>
      <c r="O30" s="20"/>
      <c r="P30" s="21"/>
      <c r="Q30" s="21"/>
      <c r="R30" s="21"/>
      <c r="S30" s="21"/>
      <c r="T30" s="21"/>
      <c r="U30" s="21"/>
      <c r="V30" s="21"/>
      <c r="W30" s="21"/>
      <c r="X30" s="21"/>
      <c r="Y30" s="21"/>
      <c r="Z30" s="21"/>
      <c r="AA30"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D102-000000000000}">
      <formula1>$AA$14:$AA$16</formula1>
    </dataValidation>
    <dataValidation type="list" allowBlank="1" showInputMessage="1" showErrorMessage="1" sqref="B10:G10" xr:uid="{00000000-0002-0000-D102-000001000000}">
      <formula1>$AA$12:$AA$13</formula1>
    </dataValidation>
    <dataValidation type="list" allowBlank="1" showInputMessage="1" showErrorMessage="1" sqref="B5:G5" xr:uid="{00000000-0002-0000-D1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2-000000000000}">
  <dimension ref="A1:AA31"/>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85546875" style="431" customWidth="1"/>
    <col min="2" max="2" width="63.855468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10393</v>
      </c>
      <c r="C3" s="702"/>
      <c r="D3" s="702"/>
      <c r="E3" s="702"/>
      <c r="F3" s="702"/>
      <c r="G3" s="702"/>
    </row>
    <row r="4" spans="1:27" ht="14.25" customHeight="1" x14ac:dyDescent="0.25">
      <c r="A4" s="6" t="s">
        <v>2</v>
      </c>
      <c r="B4" s="699" t="s">
        <v>10394</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90" t="s">
        <v>9</v>
      </c>
      <c r="C7" s="690"/>
      <c r="D7" s="690"/>
      <c r="E7" s="690"/>
      <c r="F7" s="690"/>
      <c r="G7" s="690"/>
      <c r="AA7" s="431" t="s">
        <v>12</v>
      </c>
    </row>
    <row r="8" spans="1:27" ht="14.25" customHeight="1" x14ac:dyDescent="0.25">
      <c r="A8" s="6" t="s">
        <v>13</v>
      </c>
      <c r="B8" s="699" t="s">
        <v>9</v>
      </c>
      <c r="C8" s="699"/>
      <c r="D8" s="699"/>
      <c r="E8" s="699"/>
      <c r="F8" s="699"/>
      <c r="G8" s="699"/>
      <c r="AA8" s="431" t="s">
        <v>14</v>
      </c>
    </row>
    <row r="9" spans="1:27" ht="14.25" customHeight="1" x14ac:dyDescent="0.25">
      <c r="A9" s="6" t="s">
        <v>15</v>
      </c>
      <c r="B9" s="699" t="s">
        <v>63</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23</v>
      </c>
      <c r="C12" s="688"/>
      <c r="D12" s="688"/>
      <c r="E12" s="688"/>
      <c r="F12" s="688"/>
      <c r="G12" s="688"/>
      <c r="Z12" s="431" t="s">
        <v>24</v>
      </c>
      <c r="AA12" s="431" t="s">
        <v>25</v>
      </c>
    </row>
    <row r="13" spans="1:27" ht="14.25" customHeight="1" x14ac:dyDescent="0.25">
      <c r="A13" s="6" t="s">
        <v>26</v>
      </c>
      <c r="B13" s="699" t="s">
        <v>9</v>
      </c>
      <c r="C13" s="699"/>
      <c r="D13" s="699"/>
      <c r="E13" s="699"/>
      <c r="F13" s="699"/>
      <c r="G13" s="699"/>
      <c r="AA13" s="431" t="s">
        <v>18</v>
      </c>
    </row>
    <row r="14" spans="1:27" ht="14.25" customHeight="1" x14ac:dyDescent="0.25">
      <c r="A14" s="6" t="s">
        <v>28</v>
      </c>
      <c r="B14" s="688" t="s">
        <v>10395</v>
      </c>
      <c r="C14" s="688"/>
      <c r="D14" s="688"/>
      <c r="E14" s="688"/>
      <c r="F14" s="688"/>
      <c r="G14" s="688"/>
      <c r="Z14" s="431" t="s">
        <v>29</v>
      </c>
      <c r="AA14" s="431" t="s">
        <v>23</v>
      </c>
    </row>
    <row r="15" spans="1:27" ht="14.25" customHeight="1" x14ac:dyDescent="0.25">
      <c r="A15" s="6" t="s">
        <v>30</v>
      </c>
      <c r="B15" s="688" t="s">
        <v>10396</v>
      </c>
      <c r="C15" s="688"/>
      <c r="D15" s="688"/>
      <c r="E15" s="688"/>
      <c r="F15" s="688"/>
      <c r="G15" s="688"/>
      <c r="AA15" s="431" t="s">
        <v>31</v>
      </c>
    </row>
    <row r="16" spans="1:27" ht="14.25" customHeight="1" x14ac:dyDescent="0.25">
      <c r="A16" s="6" t="s">
        <v>32</v>
      </c>
      <c r="B16" s="699" t="s">
        <v>84</v>
      </c>
      <c r="C16" s="699"/>
      <c r="D16" s="699"/>
      <c r="E16" s="699"/>
      <c r="F16" s="699"/>
      <c r="G16" s="699"/>
      <c r="AA16" s="431"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24470</v>
      </c>
      <c r="D21" s="10">
        <f t="shared" ref="D21:G21" si="0">D20-D25</f>
        <v>24444</v>
      </c>
      <c r="E21" s="10">
        <f t="shared" si="0"/>
        <v>24342</v>
      </c>
      <c r="F21" s="10">
        <f t="shared" si="0"/>
        <v>25110</v>
      </c>
      <c r="G21" s="10">
        <f t="shared" si="0"/>
        <v>24678</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0.99548431715552665</v>
      </c>
      <c r="D22" s="12">
        <f t="shared" ref="D22:G22" si="1">D21/D20</f>
        <v>0.99588510898349969</v>
      </c>
      <c r="E22" s="12">
        <f t="shared" si="1"/>
        <v>0.99493174200931911</v>
      </c>
      <c r="F22" s="12">
        <f t="shared" si="1"/>
        <v>0.99421919543870763</v>
      </c>
      <c r="G22" s="12">
        <f t="shared" si="1"/>
        <v>0.99435893303247647</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111</v>
      </c>
      <c r="D25" s="10">
        <v>101</v>
      </c>
      <c r="E25" s="10">
        <v>124</v>
      </c>
      <c r="F25" s="9">
        <v>146</v>
      </c>
      <c r="G25" s="9">
        <v>140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4.5156828444733741E-3</v>
      </c>
      <c r="D26" s="12">
        <f t="shared" ref="D26:F26" si="3">D25/D20</f>
        <v>4.1148910165003053E-3</v>
      </c>
      <c r="E26" s="12">
        <f t="shared" si="3"/>
        <v>5.0682579906809449E-3</v>
      </c>
      <c r="F26" s="12">
        <f t="shared" si="3"/>
        <v>5.7808045612923664E-3</v>
      </c>
      <c r="G26" s="12">
        <f>G25/G20</f>
        <v>5.6410669675235718E-3</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67</v>
      </c>
      <c r="B29" s="430" t="s">
        <v>10397</v>
      </c>
      <c r="C29" s="13">
        <v>1139</v>
      </c>
      <c r="D29" s="13">
        <v>1146</v>
      </c>
      <c r="E29" s="13">
        <v>1462</v>
      </c>
      <c r="F29" s="13">
        <v>1673</v>
      </c>
      <c r="G29" s="13">
        <v>1524</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66</v>
      </c>
      <c r="B30" s="430" t="s">
        <v>10398</v>
      </c>
      <c r="C30" s="13">
        <v>23331</v>
      </c>
      <c r="D30" s="13">
        <v>23298</v>
      </c>
      <c r="E30" s="13">
        <v>22880</v>
      </c>
      <c r="F30" s="13">
        <v>23437</v>
      </c>
      <c r="G30" s="13">
        <v>23154</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SUM(C29:C30)</f>
        <v>24470</v>
      </c>
      <c r="D31" s="20">
        <f>SUM(D29:D30)</f>
        <v>24444</v>
      </c>
      <c r="E31" s="20">
        <f>SUM(E29:E30)</f>
        <v>24342</v>
      </c>
      <c r="F31" s="20">
        <f>SUM(F29:F30)</f>
        <v>25110</v>
      </c>
      <c r="G31" s="20">
        <f>SUM(G29:G30)</f>
        <v>24678</v>
      </c>
      <c r="H31" s="20"/>
      <c r="I31" s="20"/>
      <c r="J31" s="20"/>
      <c r="K31" s="20"/>
      <c r="L31" s="20"/>
      <c r="M31" s="20"/>
      <c r="N31" s="20"/>
      <c r="O31" s="20"/>
      <c r="P31" s="21"/>
      <c r="Q31" s="21"/>
      <c r="R31" s="21"/>
      <c r="S31" s="21"/>
      <c r="T31" s="21"/>
      <c r="U31" s="21"/>
      <c r="V31" s="21"/>
      <c r="W31" s="21"/>
      <c r="X31" s="21"/>
      <c r="Y31" s="21"/>
      <c r="Z31" s="21"/>
      <c r="AA31"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5:G5" xr:uid="{00000000-0002-0000-D202-000000000000}">
      <formula1>$AA$4:$AA$11</formula1>
    </dataValidation>
    <dataValidation type="list" allowBlank="1" showInputMessage="1" showErrorMessage="1" sqref="B10:G10" xr:uid="{00000000-0002-0000-D202-000001000000}">
      <formula1>$AA$12:$AA$13</formula1>
    </dataValidation>
    <dataValidation type="list" allowBlank="1" showInputMessage="1" showErrorMessage="1" sqref="B12:G12" xr:uid="{00000000-0002-0000-D2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2-000000000000}">
  <dimension ref="A1:AA41"/>
  <sheetViews>
    <sheetView topLeftCell="A13" workbookViewId="0">
      <selection activeCell="J34" sqref="J34"/>
    </sheetView>
  </sheetViews>
  <sheetFormatPr defaultColWidth="9.140625" defaultRowHeight="15" x14ac:dyDescent="0.25"/>
  <cols>
    <col min="1" max="1" width="36.7109375" style="604" customWidth="1"/>
    <col min="2" max="2" width="58.42578125" style="604" customWidth="1"/>
    <col min="3" max="7" width="8" style="604" customWidth="1"/>
    <col min="8" max="16384" width="9.140625" style="604"/>
  </cols>
  <sheetData>
    <row r="1" spans="1:27" ht="18.75" x14ac:dyDescent="0.25">
      <c r="A1" s="427" t="s">
        <v>0</v>
      </c>
      <c r="B1" s="431"/>
      <c r="C1" s="431"/>
      <c r="D1" s="431"/>
      <c r="E1" s="3"/>
      <c r="F1" s="3"/>
      <c r="G1" s="431"/>
    </row>
    <row r="2" spans="1:27" ht="14.25" customHeight="1" x14ac:dyDescent="0.25">
      <c r="A2" s="431"/>
      <c r="B2" s="429"/>
      <c r="C2" s="429"/>
      <c r="D2" s="429"/>
      <c r="E2" s="429"/>
      <c r="F2" s="429"/>
      <c r="G2" s="431"/>
    </row>
    <row r="3" spans="1:27" ht="14.25" customHeight="1" x14ac:dyDescent="0.25">
      <c r="A3" s="5" t="s">
        <v>1</v>
      </c>
      <c r="B3" s="702" t="s">
        <v>10399</v>
      </c>
      <c r="C3" s="702"/>
      <c r="D3" s="702"/>
      <c r="E3" s="702"/>
      <c r="F3" s="702"/>
      <c r="G3" s="702"/>
    </row>
    <row r="4" spans="1:27" ht="14.25" customHeight="1" x14ac:dyDescent="0.25">
      <c r="A4" s="6" t="s">
        <v>2</v>
      </c>
      <c r="B4" s="699" t="s">
        <v>10400</v>
      </c>
      <c r="C4" s="699"/>
      <c r="D4" s="699"/>
      <c r="E4" s="699"/>
      <c r="F4" s="699"/>
      <c r="G4" s="699"/>
      <c r="Z4" s="431" t="s">
        <v>3</v>
      </c>
      <c r="AA4" s="431" t="s">
        <v>4</v>
      </c>
    </row>
    <row r="5" spans="1:27" ht="14.25" customHeight="1" x14ac:dyDescent="0.25">
      <c r="A5" s="6" t="s">
        <v>5</v>
      </c>
      <c r="B5" s="699" t="s">
        <v>6</v>
      </c>
      <c r="C5" s="699"/>
      <c r="D5" s="699"/>
      <c r="E5" s="699"/>
      <c r="F5" s="699"/>
      <c r="G5" s="699"/>
      <c r="Z5" s="431"/>
      <c r="AA5" s="431" t="s">
        <v>7</v>
      </c>
    </row>
    <row r="6" spans="1:27" ht="14.25" customHeight="1" x14ac:dyDescent="0.25">
      <c r="A6" s="6" t="s">
        <v>8</v>
      </c>
      <c r="B6" s="699" t="s">
        <v>9</v>
      </c>
      <c r="C6" s="699"/>
      <c r="D6" s="699"/>
      <c r="E6" s="699"/>
      <c r="F6" s="699"/>
      <c r="G6" s="699"/>
      <c r="Z6" s="431"/>
      <c r="AA6" s="431" t="s">
        <v>10</v>
      </c>
    </row>
    <row r="7" spans="1:27" ht="14.25" customHeight="1" x14ac:dyDescent="0.25">
      <c r="A7" s="6" t="s">
        <v>11</v>
      </c>
      <c r="B7" s="688" t="s">
        <v>1833</v>
      </c>
      <c r="C7" s="688"/>
      <c r="D7" s="688"/>
      <c r="E7" s="688"/>
      <c r="F7" s="688"/>
      <c r="G7" s="688"/>
      <c r="Z7" s="431"/>
      <c r="AA7" s="431" t="s">
        <v>12</v>
      </c>
    </row>
    <row r="8" spans="1:27" ht="14.25" customHeight="1" x14ac:dyDescent="0.25">
      <c r="A8" s="6" t="s">
        <v>13</v>
      </c>
      <c r="B8" s="699" t="s">
        <v>9</v>
      </c>
      <c r="C8" s="699"/>
      <c r="D8" s="699"/>
      <c r="E8" s="699"/>
      <c r="F8" s="699"/>
      <c r="G8" s="699"/>
      <c r="Z8" s="431"/>
      <c r="AA8" s="431" t="s">
        <v>14</v>
      </c>
    </row>
    <row r="9" spans="1:27" ht="14.25" customHeight="1" x14ac:dyDescent="0.25">
      <c r="A9" s="6" t="s">
        <v>15</v>
      </c>
      <c r="B9" s="699" t="s">
        <v>69</v>
      </c>
      <c r="C9" s="699"/>
      <c r="D9" s="699"/>
      <c r="E9" s="699"/>
      <c r="F9" s="699"/>
      <c r="G9" s="699"/>
      <c r="Z9" s="431"/>
      <c r="AA9" s="431" t="s">
        <v>16</v>
      </c>
    </row>
    <row r="10" spans="1:27" ht="14.25" customHeight="1" x14ac:dyDescent="0.25">
      <c r="A10" s="6" t="s">
        <v>17</v>
      </c>
      <c r="B10" s="699" t="s">
        <v>18</v>
      </c>
      <c r="C10" s="699"/>
      <c r="D10" s="699"/>
      <c r="E10" s="699"/>
      <c r="F10" s="699"/>
      <c r="G10" s="699"/>
      <c r="Z10" s="431"/>
      <c r="AA10" s="431" t="s">
        <v>6</v>
      </c>
    </row>
    <row r="11" spans="1:27" ht="14.25" customHeight="1" x14ac:dyDescent="0.25">
      <c r="A11" s="6" t="s">
        <v>19</v>
      </c>
      <c r="B11" s="699" t="s">
        <v>10401</v>
      </c>
      <c r="C11" s="699"/>
      <c r="D11" s="699"/>
      <c r="E11" s="699"/>
      <c r="F11" s="699"/>
      <c r="G11" s="699"/>
      <c r="Z11" s="431"/>
      <c r="AA11" s="431" t="s">
        <v>21</v>
      </c>
    </row>
    <row r="12" spans="1:27" ht="14.25" customHeight="1" x14ac:dyDescent="0.25">
      <c r="A12" s="6" t="s">
        <v>22</v>
      </c>
      <c r="B12" s="688" t="s">
        <v>23</v>
      </c>
      <c r="C12" s="688"/>
      <c r="D12" s="688"/>
      <c r="E12" s="688"/>
      <c r="F12" s="688"/>
      <c r="G12" s="688"/>
      <c r="Z12" s="431" t="s">
        <v>24</v>
      </c>
      <c r="AA12" s="431" t="s">
        <v>25</v>
      </c>
    </row>
    <row r="13" spans="1:27" ht="14.25" customHeight="1" x14ac:dyDescent="0.25">
      <c r="A13" s="6" t="s">
        <v>26</v>
      </c>
      <c r="B13" s="699" t="s">
        <v>85</v>
      </c>
      <c r="C13" s="699"/>
      <c r="D13" s="699"/>
      <c r="E13" s="699"/>
      <c r="F13" s="699"/>
      <c r="G13" s="699"/>
      <c r="Z13" s="431"/>
      <c r="AA13" s="431" t="s">
        <v>18</v>
      </c>
    </row>
    <row r="14" spans="1:27" ht="14.25" customHeight="1" x14ac:dyDescent="0.25">
      <c r="A14" s="6" t="s">
        <v>28</v>
      </c>
      <c r="B14" s="688" t="s">
        <v>10402</v>
      </c>
      <c r="C14" s="688"/>
      <c r="D14" s="688"/>
      <c r="E14" s="688"/>
      <c r="F14" s="688"/>
      <c r="G14" s="688"/>
      <c r="Z14" s="431" t="s">
        <v>29</v>
      </c>
      <c r="AA14" s="431" t="s">
        <v>23</v>
      </c>
    </row>
    <row r="15" spans="1:27" ht="14.25" customHeight="1" x14ac:dyDescent="0.25">
      <c r="A15" s="6" t="s">
        <v>30</v>
      </c>
      <c r="B15" s="688" t="s">
        <v>10376</v>
      </c>
      <c r="C15" s="688"/>
      <c r="D15" s="688"/>
      <c r="E15" s="688"/>
      <c r="F15" s="688"/>
      <c r="G15" s="688"/>
      <c r="Z15" s="431"/>
      <c r="AA15" s="431" t="s">
        <v>31</v>
      </c>
    </row>
    <row r="16" spans="1:27" ht="14.25" customHeight="1" x14ac:dyDescent="0.25">
      <c r="A16" s="6" t="s">
        <v>32</v>
      </c>
      <c r="B16" s="699" t="s">
        <v>86</v>
      </c>
      <c r="C16" s="699"/>
      <c r="D16" s="699"/>
      <c r="E16" s="699"/>
      <c r="F16" s="699"/>
      <c r="G16" s="699"/>
      <c r="Z16" s="431"/>
      <c r="AA16" s="431" t="s">
        <v>34</v>
      </c>
    </row>
    <row r="17" spans="1:7" ht="14.25" customHeight="1" x14ac:dyDescent="0.25">
      <c r="A17" s="6" t="s">
        <v>35</v>
      </c>
      <c r="B17" s="688" t="s">
        <v>9</v>
      </c>
      <c r="C17" s="688"/>
      <c r="D17" s="688"/>
      <c r="E17" s="688"/>
      <c r="F17" s="688"/>
      <c r="G17" s="688"/>
    </row>
    <row r="18" spans="1:7" ht="14.25" customHeight="1" x14ac:dyDescent="0.25">
      <c r="A18" s="6" t="s">
        <v>36</v>
      </c>
      <c r="B18" s="699" t="s">
        <v>9</v>
      </c>
      <c r="C18" s="699"/>
      <c r="D18" s="699"/>
      <c r="E18" s="699"/>
      <c r="F18" s="699"/>
      <c r="G18" s="699"/>
    </row>
    <row r="19" spans="1:7" ht="13.5" customHeight="1" x14ac:dyDescent="0.25">
      <c r="A19" s="7" t="s">
        <v>37</v>
      </c>
      <c r="B19" s="431"/>
      <c r="C19" s="8" t="s">
        <v>38</v>
      </c>
      <c r="D19" s="8" t="s">
        <v>39</v>
      </c>
      <c r="E19" s="8" t="s">
        <v>40</v>
      </c>
      <c r="F19" s="8" t="s">
        <v>41</v>
      </c>
      <c r="G19" s="8" t="s">
        <v>42</v>
      </c>
    </row>
    <row r="20" spans="1:7" ht="13.5" customHeight="1" x14ac:dyDescent="0.25">
      <c r="A20" s="6" t="s">
        <v>43</v>
      </c>
      <c r="B20" s="431"/>
      <c r="C20" s="10">
        <v>24581</v>
      </c>
      <c r="D20" s="10">
        <v>24545</v>
      </c>
      <c r="E20" s="10">
        <v>24466</v>
      </c>
      <c r="F20" s="11">
        <v>25256</v>
      </c>
      <c r="G20" s="11">
        <v>24818</v>
      </c>
    </row>
    <row r="21" spans="1:7" ht="13.5" customHeight="1" x14ac:dyDescent="0.25">
      <c r="A21" s="6" t="s">
        <v>44</v>
      </c>
      <c r="B21" s="431"/>
      <c r="C21" s="10">
        <f>C20-C25</f>
        <v>23828</v>
      </c>
      <c r="D21" s="10">
        <f t="shared" ref="D21:G21" si="0">D20-D25</f>
        <v>23545</v>
      </c>
      <c r="E21" s="10">
        <f t="shared" si="0"/>
        <v>23290</v>
      </c>
      <c r="F21" s="10">
        <f t="shared" si="0"/>
        <v>24762</v>
      </c>
      <c r="G21" s="10">
        <f t="shared" si="0"/>
        <v>24313</v>
      </c>
    </row>
    <row r="22" spans="1:7" ht="13.5" customHeight="1" x14ac:dyDescent="0.25">
      <c r="A22" s="6" t="s">
        <v>45</v>
      </c>
      <c r="B22" s="431"/>
      <c r="C22" s="12">
        <f>C21/C20</f>
        <v>0.96936658394695085</v>
      </c>
      <c r="D22" s="12">
        <f t="shared" ref="D22:G22" si="1">D21/D20</f>
        <v>0.95925850478712571</v>
      </c>
      <c r="E22" s="12">
        <f t="shared" si="1"/>
        <v>0.9519332951851549</v>
      </c>
      <c r="F22" s="12">
        <f t="shared" si="1"/>
        <v>0.98044029141590117</v>
      </c>
      <c r="G22" s="12">
        <f t="shared" si="1"/>
        <v>0.9796518655814328</v>
      </c>
    </row>
    <row r="23" spans="1:7" ht="13.5" customHeight="1" x14ac:dyDescent="0.25">
      <c r="A23" s="6" t="s">
        <v>46</v>
      </c>
      <c r="B23" s="431"/>
      <c r="C23" s="10">
        <v>0</v>
      </c>
      <c r="D23" s="10">
        <v>0</v>
      </c>
      <c r="E23" s="10">
        <v>0</v>
      </c>
      <c r="F23" s="9">
        <v>0</v>
      </c>
      <c r="G23" s="9">
        <v>0</v>
      </c>
    </row>
    <row r="24" spans="1:7" ht="13.5" customHeight="1" x14ac:dyDescent="0.25">
      <c r="A24" s="6" t="s">
        <v>47</v>
      </c>
      <c r="B24" s="431"/>
      <c r="C24" s="12">
        <f>C23/C20</f>
        <v>0</v>
      </c>
      <c r="D24" s="12">
        <f t="shared" ref="D24:F24" si="2">D23/D20</f>
        <v>0</v>
      </c>
      <c r="E24" s="12">
        <f t="shared" si="2"/>
        <v>0</v>
      </c>
      <c r="F24" s="12">
        <f t="shared" si="2"/>
        <v>0</v>
      </c>
      <c r="G24" s="12">
        <f>G23/G20</f>
        <v>0</v>
      </c>
    </row>
    <row r="25" spans="1:7" ht="13.5" customHeight="1" x14ac:dyDescent="0.25">
      <c r="A25" s="6" t="s">
        <v>48</v>
      </c>
      <c r="B25" s="431"/>
      <c r="C25" s="10">
        <v>753</v>
      </c>
      <c r="D25" s="10">
        <v>1000</v>
      </c>
      <c r="E25" s="10">
        <v>1176</v>
      </c>
      <c r="F25" s="9">
        <v>494</v>
      </c>
      <c r="G25" s="9">
        <v>505</v>
      </c>
    </row>
    <row r="26" spans="1:7" ht="13.5" customHeight="1" x14ac:dyDescent="0.25">
      <c r="A26" s="6" t="s">
        <v>49</v>
      </c>
      <c r="B26" s="431"/>
      <c r="C26" s="12">
        <f>C25/C20</f>
        <v>3.0633416053049103E-2</v>
      </c>
      <c r="D26" s="12">
        <f t="shared" ref="D26:F26" si="3">D25/D20</f>
        <v>4.0741495212874311E-2</v>
      </c>
      <c r="E26" s="12">
        <f t="shared" si="3"/>
        <v>4.8066704814845089E-2</v>
      </c>
      <c r="F26" s="12">
        <f t="shared" si="3"/>
        <v>1.9559708584098827E-2</v>
      </c>
      <c r="G26" s="12">
        <f>G25/G20</f>
        <v>2.0348134418567167E-2</v>
      </c>
    </row>
    <row r="27" spans="1:7" ht="13.5" customHeight="1" x14ac:dyDescent="0.25">
      <c r="A27" s="7" t="s">
        <v>50</v>
      </c>
      <c r="B27" s="431"/>
      <c r="C27" s="677" t="s">
        <v>51</v>
      </c>
      <c r="D27" s="677"/>
      <c r="E27" s="677"/>
      <c r="F27" s="677"/>
      <c r="G27" s="677"/>
    </row>
    <row r="28" spans="1:7" ht="13.5" customHeight="1" x14ac:dyDescent="0.25">
      <c r="A28" s="15" t="s">
        <v>52</v>
      </c>
      <c r="B28" s="16" t="s">
        <v>2</v>
      </c>
      <c r="C28" s="8" t="s">
        <v>38</v>
      </c>
      <c r="D28" s="8" t="s">
        <v>39</v>
      </c>
      <c r="E28" s="8" t="s">
        <v>40</v>
      </c>
      <c r="F28" s="8" t="s">
        <v>41</v>
      </c>
      <c r="G28" s="8" t="s">
        <v>42</v>
      </c>
    </row>
    <row r="29" spans="1:7" ht="13.5" customHeight="1" x14ac:dyDescent="0.25">
      <c r="A29" s="430" t="s">
        <v>1956</v>
      </c>
      <c r="B29" s="425" t="s">
        <v>10403</v>
      </c>
      <c r="C29" s="13">
        <v>15501</v>
      </c>
      <c r="D29" s="13">
        <v>15012</v>
      </c>
      <c r="E29" s="13">
        <v>14761</v>
      </c>
      <c r="F29" s="13">
        <v>15879</v>
      </c>
      <c r="G29" s="13">
        <v>15203</v>
      </c>
    </row>
    <row r="30" spans="1:7" ht="13.5" customHeight="1" x14ac:dyDescent="0.25">
      <c r="A30" s="430" t="s">
        <v>10404</v>
      </c>
      <c r="B30" s="425" t="s">
        <v>10405</v>
      </c>
      <c r="C30" s="13">
        <v>4610</v>
      </c>
      <c r="D30" s="13">
        <v>4988</v>
      </c>
      <c r="E30" s="13">
        <v>5160</v>
      </c>
      <c r="F30" s="13">
        <v>5450</v>
      </c>
      <c r="G30" s="13">
        <v>5686</v>
      </c>
    </row>
    <row r="31" spans="1:7" ht="13.5" customHeight="1" x14ac:dyDescent="0.25">
      <c r="A31" s="430" t="s">
        <v>10406</v>
      </c>
      <c r="B31" s="430" t="s">
        <v>10406</v>
      </c>
      <c r="C31" s="13">
        <v>1031</v>
      </c>
      <c r="D31" s="13">
        <v>962</v>
      </c>
      <c r="E31" s="13">
        <v>867</v>
      </c>
      <c r="F31" s="13">
        <v>849</v>
      </c>
      <c r="G31" s="13">
        <v>869</v>
      </c>
    </row>
    <row r="32" spans="1:7" ht="13.5" customHeight="1" x14ac:dyDescent="0.25">
      <c r="A32" s="430" t="s">
        <v>10407</v>
      </c>
      <c r="B32" s="430" t="s">
        <v>10407</v>
      </c>
      <c r="C32" s="13">
        <v>620</v>
      </c>
      <c r="D32" s="13">
        <v>513</v>
      </c>
      <c r="E32" s="13">
        <v>518</v>
      </c>
      <c r="F32" s="13">
        <v>551</v>
      </c>
      <c r="G32" s="13">
        <v>533</v>
      </c>
    </row>
    <row r="33" spans="1:7" ht="13.5" customHeight="1" x14ac:dyDescent="0.25">
      <c r="A33" s="430" t="s">
        <v>10408</v>
      </c>
      <c r="B33" s="430" t="s">
        <v>10408</v>
      </c>
      <c r="C33" s="13">
        <v>1093</v>
      </c>
      <c r="D33" s="13">
        <v>1057</v>
      </c>
      <c r="E33" s="13">
        <v>1004</v>
      </c>
      <c r="F33" s="13">
        <v>1158</v>
      </c>
      <c r="G33" s="13">
        <v>1185</v>
      </c>
    </row>
    <row r="34" spans="1:7" ht="13.5" customHeight="1" x14ac:dyDescent="0.25">
      <c r="A34" s="430" t="s">
        <v>10409</v>
      </c>
      <c r="B34" s="430" t="s">
        <v>10409</v>
      </c>
      <c r="C34" s="190" t="s">
        <v>1542</v>
      </c>
      <c r="D34" s="190" t="s">
        <v>1542</v>
      </c>
      <c r="E34" s="13">
        <v>10</v>
      </c>
      <c r="F34" s="13">
        <v>11</v>
      </c>
      <c r="G34" s="190" t="s">
        <v>1542</v>
      </c>
    </row>
    <row r="35" spans="1:7" ht="13.5" customHeight="1" x14ac:dyDescent="0.25">
      <c r="A35" s="430" t="s">
        <v>10410</v>
      </c>
      <c r="B35" s="425" t="s">
        <v>10411</v>
      </c>
      <c r="C35" s="13">
        <v>37</v>
      </c>
      <c r="D35" s="13">
        <v>31</v>
      </c>
      <c r="E35" s="13">
        <v>24</v>
      </c>
      <c r="F35" s="13">
        <v>20</v>
      </c>
      <c r="G35" s="13">
        <v>34</v>
      </c>
    </row>
    <row r="36" spans="1:7" ht="13.5" customHeight="1" x14ac:dyDescent="0.25">
      <c r="A36" s="430" t="s">
        <v>10412</v>
      </c>
      <c r="B36" s="425" t="s">
        <v>10413</v>
      </c>
      <c r="C36" s="13">
        <v>115</v>
      </c>
      <c r="D36" s="13">
        <v>132</v>
      </c>
      <c r="E36" s="13">
        <v>127</v>
      </c>
      <c r="F36" s="13">
        <v>131</v>
      </c>
      <c r="G36" s="13">
        <v>145</v>
      </c>
    </row>
    <row r="37" spans="1:7" ht="13.5" customHeight="1" x14ac:dyDescent="0.25">
      <c r="A37" s="430" t="s">
        <v>10414</v>
      </c>
      <c r="B37" s="425" t="s">
        <v>10415</v>
      </c>
      <c r="C37" s="13">
        <v>737</v>
      </c>
      <c r="D37" s="13">
        <v>394</v>
      </c>
      <c r="E37" s="13">
        <v>339</v>
      </c>
      <c r="F37" s="13">
        <v>275</v>
      </c>
      <c r="G37" s="13">
        <v>226</v>
      </c>
    </row>
    <row r="38" spans="1:7" ht="13.5" customHeight="1" x14ac:dyDescent="0.25">
      <c r="A38" s="430" t="s">
        <v>10416</v>
      </c>
      <c r="B38" s="425" t="s">
        <v>10417</v>
      </c>
      <c r="C38" s="13">
        <v>72</v>
      </c>
      <c r="D38" s="13">
        <v>35</v>
      </c>
      <c r="E38" s="13">
        <v>39</v>
      </c>
      <c r="F38" s="13">
        <v>38</v>
      </c>
      <c r="G38" s="13">
        <v>46</v>
      </c>
    </row>
    <row r="39" spans="1:7" ht="13.5" customHeight="1" x14ac:dyDescent="0.25">
      <c r="A39" s="430" t="s">
        <v>4522</v>
      </c>
      <c r="B39" s="430" t="s">
        <v>4522</v>
      </c>
      <c r="C39" s="190" t="s">
        <v>1542</v>
      </c>
      <c r="D39" s="190" t="s">
        <v>1542</v>
      </c>
      <c r="E39" s="190" t="s">
        <v>1542</v>
      </c>
      <c r="F39" s="190" t="s">
        <v>1542</v>
      </c>
      <c r="G39" s="190" t="s">
        <v>1542</v>
      </c>
    </row>
    <row r="40" spans="1:7" ht="13.5" customHeight="1" x14ac:dyDescent="0.25">
      <c r="A40" s="430" t="s">
        <v>10418</v>
      </c>
      <c r="B40" s="430" t="s">
        <v>10418</v>
      </c>
      <c r="C40" s="190" t="s">
        <v>1542</v>
      </c>
      <c r="D40" s="190" t="s">
        <v>1542</v>
      </c>
      <c r="E40" s="190" t="s">
        <v>1542</v>
      </c>
      <c r="F40" s="190" t="s">
        <v>1542</v>
      </c>
      <c r="G40" s="190" t="s">
        <v>1542</v>
      </c>
    </row>
    <row r="41" spans="1:7" ht="13.5" customHeight="1" x14ac:dyDescent="0.25">
      <c r="A41" s="19" t="s">
        <v>53</v>
      </c>
      <c r="B41" s="19"/>
      <c r="C41" s="20">
        <f>SUM(C29:C40)</f>
        <v>23816</v>
      </c>
      <c r="D41" s="20">
        <f>SUM(D29:D40)</f>
        <v>23124</v>
      </c>
      <c r="E41" s="20">
        <f>SUM(E29:E40)</f>
        <v>22849</v>
      </c>
      <c r="F41" s="20">
        <f>SUM(F29:F40)</f>
        <v>24362</v>
      </c>
      <c r="G41" s="20">
        <f>SUM(G29:G40)</f>
        <v>23927</v>
      </c>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D302-000000000000}">
      <formula1>$AA$14:$AA$16</formula1>
    </dataValidation>
    <dataValidation type="list" allowBlank="1" showInputMessage="1" showErrorMessage="1" sqref="B10:G10" xr:uid="{00000000-0002-0000-D302-000001000000}">
      <formula1>$AA$12:$AA$13</formula1>
    </dataValidation>
    <dataValidation type="list" allowBlank="1" showInputMessage="1" showErrorMessage="1" sqref="B5:G5" xr:uid="{00000000-0002-0000-D3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2-000000000000}">
  <dimension ref="A1:AA41"/>
  <sheetViews>
    <sheetView workbookViewId="0">
      <pane xSplit="1" ySplit="2" topLeftCell="B15" activePane="bottomRight" state="frozen"/>
      <selection activeCell="B14" sqref="B14:G14"/>
      <selection pane="topRight" activeCell="B14" sqref="B14:G14"/>
      <selection pane="bottomLeft" activeCell="B14" sqref="B14:G14"/>
      <selection pane="bottomRight" activeCell="G41" sqref="G41"/>
    </sheetView>
  </sheetViews>
  <sheetFormatPr defaultColWidth="9.140625" defaultRowHeight="15" x14ac:dyDescent="0.25"/>
  <cols>
    <col min="1" max="1" width="36.85546875" style="431" customWidth="1"/>
    <col min="2" max="2" width="63.140625" style="431" customWidth="1"/>
    <col min="3" max="7" width="8" style="431" customWidth="1"/>
    <col min="8" max="9" width="8.140625" style="431" customWidth="1"/>
    <col min="10" max="10" width="24.42578125" style="431" bestFit="1" customWidth="1"/>
    <col min="11"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10419</v>
      </c>
      <c r="C3" s="702"/>
      <c r="D3" s="702"/>
      <c r="E3" s="702"/>
      <c r="F3" s="702"/>
      <c r="G3" s="702"/>
    </row>
    <row r="4" spans="1:27" ht="14.25" customHeight="1" x14ac:dyDescent="0.25">
      <c r="A4" s="6" t="s">
        <v>2</v>
      </c>
      <c r="B4" s="699" t="s">
        <v>10420</v>
      </c>
      <c r="C4" s="699"/>
      <c r="D4" s="699"/>
      <c r="E4" s="699"/>
      <c r="F4" s="699"/>
      <c r="G4" s="699"/>
      <c r="I4" s="272" t="s">
        <v>57</v>
      </c>
      <c r="J4" s="272" t="s">
        <v>2</v>
      </c>
      <c r="Z4" s="431" t="s">
        <v>3</v>
      </c>
      <c r="AA4" s="431" t="s">
        <v>4</v>
      </c>
    </row>
    <row r="5" spans="1:27" ht="14.25" customHeight="1" x14ac:dyDescent="0.25">
      <c r="A5" s="6" t="s">
        <v>5</v>
      </c>
      <c r="B5" s="699" t="s">
        <v>16</v>
      </c>
      <c r="C5" s="699"/>
      <c r="D5" s="699"/>
      <c r="E5" s="699"/>
      <c r="F5" s="699"/>
      <c r="G5" s="699"/>
      <c r="I5" s="131" t="s">
        <v>1955</v>
      </c>
      <c r="J5" s="431" t="s">
        <v>1891</v>
      </c>
      <c r="AA5" s="431" t="s">
        <v>7</v>
      </c>
    </row>
    <row r="6" spans="1:27" ht="14.25" customHeight="1" x14ac:dyDescent="0.25">
      <c r="A6" s="6" t="s">
        <v>8</v>
      </c>
      <c r="B6" s="699" t="s">
        <v>9</v>
      </c>
      <c r="C6" s="699"/>
      <c r="D6" s="699"/>
      <c r="E6" s="699"/>
      <c r="F6" s="699"/>
      <c r="G6" s="699"/>
      <c r="I6" s="131" t="s">
        <v>58</v>
      </c>
      <c r="J6" s="431" t="s">
        <v>10421</v>
      </c>
      <c r="AA6" s="431" t="s">
        <v>10</v>
      </c>
    </row>
    <row r="7" spans="1:27" ht="14.25" customHeight="1" x14ac:dyDescent="0.25">
      <c r="A7" s="6" t="s">
        <v>11</v>
      </c>
      <c r="B7" s="688" t="s">
        <v>1833</v>
      </c>
      <c r="C7" s="688"/>
      <c r="D7" s="688"/>
      <c r="E7" s="688"/>
      <c r="F7" s="688"/>
      <c r="G7" s="688"/>
      <c r="I7" s="131" t="s">
        <v>59</v>
      </c>
      <c r="J7" s="431" t="s">
        <v>10422</v>
      </c>
      <c r="AA7" s="431" t="s">
        <v>12</v>
      </c>
    </row>
    <row r="8" spans="1:27" ht="14.25" customHeight="1" x14ac:dyDescent="0.25">
      <c r="A8" s="6" t="s">
        <v>13</v>
      </c>
      <c r="B8" s="699" t="s">
        <v>9</v>
      </c>
      <c r="C8" s="699"/>
      <c r="D8" s="699"/>
      <c r="E8" s="699"/>
      <c r="F8" s="699"/>
      <c r="G8" s="699"/>
      <c r="I8" s="131" t="s">
        <v>60</v>
      </c>
      <c r="J8" s="431" t="s">
        <v>10423</v>
      </c>
      <c r="AA8" s="431" t="s">
        <v>14</v>
      </c>
    </row>
    <row r="9" spans="1:27" ht="14.25" customHeight="1" x14ac:dyDescent="0.25">
      <c r="A9" s="6" t="s">
        <v>15</v>
      </c>
      <c r="B9" s="699" t="s">
        <v>69</v>
      </c>
      <c r="C9" s="699"/>
      <c r="D9" s="699"/>
      <c r="E9" s="699"/>
      <c r="F9" s="699"/>
      <c r="G9" s="699"/>
      <c r="I9" s="131" t="s">
        <v>61</v>
      </c>
      <c r="J9" s="431" t="s">
        <v>10424</v>
      </c>
      <c r="AA9" s="431" t="s">
        <v>16</v>
      </c>
    </row>
    <row r="10" spans="1:27" ht="14.25" customHeight="1" x14ac:dyDescent="0.25">
      <c r="A10" s="6" t="s">
        <v>17</v>
      </c>
      <c r="B10" s="699" t="s">
        <v>18</v>
      </c>
      <c r="C10" s="699"/>
      <c r="D10" s="699"/>
      <c r="E10" s="699"/>
      <c r="F10" s="699"/>
      <c r="G10" s="699"/>
      <c r="I10" s="131" t="s">
        <v>62</v>
      </c>
      <c r="J10" s="431" t="s">
        <v>10425</v>
      </c>
      <c r="AA10" s="431" t="s">
        <v>6</v>
      </c>
    </row>
    <row r="11" spans="1:27" ht="14.25" customHeight="1" x14ac:dyDescent="0.25">
      <c r="A11" s="6" t="s">
        <v>19</v>
      </c>
      <c r="B11" s="699" t="s">
        <v>20</v>
      </c>
      <c r="C11" s="699"/>
      <c r="D11" s="699"/>
      <c r="E11" s="699"/>
      <c r="F11" s="699"/>
      <c r="G11" s="699"/>
      <c r="I11" s="131" t="s">
        <v>77</v>
      </c>
      <c r="J11" s="431" t="s">
        <v>10426</v>
      </c>
      <c r="AA11" s="431" t="s">
        <v>21</v>
      </c>
    </row>
    <row r="12" spans="1:27" ht="14.25" customHeight="1" x14ac:dyDescent="0.25">
      <c r="A12" s="6" t="s">
        <v>22</v>
      </c>
      <c r="B12" s="688" t="s">
        <v>23</v>
      </c>
      <c r="C12" s="688"/>
      <c r="D12" s="688"/>
      <c r="E12" s="688"/>
      <c r="F12" s="688"/>
      <c r="G12" s="688"/>
      <c r="I12" s="131" t="s">
        <v>1963</v>
      </c>
      <c r="J12" s="431" t="s">
        <v>10427</v>
      </c>
      <c r="Z12" s="431" t="s">
        <v>24</v>
      </c>
      <c r="AA12" s="431" t="s">
        <v>25</v>
      </c>
    </row>
    <row r="13" spans="1:27" ht="14.25" customHeight="1" x14ac:dyDescent="0.25">
      <c r="A13" s="6" t="s">
        <v>26</v>
      </c>
      <c r="B13" s="699" t="s">
        <v>86</v>
      </c>
      <c r="C13" s="699"/>
      <c r="D13" s="699"/>
      <c r="E13" s="699"/>
      <c r="F13" s="699"/>
      <c r="G13" s="699"/>
      <c r="I13" s="131" t="s">
        <v>1965</v>
      </c>
      <c r="J13" s="431" t="s">
        <v>10428</v>
      </c>
      <c r="AA13" s="431" t="s">
        <v>18</v>
      </c>
    </row>
    <row r="14" spans="1:27" ht="14.25" customHeight="1" x14ac:dyDescent="0.25">
      <c r="A14" s="6" t="s">
        <v>28</v>
      </c>
      <c r="B14" s="688" t="s">
        <v>10402</v>
      </c>
      <c r="C14" s="688"/>
      <c r="D14" s="688"/>
      <c r="E14" s="688"/>
      <c r="F14" s="688"/>
      <c r="G14" s="688"/>
      <c r="I14" s="131" t="s">
        <v>1967</v>
      </c>
      <c r="J14" s="431" t="s">
        <v>10429</v>
      </c>
      <c r="Z14" s="431" t="s">
        <v>29</v>
      </c>
      <c r="AA14" s="431" t="s">
        <v>23</v>
      </c>
    </row>
    <row r="15" spans="1:27" ht="14.25" customHeight="1" x14ac:dyDescent="0.25">
      <c r="A15" s="6" t="s">
        <v>30</v>
      </c>
      <c r="B15" s="688" t="s">
        <v>10376</v>
      </c>
      <c r="C15" s="688"/>
      <c r="D15" s="688"/>
      <c r="E15" s="688"/>
      <c r="F15" s="688"/>
      <c r="G15" s="688"/>
      <c r="I15" s="131" t="s">
        <v>1968</v>
      </c>
      <c r="J15" s="431" t="s">
        <v>4515</v>
      </c>
      <c r="AA15" s="431" t="s">
        <v>31</v>
      </c>
    </row>
    <row r="16" spans="1:27" ht="14.25" customHeight="1" x14ac:dyDescent="0.25">
      <c r="A16" s="6" t="s">
        <v>32</v>
      </c>
      <c r="B16" s="699" t="s">
        <v>85</v>
      </c>
      <c r="C16" s="699"/>
      <c r="D16" s="699"/>
      <c r="E16" s="699"/>
      <c r="F16" s="699"/>
      <c r="G16" s="699"/>
      <c r="I16" s="131" t="s">
        <v>1970</v>
      </c>
      <c r="J16" s="431" t="s">
        <v>10430</v>
      </c>
      <c r="AA16" s="431" t="s">
        <v>34</v>
      </c>
    </row>
    <row r="17" spans="1:27" ht="14.25" customHeight="1" x14ac:dyDescent="0.25">
      <c r="A17" s="6" t="s">
        <v>35</v>
      </c>
      <c r="B17" s="688" t="s">
        <v>9</v>
      </c>
      <c r="C17" s="688"/>
      <c r="D17" s="688"/>
      <c r="E17" s="688"/>
      <c r="F17" s="688"/>
      <c r="G17" s="688"/>
      <c r="I17" s="131" t="s">
        <v>1994</v>
      </c>
      <c r="J17" s="431" t="s">
        <v>1900</v>
      </c>
    </row>
    <row r="18" spans="1:27" ht="14.25" customHeight="1" x14ac:dyDescent="0.25">
      <c r="A18" s="6" t="s">
        <v>36</v>
      </c>
      <c r="B18" s="699" t="s">
        <v>9</v>
      </c>
      <c r="C18" s="699"/>
      <c r="D18" s="699"/>
      <c r="E18" s="699"/>
      <c r="F18" s="699"/>
      <c r="G18" s="699"/>
      <c r="I18" s="131"/>
    </row>
    <row r="19" spans="1:27" ht="14.25" customHeight="1" x14ac:dyDescent="0.25">
      <c r="A19" s="7" t="s">
        <v>37</v>
      </c>
      <c r="C19" s="8" t="s">
        <v>38</v>
      </c>
      <c r="D19" s="8" t="s">
        <v>39</v>
      </c>
      <c r="E19" s="8" t="s">
        <v>40</v>
      </c>
      <c r="F19" s="8" t="s">
        <v>41</v>
      </c>
      <c r="G19" s="8" t="s">
        <v>42</v>
      </c>
      <c r="H19" s="8"/>
      <c r="I19" s="280"/>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277"/>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23828</v>
      </c>
      <c r="D21" s="10">
        <f t="shared" ref="D21:G21" si="0">D20-D25</f>
        <v>23545</v>
      </c>
      <c r="E21" s="10">
        <f t="shared" si="0"/>
        <v>23290</v>
      </c>
      <c r="F21" s="10">
        <f t="shared" si="0"/>
        <v>24762</v>
      </c>
      <c r="G21" s="10">
        <f t="shared" si="0"/>
        <v>24313</v>
      </c>
      <c r="H21" s="10"/>
      <c r="I21" s="278"/>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0.96936658394695085</v>
      </c>
      <c r="D22" s="12">
        <f t="shared" ref="D22:G22" si="1">D21/D20</f>
        <v>0.95925850478712571</v>
      </c>
      <c r="E22" s="12">
        <f t="shared" si="1"/>
        <v>0.9519332951851549</v>
      </c>
      <c r="F22" s="12">
        <f t="shared" si="1"/>
        <v>0.98044029141590117</v>
      </c>
      <c r="G22" s="12">
        <f t="shared" si="1"/>
        <v>0.9796518655814328</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753</v>
      </c>
      <c r="D25" s="10">
        <v>1000</v>
      </c>
      <c r="E25" s="10">
        <v>1176</v>
      </c>
      <c r="F25" s="9">
        <v>494</v>
      </c>
      <c r="G25" s="9">
        <v>505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3.0633416053049103E-2</v>
      </c>
      <c r="D26" s="12">
        <f t="shared" ref="D26:F26" si="3">D25/D20</f>
        <v>4.0741495212874311E-2</v>
      </c>
      <c r="E26" s="12">
        <f t="shared" si="3"/>
        <v>4.8066704814845089E-2</v>
      </c>
      <c r="F26" s="12">
        <f t="shared" si="3"/>
        <v>1.9559708584098827E-2</v>
      </c>
      <c r="G26" s="12">
        <f>G25/G20</f>
        <v>2.0348134418567167E-2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2.7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2.75" customHeight="1" x14ac:dyDescent="0.25">
      <c r="A29" s="429">
        <v>0</v>
      </c>
      <c r="B29" s="430" t="s">
        <v>1956</v>
      </c>
      <c r="C29" s="13">
        <v>15501</v>
      </c>
      <c r="D29" s="13">
        <v>15012</v>
      </c>
      <c r="E29" s="13">
        <v>14761</v>
      </c>
      <c r="F29" s="13">
        <v>15879</v>
      </c>
      <c r="G29" s="13">
        <v>15203</v>
      </c>
      <c r="H29" s="11"/>
      <c r="I29" s="11"/>
      <c r="J29" s="11"/>
      <c r="K29" s="11"/>
      <c r="L29" s="11"/>
      <c r="M29" s="11"/>
      <c r="N29" s="11"/>
      <c r="O29" s="11"/>
      <c r="P29" s="9"/>
      <c r="Q29" s="9"/>
      <c r="R29" s="9"/>
      <c r="S29" s="9"/>
      <c r="T29" s="9"/>
      <c r="U29" s="9"/>
      <c r="V29" s="9"/>
      <c r="W29" s="9"/>
      <c r="X29" s="9"/>
      <c r="Y29" s="9"/>
      <c r="Z29" s="9"/>
      <c r="AA29" s="9"/>
    </row>
    <row r="30" spans="1:27" ht="12.75" customHeight="1" x14ac:dyDescent="0.25">
      <c r="A30" s="24" t="s">
        <v>58</v>
      </c>
      <c r="B30" s="430" t="s">
        <v>10404</v>
      </c>
      <c r="C30" s="13">
        <v>4610</v>
      </c>
      <c r="D30" s="13">
        <v>4988</v>
      </c>
      <c r="E30" s="13">
        <v>5160</v>
      </c>
      <c r="F30" s="13">
        <v>5450</v>
      </c>
      <c r="G30" s="13">
        <v>5686</v>
      </c>
      <c r="H30" s="11"/>
      <c r="I30" s="11"/>
      <c r="J30" s="11"/>
      <c r="K30" s="11"/>
      <c r="L30" s="11"/>
      <c r="M30" s="11"/>
      <c r="N30" s="11"/>
      <c r="O30" s="11"/>
      <c r="P30" s="9"/>
      <c r="Q30" s="9"/>
      <c r="R30" s="9"/>
      <c r="S30" s="9"/>
      <c r="T30" s="9"/>
      <c r="U30" s="9"/>
      <c r="V30" s="9"/>
      <c r="W30" s="9"/>
      <c r="X30" s="9"/>
      <c r="Y30" s="9"/>
      <c r="Z30" s="9"/>
      <c r="AA30" s="9"/>
    </row>
    <row r="31" spans="1:27" ht="12.75" customHeight="1" x14ac:dyDescent="0.25">
      <c r="A31" s="24" t="s">
        <v>59</v>
      </c>
      <c r="B31" s="430" t="s">
        <v>10406</v>
      </c>
      <c r="C31" s="13">
        <v>1031</v>
      </c>
      <c r="D31" s="13">
        <v>962</v>
      </c>
      <c r="E31" s="13">
        <v>867</v>
      </c>
      <c r="F31" s="13">
        <v>849</v>
      </c>
      <c r="G31" s="13">
        <v>869</v>
      </c>
      <c r="H31" s="11"/>
      <c r="I31" s="11"/>
      <c r="J31" s="11"/>
      <c r="K31" s="11"/>
      <c r="L31" s="11"/>
      <c r="M31" s="11"/>
      <c r="N31" s="11"/>
      <c r="O31" s="11"/>
      <c r="P31" s="9"/>
      <c r="Q31" s="9"/>
      <c r="R31" s="9"/>
      <c r="S31" s="9"/>
      <c r="T31" s="9"/>
      <c r="U31" s="9"/>
      <c r="V31" s="9"/>
      <c r="W31" s="9"/>
      <c r="X31" s="9"/>
      <c r="Y31" s="9"/>
      <c r="Z31" s="9"/>
      <c r="AA31" s="9"/>
    </row>
    <row r="32" spans="1:27" ht="12.75" customHeight="1" x14ac:dyDescent="0.25">
      <c r="A32" s="24" t="s">
        <v>60</v>
      </c>
      <c r="B32" s="430" t="s">
        <v>10407</v>
      </c>
      <c r="C32" s="13">
        <v>620</v>
      </c>
      <c r="D32" s="13">
        <v>513</v>
      </c>
      <c r="E32" s="13">
        <v>518</v>
      </c>
      <c r="F32" s="13">
        <v>551</v>
      </c>
      <c r="G32" s="13">
        <v>533</v>
      </c>
      <c r="H32" s="11"/>
      <c r="I32" s="11"/>
      <c r="J32" s="11"/>
      <c r="K32" s="11"/>
      <c r="L32" s="11"/>
      <c r="M32" s="11"/>
      <c r="N32" s="11"/>
      <c r="O32" s="11"/>
      <c r="P32" s="9"/>
      <c r="Q32" s="9"/>
      <c r="R32" s="9"/>
      <c r="S32" s="9"/>
      <c r="T32" s="9"/>
      <c r="U32" s="9"/>
      <c r="V32" s="9"/>
      <c r="W32" s="9"/>
      <c r="X32" s="9"/>
      <c r="Y32" s="9"/>
      <c r="Z32" s="9"/>
      <c r="AA32" s="9"/>
    </row>
    <row r="33" spans="1:27" ht="12.75" customHeight="1" x14ac:dyDescent="0.25">
      <c r="A33" s="24" t="s">
        <v>61</v>
      </c>
      <c r="B33" s="430" t="s">
        <v>10408</v>
      </c>
      <c r="C33" s="13">
        <v>1093</v>
      </c>
      <c r="D33" s="13">
        <v>1057</v>
      </c>
      <c r="E33" s="13">
        <v>1004</v>
      </c>
      <c r="F33" s="13">
        <v>1158</v>
      </c>
      <c r="G33" s="13">
        <v>1185</v>
      </c>
      <c r="H33" s="11"/>
      <c r="I33" s="11"/>
      <c r="J33" s="11"/>
      <c r="K33" s="11"/>
      <c r="L33" s="11"/>
      <c r="M33" s="11"/>
      <c r="N33" s="11"/>
      <c r="O33" s="11"/>
      <c r="P33" s="9"/>
      <c r="Q33" s="9"/>
      <c r="R33" s="9"/>
      <c r="S33" s="9"/>
      <c r="T33" s="9"/>
      <c r="U33" s="9"/>
      <c r="V33" s="9"/>
      <c r="W33" s="9"/>
      <c r="X33" s="9"/>
      <c r="Y33" s="9"/>
      <c r="Z33" s="9"/>
      <c r="AA33" s="9"/>
    </row>
    <row r="34" spans="1:27" ht="12.75" customHeight="1" x14ac:dyDescent="0.25">
      <c r="A34" s="24" t="s">
        <v>62</v>
      </c>
      <c r="B34" s="430" t="s">
        <v>10409</v>
      </c>
      <c r="C34" s="190" t="s">
        <v>1542</v>
      </c>
      <c r="D34" s="190" t="s">
        <v>1542</v>
      </c>
      <c r="E34" s="13">
        <v>10</v>
      </c>
      <c r="F34" s="13">
        <v>11</v>
      </c>
      <c r="G34" s="190" t="s">
        <v>1542</v>
      </c>
      <c r="H34" s="11"/>
      <c r="I34" s="11"/>
      <c r="J34" s="11"/>
      <c r="K34" s="11"/>
      <c r="L34" s="11"/>
      <c r="M34" s="11"/>
      <c r="N34" s="11"/>
      <c r="O34" s="11"/>
      <c r="P34" s="9"/>
      <c r="Q34" s="9"/>
      <c r="R34" s="9"/>
      <c r="S34" s="9"/>
      <c r="T34" s="9"/>
      <c r="U34" s="9"/>
      <c r="V34" s="9"/>
      <c r="W34" s="9"/>
      <c r="X34" s="9"/>
      <c r="Y34" s="9"/>
      <c r="Z34" s="9"/>
      <c r="AA34" s="9"/>
    </row>
    <row r="35" spans="1:27" ht="12.75" customHeight="1" x14ac:dyDescent="0.25">
      <c r="A35" s="24" t="s">
        <v>77</v>
      </c>
      <c r="B35" s="430" t="s">
        <v>10410</v>
      </c>
      <c r="C35" s="199">
        <v>37</v>
      </c>
      <c r="D35" s="199">
        <v>31</v>
      </c>
      <c r="E35" s="13">
        <v>24</v>
      </c>
      <c r="F35" s="13">
        <v>20</v>
      </c>
      <c r="G35" s="613">
        <v>34</v>
      </c>
      <c r="H35" s="11"/>
      <c r="I35" s="11"/>
      <c r="J35" s="11"/>
      <c r="K35" s="11"/>
      <c r="L35" s="11"/>
      <c r="M35" s="11"/>
      <c r="N35" s="11"/>
      <c r="O35" s="11"/>
      <c r="P35" s="9"/>
      <c r="Q35" s="9"/>
      <c r="R35" s="9"/>
      <c r="S35" s="9"/>
      <c r="T35" s="9"/>
      <c r="U35" s="9"/>
      <c r="V35" s="9"/>
      <c r="W35" s="9"/>
      <c r="X35" s="9"/>
      <c r="Y35" s="9"/>
      <c r="Z35" s="9"/>
      <c r="AA35" s="9"/>
    </row>
    <row r="36" spans="1:27" ht="12.75" customHeight="1" x14ac:dyDescent="0.25">
      <c r="A36" s="24" t="s">
        <v>1963</v>
      </c>
      <c r="B36" s="430" t="s">
        <v>10412</v>
      </c>
      <c r="C36" s="199">
        <v>115</v>
      </c>
      <c r="D36" s="199">
        <v>132</v>
      </c>
      <c r="E36" s="13">
        <v>127</v>
      </c>
      <c r="F36" s="13">
        <v>131</v>
      </c>
      <c r="G36" s="13">
        <v>145</v>
      </c>
      <c r="H36" s="11"/>
      <c r="I36" s="11"/>
      <c r="J36" s="11"/>
      <c r="K36" s="11"/>
      <c r="L36" s="11"/>
      <c r="M36" s="11"/>
      <c r="N36" s="11"/>
      <c r="O36" s="11"/>
      <c r="P36" s="9"/>
      <c r="Q36" s="9"/>
      <c r="R36" s="9"/>
      <c r="S36" s="9"/>
      <c r="T36" s="9"/>
      <c r="U36" s="9"/>
      <c r="V36" s="9"/>
      <c r="W36" s="9"/>
      <c r="X36" s="9"/>
      <c r="Y36" s="9"/>
      <c r="Z36" s="9"/>
      <c r="AA36" s="9"/>
    </row>
    <row r="37" spans="1:27" ht="12.75" customHeight="1" x14ac:dyDescent="0.25">
      <c r="A37" s="24" t="s">
        <v>1965</v>
      </c>
      <c r="B37" s="430" t="s">
        <v>10414</v>
      </c>
      <c r="C37" s="199">
        <v>737</v>
      </c>
      <c r="D37" s="199">
        <v>394</v>
      </c>
      <c r="E37" s="13">
        <v>339</v>
      </c>
      <c r="F37" s="13">
        <v>275</v>
      </c>
      <c r="G37" s="13">
        <v>226</v>
      </c>
      <c r="H37" s="11"/>
      <c r="I37" s="11"/>
      <c r="J37" s="11"/>
      <c r="K37" s="11"/>
      <c r="L37" s="11"/>
      <c r="M37" s="11"/>
      <c r="N37" s="11"/>
      <c r="O37" s="11"/>
      <c r="P37" s="9"/>
      <c r="Q37" s="9"/>
      <c r="R37" s="9"/>
      <c r="S37" s="9"/>
      <c r="T37" s="9"/>
      <c r="U37" s="9"/>
      <c r="V37" s="9"/>
      <c r="W37" s="9"/>
      <c r="X37" s="9"/>
      <c r="Y37" s="9"/>
      <c r="Z37" s="9"/>
      <c r="AA37" s="9"/>
    </row>
    <row r="38" spans="1:27" ht="12.75" customHeight="1" x14ac:dyDescent="0.25">
      <c r="A38" s="24" t="s">
        <v>1967</v>
      </c>
      <c r="B38" s="430" t="s">
        <v>10416</v>
      </c>
      <c r="C38" s="199">
        <v>72</v>
      </c>
      <c r="D38" s="199">
        <v>446</v>
      </c>
      <c r="E38" s="13">
        <v>480</v>
      </c>
      <c r="F38" s="13">
        <v>438</v>
      </c>
      <c r="G38" s="13">
        <v>426</v>
      </c>
      <c r="H38" s="11"/>
      <c r="I38" s="11"/>
      <c r="J38" s="11"/>
      <c r="K38" s="11"/>
      <c r="L38" s="11"/>
      <c r="M38" s="11"/>
      <c r="N38" s="11"/>
      <c r="O38" s="11"/>
      <c r="P38" s="9"/>
      <c r="Q38" s="9"/>
      <c r="R38" s="9"/>
      <c r="S38" s="9"/>
      <c r="T38" s="9"/>
      <c r="U38" s="9"/>
      <c r="V38" s="9"/>
      <c r="W38" s="9"/>
      <c r="X38" s="9"/>
      <c r="Y38" s="9"/>
      <c r="Z38" s="9"/>
      <c r="AA38" s="9"/>
    </row>
    <row r="39" spans="1:27" ht="12.75" customHeight="1" x14ac:dyDescent="0.25">
      <c r="A39" s="429">
        <v>10</v>
      </c>
      <c r="B39" s="430" t="s">
        <v>4522</v>
      </c>
      <c r="C39" s="190" t="s">
        <v>1542</v>
      </c>
      <c r="D39" s="190" t="s">
        <v>1542</v>
      </c>
      <c r="E39" s="190" t="s">
        <v>1542</v>
      </c>
      <c r="F39" s="190" t="s">
        <v>1542</v>
      </c>
      <c r="G39" s="190" t="s">
        <v>1542</v>
      </c>
      <c r="H39" s="11"/>
      <c r="I39" s="11"/>
      <c r="J39" s="11"/>
      <c r="K39" s="11"/>
      <c r="L39" s="11"/>
      <c r="M39" s="11"/>
      <c r="N39" s="11"/>
      <c r="O39" s="11"/>
      <c r="P39" s="9"/>
      <c r="Q39" s="9"/>
      <c r="R39" s="9"/>
      <c r="S39" s="9"/>
      <c r="T39" s="9"/>
      <c r="U39" s="9"/>
      <c r="V39" s="9"/>
      <c r="W39" s="9"/>
      <c r="X39" s="9"/>
      <c r="Y39" s="9"/>
      <c r="Z39" s="9"/>
      <c r="AA39" s="9"/>
    </row>
    <row r="40" spans="1:27" ht="12.75" customHeight="1" x14ac:dyDescent="0.25">
      <c r="A40" s="429">
        <v>11</v>
      </c>
      <c r="B40" s="430" t="s">
        <v>10418</v>
      </c>
      <c r="C40" s="190" t="s">
        <v>1542</v>
      </c>
      <c r="D40" s="190" t="s">
        <v>1542</v>
      </c>
      <c r="E40" s="190" t="s">
        <v>1542</v>
      </c>
      <c r="F40" s="190" t="s">
        <v>1542</v>
      </c>
      <c r="G40" s="190" t="s">
        <v>1542</v>
      </c>
      <c r="H40" s="11"/>
      <c r="I40" s="11"/>
      <c r="J40" s="11"/>
      <c r="K40" s="11"/>
      <c r="L40" s="11"/>
      <c r="M40" s="11"/>
      <c r="N40" s="11"/>
      <c r="O40" s="11"/>
      <c r="P40" s="9"/>
      <c r="Q40" s="9"/>
      <c r="R40" s="9"/>
      <c r="S40" s="9"/>
      <c r="T40" s="9"/>
      <c r="U40" s="9"/>
      <c r="V40" s="9"/>
      <c r="W40" s="9"/>
      <c r="X40" s="9"/>
      <c r="Y40" s="9"/>
      <c r="Z40" s="9"/>
      <c r="AA40" s="9"/>
    </row>
    <row r="41" spans="1:27" s="19" customFormat="1" ht="12.75" customHeight="1" x14ac:dyDescent="0.25">
      <c r="A41" s="19" t="s">
        <v>53</v>
      </c>
      <c r="C41" s="20">
        <v>23828</v>
      </c>
      <c r="D41" s="20">
        <v>23545</v>
      </c>
      <c r="E41" s="20">
        <v>23290</v>
      </c>
      <c r="F41" s="20">
        <v>24762</v>
      </c>
      <c r="G41" s="20">
        <v>24313</v>
      </c>
      <c r="H41" s="20"/>
      <c r="I41" s="20"/>
      <c r="J41" s="20"/>
      <c r="K41" s="20"/>
      <c r="L41" s="20"/>
      <c r="M41" s="20"/>
      <c r="N41" s="20"/>
      <c r="O41" s="20"/>
      <c r="P41" s="21"/>
      <c r="Q41" s="21"/>
      <c r="R41" s="21"/>
      <c r="S41" s="21"/>
      <c r="T41" s="21"/>
      <c r="U41" s="21"/>
      <c r="V41" s="21"/>
      <c r="W41" s="21"/>
      <c r="X41" s="21"/>
      <c r="Y41" s="21"/>
      <c r="Z41" s="21"/>
      <c r="AA41"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D402-000000000000}">
      <formula1>$AA$14:$AA$16</formula1>
    </dataValidation>
    <dataValidation type="list" allowBlank="1" showInputMessage="1" showErrorMessage="1" sqref="B10:G10" xr:uid="{00000000-0002-0000-D402-000001000000}">
      <formula1>$AA$12:$AA$13</formula1>
    </dataValidation>
    <dataValidation type="list" allowBlank="1" showInputMessage="1" showErrorMessage="1" sqref="B5:G5" xr:uid="{00000000-0002-0000-D4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2-000000000000}">
  <dimension ref="A1:AA31"/>
  <sheetViews>
    <sheetView workbookViewId="0">
      <pane xSplit="1" ySplit="2" topLeftCell="B6" activePane="bottomRight" state="frozen"/>
      <selection activeCell="B14" sqref="B14:G14"/>
      <selection pane="topRight" activeCell="B14" sqref="B14:G14"/>
      <selection pane="bottomLeft" activeCell="B14" sqref="B14:G14"/>
      <selection pane="bottomRight" activeCell="I25" sqref="I25"/>
    </sheetView>
  </sheetViews>
  <sheetFormatPr defaultColWidth="9.140625" defaultRowHeight="15" x14ac:dyDescent="0.25"/>
  <cols>
    <col min="1" max="1" width="36.7109375" style="431" customWidth="1"/>
    <col min="2" max="2" width="60.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10431</v>
      </c>
      <c r="C3" s="702"/>
      <c r="D3" s="702"/>
      <c r="E3" s="702"/>
      <c r="F3" s="702"/>
      <c r="G3" s="702"/>
    </row>
    <row r="4" spans="1:27" s="428" customFormat="1" ht="30" customHeight="1" x14ac:dyDescent="0.25">
      <c r="A4" s="258" t="s">
        <v>2</v>
      </c>
      <c r="B4" s="706" t="s">
        <v>10432</v>
      </c>
      <c r="C4" s="706"/>
      <c r="D4" s="706"/>
      <c r="E4" s="706"/>
      <c r="F4" s="706"/>
      <c r="G4" s="706"/>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88" t="s">
        <v>10334</v>
      </c>
      <c r="C7" s="688"/>
      <c r="D7" s="688"/>
      <c r="E7" s="688"/>
      <c r="F7" s="688"/>
      <c r="G7" s="688"/>
      <c r="AA7" s="431" t="s">
        <v>16</v>
      </c>
    </row>
    <row r="8" spans="1:27" ht="14.25" customHeight="1" x14ac:dyDescent="0.25">
      <c r="A8" s="6" t="s">
        <v>13</v>
      </c>
      <c r="B8" s="699" t="s">
        <v>9</v>
      </c>
      <c r="C8" s="699"/>
      <c r="D8" s="699"/>
      <c r="E8" s="699"/>
      <c r="F8" s="699"/>
      <c r="G8" s="699"/>
      <c r="AA8" s="431" t="s">
        <v>6</v>
      </c>
    </row>
    <row r="9" spans="1:27" ht="14.25" customHeight="1" x14ac:dyDescent="0.25">
      <c r="A9" s="6" t="s">
        <v>15</v>
      </c>
      <c r="B9" s="699" t="s">
        <v>10335</v>
      </c>
      <c r="C9" s="699"/>
      <c r="D9" s="699"/>
      <c r="E9" s="699"/>
      <c r="F9" s="699"/>
      <c r="G9" s="699"/>
      <c r="AA9" s="431" t="s">
        <v>21</v>
      </c>
    </row>
    <row r="10" spans="1:27" ht="14.25" customHeight="1" x14ac:dyDescent="0.25">
      <c r="A10" s="6" t="s">
        <v>17</v>
      </c>
      <c r="B10" s="699" t="s">
        <v>18</v>
      </c>
      <c r="C10" s="699"/>
      <c r="D10" s="699"/>
      <c r="E10" s="699"/>
      <c r="F10" s="699"/>
      <c r="G10" s="699"/>
      <c r="Z10" s="431" t="s">
        <v>24</v>
      </c>
      <c r="AA10" s="431" t="s">
        <v>25</v>
      </c>
    </row>
    <row r="11" spans="1:27" ht="14.25" customHeight="1" x14ac:dyDescent="0.25">
      <c r="A11" s="6" t="s">
        <v>19</v>
      </c>
      <c r="B11" s="699" t="s">
        <v>20</v>
      </c>
      <c r="C11" s="699"/>
      <c r="D11" s="699"/>
      <c r="E11" s="699"/>
      <c r="F11" s="699"/>
      <c r="G11" s="699"/>
      <c r="AA11" s="431" t="s">
        <v>18</v>
      </c>
    </row>
    <row r="12" spans="1:27" ht="14.25" customHeight="1" x14ac:dyDescent="0.25">
      <c r="A12" s="6" t="s">
        <v>22</v>
      </c>
      <c r="B12" s="688" t="s">
        <v>23</v>
      </c>
      <c r="C12" s="688"/>
      <c r="D12" s="688"/>
      <c r="E12" s="688"/>
      <c r="F12" s="688"/>
      <c r="G12" s="688"/>
      <c r="Z12" s="431" t="s">
        <v>29</v>
      </c>
      <c r="AA12" s="431" t="s">
        <v>23</v>
      </c>
    </row>
    <row r="13" spans="1:27" ht="14.25" customHeight="1" x14ac:dyDescent="0.25">
      <c r="A13" s="6" t="s">
        <v>26</v>
      </c>
      <c r="B13" s="699" t="s">
        <v>9</v>
      </c>
      <c r="C13" s="699"/>
      <c r="D13" s="699"/>
      <c r="E13" s="699"/>
      <c r="F13" s="699"/>
      <c r="G13" s="699"/>
      <c r="AA13" s="431" t="s">
        <v>31</v>
      </c>
    </row>
    <row r="14" spans="1:27" ht="14.25" customHeight="1" x14ac:dyDescent="0.25">
      <c r="A14" s="6" t="s">
        <v>28</v>
      </c>
      <c r="B14" s="688" t="s">
        <v>10433</v>
      </c>
      <c r="C14" s="688"/>
      <c r="D14" s="688"/>
      <c r="E14" s="688"/>
      <c r="F14" s="688"/>
      <c r="G14" s="688"/>
    </row>
    <row r="15" spans="1:27" ht="14.25" customHeight="1" x14ac:dyDescent="0.25">
      <c r="A15" s="6" t="s">
        <v>30</v>
      </c>
      <c r="B15" s="688" t="s">
        <v>10434</v>
      </c>
      <c r="C15" s="688"/>
      <c r="D15" s="688"/>
      <c r="E15" s="688"/>
      <c r="F15" s="688"/>
      <c r="G15" s="688"/>
    </row>
    <row r="16" spans="1:27" ht="14.25" customHeight="1" x14ac:dyDescent="0.25">
      <c r="A16" s="6" t="s">
        <v>32</v>
      </c>
      <c r="B16" s="699" t="s">
        <v>87</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10435</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66</v>
      </c>
      <c r="B29" s="430" t="s">
        <v>25</v>
      </c>
      <c r="C29" s="809" t="s">
        <v>10812</v>
      </c>
      <c r="D29" s="809"/>
      <c r="E29" s="809"/>
      <c r="F29" s="809"/>
      <c r="G29" s="809"/>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67</v>
      </c>
      <c r="B30" s="430" t="s">
        <v>18</v>
      </c>
      <c r="C30" s="809"/>
      <c r="D30" s="809"/>
      <c r="E30" s="809"/>
      <c r="F30" s="809"/>
      <c r="G30" s="809"/>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c r="D31" s="20"/>
      <c r="E31" s="20"/>
      <c r="F31" s="20"/>
      <c r="G31" s="20"/>
      <c r="H31" s="20"/>
      <c r="I31" s="20"/>
      <c r="J31" s="20"/>
      <c r="K31" s="20"/>
      <c r="L31" s="20"/>
      <c r="M31" s="20"/>
      <c r="N31" s="20"/>
      <c r="O31" s="20"/>
      <c r="P31" s="21"/>
      <c r="Q31" s="21"/>
      <c r="R31" s="21"/>
      <c r="S31" s="21"/>
      <c r="T31" s="21"/>
      <c r="U31" s="21"/>
      <c r="V31" s="21"/>
      <c r="W31" s="21"/>
      <c r="X31" s="21"/>
      <c r="Y31" s="21"/>
      <c r="Z31" s="21"/>
      <c r="AA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D502-000000000000}">
      <formula1>$AA$12:$AA$13</formula1>
    </dataValidation>
    <dataValidation type="list" allowBlank="1" showInputMessage="1" showErrorMessage="1" sqref="B10:G10" xr:uid="{00000000-0002-0000-D502-000001000000}">
      <formula1>$AA$10:$AA$11</formula1>
    </dataValidation>
    <dataValidation type="list" allowBlank="1" showInputMessage="1" showErrorMessage="1" sqref="B5:G5" xr:uid="{00000000-0002-0000-D502-000002000000}">
      <formula1>$AA$5:$AA$9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2-000000000000}">
  <dimension ref="A1:AA31"/>
  <sheetViews>
    <sheetView workbookViewId="0">
      <pane xSplit="1" ySplit="2" topLeftCell="B6" activePane="bottomRight" state="frozen"/>
      <selection activeCell="B14" sqref="B14:G14"/>
      <selection pane="topRight" activeCell="B14" sqref="B14:G14"/>
      <selection pane="bottomLeft" activeCell="B14" sqref="B14:G14"/>
      <selection pane="bottomRight" activeCell="C21" sqref="C21:G26"/>
    </sheetView>
  </sheetViews>
  <sheetFormatPr defaultColWidth="9.140625" defaultRowHeight="15" x14ac:dyDescent="0.25"/>
  <cols>
    <col min="1" max="1" width="36.7109375" style="431" customWidth="1"/>
    <col min="2" max="2" width="60.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10436</v>
      </c>
      <c r="C3" s="702"/>
      <c r="D3" s="702"/>
      <c r="E3" s="702"/>
      <c r="F3" s="702"/>
      <c r="G3" s="702"/>
    </row>
    <row r="4" spans="1:27" s="428" customFormat="1" ht="14.25" customHeight="1" x14ac:dyDescent="0.25">
      <c r="A4" s="258" t="s">
        <v>2</v>
      </c>
      <c r="B4" s="706" t="s">
        <v>10437</v>
      </c>
      <c r="C4" s="706"/>
      <c r="D4" s="706"/>
      <c r="E4" s="706"/>
      <c r="F4" s="706"/>
      <c r="G4" s="706"/>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88" t="s">
        <v>10334</v>
      </c>
      <c r="C7" s="688"/>
      <c r="D7" s="688"/>
      <c r="E7" s="688"/>
      <c r="F7" s="688"/>
      <c r="G7" s="688"/>
      <c r="AA7" s="431" t="s">
        <v>16</v>
      </c>
    </row>
    <row r="8" spans="1:27" ht="14.25" customHeight="1" x14ac:dyDescent="0.25">
      <c r="A8" s="6" t="s">
        <v>13</v>
      </c>
      <c r="B8" s="699" t="s">
        <v>9</v>
      </c>
      <c r="C8" s="699"/>
      <c r="D8" s="699"/>
      <c r="E8" s="699"/>
      <c r="F8" s="699"/>
      <c r="G8" s="699"/>
      <c r="AA8" s="431" t="s">
        <v>6</v>
      </c>
    </row>
    <row r="9" spans="1:27" ht="14.25" customHeight="1" x14ac:dyDescent="0.25">
      <c r="A9" s="6" t="s">
        <v>15</v>
      </c>
      <c r="B9" s="699" t="s">
        <v>10335</v>
      </c>
      <c r="C9" s="699"/>
      <c r="D9" s="699"/>
      <c r="E9" s="699"/>
      <c r="F9" s="699"/>
      <c r="G9" s="699"/>
      <c r="AA9" s="431" t="s">
        <v>21</v>
      </c>
    </row>
    <row r="10" spans="1:27" ht="14.25" customHeight="1" x14ac:dyDescent="0.25">
      <c r="A10" s="6" t="s">
        <v>17</v>
      </c>
      <c r="B10" s="699" t="s">
        <v>18</v>
      </c>
      <c r="C10" s="699"/>
      <c r="D10" s="699"/>
      <c r="E10" s="699"/>
      <c r="F10" s="699"/>
      <c r="G10" s="699"/>
      <c r="Z10" s="431" t="s">
        <v>24</v>
      </c>
      <c r="AA10" s="431" t="s">
        <v>25</v>
      </c>
    </row>
    <row r="11" spans="1:27" ht="14.25" customHeight="1" x14ac:dyDescent="0.25">
      <c r="A11" s="6" t="s">
        <v>19</v>
      </c>
      <c r="B11" s="699" t="s">
        <v>20</v>
      </c>
      <c r="C11" s="699"/>
      <c r="D11" s="699"/>
      <c r="E11" s="699"/>
      <c r="F11" s="699"/>
      <c r="G11" s="699"/>
      <c r="AA11" s="431" t="s">
        <v>18</v>
      </c>
    </row>
    <row r="12" spans="1:27" ht="14.25" customHeight="1" x14ac:dyDescent="0.25">
      <c r="A12" s="6" t="s">
        <v>22</v>
      </c>
      <c r="B12" s="688" t="s">
        <v>23</v>
      </c>
      <c r="C12" s="688"/>
      <c r="D12" s="688"/>
      <c r="E12" s="688"/>
      <c r="F12" s="688"/>
      <c r="G12" s="688"/>
      <c r="Z12" s="431" t="s">
        <v>29</v>
      </c>
      <c r="AA12" s="431" t="s">
        <v>23</v>
      </c>
    </row>
    <row r="13" spans="1:27" ht="14.25" customHeight="1" x14ac:dyDescent="0.25">
      <c r="A13" s="6" t="s">
        <v>26</v>
      </c>
      <c r="B13" s="699" t="s">
        <v>9</v>
      </c>
      <c r="C13" s="699"/>
      <c r="D13" s="699"/>
      <c r="E13" s="699"/>
      <c r="F13" s="699"/>
      <c r="G13" s="699"/>
      <c r="AA13" s="431" t="s">
        <v>31</v>
      </c>
    </row>
    <row r="14" spans="1:27" ht="14.25" customHeight="1" x14ac:dyDescent="0.25">
      <c r="A14" s="6" t="s">
        <v>28</v>
      </c>
      <c r="B14" s="688" t="s">
        <v>10438</v>
      </c>
      <c r="C14" s="688"/>
      <c r="D14" s="688"/>
      <c r="E14" s="688"/>
      <c r="F14" s="688"/>
      <c r="G14" s="688"/>
    </row>
    <row r="15" spans="1:27" ht="14.25" customHeight="1" x14ac:dyDescent="0.25">
      <c r="A15" s="6" t="s">
        <v>30</v>
      </c>
      <c r="B15" s="688" t="s">
        <v>10434</v>
      </c>
      <c r="C15" s="688"/>
      <c r="D15" s="688"/>
      <c r="E15" s="688"/>
      <c r="F15" s="688"/>
      <c r="G15" s="688"/>
    </row>
    <row r="16" spans="1:27" ht="14.25" customHeight="1" x14ac:dyDescent="0.25">
      <c r="A16" s="6" t="s">
        <v>32</v>
      </c>
      <c r="B16" s="699" t="s">
        <v>88</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10435</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66</v>
      </c>
      <c r="B29" s="430" t="s">
        <v>25</v>
      </c>
      <c r="C29" s="809" t="s">
        <v>10812</v>
      </c>
      <c r="D29" s="809"/>
      <c r="E29" s="809"/>
      <c r="F29" s="809"/>
      <c r="G29" s="809"/>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67</v>
      </c>
      <c r="B30" s="430" t="s">
        <v>18</v>
      </c>
      <c r="C30" s="809"/>
      <c r="D30" s="809"/>
      <c r="E30" s="809"/>
      <c r="F30" s="809"/>
      <c r="G30" s="809"/>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c r="D31" s="20"/>
      <c r="E31" s="20"/>
      <c r="F31" s="20"/>
      <c r="G31" s="20"/>
      <c r="H31" s="20"/>
      <c r="I31" s="20"/>
      <c r="J31" s="20"/>
      <c r="K31" s="20"/>
      <c r="L31" s="20"/>
      <c r="M31" s="20"/>
      <c r="N31" s="20"/>
      <c r="O31" s="20"/>
      <c r="P31" s="21"/>
      <c r="Q31" s="21"/>
      <c r="R31" s="21"/>
      <c r="S31" s="21"/>
      <c r="T31" s="21"/>
      <c r="U31" s="21"/>
      <c r="V31" s="21"/>
      <c r="W31" s="21"/>
      <c r="X31" s="21"/>
      <c r="Y31" s="21"/>
      <c r="Z31" s="21"/>
      <c r="AA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D602-000000000000}">
      <formula1>$AA$5:$AA$9</formula1>
    </dataValidation>
    <dataValidation type="list" allowBlank="1" showInputMessage="1" showErrorMessage="1" sqref="B10:G10" xr:uid="{00000000-0002-0000-D602-000001000000}">
      <formula1>$AA$10:$AA$11</formula1>
    </dataValidation>
    <dataValidation type="list" allowBlank="1" showInputMessage="1" showErrorMessage="1" sqref="B12:G12" xr:uid="{00000000-0002-0000-D6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2-000000000000}">
  <dimension ref="A1:AA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H29" sqref="H29"/>
    </sheetView>
  </sheetViews>
  <sheetFormatPr defaultColWidth="9.140625" defaultRowHeight="15" x14ac:dyDescent="0.25"/>
  <cols>
    <col min="1" max="1" width="36.7109375" style="431" customWidth="1"/>
    <col min="2" max="2" width="60.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10439</v>
      </c>
      <c r="C3" s="702"/>
      <c r="D3" s="702"/>
      <c r="E3" s="702"/>
      <c r="F3" s="702"/>
      <c r="G3" s="702"/>
    </row>
    <row r="4" spans="1:27" s="428" customFormat="1" ht="33" customHeight="1" x14ac:dyDescent="0.25">
      <c r="A4" s="258" t="s">
        <v>2</v>
      </c>
      <c r="B4" s="706" t="s">
        <v>10440</v>
      </c>
      <c r="C4" s="706"/>
      <c r="D4" s="706"/>
      <c r="E4" s="706"/>
      <c r="F4" s="706"/>
      <c r="G4" s="706"/>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88" t="s">
        <v>10441</v>
      </c>
      <c r="C7" s="688"/>
      <c r="D7" s="688"/>
      <c r="E7" s="688"/>
      <c r="F7" s="688"/>
      <c r="G7" s="688"/>
      <c r="AA7" s="431" t="s">
        <v>16</v>
      </c>
    </row>
    <row r="8" spans="1:27" ht="14.25" customHeight="1" x14ac:dyDescent="0.25">
      <c r="A8" s="6" t="s">
        <v>13</v>
      </c>
      <c r="B8" s="699" t="s">
        <v>9</v>
      </c>
      <c r="C8" s="699"/>
      <c r="D8" s="699"/>
      <c r="E8" s="699"/>
      <c r="F8" s="699"/>
      <c r="G8" s="699"/>
      <c r="AA8" s="431" t="s">
        <v>6</v>
      </c>
    </row>
    <row r="9" spans="1:27" ht="14.25" customHeight="1" x14ac:dyDescent="0.25">
      <c r="A9" s="6" t="s">
        <v>15</v>
      </c>
      <c r="B9" s="699" t="s">
        <v>10335</v>
      </c>
      <c r="C9" s="699"/>
      <c r="D9" s="699"/>
      <c r="E9" s="699"/>
      <c r="F9" s="699"/>
      <c r="G9" s="699"/>
      <c r="AA9" s="431" t="s">
        <v>21</v>
      </c>
    </row>
    <row r="10" spans="1:27" ht="14.25" customHeight="1" x14ac:dyDescent="0.25">
      <c r="A10" s="6" t="s">
        <v>17</v>
      </c>
      <c r="B10" s="699" t="s">
        <v>18</v>
      </c>
      <c r="C10" s="699"/>
      <c r="D10" s="699"/>
      <c r="E10" s="699"/>
      <c r="F10" s="699"/>
      <c r="G10" s="699"/>
      <c r="Z10" s="431" t="s">
        <v>24</v>
      </c>
      <c r="AA10" s="431" t="s">
        <v>25</v>
      </c>
    </row>
    <row r="11" spans="1:27" ht="14.25" customHeight="1" x14ac:dyDescent="0.25">
      <c r="A11" s="6" t="s">
        <v>19</v>
      </c>
      <c r="B11" s="699" t="s">
        <v>70</v>
      </c>
      <c r="C11" s="699"/>
      <c r="D11" s="699"/>
      <c r="E11" s="699"/>
      <c r="F11" s="699"/>
      <c r="G11" s="699"/>
      <c r="AA11" s="431" t="s">
        <v>18</v>
      </c>
    </row>
    <row r="12" spans="1:27" ht="14.25" customHeight="1" x14ac:dyDescent="0.25">
      <c r="A12" s="6" t="s">
        <v>22</v>
      </c>
      <c r="B12" s="688" t="s">
        <v>23</v>
      </c>
      <c r="C12" s="688"/>
      <c r="D12" s="688"/>
      <c r="E12" s="688"/>
      <c r="F12" s="688"/>
      <c r="G12" s="688"/>
      <c r="Z12" s="431" t="s">
        <v>29</v>
      </c>
      <c r="AA12" s="431" t="s">
        <v>23</v>
      </c>
    </row>
    <row r="13" spans="1:27" ht="14.25" customHeight="1" x14ac:dyDescent="0.25">
      <c r="A13" s="6" t="s">
        <v>26</v>
      </c>
      <c r="B13" s="699" t="s">
        <v>9</v>
      </c>
      <c r="C13" s="699"/>
      <c r="D13" s="699"/>
      <c r="E13" s="699"/>
      <c r="F13" s="699"/>
      <c r="G13" s="699"/>
      <c r="AA13" s="431" t="s">
        <v>31</v>
      </c>
    </row>
    <row r="14" spans="1:27" ht="14.25" customHeight="1" x14ac:dyDescent="0.25">
      <c r="A14" s="6" t="s">
        <v>28</v>
      </c>
      <c r="B14" s="688" t="s">
        <v>10442</v>
      </c>
      <c r="C14" s="688"/>
      <c r="D14" s="688"/>
      <c r="E14" s="688"/>
      <c r="F14" s="688"/>
      <c r="G14" s="688"/>
    </row>
    <row r="15" spans="1:27" ht="14.25" customHeight="1" x14ac:dyDescent="0.25">
      <c r="A15" s="6" t="s">
        <v>30</v>
      </c>
      <c r="B15" s="688" t="s">
        <v>5642</v>
      </c>
      <c r="C15" s="688"/>
      <c r="D15" s="688"/>
      <c r="E15" s="688"/>
      <c r="F15" s="688"/>
      <c r="G15" s="688"/>
    </row>
    <row r="16" spans="1:27" ht="14.25" customHeight="1" x14ac:dyDescent="0.25">
      <c r="A16" s="6" t="s">
        <v>32</v>
      </c>
      <c r="B16" s="699" t="s">
        <v>89</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10435</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66</v>
      </c>
      <c r="B29" s="430" t="s">
        <v>25</v>
      </c>
      <c r="C29" s="809" t="s">
        <v>10812</v>
      </c>
      <c r="D29" s="809"/>
      <c r="E29" s="809"/>
      <c r="F29" s="809"/>
      <c r="G29" s="809"/>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67</v>
      </c>
      <c r="B30" s="430" t="s">
        <v>18</v>
      </c>
      <c r="C30" s="809"/>
      <c r="D30" s="809"/>
      <c r="E30" s="809"/>
      <c r="F30" s="809"/>
      <c r="G30" s="809"/>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c r="D31" s="20"/>
      <c r="E31" s="20"/>
      <c r="F31" s="20"/>
      <c r="G31" s="20"/>
      <c r="H31" s="20"/>
      <c r="I31" s="20"/>
      <c r="J31" s="20"/>
      <c r="K31" s="20"/>
      <c r="L31" s="20"/>
      <c r="M31" s="20"/>
      <c r="N31" s="20"/>
      <c r="O31" s="20"/>
      <c r="P31" s="21"/>
      <c r="Q31" s="21"/>
      <c r="R31" s="21"/>
      <c r="S31" s="21"/>
      <c r="T31" s="21"/>
      <c r="U31" s="21"/>
      <c r="V31" s="21"/>
      <c r="W31" s="21"/>
      <c r="X31" s="21"/>
      <c r="Y31" s="21"/>
      <c r="Z31" s="21"/>
      <c r="AA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D702-000000000000}">
      <formula1>$AA$12:$AA$13</formula1>
    </dataValidation>
    <dataValidation type="list" allowBlank="1" showInputMessage="1" showErrorMessage="1" sqref="B10:G10" xr:uid="{00000000-0002-0000-D702-000001000000}">
      <formula1>$AA$10:$AA$11</formula1>
    </dataValidation>
    <dataValidation type="list" allowBlank="1" showInputMessage="1" showErrorMessage="1" sqref="B5:G5" xr:uid="{00000000-0002-0000-D702-000002000000}">
      <formula1>$AA$5:$AA$9</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2-000000000000}">
  <dimension ref="A1:AA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7109375" style="431" customWidth="1"/>
    <col min="2" max="2" width="60.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90</v>
      </c>
      <c r="C3" s="702"/>
      <c r="D3" s="702"/>
      <c r="E3" s="702"/>
      <c r="F3" s="702"/>
      <c r="G3" s="702"/>
    </row>
    <row r="4" spans="1:27" s="428" customFormat="1" ht="29.25" customHeight="1" x14ac:dyDescent="0.25">
      <c r="A4" s="258" t="s">
        <v>2</v>
      </c>
      <c r="B4" s="706" t="s">
        <v>10443</v>
      </c>
      <c r="C4" s="706"/>
      <c r="D4" s="706"/>
      <c r="E4" s="706"/>
      <c r="F4" s="706"/>
      <c r="G4" s="706"/>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88" t="s">
        <v>10334</v>
      </c>
      <c r="C7" s="688"/>
      <c r="D7" s="688"/>
      <c r="E7" s="688"/>
      <c r="F7" s="688"/>
      <c r="G7" s="688"/>
      <c r="AA7" s="431" t="s">
        <v>16</v>
      </c>
    </row>
    <row r="8" spans="1:27" ht="14.25" customHeight="1" x14ac:dyDescent="0.25">
      <c r="A8" s="6" t="s">
        <v>13</v>
      </c>
      <c r="B8" s="431" t="s">
        <v>9</v>
      </c>
      <c r="AA8" s="431" t="s">
        <v>6</v>
      </c>
    </row>
    <row r="9" spans="1:27" ht="14.25" customHeight="1" x14ac:dyDescent="0.25">
      <c r="A9" s="6" t="s">
        <v>15</v>
      </c>
      <c r="B9" s="699" t="s">
        <v>10335</v>
      </c>
      <c r="C9" s="699"/>
      <c r="D9" s="699"/>
      <c r="E9" s="699"/>
      <c r="F9" s="699"/>
      <c r="G9" s="699"/>
      <c r="AA9" s="431" t="s">
        <v>21</v>
      </c>
    </row>
    <row r="10" spans="1:27" ht="14.25" customHeight="1" x14ac:dyDescent="0.25">
      <c r="A10" s="6" t="s">
        <v>17</v>
      </c>
      <c r="B10" s="699" t="s">
        <v>18</v>
      </c>
      <c r="C10" s="699"/>
      <c r="D10" s="699"/>
      <c r="E10" s="699"/>
      <c r="F10" s="699"/>
      <c r="G10" s="699"/>
      <c r="Z10" s="431" t="s">
        <v>24</v>
      </c>
      <c r="AA10" s="431" t="s">
        <v>25</v>
      </c>
    </row>
    <row r="11" spans="1:27" ht="14.25" customHeight="1" x14ac:dyDescent="0.25">
      <c r="A11" s="6" t="s">
        <v>19</v>
      </c>
      <c r="B11" s="699" t="s">
        <v>20</v>
      </c>
      <c r="C11" s="699"/>
      <c r="D11" s="699"/>
      <c r="E11" s="699"/>
      <c r="F11" s="699"/>
      <c r="G11" s="699"/>
      <c r="AA11" s="431" t="s">
        <v>18</v>
      </c>
    </row>
    <row r="12" spans="1:27" ht="14.25" customHeight="1" x14ac:dyDescent="0.25">
      <c r="A12" s="6" t="s">
        <v>22</v>
      </c>
      <c r="B12" s="688" t="s">
        <v>23</v>
      </c>
      <c r="C12" s="688"/>
      <c r="D12" s="688"/>
      <c r="E12" s="688"/>
      <c r="F12" s="688"/>
      <c r="G12" s="688"/>
      <c r="Z12" s="431" t="s">
        <v>29</v>
      </c>
      <c r="AA12" s="431" t="s">
        <v>23</v>
      </c>
    </row>
    <row r="13" spans="1:27" ht="14.25" customHeight="1" x14ac:dyDescent="0.25">
      <c r="A13" s="6" t="s">
        <v>26</v>
      </c>
      <c r="B13" s="699" t="s">
        <v>9</v>
      </c>
      <c r="C13" s="699"/>
      <c r="D13" s="699"/>
      <c r="E13" s="699"/>
      <c r="F13" s="699"/>
      <c r="G13" s="699"/>
      <c r="AA13" s="431" t="s">
        <v>31</v>
      </c>
    </row>
    <row r="14" spans="1:27" ht="14.25" customHeight="1" x14ac:dyDescent="0.25">
      <c r="A14" s="6" t="s">
        <v>28</v>
      </c>
      <c r="B14" s="688" t="s">
        <v>10444</v>
      </c>
      <c r="C14" s="688"/>
      <c r="D14" s="688"/>
      <c r="E14" s="688"/>
      <c r="F14" s="688"/>
      <c r="G14" s="688"/>
    </row>
    <row r="15" spans="1:27" ht="14.25" customHeight="1" x14ac:dyDescent="0.25">
      <c r="A15" s="6" t="s">
        <v>30</v>
      </c>
      <c r="B15" s="688" t="s">
        <v>10434</v>
      </c>
      <c r="C15" s="688"/>
      <c r="D15" s="688"/>
      <c r="E15" s="688"/>
      <c r="F15" s="688"/>
      <c r="G15" s="688"/>
    </row>
    <row r="16" spans="1:27" ht="14.25" customHeight="1" x14ac:dyDescent="0.25">
      <c r="A16" s="6" t="s">
        <v>32</v>
      </c>
      <c r="B16" s="699" t="s">
        <v>90</v>
      </c>
      <c r="C16" s="699"/>
      <c r="D16" s="699"/>
      <c r="E16" s="699"/>
      <c r="F16" s="699"/>
      <c r="G16" s="699"/>
    </row>
    <row r="17" spans="1:27" ht="14.25" customHeight="1" x14ac:dyDescent="0.25">
      <c r="A17" s="6" t="s">
        <v>35</v>
      </c>
      <c r="B17" s="688" t="s">
        <v>9</v>
      </c>
      <c r="C17" s="688"/>
      <c r="D17" s="688"/>
      <c r="E17" s="688"/>
      <c r="F17" s="688"/>
      <c r="G17" s="688"/>
    </row>
    <row r="18" spans="1:27" ht="14.25" customHeight="1" x14ac:dyDescent="0.25">
      <c r="A18" s="6" t="s">
        <v>36</v>
      </c>
      <c r="B18" s="699" t="s">
        <v>10435</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23860</v>
      </c>
      <c r="D21" s="10">
        <f t="shared" ref="D21:G21" si="0">D20-D25</f>
        <v>23845</v>
      </c>
      <c r="E21" s="10">
        <f t="shared" si="0"/>
        <v>23815</v>
      </c>
      <c r="F21" s="10">
        <f t="shared" si="0"/>
        <v>24744</v>
      </c>
      <c r="G21" s="10">
        <f t="shared" si="0"/>
        <v>24266</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0.97066840242463692</v>
      </c>
      <c r="D22" s="12">
        <f t="shared" ref="D22:G22" si="1">D21/D20</f>
        <v>0.97148095335098794</v>
      </c>
      <c r="E22" s="12">
        <f t="shared" si="1"/>
        <v>0.97339164554892499</v>
      </c>
      <c r="F22" s="12">
        <f t="shared" si="1"/>
        <v>0.97972758948368699</v>
      </c>
      <c r="G22" s="12">
        <f t="shared" si="1"/>
        <v>0.9777580788137642</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721</v>
      </c>
      <c r="D25" s="10">
        <v>700</v>
      </c>
      <c r="E25" s="10">
        <v>651</v>
      </c>
      <c r="F25" s="10">
        <v>512</v>
      </c>
      <c r="G25" s="10">
        <v>552</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2.9331597575363084E-2</v>
      </c>
      <c r="D26" s="12">
        <f t="shared" ref="D26:F26" si="3">D25/D20</f>
        <v>2.8519046649012017E-2</v>
      </c>
      <c r="E26" s="12">
        <f t="shared" si="3"/>
        <v>2.6608354451074963E-2</v>
      </c>
      <c r="F26" s="12">
        <f t="shared" si="3"/>
        <v>2.0272410516312955E-2</v>
      </c>
      <c r="G26" s="12">
        <f>G25/G20</f>
        <v>2.2241921186235795E-2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66</v>
      </c>
      <c r="B29" s="430" t="s">
        <v>25</v>
      </c>
      <c r="C29" s="18">
        <v>22798</v>
      </c>
      <c r="D29" s="11">
        <v>22363</v>
      </c>
      <c r="E29" s="11">
        <v>22127</v>
      </c>
      <c r="F29" s="11">
        <v>22824</v>
      </c>
      <c r="G29" s="11">
        <v>22534</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67</v>
      </c>
      <c r="B30" s="430" t="s">
        <v>18</v>
      </c>
      <c r="C30" s="18">
        <v>1062</v>
      </c>
      <c r="D30" s="11">
        <v>1482</v>
      </c>
      <c r="E30" s="11">
        <v>1688</v>
      </c>
      <c r="F30" s="11">
        <v>1920</v>
      </c>
      <c r="G30" s="11">
        <v>1732</v>
      </c>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f>SUM(C29:C30)</f>
        <v>23860</v>
      </c>
      <c r="D31" s="20">
        <f>SUM(D29:D30)</f>
        <v>23845</v>
      </c>
      <c r="E31" s="20">
        <f>SUM(E29:E30)</f>
        <v>23815</v>
      </c>
      <c r="F31" s="20">
        <f>SUM(F29:F30)</f>
        <v>24744</v>
      </c>
      <c r="G31" s="20">
        <f>SUM(G29:G30)</f>
        <v>24266</v>
      </c>
      <c r="H31" s="20"/>
      <c r="I31" s="20"/>
      <c r="J31" s="20"/>
      <c r="K31" s="20"/>
      <c r="L31" s="20"/>
      <c r="M31" s="20"/>
      <c r="N31" s="20"/>
      <c r="O31" s="20"/>
      <c r="P31" s="21"/>
      <c r="Q31" s="21"/>
      <c r="R31" s="21"/>
      <c r="S31" s="21"/>
      <c r="T31" s="21"/>
      <c r="U31" s="21"/>
      <c r="V31" s="21"/>
      <c r="W31" s="21"/>
      <c r="X31" s="21"/>
      <c r="Y31" s="21"/>
      <c r="Z31" s="21"/>
      <c r="AA31" s="21"/>
    </row>
  </sheetData>
  <mergeCells count="16">
    <mergeCell ref="B16:G16"/>
    <mergeCell ref="B17:G17"/>
    <mergeCell ref="B18:G18"/>
    <mergeCell ref="C27:G27"/>
    <mergeCell ref="B10:G10"/>
    <mergeCell ref="B11:G11"/>
    <mergeCell ref="B12:G12"/>
    <mergeCell ref="B13:G13"/>
    <mergeCell ref="B14:G14"/>
    <mergeCell ref="B15:G15"/>
    <mergeCell ref="B9:G9"/>
    <mergeCell ref="B3:G3"/>
    <mergeCell ref="B4:G4"/>
    <mergeCell ref="B5:G5"/>
    <mergeCell ref="B6:G6"/>
    <mergeCell ref="B7:G7"/>
  </mergeCells>
  <dataValidations count="3">
    <dataValidation type="list" allowBlank="1" showInputMessage="1" showErrorMessage="1" sqref="B5:G5" xr:uid="{00000000-0002-0000-D802-000000000000}">
      <formula1>$AA$5:$AA$9</formula1>
    </dataValidation>
    <dataValidation type="list" allowBlank="1" showInputMessage="1" showErrorMessage="1" sqref="B10:G10" xr:uid="{00000000-0002-0000-D802-000001000000}">
      <formula1>$AA$10:$AA$11</formula1>
    </dataValidation>
    <dataValidation type="list" allowBlank="1" showInputMessage="1" showErrorMessage="1" sqref="B12:G12" xr:uid="{00000000-0002-0000-D802-000002000000}">
      <formula1>$AA$12:$AA$13</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FFFF00"/>
    <pageSetUpPr fitToPage="1"/>
  </sheetPr>
  <dimension ref="A1:K40"/>
  <sheetViews>
    <sheetView topLeftCell="A6" zoomScale="90" zoomScaleNormal="90" workbookViewId="0">
      <selection activeCell="A20" sqref="A20:XFD20"/>
    </sheetView>
  </sheetViews>
  <sheetFormatPr defaultRowHeight="15" x14ac:dyDescent="0.25"/>
  <cols>
    <col min="1" max="1" width="36.85546875" customWidth="1"/>
    <col min="2" max="2" width="55" customWidth="1"/>
    <col min="3" max="11" width="12" bestFit="1" customWidth="1"/>
  </cols>
  <sheetData>
    <row r="1" spans="1:11" ht="18.75" x14ac:dyDescent="0.25">
      <c r="A1" s="404" t="s">
        <v>0</v>
      </c>
      <c r="B1" s="419"/>
      <c r="C1" s="419"/>
      <c r="D1" s="419"/>
      <c r="E1" s="419"/>
      <c r="F1" s="419"/>
      <c r="G1" s="451"/>
      <c r="H1" s="419"/>
      <c r="I1" s="3"/>
      <c r="J1" s="3"/>
      <c r="K1" s="419"/>
    </row>
    <row r="2" spans="1:11" x14ac:dyDescent="0.25">
      <c r="A2" s="419"/>
      <c r="B2" s="405"/>
      <c r="C2" s="405"/>
      <c r="D2" s="405"/>
      <c r="E2" s="405"/>
      <c r="F2" s="405"/>
      <c r="G2" s="405"/>
      <c r="H2" s="405"/>
      <c r="I2" s="405"/>
      <c r="J2" s="405"/>
      <c r="K2" s="419"/>
    </row>
    <row r="3" spans="1:11" x14ac:dyDescent="0.25">
      <c r="A3" s="5" t="s">
        <v>1</v>
      </c>
      <c r="B3" s="702" t="s">
        <v>9438</v>
      </c>
      <c r="C3" s="702"/>
      <c r="D3" s="702"/>
      <c r="E3" s="702"/>
      <c r="F3" s="702"/>
      <c r="G3" s="702"/>
      <c r="H3" s="702"/>
      <c r="I3" s="702"/>
      <c r="J3" s="702"/>
      <c r="K3" s="702"/>
    </row>
    <row r="4" spans="1:11" x14ac:dyDescent="0.25">
      <c r="A4" s="6" t="s">
        <v>2</v>
      </c>
      <c r="B4" s="699" t="s">
        <v>9439</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9427</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9428</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9440</v>
      </c>
      <c r="C14" s="688"/>
      <c r="D14" s="688"/>
      <c r="E14" s="688"/>
      <c r="F14" s="688"/>
      <c r="G14" s="688"/>
      <c r="H14" s="688"/>
      <c r="I14" s="688"/>
      <c r="J14" s="688"/>
      <c r="K14" s="688"/>
    </row>
    <row r="15" spans="1:11" x14ac:dyDescent="0.25">
      <c r="A15" s="6" t="s">
        <v>30</v>
      </c>
      <c r="B15" s="709"/>
      <c r="C15" s="709"/>
      <c r="D15" s="709"/>
      <c r="E15" s="709"/>
      <c r="F15" s="709"/>
      <c r="G15" s="690"/>
      <c r="H15" s="690"/>
      <c r="I15" s="690"/>
      <c r="J15" s="690"/>
      <c r="K15" s="690"/>
    </row>
    <row r="16" spans="1:11" x14ac:dyDescent="0.25">
      <c r="A16" s="6" t="s">
        <v>32</v>
      </c>
      <c r="B16" s="699" t="s">
        <v>402</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c r="C18" s="700"/>
      <c r="D18" s="700"/>
      <c r="E18" s="700"/>
      <c r="F18" s="700"/>
      <c r="G18" s="701"/>
      <c r="H18" s="701"/>
      <c r="I18" s="701"/>
      <c r="J18" s="701"/>
      <c r="K18" s="701"/>
    </row>
    <row r="19" spans="1:11" x14ac:dyDescent="0.25">
      <c r="A19" s="7" t="s">
        <v>37</v>
      </c>
      <c r="B19" s="419"/>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419">
        <v>0</v>
      </c>
      <c r="D21" s="419">
        <v>0</v>
      </c>
      <c r="E21" s="419">
        <v>1278</v>
      </c>
      <c r="F21" s="419">
        <v>15325</v>
      </c>
      <c r="G21" s="10">
        <f>G20-G25</f>
        <v>24131</v>
      </c>
      <c r="H21" s="10">
        <f t="shared" ref="H21:K21" si="0">H20-H25</f>
        <v>24082</v>
      </c>
      <c r="I21" s="10">
        <f t="shared" si="0"/>
        <v>23959</v>
      </c>
      <c r="J21" s="10">
        <f t="shared" si="0"/>
        <v>24723</v>
      </c>
      <c r="K21" s="10">
        <f t="shared" si="0"/>
        <v>24264</v>
      </c>
    </row>
    <row r="22" spans="1:11" x14ac:dyDescent="0.25">
      <c r="A22" s="6" t="s">
        <v>45</v>
      </c>
      <c r="B22" s="419"/>
      <c r="C22" s="12">
        <f t="shared" ref="C22:F22" si="1">C21/C20</f>
        <v>0</v>
      </c>
      <c r="D22" s="12">
        <f t="shared" si="1"/>
        <v>0</v>
      </c>
      <c r="E22" s="12">
        <f t="shared" si="1"/>
        <v>5.5119468644871904E-2</v>
      </c>
      <c r="F22" s="12">
        <f t="shared" si="1"/>
        <v>0.63216731292797623</v>
      </c>
      <c r="G22" s="12">
        <f>G21/G20</f>
        <v>0.98169317765754038</v>
      </c>
      <c r="H22" s="12">
        <f t="shared" ref="H22:K22" si="2">H21/H20</f>
        <v>0.98113668771643925</v>
      </c>
      <c r="I22" s="12">
        <f t="shared" si="2"/>
        <v>0.97927736450584479</v>
      </c>
      <c r="J22" s="12">
        <f t="shared" si="2"/>
        <v>0.97889610389610393</v>
      </c>
      <c r="K22" s="12">
        <f t="shared" si="2"/>
        <v>0.97767749214279953</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419">
        <v>22543</v>
      </c>
      <c r="D25" s="419">
        <v>23086</v>
      </c>
      <c r="E25" s="419">
        <v>21217</v>
      </c>
      <c r="F25" s="419">
        <v>704</v>
      </c>
      <c r="G25" s="10">
        <v>450</v>
      </c>
      <c r="H25" s="10">
        <v>463</v>
      </c>
      <c r="I25" s="10">
        <v>507</v>
      </c>
      <c r="J25" s="9">
        <v>533</v>
      </c>
      <c r="K25" s="9">
        <v>554</v>
      </c>
    </row>
    <row r="26" spans="1:11" x14ac:dyDescent="0.25">
      <c r="A26" s="6" t="s">
        <v>49</v>
      </c>
      <c r="B26" s="419"/>
      <c r="C26" s="12">
        <f t="shared" ref="C26:F26" si="5">C25/C20</f>
        <v>1</v>
      </c>
      <c r="D26" s="12">
        <f t="shared" si="5"/>
        <v>1</v>
      </c>
      <c r="E26" s="12">
        <f t="shared" si="5"/>
        <v>0.91507806434917627</v>
      </c>
      <c r="F26" s="12">
        <f t="shared" si="5"/>
        <v>2.9040508208893655E-2</v>
      </c>
      <c r="G26" s="12">
        <f>G25/G20</f>
        <v>1.8306822342459624E-2</v>
      </c>
      <c r="H26" s="12">
        <f t="shared" ref="H26:J26" si="6">H25/H20</f>
        <v>1.8863312283560807E-2</v>
      </c>
      <c r="I26" s="12">
        <f t="shared" si="6"/>
        <v>2.0722635494155154E-2</v>
      </c>
      <c r="J26" s="12">
        <f t="shared" si="6"/>
        <v>2.1103896103896104E-2</v>
      </c>
      <c r="K26" s="12">
        <f>K25/K20</f>
        <v>2.232250785720042E-2</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167" t="s">
        <v>67</v>
      </c>
      <c r="B29" s="409" t="s">
        <v>18</v>
      </c>
      <c r="C29" s="134">
        <v>0</v>
      </c>
      <c r="D29" s="134">
        <v>0</v>
      </c>
      <c r="E29" s="134">
        <v>1278</v>
      </c>
      <c r="F29" s="134">
        <v>15325</v>
      </c>
      <c r="G29" s="164">
        <v>15751</v>
      </c>
      <c r="H29" s="164">
        <v>15756</v>
      </c>
      <c r="I29" s="164">
        <v>15877</v>
      </c>
      <c r="J29" s="164">
        <v>16232</v>
      </c>
      <c r="K29" s="164">
        <v>16146</v>
      </c>
    </row>
    <row r="30" spans="1:11" x14ac:dyDescent="0.25">
      <c r="A30" s="167" t="s">
        <v>66</v>
      </c>
      <c r="B30" s="409" t="s">
        <v>25</v>
      </c>
      <c r="C30" s="134">
        <v>0</v>
      </c>
      <c r="D30" s="134">
        <v>0</v>
      </c>
      <c r="E30" s="134">
        <v>691</v>
      </c>
      <c r="F30" s="134">
        <v>8213</v>
      </c>
      <c r="G30" s="164">
        <v>8380</v>
      </c>
      <c r="H30" s="164">
        <v>8326</v>
      </c>
      <c r="I30" s="164">
        <v>8082</v>
      </c>
      <c r="J30" s="164">
        <v>8491</v>
      </c>
      <c r="K30" s="164">
        <v>8118</v>
      </c>
    </row>
    <row r="31" spans="1:11" x14ac:dyDescent="0.25">
      <c r="A31" s="167" t="s">
        <v>1522</v>
      </c>
      <c r="B31" s="409" t="s">
        <v>1436</v>
      </c>
      <c r="C31" s="134">
        <v>22543</v>
      </c>
      <c r="D31" s="134">
        <v>23086</v>
      </c>
      <c r="E31" s="295">
        <v>21217</v>
      </c>
      <c r="F31" s="134">
        <v>704</v>
      </c>
      <c r="G31" s="338">
        <v>450</v>
      </c>
      <c r="H31" s="338">
        <v>463</v>
      </c>
      <c r="I31" s="338">
        <v>507</v>
      </c>
      <c r="J31" s="338">
        <v>533</v>
      </c>
      <c r="K31" s="338">
        <v>554</v>
      </c>
    </row>
    <row r="32" spans="1:11" x14ac:dyDescent="0.25">
      <c r="A32" s="19" t="s">
        <v>1440</v>
      </c>
      <c r="B32" s="409"/>
      <c r="C32" s="380">
        <v>22543</v>
      </c>
      <c r="D32" s="380">
        <v>23086</v>
      </c>
      <c r="E32" s="380">
        <v>23186</v>
      </c>
      <c r="F32" s="380">
        <v>24242</v>
      </c>
      <c r="G32" s="435">
        <v>24581</v>
      </c>
      <c r="H32" s="435">
        <v>24545</v>
      </c>
      <c r="I32" s="435">
        <v>24466</v>
      </c>
      <c r="J32" s="435">
        <v>25256</v>
      </c>
      <c r="K32" s="435">
        <v>24818</v>
      </c>
    </row>
    <row r="33" spans="1:11" x14ac:dyDescent="0.25">
      <c r="A33" s="419"/>
      <c r="B33" s="409"/>
      <c r="C33" s="409"/>
      <c r="D33" s="409"/>
      <c r="E33" s="409"/>
      <c r="F33" s="409"/>
      <c r="G33" s="18"/>
      <c r="H33" s="18"/>
      <c r="I33" s="18"/>
      <c r="J33" s="18"/>
      <c r="K33" s="18"/>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3" orientation="landscape" r:id="rId1"/>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2-000000000000}">
  <dimension ref="A1:AA34"/>
  <sheetViews>
    <sheetView workbookViewId="0">
      <pane xSplit="1" ySplit="2" topLeftCell="B9" activePane="bottomRight" state="frozen"/>
      <selection activeCell="B14" sqref="B14:G14"/>
      <selection pane="topRight" activeCell="B14" sqref="B14:G14"/>
      <selection pane="bottomLeft" activeCell="B14" sqref="B14:G14"/>
      <selection pane="bottomRight" activeCell="I27" sqref="I27"/>
    </sheetView>
  </sheetViews>
  <sheetFormatPr defaultColWidth="9.140625" defaultRowHeight="15" x14ac:dyDescent="0.25"/>
  <cols>
    <col min="1" max="1" width="36.85546875" style="431" customWidth="1"/>
    <col min="2" max="2" width="63.42578125" style="431" customWidth="1"/>
    <col min="3" max="7" width="8" style="431" customWidth="1"/>
    <col min="8" max="10" width="8.140625" style="431" customWidth="1"/>
    <col min="11" max="11" width="24.85546875" style="431" bestFit="1" customWidth="1"/>
    <col min="12"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10445</v>
      </c>
      <c r="C3" s="702"/>
      <c r="D3" s="702"/>
      <c r="E3" s="702"/>
      <c r="F3" s="702"/>
      <c r="G3" s="702"/>
    </row>
    <row r="4" spans="1:27" ht="14.25" customHeight="1" x14ac:dyDescent="0.25">
      <c r="A4" s="6" t="s">
        <v>2</v>
      </c>
      <c r="B4" s="699" t="s">
        <v>10446</v>
      </c>
      <c r="C4" s="699"/>
      <c r="D4" s="699"/>
      <c r="E4" s="699"/>
      <c r="F4" s="699"/>
      <c r="G4" s="699"/>
      <c r="Z4" s="431" t="s">
        <v>3</v>
      </c>
      <c r="AA4" s="431" t="s">
        <v>4</v>
      </c>
    </row>
    <row r="5" spans="1:27" ht="14.25" customHeight="1" x14ac:dyDescent="0.25">
      <c r="A5" s="6" t="s">
        <v>5</v>
      </c>
      <c r="B5" s="699" t="s">
        <v>16</v>
      </c>
      <c r="C5" s="699"/>
      <c r="D5" s="699"/>
      <c r="E5" s="699"/>
      <c r="F5" s="699"/>
      <c r="G5" s="699"/>
      <c r="J5" s="272" t="s">
        <v>57</v>
      </c>
      <c r="K5" s="272" t="s">
        <v>2</v>
      </c>
      <c r="AA5" s="431" t="s">
        <v>7</v>
      </c>
    </row>
    <row r="6" spans="1:27" ht="14.25" customHeight="1" x14ac:dyDescent="0.25">
      <c r="A6" s="6" t="s">
        <v>8</v>
      </c>
      <c r="B6" s="699" t="s">
        <v>9</v>
      </c>
      <c r="C6" s="699"/>
      <c r="D6" s="699"/>
      <c r="E6" s="699"/>
      <c r="F6" s="699"/>
      <c r="G6" s="699"/>
      <c r="J6" s="131" t="s">
        <v>1955</v>
      </c>
      <c r="K6" s="431" t="s">
        <v>1891</v>
      </c>
      <c r="AA6" s="431" t="s">
        <v>10</v>
      </c>
    </row>
    <row r="7" spans="1:27" ht="14.25" customHeight="1" x14ac:dyDescent="0.25">
      <c r="A7" s="6" t="s">
        <v>11</v>
      </c>
      <c r="B7" s="688" t="s">
        <v>10447</v>
      </c>
      <c r="C7" s="688"/>
      <c r="D7" s="688"/>
      <c r="E7" s="688"/>
      <c r="F7" s="688"/>
      <c r="G7" s="688"/>
      <c r="J7" s="131" t="s">
        <v>58</v>
      </c>
      <c r="K7" s="431" t="s">
        <v>10448</v>
      </c>
      <c r="AA7" s="431" t="s">
        <v>12</v>
      </c>
    </row>
    <row r="8" spans="1:27" ht="14.25" customHeight="1" x14ac:dyDescent="0.25">
      <c r="A8" s="6" t="s">
        <v>13</v>
      </c>
      <c r="B8" s="699" t="s">
        <v>9</v>
      </c>
      <c r="C8" s="699"/>
      <c r="D8" s="699"/>
      <c r="E8" s="699"/>
      <c r="F8" s="699"/>
      <c r="G8" s="699"/>
      <c r="J8" s="131" t="s">
        <v>59</v>
      </c>
      <c r="K8" s="431" t="s">
        <v>9342</v>
      </c>
      <c r="AA8" s="431" t="s">
        <v>14</v>
      </c>
    </row>
    <row r="9" spans="1:27" ht="14.25" customHeight="1" x14ac:dyDescent="0.25">
      <c r="A9" s="6" t="s">
        <v>15</v>
      </c>
      <c r="B9" s="699" t="s">
        <v>54</v>
      </c>
      <c r="C9" s="699"/>
      <c r="D9" s="699"/>
      <c r="E9" s="699"/>
      <c r="F9" s="699"/>
      <c r="G9" s="699"/>
      <c r="J9" s="131" t="s">
        <v>60</v>
      </c>
      <c r="K9" s="431" t="s">
        <v>10449</v>
      </c>
      <c r="AA9" s="431" t="s">
        <v>16</v>
      </c>
    </row>
    <row r="10" spans="1:27" ht="14.25" customHeight="1" x14ac:dyDescent="0.25">
      <c r="A10" s="6" t="s">
        <v>17</v>
      </c>
      <c r="B10" s="699" t="s">
        <v>18</v>
      </c>
      <c r="C10" s="699"/>
      <c r="D10" s="699"/>
      <c r="E10" s="699"/>
      <c r="F10" s="699"/>
      <c r="G10" s="699"/>
      <c r="J10" s="131" t="s">
        <v>61</v>
      </c>
      <c r="K10" s="431" t="s">
        <v>9397</v>
      </c>
      <c r="AA10" s="431" t="s">
        <v>6</v>
      </c>
    </row>
    <row r="11" spans="1:27" ht="14.25" customHeight="1" x14ac:dyDescent="0.25">
      <c r="A11" s="6" t="s">
        <v>19</v>
      </c>
      <c r="B11" s="699" t="s">
        <v>20</v>
      </c>
      <c r="C11" s="699"/>
      <c r="D11" s="699"/>
      <c r="E11" s="699"/>
      <c r="F11" s="699"/>
      <c r="G11" s="699"/>
      <c r="J11" s="131" t="s">
        <v>1994</v>
      </c>
      <c r="K11" s="431" t="s">
        <v>1900</v>
      </c>
      <c r="AA11" s="431" t="s">
        <v>21</v>
      </c>
    </row>
    <row r="12" spans="1:27" ht="14.25" customHeight="1" x14ac:dyDescent="0.25">
      <c r="A12" s="6" t="s">
        <v>22</v>
      </c>
      <c r="B12" s="688" t="s">
        <v>23</v>
      </c>
      <c r="C12" s="688"/>
      <c r="D12" s="688"/>
      <c r="E12" s="688"/>
      <c r="F12" s="688"/>
      <c r="G12" s="688"/>
      <c r="J12" s="131"/>
      <c r="Z12" s="431" t="s">
        <v>24</v>
      </c>
      <c r="AA12" s="431" t="s">
        <v>25</v>
      </c>
    </row>
    <row r="13" spans="1:27" ht="14.25" customHeight="1" x14ac:dyDescent="0.25">
      <c r="A13" s="6" t="s">
        <v>26</v>
      </c>
      <c r="B13" s="782" t="s">
        <v>91</v>
      </c>
      <c r="C13" s="782"/>
      <c r="D13" s="782"/>
      <c r="E13" s="782"/>
      <c r="F13" s="782"/>
      <c r="G13" s="782"/>
      <c r="J13" s="131"/>
      <c r="AA13" s="431" t="s">
        <v>18</v>
      </c>
    </row>
    <row r="14" spans="1:27" ht="14.25" customHeight="1" x14ac:dyDescent="0.25">
      <c r="A14" s="6" t="s">
        <v>28</v>
      </c>
      <c r="B14" s="688" t="s">
        <v>10450</v>
      </c>
      <c r="C14" s="688"/>
      <c r="D14" s="688"/>
      <c r="E14" s="688"/>
      <c r="F14" s="688"/>
      <c r="G14" s="688"/>
      <c r="J14" s="131"/>
      <c r="Z14" s="431" t="s">
        <v>29</v>
      </c>
      <c r="AA14" s="431" t="s">
        <v>23</v>
      </c>
    </row>
    <row r="15" spans="1:27" ht="14.25" customHeight="1" x14ac:dyDescent="0.25">
      <c r="A15" s="6" t="s">
        <v>30</v>
      </c>
      <c r="B15" s="688" t="s">
        <v>10451</v>
      </c>
      <c r="C15" s="688"/>
      <c r="D15" s="688"/>
      <c r="E15" s="688"/>
      <c r="F15" s="688"/>
      <c r="G15" s="688"/>
      <c r="J15" s="131"/>
      <c r="AA15" s="431" t="s">
        <v>31</v>
      </c>
    </row>
    <row r="16" spans="1:27" ht="14.25" customHeight="1" x14ac:dyDescent="0.25">
      <c r="A16" s="6" t="s">
        <v>32</v>
      </c>
      <c r="B16" s="699" t="s">
        <v>92</v>
      </c>
      <c r="C16" s="699"/>
      <c r="D16" s="699"/>
      <c r="E16" s="699"/>
      <c r="F16" s="699"/>
      <c r="G16" s="699"/>
      <c r="J16" s="131"/>
      <c r="AA16" s="431" t="s">
        <v>34</v>
      </c>
    </row>
    <row r="17" spans="1:27" ht="14.25" customHeight="1" x14ac:dyDescent="0.25">
      <c r="A17" s="6" t="s">
        <v>35</v>
      </c>
      <c r="B17" s="699" t="s">
        <v>9</v>
      </c>
      <c r="C17" s="699"/>
      <c r="D17" s="699"/>
      <c r="E17" s="699"/>
      <c r="F17" s="699"/>
      <c r="G17" s="699"/>
      <c r="J17" s="131"/>
    </row>
    <row r="18" spans="1:27" ht="14.25" customHeight="1" x14ac:dyDescent="0.25">
      <c r="A18" s="6" t="s">
        <v>36</v>
      </c>
      <c r="B18" s="699" t="s">
        <v>10452</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c r="D25" s="13"/>
      <c r="E25" s="13"/>
      <c r="F25" s="13"/>
      <c r="G25" s="13"/>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29">
        <v>0</v>
      </c>
      <c r="B29" s="430" t="s">
        <v>1956</v>
      </c>
      <c r="C29" s="811" t="s">
        <v>10815</v>
      </c>
      <c r="D29" s="811"/>
      <c r="E29" s="811"/>
      <c r="F29" s="811"/>
      <c r="G29" s="811"/>
      <c r="H29" s="11"/>
      <c r="I29" s="11"/>
      <c r="J29" s="11"/>
      <c r="K29" s="11"/>
      <c r="L29" s="11"/>
      <c r="M29" s="11"/>
      <c r="N29" s="11"/>
      <c r="O29" s="11"/>
      <c r="P29" s="9"/>
      <c r="Q29" s="9"/>
      <c r="R29" s="9"/>
      <c r="S29" s="9"/>
      <c r="T29" s="9"/>
      <c r="U29" s="9"/>
      <c r="V29" s="9"/>
      <c r="W29" s="9"/>
      <c r="X29" s="9"/>
      <c r="Y29" s="9"/>
      <c r="Z29" s="9"/>
      <c r="AA29" s="9"/>
    </row>
    <row r="30" spans="1:27" ht="13.5" customHeight="1" x14ac:dyDescent="0.25">
      <c r="A30" s="22" t="s">
        <v>58</v>
      </c>
      <c r="B30" s="430" t="s">
        <v>10453</v>
      </c>
      <c r="C30" s="811"/>
      <c r="D30" s="811"/>
      <c r="E30" s="811"/>
      <c r="F30" s="811"/>
      <c r="G30" s="811"/>
      <c r="H30" s="11"/>
      <c r="I30" s="11"/>
      <c r="J30" s="11"/>
      <c r="K30" s="11"/>
      <c r="L30" s="11"/>
      <c r="M30" s="11"/>
      <c r="N30" s="11"/>
      <c r="O30" s="11"/>
      <c r="P30" s="9"/>
      <c r="Q30" s="9"/>
      <c r="R30" s="9"/>
      <c r="S30" s="9"/>
      <c r="T30" s="9"/>
      <c r="U30" s="9"/>
      <c r="V30" s="9"/>
      <c r="W30" s="9"/>
      <c r="X30" s="9"/>
      <c r="Y30" s="9"/>
      <c r="Z30" s="9"/>
      <c r="AA30" s="9"/>
    </row>
    <row r="31" spans="1:27" ht="13.5" customHeight="1" x14ac:dyDescent="0.25">
      <c r="A31" s="22" t="s">
        <v>59</v>
      </c>
      <c r="B31" s="430" t="s">
        <v>9731</v>
      </c>
      <c r="C31" s="811"/>
      <c r="D31" s="811"/>
      <c r="E31" s="811"/>
      <c r="F31" s="811"/>
      <c r="G31" s="811"/>
      <c r="H31" s="11"/>
      <c r="I31" s="11"/>
      <c r="J31" s="11"/>
      <c r="K31" s="11"/>
      <c r="L31" s="11"/>
      <c r="M31" s="11"/>
      <c r="N31" s="11"/>
      <c r="O31" s="11"/>
      <c r="P31" s="9"/>
      <c r="Q31" s="9"/>
      <c r="R31" s="9"/>
      <c r="S31" s="9"/>
      <c r="T31" s="9"/>
      <c r="U31" s="9"/>
      <c r="V31" s="9"/>
      <c r="W31" s="9"/>
      <c r="X31" s="9"/>
      <c r="Y31" s="9"/>
      <c r="Z31" s="9"/>
      <c r="AA31" s="9"/>
    </row>
    <row r="32" spans="1:27" ht="13.5" customHeight="1" x14ac:dyDescent="0.25">
      <c r="A32" s="22" t="s">
        <v>60</v>
      </c>
      <c r="B32" s="430" t="s">
        <v>10454</v>
      </c>
      <c r="C32" s="811"/>
      <c r="D32" s="811"/>
      <c r="E32" s="811"/>
      <c r="F32" s="811"/>
      <c r="G32" s="811"/>
      <c r="H32" s="11"/>
      <c r="I32" s="11"/>
      <c r="J32" s="11"/>
      <c r="K32" s="11"/>
      <c r="L32" s="11"/>
      <c r="M32" s="11"/>
      <c r="N32" s="11"/>
      <c r="O32" s="11"/>
      <c r="P32" s="9"/>
      <c r="Q32" s="9"/>
      <c r="R32" s="9"/>
      <c r="S32" s="9"/>
      <c r="T32" s="9"/>
      <c r="U32" s="9"/>
      <c r="V32" s="9"/>
      <c r="W32" s="9"/>
      <c r="X32" s="9"/>
      <c r="Y32" s="9"/>
      <c r="Z32" s="9"/>
      <c r="AA32" s="9"/>
    </row>
    <row r="33" spans="1:27" ht="13.5" customHeight="1" x14ac:dyDescent="0.25">
      <c r="A33" s="22" t="s">
        <v>61</v>
      </c>
      <c r="B33" s="430" t="s">
        <v>9773</v>
      </c>
      <c r="C33" s="811"/>
      <c r="D33" s="811"/>
      <c r="E33" s="811"/>
      <c r="F33" s="811"/>
      <c r="G33" s="811"/>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19" t="s">
        <v>53</v>
      </c>
      <c r="C34" s="160"/>
      <c r="D34" s="160"/>
      <c r="E34" s="160"/>
      <c r="F34" s="160"/>
      <c r="G34" s="160"/>
      <c r="H34" s="20"/>
      <c r="I34" s="20"/>
      <c r="J34" s="20"/>
      <c r="K34" s="20"/>
      <c r="L34" s="20"/>
      <c r="M34" s="20"/>
      <c r="N34" s="20"/>
      <c r="O34" s="20"/>
      <c r="P34" s="21"/>
      <c r="Q34" s="21"/>
      <c r="R34" s="21"/>
      <c r="S34" s="21"/>
      <c r="T34" s="21"/>
      <c r="U34" s="21"/>
      <c r="V34" s="21"/>
      <c r="W34" s="21"/>
      <c r="X34" s="21"/>
      <c r="Y34" s="21"/>
      <c r="Z34" s="21"/>
      <c r="AA34" s="21"/>
    </row>
  </sheetData>
  <mergeCells count="18">
    <mergeCell ref="C29:G33"/>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D902-000000000000}">
      <formula1>$AA$14:$AA$16</formula1>
    </dataValidation>
    <dataValidation type="list" allowBlank="1" showInputMessage="1" showErrorMessage="1" sqref="B10:G10" xr:uid="{00000000-0002-0000-D902-000001000000}">
      <formula1>$AA$12:$AA$13</formula1>
    </dataValidation>
    <dataValidation type="list" allowBlank="1" showInputMessage="1" showErrorMessage="1" sqref="B5:G5" xr:uid="{00000000-0002-0000-D9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2-000000000000}">
  <dimension ref="A1:AA34"/>
  <sheetViews>
    <sheetView workbookViewId="0">
      <pane xSplit="1" ySplit="2" topLeftCell="B9" activePane="bottomRight" state="frozen"/>
      <selection activeCell="B14" sqref="B14:G14"/>
      <selection pane="topRight" activeCell="B14" sqref="B14:G14"/>
      <selection pane="bottomLeft" activeCell="B14" sqref="B14:G14"/>
      <selection pane="bottomRight" activeCell="J27" sqref="J27"/>
    </sheetView>
  </sheetViews>
  <sheetFormatPr defaultColWidth="9.140625" defaultRowHeight="15" x14ac:dyDescent="0.25"/>
  <cols>
    <col min="1" max="1" width="36.85546875" style="431" customWidth="1"/>
    <col min="2" max="2" width="62.855468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10455</v>
      </c>
      <c r="C3" s="702"/>
      <c r="D3" s="702"/>
      <c r="E3" s="702"/>
      <c r="F3" s="702"/>
      <c r="G3" s="702"/>
    </row>
    <row r="4" spans="1:27" ht="14.25" customHeight="1" x14ac:dyDescent="0.25">
      <c r="A4" s="6" t="s">
        <v>2</v>
      </c>
      <c r="B4" s="699" t="s">
        <v>10456</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88" t="s">
        <v>10447</v>
      </c>
      <c r="C7" s="688"/>
      <c r="D7" s="688"/>
      <c r="E7" s="688"/>
      <c r="F7" s="688"/>
      <c r="G7" s="688"/>
      <c r="AA7" s="431" t="s">
        <v>12</v>
      </c>
    </row>
    <row r="8" spans="1:27" ht="14.25" customHeight="1" x14ac:dyDescent="0.25">
      <c r="A8" s="6" t="s">
        <v>13</v>
      </c>
      <c r="B8" s="699" t="s">
        <v>9</v>
      </c>
      <c r="C8" s="699"/>
      <c r="D8" s="699"/>
      <c r="E8" s="699"/>
      <c r="F8" s="699"/>
      <c r="G8" s="699"/>
      <c r="AA8" s="431" t="s">
        <v>14</v>
      </c>
    </row>
    <row r="9" spans="1:27" ht="14.25" customHeight="1" x14ac:dyDescent="0.25">
      <c r="A9" s="6" t="s">
        <v>15</v>
      </c>
      <c r="B9" s="699" t="s">
        <v>54</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10457</v>
      </c>
      <c r="C11" s="699"/>
      <c r="D11" s="699"/>
      <c r="E11" s="699"/>
      <c r="F11" s="699"/>
      <c r="G11" s="699"/>
      <c r="AA11" s="431" t="s">
        <v>21</v>
      </c>
    </row>
    <row r="12" spans="1:27" ht="14.25" customHeight="1" x14ac:dyDescent="0.25">
      <c r="A12" s="6" t="s">
        <v>22</v>
      </c>
      <c r="B12" s="688" t="s">
        <v>34</v>
      </c>
      <c r="C12" s="688"/>
      <c r="D12" s="688"/>
      <c r="E12" s="688"/>
      <c r="F12" s="688"/>
      <c r="G12" s="688"/>
      <c r="Z12" s="431" t="s">
        <v>24</v>
      </c>
      <c r="AA12" s="431" t="s">
        <v>25</v>
      </c>
    </row>
    <row r="13" spans="1:27" ht="14.25" customHeight="1" x14ac:dyDescent="0.25">
      <c r="A13" s="6" t="s">
        <v>26</v>
      </c>
      <c r="B13" s="699" t="s">
        <v>92</v>
      </c>
      <c r="C13" s="699"/>
      <c r="D13" s="699"/>
      <c r="E13" s="699"/>
      <c r="F13" s="699"/>
      <c r="G13" s="699"/>
      <c r="AA13" s="431" t="s">
        <v>18</v>
      </c>
    </row>
    <row r="14" spans="1:27" ht="14.25" customHeight="1" x14ac:dyDescent="0.25">
      <c r="A14" s="6" t="s">
        <v>28</v>
      </c>
      <c r="B14" s="688" t="s">
        <v>10458</v>
      </c>
      <c r="C14" s="688"/>
      <c r="D14" s="688"/>
      <c r="E14" s="688"/>
      <c r="F14" s="688"/>
      <c r="G14" s="688"/>
      <c r="Z14" s="431" t="s">
        <v>29</v>
      </c>
      <c r="AA14" s="431" t="s">
        <v>23</v>
      </c>
    </row>
    <row r="15" spans="1:27" ht="14.25" customHeight="1" x14ac:dyDescent="0.25">
      <c r="A15" s="6" t="s">
        <v>30</v>
      </c>
      <c r="B15" s="688" t="s">
        <v>10451</v>
      </c>
      <c r="C15" s="688"/>
      <c r="D15" s="688"/>
      <c r="E15" s="688"/>
      <c r="F15" s="688"/>
      <c r="G15" s="688"/>
      <c r="AA15" s="431" t="s">
        <v>31</v>
      </c>
    </row>
    <row r="16" spans="1:27" ht="14.25" customHeight="1" x14ac:dyDescent="0.25">
      <c r="A16" s="6" t="s">
        <v>32</v>
      </c>
      <c r="B16" s="782" t="s">
        <v>91</v>
      </c>
      <c r="C16" s="782"/>
      <c r="D16" s="782"/>
      <c r="E16" s="782"/>
      <c r="F16" s="782"/>
      <c r="G16" s="782"/>
      <c r="AA16" s="431" t="s">
        <v>34</v>
      </c>
    </row>
    <row r="17" spans="1:27" ht="14.25" customHeight="1" x14ac:dyDescent="0.25">
      <c r="A17" s="6" t="s">
        <v>35</v>
      </c>
      <c r="B17" s="699" t="s">
        <v>9</v>
      </c>
      <c r="C17" s="699"/>
      <c r="D17" s="699"/>
      <c r="E17" s="699"/>
      <c r="F17" s="699"/>
      <c r="G17" s="699"/>
    </row>
    <row r="18" spans="1:27" ht="14.25" customHeight="1" x14ac:dyDescent="0.25">
      <c r="A18" s="6" t="s">
        <v>36</v>
      </c>
      <c r="B18" s="699" t="s">
        <v>10452</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c r="D25" s="13"/>
      <c r="E25" s="13"/>
      <c r="F25" s="13"/>
      <c r="G25" s="13"/>
      <c r="H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0" t="s">
        <v>1956</v>
      </c>
      <c r="B29" s="430" t="s">
        <v>1956</v>
      </c>
      <c r="C29" s="811" t="s">
        <v>10815</v>
      </c>
      <c r="D29" s="811"/>
      <c r="E29" s="811"/>
      <c r="F29" s="811"/>
      <c r="G29" s="811"/>
      <c r="H29" s="11"/>
      <c r="I29" s="11"/>
      <c r="J29" s="11"/>
      <c r="K29" s="11"/>
      <c r="L29" s="11"/>
      <c r="M29" s="11"/>
      <c r="N29" s="11"/>
      <c r="O29" s="11"/>
      <c r="P29" s="9"/>
      <c r="Q29" s="9"/>
      <c r="R29" s="9"/>
      <c r="S29" s="9"/>
      <c r="T29" s="9"/>
      <c r="U29" s="9"/>
      <c r="V29" s="9"/>
      <c r="W29" s="9"/>
      <c r="X29" s="9"/>
      <c r="Y29" s="9"/>
      <c r="Z29" s="9"/>
      <c r="AA29" s="9"/>
    </row>
    <row r="30" spans="1:27" ht="13.5" customHeight="1" x14ac:dyDescent="0.25">
      <c r="A30" s="430" t="s">
        <v>10453</v>
      </c>
      <c r="B30" s="430" t="s">
        <v>10453</v>
      </c>
      <c r="C30" s="811"/>
      <c r="D30" s="811"/>
      <c r="E30" s="811"/>
      <c r="F30" s="811"/>
      <c r="G30" s="811"/>
      <c r="H30" s="11"/>
      <c r="I30" s="11"/>
      <c r="J30" s="11"/>
      <c r="K30" s="11"/>
      <c r="L30" s="11"/>
      <c r="M30" s="11"/>
      <c r="N30" s="11"/>
      <c r="O30" s="11"/>
      <c r="P30" s="9"/>
      <c r="Q30" s="9"/>
      <c r="R30" s="9"/>
      <c r="S30" s="9"/>
      <c r="T30" s="9"/>
      <c r="U30" s="9"/>
      <c r="V30" s="9"/>
      <c r="W30" s="9"/>
      <c r="X30" s="9"/>
      <c r="Y30" s="9"/>
      <c r="Z30" s="9"/>
      <c r="AA30" s="9"/>
    </row>
    <row r="31" spans="1:27" ht="13.5" customHeight="1" x14ac:dyDescent="0.25">
      <c r="A31" s="430" t="s">
        <v>9731</v>
      </c>
      <c r="B31" s="430" t="s">
        <v>9731</v>
      </c>
      <c r="C31" s="811"/>
      <c r="D31" s="811"/>
      <c r="E31" s="811"/>
      <c r="F31" s="811"/>
      <c r="G31" s="811"/>
      <c r="H31" s="11"/>
      <c r="I31" s="11"/>
      <c r="J31" s="11"/>
      <c r="K31" s="11"/>
      <c r="L31" s="11"/>
      <c r="M31" s="11"/>
      <c r="N31" s="11"/>
      <c r="O31" s="11"/>
      <c r="P31" s="9"/>
      <c r="Q31" s="9"/>
      <c r="R31" s="9"/>
      <c r="S31" s="9"/>
      <c r="T31" s="9"/>
      <c r="U31" s="9"/>
      <c r="V31" s="9"/>
      <c r="W31" s="9"/>
      <c r="X31" s="9"/>
      <c r="Y31" s="9"/>
      <c r="Z31" s="9"/>
      <c r="AA31" s="9"/>
    </row>
    <row r="32" spans="1:27" ht="13.5" customHeight="1" x14ac:dyDescent="0.25">
      <c r="A32" s="430" t="s">
        <v>10454</v>
      </c>
      <c r="B32" s="430" t="s">
        <v>10454</v>
      </c>
      <c r="C32" s="811"/>
      <c r="D32" s="811"/>
      <c r="E32" s="811"/>
      <c r="F32" s="811"/>
      <c r="G32" s="811"/>
      <c r="H32" s="11"/>
      <c r="I32" s="11"/>
      <c r="J32" s="11"/>
      <c r="K32" s="11"/>
      <c r="L32" s="11"/>
      <c r="M32" s="11"/>
      <c r="N32" s="11"/>
      <c r="O32" s="11"/>
      <c r="P32" s="9"/>
      <c r="Q32" s="9"/>
      <c r="R32" s="9"/>
      <c r="S32" s="9"/>
      <c r="T32" s="9"/>
      <c r="U32" s="9"/>
      <c r="V32" s="9"/>
      <c r="W32" s="9"/>
      <c r="X32" s="9"/>
      <c r="Y32" s="9"/>
      <c r="Z32" s="9"/>
      <c r="AA32" s="9"/>
    </row>
    <row r="33" spans="1:27" ht="13.5" customHeight="1" x14ac:dyDescent="0.25">
      <c r="A33" s="430" t="s">
        <v>9773</v>
      </c>
      <c r="B33" s="430" t="s">
        <v>9773</v>
      </c>
      <c r="C33" s="811"/>
      <c r="D33" s="811"/>
      <c r="E33" s="811"/>
      <c r="F33" s="811"/>
      <c r="G33" s="811"/>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19" t="s">
        <v>53</v>
      </c>
      <c r="C34" s="160"/>
      <c r="D34" s="160"/>
      <c r="E34" s="160"/>
      <c r="F34" s="160"/>
      <c r="G34" s="160"/>
      <c r="H34" s="20"/>
      <c r="I34" s="20"/>
      <c r="J34" s="20"/>
      <c r="K34" s="20"/>
      <c r="L34" s="20"/>
      <c r="M34" s="20"/>
      <c r="N34" s="20"/>
      <c r="O34" s="20"/>
      <c r="P34" s="21"/>
      <c r="Q34" s="21"/>
      <c r="R34" s="21"/>
      <c r="S34" s="21"/>
      <c r="T34" s="21"/>
      <c r="U34" s="21"/>
      <c r="V34" s="21"/>
      <c r="W34" s="21"/>
      <c r="X34" s="21"/>
      <c r="Y34" s="21"/>
      <c r="Z34" s="21"/>
      <c r="AA34" s="21"/>
    </row>
  </sheetData>
  <mergeCells count="18">
    <mergeCell ref="C29:G33"/>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DA02-000000000000}">
      <formula1>$AA$4:$AA$11</formula1>
    </dataValidation>
    <dataValidation type="list" allowBlank="1" showInputMessage="1" showErrorMessage="1" sqref="B10:G10" xr:uid="{00000000-0002-0000-DA02-000001000000}">
      <formula1>$AA$12:$AA$13</formula1>
    </dataValidation>
    <dataValidation type="list" allowBlank="1" showInputMessage="1" showErrorMessage="1" sqref="B12:G12" xr:uid="{00000000-0002-0000-DA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2-000000000000}">
  <dimension ref="A1:Z35"/>
  <sheetViews>
    <sheetView workbookViewId="0">
      <pane xSplit="1" ySplit="2" topLeftCell="B15" activePane="bottomRight" state="frozen"/>
      <selection activeCell="B14" sqref="B14:G14"/>
      <selection pane="topRight" activeCell="B14" sqref="B14:G14"/>
      <selection pane="bottomLeft" activeCell="B14" sqref="B14:G14"/>
      <selection pane="bottomRight" activeCell="C36" sqref="C35:G36"/>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10459</v>
      </c>
      <c r="C3" s="702"/>
      <c r="D3" s="702"/>
      <c r="E3" s="702"/>
      <c r="F3" s="702"/>
      <c r="G3" s="702"/>
    </row>
    <row r="4" spans="1:26" ht="14.25" customHeight="1" x14ac:dyDescent="0.25">
      <c r="A4" s="6" t="s">
        <v>2</v>
      </c>
      <c r="B4" s="704" t="s">
        <v>10460</v>
      </c>
      <c r="C4" s="704"/>
      <c r="D4" s="704"/>
      <c r="E4" s="704"/>
      <c r="F4" s="704"/>
      <c r="G4" s="704"/>
      <c r="Y4" s="431" t="s">
        <v>3</v>
      </c>
      <c r="Z4" s="431" t="s">
        <v>4</v>
      </c>
    </row>
    <row r="5" spans="1:26" ht="14.25" customHeight="1" x14ac:dyDescent="0.25">
      <c r="A5" s="6"/>
      <c r="B5" s="704"/>
      <c r="C5" s="704"/>
      <c r="D5" s="704"/>
      <c r="E5" s="704"/>
      <c r="F5" s="704"/>
      <c r="G5" s="704"/>
      <c r="Z5" s="431" t="s">
        <v>7</v>
      </c>
    </row>
    <row r="6" spans="1:26" ht="14.25" customHeight="1" x14ac:dyDescent="0.25">
      <c r="A6" s="6"/>
      <c r="B6" s="704"/>
      <c r="C6" s="704"/>
      <c r="D6" s="704"/>
      <c r="E6" s="704"/>
      <c r="F6" s="704"/>
      <c r="G6" s="704"/>
      <c r="Z6" s="431" t="s">
        <v>10</v>
      </c>
    </row>
    <row r="7" spans="1:26" ht="14.25" customHeight="1" x14ac:dyDescent="0.25">
      <c r="A7" s="6"/>
      <c r="B7" s="704"/>
      <c r="C7" s="704"/>
      <c r="D7" s="704"/>
      <c r="E7" s="704"/>
      <c r="F7" s="704"/>
      <c r="G7" s="704"/>
      <c r="Z7" s="431" t="s">
        <v>16</v>
      </c>
    </row>
    <row r="8" spans="1:26" ht="14.25" customHeight="1" x14ac:dyDescent="0.25">
      <c r="A8" s="6" t="s">
        <v>5</v>
      </c>
      <c r="B8" s="699" t="s">
        <v>16</v>
      </c>
      <c r="C8" s="699"/>
      <c r="D8" s="699"/>
      <c r="E8" s="699"/>
      <c r="F8" s="699"/>
      <c r="G8" s="699"/>
      <c r="Z8" s="431" t="s">
        <v>6</v>
      </c>
    </row>
    <row r="9" spans="1:26" ht="14.25" customHeight="1" x14ac:dyDescent="0.25">
      <c r="A9" s="6" t="s">
        <v>8</v>
      </c>
      <c r="B9" s="704" t="s">
        <v>10461</v>
      </c>
      <c r="C9" s="704"/>
      <c r="D9" s="704"/>
      <c r="E9" s="704"/>
      <c r="F9" s="704"/>
      <c r="G9" s="704"/>
      <c r="Z9" s="431" t="s">
        <v>21</v>
      </c>
    </row>
    <row r="10" spans="1:26" ht="14.25" customHeight="1" x14ac:dyDescent="0.25">
      <c r="A10" s="6"/>
      <c r="B10" s="704"/>
      <c r="C10" s="704"/>
      <c r="D10" s="704"/>
      <c r="E10" s="704"/>
      <c r="F10" s="704"/>
      <c r="G10" s="704"/>
    </row>
    <row r="11" spans="1:26" ht="14.25" customHeight="1" x14ac:dyDescent="0.25">
      <c r="A11" s="6" t="s">
        <v>11</v>
      </c>
      <c r="B11" s="688" t="s">
        <v>10462</v>
      </c>
      <c r="C11" s="688"/>
      <c r="D11" s="688"/>
      <c r="E11" s="688"/>
      <c r="F11" s="688"/>
      <c r="G11" s="688"/>
      <c r="Y11" s="431" t="s">
        <v>24</v>
      </c>
      <c r="Z11" s="431" t="s">
        <v>25</v>
      </c>
    </row>
    <row r="12" spans="1:26" ht="14.25" customHeight="1" x14ac:dyDescent="0.25">
      <c r="A12" s="6" t="s">
        <v>13</v>
      </c>
      <c r="B12" s="699" t="s">
        <v>9</v>
      </c>
      <c r="C12" s="699"/>
      <c r="D12" s="699"/>
      <c r="E12" s="699"/>
      <c r="F12" s="699"/>
      <c r="G12" s="699"/>
      <c r="Z12" s="431" t="s">
        <v>18</v>
      </c>
    </row>
    <row r="13" spans="1:26" ht="14.25" customHeight="1" x14ac:dyDescent="0.25">
      <c r="A13" s="6" t="s">
        <v>15</v>
      </c>
      <c r="B13" s="776" t="s">
        <v>10463</v>
      </c>
      <c r="C13" s="776"/>
      <c r="D13" s="776"/>
      <c r="E13" s="776"/>
      <c r="F13" s="776"/>
      <c r="G13" s="776"/>
      <c r="Y13" s="431" t="s">
        <v>29</v>
      </c>
      <c r="Z13" s="431" t="s">
        <v>23</v>
      </c>
    </row>
    <row r="14" spans="1:26" ht="14.25" customHeight="1" x14ac:dyDescent="0.25">
      <c r="A14" s="6" t="s">
        <v>17</v>
      </c>
      <c r="B14" s="699" t="s">
        <v>18</v>
      </c>
      <c r="C14" s="699"/>
      <c r="D14" s="699"/>
      <c r="E14" s="699"/>
      <c r="F14" s="699"/>
      <c r="G14" s="699"/>
      <c r="Z14" s="431" t="s">
        <v>31</v>
      </c>
    </row>
    <row r="15" spans="1:26" ht="14.25" customHeight="1" x14ac:dyDescent="0.25">
      <c r="A15" s="6" t="s">
        <v>19</v>
      </c>
      <c r="B15" s="699" t="s">
        <v>20</v>
      </c>
      <c r="C15" s="699"/>
      <c r="D15" s="699"/>
      <c r="E15" s="699"/>
      <c r="F15" s="699"/>
      <c r="G15" s="699"/>
      <c r="H15" s="431" t="s">
        <v>3219</v>
      </c>
    </row>
    <row r="16" spans="1:26" ht="14.25" customHeight="1" x14ac:dyDescent="0.25">
      <c r="A16" s="6" t="s">
        <v>22</v>
      </c>
      <c r="B16" s="688" t="s">
        <v>23</v>
      </c>
      <c r="C16" s="688"/>
      <c r="D16" s="688"/>
      <c r="E16" s="688"/>
      <c r="F16" s="688"/>
      <c r="G16" s="688"/>
    </row>
    <row r="17" spans="1:26" ht="14.25" customHeight="1" x14ac:dyDescent="0.25">
      <c r="A17" s="6" t="s">
        <v>26</v>
      </c>
      <c r="B17" s="699" t="s">
        <v>9</v>
      </c>
      <c r="C17" s="699"/>
      <c r="D17" s="699"/>
      <c r="E17" s="699"/>
      <c r="F17" s="699"/>
      <c r="G17" s="699"/>
    </row>
    <row r="18" spans="1:26" ht="14.25" customHeight="1" x14ac:dyDescent="0.25">
      <c r="A18" s="6" t="s">
        <v>28</v>
      </c>
      <c r="B18" s="688" t="s">
        <v>10464</v>
      </c>
      <c r="C18" s="688"/>
      <c r="D18" s="688"/>
      <c r="E18" s="688"/>
      <c r="F18" s="688"/>
      <c r="G18" s="688"/>
    </row>
    <row r="19" spans="1:26" ht="28.5" customHeight="1" x14ac:dyDescent="0.25">
      <c r="A19" s="6" t="s">
        <v>30</v>
      </c>
      <c r="B19" s="682" t="s">
        <v>10465</v>
      </c>
      <c r="C19" s="682"/>
      <c r="D19" s="682"/>
      <c r="E19" s="682"/>
      <c r="F19" s="682"/>
      <c r="G19" s="682"/>
    </row>
    <row r="20" spans="1:26" ht="14.25" customHeight="1" x14ac:dyDescent="0.25">
      <c r="A20" s="6" t="s">
        <v>32</v>
      </c>
      <c r="B20" s="699" t="s">
        <v>93</v>
      </c>
      <c r="C20" s="699"/>
      <c r="D20" s="699"/>
      <c r="E20" s="699"/>
      <c r="F20" s="699"/>
      <c r="G20" s="699"/>
    </row>
    <row r="21" spans="1:26" ht="14.25" customHeight="1" x14ac:dyDescent="0.25">
      <c r="A21" s="6" t="s">
        <v>35</v>
      </c>
      <c r="B21" s="688" t="s">
        <v>9</v>
      </c>
      <c r="C21" s="688"/>
      <c r="D21" s="688"/>
      <c r="E21" s="688"/>
      <c r="F21" s="688"/>
      <c r="G21" s="688"/>
    </row>
    <row r="22" spans="1:26" ht="14.25" customHeight="1" x14ac:dyDescent="0.25">
      <c r="A22" s="6" t="s">
        <v>36</v>
      </c>
      <c r="B22" s="776" t="s">
        <v>10466</v>
      </c>
      <c r="C22" s="776"/>
      <c r="D22" s="776"/>
      <c r="E22" s="776"/>
      <c r="F22" s="776"/>
      <c r="G22" s="776"/>
    </row>
    <row r="23" spans="1:26" ht="14.25" customHeight="1" x14ac:dyDescent="0.25">
      <c r="A23" s="7" t="s">
        <v>37</v>
      </c>
      <c r="C23" s="8" t="s">
        <v>38</v>
      </c>
      <c r="D23" s="8" t="s">
        <v>39</v>
      </c>
      <c r="E23" s="8" t="s">
        <v>40</v>
      </c>
      <c r="F23" s="8" t="s">
        <v>41</v>
      </c>
      <c r="G23" s="8" t="s">
        <v>42</v>
      </c>
      <c r="H23" s="563"/>
      <c r="I23" s="563"/>
      <c r="J23" s="563"/>
      <c r="K23" s="8"/>
      <c r="L23" s="8"/>
      <c r="M23" s="8"/>
      <c r="N23" s="8"/>
      <c r="O23" s="9"/>
      <c r="P23" s="9"/>
      <c r="Q23" s="9"/>
      <c r="R23" s="9"/>
      <c r="S23" s="9"/>
      <c r="T23" s="9"/>
      <c r="U23" s="9"/>
      <c r="V23" s="9"/>
      <c r="W23" s="9"/>
      <c r="X23" s="9"/>
    </row>
    <row r="24" spans="1:26" ht="14.25" customHeight="1" x14ac:dyDescent="0.25">
      <c r="A24" s="6" t="s">
        <v>43</v>
      </c>
      <c r="C24" s="10">
        <v>24581</v>
      </c>
      <c r="D24" s="10">
        <v>24545</v>
      </c>
      <c r="E24" s="10">
        <v>24463</v>
      </c>
      <c r="F24" s="11">
        <v>25256</v>
      </c>
      <c r="G24" s="11">
        <v>24813</v>
      </c>
      <c r="H24" s="11"/>
      <c r="I24" s="11"/>
      <c r="J24" s="11"/>
      <c r="K24" s="11"/>
      <c r="L24" s="11"/>
      <c r="M24" s="11"/>
      <c r="N24" s="11"/>
      <c r="O24" s="9"/>
      <c r="P24" s="9"/>
      <c r="Q24" s="9"/>
      <c r="R24" s="9"/>
      <c r="S24" s="9"/>
      <c r="T24" s="9"/>
      <c r="U24" s="9"/>
      <c r="V24" s="9"/>
      <c r="W24" s="9"/>
      <c r="X24" s="9"/>
    </row>
    <row r="25" spans="1:26" ht="14.25" customHeight="1" x14ac:dyDescent="0.25">
      <c r="A25" s="6" t="s">
        <v>44</v>
      </c>
      <c r="C25" s="10"/>
      <c r="D25" s="10"/>
      <c r="E25" s="10"/>
      <c r="F25" s="10"/>
      <c r="G25" s="10"/>
      <c r="H25" s="10"/>
      <c r="I25" s="10"/>
      <c r="J25" s="10"/>
      <c r="K25" s="10"/>
      <c r="L25" s="10"/>
      <c r="M25" s="10"/>
      <c r="N25" s="10"/>
      <c r="O25" s="9"/>
      <c r="P25" s="9"/>
      <c r="Q25" s="9"/>
      <c r="R25" s="9"/>
      <c r="S25" s="9"/>
      <c r="T25" s="9"/>
      <c r="U25" s="9"/>
      <c r="V25" s="9"/>
      <c r="W25" s="9"/>
      <c r="X25" s="9"/>
    </row>
    <row r="26" spans="1:26" ht="14.25" customHeight="1" x14ac:dyDescent="0.25">
      <c r="A26" s="6" t="s">
        <v>45</v>
      </c>
      <c r="C26" s="12"/>
      <c r="D26" s="12"/>
      <c r="E26" s="12"/>
      <c r="F26" s="12"/>
      <c r="G26" s="12"/>
      <c r="H26" s="12"/>
      <c r="I26" s="12"/>
      <c r="J26" s="12"/>
      <c r="K26" s="12"/>
      <c r="L26" s="12"/>
      <c r="M26" s="12"/>
      <c r="N26" s="12"/>
      <c r="O26" s="9"/>
      <c r="P26" s="9"/>
      <c r="Q26" s="9"/>
      <c r="R26" s="9"/>
      <c r="S26" s="9"/>
      <c r="T26" s="9"/>
      <c r="U26" s="9"/>
      <c r="V26" s="9"/>
      <c r="W26" s="9"/>
      <c r="X26" s="9"/>
    </row>
    <row r="27" spans="1:26" ht="14.25" customHeight="1" x14ac:dyDescent="0.25">
      <c r="A27" s="6" t="s">
        <v>46</v>
      </c>
      <c r="C27" s="10"/>
      <c r="D27" s="10"/>
      <c r="E27" s="10"/>
      <c r="F27" s="9"/>
      <c r="G27" s="9"/>
      <c r="H27" s="9"/>
      <c r="I27" s="9"/>
      <c r="J27" s="9"/>
      <c r="K27" s="9"/>
      <c r="L27" s="9"/>
      <c r="M27" s="9"/>
      <c r="N27" s="9"/>
      <c r="O27" s="9"/>
      <c r="P27" s="9"/>
      <c r="Q27" s="9"/>
      <c r="R27" s="9"/>
      <c r="S27" s="9"/>
      <c r="T27" s="9"/>
      <c r="U27" s="9"/>
      <c r="V27" s="9"/>
      <c r="W27" s="9"/>
      <c r="X27" s="9"/>
    </row>
    <row r="28" spans="1:26" ht="14.25" customHeight="1" x14ac:dyDescent="0.25">
      <c r="A28" s="6" t="s">
        <v>47</v>
      </c>
      <c r="C28" s="12"/>
      <c r="D28" s="12"/>
      <c r="E28" s="12"/>
      <c r="F28" s="12"/>
      <c r="G28" s="12"/>
      <c r="H28" s="12"/>
      <c r="I28" s="12"/>
      <c r="J28" s="12"/>
      <c r="K28" s="12"/>
      <c r="L28" s="12"/>
      <c r="M28" s="12"/>
      <c r="N28" s="12"/>
      <c r="O28" s="9"/>
      <c r="P28" s="9"/>
      <c r="Q28" s="9"/>
      <c r="R28" s="9"/>
      <c r="S28" s="9"/>
      <c r="T28" s="9"/>
      <c r="U28" s="9"/>
      <c r="V28" s="9"/>
      <c r="W28" s="9"/>
      <c r="X28" s="9"/>
      <c r="Y28" s="9"/>
      <c r="Z28" s="9"/>
    </row>
    <row r="29" spans="1:26" ht="14.25" customHeight="1" x14ac:dyDescent="0.25">
      <c r="A29" s="6" t="s">
        <v>48</v>
      </c>
      <c r="C29" s="10"/>
      <c r="D29" s="10"/>
      <c r="E29" s="10"/>
      <c r="F29" s="10"/>
      <c r="G29" s="10"/>
      <c r="H29" s="9"/>
      <c r="I29" s="9"/>
      <c r="J29" s="9"/>
      <c r="K29" s="9"/>
      <c r="L29" s="9"/>
      <c r="M29" s="9"/>
      <c r="N29" s="9"/>
      <c r="O29" s="9"/>
      <c r="P29" s="9"/>
      <c r="Q29" s="9"/>
      <c r="R29" s="9"/>
      <c r="S29" s="9"/>
      <c r="T29" s="9"/>
      <c r="U29" s="9"/>
      <c r="V29" s="9"/>
      <c r="W29" s="9"/>
      <c r="X29" s="9"/>
      <c r="Y29" s="9"/>
      <c r="Z29" s="9"/>
    </row>
    <row r="30" spans="1:26" ht="14.25" customHeight="1" x14ac:dyDescent="0.25">
      <c r="A30" s="6" t="s">
        <v>49</v>
      </c>
      <c r="C30" s="12"/>
      <c r="D30" s="12"/>
      <c r="E30" s="12"/>
      <c r="F30" s="12"/>
      <c r="G30" s="12"/>
      <c r="H30" s="12"/>
      <c r="I30" s="12"/>
      <c r="J30" s="12"/>
      <c r="K30" s="12"/>
      <c r="L30" s="12"/>
      <c r="M30" s="12"/>
      <c r="N30" s="12"/>
      <c r="O30" s="9"/>
      <c r="P30" s="9"/>
      <c r="Q30" s="9"/>
      <c r="R30" s="9"/>
      <c r="S30" s="9"/>
      <c r="T30" s="9"/>
      <c r="U30" s="9"/>
      <c r="V30" s="9"/>
      <c r="W30" s="9"/>
      <c r="X30" s="9"/>
      <c r="Y30" s="9"/>
      <c r="Z30" s="9"/>
    </row>
    <row r="31" spans="1:26" ht="14.25" customHeight="1" x14ac:dyDescent="0.25">
      <c r="A31" s="7" t="s">
        <v>50</v>
      </c>
      <c r="C31" s="677" t="s">
        <v>51</v>
      </c>
      <c r="D31" s="677"/>
      <c r="E31" s="677"/>
      <c r="F31" s="677"/>
      <c r="G31" s="677"/>
      <c r="H31" s="14"/>
      <c r="N31" s="9"/>
      <c r="O31" s="9"/>
      <c r="P31" s="9"/>
      <c r="Q31" s="9"/>
      <c r="R31" s="9"/>
      <c r="S31" s="9"/>
      <c r="T31" s="9"/>
      <c r="U31" s="9"/>
      <c r="V31" s="9"/>
      <c r="W31" s="9"/>
      <c r="X31" s="9"/>
      <c r="Y31" s="9"/>
      <c r="Z31" s="9"/>
    </row>
    <row r="32" spans="1:26" ht="13.5" customHeight="1" x14ac:dyDescent="0.25">
      <c r="A32" s="15" t="s">
        <v>52</v>
      </c>
      <c r="B32" s="16" t="s">
        <v>2</v>
      </c>
      <c r="C32" s="8" t="s">
        <v>38</v>
      </c>
      <c r="D32" s="8" t="s">
        <v>39</v>
      </c>
      <c r="E32" s="8" t="s">
        <v>40</v>
      </c>
      <c r="F32" s="8" t="s">
        <v>41</v>
      </c>
      <c r="G32" s="8" t="s">
        <v>42</v>
      </c>
      <c r="H32" s="8"/>
      <c r="N32" s="8"/>
      <c r="O32" s="9"/>
      <c r="P32" s="9"/>
      <c r="Q32" s="9"/>
      <c r="R32" s="9"/>
      <c r="S32" s="9"/>
      <c r="T32" s="9"/>
      <c r="U32" s="9"/>
      <c r="V32" s="9"/>
      <c r="W32" s="9"/>
      <c r="X32" s="9"/>
      <c r="Y32" s="9"/>
      <c r="Z32" s="9"/>
    </row>
    <row r="33" spans="1:26" ht="13.5" customHeight="1" x14ac:dyDescent="0.25">
      <c r="A33" s="22"/>
      <c r="B33" s="430"/>
      <c r="C33" s="809" t="s">
        <v>10812</v>
      </c>
      <c r="D33" s="809"/>
      <c r="E33" s="809"/>
      <c r="F33" s="809"/>
      <c r="G33" s="809"/>
      <c r="H33" s="11"/>
      <c r="I33" s="11"/>
      <c r="J33" s="11"/>
      <c r="K33" s="11"/>
      <c r="L33" s="11"/>
      <c r="M33" s="11"/>
      <c r="N33" s="11"/>
      <c r="O33" s="9"/>
      <c r="P33" s="9"/>
      <c r="Q33" s="9"/>
      <c r="R33" s="9"/>
      <c r="S33" s="9"/>
      <c r="T33" s="9"/>
      <c r="U33" s="9"/>
      <c r="V33" s="9"/>
      <c r="W33" s="9"/>
      <c r="X33" s="9"/>
      <c r="Y33" s="9"/>
      <c r="Z33" s="9"/>
    </row>
    <row r="34" spans="1:26" ht="13.5" customHeight="1" x14ac:dyDescent="0.25">
      <c r="A34" s="22"/>
      <c r="B34" s="430"/>
      <c r="C34" s="809"/>
      <c r="D34" s="809"/>
      <c r="E34" s="809"/>
      <c r="F34" s="809"/>
      <c r="G34" s="809"/>
      <c r="H34" s="11"/>
      <c r="I34" s="11"/>
      <c r="J34" s="11"/>
      <c r="K34" s="11"/>
      <c r="L34" s="11"/>
      <c r="M34" s="11"/>
      <c r="N34" s="11"/>
      <c r="O34" s="9"/>
      <c r="P34" s="9"/>
      <c r="Q34" s="9"/>
      <c r="R34" s="9"/>
      <c r="S34" s="9"/>
      <c r="T34" s="9"/>
      <c r="U34" s="9"/>
      <c r="V34" s="9"/>
      <c r="W34" s="9"/>
      <c r="X34" s="9"/>
      <c r="Y34" s="9"/>
      <c r="Z34" s="9"/>
    </row>
    <row r="35" spans="1:26" s="19" customFormat="1" ht="13.5" customHeight="1" x14ac:dyDescent="0.25">
      <c r="A35" s="19" t="s">
        <v>53</v>
      </c>
      <c r="C35" s="20"/>
      <c r="D35" s="20"/>
      <c r="E35" s="20"/>
      <c r="F35" s="20"/>
      <c r="G35" s="20"/>
      <c r="H35" s="20"/>
      <c r="I35" s="20"/>
      <c r="J35" s="20"/>
      <c r="K35" s="20"/>
      <c r="L35" s="20"/>
      <c r="M35" s="20"/>
      <c r="N35" s="20"/>
      <c r="O35" s="21"/>
      <c r="P35" s="21"/>
      <c r="Q35" s="21"/>
      <c r="R35" s="21"/>
      <c r="S35" s="21"/>
      <c r="T35" s="21"/>
      <c r="U35" s="21"/>
      <c r="V35" s="21"/>
      <c r="W35" s="21"/>
      <c r="X35" s="21"/>
      <c r="Y35" s="21"/>
      <c r="Z35" s="21"/>
    </row>
  </sheetData>
  <mergeCells count="18">
    <mergeCell ref="C33:G34"/>
    <mergeCell ref="B13:G13"/>
    <mergeCell ref="B14:G14"/>
    <mergeCell ref="B15:G15"/>
    <mergeCell ref="B16:G16"/>
    <mergeCell ref="B17:G17"/>
    <mergeCell ref="B18:G18"/>
    <mergeCell ref="B19:G19"/>
    <mergeCell ref="B20:G20"/>
    <mergeCell ref="B21:G21"/>
    <mergeCell ref="B22:G22"/>
    <mergeCell ref="C31:G31"/>
    <mergeCell ref="B12:G12"/>
    <mergeCell ref="B3:G3"/>
    <mergeCell ref="B4:G7"/>
    <mergeCell ref="B8:G8"/>
    <mergeCell ref="B9:G10"/>
    <mergeCell ref="B11:G11"/>
  </mergeCells>
  <dataValidations count="3">
    <dataValidation type="list" allowBlank="1" showInputMessage="1" showErrorMessage="1" sqref="B8:G8" xr:uid="{00000000-0002-0000-DB02-000000000000}">
      <formula1>$Z$4:$Z$9</formula1>
    </dataValidation>
    <dataValidation type="list" allowBlank="1" showInputMessage="1" showErrorMessage="1" sqref="B14:G14" xr:uid="{00000000-0002-0000-DB02-000001000000}">
      <formula1>$Z$11:$Z$12</formula1>
    </dataValidation>
    <dataValidation type="list" allowBlank="1" showInputMessage="1" showErrorMessage="1" sqref="B16:G16" xr:uid="{00000000-0002-0000-DB02-000002000000}">
      <formula1>$Z$13:$Z$14</formula1>
    </dataValidation>
  </dataValidations>
  <hyperlinks>
    <hyperlink ref="B1" location="Index" display="Index" xr:uid="{00000000-0004-0000-DB02-000000000000}"/>
  </hyperlinks>
  <pageMargins left="0.31496062992125984" right="0.31496062992125984" top="0.35433070866141736" bottom="0.15748031496062992" header="0.31496062992125984" footer="0.31496062992125984"/>
  <pageSetup paperSize="9" orientation="landscape" r:id="rId1"/>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2-000000000000}">
  <dimension ref="A1:Z33"/>
  <sheetViews>
    <sheetView workbookViewId="0">
      <pane xSplit="1" ySplit="2" topLeftCell="B15" activePane="bottomRight" state="frozen"/>
      <selection activeCell="B14" sqref="B14:G14"/>
      <selection pane="topRight" activeCell="B14" sqref="B14:G14"/>
      <selection pane="bottomLeft" activeCell="B14" sqref="B14:G14"/>
      <selection pane="bottomRight" activeCell="J29" sqref="J29"/>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10467</v>
      </c>
      <c r="C3" s="702"/>
      <c r="D3" s="702"/>
      <c r="E3" s="702"/>
      <c r="F3" s="702"/>
      <c r="G3" s="702"/>
    </row>
    <row r="4" spans="1:26" ht="14.25" customHeight="1" x14ac:dyDescent="0.25">
      <c r="A4" s="6" t="s">
        <v>2</v>
      </c>
      <c r="B4" s="704" t="s">
        <v>10468</v>
      </c>
      <c r="C4" s="704"/>
      <c r="D4" s="704"/>
      <c r="E4" s="704"/>
      <c r="F4" s="704"/>
      <c r="G4" s="704"/>
      <c r="Y4" s="431" t="s">
        <v>3</v>
      </c>
      <c r="Z4" s="431" t="s">
        <v>4</v>
      </c>
    </row>
    <row r="5" spans="1:26" ht="14.25" customHeight="1" x14ac:dyDescent="0.25">
      <c r="A5" s="6"/>
      <c r="B5" s="704"/>
      <c r="C5" s="704"/>
      <c r="D5" s="704"/>
      <c r="E5" s="704"/>
      <c r="F5" s="704"/>
      <c r="G5" s="704"/>
      <c r="Z5" s="431" t="s">
        <v>7</v>
      </c>
    </row>
    <row r="6" spans="1:26" ht="14.25" customHeight="1" x14ac:dyDescent="0.25">
      <c r="A6" s="6"/>
      <c r="B6" s="704"/>
      <c r="C6" s="704"/>
      <c r="D6" s="704"/>
      <c r="E6" s="704"/>
      <c r="F6" s="704"/>
      <c r="G6" s="704"/>
      <c r="Z6" s="431" t="s">
        <v>10</v>
      </c>
    </row>
    <row r="7" spans="1:26" ht="14.25" customHeight="1" x14ac:dyDescent="0.25">
      <c r="A7" s="6" t="s">
        <v>5</v>
      </c>
      <c r="B7" s="699" t="s">
        <v>6</v>
      </c>
      <c r="C7" s="699"/>
      <c r="D7" s="699"/>
      <c r="E7" s="699"/>
      <c r="F7" s="699"/>
      <c r="G7" s="699"/>
      <c r="Z7" s="431" t="s">
        <v>16</v>
      </c>
    </row>
    <row r="8" spans="1:26" ht="14.25" customHeight="1" x14ac:dyDescent="0.25">
      <c r="A8" s="6" t="s">
        <v>8</v>
      </c>
      <c r="B8" s="699" t="s">
        <v>9</v>
      </c>
      <c r="C8" s="699"/>
      <c r="D8" s="699"/>
      <c r="E8" s="699"/>
      <c r="F8" s="699"/>
      <c r="G8" s="699"/>
      <c r="Z8" s="431" t="s">
        <v>6</v>
      </c>
    </row>
    <row r="9" spans="1:26" ht="14.25" customHeight="1" x14ac:dyDescent="0.25">
      <c r="A9" s="6" t="s">
        <v>11</v>
      </c>
      <c r="B9" s="688" t="s">
        <v>10462</v>
      </c>
      <c r="C9" s="688"/>
      <c r="D9" s="688"/>
      <c r="E9" s="688"/>
      <c r="F9" s="688"/>
      <c r="G9" s="688"/>
      <c r="Z9" s="431" t="s">
        <v>21</v>
      </c>
    </row>
    <row r="10" spans="1:26" ht="14.25" customHeight="1" x14ac:dyDescent="0.25">
      <c r="A10" s="6" t="s">
        <v>13</v>
      </c>
      <c r="B10" s="699" t="s">
        <v>9</v>
      </c>
      <c r="C10" s="699"/>
      <c r="D10" s="699"/>
      <c r="E10" s="699"/>
      <c r="F10" s="699"/>
      <c r="G10" s="699"/>
      <c r="Y10" s="431" t="s">
        <v>24</v>
      </c>
      <c r="Z10" s="431" t="s">
        <v>25</v>
      </c>
    </row>
    <row r="11" spans="1:26" ht="14.25" customHeight="1" x14ac:dyDescent="0.25">
      <c r="A11" s="6" t="s">
        <v>15</v>
      </c>
      <c r="B11" s="776" t="s">
        <v>10463</v>
      </c>
      <c r="C11" s="776"/>
      <c r="D11" s="776"/>
      <c r="E11" s="776"/>
      <c r="F11" s="776"/>
      <c r="G11" s="776"/>
      <c r="Z11" s="431" t="s">
        <v>18</v>
      </c>
    </row>
    <row r="12" spans="1:26" ht="14.25" customHeight="1" x14ac:dyDescent="0.25">
      <c r="A12" s="6" t="s">
        <v>17</v>
      </c>
      <c r="B12" s="699" t="s">
        <v>18</v>
      </c>
      <c r="C12" s="699"/>
      <c r="D12" s="699"/>
      <c r="E12" s="699"/>
      <c r="F12" s="699"/>
      <c r="G12" s="699"/>
      <c r="Y12" s="431" t="s">
        <v>29</v>
      </c>
      <c r="Z12" s="431" t="s">
        <v>23</v>
      </c>
    </row>
    <row r="13" spans="1:26" ht="14.25" customHeight="1" x14ac:dyDescent="0.25">
      <c r="A13" s="6" t="s">
        <v>19</v>
      </c>
      <c r="B13" s="699" t="s">
        <v>20</v>
      </c>
      <c r="C13" s="699"/>
      <c r="D13" s="699"/>
      <c r="E13" s="699"/>
      <c r="F13" s="699"/>
      <c r="G13" s="699"/>
      <c r="Z13" s="431" t="s">
        <v>31</v>
      </c>
    </row>
    <row r="14" spans="1:26" ht="14.25" customHeight="1" x14ac:dyDescent="0.25">
      <c r="A14" s="6" t="s">
        <v>22</v>
      </c>
      <c r="B14" s="688" t="s">
        <v>23</v>
      </c>
      <c r="C14" s="688"/>
      <c r="D14" s="688"/>
      <c r="E14" s="688"/>
      <c r="F14" s="688"/>
      <c r="G14" s="688"/>
    </row>
    <row r="15" spans="1:26" ht="14.25" customHeight="1" x14ac:dyDescent="0.25">
      <c r="A15" s="6" t="s">
        <v>26</v>
      </c>
      <c r="B15" s="699" t="s">
        <v>9</v>
      </c>
      <c r="C15" s="699"/>
      <c r="D15" s="699"/>
      <c r="E15" s="699"/>
      <c r="F15" s="699"/>
      <c r="G15" s="699"/>
    </row>
    <row r="16" spans="1:26" ht="14.25" customHeight="1" x14ac:dyDescent="0.25">
      <c r="A16" s="6" t="s">
        <v>28</v>
      </c>
      <c r="B16" s="688" t="s">
        <v>10469</v>
      </c>
      <c r="C16" s="688"/>
      <c r="D16" s="688"/>
      <c r="E16" s="688"/>
      <c r="F16" s="688"/>
      <c r="G16" s="688"/>
    </row>
    <row r="17" spans="1:26" ht="28.5" customHeight="1" x14ac:dyDescent="0.25">
      <c r="A17" s="6" t="s">
        <v>30</v>
      </c>
      <c r="B17" s="682" t="s">
        <v>10465</v>
      </c>
      <c r="C17" s="682"/>
      <c r="D17" s="682"/>
      <c r="E17" s="682"/>
      <c r="F17" s="682"/>
      <c r="G17" s="682"/>
    </row>
    <row r="18" spans="1:26" ht="14.25" customHeight="1" x14ac:dyDescent="0.25">
      <c r="A18" s="6" t="s">
        <v>32</v>
      </c>
      <c r="B18" s="699" t="s">
        <v>94</v>
      </c>
      <c r="C18" s="699"/>
      <c r="D18" s="699"/>
      <c r="E18" s="699"/>
      <c r="F18" s="699"/>
      <c r="G18" s="699"/>
    </row>
    <row r="19" spans="1:26" ht="14.25" customHeight="1" x14ac:dyDescent="0.25">
      <c r="A19" s="6" t="s">
        <v>35</v>
      </c>
      <c r="B19" s="688" t="s">
        <v>9</v>
      </c>
      <c r="C19" s="688"/>
      <c r="D19" s="688"/>
      <c r="E19" s="688"/>
      <c r="F19" s="688"/>
      <c r="G19" s="688"/>
    </row>
    <row r="20" spans="1:26" ht="14.25" customHeight="1" x14ac:dyDescent="0.25">
      <c r="A20" s="6" t="s">
        <v>36</v>
      </c>
      <c r="B20" s="699" t="s">
        <v>10466</v>
      </c>
      <c r="C20" s="699"/>
      <c r="D20" s="699"/>
      <c r="E20" s="699"/>
      <c r="F20" s="699"/>
      <c r="G20" s="699"/>
    </row>
    <row r="21" spans="1:26" ht="14.25" customHeight="1" x14ac:dyDescent="0.25">
      <c r="A21" s="7" t="s">
        <v>37</v>
      </c>
      <c r="C21" s="8" t="s">
        <v>38</v>
      </c>
      <c r="D21" s="8" t="s">
        <v>39</v>
      </c>
      <c r="E21" s="8" t="s">
        <v>40</v>
      </c>
      <c r="F21" s="8" t="s">
        <v>41</v>
      </c>
      <c r="G21" s="8" t="s">
        <v>42</v>
      </c>
      <c r="H21" s="8"/>
      <c r="I21" s="8"/>
      <c r="J21" s="8"/>
      <c r="K21" s="8"/>
      <c r="L21" s="8"/>
      <c r="M21" s="8"/>
      <c r="N21" s="8"/>
      <c r="O21" s="9"/>
      <c r="P21" s="9"/>
      <c r="Q21" s="9"/>
      <c r="R21" s="9"/>
      <c r="S21" s="9"/>
      <c r="T21" s="9"/>
      <c r="U21" s="9"/>
      <c r="V21" s="9"/>
      <c r="W21" s="9"/>
      <c r="X21" s="9"/>
      <c r="Y21" s="9"/>
      <c r="Z21" s="9"/>
    </row>
    <row r="22" spans="1:26" ht="14.25" customHeight="1" x14ac:dyDescent="0.25">
      <c r="A22" s="6" t="s">
        <v>43</v>
      </c>
      <c r="C22" s="10"/>
      <c r="D22" s="10"/>
      <c r="E22" s="10"/>
      <c r="F22" s="11"/>
      <c r="G22" s="11"/>
      <c r="H22" s="11"/>
      <c r="I22" s="11"/>
      <c r="J22" s="11"/>
      <c r="K22" s="11"/>
      <c r="L22" s="11"/>
      <c r="M22" s="11"/>
      <c r="N22" s="11"/>
      <c r="O22" s="9"/>
      <c r="P22" s="9"/>
      <c r="Q22" s="9"/>
      <c r="R22" s="9"/>
      <c r="S22" s="9"/>
      <c r="T22" s="9"/>
      <c r="U22" s="9"/>
      <c r="V22" s="9"/>
      <c r="W22" s="9"/>
      <c r="X22" s="9"/>
      <c r="Y22" s="9"/>
      <c r="Z22" s="9"/>
    </row>
    <row r="23" spans="1:26" ht="14.25" customHeight="1" x14ac:dyDescent="0.25">
      <c r="A23" s="6" t="s">
        <v>44</v>
      </c>
      <c r="C23" s="10"/>
      <c r="D23" s="10"/>
      <c r="E23" s="10"/>
      <c r="F23" s="10"/>
      <c r="G23" s="10"/>
      <c r="H23" s="10"/>
      <c r="I23" s="10"/>
      <c r="J23" s="10"/>
      <c r="K23" s="10"/>
      <c r="L23" s="10"/>
      <c r="M23" s="10"/>
      <c r="N23" s="10"/>
      <c r="O23" s="9"/>
      <c r="P23" s="9"/>
      <c r="Q23" s="9"/>
      <c r="R23" s="9"/>
      <c r="S23" s="9"/>
      <c r="T23" s="9"/>
      <c r="U23" s="9"/>
      <c r="V23" s="9"/>
      <c r="W23" s="9"/>
      <c r="X23" s="9"/>
      <c r="Y23" s="9"/>
      <c r="Z23" s="9"/>
    </row>
    <row r="24" spans="1:26" ht="14.25" customHeight="1" x14ac:dyDescent="0.25">
      <c r="A24" s="6" t="s">
        <v>45</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46</v>
      </c>
      <c r="C25" s="10"/>
      <c r="D25" s="10"/>
      <c r="E25" s="10"/>
      <c r="F25" s="9"/>
      <c r="G25" s="9"/>
      <c r="H25" s="9"/>
      <c r="I25" s="9"/>
      <c r="J25" s="9"/>
      <c r="K25" s="9"/>
      <c r="L25" s="9"/>
      <c r="M25" s="9"/>
      <c r="N25" s="9"/>
      <c r="O25" s="9"/>
      <c r="P25" s="9"/>
      <c r="Q25" s="9"/>
      <c r="R25" s="9"/>
      <c r="S25" s="9"/>
      <c r="T25" s="9"/>
      <c r="U25" s="9"/>
      <c r="V25" s="9"/>
      <c r="W25" s="9"/>
      <c r="X25" s="9"/>
      <c r="Y25" s="9"/>
      <c r="Z25" s="9"/>
    </row>
    <row r="26" spans="1:26" ht="14.25" customHeight="1" x14ac:dyDescent="0.25">
      <c r="A26" s="6" t="s">
        <v>47</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6" t="s">
        <v>48</v>
      </c>
      <c r="C27" s="10"/>
      <c r="D27" s="10"/>
      <c r="E27" s="10"/>
      <c r="F27" s="10"/>
      <c r="G27" s="10"/>
      <c r="H27" s="9"/>
      <c r="I27" s="9"/>
      <c r="J27" s="9"/>
      <c r="K27" s="9"/>
      <c r="L27" s="9"/>
      <c r="M27" s="9"/>
      <c r="N27" s="9"/>
      <c r="O27" s="9"/>
      <c r="P27" s="9"/>
      <c r="Q27" s="9"/>
      <c r="R27" s="9"/>
      <c r="S27" s="9"/>
      <c r="T27" s="9"/>
      <c r="U27" s="9"/>
      <c r="V27" s="9"/>
      <c r="W27" s="9"/>
      <c r="X27" s="9"/>
      <c r="Y27" s="9"/>
      <c r="Z27" s="9"/>
    </row>
    <row r="28" spans="1:26" ht="14.25" customHeight="1" x14ac:dyDescent="0.25">
      <c r="A28" s="6" t="s">
        <v>49</v>
      </c>
      <c r="C28" s="12"/>
      <c r="D28" s="12"/>
      <c r="E28" s="12"/>
      <c r="F28" s="12"/>
      <c r="G28" s="12"/>
      <c r="H28" s="12"/>
      <c r="I28" s="12"/>
      <c r="J28" s="12"/>
      <c r="K28" s="12"/>
      <c r="L28" s="12"/>
      <c r="M28" s="12"/>
      <c r="N28" s="12"/>
      <c r="O28" s="9"/>
      <c r="P28" s="9"/>
      <c r="Q28" s="9"/>
      <c r="R28" s="9"/>
      <c r="S28" s="9"/>
      <c r="T28" s="9"/>
      <c r="U28" s="9"/>
      <c r="V28" s="9"/>
      <c r="W28" s="9"/>
      <c r="X28" s="9"/>
      <c r="Y28" s="9"/>
      <c r="Z28" s="9"/>
    </row>
    <row r="29" spans="1:26" ht="14.25" customHeight="1" x14ac:dyDescent="0.25">
      <c r="A29" s="7" t="s">
        <v>50</v>
      </c>
      <c r="C29" s="677" t="s">
        <v>51</v>
      </c>
      <c r="D29" s="677"/>
      <c r="E29" s="677"/>
      <c r="F29" s="677"/>
      <c r="G29" s="677"/>
      <c r="H29" s="14"/>
      <c r="I29" s="14"/>
      <c r="J29" s="14"/>
      <c r="K29" s="14"/>
      <c r="L29" s="9"/>
      <c r="M29" s="9"/>
      <c r="N29" s="9"/>
      <c r="O29" s="9"/>
      <c r="P29" s="9"/>
      <c r="Q29" s="9"/>
      <c r="R29" s="9"/>
      <c r="S29" s="9"/>
      <c r="T29" s="9"/>
      <c r="U29" s="9"/>
      <c r="V29" s="9"/>
      <c r="W29" s="9"/>
      <c r="X29" s="9"/>
      <c r="Y29" s="9"/>
      <c r="Z29" s="9"/>
    </row>
    <row r="30" spans="1:26" ht="13.5" customHeight="1" x14ac:dyDescent="0.25">
      <c r="A30" s="15" t="s">
        <v>52</v>
      </c>
      <c r="B30" s="16" t="s">
        <v>2</v>
      </c>
      <c r="C30" s="8" t="s">
        <v>38</v>
      </c>
      <c r="D30" s="8" t="s">
        <v>39</v>
      </c>
      <c r="E30" s="8" t="s">
        <v>40</v>
      </c>
      <c r="F30" s="8" t="s">
        <v>41</v>
      </c>
      <c r="G30" s="8" t="s">
        <v>42</v>
      </c>
      <c r="H30" s="8"/>
      <c r="I30" s="8"/>
      <c r="J30" s="8"/>
      <c r="K30" s="8"/>
      <c r="L30" s="8"/>
      <c r="M30" s="8"/>
      <c r="N30" s="8"/>
      <c r="O30" s="9"/>
      <c r="P30" s="9"/>
      <c r="Q30" s="9"/>
      <c r="R30" s="9"/>
      <c r="S30" s="9"/>
      <c r="T30" s="9"/>
      <c r="U30" s="9"/>
      <c r="V30" s="9"/>
      <c r="W30" s="9"/>
      <c r="X30" s="9"/>
      <c r="Y30" s="9"/>
      <c r="Z30" s="9"/>
    </row>
    <row r="31" spans="1:26" ht="13.5" customHeight="1" x14ac:dyDescent="0.25">
      <c r="A31" s="431" t="s">
        <v>67</v>
      </c>
      <c r="B31" s="430" t="s">
        <v>18</v>
      </c>
      <c r="C31" s="809" t="s">
        <v>10812</v>
      </c>
      <c r="D31" s="809"/>
      <c r="E31" s="809"/>
      <c r="F31" s="809"/>
      <c r="G31" s="809"/>
      <c r="H31" s="11"/>
      <c r="I31" s="11"/>
      <c r="J31" s="11"/>
      <c r="K31" s="11"/>
      <c r="L31" s="11"/>
      <c r="M31" s="11"/>
      <c r="N31" s="11"/>
      <c r="O31" s="9"/>
      <c r="P31" s="9"/>
      <c r="Q31" s="9"/>
      <c r="R31" s="9"/>
      <c r="S31" s="9"/>
      <c r="T31" s="9"/>
      <c r="U31" s="9"/>
      <c r="V31" s="9"/>
      <c r="W31" s="9"/>
      <c r="X31" s="9"/>
      <c r="Y31" s="9"/>
      <c r="Z31" s="9"/>
    </row>
    <row r="32" spans="1:26" ht="13.5" customHeight="1" x14ac:dyDescent="0.25">
      <c r="A32" s="431" t="s">
        <v>66</v>
      </c>
      <c r="B32" s="430" t="s">
        <v>25</v>
      </c>
      <c r="C32" s="809"/>
      <c r="D32" s="809"/>
      <c r="E32" s="809"/>
      <c r="F32" s="809"/>
      <c r="G32" s="809"/>
      <c r="H32" s="11"/>
      <c r="I32" s="11"/>
      <c r="J32" s="11"/>
      <c r="K32" s="11"/>
      <c r="L32" s="11"/>
      <c r="M32" s="11"/>
      <c r="N32" s="11"/>
      <c r="O32" s="9"/>
      <c r="P32" s="9"/>
      <c r="Q32" s="9"/>
      <c r="R32" s="9"/>
      <c r="S32" s="9"/>
      <c r="T32" s="9"/>
      <c r="U32" s="9"/>
      <c r="V32" s="9"/>
      <c r="W32" s="9"/>
      <c r="X32" s="9"/>
      <c r="Y32" s="9"/>
      <c r="Z32" s="9"/>
    </row>
    <row r="33" spans="1:26" s="19" customFormat="1" ht="13.5" customHeight="1" x14ac:dyDescent="0.25">
      <c r="A33" s="19" t="s">
        <v>53</v>
      </c>
      <c r="C33" s="20"/>
      <c r="D33" s="20"/>
      <c r="E33" s="20"/>
      <c r="F33" s="20"/>
      <c r="G33" s="20"/>
      <c r="H33" s="20"/>
      <c r="I33" s="20"/>
      <c r="J33" s="20"/>
      <c r="K33" s="20"/>
      <c r="L33" s="20"/>
      <c r="M33" s="20"/>
      <c r="N33" s="20"/>
      <c r="O33" s="21"/>
      <c r="P33" s="21"/>
      <c r="Q33" s="21"/>
      <c r="R33" s="21"/>
      <c r="S33" s="21"/>
      <c r="T33" s="21"/>
      <c r="U33" s="21"/>
      <c r="V33" s="21"/>
      <c r="W33" s="21"/>
      <c r="X33" s="21"/>
      <c r="Y33" s="21"/>
      <c r="Z33" s="21"/>
    </row>
  </sheetData>
  <mergeCells count="18">
    <mergeCell ref="C31:G32"/>
    <mergeCell ref="B11:G11"/>
    <mergeCell ref="B12:G12"/>
    <mergeCell ref="B13:G13"/>
    <mergeCell ref="B14:G14"/>
    <mergeCell ref="B15:G15"/>
    <mergeCell ref="B16:G16"/>
    <mergeCell ref="B17:G17"/>
    <mergeCell ref="B18:G18"/>
    <mergeCell ref="B19:G19"/>
    <mergeCell ref="B20:G20"/>
    <mergeCell ref="C29:G29"/>
    <mergeCell ref="B10:G10"/>
    <mergeCell ref="B3:G3"/>
    <mergeCell ref="B4:G6"/>
    <mergeCell ref="B7:G7"/>
    <mergeCell ref="B8:G8"/>
    <mergeCell ref="B9:G9"/>
  </mergeCells>
  <dataValidations count="3">
    <dataValidation type="list" allowBlank="1" showInputMessage="1" showErrorMessage="1" sqref="B14:G14" xr:uid="{00000000-0002-0000-DC02-000000000000}">
      <formula1>$Z$12:$Z$13</formula1>
    </dataValidation>
    <dataValidation type="list" allowBlank="1" showInputMessage="1" showErrorMessage="1" sqref="B12:G12" xr:uid="{00000000-0002-0000-DC02-000001000000}">
      <formula1>$Z$10:$Z$11</formula1>
    </dataValidation>
    <dataValidation type="list" allowBlank="1" showInputMessage="1" showErrorMessage="1" sqref="B7:G7" xr:uid="{00000000-0002-0000-DC02-000002000000}">
      <formula1>$Z$4:$Z$9</formula1>
    </dataValidation>
  </dataValidations>
  <hyperlinks>
    <hyperlink ref="B1" location="Index" display="Index" xr:uid="{00000000-0004-0000-DC02-000000000000}"/>
  </hyperlinks>
  <pageMargins left="0.31496062992125984" right="0.31496062992125984" top="0.35433070866141736" bottom="0.15748031496062992" header="0.31496062992125984" footer="0.31496062992125984"/>
  <pageSetup paperSize="9" orientation="landscape" r:id="rId1"/>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2-000000000000}">
  <dimension ref="A1:Z33"/>
  <sheetViews>
    <sheetView workbookViewId="0">
      <pane xSplit="1" ySplit="2" topLeftCell="B9" activePane="bottomRight" state="frozen"/>
      <selection activeCell="B14" sqref="B14:G14"/>
      <selection pane="topRight" activeCell="B14" sqref="B14:G14"/>
      <selection pane="bottomLeft" activeCell="B14" sqref="B14:G14"/>
      <selection pane="bottomRight" activeCell="C29" sqref="C29:G32"/>
    </sheetView>
  </sheetViews>
  <sheetFormatPr defaultColWidth="9.140625" defaultRowHeight="15" x14ac:dyDescent="0.25"/>
  <cols>
    <col min="1" max="1" width="36.7109375" style="431" customWidth="1"/>
    <col min="2" max="2" width="60.7109375" style="431" customWidth="1"/>
    <col min="3" max="7" width="8" style="431" customWidth="1"/>
    <col min="8" max="9" width="8.140625" style="431" customWidth="1"/>
    <col min="10" max="10" width="41" style="431" bestFit="1" customWidth="1"/>
    <col min="11"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10470</v>
      </c>
      <c r="C3" s="702"/>
      <c r="D3" s="702"/>
      <c r="E3" s="702"/>
      <c r="F3" s="702"/>
      <c r="G3" s="702"/>
    </row>
    <row r="4" spans="1:26" ht="14.25" customHeight="1" x14ac:dyDescent="0.25">
      <c r="A4" s="6" t="s">
        <v>2</v>
      </c>
      <c r="B4" s="699" t="s">
        <v>10471</v>
      </c>
      <c r="C4" s="699"/>
      <c r="D4" s="699"/>
      <c r="E4" s="699"/>
      <c r="F4" s="699"/>
      <c r="G4" s="699"/>
      <c r="Y4" s="431" t="s">
        <v>3</v>
      </c>
      <c r="Z4" s="431" t="s">
        <v>4</v>
      </c>
    </row>
    <row r="5" spans="1:26" ht="14.25" customHeight="1" x14ac:dyDescent="0.25">
      <c r="A5" s="6" t="s">
        <v>5</v>
      </c>
      <c r="B5" s="699" t="s">
        <v>16</v>
      </c>
      <c r="C5" s="699"/>
      <c r="D5" s="699"/>
      <c r="E5" s="699"/>
      <c r="F5" s="699"/>
      <c r="G5" s="699"/>
      <c r="Z5" s="431" t="s">
        <v>7</v>
      </c>
    </row>
    <row r="6" spans="1:26" ht="14.25" customHeight="1" x14ac:dyDescent="0.25">
      <c r="A6" s="6" t="s">
        <v>8</v>
      </c>
      <c r="B6" s="699" t="s">
        <v>9</v>
      </c>
      <c r="C6" s="699"/>
      <c r="D6" s="699"/>
      <c r="E6" s="699"/>
      <c r="F6" s="699"/>
      <c r="G6" s="699"/>
      <c r="I6" s="422" t="s">
        <v>57</v>
      </c>
      <c r="J6" s="423" t="s">
        <v>2</v>
      </c>
      <c r="Z6" s="431" t="s">
        <v>10</v>
      </c>
    </row>
    <row r="7" spans="1:26" ht="14.25" customHeight="1" x14ac:dyDescent="0.25">
      <c r="A7" s="6" t="s">
        <v>11</v>
      </c>
      <c r="B7" s="688" t="s">
        <v>10462</v>
      </c>
      <c r="C7" s="688"/>
      <c r="D7" s="688"/>
      <c r="E7" s="688"/>
      <c r="F7" s="688"/>
      <c r="G7" s="688"/>
      <c r="I7" s="22" t="s">
        <v>58</v>
      </c>
      <c r="J7" s="430" t="s">
        <v>10472</v>
      </c>
      <c r="Z7" s="431" t="s">
        <v>16</v>
      </c>
    </row>
    <row r="8" spans="1:26" ht="14.25" customHeight="1" x14ac:dyDescent="0.25">
      <c r="A8" s="6" t="s">
        <v>13</v>
      </c>
      <c r="B8" s="699" t="s">
        <v>9</v>
      </c>
      <c r="C8" s="699"/>
      <c r="D8" s="699"/>
      <c r="E8" s="699"/>
      <c r="F8" s="699"/>
      <c r="G8" s="699"/>
      <c r="I8" s="22" t="s">
        <v>59</v>
      </c>
      <c r="J8" s="430" t="s">
        <v>10473</v>
      </c>
      <c r="Z8" s="431" t="s">
        <v>6</v>
      </c>
    </row>
    <row r="9" spans="1:26" ht="14.25" customHeight="1" x14ac:dyDescent="0.25">
      <c r="A9" s="6" t="s">
        <v>15</v>
      </c>
      <c r="B9" s="776" t="s">
        <v>10463</v>
      </c>
      <c r="C9" s="776"/>
      <c r="D9" s="776"/>
      <c r="E9" s="776"/>
      <c r="F9" s="776"/>
      <c r="G9" s="776"/>
      <c r="I9" s="22" t="s">
        <v>60</v>
      </c>
      <c r="J9" s="430" t="s">
        <v>10474</v>
      </c>
      <c r="Z9" s="431" t="s">
        <v>21</v>
      </c>
    </row>
    <row r="10" spans="1:26" ht="14.25" customHeight="1" x14ac:dyDescent="0.25">
      <c r="A10" s="6" t="s">
        <v>17</v>
      </c>
      <c r="B10" s="699" t="s">
        <v>18</v>
      </c>
      <c r="C10" s="699"/>
      <c r="D10" s="699"/>
      <c r="E10" s="699"/>
      <c r="F10" s="699"/>
      <c r="G10" s="699"/>
      <c r="I10" s="22" t="s">
        <v>61</v>
      </c>
      <c r="J10" s="430" t="s">
        <v>25</v>
      </c>
      <c r="Y10" s="431" t="s">
        <v>24</v>
      </c>
      <c r="Z10" s="431" t="s">
        <v>25</v>
      </c>
    </row>
    <row r="11" spans="1:26" ht="14.25" customHeight="1" x14ac:dyDescent="0.25">
      <c r="A11" s="6" t="s">
        <v>19</v>
      </c>
      <c r="B11" s="699" t="s">
        <v>20</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95</v>
      </c>
      <c r="C13" s="699"/>
      <c r="D13" s="699"/>
      <c r="E13" s="699"/>
      <c r="F13" s="699"/>
      <c r="G13" s="699"/>
      <c r="Z13" s="431" t="s">
        <v>31</v>
      </c>
    </row>
    <row r="14" spans="1:26" ht="14.25" customHeight="1" x14ac:dyDescent="0.25">
      <c r="A14" s="6" t="s">
        <v>28</v>
      </c>
      <c r="B14" s="688" t="s">
        <v>10475</v>
      </c>
      <c r="C14" s="688"/>
      <c r="D14" s="688"/>
      <c r="E14" s="688"/>
      <c r="F14" s="688"/>
      <c r="G14" s="688"/>
    </row>
    <row r="15" spans="1:26" ht="28.5" customHeight="1" x14ac:dyDescent="0.25">
      <c r="A15" s="6" t="s">
        <v>30</v>
      </c>
      <c r="B15" s="682" t="s">
        <v>10465</v>
      </c>
      <c r="C15" s="682"/>
      <c r="D15" s="682"/>
      <c r="E15" s="682"/>
      <c r="F15" s="682"/>
      <c r="G15" s="682"/>
    </row>
    <row r="16" spans="1:26" ht="14.25" customHeight="1" x14ac:dyDescent="0.25">
      <c r="A16" s="6" t="s">
        <v>32</v>
      </c>
      <c r="B16" s="699" t="s">
        <v>96</v>
      </c>
      <c r="C16" s="699"/>
      <c r="D16" s="699"/>
      <c r="E16" s="699"/>
      <c r="F16" s="699"/>
      <c r="G16" s="699"/>
    </row>
    <row r="17" spans="1:26" ht="14.25" customHeight="1" x14ac:dyDescent="0.25">
      <c r="A17" s="6" t="s">
        <v>35</v>
      </c>
      <c r="B17" s="688" t="s">
        <v>7679</v>
      </c>
      <c r="C17" s="688"/>
      <c r="D17" s="688"/>
      <c r="E17" s="688"/>
      <c r="F17" s="688"/>
      <c r="G17" s="688"/>
    </row>
    <row r="18" spans="1:26" ht="14.25" customHeight="1" x14ac:dyDescent="0.25">
      <c r="A18" s="6" t="s">
        <v>36</v>
      </c>
      <c r="B18" s="704" t="s">
        <v>10476</v>
      </c>
      <c r="C18" s="704"/>
      <c r="D18" s="704"/>
      <c r="E18" s="704"/>
      <c r="F18" s="704"/>
      <c r="G18" s="704"/>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22" t="s">
        <v>58</v>
      </c>
      <c r="B29" s="430" t="s">
        <v>10472</v>
      </c>
      <c r="C29" s="809" t="s">
        <v>10812</v>
      </c>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22" t="s">
        <v>59</v>
      </c>
      <c r="B30" s="430" t="s">
        <v>10473</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ht="13.5" customHeight="1" x14ac:dyDescent="0.25">
      <c r="A31" s="22" t="s">
        <v>60</v>
      </c>
      <c r="B31" s="430" t="s">
        <v>10474</v>
      </c>
      <c r="C31" s="809"/>
      <c r="D31" s="809"/>
      <c r="E31" s="809"/>
      <c r="F31" s="809"/>
      <c r="G31" s="809"/>
      <c r="H31" s="11"/>
      <c r="I31" s="11"/>
      <c r="J31" s="11"/>
      <c r="K31" s="11"/>
      <c r="L31" s="11"/>
      <c r="M31" s="11"/>
      <c r="N31" s="11"/>
      <c r="O31" s="9"/>
      <c r="P31" s="9"/>
      <c r="Q31" s="9"/>
      <c r="R31" s="9"/>
      <c r="S31" s="9"/>
      <c r="T31" s="9"/>
      <c r="U31" s="9"/>
      <c r="V31" s="9"/>
      <c r="W31" s="9"/>
      <c r="X31" s="9"/>
      <c r="Y31" s="9"/>
      <c r="Z31" s="9"/>
    </row>
    <row r="32" spans="1:26" ht="13.5" customHeight="1" x14ac:dyDescent="0.25">
      <c r="A32" s="22" t="s">
        <v>61</v>
      </c>
      <c r="B32" s="430" t="s">
        <v>25</v>
      </c>
      <c r="C32" s="809"/>
      <c r="D32" s="809"/>
      <c r="E32" s="809"/>
      <c r="F32" s="809"/>
      <c r="G32" s="809"/>
      <c r="H32" s="11"/>
      <c r="I32" s="11"/>
      <c r="J32" s="11"/>
      <c r="K32" s="11"/>
      <c r="L32" s="11"/>
      <c r="M32" s="11"/>
      <c r="N32" s="11"/>
      <c r="O32" s="9"/>
      <c r="P32" s="9"/>
      <c r="Q32" s="9"/>
      <c r="R32" s="9"/>
      <c r="S32" s="9"/>
      <c r="T32" s="9"/>
      <c r="U32" s="9"/>
      <c r="V32" s="9"/>
      <c r="W32" s="9"/>
      <c r="X32" s="9"/>
      <c r="Y32" s="9"/>
      <c r="Z32" s="9"/>
    </row>
    <row r="33" spans="1:26" s="19" customFormat="1" ht="13.5" customHeight="1" x14ac:dyDescent="0.25">
      <c r="A33" s="19" t="s">
        <v>53</v>
      </c>
      <c r="C33" s="20"/>
      <c r="D33" s="20"/>
      <c r="E33" s="20"/>
      <c r="F33" s="20"/>
      <c r="G33" s="20"/>
      <c r="H33" s="20"/>
      <c r="I33" s="20"/>
      <c r="J33" s="20"/>
      <c r="K33" s="20"/>
      <c r="L33" s="20"/>
      <c r="M33" s="20"/>
      <c r="N33" s="20"/>
      <c r="O33" s="21"/>
      <c r="P33" s="21"/>
      <c r="Q33" s="21"/>
      <c r="R33" s="21"/>
      <c r="S33" s="21"/>
      <c r="T33" s="21"/>
      <c r="U33" s="21"/>
      <c r="V33" s="21"/>
      <c r="W33" s="21"/>
      <c r="X33" s="21"/>
      <c r="Y33" s="21"/>
      <c r="Z33" s="21"/>
    </row>
  </sheetData>
  <mergeCells count="18">
    <mergeCell ref="C29:G32"/>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DD02-000000000000}">
      <formula1>$Z$12:$Z$13</formula1>
    </dataValidation>
    <dataValidation type="list" allowBlank="1" showInputMessage="1" showErrorMessage="1" sqref="B10:G10" xr:uid="{00000000-0002-0000-DD02-000001000000}">
      <formula1>$Z$10:$Z$11</formula1>
    </dataValidation>
    <dataValidation type="list" allowBlank="1" showInputMessage="1" showErrorMessage="1" sqref="B5:G5" xr:uid="{00000000-0002-0000-DD02-000002000000}">
      <formula1>$Z$4:$Z$9</formula1>
    </dataValidation>
  </dataValidations>
  <hyperlinks>
    <hyperlink ref="B1" location="Index" display="Index" xr:uid="{00000000-0004-0000-DD02-000000000000}"/>
  </hyperlinks>
  <pageMargins left="0.31496062992125984" right="0.31496062992125984" top="0.35433070866141736" bottom="0.15748031496062992" header="0.31496062992125984" footer="0.31496062992125984"/>
  <pageSetup paperSize="9" orientation="landscape" r:id="rId1"/>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2-000000000000}">
  <dimension ref="A1:Z33"/>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J27" sqref="J27"/>
    </sheetView>
  </sheetViews>
  <sheetFormatPr defaultColWidth="9.140625" defaultRowHeight="15" x14ac:dyDescent="0.25"/>
  <cols>
    <col min="1" max="1" width="36.7109375" style="431" customWidth="1"/>
    <col min="2" max="2" width="60.7109375" style="431" customWidth="1"/>
    <col min="3" max="7" width="7.85546875"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10477</v>
      </c>
      <c r="C3" s="702"/>
      <c r="D3" s="702"/>
      <c r="E3" s="702"/>
      <c r="F3" s="702"/>
      <c r="G3" s="702"/>
    </row>
    <row r="4" spans="1:26" ht="14.25" customHeight="1" x14ac:dyDescent="0.25">
      <c r="A4" s="6" t="s">
        <v>2</v>
      </c>
      <c r="B4" s="699" t="s">
        <v>10478</v>
      </c>
      <c r="C4" s="699"/>
      <c r="D4" s="699"/>
      <c r="E4" s="699"/>
      <c r="F4" s="699"/>
      <c r="G4" s="699"/>
      <c r="Y4" s="431" t="s">
        <v>3</v>
      </c>
      <c r="Z4" s="431" t="s">
        <v>4</v>
      </c>
    </row>
    <row r="5" spans="1:26" ht="14.25" customHeight="1" x14ac:dyDescent="0.25">
      <c r="A5" s="6" t="s">
        <v>5</v>
      </c>
      <c r="B5" s="699" t="s">
        <v>6</v>
      </c>
      <c r="C5" s="699"/>
      <c r="D5" s="699"/>
      <c r="E5" s="699"/>
      <c r="F5" s="699"/>
      <c r="G5" s="699"/>
      <c r="Z5" s="431" t="s">
        <v>7</v>
      </c>
    </row>
    <row r="6" spans="1:26" ht="14.25" customHeight="1" x14ac:dyDescent="0.25">
      <c r="A6" s="6" t="s">
        <v>8</v>
      </c>
      <c r="B6" s="699" t="s">
        <v>9</v>
      </c>
      <c r="C6" s="699"/>
      <c r="D6" s="699"/>
      <c r="E6" s="699"/>
      <c r="F6" s="699"/>
      <c r="G6" s="699"/>
      <c r="Z6" s="431" t="s">
        <v>10</v>
      </c>
    </row>
    <row r="7" spans="1:26" ht="14.25" customHeight="1" x14ac:dyDescent="0.25">
      <c r="A7" s="6" t="s">
        <v>11</v>
      </c>
      <c r="B7" s="688" t="s">
        <v>10462</v>
      </c>
      <c r="C7" s="688"/>
      <c r="D7" s="688"/>
      <c r="E7" s="688"/>
      <c r="F7" s="688"/>
      <c r="G7" s="688"/>
      <c r="Z7" s="431" t="s">
        <v>16</v>
      </c>
    </row>
    <row r="8" spans="1:26" ht="14.25" customHeight="1" x14ac:dyDescent="0.25">
      <c r="A8" s="6" t="s">
        <v>13</v>
      </c>
      <c r="B8" s="699" t="s">
        <v>9</v>
      </c>
      <c r="C8" s="699"/>
      <c r="D8" s="699"/>
      <c r="E8" s="699"/>
      <c r="F8" s="699"/>
      <c r="G8" s="699"/>
      <c r="Z8" s="431" t="s">
        <v>6</v>
      </c>
    </row>
    <row r="9" spans="1:26" ht="14.25" customHeight="1" x14ac:dyDescent="0.25">
      <c r="A9" s="6" t="s">
        <v>15</v>
      </c>
      <c r="B9" s="776" t="s">
        <v>10463</v>
      </c>
      <c r="C9" s="776"/>
      <c r="D9" s="776"/>
      <c r="E9" s="776"/>
      <c r="F9" s="776"/>
      <c r="G9" s="776"/>
      <c r="Z9" s="431" t="s">
        <v>21</v>
      </c>
    </row>
    <row r="10" spans="1:26" ht="14.25" customHeight="1" x14ac:dyDescent="0.25">
      <c r="A10" s="6" t="s">
        <v>17</v>
      </c>
      <c r="B10" s="699" t="s">
        <v>18</v>
      </c>
      <c r="C10" s="699"/>
      <c r="D10" s="699"/>
      <c r="E10" s="699"/>
      <c r="F10" s="699"/>
      <c r="G10" s="699"/>
      <c r="Y10" s="431" t="s">
        <v>24</v>
      </c>
      <c r="Z10" s="431" t="s">
        <v>25</v>
      </c>
    </row>
    <row r="11" spans="1:26" ht="14.25" customHeight="1" x14ac:dyDescent="0.25">
      <c r="A11" s="6" t="s">
        <v>19</v>
      </c>
      <c r="B11" s="699" t="s">
        <v>10479</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96</v>
      </c>
      <c r="C13" s="699"/>
      <c r="D13" s="699"/>
      <c r="E13" s="699"/>
      <c r="F13" s="699"/>
      <c r="G13" s="699"/>
      <c r="Z13" s="431" t="s">
        <v>31</v>
      </c>
    </row>
    <row r="14" spans="1:26" ht="14.25" customHeight="1" x14ac:dyDescent="0.25">
      <c r="A14" s="6" t="s">
        <v>28</v>
      </c>
      <c r="B14" s="688" t="s">
        <v>10480</v>
      </c>
      <c r="C14" s="688"/>
      <c r="D14" s="688"/>
      <c r="E14" s="688"/>
      <c r="F14" s="688"/>
      <c r="G14" s="688"/>
    </row>
    <row r="15" spans="1:26" ht="28.5" customHeight="1" x14ac:dyDescent="0.25">
      <c r="A15" s="6" t="s">
        <v>30</v>
      </c>
      <c r="B15" s="682" t="s">
        <v>10465</v>
      </c>
      <c r="C15" s="682"/>
      <c r="D15" s="682"/>
      <c r="E15" s="682"/>
      <c r="F15" s="682"/>
      <c r="G15" s="682"/>
    </row>
    <row r="16" spans="1:26" ht="14.25" customHeight="1" x14ac:dyDescent="0.25">
      <c r="A16" s="6" t="s">
        <v>32</v>
      </c>
      <c r="B16" s="699" t="s">
        <v>95</v>
      </c>
      <c r="C16" s="699"/>
      <c r="D16" s="699"/>
      <c r="E16" s="699"/>
      <c r="F16" s="699"/>
      <c r="G16" s="699"/>
    </row>
    <row r="17" spans="1:26" ht="14.25" customHeight="1" x14ac:dyDescent="0.25">
      <c r="A17" s="6" t="s">
        <v>35</v>
      </c>
      <c r="B17" s="688" t="s">
        <v>7679</v>
      </c>
      <c r="C17" s="688"/>
      <c r="D17" s="688"/>
      <c r="E17" s="688"/>
      <c r="F17" s="688"/>
      <c r="G17" s="688"/>
    </row>
    <row r="18" spans="1:26" ht="14.25" customHeight="1" x14ac:dyDescent="0.25">
      <c r="A18" s="6" t="s">
        <v>36</v>
      </c>
      <c r="B18" s="704" t="s">
        <v>10476</v>
      </c>
      <c r="C18" s="704"/>
      <c r="D18" s="704"/>
      <c r="E18" s="704"/>
      <c r="F18" s="704"/>
      <c r="G18" s="704"/>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25" t="s">
        <v>25</v>
      </c>
      <c r="B29" s="274" t="s">
        <v>10481</v>
      </c>
      <c r="C29" s="809" t="s">
        <v>10812</v>
      </c>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25" t="s">
        <v>10472</v>
      </c>
      <c r="B30" s="274" t="s">
        <v>10482</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ht="13.5" customHeight="1" x14ac:dyDescent="0.25">
      <c r="A31" s="25" t="s">
        <v>10473</v>
      </c>
      <c r="B31" s="26" t="s">
        <v>10483</v>
      </c>
      <c r="C31" s="809"/>
      <c r="D31" s="809"/>
      <c r="E31" s="809"/>
      <c r="F31" s="809"/>
      <c r="G31" s="809"/>
      <c r="H31" s="11"/>
      <c r="I31" s="11"/>
      <c r="J31" s="11"/>
      <c r="K31" s="11"/>
      <c r="L31" s="11"/>
      <c r="M31" s="11"/>
      <c r="N31" s="11"/>
      <c r="O31" s="9"/>
      <c r="P31" s="9"/>
      <c r="Q31" s="9"/>
      <c r="R31" s="9"/>
      <c r="S31" s="9"/>
      <c r="T31" s="9"/>
      <c r="U31" s="9"/>
      <c r="V31" s="9"/>
      <c r="W31" s="9"/>
      <c r="X31" s="9"/>
      <c r="Y31" s="9"/>
      <c r="Z31" s="9"/>
    </row>
    <row r="32" spans="1:26" ht="13.5" customHeight="1" x14ac:dyDescent="0.25">
      <c r="A32" s="25" t="s">
        <v>10474</v>
      </c>
      <c r="B32" s="26" t="s">
        <v>10484</v>
      </c>
      <c r="C32" s="809"/>
      <c r="D32" s="809"/>
      <c r="E32" s="809"/>
      <c r="F32" s="809"/>
      <c r="G32" s="809"/>
      <c r="H32" s="11"/>
      <c r="I32" s="11"/>
      <c r="J32" s="11"/>
      <c r="K32" s="11"/>
      <c r="L32" s="11"/>
      <c r="M32" s="11"/>
      <c r="N32" s="11"/>
      <c r="O32" s="9"/>
      <c r="P32" s="9"/>
      <c r="Q32" s="9"/>
      <c r="R32" s="9"/>
      <c r="S32" s="9"/>
      <c r="T32" s="9"/>
      <c r="U32" s="9"/>
      <c r="V32" s="9"/>
      <c r="W32" s="9"/>
      <c r="X32" s="9"/>
      <c r="Y32" s="9"/>
      <c r="Z32" s="9"/>
    </row>
    <row r="33" spans="1:26" s="19" customFormat="1" ht="13.5" customHeight="1" x14ac:dyDescent="0.25">
      <c r="A33" s="19" t="s">
        <v>53</v>
      </c>
      <c r="C33" s="20"/>
      <c r="D33" s="20"/>
      <c r="E33" s="20"/>
      <c r="F33" s="20"/>
      <c r="G33" s="20"/>
      <c r="H33" s="20"/>
      <c r="I33" s="20"/>
      <c r="J33" s="20"/>
      <c r="K33" s="20"/>
      <c r="L33" s="20"/>
      <c r="M33" s="20"/>
      <c r="N33" s="20"/>
      <c r="O33" s="21"/>
      <c r="P33" s="21"/>
      <c r="Q33" s="21"/>
      <c r="R33" s="21"/>
      <c r="S33" s="21"/>
      <c r="T33" s="21"/>
      <c r="U33" s="21"/>
      <c r="V33" s="21"/>
      <c r="W33" s="21"/>
      <c r="X33" s="21"/>
      <c r="Y33" s="21"/>
      <c r="Z33" s="21"/>
    </row>
  </sheetData>
  <mergeCells count="18">
    <mergeCell ref="C29:G32"/>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DE02-000000000000}">
      <formula1>$Z$4:$Z$9</formula1>
    </dataValidation>
    <dataValidation type="list" allowBlank="1" showInputMessage="1" showErrorMessage="1" sqref="B10:G10" xr:uid="{00000000-0002-0000-DE02-000001000000}">
      <formula1>$Z$10:$Z$11</formula1>
    </dataValidation>
    <dataValidation type="list" allowBlank="1" showInputMessage="1" showErrorMessage="1" sqref="B12:G12" xr:uid="{00000000-0002-0000-DE02-000002000000}">
      <formula1>$Z$12:$Z$13</formula1>
    </dataValidation>
  </dataValidations>
  <hyperlinks>
    <hyperlink ref="B1" location="Index" display="Index" xr:uid="{00000000-0004-0000-DE02-000000000000}"/>
  </hyperlinks>
  <pageMargins left="0.11811023622047245" right="0.11811023622047245" top="0.35433070866141736" bottom="0.15748031496062992" header="0.31496062992125984" footer="0.31496062992125984"/>
  <pageSetup paperSize="9" orientation="landscape" r:id="rId1"/>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2-000000000000}">
  <dimension ref="A1:Z33"/>
  <sheetViews>
    <sheetView workbookViewId="0">
      <pane xSplit="1" ySplit="2" topLeftCell="B9" activePane="bottomRight" state="frozen"/>
      <selection activeCell="B14" sqref="B14:G14"/>
      <selection pane="topRight" activeCell="B14" sqref="B14:G14"/>
      <selection pane="bottomLeft" activeCell="B14" sqref="B14:G14"/>
      <selection pane="bottomRight" activeCell="J27" sqref="J27"/>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10485</v>
      </c>
      <c r="C3" s="702"/>
      <c r="D3" s="702"/>
      <c r="E3" s="702"/>
      <c r="F3" s="702"/>
      <c r="G3" s="702"/>
    </row>
    <row r="4" spans="1:26" ht="14.25" customHeight="1" x14ac:dyDescent="0.25">
      <c r="A4" s="6" t="s">
        <v>2</v>
      </c>
      <c r="B4" s="699" t="s">
        <v>10486</v>
      </c>
      <c r="C4" s="699"/>
      <c r="D4" s="699"/>
      <c r="E4" s="699"/>
      <c r="F4" s="699"/>
      <c r="G4" s="699"/>
      <c r="Y4" s="431" t="s">
        <v>3</v>
      </c>
      <c r="Z4" s="431" t="s">
        <v>4</v>
      </c>
    </row>
    <row r="5" spans="1:26" ht="14.25" customHeight="1" x14ac:dyDescent="0.25">
      <c r="A5" s="6" t="s">
        <v>5</v>
      </c>
      <c r="B5" s="699" t="s">
        <v>16</v>
      </c>
      <c r="C5" s="699"/>
      <c r="D5" s="699"/>
      <c r="E5" s="699"/>
      <c r="F5" s="699"/>
      <c r="G5" s="699"/>
      <c r="Z5" s="431" t="s">
        <v>7</v>
      </c>
    </row>
    <row r="6" spans="1:26" ht="14.25" customHeight="1" x14ac:dyDescent="0.25">
      <c r="A6" s="6" t="s">
        <v>8</v>
      </c>
      <c r="B6" s="699" t="s">
        <v>10487</v>
      </c>
      <c r="C6" s="699"/>
      <c r="D6" s="699"/>
      <c r="E6" s="699"/>
      <c r="F6" s="699"/>
      <c r="G6" s="699"/>
      <c r="Z6" s="431" t="s">
        <v>10</v>
      </c>
    </row>
    <row r="7" spans="1:26" ht="14.25" customHeight="1" x14ac:dyDescent="0.25">
      <c r="A7" s="6" t="s">
        <v>11</v>
      </c>
      <c r="B7" s="688" t="s">
        <v>10462</v>
      </c>
      <c r="C7" s="688"/>
      <c r="D7" s="688"/>
      <c r="E7" s="688"/>
      <c r="F7" s="688"/>
      <c r="G7" s="688"/>
      <c r="Z7" s="431" t="s">
        <v>16</v>
      </c>
    </row>
    <row r="8" spans="1:26" ht="14.25" customHeight="1" x14ac:dyDescent="0.25">
      <c r="A8" s="6" t="s">
        <v>13</v>
      </c>
      <c r="B8" s="699" t="s">
        <v>9</v>
      </c>
      <c r="C8" s="699"/>
      <c r="D8" s="699"/>
      <c r="E8" s="699"/>
      <c r="F8" s="699"/>
      <c r="G8" s="699"/>
      <c r="Z8" s="431" t="s">
        <v>6</v>
      </c>
    </row>
    <row r="9" spans="1:26" ht="14.25" customHeight="1" x14ac:dyDescent="0.25">
      <c r="A9" s="6" t="s">
        <v>15</v>
      </c>
      <c r="B9" s="776" t="s">
        <v>10463</v>
      </c>
      <c r="C9" s="776"/>
      <c r="D9" s="776"/>
      <c r="E9" s="776"/>
      <c r="F9" s="776"/>
      <c r="G9" s="776"/>
      <c r="Z9" s="431" t="s">
        <v>21</v>
      </c>
    </row>
    <row r="10" spans="1:26" ht="14.25" customHeight="1" x14ac:dyDescent="0.25">
      <c r="A10" s="6" t="s">
        <v>17</v>
      </c>
      <c r="B10" s="699" t="s">
        <v>18</v>
      </c>
      <c r="C10" s="699"/>
      <c r="D10" s="699"/>
      <c r="E10" s="699"/>
      <c r="F10" s="699"/>
      <c r="G10" s="699"/>
      <c r="Y10" s="431" t="s">
        <v>24</v>
      </c>
      <c r="Z10" s="431" t="s">
        <v>25</v>
      </c>
    </row>
    <row r="11" spans="1:26" ht="14.25" customHeight="1" x14ac:dyDescent="0.25">
      <c r="A11" s="6" t="s">
        <v>19</v>
      </c>
      <c r="B11" s="699" t="s">
        <v>20</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9</v>
      </c>
      <c r="C13" s="699"/>
      <c r="D13" s="699"/>
      <c r="E13" s="699"/>
      <c r="F13" s="699"/>
      <c r="G13" s="699"/>
      <c r="Z13" s="431" t="s">
        <v>31</v>
      </c>
    </row>
    <row r="14" spans="1:26" ht="14.25" customHeight="1" x14ac:dyDescent="0.25">
      <c r="A14" s="6" t="s">
        <v>28</v>
      </c>
      <c r="B14" s="688" t="s">
        <v>10488</v>
      </c>
      <c r="C14" s="688"/>
      <c r="D14" s="688"/>
      <c r="E14" s="688"/>
      <c r="F14" s="688"/>
      <c r="G14" s="688"/>
    </row>
    <row r="15" spans="1:26" ht="28.5" customHeight="1" x14ac:dyDescent="0.25">
      <c r="A15" s="6" t="s">
        <v>30</v>
      </c>
      <c r="B15" s="682" t="s">
        <v>10465</v>
      </c>
      <c r="C15" s="682"/>
      <c r="D15" s="682"/>
      <c r="E15" s="682"/>
      <c r="F15" s="682"/>
      <c r="G15" s="682"/>
    </row>
    <row r="16" spans="1:26" ht="14.25" customHeight="1" x14ac:dyDescent="0.25">
      <c r="A16" s="6" t="s">
        <v>32</v>
      </c>
      <c r="B16" s="699" t="s">
        <v>97</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699" t="s">
        <v>10466</v>
      </c>
      <c r="C18" s="699"/>
      <c r="D18" s="699"/>
      <c r="E18" s="699"/>
      <c r="F18" s="699"/>
      <c r="G18" s="699"/>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207"/>
      <c r="B29" s="430"/>
      <c r="C29" s="809" t="s">
        <v>10812</v>
      </c>
      <c r="D29" s="809"/>
      <c r="E29" s="809"/>
      <c r="F29" s="809"/>
      <c r="G29" s="809"/>
      <c r="H29" s="8"/>
      <c r="I29" s="8"/>
      <c r="J29" s="8"/>
      <c r="K29" s="8"/>
      <c r="L29" s="8"/>
      <c r="M29" s="8"/>
      <c r="N29" s="8"/>
      <c r="O29" s="9"/>
      <c r="P29" s="9"/>
      <c r="Q29" s="9"/>
      <c r="R29" s="9"/>
      <c r="S29" s="9"/>
      <c r="T29" s="9"/>
      <c r="U29" s="9"/>
      <c r="V29" s="9"/>
      <c r="W29" s="9"/>
      <c r="X29" s="9"/>
      <c r="Y29" s="9"/>
      <c r="Z29" s="9"/>
    </row>
    <row r="30" spans="1:26" ht="13.5" customHeight="1" x14ac:dyDescent="0.25">
      <c r="A30" s="207"/>
      <c r="B30" s="430"/>
      <c r="C30" s="809"/>
      <c r="D30" s="809"/>
      <c r="E30" s="809"/>
      <c r="F30" s="809"/>
      <c r="G30" s="809"/>
      <c r="H30" s="8"/>
      <c r="I30" s="8"/>
      <c r="J30" s="8"/>
      <c r="K30" s="8"/>
      <c r="L30" s="8"/>
      <c r="M30" s="8"/>
      <c r="N30" s="8"/>
      <c r="O30" s="9"/>
      <c r="P30" s="9"/>
      <c r="Q30" s="9"/>
      <c r="R30" s="9"/>
      <c r="S30" s="9"/>
      <c r="T30" s="9"/>
      <c r="U30" s="9"/>
      <c r="V30" s="9"/>
      <c r="W30" s="9"/>
      <c r="X30" s="9"/>
      <c r="Y30" s="9"/>
      <c r="Z30" s="9"/>
    </row>
    <row r="31" spans="1:26" ht="13.5" customHeight="1" x14ac:dyDescent="0.25">
      <c r="A31" s="207"/>
      <c r="B31" s="430"/>
      <c r="C31" s="809"/>
      <c r="D31" s="809"/>
      <c r="E31" s="809"/>
      <c r="F31" s="809"/>
      <c r="G31" s="809"/>
      <c r="H31" s="8"/>
      <c r="I31" s="8"/>
      <c r="J31" s="8"/>
      <c r="K31" s="8"/>
      <c r="L31" s="8"/>
      <c r="M31" s="8"/>
      <c r="N31" s="8"/>
      <c r="O31" s="9"/>
      <c r="P31" s="9"/>
      <c r="Q31" s="9"/>
      <c r="R31" s="9"/>
      <c r="S31" s="9"/>
      <c r="T31" s="9"/>
      <c r="U31" s="9"/>
      <c r="V31" s="9"/>
      <c r="W31" s="9"/>
      <c r="X31" s="9"/>
      <c r="Y31" s="9"/>
      <c r="Z31" s="9"/>
    </row>
    <row r="32" spans="1:26" ht="13.5" customHeight="1" x14ac:dyDescent="0.25">
      <c r="A32" s="19" t="s">
        <v>53</v>
      </c>
      <c r="B32" s="430"/>
      <c r="C32" s="20"/>
      <c r="D32" s="20"/>
      <c r="E32" s="20"/>
      <c r="F32" s="20"/>
      <c r="G32" s="20"/>
      <c r="H32" s="11"/>
      <c r="I32" s="11"/>
      <c r="J32" s="11"/>
      <c r="K32" s="11"/>
      <c r="L32" s="11"/>
      <c r="M32" s="11"/>
      <c r="N32" s="11"/>
      <c r="O32" s="9"/>
      <c r="P32" s="9"/>
      <c r="Q32" s="9"/>
      <c r="R32" s="9"/>
      <c r="S32" s="9"/>
      <c r="T32" s="9"/>
      <c r="U32" s="9"/>
      <c r="V32" s="9"/>
      <c r="W32" s="9"/>
      <c r="X32" s="9"/>
      <c r="Y32" s="9"/>
      <c r="Z32" s="9"/>
    </row>
    <row r="33" spans="2:2" x14ac:dyDescent="0.25">
      <c r="B33" s="430"/>
    </row>
  </sheetData>
  <mergeCells count="18">
    <mergeCell ref="C29:G31"/>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DF02-000000000000}">
      <formula1>$Z$12:$Z$13</formula1>
    </dataValidation>
    <dataValidation type="list" allowBlank="1" showInputMessage="1" showErrorMessage="1" sqref="B10:G10" xr:uid="{00000000-0002-0000-DF02-000001000000}">
      <formula1>$Z$10:$Z$11</formula1>
    </dataValidation>
    <dataValidation type="list" allowBlank="1" showInputMessage="1" showErrorMessage="1" sqref="B5:G5" xr:uid="{00000000-0002-0000-DF02-000002000000}">
      <formula1>$Z$4:$Z$9</formula1>
    </dataValidation>
  </dataValidations>
  <hyperlinks>
    <hyperlink ref="B1" location="Index" display="Index" xr:uid="{00000000-0004-0000-DF02-000000000000}"/>
  </hyperlinks>
  <pageMargins left="0.31496062992125984" right="0.31496062992125984" top="0.35433070866141736" bottom="0.15748031496062992" header="0.31496062992125984" footer="0.31496062992125984"/>
  <pageSetup paperSize="9" orientation="landscape" r:id="rId1"/>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2-000000000000}">
  <dimension ref="A1:Z34"/>
  <sheetViews>
    <sheetView workbookViewId="0">
      <pane xSplit="1" ySplit="2" topLeftCell="B9" activePane="bottomRight" state="frozen"/>
      <selection activeCell="B14" sqref="B14:G14"/>
      <selection pane="topRight" activeCell="B14" sqref="B14:G14"/>
      <selection pane="bottomLeft" activeCell="B14" sqref="B14:G14"/>
      <selection pane="bottomRight" activeCell="I30" sqref="I30"/>
    </sheetView>
  </sheetViews>
  <sheetFormatPr defaultColWidth="9.140625" defaultRowHeight="15" x14ac:dyDescent="0.25"/>
  <cols>
    <col min="1" max="1" width="36.7109375" style="431" customWidth="1"/>
    <col min="2" max="2" width="60.7109375" style="431" customWidth="1"/>
    <col min="3" max="7" width="8" style="431" customWidth="1"/>
    <col min="8" max="9" width="8.140625" style="431" customWidth="1"/>
    <col min="10" max="10" width="45.7109375" style="431" bestFit="1" customWidth="1"/>
    <col min="11"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10489</v>
      </c>
      <c r="C3" s="702"/>
      <c r="D3" s="702"/>
      <c r="E3" s="702"/>
      <c r="F3" s="702"/>
      <c r="G3" s="702"/>
    </row>
    <row r="4" spans="1:26" ht="14.25" customHeight="1" x14ac:dyDescent="0.25">
      <c r="A4" s="6" t="s">
        <v>2</v>
      </c>
      <c r="B4" s="704" t="s">
        <v>10490</v>
      </c>
      <c r="C4" s="704"/>
      <c r="D4" s="704"/>
      <c r="E4" s="704"/>
      <c r="F4" s="704"/>
      <c r="G4" s="704"/>
      <c r="Y4" s="431" t="s">
        <v>3</v>
      </c>
      <c r="Z4" s="431" t="s">
        <v>4</v>
      </c>
    </row>
    <row r="5" spans="1:26" ht="14.25" customHeight="1" x14ac:dyDescent="0.25">
      <c r="A5" s="6" t="s">
        <v>5</v>
      </c>
      <c r="B5" s="699" t="s">
        <v>16</v>
      </c>
      <c r="C5" s="699"/>
      <c r="D5" s="699"/>
      <c r="E5" s="699"/>
      <c r="F5" s="699"/>
      <c r="G5" s="699"/>
      <c r="I5" s="422" t="s">
        <v>57</v>
      </c>
      <c r="J5" s="423" t="s">
        <v>2</v>
      </c>
      <c r="Z5" s="431" t="s">
        <v>7</v>
      </c>
    </row>
    <row r="6" spans="1:26" ht="14.25" customHeight="1" x14ac:dyDescent="0.25">
      <c r="A6" s="6" t="s">
        <v>8</v>
      </c>
      <c r="B6" s="699" t="s">
        <v>9</v>
      </c>
      <c r="C6" s="699"/>
      <c r="D6" s="699"/>
      <c r="E6" s="699"/>
      <c r="F6" s="699"/>
      <c r="G6" s="699"/>
      <c r="I6" s="22" t="s">
        <v>58</v>
      </c>
      <c r="J6" s="431" t="s">
        <v>10491</v>
      </c>
      <c r="Z6" s="431" t="s">
        <v>10</v>
      </c>
    </row>
    <row r="7" spans="1:26" ht="14.25" customHeight="1" x14ac:dyDescent="0.25">
      <c r="A7" s="6" t="s">
        <v>11</v>
      </c>
      <c r="B7" s="688" t="s">
        <v>10462</v>
      </c>
      <c r="C7" s="688"/>
      <c r="D7" s="688"/>
      <c r="E7" s="688"/>
      <c r="F7" s="688"/>
      <c r="G7" s="688"/>
      <c r="I7" s="22" t="s">
        <v>59</v>
      </c>
      <c r="J7" s="431" t="s">
        <v>10492</v>
      </c>
      <c r="Z7" s="431" t="s">
        <v>16</v>
      </c>
    </row>
    <row r="8" spans="1:26" ht="14.25" customHeight="1" x14ac:dyDescent="0.25">
      <c r="A8" s="6" t="s">
        <v>13</v>
      </c>
      <c r="B8" s="699" t="s">
        <v>9</v>
      </c>
      <c r="C8" s="699"/>
      <c r="D8" s="699"/>
      <c r="E8" s="699"/>
      <c r="F8" s="699"/>
      <c r="G8" s="699"/>
      <c r="I8" s="22" t="s">
        <v>60</v>
      </c>
      <c r="J8" s="431" t="s">
        <v>10493</v>
      </c>
      <c r="Z8" s="431" t="s">
        <v>6</v>
      </c>
    </row>
    <row r="9" spans="1:26" ht="14.25" customHeight="1" x14ac:dyDescent="0.25">
      <c r="A9" s="6" t="s">
        <v>15</v>
      </c>
      <c r="B9" s="776" t="s">
        <v>10463</v>
      </c>
      <c r="C9" s="776"/>
      <c r="D9" s="776"/>
      <c r="E9" s="776"/>
      <c r="F9" s="776"/>
      <c r="G9" s="776"/>
      <c r="I9" s="22" t="s">
        <v>61</v>
      </c>
      <c r="J9" s="431" t="s">
        <v>18</v>
      </c>
      <c r="Z9" s="431" t="s">
        <v>21</v>
      </c>
    </row>
    <row r="10" spans="1:26" ht="14.25" customHeight="1" x14ac:dyDescent="0.25">
      <c r="A10" s="6" t="s">
        <v>17</v>
      </c>
      <c r="B10" s="699" t="s">
        <v>18</v>
      </c>
      <c r="C10" s="699"/>
      <c r="D10" s="699"/>
      <c r="E10" s="699"/>
      <c r="F10" s="699"/>
      <c r="G10" s="699"/>
      <c r="I10" s="22" t="s">
        <v>62</v>
      </c>
      <c r="J10" s="431" t="s">
        <v>5918</v>
      </c>
      <c r="Y10" s="431" t="s">
        <v>24</v>
      </c>
      <c r="Z10" s="431" t="s">
        <v>25</v>
      </c>
    </row>
    <row r="11" spans="1:26" ht="14.25" customHeight="1" x14ac:dyDescent="0.25">
      <c r="A11" s="6" t="s">
        <v>19</v>
      </c>
      <c r="B11" s="699" t="s">
        <v>20</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98</v>
      </c>
      <c r="C13" s="699"/>
      <c r="D13" s="699"/>
      <c r="E13" s="699"/>
      <c r="F13" s="699"/>
      <c r="G13" s="699"/>
      <c r="Z13" s="431" t="s">
        <v>31</v>
      </c>
    </row>
    <row r="14" spans="1:26" ht="14.25" customHeight="1" x14ac:dyDescent="0.25">
      <c r="A14" s="6" t="s">
        <v>28</v>
      </c>
      <c r="B14" s="688" t="s">
        <v>10494</v>
      </c>
      <c r="C14" s="688"/>
      <c r="D14" s="688"/>
      <c r="E14" s="688"/>
      <c r="F14" s="688"/>
      <c r="G14" s="688"/>
    </row>
    <row r="15" spans="1:26" ht="28.5" customHeight="1" x14ac:dyDescent="0.25">
      <c r="A15" s="6" t="s">
        <v>30</v>
      </c>
      <c r="B15" s="682" t="s">
        <v>10465</v>
      </c>
      <c r="C15" s="682"/>
      <c r="D15" s="682"/>
      <c r="E15" s="682"/>
      <c r="F15" s="682"/>
      <c r="G15" s="682"/>
    </row>
    <row r="16" spans="1:26" ht="14.25" customHeight="1" x14ac:dyDescent="0.25">
      <c r="A16" s="6" t="s">
        <v>32</v>
      </c>
      <c r="B16" s="699" t="s">
        <v>99</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699" t="s">
        <v>10466</v>
      </c>
      <c r="C18" s="699"/>
      <c r="D18" s="699"/>
      <c r="E18" s="699"/>
      <c r="F18" s="699"/>
      <c r="G18" s="699"/>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22" t="s">
        <v>58</v>
      </c>
      <c r="B29" s="431" t="s">
        <v>10491</v>
      </c>
      <c r="C29" s="809" t="s">
        <v>10812</v>
      </c>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22" t="s">
        <v>59</v>
      </c>
      <c r="B30" s="431" t="s">
        <v>10492</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ht="13.5" customHeight="1" x14ac:dyDescent="0.25">
      <c r="A31" s="22" t="s">
        <v>60</v>
      </c>
      <c r="B31" s="431" t="s">
        <v>10493</v>
      </c>
      <c r="C31" s="809"/>
      <c r="D31" s="809"/>
      <c r="E31" s="809"/>
      <c r="F31" s="809"/>
      <c r="G31" s="809"/>
      <c r="H31" s="11"/>
      <c r="I31" s="11"/>
      <c r="J31" s="11"/>
      <c r="K31" s="11"/>
      <c r="L31" s="11"/>
      <c r="M31" s="11"/>
      <c r="N31" s="11"/>
      <c r="O31" s="9"/>
      <c r="P31" s="9"/>
      <c r="Q31" s="9"/>
      <c r="R31" s="9"/>
      <c r="S31" s="9"/>
      <c r="T31" s="9"/>
      <c r="U31" s="9"/>
      <c r="V31" s="9"/>
      <c r="W31" s="9"/>
      <c r="X31" s="9"/>
      <c r="Y31" s="9"/>
      <c r="Z31" s="9"/>
    </row>
    <row r="32" spans="1:26" ht="13.5" customHeight="1" x14ac:dyDescent="0.25">
      <c r="A32" s="22" t="s">
        <v>61</v>
      </c>
      <c r="B32" s="431" t="s">
        <v>18</v>
      </c>
      <c r="C32" s="809"/>
      <c r="D32" s="809"/>
      <c r="E32" s="809"/>
      <c r="F32" s="809"/>
      <c r="G32" s="809"/>
      <c r="H32" s="11"/>
      <c r="J32" s="11"/>
      <c r="K32" s="11"/>
      <c r="L32" s="11"/>
      <c r="M32" s="11"/>
      <c r="N32" s="11"/>
      <c r="O32" s="9"/>
      <c r="P32" s="9"/>
      <c r="Q32" s="9"/>
      <c r="R32" s="9"/>
      <c r="S32" s="9"/>
      <c r="T32" s="9"/>
      <c r="U32" s="9"/>
      <c r="V32" s="9"/>
      <c r="W32" s="9"/>
      <c r="X32" s="9"/>
      <c r="Y32" s="9"/>
      <c r="Z32" s="9"/>
    </row>
    <row r="33" spans="1:26" ht="13.5" customHeight="1" x14ac:dyDescent="0.25">
      <c r="A33" s="22" t="s">
        <v>62</v>
      </c>
      <c r="B33" s="431" t="s">
        <v>5918</v>
      </c>
      <c r="C33" s="809"/>
      <c r="D33" s="809"/>
      <c r="E33" s="809"/>
      <c r="F33" s="809"/>
      <c r="G33" s="809"/>
      <c r="H33" s="11"/>
      <c r="J33" s="11"/>
      <c r="K33" s="11"/>
      <c r="L33" s="11"/>
      <c r="M33" s="11"/>
      <c r="N33" s="11"/>
      <c r="O33" s="9"/>
      <c r="P33" s="9"/>
      <c r="Q33" s="9"/>
      <c r="R33" s="9"/>
      <c r="S33" s="9"/>
      <c r="T33" s="9"/>
      <c r="U33" s="9"/>
      <c r="V33" s="9"/>
      <c r="W33" s="9"/>
      <c r="X33" s="9"/>
      <c r="Y33" s="9"/>
      <c r="Z33" s="9"/>
    </row>
    <row r="34" spans="1:26" s="19" customFormat="1" ht="13.5" customHeight="1" x14ac:dyDescent="0.25">
      <c r="A34" s="19" t="s">
        <v>53</v>
      </c>
      <c r="C34" s="20"/>
      <c r="D34" s="20"/>
      <c r="E34" s="20"/>
      <c r="F34" s="20"/>
      <c r="G34" s="20"/>
      <c r="H34" s="20"/>
      <c r="J34" s="20"/>
      <c r="K34" s="20"/>
      <c r="L34" s="20"/>
      <c r="M34" s="20"/>
      <c r="N34" s="20"/>
      <c r="O34" s="21"/>
      <c r="P34" s="21"/>
      <c r="Q34" s="21"/>
      <c r="R34" s="21"/>
      <c r="S34" s="21"/>
      <c r="T34" s="21"/>
      <c r="U34" s="21"/>
      <c r="V34" s="21"/>
      <c r="W34" s="21"/>
      <c r="X34" s="21"/>
      <c r="Y34" s="21"/>
      <c r="Z34" s="21"/>
    </row>
  </sheetData>
  <mergeCells count="18">
    <mergeCell ref="C29:G33"/>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E002-000000000000}">
      <formula1>$Z$4:$Z$9</formula1>
    </dataValidation>
    <dataValidation type="list" allowBlank="1" showInputMessage="1" showErrorMessage="1" sqref="B10:G10" xr:uid="{00000000-0002-0000-E002-000001000000}">
      <formula1>$Z$10:$Z$11</formula1>
    </dataValidation>
    <dataValidation type="list" allowBlank="1" showInputMessage="1" showErrorMessage="1" sqref="B12:G12" xr:uid="{00000000-0002-0000-E002-000002000000}">
      <formula1>$Z$12:$Z$13</formula1>
    </dataValidation>
  </dataValidations>
  <hyperlinks>
    <hyperlink ref="B1" location="Index" display="Index" xr:uid="{00000000-0004-0000-E002-000000000000}"/>
  </hyperlinks>
  <pageMargins left="0.31496062992125984" right="0.31496062992125984" top="0.35433070866141736" bottom="0.15748031496062992" header="0.31496062992125984" footer="0.31496062992125984"/>
  <pageSetup paperSize="9" orientation="landscape" r:id="rId1"/>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2-000000000000}">
  <dimension ref="A1:Z35"/>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C35" sqref="C35:G35"/>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10495</v>
      </c>
      <c r="C3" s="702"/>
      <c r="D3" s="702"/>
      <c r="E3" s="702"/>
      <c r="F3" s="702"/>
      <c r="G3" s="702"/>
    </row>
    <row r="4" spans="1:26" ht="14.25" customHeight="1" x14ac:dyDescent="0.25">
      <c r="A4" s="6" t="s">
        <v>2</v>
      </c>
      <c r="B4" s="704" t="s">
        <v>10496</v>
      </c>
      <c r="C4" s="704"/>
      <c r="D4" s="704"/>
      <c r="E4" s="704"/>
      <c r="F4" s="704"/>
      <c r="G4" s="704"/>
      <c r="Y4" s="431" t="s">
        <v>3</v>
      </c>
      <c r="Z4" s="431" t="s">
        <v>4</v>
      </c>
    </row>
    <row r="5" spans="1:26" ht="14.25" customHeight="1" x14ac:dyDescent="0.25">
      <c r="A5" s="6" t="s">
        <v>5</v>
      </c>
      <c r="B5" s="699" t="s">
        <v>6</v>
      </c>
      <c r="C5" s="699"/>
      <c r="D5" s="699"/>
      <c r="E5" s="699"/>
      <c r="F5" s="699"/>
      <c r="G5" s="699"/>
      <c r="Z5" s="431" t="s">
        <v>7</v>
      </c>
    </row>
    <row r="6" spans="1:26" ht="14.25" customHeight="1" x14ac:dyDescent="0.25">
      <c r="A6" s="6" t="s">
        <v>8</v>
      </c>
      <c r="B6" s="699" t="s">
        <v>9</v>
      </c>
      <c r="C6" s="699"/>
      <c r="D6" s="699"/>
      <c r="E6" s="699"/>
      <c r="F6" s="699"/>
      <c r="G6" s="699"/>
      <c r="Z6" s="431" t="s">
        <v>10</v>
      </c>
    </row>
    <row r="7" spans="1:26" ht="14.25" customHeight="1" x14ac:dyDescent="0.25">
      <c r="A7" s="6" t="s">
        <v>11</v>
      </c>
      <c r="B7" s="688" t="s">
        <v>10462</v>
      </c>
      <c r="C7" s="688"/>
      <c r="D7" s="688"/>
      <c r="E7" s="688"/>
      <c r="F7" s="688"/>
      <c r="G7" s="688"/>
      <c r="Z7" s="431" t="s">
        <v>16</v>
      </c>
    </row>
    <row r="8" spans="1:26" ht="14.25" customHeight="1" x14ac:dyDescent="0.25">
      <c r="A8" s="6" t="s">
        <v>13</v>
      </c>
      <c r="B8" s="699" t="s">
        <v>9</v>
      </c>
      <c r="C8" s="699"/>
      <c r="D8" s="699"/>
      <c r="E8" s="699"/>
      <c r="F8" s="699"/>
      <c r="G8" s="699"/>
      <c r="Z8" s="431" t="s">
        <v>6</v>
      </c>
    </row>
    <row r="9" spans="1:26" ht="14.25" customHeight="1" x14ac:dyDescent="0.25">
      <c r="A9" s="6" t="s">
        <v>15</v>
      </c>
      <c r="B9" s="776" t="s">
        <v>10463</v>
      </c>
      <c r="C9" s="776"/>
      <c r="D9" s="776"/>
      <c r="E9" s="776"/>
      <c r="F9" s="776"/>
      <c r="G9" s="776"/>
      <c r="Z9" s="431" t="s">
        <v>21</v>
      </c>
    </row>
    <row r="10" spans="1:26" ht="14.25" customHeight="1" x14ac:dyDescent="0.25">
      <c r="A10" s="6" t="s">
        <v>17</v>
      </c>
      <c r="B10" s="699" t="s">
        <v>18</v>
      </c>
      <c r="C10" s="699"/>
      <c r="D10" s="699"/>
      <c r="E10" s="699"/>
      <c r="F10" s="699"/>
      <c r="G10" s="699"/>
      <c r="Y10" s="431" t="s">
        <v>24</v>
      </c>
      <c r="Z10" s="431" t="s">
        <v>25</v>
      </c>
    </row>
    <row r="11" spans="1:26" ht="14.25" customHeight="1" x14ac:dyDescent="0.25">
      <c r="A11" s="6" t="s">
        <v>19</v>
      </c>
      <c r="B11" s="699" t="s">
        <v>10497</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99</v>
      </c>
      <c r="C13" s="699"/>
      <c r="D13" s="699"/>
      <c r="E13" s="699"/>
      <c r="F13" s="699"/>
      <c r="G13" s="699"/>
      <c r="Z13" s="431" t="s">
        <v>31</v>
      </c>
    </row>
    <row r="14" spans="1:26" ht="14.25" customHeight="1" x14ac:dyDescent="0.25">
      <c r="A14" s="6" t="s">
        <v>28</v>
      </c>
      <c r="B14" s="688" t="s">
        <v>10498</v>
      </c>
      <c r="C14" s="688"/>
      <c r="D14" s="688"/>
      <c r="E14" s="688"/>
      <c r="F14" s="688"/>
      <c r="G14" s="688"/>
    </row>
    <row r="15" spans="1:26" ht="28.5" customHeight="1" x14ac:dyDescent="0.25">
      <c r="A15" s="6" t="s">
        <v>30</v>
      </c>
      <c r="B15" s="682" t="s">
        <v>10465</v>
      </c>
      <c r="C15" s="682"/>
      <c r="D15" s="682"/>
      <c r="E15" s="682"/>
      <c r="F15" s="682"/>
      <c r="G15" s="682"/>
    </row>
    <row r="16" spans="1:26" ht="14.25" customHeight="1" x14ac:dyDescent="0.25">
      <c r="A16" s="6" t="s">
        <v>32</v>
      </c>
      <c r="B16" s="699" t="s">
        <v>98</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704" t="s">
        <v>10466</v>
      </c>
      <c r="C18" s="704"/>
      <c r="D18" s="704"/>
      <c r="E18" s="704"/>
      <c r="F18" s="704"/>
      <c r="G18" s="704"/>
    </row>
    <row r="19" spans="1:26" ht="14.25" customHeight="1" x14ac:dyDescent="0.25">
      <c r="A19" s="6"/>
      <c r="B19" s="704"/>
      <c r="C19" s="704"/>
      <c r="D19" s="704"/>
      <c r="E19" s="704"/>
      <c r="F19" s="704"/>
      <c r="G19" s="704"/>
    </row>
    <row r="20" spans="1:26" ht="14.25" customHeight="1" x14ac:dyDescent="0.25">
      <c r="A20" s="7" t="s">
        <v>37</v>
      </c>
      <c r="C20" s="8" t="s">
        <v>38</v>
      </c>
      <c r="D20" s="8" t="s">
        <v>39</v>
      </c>
      <c r="E20" s="8" t="s">
        <v>40</v>
      </c>
      <c r="F20" s="8" t="s">
        <v>41</v>
      </c>
      <c r="G20" s="8" t="s">
        <v>42</v>
      </c>
      <c r="H20" s="8"/>
      <c r="I20" s="8"/>
      <c r="J20" s="8"/>
      <c r="K20" s="8"/>
      <c r="L20" s="8"/>
      <c r="M20" s="8"/>
      <c r="N20" s="8"/>
      <c r="O20" s="9"/>
      <c r="P20" s="9"/>
      <c r="Q20" s="9"/>
      <c r="R20" s="9"/>
      <c r="S20" s="9"/>
      <c r="T20" s="9"/>
      <c r="U20" s="9"/>
      <c r="V20" s="9"/>
      <c r="W20" s="9"/>
      <c r="X20" s="9"/>
      <c r="Y20" s="9"/>
      <c r="Z20" s="9"/>
    </row>
    <row r="21" spans="1:26" ht="14.25" customHeight="1" x14ac:dyDescent="0.25">
      <c r="A21" s="6" t="s">
        <v>43</v>
      </c>
      <c r="C21" s="10">
        <v>24581</v>
      </c>
      <c r="D21" s="10">
        <v>24545</v>
      </c>
      <c r="E21" s="10">
        <v>24463</v>
      </c>
      <c r="F21" s="11">
        <v>25256</v>
      </c>
      <c r="G21" s="11">
        <v>24813</v>
      </c>
      <c r="H21" s="11"/>
      <c r="I21" s="11"/>
      <c r="J21" s="11"/>
      <c r="K21" s="11"/>
      <c r="L21" s="11"/>
      <c r="M21" s="11"/>
      <c r="N21" s="11"/>
      <c r="O21" s="9"/>
      <c r="P21" s="9"/>
      <c r="Q21" s="9"/>
      <c r="R21" s="9"/>
      <c r="S21" s="9"/>
      <c r="T21" s="9"/>
      <c r="U21" s="9"/>
      <c r="V21" s="9"/>
      <c r="W21" s="9"/>
      <c r="X21" s="9"/>
      <c r="Y21" s="9"/>
      <c r="Z21" s="9"/>
    </row>
    <row r="22" spans="1:26" ht="14.25" customHeight="1" x14ac:dyDescent="0.25">
      <c r="A22" s="6" t="s">
        <v>44</v>
      </c>
      <c r="C22" s="10"/>
      <c r="D22" s="10"/>
      <c r="E22" s="10"/>
      <c r="F22" s="10"/>
      <c r="G22" s="10"/>
      <c r="H22" s="10"/>
      <c r="I22" s="10"/>
      <c r="J22" s="10"/>
      <c r="K22" s="10"/>
      <c r="L22" s="10"/>
      <c r="M22" s="10"/>
      <c r="N22" s="10"/>
      <c r="O22" s="9"/>
      <c r="P22" s="9"/>
      <c r="Q22" s="9"/>
      <c r="R22" s="9"/>
      <c r="S22" s="9"/>
      <c r="T22" s="9"/>
      <c r="U22" s="9"/>
      <c r="V22" s="9"/>
      <c r="W22" s="9"/>
      <c r="X22" s="9"/>
      <c r="Y22" s="9"/>
      <c r="Z22" s="9"/>
    </row>
    <row r="23" spans="1:26" ht="14.25" customHeight="1" x14ac:dyDescent="0.25">
      <c r="A23" s="6" t="s">
        <v>45</v>
      </c>
      <c r="C23" s="12"/>
      <c r="D23" s="12"/>
      <c r="E23" s="12"/>
      <c r="F23" s="12"/>
      <c r="G23" s="12"/>
      <c r="H23" s="12"/>
      <c r="I23" s="12"/>
      <c r="J23" s="12"/>
      <c r="K23" s="12"/>
      <c r="L23" s="12"/>
      <c r="M23" s="12"/>
      <c r="N23" s="12"/>
      <c r="O23" s="9"/>
      <c r="P23" s="9"/>
      <c r="Q23" s="9"/>
      <c r="R23" s="9"/>
      <c r="S23" s="9"/>
      <c r="T23" s="9"/>
      <c r="U23" s="9"/>
      <c r="V23" s="9"/>
      <c r="W23" s="9"/>
      <c r="X23" s="9"/>
      <c r="Y23" s="9"/>
      <c r="Z23" s="9"/>
    </row>
    <row r="24" spans="1:26" ht="14.25" customHeight="1" x14ac:dyDescent="0.25">
      <c r="A24" s="6" t="s">
        <v>46</v>
      </c>
      <c r="C24" s="10"/>
      <c r="D24" s="10"/>
      <c r="E24" s="10"/>
      <c r="F24" s="9"/>
      <c r="G24" s="9"/>
      <c r="H24" s="9"/>
      <c r="I24" s="9"/>
      <c r="J24" s="9"/>
      <c r="K24" s="9"/>
      <c r="L24" s="9"/>
      <c r="M24" s="9"/>
      <c r="N24" s="9"/>
      <c r="O24" s="9"/>
      <c r="P24" s="9"/>
      <c r="Q24" s="9"/>
      <c r="R24" s="9"/>
      <c r="S24" s="9"/>
      <c r="T24" s="9"/>
      <c r="U24" s="9"/>
      <c r="V24" s="9"/>
      <c r="W24" s="9"/>
      <c r="X24" s="9"/>
      <c r="Y24" s="9"/>
      <c r="Z24" s="9"/>
    </row>
    <row r="25" spans="1:26" ht="14.25" customHeight="1" x14ac:dyDescent="0.25">
      <c r="A25" s="6" t="s">
        <v>47</v>
      </c>
      <c r="C25" s="12"/>
      <c r="D25" s="12"/>
      <c r="E25" s="12"/>
      <c r="F25" s="12"/>
      <c r="G25" s="12"/>
      <c r="H25" s="12"/>
      <c r="I25" s="12"/>
      <c r="J25" s="12"/>
      <c r="K25" s="12"/>
      <c r="L25" s="12"/>
      <c r="M25" s="12"/>
      <c r="N25" s="12"/>
      <c r="O25" s="9"/>
      <c r="P25" s="9"/>
      <c r="Q25" s="9"/>
      <c r="R25" s="9"/>
      <c r="S25" s="9"/>
      <c r="T25" s="9"/>
      <c r="U25" s="9"/>
      <c r="V25" s="9"/>
      <c r="W25" s="9"/>
      <c r="X25" s="9"/>
      <c r="Y25" s="9"/>
      <c r="Z25" s="9"/>
    </row>
    <row r="26" spans="1:26" ht="14.25" customHeight="1" x14ac:dyDescent="0.25">
      <c r="A26" s="6" t="s">
        <v>48</v>
      </c>
      <c r="C26" s="10"/>
      <c r="D26" s="10"/>
      <c r="E26" s="10"/>
      <c r="F26" s="10"/>
      <c r="G26" s="10"/>
      <c r="H26" s="9"/>
      <c r="I26" s="9"/>
      <c r="J26" s="9"/>
      <c r="K26" s="9"/>
      <c r="L26" s="9"/>
      <c r="M26" s="9"/>
      <c r="N26" s="9"/>
      <c r="O26" s="9"/>
      <c r="P26" s="9"/>
      <c r="Q26" s="9"/>
      <c r="R26" s="9"/>
      <c r="S26" s="9"/>
      <c r="T26" s="9"/>
      <c r="U26" s="9"/>
      <c r="V26" s="9"/>
      <c r="W26" s="9"/>
      <c r="X26" s="9"/>
      <c r="Y26" s="9"/>
      <c r="Z26" s="9"/>
    </row>
    <row r="27" spans="1:26" ht="14.25" customHeight="1" x14ac:dyDescent="0.25">
      <c r="A27" s="6" t="s">
        <v>49</v>
      </c>
      <c r="C27" s="12"/>
      <c r="D27" s="12"/>
      <c r="E27" s="12"/>
      <c r="F27" s="12"/>
      <c r="G27" s="12"/>
      <c r="H27" s="12"/>
      <c r="I27" s="12"/>
      <c r="J27" s="12"/>
      <c r="K27" s="12"/>
      <c r="L27" s="12"/>
      <c r="M27" s="12"/>
      <c r="N27" s="12"/>
      <c r="O27" s="9"/>
      <c r="P27" s="9"/>
      <c r="Q27" s="9"/>
      <c r="R27" s="9"/>
      <c r="S27" s="9"/>
      <c r="T27" s="9"/>
      <c r="U27" s="9"/>
      <c r="V27" s="9"/>
      <c r="W27" s="9"/>
      <c r="X27" s="9"/>
      <c r="Y27" s="9"/>
      <c r="Z27" s="9"/>
    </row>
    <row r="28" spans="1:26" ht="14.25" customHeight="1" x14ac:dyDescent="0.25">
      <c r="A28" s="7" t="s">
        <v>50</v>
      </c>
      <c r="C28" s="677" t="s">
        <v>51</v>
      </c>
      <c r="D28" s="677"/>
      <c r="E28" s="677"/>
      <c r="F28" s="677"/>
      <c r="G28" s="677"/>
      <c r="H28" s="14"/>
      <c r="I28" s="14"/>
      <c r="J28" s="14"/>
      <c r="K28" s="14"/>
      <c r="L28" s="9"/>
      <c r="M28" s="9"/>
      <c r="N28" s="9"/>
      <c r="O28" s="9"/>
      <c r="P28" s="9"/>
      <c r="Q28" s="9"/>
      <c r="R28" s="9"/>
      <c r="S28" s="9"/>
      <c r="T28" s="9"/>
      <c r="U28" s="9"/>
      <c r="V28" s="9"/>
      <c r="W28" s="9"/>
      <c r="X28" s="9"/>
      <c r="Y28" s="9"/>
      <c r="Z28" s="9"/>
    </row>
    <row r="29" spans="1:26" ht="13.5" customHeight="1" x14ac:dyDescent="0.25">
      <c r="A29" s="15" t="s">
        <v>52</v>
      </c>
      <c r="B29" s="16" t="s">
        <v>2</v>
      </c>
      <c r="C29" s="8" t="s">
        <v>38</v>
      </c>
      <c r="D29" s="8" t="s">
        <v>39</v>
      </c>
      <c r="E29" s="8" t="s">
        <v>40</v>
      </c>
      <c r="F29" s="8" t="s">
        <v>41</v>
      </c>
      <c r="G29" s="8" t="s">
        <v>42</v>
      </c>
      <c r="H29" s="8"/>
      <c r="I29" s="8"/>
      <c r="J29" s="8"/>
      <c r="K29" s="8"/>
      <c r="L29" s="8"/>
      <c r="M29" s="8"/>
      <c r="N29" s="8"/>
      <c r="O29" s="9"/>
      <c r="P29" s="9"/>
      <c r="Q29" s="9"/>
      <c r="R29" s="9"/>
      <c r="S29" s="9"/>
      <c r="T29" s="9"/>
      <c r="U29" s="9"/>
      <c r="V29" s="9"/>
      <c r="W29" s="9"/>
      <c r="X29" s="9"/>
      <c r="Y29" s="9"/>
      <c r="Z29" s="9"/>
    </row>
    <row r="30" spans="1:26" ht="13.5" customHeight="1" x14ac:dyDescent="0.25">
      <c r="A30" s="25" t="s">
        <v>18</v>
      </c>
      <c r="B30" s="274" t="s">
        <v>10499</v>
      </c>
      <c r="C30" s="809" t="s">
        <v>10812</v>
      </c>
      <c r="D30" s="809"/>
      <c r="E30" s="809"/>
      <c r="F30" s="809"/>
      <c r="G30" s="809"/>
      <c r="H30" s="11"/>
      <c r="I30" s="11"/>
      <c r="J30" s="11"/>
      <c r="K30" s="11"/>
      <c r="L30" s="11"/>
      <c r="M30" s="11"/>
      <c r="N30" s="11"/>
      <c r="O30" s="9"/>
      <c r="P30" s="9"/>
      <c r="Q30" s="9"/>
      <c r="R30" s="9"/>
      <c r="S30" s="9"/>
      <c r="T30" s="9"/>
      <c r="U30" s="9"/>
      <c r="V30" s="9"/>
      <c r="W30" s="9"/>
      <c r="X30" s="9"/>
      <c r="Y30" s="9"/>
      <c r="Z30" s="9"/>
    </row>
    <row r="31" spans="1:26" ht="13.5" customHeight="1" x14ac:dyDescent="0.25">
      <c r="A31" s="25" t="s">
        <v>10491</v>
      </c>
      <c r="B31" s="274" t="s">
        <v>10500</v>
      </c>
      <c r="C31" s="809"/>
      <c r="D31" s="809"/>
      <c r="E31" s="809"/>
      <c r="F31" s="809"/>
      <c r="G31" s="809"/>
      <c r="H31" s="11"/>
      <c r="I31" s="11"/>
      <c r="J31" s="11"/>
      <c r="K31" s="11"/>
      <c r="L31" s="11"/>
      <c r="M31" s="11"/>
      <c r="N31" s="11"/>
      <c r="O31" s="9"/>
      <c r="P31" s="9"/>
      <c r="Q31" s="9"/>
      <c r="R31" s="9"/>
      <c r="S31" s="9"/>
      <c r="T31" s="9"/>
      <c r="U31" s="9"/>
      <c r="V31" s="9"/>
      <c r="W31" s="9"/>
      <c r="X31" s="9"/>
      <c r="Y31" s="9"/>
      <c r="Z31" s="9"/>
    </row>
    <row r="32" spans="1:26" ht="13.5" customHeight="1" x14ac:dyDescent="0.25">
      <c r="A32" s="25" t="s">
        <v>10492</v>
      </c>
      <c r="B32" s="274" t="s">
        <v>10501</v>
      </c>
      <c r="C32" s="809"/>
      <c r="D32" s="809"/>
      <c r="E32" s="809"/>
      <c r="F32" s="809"/>
      <c r="G32" s="809"/>
      <c r="H32" s="11"/>
      <c r="I32" s="11"/>
      <c r="J32" s="11"/>
      <c r="K32" s="11"/>
      <c r="L32" s="11"/>
      <c r="M32" s="11"/>
      <c r="N32" s="11"/>
      <c r="O32" s="9"/>
      <c r="P32" s="9"/>
      <c r="Q32" s="9"/>
      <c r="R32" s="9"/>
      <c r="S32" s="9"/>
      <c r="T32" s="9"/>
      <c r="U32" s="9"/>
      <c r="V32" s="9"/>
      <c r="W32" s="9"/>
      <c r="X32" s="9"/>
      <c r="Y32" s="9"/>
      <c r="Z32" s="9"/>
    </row>
    <row r="33" spans="1:26" ht="13.5" customHeight="1" x14ac:dyDescent="0.25">
      <c r="A33" s="609" t="s">
        <v>10493</v>
      </c>
      <c r="B33" s="610" t="s">
        <v>10502</v>
      </c>
      <c r="C33" s="809"/>
      <c r="D33" s="809"/>
      <c r="E33" s="809"/>
      <c r="F33" s="809"/>
      <c r="G33" s="809"/>
      <c r="H33" s="11"/>
      <c r="I33" s="11"/>
      <c r="J33" s="11"/>
      <c r="K33" s="11"/>
      <c r="L33" s="11"/>
      <c r="M33" s="11"/>
      <c r="N33" s="11"/>
      <c r="O33" s="9"/>
      <c r="P33" s="9"/>
      <c r="Q33" s="9"/>
      <c r="R33" s="9"/>
      <c r="S33" s="9"/>
      <c r="T33" s="9"/>
      <c r="U33" s="9"/>
      <c r="V33" s="9"/>
      <c r="W33" s="9"/>
      <c r="X33" s="9"/>
      <c r="Y33" s="9"/>
      <c r="Z33" s="9"/>
    </row>
    <row r="34" spans="1:26" ht="13.5" customHeight="1" x14ac:dyDescent="0.25">
      <c r="A34" s="25" t="s">
        <v>5918</v>
      </c>
      <c r="B34" s="274" t="s">
        <v>5918</v>
      </c>
      <c r="C34" s="809"/>
      <c r="D34" s="809"/>
      <c r="E34" s="809"/>
      <c r="F34" s="809"/>
      <c r="G34" s="809"/>
      <c r="H34" s="11"/>
      <c r="I34" s="11"/>
      <c r="J34" s="11"/>
      <c r="K34" s="11"/>
      <c r="L34" s="11"/>
      <c r="M34" s="11"/>
      <c r="N34" s="11"/>
      <c r="O34" s="9"/>
      <c r="P34" s="9"/>
      <c r="Q34" s="9"/>
      <c r="R34" s="9"/>
      <c r="S34" s="9"/>
      <c r="T34" s="9"/>
      <c r="U34" s="9"/>
      <c r="V34" s="9"/>
      <c r="W34" s="9"/>
      <c r="X34" s="9"/>
      <c r="Y34" s="9"/>
      <c r="Z34" s="9"/>
    </row>
    <row r="35" spans="1:26" s="19" customFormat="1" ht="13.5" customHeight="1" x14ac:dyDescent="0.25">
      <c r="A35" s="19" t="s">
        <v>53</v>
      </c>
      <c r="C35" s="20"/>
      <c r="D35" s="20"/>
      <c r="E35" s="20"/>
      <c r="F35" s="20"/>
      <c r="G35" s="20"/>
      <c r="H35" s="20"/>
      <c r="I35" s="20"/>
      <c r="J35" s="20"/>
      <c r="K35" s="20"/>
      <c r="L35" s="20"/>
      <c r="M35" s="20"/>
      <c r="N35" s="20"/>
      <c r="O35" s="21"/>
      <c r="P35" s="21"/>
      <c r="Q35" s="21"/>
      <c r="R35" s="21"/>
      <c r="S35" s="21"/>
      <c r="T35" s="21"/>
      <c r="U35" s="21"/>
      <c r="V35" s="21"/>
      <c r="W35" s="21"/>
      <c r="X35" s="21"/>
      <c r="Y35" s="21"/>
      <c r="Z35" s="21"/>
    </row>
  </sheetData>
  <mergeCells count="18">
    <mergeCell ref="C30:G34"/>
    <mergeCell ref="B9:G9"/>
    <mergeCell ref="B10:G10"/>
    <mergeCell ref="B11:G11"/>
    <mergeCell ref="B12:G12"/>
    <mergeCell ref="B13:G13"/>
    <mergeCell ref="B14:G14"/>
    <mergeCell ref="B15:G15"/>
    <mergeCell ref="B16:G16"/>
    <mergeCell ref="B17:G17"/>
    <mergeCell ref="B18:G19"/>
    <mergeCell ref="C28:G28"/>
    <mergeCell ref="B8:G8"/>
    <mergeCell ref="B3:G3"/>
    <mergeCell ref="B4:G4"/>
    <mergeCell ref="B5:G5"/>
    <mergeCell ref="B6:G6"/>
    <mergeCell ref="B7:G7"/>
  </mergeCells>
  <dataValidations count="3">
    <dataValidation type="list" allowBlank="1" showInputMessage="1" showErrorMessage="1" sqref="B12:G12" xr:uid="{00000000-0002-0000-E102-000000000000}">
      <formula1>$Z$12:$Z$13</formula1>
    </dataValidation>
    <dataValidation type="list" allowBlank="1" showInputMessage="1" showErrorMessage="1" sqref="B10:G10" xr:uid="{00000000-0002-0000-E102-000001000000}">
      <formula1>$Z$10:$Z$11</formula1>
    </dataValidation>
    <dataValidation type="list" allowBlank="1" showInputMessage="1" showErrorMessage="1" sqref="B5:G5" xr:uid="{00000000-0002-0000-E102-000002000000}">
      <formula1>$Z$4:$Z$9</formula1>
    </dataValidation>
  </dataValidations>
  <hyperlinks>
    <hyperlink ref="B1" location="Index" display="Index" xr:uid="{00000000-0004-0000-E102-000000000000}"/>
  </hyperlinks>
  <pageMargins left="0.11811023622047245" right="0.11811023622047245" top="0.35433070866141736" bottom="0.15748031496062992" header="0.31496062992125984" footer="0.31496062992125984"/>
  <pageSetup paperSize="9" orientation="landscape" r:id="rId1"/>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2-000000000000}">
  <dimension ref="A1:Z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I26" sqref="I26"/>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10503</v>
      </c>
      <c r="C3" s="702"/>
      <c r="D3" s="702"/>
      <c r="E3" s="702"/>
      <c r="F3" s="702"/>
      <c r="G3" s="702"/>
    </row>
    <row r="4" spans="1:26" ht="14.25" customHeight="1" x14ac:dyDescent="0.25">
      <c r="A4" s="6" t="s">
        <v>2</v>
      </c>
      <c r="B4" s="699" t="s">
        <v>10504</v>
      </c>
      <c r="C4" s="699"/>
      <c r="D4" s="699"/>
      <c r="E4" s="699"/>
      <c r="F4" s="699"/>
      <c r="G4" s="699"/>
      <c r="Y4" s="431" t="s">
        <v>3</v>
      </c>
      <c r="Z4" s="431" t="s">
        <v>4</v>
      </c>
    </row>
    <row r="5" spans="1:26" ht="14.25" customHeight="1" x14ac:dyDescent="0.25">
      <c r="A5" s="6" t="s">
        <v>5</v>
      </c>
      <c r="B5" s="699" t="s">
        <v>6</v>
      </c>
      <c r="C5" s="699"/>
      <c r="D5" s="699"/>
      <c r="E5" s="699"/>
      <c r="F5" s="699"/>
      <c r="G5" s="699"/>
      <c r="Z5" s="431" t="s">
        <v>7</v>
      </c>
    </row>
    <row r="6" spans="1:26" ht="14.25" customHeight="1" x14ac:dyDescent="0.25">
      <c r="A6" s="6" t="s">
        <v>8</v>
      </c>
      <c r="B6" s="699" t="s">
        <v>9</v>
      </c>
      <c r="C6" s="699"/>
      <c r="D6" s="699"/>
      <c r="E6" s="699"/>
      <c r="F6" s="699"/>
      <c r="G6" s="699"/>
      <c r="Z6" s="431" t="s">
        <v>10</v>
      </c>
    </row>
    <row r="7" spans="1:26" ht="14.25" customHeight="1" x14ac:dyDescent="0.25">
      <c r="A7" s="6" t="s">
        <v>11</v>
      </c>
      <c r="B7" s="688" t="s">
        <v>10462</v>
      </c>
      <c r="C7" s="688"/>
      <c r="D7" s="688"/>
      <c r="E7" s="688"/>
      <c r="F7" s="688"/>
      <c r="G7" s="688"/>
      <c r="Z7" s="431" t="s">
        <v>16</v>
      </c>
    </row>
    <row r="8" spans="1:26" ht="14.25" customHeight="1" x14ac:dyDescent="0.25">
      <c r="A8" s="6" t="s">
        <v>13</v>
      </c>
      <c r="B8" s="699" t="s">
        <v>9</v>
      </c>
      <c r="C8" s="699"/>
      <c r="D8" s="699"/>
      <c r="E8" s="699"/>
      <c r="F8" s="699"/>
      <c r="G8" s="699"/>
      <c r="Z8" s="431" t="s">
        <v>6</v>
      </c>
    </row>
    <row r="9" spans="1:26" ht="14.25" customHeight="1" x14ac:dyDescent="0.25">
      <c r="A9" s="6" t="s">
        <v>15</v>
      </c>
      <c r="B9" s="776" t="s">
        <v>10463</v>
      </c>
      <c r="C9" s="776"/>
      <c r="D9" s="776"/>
      <c r="E9" s="776"/>
      <c r="F9" s="776"/>
      <c r="G9" s="776"/>
      <c r="Z9" s="431" t="s">
        <v>21</v>
      </c>
    </row>
    <row r="10" spans="1:26" ht="14.25" customHeight="1" x14ac:dyDescent="0.25">
      <c r="A10" s="6" t="s">
        <v>17</v>
      </c>
      <c r="B10" s="699" t="s">
        <v>18</v>
      </c>
      <c r="C10" s="699"/>
      <c r="D10" s="699"/>
      <c r="E10" s="699"/>
      <c r="F10" s="699"/>
      <c r="G10" s="699"/>
      <c r="Y10" s="431" t="s">
        <v>24</v>
      </c>
      <c r="Z10" s="431" t="s">
        <v>25</v>
      </c>
    </row>
    <row r="11" spans="1:26" ht="14.25" customHeight="1" x14ac:dyDescent="0.25">
      <c r="A11" s="6" t="s">
        <v>19</v>
      </c>
      <c r="B11" s="699" t="s">
        <v>20</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100</v>
      </c>
      <c r="C13" s="699"/>
      <c r="D13" s="699"/>
      <c r="E13" s="699"/>
      <c r="F13" s="699"/>
      <c r="G13" s="699"/>
      <c r="Z13" s="431" t="s">
        <v>31</v>
      </c>
    </row>
    <row r="14" spans="1:26" ht="14.25" customHeight="1" x14ac:dyDescent="0.25">
      <c r="A14" s="6" t="s">
        <v>28</v>
      </c>
      <c r="B14" s="688" t="s">
        <v>10505</v>
      </c>
      <c r="C14" s="688"/>
      <c r="D14" s="688"/>
      <c r="E14" s="688"/>
      <c r="F14" s="688"/>
      <c r="G14" s="688"/>
    </row>
    <row r="15" spans="1:26" ht="28.5" customHeight="1" x14ac:dyDescent="0.25">
      <c r="A15" s="6" t="s">
        <v>30</v>
      </c>
      <c r="B15" s="682" t="s">
        <v>10506</v>
      </c>
      <c r="C15" s="682"/>
      <c r="D15" s="682"/>
      <c r="E15" s="682"/>
      <c r="F15" s="682"/>
      <c r="G15" s="682"/>
    </row>
    <row r="16" spans="1:26" ht="14.25" customHeight="1" x14ac:dyDescent="0.25">
      <c r="A16" s="6" t="s">
        <v>32</v>
      </c>
      <c r="B16" s="699" t="s">
        <v>101</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699" t="s">
        <v>10466</v>
      </c>
      <c r="C18" s="699"/>
      <c r="D18" s="699"/>
      <c r="E18" s="699"/>
      <c r="F18" s="699"/>
      <c r="G18" s="699"/>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431" t="s">
        <v>67</v>
      </c>
      <c r="B29" s="430" t="s">
        <v>18</v>
      </c>
      <c r="C29" s="809" t="s">
        <v>10812</v>
      </c>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431" t="s">
        <v>66</v>
      </c>
      <c r="B30" s="430" t="s">
        <v>25</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s="19" customFormat="1" ht="13.5" customHeight="1" x14ac:dyDescent="0.25">
      <c r="A31" s="19" t="s">
        <v>53</v>
      </c>
      <c r="C31" s="20"/>
      <c r="D31" s="20"/>
      <c r="E31" s="20"/>
      <c r="F31" s="20"/>
      <c r="G31" s="20"/>
      <c r="H31" s="20"/>
      <c r="I31" s="20"/>
      <c r="J31" s="20"/>
      <c r="K31" s="20"/>
      <c r="L31" s="20"/>
      <c r="M31" s="20"/>
      <c r="N31" s="20"/>
      <c r="O31" s="21"/>
      <c r="P31" s="21"/>
      <c r="Q31" s="21"/>
      <c r="R31" s="21"/>
      <c r="S31" s="21"/>
      <c r="T31" s="21"/>
      <c r="U31" s="21"/>
      <c r="V31" s="21"/>
      <c r="W31" s="21"/>
      <c r="X31" s="21"/>
      <c r="Y31" s="21"/>
      <c r="Z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E202-000000000000}">
      <formula1>$Z$4:$Z$9</formula1>
    </dataValidation>
    <dataValidation type="list" allowBlank="1" showInputMessage="1" showErrorMessage="1" sqref="B10:G10" xr:uid="{00000000-0002-0000-E202-000001000000}">
      <formula1>$Z$10:$Z$11</formula1>
    </dataValidation>
    <dataValidation type="list" allowBlank="1" showInputMessage="1" showErrorMessage="1" sqref="B12:G12" xr:uid="{00000000-0002-0000-E202-000002000000}">
      <formula1>$Z$12:$Z$13</formula1>
    </dataValidation>
  </dataValidations>
  <hyperlinks>
    <hyperlink ref="B1" location="Index" display="Index" xr:uid="{00000000-0004-0000-E202-000000000000}"/>
  </hyperlinks>
  <pageMargins left="0.31496062992125984" right="0.31496062992125984" top="0.35433070866141736" bottom="0.15748031496062992" header="0.31496062992125984" footer="0.31496062992125984"/>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FF00"/>
    <pageSetUpPr fitToPage="1"/>
  </sheetPr>
  <dimension ref="A1:K34"/>
  <sheetViews>
    <sheetView topLeftCell="A12" workbookViewId="0">
      <selection activeCell="C30" sqref="C30"/>
    </sheetView>
  </sheetViews>
  <sheetFormatPr defaultRowHeight="15" x14ac:dyDescent="0.25"/>
  <cols>
    <col min="1" max="1" width="36.85546875" customWidth="1"/>
    <col min="2" max="2" width="60.140625" customWidth="1"/>
    <col min="3" max="11" width="12" bestFit="1" customWidth="1"/>
    <col min="13" max="13" width="10"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9441</v>
      </c>
      <c r="C3" s="702"/>
      <c r="D3" s="702"/>
      <c r="E3" s="702"/>
      <c r="F3" s="702"/>
      <c r="G3" s="702"/>
      <c r="H3" s="702"/>
      <c r="I3" s="702"/>
      <c r="J3" s="702"/>
      <c r="K3" s="702"/>
    </row>
    <row r="4" spans="1:11" x14ac:dyDescent="0.25">
      <c r="A4" s="6" t="s">
        <v>2</v>
      </c>
      <c r="B4" s="699" t="s">
        <v>9442</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09" t="s">
        <v>9</v>
      </c>
      <c r="C7" s="709"/>
      <c r="D7" s="709"/>
      <c r="E7" s="709"/>
      <c r="F7" s="709"/>
      <c r="G7" s="690"/>
      <c r="H7" s="690"/>
      <c r="I7" s="690"/>
      <c r="J7" s="690"/>
      <c r="K7" s="690"/>
    </row>
    <row r="8" spans="1:11" x14ac:dyDescent="0.25">
      <c r="A8" s="6" t="s">
        <v>13</v>
      </c>
      <c r="B8" s="703" t="s">
        <v>9</v>
      </c>
      <c r="C8" s="703"/>
      <c r="D8" s="703"/>
      <c r="E8" s="703"/>
      <c r="F8" s="703"/>
      <c r="G8" s="699"/>
      <c r="H8" s="699"/>
      <c r="I8" s="699"/>
      <c r="J8" s="699"/>
      <c r="K8" s="699"/>
    </row>
    <row r="9" spans="1:11" x14ac:dyDescent="0.25">
      <c r="A9" s="6" t="s">
        <v>15</v>
      </c>
      <c r="B9" s="699" t="s">
        <v>9443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9" t="s">
        <v>31</v>
      </c>
      <c r="C12" s="689"/>
      <c r="D12" s="689"/>
      <c r="E12" s="689"/>
      <c r="F12" s="689"/>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9444</v>
      </c>
      <c r="C14" s="688"/>
      <c r="D14" s="688"/>
      <c r="E14" s="688"/>
      <c r="F14" s="688"/>
      <c r="G14" s="688"/>
      <c r="H14" s="688"/>
      <c r="I14" s="688"/>
      <c r="J14" s="688"/>
      <c r="K14" s="688"/>
    </row>
    <row r="15" spans="1:11" x14ac:dyDescent="0.25">
      <c r="A15" s="6" t="s">
        <v>30</v>
      </c>
      <c r="B15" s="688" t="s">
        <v>9445</v>
      </c>
      <c r="C15" s="688"/>
      <c r="D15" s="688"/>
      <c r="E15" s="688"/>
      <c r="F15" s="688"/>
      <c r="G15" s="688"/>
      <c r="H15" s="688"/>
      <c r="I15" s="688"/>
      <c r="J15" s="688"/>
      <c r="K15" s="688"/>
    </row>
    <row r="16" spans="1:11" x14ac:dyDescent="0.25">
      <c r="A16" s="6" t="s">
        <v>32</v>
      </c>
      <c r="B16" s="699" t="s">
        <v>403</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689" t="s">
        <v>9</v>
      </c>
      <c r="C18" s="689"/>
      <c r="D18" s="689"/>
      <c r="E18" s="689"/>
      <c r="F18" s="689"/>
      <c r="G18" s="688"/>
      <c r="H18" s="688"/>
      <c r="I18" s="688"/>
      <c r="J18" s="688"/>
      <c r="K18" s="688"/>
    </row>
    <row r="19" spans="1:11" x14ac:dyDescent="0.25">
      <c r="A19" s="7" t="s">
        <v>37</v>
      </c>
      <c r="B19" s="419"/>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8">
        <v>4504</v>
      </c>
      <c r="D21" s="18">
        <v>5436</v>
      </c>
      <c r="E21" s="18">
        <v>5923</v>
      </c>
      <c r="F21" s="18">
        <v>6739</v>
      </c>
      <c r="G21" s="10">
        <f>G20-G25</f>
        <v>24581</v>
      </c>
      <c r="H21" s="10">
        <f t="shared" ref="H21:K21" si="0">H20-H25</f>
        <v>24545</v>
      </c>
      <c r="I21" s="10">
        <f t="shared" si="0"/>
        <v>24466</v>
      </c>
      <c r="J21" s="10">
        <f t="shared" si="0"/>
        <v>25256</v>
      </c>
      <c r="K21" s="10">
        <f t="shared" si="0"/>
        <v>24818</v>
      </c>
    </row>
    <row r="22" spans="1:11" x14ac:dyDescent="0.25">
      <c r="A22" s="6" t="s">
        <v>45</v>
      </c>
      <c r="B22" s="419"/>
      <c r="C22" s="12">
        <f t="shared" ref="C22:F22" si="1">C21/C20</f>
        <v>0.19979594552632746</v>
      </c>
      <c r="D22" s="12">
        <f t="shared" si="1"/>
        <v>0.23546738282942042</v>
      </c>
      <c r="E22" s="12">
        <f t="shared" si="1"/>
        <v>0.25545587854739932</v>
      </c>
      <c r="F22" s="12">
        <f t="shared" si="1"/>
        <v>0.27798861480075904</v>
      </c>
      <c r="G22" s="12">
        <f>G21/G20</f>
        <v>1</v>
      </c>
      <c r="H22" s="12">
        <f t="shared" ref="H22:K22" si="2">H21/H20</f>
        <v>1</v>
      </c>
      <c r="I22" s="12">
        <f t="shared" si="2"/>
        <v>1</v>
      </c>
      <c r="J22" s="12">
        <f t="shared" si="2"/>
        <v>1</v>
      </c>
      <c r="K22" s="12">
        <f t="shared" si="2"/>
        <v>1</v>
      </c>
    </row>
    <row r="23" spans="1:11" ht="45" x14ac:dyDescent="0.25">
      <c r="A23" s="6" t="s">
        <v>46</v>
      </c>
      <c r="B23" s="565" t="s">
        <v>9446</v>
      </c>
      <c r="C23" s="419"/>
      <c r="D23" s="419"/>
      <c r="E23" s="419"/>
      <c r="F23" s="419"/>
      <c r="G23" s="10">
        <v>19</v>
      </c>
      <c r="H23" s="10">
        <v>26</v>
      </c>
      <c r="I23" s="10">
        <v>21</v>
      </c>
      <c r="J23" s="9">
        <v>54</v>
      </c>
      <c r="K23" s="9">
        <v>42</v>
      </c>
    </row>
    <row r="24" spans="1:11" x14ac:dyDescent="0.25">
      <c r="A24" s="6" t="s">
        <v>47</v>
      </c>
      <c r="B24" s="419"/>
      <c r="C24" s="12">
        <f t="shared" ref="C24:F24" si="3">C23/C20</f>
        <v>0</v>
      </c>
      <c r="D24" s="12">
        <f t="shared" si="3"/>
        <v>0</v>
      </c>
      <c r="E24" s="12">
        <f t="shared" si="3"/>
        <v>0</v>
      </c>
      <c r="F24" s="12">
        <f t="shared" si="3"/>
        <v>0</v>
      </c>
      <c r="G24" s="12">
        <f>G23/G20</f>
        <v>7.7295472112607299E-4</v>
      </c>
      <c r="H24" s="12">
        <f t="shared" ref="H24:J24" si="4">H23/H20</f>
        <v>1.059278875534732E-3</v>
      </c>
      <c r="I24" s="12">
        <f t="shared" si="4"/>
        <v>8.5833401455080521E-4</v>
      </c>
      <c r="J24" s="12">
        <f t="shared" si="4"/>
        <v>2.1381057966423822E-3</v>
      </c>
      <c r="K24" s="12">
        <f>K23/K20</f>
        <v>1.6923200902570715E-3</v>
      </c>
    </row>
    <row r="25" spans="1:11" x14ac:dyDescent="0.25">
      <c r="A25" s="6" t="s">
        <v>48</v>
      </c>
      <c r="B25" s="419"/>
      <c r="C25" s="419">
        <v>18039</v>
      </c>
      <c r="D25" s="419">
        <v>17650</v>
      </c>
      <c r="E25" s="419">
        <v>17263</v>
      </c>
      <c r="F25" s="419">
        <v>17503</v>
      </c>
      <c r="G25" s="10">
        <v>0</v>
      </c>
      <c r="H25" s="10">
        <v>0</v>
      </c>
      <c r="I25" s="10">
        <v>0</v>
      </c>
      <c r="J25" s="9">
        <v>0</v>
      </c>
      <c r="K25" s="9">
        <v>0</v>
      </c>
    </row>
    <row r="26" spans="1:11" x14ac:dyDescent="0.25">
      <c r="A26" s="6" t="s">
        <v>49</v>
      </c>
      <c r="B26" s="419"/>
      <c r="C26" s="12">
        <f t="shared" ref="C26:F26" si="5">C25/C20</f>
        <v>0.80020405447367249</v>
      </c>
      <c r="D26" s="12">
        <f t="shared" si="5"/>
        <v>0.76453261717057952</v>
      </c>
      <c r="E26" s="12">
        <f t="shared" si="5"/>
        <v>0.74454412145260074</v>
      </c>
      <c r="F26" s="12">
        <f t="shared" si="5"/>
        <v>0.72201138519924102</v>
      </c>
      <c r="G26" s="12">
        <f>G25/G20</f>
        <v>0</v>
      </c>
      <c r="H26" s="12">
        <f t="shared" ref="H26:J26" si="6">H25/H20</f>
        <v>0</v>
      </c>
      <c r="I26" s="12">
        <f t="shared" si="6"/>
        <v>0</v>
      </c>
      <c r="J26" s="12">
        <f t="shared" si="6"/>
        <v>0</v>
      </c>
      <c r="K26" s="12">
        <f>K25/K20</f>
        <v>0</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3515</v>
      </c>
      <c r="B29" s="409"/>
      <c r="C29" s="373">
        <v>4504</v>
      </c>
      <c r="D29" s="373">
        <v>5436</v>
      </c>
      <c r="E29" s="373">
        <v>5923</v>
      </c>
      <c r="F29" s="373">
        <v>6739</v>
      </c>
      <c r="G29" s="208">
        <v>24562</v>
      </c>
      <c r="H29" s="208">
        <v>24519</v>
      </c>
      <c r="I29" s="208">
        <v>24445</v>
      </c>
      <c r="J29" s="208">
        <v>25202</v>
      </c>
      <c r="K29" s="208">
        <v>24776</v>
      </c>
    </row>
    <row r="30" spans="1:11" x14ac:dyDescent="0.25">
      <c r="A30" s="207" t="s">
        <v>1928</v>
      </c>
      <c r="B30" s="409"/>
      <c r="C30" s="373"/>
      <c r="D30" s="373"/>
      <c r="E30" s="373"/>
      <c r="F30" s="373"/>
      <c r="G30" s="208">
        <v>19</v>
      </c>
      <c r="H30" s="208">
        <v>26</v>
      </c>
      <c r="I30" s="208">
        <v>21</v>
      </c>
      <c r="J30" s="208">
        <v>54</v>
      </c>
      <c r="K30" s="208">
        <v>42</v>
      </c>
    </row>
    <row r="31" spans="1:11" x14ac:dyDescent="0.25">
      <c r="A31" s="207" t="s">
        <v>1436</v>
      </c>
      <c r="B31" s="409"/>
      <c r="C31" s="419">
        <v>18039</v>
      </c>
      <c r="D31" s="419">
        <v>17650</v>
      </c>
      <c r="E31" s="419">
        <v>17263</v>
      </c>
      <c r="F31" s="419">
        <v>17503</v>
      </c>
      <c r="G31" s="208"/>
      <c r="H31" s="208"/>
      <c r="I31" s="208"/>
      <c r="J31" s="208"/>
      <c r="K31" s="208"/>
    </row>
    <row r="32" spans="1:11" x14ac:dyDescent="0.25">
      <c r="A32" s="132" t="s">
        <v>1440</v>
      </c>
      <c r="C32" s="567">
        <v>22543</v>
      </c>
      <c r="D32" s="567">
        <v>23086</v>
      </c>
      <c r="E32" s="567">
        <v>23186</v>
      </c>
      <c r="F32" s="567">
        <v>24242</v>
      </c>
      <c r="G32" s="564">
        <v>24581</v>
      </c>
      <c r="H32" s="564">
        <v>24545</v>
      </c>
      <c r="I32" s="564">
        <v>24466</v>
      </c>
      <c r="J32" s="564">
        <v>25256</v>
      </c>
      <c r="K32" s="564">
        <v>24818</v>
      </c>
    </row>
    <row r="33" spans="3:11" x14ac:dyDescent="0.25">
      <c r="C33" s="292"/>
      <c r="D33" s="292"/>
      <c r="E33" s="292"/>
      <c r="F33" s="292"/>
      <c r="G33" s="223"/>
      <c r="H33" s="223"/>
      <c r="I33" s="223"/>
      <c r="J33" s="223"/>
      <c r="K33" s="223"/>
    </row>
    <row r="34" spans="3:11" x14ac:dyDescent="0.25">
      <c r="C34" s="165"/>
      <c r="D34" s="165"/>
      <c r="E34" s="165"/>
      <c r="F34" s="165"/>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5" orientation="landscape" r:id="rId1"/>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2-000000000000}">
  <dimension ref="A1:Z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C21" sqref="C21:G26"/>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10507</v>
      </c>
      <c r="C3" s="702"/>
      <c r="D3" s="702"/>
      <c r="E3" s="702"/>
      <c r="F3" s="702"/>
      <c r="G3" s="702"/>
    </row>
    <row r="4" spans="1:26" ht="14.25" customHeight="1" x14ac:dyDescent="0.25">
      <c r="A4" s="6" t="s">
        <v>2</v>
      </c>
      <c r="B4" s="699" t="s">
        <v>10508</v>
      </c>
      <c r="C4" s="699"/>
      <c r="D4" s="699"/>
      <c r="E4" s="699"/>
      <c r="F4" s="699"/>
      <c r="G4" s="699"/>
      <c r="Y4" s="431" t="s">
        <v>3</v>
      </c>
      <c r="Z4" s="431" t="s">
        <v>4</v>
      </c>
    </row>
    <row r="5" spans="1:26" ht="14.25" customHeight="1" x14ac:dyDescent="0.25">
      <c r="A5" s="6" t="s">
        <v>5</v>
      </c>
      <c r="B5" s="699" t="s">
        <v>6</v>
      </c>
      <c r="C5" s="699"/>
      <c r="D5" s="699"/>
      <c r="E5" s="699"/>
      <c r="F5" s="699"/>
      <c r="G5" s="699"/>
      <c r="Z5" s="431" t="s">
        <v>7</v>
      </c>
    </row>
    <row r="6" spans="1:26" ht="14.25" customHeight="1" x14ac:dyDescent="0.25">
      <c r="A6" s="6" t="s">
        <v>8</v>
      </c>
      <c r="B6" s="699" t="s">
        <v>9</v>
      </c>
      <c r="C6" s="699"/>
      <c r="D6" s="699"/>
      <c r="E6" s="699"/>
      <c r="F6" s="699"/>
      <c r="G6" s="699"/>
      <c r="Z6" s="431" t="s">
        <v>10</v>
      </c>
    </row>
    <row r="7" spans="1:26" ht="14.25" customHeight="1" x14ac:dyDescent="0.25">
      <c r="A7" s="6" t="s">
        <v>11</v>
      </c>
      <c r="B7" s="688" t="s">
        <v>10462</v>
      </c>
      <c r="C7" s="688"/>
      <c r="D7" s="688"/>
      <c r="E7" s="688"/>
      <c r="F7" s="688"/>
      <c r="G7" s="688"/>
      <c r="Z7" s="431" t="s">
        <v>16</v>
      </c>
    </row>
    <row r="8" spans="1:26" ht="14.25" customHeight="1" x14ac:dyDescent="0.25">
      <c r="A8" s="6" t="s">
        <v>13</v>
      </c>
      <c r="B8" s="699" t="s">
        <v>9</v>
      </c>
      <c r="C8" s="699"/>
      <c r="D8" s="699"/>
      <c r="E8" s="699"/>
      <c r="F8" s="699"/>
      <c r="G8" s="699"/>
      <c r="Z8" s="431" t="s">
        <v>6</v>
      </c>
    </row>
    <row r="9" spans="1:26" ht="14.25" customHeight="1" x14ac:dyDescent="0.25">
      <c r="A9" s="6" t="s">
        <v>15</v>
      </c>
      <c r="B9" s="776" t="s">
        <v>10463</v>
      </c>
      <c r="C9" s="776"/>
      <c r="D9" s="776"/>
      <c r="E9" s="776"/>
      <c r="F9" s="776"/>
      <c r="G9" s="776"/>
      <c r="Z9" s="431" t="s">
        <v>21</v>
      </c>
    </row>
    <row r="10" spans="1:26" ht="14.25" customHeight="1" x14ac:dyDescent="0.25">
      <c r="A10" s="6" t="s">
        <v>17</v>
      </c>
      <c r="B10" s="699" t="s">
        <v>18</v>
      </c>
      <c r="C10" s="699"/>
      <c r="D10" s="699"/>
      <c r="E10" s="699"/>
      <c r="F10" s="699"/>
      <c r="G10" s="699"/>
      <c r="Y10" s="431" t="s">
        <v>24</v>
      </c>
      <c r="Z10" s="431" t="s">
        <v>25</v>
      </c>
    </row>
    <row r="11" spans="1:26" ht="14.25" customHeight="1" x14ac:dyDescent="0.25">
      <c r="A11" s="6" t="s">
        <v>19</v>
      </c>
      <c r="B11" s="699" t="s">
        <v>20</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101</v>
      </c>
      <c r="C13" s="699"/>
      <c r="D13" s="699"/>
      <c r="E13" s="699"/>
      <c r="F13" s="699"/>
      <c r="G13" s="699"/>
      <c r="Z13" s="431" t="s">
        <v>31</v>
      </c>
    </row>
    <row r="14" spans="1:26" ht="14.25" customHeight="1" x14ac:dyDescent="0.25">
      <c r="A14" s="6" t="s">
        <v>28</v>
      </c>
      <c r="B14" s="688" t="s">
        <v>10509</v>
      </c>
      <c r="C14" s="688"/>
      <c r="D14" s="688"/>
      <c r="E14" s="688"/>
      <c r="F14" s="688"/>
      <c r="G14" s="688"/>
    </row>
    <row r="15" spans="1:26" ht="47.25" customHeight="1" x14ac:dyDescent="0.25">
      <c r="A15" s="6" t="s">
        <v>30</v>
      </c>
      <c r="B15" s="682" t="s">
        <v>10510</v>
      </c>
      <c r="C15" s="682"/>
      <c r="D15" s="682"/>
      <c r="E15" s="682"/>
      <c r="F15" s="682"/>
      <c r="G15" s="682"/>
    </row>
    <row r="16" spans="1:26" ht="14.25" customHeight="1" x14ac:dyDescent="0.25">
      <c r="A16" s="6" t="s">
        <v>32</v>
      </c>
      <c r="B16" s="699" t="s">
        <v>100</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699" t="s">
        <v>10466</v>
      </c>
      <c r="C18" s="699"/>
      <c r="D18" s="699"/>
      <c r="E18" s="699"/>
      <c r="F18" s="699"/>
      <c r="G18" s="699"/>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431" t="s">
        <v>67</v>
      </c>
      <c r="B29" s="430" t="s">
        <v>18</v>
      </c>
      <c r="C29" s="809" t="s">
        <v>10812</v>
      </c>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431" t="s">
        <v>66</v>
      </c>
      <c r="B30" s="430" t="s">
        <v>25</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s="19" customFormat="1" ht="13.5" customHeight="1" x14ac:dyDescent="0.25">
      <c r="A31" s="19" t="s">
        <v>53</v>
      </c>
      <c r="C31" s="20"/>
      <c r="D31" s="20"/>
      <c r="E31" s="20"/>
      <c r="F31" s="20"/>
      <c r="G31" s="20"/>
      <c r="H31" s="20"/>
      <c r="I31" s="20"/>
      <c r="J31" s="20"/>
      <c r="K31" s="20"/>
      <c r="L31" s="20"/>
      <c r="M31" s="20"/>
      <c r="N31" s="20"/>
      <c r="O31" s="21"/>
      <c r="P31" s="21"/>
      <c r="Q31" s="21"/>
      <c r="R31" s="21"/>
      <c r="S31" s="21"/>
      <c r="T31" s="21"/>
      <c r="U31" s="21"/>
      <c r="V31" s="21"/>
      <c r="W31" s="21"/>
      <c r="X31" s="21"/>
      <c r="Y31" s="21"/>
      <c r="Z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E302-000000000000}">
      <formula1>$Z$4:$Z$9</formula1>
    </dataValidation>
    <dataValidation type="list" allowBlank="1" showInputMessage="1" showErrorMessage="1" sqref="B10:G10" xr:uid="{00000000-0002-0000-E302-000001000000}">
      <formula1>$Z$10:$Z$11</formula1>
    </dataValidation>
    <dataValidation type="list" allowBlank="1" showInputMessage="1" showErrorMessage="1" sqref="B12:G12" xr:uid="{00000000-0002-0000-E302-000002000000}">
      <formula1>$Z$12:$Z$13</formula1>
    </dataValidation>
  </dataValidations>
  <hyperlinks>
    <hyperlink ref="B1" location="Index" display="Index" xr:uid="{00000000-0004-0000-E302-000000000000}"/>
  </hyperlinks>
  <pageMargins left="0.31496062992125984" right="0.31496062992125984" top="0.35433070866141736" bottom="0.15748031496062992" header="0.31496062992125984" footer="0.31496062992125984"/>
  <pageSetup paperSize="9" orientation="landscape" r:id="rId1"/>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2-000000000000}">
  <dimension ref="A1:Z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J30" sqref="J30"/>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10511</v>
      </c>
      <c r="C3" s="702"/>
      <c r="D3" s="702"/>
      <c r="E3" s="702"/>
      <c r="F3" s="702"/>
      <c r="G3" s="702"/>
    </row>
    <row r="4" spans="1:26" ht="14.25" customHeight="1" x14ac:dyDescent="0.25">
      <c r="A4" s="6" t="s">
        <v>2</v>
      </c>
      <c r="B4" s="699" t="s">
        <v>10512</v>
      </c>
      <c r="C4" s="699"/>
      <c r="D4" s="699"/>
      <c r="E4" s="699"/>
      <c r="F4" s="699"/>
      <c r="G4" s="699"/>
      <c r="Y4" s="431" t="s">
        <v>3</v>
      </c>
      <c r="Z4" s="431" t="s">
        <v>4</v>
      </c>
    </row>
    <row r="5" spans="1:26" ht="14.25" customHeight="1" x14ac:dyDescent="0.25">
      <c r="A5" s="6" t="s">
        <v>5</v>
      </c>
      <c r="B5" s="699" t="s">
        <v>6</v>
      </c>
      <c r="C5" s="699"/>
      <c r="D5" s="699"/>
      <c r="E5" s="699"/>
      <c r="F5" s="699"/>
      <c r="G5" s="699"/>
      <c r="Z5" s="431" t="s">
        <v>7</v>
      </c>
    </row>
    <row r="6" spans="1:26" ht="14.25" customHeight="1" x14ac:dyDescent="0.25">
      <c r="A6" s="6" t="s">
        <v>8</v>
      </c>
      <c r="B6" s="699" t="s">
        <v>9</v>
      </c>
      <c r="C6" s="699"/>
      <c r="D6" s="699"/>
      <c r="E6" s="699"/>
      <c r="F6" s="699"/>
      <c r="G6" s="699"/>
      <c r="Z6" s="431" t="s">
        <v>10</v>
      </c>
    </row>
    <row r="7" spans="1:26" ht="14.25" customHeight="1" x14ac:dyDescent="0.25">
      <c r="A7" s="6" t="s">
        <v>11</v>
      </c>
      <c r="B7" s="688" t="s">
        <v>10462</v>
      </c>
      <c r="C7" s="688"/>
      <c r="D7" s="688"/>
      <c r="E7" s="688"/>
      <c r="F7" s="688"/>
      <c r="G7" s="688"/>
      <c r="Z7" s="431" t="s">
        <v>16</v>
      </c>
    </row>
    <row r="8" spans="1:26" ht="14.25" customHeight="1" x14ac:dyDescent="0.25">
      <c r="A8" s="6" t="s">
        <v>13</v>
      </c>
      <c r="B8" s="699" t="s">
        <v>9</v>
      </c>
      <c r="C8" s="699"/>
      <c r="D8" s="699"/>
      <c r="E8" s="699"/>
      <c r="F8" s="699"/>
      <c r="G8" s="699"/>
      <c r="Z8" s="431" t="s">
        <v>6</v>
      </c>
    </row>
    <row r="9" spans="1:26" ht="14.25" customHeight="1" x14ac:dyDescent="0.25">
      <c r="A9" s="6" t="s">
        <v>15</v>
      </c>
      <c r="B9" s="776" t="s">
        <v>10463</v>
      </c>
      <c r="C9" s="776"/>
      <c r="D9" s="776"/>
      <c r="E9" s="776"/>
      <c r="F9" s="776"/>
      <c r="G9" s="776"/>
      <c r="Z9" s="431" t="s">
        <v>21</v>
      </c>
    </row>
    <row r="10" spans="1:26" ht="14.25" customHeight="1" x14ac:dyDescent="0.25">
      <c r="A10" s="6" t="s">
        <v>17</v>
      </c>
      <c r="B10" s="699" t="s">
        <v>18</v>
      </c>
      <c r="C10" s="699"/>
      <c r="D10" s="699"/>
      <c r="E10" s="699"/>
      <c r="F10" s="699"/>
      <c r="G10" s="699"/>
      <c r="Y10" s="431" t="s">
        <v>24</v>
      </c>
      <c r="Z10" s="431" t="s">
        <v>25</v>
      </c>
    </row>
    <row r="11" spans="1:26" ht="14.25" customHeight="1" x14ac:dyDescent="0.25">
      <c r="A11" s="6" t="s">
        <v>19</v>
      </c>
      <c r="B11" s="699" t="s">
        <v>20</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9</v>
      </c>
      <c r="C13" s="699"/>
      <c r="D13" s="699"/>
      <c r="E13" s="699"/>
      <c r="F13" s="699"/>
      <c r="G13" s="699"/>
      <c r="Z13" s="431" t="s">
        <v>31</v>
      </c>
    </row>
    <row r="14" spans="1:26" ht="14.25" customHeight="1" x14ac:dyDescent="0.25">
      <c r="A14" s="6" t="s">
        <v>28</v>
      </c>
      <c r="B14" s="688" t="s">
        <v>10513</v>
      </c>
      <c r="C14" s="688"/>
      <c r="D14" s="688"/>
      <c r="E14" s="688"/>
      <c r="F14" s="688"/>
      <c r="G14" s="688"/>
    </row>
    <row r="15" spans="1:26" ht="47.25" customHeight="1" x14ac:dyDescent="0.25">
      <c r="A15" s="6" t="s">
        <v>30</v>
      </c>
      <c r="B15" s="682" t="s">
        <v>10510</v>
      </c>
      <c r="C15" s="682"/>
      <c r="D15" s="682"/>
      <c r="E15" s="682"/>
      <c r="F15" s="682"/>
      <c r="G15" s="682"/>
    </row>
    <row r="16" spans="1:26" ht="14.25" customHeight="1" x14ac:dyDescent="0.25">
      <c r="A16" s="6" t="s">
        <v>32</v>
      </c>
      <c r="B16" s="699" t="s">
        <v>102</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699" t="s">
        <v>10466</v>
      </c>
      <c r="C18" s="699"/>
      <c r="D18" s="699"/>
      <c r="E18" s="699"/>
      <c r="F18" s="699"/>
      <c r="G18" s="699"/>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431" t="s">
        <v>67</v>
      </c>
      <c r="B29" s="430" t="s">
        <v>18</v>
      </c>
      <c r="C29" s="809" t="s">
        <v>10812</v>
      </c>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431" t="s">
        <v>66</v>
      </c>
      <c r="B30" s="430" t="s">
        <v>25</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s="19" customFormat="1" ht="13.5" customHeight="1" x14ac:dyDescent="0.25">
      <c r="A31" s="19" t="s">
        <v>53</v>
      </c>
      <c r="C31" s="20"/>
      <c r="D31" s="20"/>
      <c r="E31" s="20"/>
      <c r="F31" s="20"/>
      <c r="G31" s="20"/>
      <c r="H31" s="20"/>
      <c r="I31" s="20"/>
      <c r="J31" s="20"/>
      <c r="K31" s="20"/>
      <c r="L31" s="20"/>
      <c r="M31" s="20"/>
      <c r="N31" s="20"/>
      <c r="O31" s="21"/>
      <c r="P31" s="21"/>
      <c r="Q31" s="21"/>
      <c r="R31" s="21"/>
      <c r="S31" s="21"/>
      <c r="T31" s="21"/>
      <c r="U31" s="21"/>
      <c r="V31" s="21"/>
      <c r="W31" s="21"/>
      <c r="X31" s="21"/>
      <c r="Y31" s="21"/>
      <c r="Z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E402-000000000000}">
      <formula1>$Z$12:$Z$13</formula1>
    </dataValidation>
    <dataValidation type="list" allowBlank="1" showInputMessage="1" showErrorMessage="1" sqref="B10:G10" xr:uid="{00000000-0002-0000-E402-000001000000}">
      <formula1>$Z$10:$Z$11</formula1>
    </dataValidation>
    <dataValidation type="list" allowBlank="1" showInputMessage="1" showErrorMessage="1" sqref="B5:G5" xr:uid="{00000000-0002-0000-E402-000002000000}">
      <formula1>$Z$4:$Z$9</formula1>
    </dataValidation>
  </dataValidations>
  <hyperlinks>
    <hyperlink ref="B1" location="Index" display="Index" xr:uid="{00000000-0004-0000-E402-000000000000}"/>
  </hyperlinks>
  <pageMargins left="0.31496062992125984" right="0.31496062992125984" top="0.35433070866141736" bottom="0.15748031496062992" header="0.31496062992125984" footer="0.31496062992125984"/>
  <pageSetup paperSize="9" orientation="landscape" r:id="rId1"/>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2-000000000000}">
  <dimension ref="A1:Z31"/>
  <sheetViews>
    <sheetView workbookViewId="0">
      <pane xSplit="1" ySplit="2" topLeftCell="B6" activePane="bottomRight" state="frozen"/>
      <selection activeCell="B14" sqref="B14:G14"/>
      <selection pane="topRight" activeCell="B14" sqref="B14:G14"/>
      <selection pane="bottomLeft" activeCell="B14" sqref="B14:G14"/>
      <selection pane="bottomRight" activeCell="C31" sqref="C31:G31"/>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10514</v>
      </c>
      <c r="C3" s="702"/>
      <c r="D3" s="702"/>
      <c r="E3" s="702"/>
      <c r="F3" s="702"/>
      <c r="G3" s="702"/>
    </row>
    <row r="4" spans="1:26" ht="14.25" customHeight="1" x14ac:dyDescent="0.25">
      <c r="A4" s="6" t="s">
        <v>2</v>
      </c>
      <c r="B4" s="699" t="s">
        <v>10515</v>
      </c>
      <c r="C4" s="699"/>
      <c r="D4" s="699"/>
      <c r="E4" s="699"/>
      <c r="F4" s="699"/>
      <c r="G4" s="699"/>
      <c r="Y4" s="431" t="s">
        <v>3</v>
      </c>
      <c r="Z4" s="431" t="s">
        <v>4</v>
      </c>
    </row>
    <row r="5" spans="1:26" ht="14.25" customHeight="1" x14ac:dyDescent="0.25">
      <c r="A5" s="6" t="s">
        <v>5</v>
      </c>
      <c r="B5" s="699" t="s">
        <v>6</v>
      </c>
      <c r="C5" s="699"/>
      <c r="D5" s="699"/>
      <c r="E5" s="699"/>
      <c r="F5" s="699"/>
      <c r="G5" s="699"/>
      <c r="Z5" s="431" t="s">
        <v>7</v>
      </c>
    </row>
    <row r="6" spans="1:26" ht="14.25" customHeight="1" x14ac:dyDescent="0.25">
      <c r="A6" s="6" t="s">
        <v>8</v>
      </c>
      <c r="B6" s="699" t="s">
        <v>9</v>
      </c>
      <c r="C6" s="699"/>
      <c r="D6" s="699"/>
      <c r="E6" s="699"/>
      <c r="F6" s="699"/>
      <c r="G6" s="699"/>
      <c r="Z6" s="431" t="s">
        <v>10</v>
      </c>
    </row>
    <row r="7" spans="1:26" ht="14.25" customHeight="1" x14ac:dyDescent="0.25">
      <c r="A7" s="6" t="s">
        <v>11</v>
      </c>
      <c r="B7" s="688" t="s">
        <v>10462</v>
      </c>
      <c r="C7" s="688"/>
      <c r="D7" s="688"/>
      <c r="E7" s="688"/>
      <c r="F7" s="688"/>
      <c r="G7" s="688"/>
      <c r="Z7" s="431" t="s">
        <v>16</v>
      </c>
    </row>
    <row r="8" spans="1:26" ht="14.25" customHeight="1" x14ac:dyDescent="0.25">
      <c r="A8" s="6" t="s">
        <v>13</v>
      </c>
      <c r="B8" s="699" t="s">
        <v>9</v>
      </c>
      <c r="C8" s="699"/>
      <c r="D8" s="699"/>
      <c r="E8" s="699"/>
      <c r="F8" s="699"/>
      <c r="G8" s="699"/>
      <c r="Z8" s="431" t="s">
        <v>6</v>
      </c>
    </row>
    <row r="9" spans="1:26" ht="14.25" customHeight="1" x14ac:dyDescent="0.25">
      <c r="A9" s="6" t="s">
        <v>15</v>
      </c>
      <c r="B9" s="776" t="s">
        <v>10463</v>
      </c>
      <c r="C9" s="776"/>
      <c r="D9" s="776"/>
      <c r="E9" s="776"/>
      <c r="F9" s="776"/>
      <c r="G9" s="776"/>
      <c r="Z9" s="431" t="s">
        <v>21</v>
      </c>
    </row>
    <row r="10" spans="1:26" ht="14.25" customHeight="1" x14ac:dyDescent="0.25">
      <c r="A10" s="6" t="s">
        <v>17</v>
      </c>
      <c r="B10" s="699" t="s">
        <v>18</v>
      </c>
      <c r="C10" s="699"/>
      <c r="D10" s="699"/>
      <c r="E10" s="699"/>
      <c r="F10" s="699"/>
      <c r="G10" s="699"/>
      <c r="Y10" s="431" t="s">
        <v>24</v>
      </c>
      <c r="Z10" s="431" t="s">
        <v>25</v>
      </c>
    </row>
    <row r="11" spans="1:26" ht="14.25" customHeight="1" x14ac:dyDescent="0.25">
      <c r="A11" s="6" t="s">
        <v>19</v>
      </c>
      <c r="B11" s="699" t="s">
        <v>20</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9</v>
      </c>
      <c r="C13" s="699"/>
      <c r="D13" s="699"/>
      <c r="E13" s="699"/>
      <c r="F13" s="699"/>
      <c r="G13" s="699"/>
      <c r="Z13" s="431" t="s">
        <v>31</v>
      </c>
    </row>
    <row r="14" spans="1:26" ht="14.25" customHeight="1" x14ac:dyDescent="0.25">
      <c r="A14" s="6" t="s">
        <v>28</v>
      </c>
      <c r="B14" s="688" t="s">
        <v>10516</v>
      </c>
      <c r="C14" s="688"/>
      <c r="D14" s="688"/>
      <c r="E14" s="688"/>
      <c r="F14" s="688"/>
      <c r="G14" s="688"/>
    </row>
    <row r="15" spans="1:26" ht="28.5" customHeight="1" x14ac:dyDescent="0.25">
      <c r="A15" s="6" t="s">
        <v>30</v>
      </c>
      <c r="B15" s="682" t="s">
        <v>10465</v>
      </c>
      <c r="C15" s="682"/>
      <c r="D15" s="682"/>
      <c r="E15" s="682"/>
      <c r="F15" s="682"/>
      <c r="G15" s="682"/>
    </row>
    <row r="16" spans="1:26" ht="14.25" customHeight="1" x14ac:dyDescent="0.25">
      <c r="A16" s="6" t="s">
        <v>32</v>
      </c>
      <c r="B16" s="699" t="s">
        <v>103</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699" t="s">
        <v>10466</v>
      </c>
      <c r="C18" s="699"/>
      <c r="D18" s="699"/>
      <c r="E18" s="699"/>
      <c r="F18" s="699"/>
      <c r="G18" s="699"/>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431" t="s">
        <v>67</v>
      </c>
      <c r="B29" s="430" t="s">
        <v>18</v>
      </c>
      <c r="C29" s="809" t="s">
        <v>10812</v>
      </c>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431" t="s">
        <v>66</v>
      </c>
      <c r="B30" s="430" t="s">
        <v>25</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s="19" customFormat="1" ht="13.5" customHeight="1" x14ac:dyDescent="0.25">
      <c r="A31" s="19" t="s">
        <v>53</v>
      </c>
      <c r="C31" s="20"/>
      <c r="D31" s="20"/>
      <c r="E31" s="20"/>
      <c r="F31" s="20"/>
      <c r="G31" s="20"/>
      <c r="H31" s="20"/>
      <c r="I31" s="20"/>
      <c r="J31" s="20"/>
      <c r="K31" s="20"/>
      <c r="L31" s="20"/>
      <c r="M31" s="20"/>
      <c r="N31" s="20"/>
      <c r="O31" s="21"/>
      <c r="P31" s="21"/>
      <c r="Q31" s="21"/>
      <c r="R31" s="21"/>
      <c r="S31" s="21"/>
      <c r="T31" s="21"/>
      <c r="U31" s="21"/>
      <c r="V31" s="21"/>
      <c r="W31" s="21"/>
      <c r="X31" s="21"/>
      <c r="Y31" s="21"/>
      <c r="Z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E502-000000000000}">
      <formula1>$Z$4:$Z$9</formula1>
    </dataValidation>
    <dataValidation type="list" allowBlank="1" showInputMessage="1" showErrorMessage="1" sqref="B10:G10" xr:uid="{00000000-0002-0000-E502-000001000000}">
      <formula1>$Z$10:$Z$11</formula1>
    </dataValidation>
    <dataValidation type="list" allowBlank="1" showInputMessage="1" showErrorMessage="1" sqref="B12:G12" xr:uid="{00000000-0002-0000-E502-000002000000}">
      <formula1>$Z$12:$Z$13</formula1>
    </dataValidation>
  </dataValidations>
  <hyperlinks>
    <hyperlink ref="B1" location="Index" display="Index" xr:uid="{00000000-0004-0000-E502-000000000000}"/>
  </hyperlinks>
  <pageMargins left="0.31496062992125984" right="0.31496062992125984" top="0.35433070866141736" bottom="0.15748031496062992" header="0.31496062992125984" footer="0.31496062992125984"/>
  <pageSetup paperSize="9" orientation="landscape" r:id="rId1"/>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2-000000000000}">
  <dimension ref="A1:Z34"/>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C34" sqref="C34:G34"/>
    </sheetView>
  </sheetViews>
  <sheetFormatPr defaultColWidth="9.140625" defaultRowHeight="15" x14ac:dyDescent="0.25"/>
  <cols>
    <col min="1" max="1" width="36.7109375" style="431" customWidth="1"/>
    <col min="2" max="2" width="60.7109375" style="431" customWidth="1"/>
    <col min="3" max="7" width="8" style="431" customWidth="1"/>
    <col min="8" max="9" width="8.140625" style="431" customWidth="1"/>
    <col min="10" max="10" width="45.7109375" style="431" bestFit="1" customWidth="1"/>
    <col min="11"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10517</v>
      </c>
      <c r="C3" s="702"/>
      <c r="D3" s="702"/>
      <c r="E3" s="702"/>
      <c r="F3" s="702"/>
      <c r="G3" s="702"/>
    </row>
    <row r="4" spans="1:26" ht="14.25" customHeight="1" x14ac:dyDescent="0.25">
      <c r="A4" s="6" t="s">
        <v>2</v>
      </c>
      <c r="B4" s="776" t="s">
        <v>10518</v>
      </c>
      <c r="C4" s="776"/>
      <c r="D4" s="776"/>
      <c r="E4" s="776"/>
      <c r="F4" s="776"/>
      <c r="G4" s="776"/>
      <c r="Y4" s="431" t="s">
        <v>3</v>
      </c>
      <c r="Z4" s="431" t="s">
        <v>4</v>
      </c>
    </row>
    <row r="5" spans="1:26" ht="14.25" customHeight="1" x14ac:dyDescent="0.25">
      <c r="A5" s="6" t="s">
        <v>5</v>
      </c>
      <c r="B5" s="699" t="s">
        <v>16</v>
      </c>
      <c r="C5" s="699"/>
      <c r="D5" s="699"/>
      <c r="E5" s="699"/>
      <c r="F5" s="699"/>
      <c r="G5" s="699"/>
      <c r="I5" s="422" t="s">
        <v>57</v>
      </c>
      <c r="J5" s="423" t="s">
        <v>2</v>
      </c>
      <c r="Z5" s="431" t="s">
        <v>7</v>
      </c>
    </row>
    <row r="6" spans="1:26" ht="14.25" customHeight="1" x14ac:dyDescent="0.25">
      <c r="A6" s="6" t="s">
        <v>8</v>
      </c>
      <c r="B6" s="699" t="s">
        <v>9</v>
      </c>
      <c r="C6" s="699"/>
      <c r="D6" s="699"/>
      <c r="E6" s="699"/>
      <c r="F6" s="699"/>
      <c r="G6" s="699"/>
      <c r="I6" s="22" t="s">
        <v>58</v>
      </c>
      <c r="J6" s="431" t="s">
        <v>10491</v>
      </c>
      <c r="Z6" s="431" t="s">
        <v>10</v>
      </c>
    </row>
    <row r="7" spans="1:26" ht="14.25" customHeight="1" x14ac:dyDescent="0.25">
      <c r="A7" s="6" t="s">
        <v>11</v>
      </c>
      <c r="B7" s="688" t="s">
        <v>10462</v>
      </c>
      <c r="C7" s="688"/>
      <c r="D7" s="688"/>
      <c r="E7" s="688"/>
      <c r="F7" s="688"/>
      <c r="G7" s="688"/>
      <c r="I7" s="22" t="s">
        <v>59</v>
      </c>
      <c r="J7" s="431" t="s">
        <v>10492</v>
      </c>
      <c r="Z7" s="431" t="s">
        <v>16</v>
      </c>
    </row>
    <row r="8" spans="1:26" ht="14.25" customHeight="1" x14ac:dyDescent="0.25">
      <c r="A8" s="6" t="s">
        <v>13</v>
      </c>
      <c r="B8" s="699" t="s">
        <v>9</v>
      </c>
      <c r="C8" s="699"/>
      <c r="D8" s="699"/>
      <c r="E8" s="699"/>
      <c r="F8" s="699"/>
      <c r="G8" s="699"/>
      <c r="I8" s="22" t="s">
        <v>60</v>
      </c>
      <c r="J8" s="431" t="s">
        <v>10493</v>
      </c>
      <c r="Z8" s="431" t="s">
        <v>6</v>
      </c>
    </row>
    <row r="9" spans="1:26" ht="14.25" customHeight="1" x14ac:dyDescent="0.25">
      <c r="A9" s="6" t="s">
        <v>15</v>
      </c>
      <c r="B9" s="776" t="s">
        <v>10463</v>
      </c>
      <c r="C9" s="776"/>
      <c r="D9" s="776"/>
      <c r="E9" s="776"/>
      <c r="F9" s="776"/>
      <c r="G9" s="776"/>
      <c r="I9" s="22" t="s">
        <v>61</v>
      </c>
      <c r="J9" s="431" t="s">
        <v>18</v>
      </c>
      <c r="Z9" s="431" t="s">
        <v>21</v>
      </c>
    </row>
    <row r="10" spans="1:26" ht="14.25" customHeight="1" x14ac:dyDescent="0.25">
      <c r="A10" s="6" t="s">
        <v>17</v>
      </c>
      <c r="B10" s="699" t="s">
        <v>18</v>
      </c>
      <c r="C10" s="699"/>
      <c r="D10" s="699"/>
      <c r="E10" s="699"/>
      <c r="F10" s="699"/>
      <c r="G10" s="699"/>
      <c r="I10" s="22" t="s">
        <v>62</v>
      </c>
      <c r="J10" s="431" t="s">
        <v>5918</v>
      </c>
      <c r="Y10" s="431" t="s">
        <v>24</v>
      </c>
      <c r="Z10" s="431" t="s">
        <v>25</v>
      </c>
    </row>
    <row r="11" spans="1:26" ht="14.25" customHeight="1" x14ac:dyDescent="0.25">
      <c r="A11" s="6" t="s">
        <v>19</v>
      </c>
      <c r="B11" s="699" t="s">
        <v>20</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10519</v>
      </c>
      <c r="C13" s="699"/>
      <c r="D13" s="699"/>
      <c r="E13" s="699"/>
      <c r="F13" s="699"/>
      <c r="G13" s="699"/>
      <c r="Z13" s="431" t="s">
        <v>31</v>
      </c>
    </row>
    <row r="14" spans="1:26" ht="14.25" customHeight="1" x14ac:dyDescent="0.25">
      <c r="A14" s="6" t="s">
        <v>28</v>
      </c>
      <c r="B14" s="688" t="s">
        <v>10520</v>
      </c>
      <c r="C14" s="688"/>
      <c r="D14" s="688"/>
      <c r="E14" s="688"/>
      <c r="F14" s="688"/>
      <c r="G14" s="688"/>
    </row>
    <row r="15" spans="1:26" ht="47.25" customHeight="1" x14ac:dyDescent="0.25">
      <c r="A15" s="6" t="s">
        <v>30</v>
      </c>
      <c r="B15" s="682" t="s">
        <v>10510</v>
      </c>
      <c r="C15" s="682"/>
      <c r="D15" s="682"/>
      <c r="E15" s="682"/>
      <c r="F15" s="682"/>
      <c r="G15" s="682"/>
    </row>
    <row r="16" spans="1:26" ht="14.25" customHeight="1" x14ac:dyDescent="0.25">
      <c r="A16" s="6" t="s">
        <v>32</v>
      </c>
      <c r="B16" s="699" t="s">
        <v>10521</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699" t="s">
        <v>10466</v>
      </c>
      <c r="C18" s="699"/>
      <c r="D18" s="699"/>
      <c r="E18" s="699"/>
      <c r="F18" s="699"/>
      <c r="G18" s="699"/>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22" t="s">
        <v>58</v>
      </c>
      <c r="B29" s="431" t="s">
        <v>10491</v>
      </c>
      <c r="C29" s="809" t="s">
        <v>10812</v>
      </c>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22" t="s">
        <v>59</v>
      </c>
      <c r="B30" s="431" t="s">
        <v>10492</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ht="13.5" customHeight="1" x14ac:dyDescent="0.25">
      <c r="A31" s="22" t="s">
        <v>60</v>
      </c>
      <c r="B31" s="431" t="s">
        <v>10493</v>
      </c>
      <c r="C31" s="809"/>
      <c r="D31" s="809"/>
      <c r="E31" s="809"/>
      <c r="F31" s="809"/>
      <c r="G31" s="809"/>
      <c r="H31" s="11"/>
      <c r="I31" s="11"/>
      <c r="J31" s="11"/>
      <c r="K31" s="11"/>
      <c r="L31" s="11"/>
      <c r="M31" s="11"/>
      <c r="N31" s="11"/>
      <c r="O31" s="9"/>
      <c r="P31" s="9"/>
      <c r="Q31" s="9"/>
      <c r="R31" s="9"/>
      <c r="S31" s="9"/>
      <c r="T31" s="9"/>
      <c r="U31" s="9"/>
      <c r="V31" s="9"/>
      <c r="W31" s="9"/>
      <c r="X31" s="9"/>
      <c r="Y31" s="9"/>
      <c r="Z31" s="9"/>
    </row>
    <row r="32" spans="1:26" ht="13.5" customHeight="1" x14ac:dyDescent="0.25">
      <c r="A32" s="22" t="s">
        <v>61</v>
      </c>
      <c r="B32" s="431" t="s">
        <v>18</v>
      </c>
      <c r="C32" s="809"/>
      <c r="D32" s="809"/>
      <c r="E32" s="809"/>
      <c r="F32" s="809"/>
      <c r="G32" s="809"/>
      <c r="H32" s="11"/>
      <c r="I32" s="11"/>
      <c r="J32" s="11"/>
      <c r="K32" s="11"/>
      <c r="L32" s="11"/>
      <c r="M32" s="11"/>
      <c r="N32" s="11"/>
      <c r="O32" s="9"/>
      <c r="P32" s="9"/>
      <c r="Q32" s="9"/>
      <c r="R32" s="9"/>
      <c r="S32" s="9"/>
      <c r="T32" s="9"/>
      <c r="U32" s="9"/>
      <c r="V32" s="9"/>
      <c r="W32" s="9"/>
      <c r="X32" s="9"/>
      <c r="Y32" s="9"/>
      <c r="Z32" s="9"/>
    </row>
    <row r="33" spans="1:26" ht="13.5" customHeight="1" x14ac:dyDescent="0.25">
      <c r="A33" s="22" t="s">
        <v>62</v>
      </c>
      <c r="B33" s="431" t="s">
        <v>5918</v>
      </c>
      <c r="C33" s="809"/>
      <c r="D33" s="809"/>
      <c r="E33" s="809"/>
      <c r="F33" s="809"/>
      <c r="G33" s="809"/>
      <c r="H33" s="11"/>
      <c r="I33" s="11"/>
      <c r="J33" s="11"/>
      <c r="K33" s="11"/>
      <c r="L33" s="11"/>
      <c r="M33" s="11"/>
      <c r="N33" s="11"/>
      <c r="O33" s="9"/>
      <c r="P33" s="9"/>
      <c r="Q33" s="9"/>
      <c r="R33" s="9"/>
      <c r="S33" s="9"/>
      <c r="T33" s="9"/>
      <c r="U33" s="9"/>
      <c r="V33" s="9"/>
      <c r="W33" s="9"/>
      <c r="X33" s="9"/>
      <c r="Y33" s="9"/>
      <c r="Z33" s="9"/>
    </row>
    <row r="34" spans="1:26" s="19" customFormat="1" ht="13.5" customHeight="1" x14ac:dyDescent="0.25">
      <c r="A34" s="19" t="s">
        <v>53</v>
      </c>
      <c r="C34" s="20"/>
      <c r="D34" s="20"/>
      <c r="E34" s="20"/>
      <c r="F34" s="20"/>
      <c r="G34" s="20"/>
      <c r="H34" s="20"/>
      <c r="I34" s="20"/>
      <c r="J34" s="20"/>
      <c r="K34" s="20"/>
      <c r="L34" s="20"/>
      <c r="M34" s="20"/>
      <c r="N34" s="20"/>
      <c r="O34" s="21"/>
      <c r="P34" s="21"/>
      <c r="Q34" s="21"/>
      <c r="R34" s="21"/>
      <c r="S34" s="21"/>
      <c r="T34" s="21"/>
      <c r="U34" s="21"/>
      <c r="V34" s="21"/>
      <c r="W34" s="21"/>
      <c r="X34" s="21"/>
      <c r="Y34" s="21"/>
      <c r="Z34" s="21"/>
    </row>
  </sheetData>
  <mergeCells count="18">
    <mergeCell ref="C29:G33"/>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E602-000000000000}">
      <formula1>$Z$12:$Z$13</formula1>
    </dataValidation>
    <dataValidation type="list" allowBlank="1" showInputMessage="1" showErrorMessage="1" sqref="B10:G10" xr:uid="{00000000-0002-0000-E602-000001000000}">
      <formula1>$Z$10:$Z$11</formula1>
    </dataValidation>
    <dataValidation type="list" allowBlank="1" showInputMessage="1" showErrorMessage="1" sqref="B5:G5" xr:uid="{00000000-0002-0000-E602-000002000000}">
      <formula1>$Z$4:$Z$9</formula1>
    </dataValidation>
  </dataValidations>
  <hyperlinks>
    <hyperlink ref="B1" location="Index" display="Index" xr:uid="{00000000-0004-0000-E602-000000000000}"/>
  </hyperlinks>
  <pageMargins left="0.31496062992125984" right="0.31496062992125984" top="0.35433070866141736" bottom="0.15748031496062992" header="0.31496062992125984" footer="0.31496062992125984"/>
  <pageSetup paperSize="9" orientation="landscape" r:id="rId1"/>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2-000000000000}">
  <dimension ref="A1:Z35"/>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C22" sqref="C22:G27"/>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10522</v>
      </c>
      <c r="C3" s="702"/>
      <c r="D3" s="702"/>
      <c r="E3" s="702"/>
      <c r="F3" s="702"/>
      <c r="G3" s="702"/>
    </row>
    <row r="4" spans="1:26" ht="14.25" customHeight="1" x14ac:dyDescent="0.25">
      <c r="A4" s="6" t="s">
        <v>2</v>
      </c>
      <c r="B4" s="782" t="s">
        <v>10523</v>
      </c>
      <c r="C4" s="782"/>
      <c r="D4" s="782"/>
      <c r="E4" s="782"/>
      <c r="F4" s="782"/>
      <c r="G4" s="782"/>
      <c r="Y4" s="431" t="s">
        <v>3</v>
      </c>
      <c r="Z4" s="431" t="s">
        <v>4</v>
      </c>
    </row>
    <row r="5" spans="1:26" ht="14.25" customHeight="1" x14ac:dyDescent="0.25">
      <c r="A5" s="6" t="s">
        <v>5</v>
      </c>
      <c r="B5" s="699" t="s">
        <v>6</v>
      </c>
      <c r="C5" s="699"/>
      <c r="D5" s="699"/>
      <c r="E5" s="699"/>
      <c r="F5" s="699"/>
      <c r="G5" s="699"/>
      <c r="Z5" s="431" t="s">
        <v>7</v>
      </c>
    </row>
    <row r="6" spans="1:26" ht="14.25" customHeight="1" x14ac:dyDescent="0.25">
      <c r="A6" s="6" t="s">
        <v>8</v>
      </c>
      <c r="B6" s="699" t="s">
        <v>9</v>
      </c>
      <c r="C6" s="699"/>
      <c r="D6" s="699"/>
      <c r="E6" s="699"/>
      <c r="F6" s="699"/>
      <c r="G6" s="699"/>
      <c r="Z6" s="431" t="s">
        <v>10</v>
      </c>
    </row>
    <row r="7" spans="1:26" ht="14.25" customHeight="1" x14ac:dyDescent="0.25">
      <c r="A7" s="6" t="s">
        <v>11</v>
      </c>
      <c r="B7" s="688" t="s">
        <v>10462</v>
      </c>
      <c r="C7" s="688"/>
      <c r="D7" s="688"/>
      <c r="E7" s="688"/>
      <c r="F7" s="688"/>
      <c r="G7" s="688"/>
      <c r="Z7" s="431" t="s">
        <v>16</v>
      </c>
    </row>
    <row r="8" spans="1:26" ht="14.25" customHeight="1" x14ac:dyDescent="0.25">
      <c r="A8" s="6" t="s">
        <v>13</v>
      </c>
      <c r="B8" s="699" t="s">
        <v>9</v>
      </c>
      <c r="C8" s="699"/>
      <c r="D8" s="699"/>
      <c r="E8" s="699"/>
      <c r="F8" s="699"/>
      <c r="G8" s="699"/>
      <c r="Z8" s="431" t="s">
        <v>6</v>
      </c>
    </row>
    <row r="9" spans="1:26" ht="14.25" customHeight="1" x14ac:dyDescent="0.25">
      <c r="A9" s="6" t="s">
        <v>15</v>
      </c>
      <c r="B9" s="776" t="s">
        <v>10463</v>
      </c>
      <c r="C9" s="776"/>
      <c r="D9" s="776"/>
      <c r="E9" s="776"/>
      <c r="F9" s="776"/>
      <c r="G9" s="776"/>
      <c r="Z9" s="431" t="s">
        <v>21</v>
      </c>
    </row>
    <row r="10" spans="1:26" ht="14.25" customHeight="1" x14ac:dyDescent="0.25">
      <c r="A10" s="6" t="s">
        <v>17</v>
      </c>
      <c r="B10" s="699" t="s">
        <v>18</v>
      </c>
      <c r="C10" s="699"/>
      <c r="D10" s="699"/>
      <c r="E10" s="699"/>
      <c r="F10" s="699"/>
      <c r="G10" s="699"/>
      <c r="Y10" s="431" t="s">
        <v>24</v>
      </c>
      <c r="Z10" s="431" t="s">
        <v>25</v>
      </c>
    </row>
    <row r="11" spans="1:26" ht="14.25" customHeight="1" x14ac:dyDescent="0.25">
      <c r="A11" s="6" t="s">
        <v>19</v>
      </c>
      <c r="B11" s="699" t="s">
        <v>10524</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10521</v>
      </c>
      <c r="C13" s="699"/>
      <c r="D13" s="699"/>
      <c r="E13" s="699"/>
      <c r="F13" s="699"/>
      <c r="G13" s="699"/>
      <c r="Z13" s="431" t="s">
        <v>31</v>
      </c>
    </row>
    <row r="14" spans="1:26" ht="14.25" customHeight="1" x14ac:dyDescent="0.25">
      <c r="A14" s="6" t="s">
        <v>28</v>
      </c>
      <c r="B14" s="688" t="s">
        <v>10498</v>
      </c>
      <c r="C14" s="688"/>
      <c r="D14" s="688"/>
      <c r="E14" s="688"/>
      <c r="F14" s="688"/>
      <c r="G14" s="688"/>
    </row>
    <row r="15" spans="1:26" ht="47.25" customHeight="1" x14ac:dyDescent="0.25">
      <c r="A15" s="6" t="s">
        <v>30</v>
      </c>
      <c r="B15" s="682" t="s">
        <v>10510</v>
      </c>
      <c r="C15" s="682"/>
      <c r="D15" s="682"/>
      <c r="E15" s="682"/>
      <c r="F15" s="682"/>
      <c r="G15" s="682"/>
    </row>
    <row r="16" spans="1:26" ht="14.25" customHeight="1" x14ac:dyDescent="0.25">
      <c r="A16" s="6" t="s">
        <v>32</v>
      </c>
      <c r="B16" s="699" t="s">
        <v>10519</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704" t="s">
        <v>10466</v>
      </c>
      <c r="C18" s="704"/>
      <c r="D18" s="704"/>
      <c r="E18" s="704"/>
      <c r="F18" s="704"/>
      <c r="G18" s="704"/>
    </row>
    <row r="19" spans="1:26" ht="14.25" customHeight="1" x14ac:dyDescent="0.25">
      <c r="A19" s="6"/>
      <c r="B19" s="704"/>
      <c r="C19" s="704"/>
      <c r="D19" s="704"/>
      <c r="E19" s="704"/>
      <c r="F19" s="704"/>
      <c r="G19" s="704"/>
    </row>
    <row r="20" spans="1:26" ht="14.25" customHeight="1" x14ac:dyDescent="0.25">
      <c r="A20" s="7" t="s">
        <v>37</v>
      </c>
      <c r="C20" s="8" t="s">
        <v>38</v>
      </c>
      <c r="D20" s="8" t="s">
        <v>39</v>
      </c>
      <c r="E20" s="8" t="s">
        <v>40</v>
      </c>
      <c r="F20" s="8" t="s">
        <v>41</v>
      </c>
      <c r="G20" s="8" t="s">
        <v>42</v>
      </c>
      <c r="H20" s="8"/>
      <c r="I20" s="8"/>
      <c r="J20" s="8"/>
      <c r="K20" s="8"/>
      <c r="L20" s="8"/>
      <c r="M20" s="8"/>
      <c r="N20" s="8"/>
      <c r="O20" s="9"/>
      <c r="P20" s="9"/>
      <c r="Q20" s="9"/>
      <c r="R20" s="9"/>
      <c r="S20" s="9"/>
      <c r="T20" s="9"/>
      <c r="U20" s="9"/>
      <c r="V20" s="9"/>
      <c r="W20" s="9"/>
      <c r="X20" s="9"/>
      <c r="Y20" s="9"/>
      <c r="Z20" s="9"/>
    </row>
    <row r="21" spans="1:26" ht="14.25" customHeight="1" x14ac:dyDescent="0.25">
      <c r="A21" s="6" t="s">
        <v>43</v>
      </c>
      <c r="C21" s="10">
        <v>24581</v>
      </c>
      <c r="D21" s="10">
        <v>24545</v>
      </c>
      <c r="E21" s="10">
        <v>24463</v>
      </c>
      <c r="F21" s="11">
        <v>25256</v>
      </c>
      <c r="G21" s="11">
        <v>24813</v>
      </c>
      <c r="H21" s="11"/>
      <c r="I21" s="11"/>
      <c r="J21" s="11"/>
      <c r="K21" s="11"/>
      <c r="L21" s="11"/>
      <c r="M21" s="11"/>
      <c r="N21" s="11"/>
      <c r="O21" s="9"/>
      <c r="P21" s="9"/>
      <c r="Q21" s="9"/>
      <c r="R21" s="9"/>
      <c r="S21" s="9"/>
      <c r="T21" s="9"/>
      <c r="U21" s="9"/>
      <c r="V21" s="9"/>
      <c r="W21" s="9"/>
      <c r="X21" s="9"/>
      <c r="Y21" s="9"/>
      <c r="Z21" s="9"/>
    </row>
    <row r="22" spans="1:26" ht="14.25" customHeight="1" x14ac:dyDescent="0.25">
      <c r="A22" s="6" t="s">
        <v>44</v>
      </c>
      <c r="C22" s="10"/>
      <c r="D22" s="10"/>
      <c r="E22" s="10"/>
      <c r="F22" s="10"/>
      <c r="G22" s="10"/>
      <c r="H22" s="10"/>
      <c r="I22" s="10"/>
      <c r="J22" s="10"/>
      <c r="K22" s="10"/>
      <c r="L22" s="10"/>
      <c r="M22" s="10"/>
      <c r="N22" s="10"/>
      <c r="O22" s="9"/>
      <c r="P22" s="9"/>
      <c r="Q22" s="9"/>
      <c r="R22" s="9"/>
      <c r="S22" s="9"/>
      <c r="T22" s="9"/>
      <c r="U22" s="9"/>
      <c r="V22" s="9"/>
      <c r="W22" s="9"/>
      <c r="X22" s="9"/>
      <c r="Y22" s="9"/>
      <c r="Z22" s="9"/>
    </row>
    <row r="23" spans="1:26" ht="14.25" customHeight="1" x14ac:dyDescent="0.25">
      <c r="A23" s="6" t="s">
        <v>45</v>
      </c>
      <c r="C23" s="12"/>
      <c r="D23" s="12"/>
      <c r="E23" s="12"/>
      <c r="F23" s="12"/>
      <c r="G23" s="12"/>
      <c r="H23" s="12"/>
      <c r="I23" s="12"/>
      <c r="J23" s="12"/>
      <c r="K23" s="12"/>
      <c r="L23" s="12"/>
      <c r="M23" s="12"/>
      <c r="N23" s="12"/>
      <c r="O23" s="9"/>
      <c r="P23" s="9"/>
      <c r="Q23" s="9"/>
      <c r="R23" s="9"/>
      <c r="S23" s="9"/>
      <c r="T23" s="9"/>
      <c r="U23" s="9"/>
      <c r="V23" s="9"/>
      <c r="W23" s="9"/>
      <c r="X23" s="9"/>
      <c r="Y23" s="9"/>
      <c r="Z23" s="9"/>
    </row>
    <row r="24" spans="1:26" ht="14.25" customHeight="1" x14ac:dyDescent="0.25">
      <c r="A24" s="6" t="s">
        <v>46</v>
      </c>
      <c r="C24" s="10"/>
      <c r="D24" s="10"/>
      <c r="E24" s="10"/>
      <c r="F24" s="9"/>
      <c r="G24" s="9"/>
      <c r="H24" s="9"/>
      <c r="I24" s="9"/>
      <c r="J24" s="9"/>
      <c r="K24" s="9"/>
      <c r="L24" s="9"/>
      <c r="M24" s="9"/>
      <c r="N24" s="9"/>
      <c r="O24" s="9"/>
      <c r="P24" s="9"/>
      <c r="Q24" s="9"/>
      <c r="R24" s="9"/>
      <c r="S24" s="9"/>
      <c r="T24" s="9"/>
      <c r="U24" s="9"/>
      <c r="V24" s="9"/>
      <c r="W24" s="9"/>
      <c r="X24" s="9"/>
      <c r="Y24" s="9"/>
      <c r="Z24" s="9"/>
    </row>
    <row r="25" spans="1:26" ht="14.25" customHeight="1" x14ac:dyDescent="0.25">
      <c r="A25" s="6" t="s">
        <v>47</v>
      </c>
      <c r="C25" s="12"/>
      <c r="D25" s="12"/>
      <c r="E25" s="12"/>
      <c r="F25" s="12"/>
      <c r="G25" s="12"/>
      <c r="H25" s="12"/>
      <c r="I25" s="12"/>
      <c r="J25" s="12"/>
      <c r="K25" s="12"/>
      <c r="L25" s="12"/>
      <c r="M25" s="12"/>
      <c r="N25" s="12"/>
      <c r="O25" s="9"/>
      <c r="P25" s="9"/>
      <c r="Q25" s="9"/>
      <c r="R25" s="9"/>
      <c r="S25" s="9"/>
      <c r="T25" s="9"/>
      <c r="U25" s="9"/>
      <c r="V25" s="9"/>
      <c r="W25" s="9"/>
      <c r="X25" s="9"/>
      <c r="Y25" s="9"/>
      <c r="Z25" s="9"/>
    </row>
    <row r="26" spans="1:26" ht="14.25" customHeight="1" x14ac:dyDescent="0.25">
      <c r="A26" s="6" t="s">
        <v>48</v>
      </c>
      <c r="C26" s="10"/>
      <c r="D26" s="10"/>
      <c r="E26" s="10"/>
      <c r="F26" s="10"/>
      <c r="G26" s="10"/>
      <c r="H26" s="9"/>
      <c r="I26" s="9"/>
      <c r="J26" s="9"/>
      <c r="K26" s="9"/>
      <c r="L26" s="9"/>
      <c r="M26" s="9"/>
      <c r="N26" s="9"/>
      <c r="O26" s="9"/>
      <c r="P26" s="9"/>
      <c r="Q26" s="9"/>
      <c r="R26" s="9"/>
      <c r="S26" s="9"/>
      <c r="T26" s="9"/>
      <c r="U26" s="9"/>
      <c r="V26" s="9"/>
      <c r="W26" s="9"/>
      <c r="X26" s="9"/>
      <c r="Y26" s="9"/>
      <c r="Z26" s="9"/>
    </row>
    <row r="27" spans="1:26" ht="14.25" customHeight="1" x14ac:dyDescent="0.25">
      <c r="A27" s="6" t="s">
        <v>49</v>
      </c>
      <c r="C27" s="12"/>
      <c r="D27" s="12"/>
      <c r="E27" s="12"/>
      <c r="F27" s="12"/>
      <c r="G27" s="12"/>
      <c r="H27" s="12"/>
      <c r="I27" s="12"/>
      <c r="J27" s="12"/>
      <c r="K27" s="12"/>
      <c r="L27" s="12"/>
      <c r="M27" s="12"/>
      <c r="N27" s="12"/>
      <c r="O27" s="9"/>
      <c r="P27" s="9"/>
      <c r="Q27" s="9"/>
      <c r="R27" s="9"/>
      <c r="S27" s="9"/>
      <c r="T27" s="9"/>
      <c r="U27" s="9"/>
      <c r="V27" s="9"/>
      <c r="W27" s="9"/>
      <c r="X27" s="9"/>
      <c r="Y27" s="9"/>
      <c r="Z27" s="9"/>
    </row>
    <row r="28" spans="1:26" ht="14.25" customHeight="1" x14ac:dyDescent="0.25">
      <c r="A28" s="7" t="s">
        <v>50</v>
      </c>
      <c r="C28" s="677" t="s">
        <v>51</v>
      </c>
      <c r="D28" s="677"/>
      <c r="E28" s="677"/>
      <c r="F28" s="677"/>
      <c r="G28" s="677"/>
      <c r="H28" s="14"/>
      <c r="I28" s="14"/>
      <c r="J28" s="14"/>
      <c r="K28" s="14"/>
      <c r="L28" s="9"/>
      <c r="M28" s="9"/>
      <c r="N28" s="9"/>
      <c r="O28" s="9"/>
      <c r="P28" s="9"/>
      <c r="Q28" s="9"/>
      <c r="R28" s="9"/>
      <c r="S28" s="9"/>
      <c r="T28" s="9"/>
      <c r="U28" s="9"/>
      <c r="V28" s="9"/>
      <c r="W28" s="9"/>
      <c r="X28" s="9"/>
      <c r="Y28" s="9"/>
      <c r="Z28" s="9"/>
    </row>
    <row r="29" spans="1:26" ht="13.5" customHeight="1" x14ac:dyDescent="0.25">
      <c r="A29" s="15" t="s">
        <v>52</v>
      </c>
      <c r="B29" s="16" t="s">
        <v>2</v>
      </c>
      <c r="C29" s="8" t="s">
        <v>38</v>
      </c>
      <c r="D29" s="8" t="s">
        <v>39</v>
      </c>
      <c r="E29" s="8" t="s">
        <v>40</v>
      </c>
      <c r="F29" s="8" t="s">
        <v>41</v>
      </c>
      <c r="G29" s="8" t="s">
        <v>42</v>
      </c>
      <c r="H29" s="8"/>
      <c r="I29" s="8"/>
      <c r="J29" s="8"/>
      <c r="K29" s="8"/>
      <c r="L29" s="8"/>
      <c r="M29" s="8"/>
      <c r="N29" s="8"/>
      <c r="O29" s="9"/>
      <c r="P29" s="9"/>
      <c r="Q29" s="9"/>
      <c r="R29" s="9"/>
      <c r="S29" s="9"/>
      <c r="T29" s="9"/>
      <c r="U29" s="9"/>
      <c r="V29" s="9"/>
      <c r="W29" s="9"/>
      <c r="X29" s="9"/>
      <c r="Y29" s="9"/>
      <c r="Z29" s="9"/>
    </row>
    <row r="30" spans="1:26" ht="13.5" customHeight="1" x14ac:dyDescent="0.25">
      <c r="A30" s="25" t="s">
        <v>18</v>
      </c>
      <c r="B30" s="274" t="s">
        <v>10499</v>
      </c>
      <c r="C30" s="809" t="s">
        <v>10812</v>
      </c>
      <c r="D30" s="809"/>
      <c r="E30" s="809"/>
      <c r="F30" s="809"/>
      <c r="G30" s="809"/>
      <c r="H30" s="11"/>
      <c r="I30" s="11"/>
      <c r="J30" s="11"/>
      <c r="K30" s="11"/>
      <c r="L30" s="11"/>
      <c r="M30" s="11"/>
      <c r="N30" s="11"/>
      <c r="O30" s="9"/>
      <c r="P30" s="9"/>
      <c r="Q30" s="9"/>
      <c r="R30" s="9"/>
      <c r="S30" s="9"/>
      <c r="T30" s="9"/>
      <c r="U30" s="9"/>
      <c r="V30" s="9"/>
      <c r="W30" s="9"/>
      <c r="X30" s="9"/>
      <c r="Y30" s="9"/>
      <c r="Z30" s="9"/>
    </row>
    <row r="31" spans="1:26" ht="13.5" customHeight="1" x14ac:dyDescent="0.25">
      <c r="A31" s="25" t="s">
        <v>10491</v>
      </c>
      <c r="B31" s="274" t="s">
        <v>10500</v>
      </c>
      <c r="C31" s="809"/>
      <c r="D31" s="809"/>
      <c r="E31" s="809"/>
      <c r="F31" s="809"/>
      <c r="G31" s="809"/>
      <c r="H31" s="11"/>
      <c r="I31" s="11"/>
      <c r="J31" s="11"/>
      <c r="K31" s="11"/>
      <c r="L31" s="11"/>
      <c r="M31" s="11"/>
      <c r="N31" s="11"/>
      <c r="O31" s="9"/>
      <c r="P31" s="9"/>
      <c r="Q31" s="9"/>
      <c r="R31" s="9"/>
      <c r="S31" s="9"/>
      <c r="T31" s="9"/>
      <c r="U31" s="9"/>
      <c r="V31" s="9"/>
      <c r="W31" s="9"/>
      <c r="X31" s="9"/>
      <c r="Y31" s="9"/>
      <c r="Z31" s="9"/>
    </row>
    <row r="32" spans="1:26" ht="13.5" customHeight="1" x14ac:dyDescent="0.25">
      <c r="A32" s="25" t="s">
        <v>10492</v>
      </c>
      <c r="B32" s="274" t="s">
        <v>10501</v>
      </c>
      <c r="C32" s="809"/>
      <c r="D32" s="809"/>
      <c r="E32" s="809"/>
      <c r="F32" s="809"/>
      <c r="G32" s="809"/>
      <c r="H32" s="11"/>
      <c r="I32" s="11"/>
      <c r="J32" s="11"/>
      <c r="K32" s="11"/>
      <c r="L32" s="11"/>
      <c r="M32" s="11"/>
      <c r="N32" s="11"/>
      <c r="O32" s="9"/>
      <c r="P32" s="9"/>
      <c r="Q32" s="9"/>
      <c r="R32" s="9"/>
      <c r="S32" s="9"/>
      <c r="T32" s="9"/>
      <c r="U32" s="9"/>
      <c r="V32" s="9"/>
      <c r="W32" s="9"/>
      <c r="X32" s="9"/>
      <c r="Y32" s="9"/>
      <c r="Z32" s="9"/>
    </row>
    <row r="33" spans="1:26" ht="13.5" customHeight="1" x14ac:dyDescent="0.25">
      <c r="A33" s="609" t="s">
        <v>10493</v>
      </c>
      <c r="B33" s="26" t="s">
        <v>10502</v>
      </c>
      <c r="C33" s="809"/>
      <c r="D33" s="809"/>
      <c r="E33" s="809"/>
      <c r="F33" s="809"/>
      <c r="G33" s="809"/>
      <c r="H33" s="11"/>
      <c r="I33" s="11"/>
      <c r="J33" s="11"/>
      <c r="K33" s="11"/>
      <c r="L33" s="11"/>
      <c r="M33" s="11"/>
      <c r="N33" s="11"/>
      <c r="O33" s="9"/>
      <c r="P33" s="9"/>
      <c r="Q33" s="9"/>
      <c r="R33" s="9"/>
      <c r="S33" s="9"/>
      <c r="T33" s="9"/>
      <c r="U33" s="9"/>
      <c r="V33" s="9"/>
      <c r="W33" s="9"/>
      <c r="X33" s="9"/>
      <c r="Y33" s="9"/>
      <c r="Z33" s="9"/>
    </row>
    <row r="34" spans="1:26" ht="13.5" customHeight="1" x14ac:dyDescent="0.25">
      <c r="A34" s="25" t="s">
        <v>5918</v>
      </c>
      <c r="B34" s="274" t="s">
        <v>5918</v>
      </c>
      <c r="C34" s="809"/>
      <c r="D34" s="809"/>
      <c r="E34" s="809"/>
      <c r="F34" s="809"/>
      <c r="G34" s="809"/>
      <c r="H34" s="11"/>
      <c r="I34" s="11"/>
      <c r="J34" s="11"/>
      <c r="K34" s="11"/>
      <c r="L34" s="11"/>
      <c r="M34" s="11"/>
      <c r="N34" s="11"/>
      <c r="O34" s="9"/>
      <c r="P34" s="9"/>
      <c r="Q34" s="9"/>
      <c r="R34" s="9"/>
      <c r="S34" s="9"/>
      <c r="T34" s="9"/>
      <c r="U34" s="9"/>
      <c r="V34" s="9"/>
      <c r="W34" s="9"/>
      <c r="X34" s="9"/>
      <c r="Y34" s="9"/>
      <c r="Z34" s="9"/>
    </row>
    <row r="35" spans="1:26" s="19" customFormat="1" ht="13.5" customHeight="1" x14ac:dyDescent="0.25">
      <c r="A35" s="19" t="s">
        <v>53</v>
      </c>
      <c r="C35" s="20"/>
      <c r="D35" s="20"/>
      <c r="E35" s="20"/>
      <c r="F35" s="20"/>
      <c r="G35" s="20"/>
      <c r="H35" s="20"/>
      <c r="I35" s="20"/>
      <c r="J35" s="20"/>
      <c r="K35" s="20"/>
      <c r="L35" s="20"/>
      <c r="M35" s="20"/>
      <c r="N35" s="20"/>
      <c r="O35" s="21"/>
      <c r="P35" s="21"/>
      <c r="Q35" s="21"/>
      <c r="R35" s="21"/>
      <c r="S35" s="21"/>
      <c r="T35" s="21"/>
      <c r="U35" s="21"/>
      <c r="V35" s="21"/>
      <c r="W35" s="21"/>
      <c r="X35" s="21"/>
      <c r="Y35" s="21"/>
      <c r="Z35" s="21"/>
    </row>
  </sheetData>
  <mergeCells count="18">
    <mergeCell ref="C30:G34"/>
    <mergeCell ref="B9:G9"/>
    <mergeCell ref="B10:G10"/>
    <mergeCell ref="B11:G11"/>
    <mergeCell ref="B12:G12"/>
    <mergeCell ref="B13:G13"/>
    <mergeCell ref="B14:G14"/>
    <mergeCell ref="B15:G15"/>
    <mergeCell ref="B16:G16"/>
    <mergeCell ref="B17:G17"/>
    <mergeCell ref="B18:G19"/>
    <mergeCell ref="C28:G28"/>
    <mergeCell ref="B8:G8"/>
    <mergeCell ref="B3:G3"/>
    <mergeCell ref="B4:G4"/>
    <mergeCell ref="B5:G5"/>
    <mergeCell ref="B6:G6"/>
    <mergeCell ref="B7:G7"/>
  </mergeCells>
  <dataValidations count="3">
    <dataValidation type="list" allowBlank="1" showInputMessage="1" showErrorMessage="1" sqref="B5:G5" xr:uid="{00000000-0002-0000-E702-000000000000}">
      <formula1>$Z$4:$Z$9</formula1>
    </dataValidation>
    <dataValidation type="list" allowBlank="1" showInputMessage="1" showErrorMessage="1" sqref="B10:G10" xr:uid="{00000000-0002-0000-E702-000001000000}">
      <formula1>$Z$10:$Z$11</formula1>
    </dataValidation>
    <dataValidation type="list" allowBlank="1" showInputMessage="1" showErrorMessage="1" sqref="B12:G12" xr:uid="{00000000-0002-0000-E702-000002000000}">
      <formula1>$Z$12:$Z$13</formula1>
    </dataValidation>
  </dataValidations>
  <hyperlinks>
    <hyperlink ref="B1" location="Index" display="Index" xr:uid="{00000000-0004-0000-E702-000000000000}"/>
  </hyperlinks>
  <pageMargins left="0.11811023622047245" right="0.11811023622047245" top="0.35433070866141736" bottom="0.15748031496062992" header="0.31496062992125984" footer="0.31496062992125984"/>
  <pageSetup paperSize="9" orientation="landscape" r:id="rId1"/>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2-000000000000}">
  <dimension ref="A1:Z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C21" sqref="C21:G26"/>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10525</v>
      </c>
      <c r="C3" s="702"/>
      <c r="D3" s="702"/>
      <c r="E3" s="702"/>
      <c r="F3" s="702"/>
      <c r="G3" s="702"/>
    </row>
    <row r="4" spans="1:26" ht="14.25" customHeight="1" x14ac:dyDescent="0.25">
      <c r="A4" s="6" t="s">
        <v>2</v>
      </c>
      <c r="B4" s="699" t="s">
        <v>10526</v>
      </c>
      <c r="C4" s="699"/>
      <c r="D4" s="699"/>
      <c r="E4" s="699"/>
      <c r="F4" s="699"/>
      <c r="G4" s="699"/>
      <c r="Y4" s="431" t="s">
        <v>3</v>
      </c>
      <c r="Z4" s="431" t="s">
        <v>4</v>
      </c>
    </row>
    <row r="5" spans="1:26" ht="14.25" customHeight="1" x14ac:dyDescent="0.25">
      <c r="A5" s="6" t="s">
        <v>5</v>
      </c>
      <c r="B5" s="699" t="s">
        <v>6</v>
      </c>
      <c r="C5" s="699"/>
      <c r="D5" s="699"/>
      <c r="E5" s="699"/>
      <c r="F5" s="699"/>
      <c r="G5" s="699"/>
      <c r="Z5" s="431" t="s">
        <v>7</v>
      </c>
    </row>
    <row r="6" spans="1:26" ht="14.25" customHeight="1" x14ac:dyDescent="0.25">
      <c r="A6" s="6" t="s">
        <v>8</v>
      </c>
      <c r="B6" s="699" t="s">
        <v>9</v>
      </c>
      <c r="C6" s="699"/>
      <c r="D6" s="699"/>
      <c r="E6" s="699"/>
      <c r="F6" s="699"/>
      <c r="G6" s="699"/>
      <c r="Z6" s="431" t="s">
        <v>10</v>
      </c>
    </row>
    <row r="7" spans="1:26" ht="14.25" customHeight="1" x14ac:dyDescent="0.25">
      <c r="A7" s="6" t="s">
        <v>11</v>
      </c>
      <c r="B7" s="688" t="s">
        <v>10462</v>
      </c>
      <c r="C7" s="688"/>
      <c r="D7" s="688"/>
      <c r="E7" s="688"/>
      <c r="F7" s="688"/>
      <c r="G7" s="688"/>
      <c r="Z7" s="431" t="s">
        <v>16</v>
      </c>
    </row>
    <row r="8" spans="1:26" ht="14.25" customHeight="1" x14ac:dyDescent="0.25">
      <c r="A8" s="6" t="s">
        <v>13</v>
      </c>
      <c r="B8" s="699" t="s">
        <v>9</v>
      </c>
      <c r="C8" s="699"/>
      <c r="D8" s="699"/>
      <c r="E8" s="699"/>
      <c r="F8" s="699"/>
      <c r="G8" s="699"/>
      <c r="Z8" s="431" t="s">
        <v>6</v>
      </c>
    </row>
    <row r="9" spans="1:26" ht="14.25" customHeight="1" x14ac:dyDescent="0.25">
      <c r="A9" s="6" t="s">
        <v>15</v>
      </c>
      <c r="B9" s="776" t="s">
        <v>10463</v>
      </c>
      <c r="C9" s="776"/>
      <c r="D9" s="776"/>
      <c r="E9" s="776"/>
      <c r="F9" s="776"/>
      <c r="G9" s="776"/>
      <c r="Z9" s="431" t="s">
        <v>21</v>
      </c>
    </row>
    <row r="10" spans="1:26" ht="14.25" customHeight="1" x14ac:dyDescent="0.25">
      <c r="A10" s="6" t="s">
        <v>17</v>
      </c>
      <c r="B10" s="699" t="s">
        <v>18</v>
      </c>
      <c r="C10" s="699"/>
      <c r="D10" s="699"/>
      <c r="E10" s="699"/>
      <c r="F10" s="699"/>
      <c r="G10" s="699"/>
      <c r="Y10" s="431" t="s">
        <v>24</v>
      </c>
      <c r="Z10" s="431" t="s">
        <v>25</v>
      </c>
    </row>
    <row r="11" spans="1:26" ht="14.25" customHeight="1" x14ac:dyDescent="0.25">
      <c r="A11" s="6" t="s">
        <v>19</v>
      </c>
      <c r="B11" s="699" t="s">
        <v>20</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104</v>
      </c>
      <c r="C13" s="699"/>
      <c r="D13" s="699"/>
      <c r="E13" s="699"/>
      <c r="F13" s="699"/>
      <c r="G13" s="699"/>
      <c r="Z13" s="431" t="s">
        <v>31</v>
      </c>
    </row>
    <row r="14" spans="1:26" ht="14.25" customHeight="1" x14ac:dyDescent="0.25">
      <c r="A14" s="6" t="s">
        <v>28</v>
      </c>
      <c r="B14" s="688" t="s">
        <v>10527</v>
      </c>
      <c r="C14" s="688"/>
      <c r="D14" s="688"/>
      <c r="E14" s="688"/>
      <c r="F14" s="688"/>
      <c r="G14" s="688"/>
    </row>
    <row r="15" spans="1:26" ht="47.25" customHeight="1" x14ac:dyDescent="0.25">
      <c r="A15" s="6" t="s">
        <v>30</v>
      </c>
      <c r="B15" s="682" t="s">
        <v>10510</v>
      </c>
      <c r="C15" s="682"/>
      <c r="D15" s="682"/>
      <c r="E15" s="682"/>
      <c r="F15" s="682"/>
      <c r="G15" s="682"/>
    </row>
    <row r="16" spans="1:26" ht="14.25" customHeight="1" x14ac:dyDescent="0.25">
      <c r="A16" s="6" t="s">
        <v>32</v>
      </c>
      <c r="B16" s="699" t="s">
        <v>105</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699" t="s">
        <v>10466</v>
      </c>
      <c r="C18" s="699"/>
      <c r="D18" s="699"/>
      <c r="E18" s="699"/>
      <c r="F18" s="699"/>
      <c r="G18" s="699"/>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431" t="s">
        <v>67</v>
      </c>
      <c r="B29" s="430" t="s">
        <v>18</v>
      </c>
      <c r="C29" s="809" t="s">
        <v>10812</v>
      </c>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431" t="s">
        <v>66</v>
      </c>
      <c r="B30" s="430" t="s">
        <v>25</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s="19" customFormat="1" ht="13.5" customHeight="1" x14ac:dyDescent="0.25">
      <c r="A31" s="19" t="s">
        <v>53</v>
      </c>
      <c r="C31" s="20"/>
      <c r="D31" s="20"/>
      <c r="E31" s="20"/>
      <c r="F31" s="20"/>
      <c r="G31" s="20"/>
      <c r="H31" s="20"/>
      <c r="I31" s="20"/>
      <c r="J31" s="20"/>
      <c r="K31" s="20"/>
      <c r="L31" s="20"/>
      <c r="M31" s="20"/>
      <c r="N31" s="20"/>
      <c r="O31" s="21"/>
      <c r="P31" s="21"/>
      <c r="Q31" s="21"/>
      <c r="R31" s="21"/>
      <c r="S31" s="21"/>
      <c r="T31" s="21"/>
      <c r="U31" s="21"/>
      <c r="V31" s="21"/>
      <c r="W31" s="21"/>
      <c r="X31" s="21"/>
      <c r="Y31" s="21"/>
      <c r="Z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E802-000000000000}">
      <formula1>$Z$12:$Z$13</formula1>
    </dataValidation>
    <dataValidation type="list" allowBlank="1" showInputMessage="1" showErrorMessage="1" sqref="B10:G10" xr:uid="{00000000-0002-0000-E802-000001000000}">
      <formula1>$Z$10:$Z$11</formula1>
    </dataValidation>
    <dataValidation type="list" allowBlank="1" showInputMessage="1" showErrorMessage="1" sqref="B5:G5" xr:uid="{00000000-0002-0000-E802-000002000000}">
      <formula1>$Z$4:$Z$9</formula1>
    </dataValidation>
  </dataValidations>
  <hyperlinks>
    <hyperlink ref="B1" location="Index" display="Index" xr:uid="{00000000-0004-0000-E802-000000000000}"/>
  </hyperlinks>
  <pageMargins left="0.31496062992125984" right="0.31496062992125984" top="0.35433070866141736" bottom="0.15748031496062992" header="0.31496062992125984" footer="0.31496062992125984"/>
  <pageSetup paperSize="9" orientation="landscape" r:id="rId1"/>
</worksheet>
</file>

<file path=xl/worksheets/sheet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2-000000000000}">
  <dimension ref="A1:Z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I26" sqref="I26"/>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10528</v>
      </c>
      <c r="C3" s="702"/>
      <c r="D3" s="702"/>
      <c r="E3" s="702"/>
      <c r="F3" s="702"/>
      <c r="G3" s="702"/>
    </row>
    <row r="4" spans="1:26" ht="14.25" customHeight="1" x14ac:dyDescent="0.25">
      <c r="A4" s="6" t="s">
        <v>2</v>
      </c>
      <c r="B4" s="699" t="s">
        <v>10529</v>
      </c>
      <c r="C4" s="699"/>
      <c r="D4" s="699"/>
      <c r="E4" s="699"/>
      <c r="F4" s="699"/>
      <c r="G4" s="699"/>
      <c r="Y4" s="431" t="s">
        <v>3</v>
      </c>
      <c r="Z4" s="431" t="s">
        <v>4</v>
      </c>
    </row>
    <row r="5" spans="1:26" ht="14.25" customHeight="1" x14ac:dyDescent="0.25">
      <c r="A5" s="6" t="s">
        <v>5</v>
      </c>
      <c r="B5" s="699" t="s">
        <v>6</v>
      </c>
      <c r="C5" s="699"/>
      <c r="D5" s="699"/>
      <c r="E5" s="699"/>
      <c r="F5" s="699"/>
      <c r="G5" s="699"/>
      <c r="Z5" s="431" t="s">
        <v>7</v>
      </c>
    </row>
    <row r="6" spans="1:26" ht="14.25" customHeight="1" x14ac:dyDescent="0.25">
      <c r="A6" s="6" t="s">
        <v>8</v>
      </c>
      <c r="B6" s="699" t="s">
        <v>9</v>
      </c>
      <c r="C6" s="699"/>
      <c r="D6" s="699"/>
      <c r="E6" s="699"/>
      <c r="F6" s="699"/>
      <c r="G6" s="699"/>
      <c r="Z6" s="431" t="s">
        <v>10</v>
      </c>
    </row>
    <row r="7" spans="1:26" ht="14.25" customHeight="1" x14ac:dyDescent="0.25">
      <c r="A7" s="6" t="s">
        <v>11</v>
      </c>
      <c r="B7" s="688" t="s">
        <v>10462</v>
      </c>
      <c r="C7" s="688"/>
      <c r="D7" s="688"/>
      <c r="E7" s="688"/>
      <c r="F7" s="688"/>
      <c r="G7" s="688"/>
      <c r="Z7" s="431" t="s">
        <v>16</v>
      </c>
    </row>
    <row r="8" spans="1:26" ht="14.25" customHeight="1" x14ac:dyDescent="0.25">
      <c r="A8" s="6" t="s">
        <v>13</v>
      </c>
      <c r="B8" s="699" t="s">
        <v>9</v>
      </c>
      <c r="C8" s="699"/>
      <c r="D8" s="699"/>
      <c r="E8" s="699"/>
      <c r="F8" s="699"/>
      <c r="G8" s="699"/>
      <c r="Z8" s="431" t="s">
        <v>6</v>
      </c>
    </row>
    <row r="9" spans="1:26" ht="14.25" customHeight="1" x14ac:dyDescent="0.25">
      <c r="A9" s="6" t="s">
        <v>15</v>
      </c>
      <c r="B9" s="776" t="s">
        <v>10463</v>
      </c>
      <c r="C9" s="776"/>
      <c r="D9" s="776"/>
      <c r="E9" s="776"/>
      <c r="F9" s="776"/>
      <c r="G9" s="776"/>
      <c r="Z9" s="431" t="s">
        <v>21</v>
      </c>
    </row>
    <row r="10" spans="1:26" ht="14.25" customHeight="1" x14ac:dyDescent="0.25">
      <c r="A10" s="6" t="s">
        <v>17</v>
      </c>
      <c r="B10" s="699" t="s">
        <v>18</v>
      </c>
      <c r="C10" s="699"/>
      <c r="D10" s="699"/>
      <c r="E10" s="699"/>
      <c r="F10" s="699"/>
      <c r="G10" s="699"/>
      <c r="Y10" s="431" t="s">
        <v>24</v>
      </c>
      <c r="Z10" s="431" t="s">
        <v>25</v>
      </c>
    </row>
    <row r="11" spans="1:26" ht="14.25" customHeight="1" x14ac:dyDescent="0.25">
      <c r="A11" s="6" t="s">
        <v>19</v>
      </c>
      <c r="B11" s="699" t="s">
        <v>20</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105</v>
      </c>
      <c r="C13" s="699"/>
      <c r="D13" s="699"/>
      <c r="E13" s="699"/>
      <c r="F13" s="699"/>
      <c r="G13" s="699"/>
      <c r="Z13" s="431" t="s">
        <v>31</v>
      </c>
    </row>
    <row r="14" spans="1:26" ht="14.25" customHeight="1" x14ac:dyDescent="0.25">
      <c r="A14" s="6" t="s">
        <v>28</v>
      </c>
      <c r="B14" s="688" t="s">
        <v>10530</v>
      </c>
      <c r="C14" s="688"/>
      <c r="D14" s="688"/>
      <c r="E14" s="688"/>
      <c r="F14" s="688"/>
      <c r="G14" s="688"/>
    </row>
    <row r="15" spans="1:26" ht="47.25" customHeight="1" x14ac:dyDescent="0.25">
      <c r="A15" s="6" t="s">
        <v>30</v>
      </c>
      <c r="B15" s="682" t="s">
        <v>10510</v>
      </c>
      <c r="C15" s="682"/>
      <c r="D15" s="682"/>
      <c r="E15" s="682"/>
      <c r="F15" s="682"/>
      <c r="G15" s="682"/>
    </row>
    <row r="16" spans="1:26" ht="14.25" customHeight="1" x14ac:dyDescent="0.25">
      <c r="A16" s="6" t="s">
        <v>32</v>
      </c>
      <c r="B16" s="699" t="s">
        <v>104</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776" t="s">
        <v>10466</v>
      </c>
      <c r="C18" s="776"/>
      <c r="D18" s="776"/>
      <c r="E18" s="776"/>
      <c r="F18" s="776"/>
      <c r="G18" s="776"/>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431" t="s">
        <v>67</v>
      </c>
      <c r="B29" s="430" t="s">
        <v>18</v>
      </c>
      <c r="C29" s="809" t="s">
        <v>10812</v>
      </c>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431" t="s">
        <v>66</v>
      </c>
      <c r="B30" s="430" t="s">
        <v>25</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s="19" customFormat="1" ht="13.5" customHeight="1" x14ac:dyDescent="0.25">
      <c r="A31" s="19" t="s">
        <v>53</v>
      </c>
      <c r="C31" s="20"/>
      <c r="D31" s="20"/>
      <c r="E31" s="20"/>
      <c r="F31" s="20"/>
      <c r="G31" s="20"/>
      <c r="H31" s="20"/>
      <c r="I31" s="20"/>
      <c r="J31" s="20"/>
      <c r="K31" s="20"/>
      <c r="L31" s="20"/>
      <c r="M31" s="20"/>
      <c r="N31" s="20"/>
      <c r="O31" s="21"/>
      <c r="P31" s="21"/>
      <c r="Q31" s="21"/>
      <c r="R31" s="21"/>
      <c r="S31" s="21"/>
      <c r="T31" s="21"/>
      <c r="U31" s="21"/>
      <c r="V31" s="21"/>
      <c r="W31" s="21"/>
      <c r="X31" s="21"/>
      <c r="Y31" s="21"/>
      <c r="Z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E902-000000000000}">
      <formula1>$Z$4:$Z$9</formula1>
    </dataValidation>
    <dataValidation type="list" allowBlank="1" showInputMessage="1" showErrorMessage="1" sqref="B10:G10" xr:uid="{00000000-0002-0000-E902-000001000000}">
      <formula1>$Z$10:$Z$11</formula1>
    </dataValidation>
    <dataValidation type="list" allowBlank="1" showInputMessage="1" showErrorMessage="1" sqref="B12:G12" xr:uid="{00000000-0002-0000-E902-000002000000}">
      <formula1>$Z$12:$Z$13</formula1>
    </dataValidation>
  </dataValidations>
  <hyperlinks>
    <hyperlink ref="B1" location="Index" display="Index" xr:uid="{00000000-0004-0000-E902-000000000000}"/>
  </hyperlinks>
  <pageMargins left="0.31496062992125984" right="0.31496062992125984" top="0.35433070866141736" bottom="0.15748031496062992" header="0.31496062992125984" footer="0.31496062992125984"/>
  <pageSetup paperSize="9" orientation="landscape" r:id="rId1"/>
</worksheet>
</file>

<file path=xl/worksheets/sheet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2-000000000000}">
  <dimension ref="A1:Z31"/>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C31" sqref="C31:G31"/>
    </sheetView>
  </sheetViews>
  <sheetFormatPr defaultColWidth="9.140625" defaultRowHeight="15" x14ac:dyDescent="0.25"/>
  <cols>
    <col min="1" max="1" width="36.7109375" style="431" customWidth="1"/>
    <col min="2" max="2" width="60.7109375" style="431" customWidth="1"/>
    <col min="3" max="7" width="8" style="431" customWidth="1"/>
    <col min="8" max="22" width="8.140625" style="431" customWidth="1"/>
    <col min="23" max="24" width="9.140625" style="431"/>
    <col min="25" max="25" width="24" style="431" bestFit="1" customWidth="1"/>
    <col min="26" max="16384" width="9.140625" style="431"/>
  </cols>
  <sheetData>
    <row r="1" spans="1:26" ht="18.75" x14ac:dyDescent="0.25">
      <c r="A1" s="200" t="s">
        <v>0</v>
      </c>
      <c r="B1" s="27" t="s">
        <v>183</v>
      </c>
      <c r="E1" s="3"/>
      <c r="F1" s="3"/>
    </row>
    <row r="2" spans="1:26" ht="14.25" customHeight="1" x14ac:dyDescent="0.25">
      <c r="B2" s="429"/>
      <c r="C2" s="429"/>
      <c r="D2" s="429"/>
      <c r="E2" s="429"/>
      <c r="F2" s="429"/>
    </row>
    <row r="3" spans="1:26" ht="14.25" customHeight="1" x14ac:dyDescent="0.25">
      <c r="A3" s="5" t="s">
        <v>1</v>
      </c>
      <c r="B3" s="702" t="s">
        <v>10531</v>
      </c>
      <c r="C3" s="702"/>
      <c r="D3" s="702"/>
      <c r="E3" s="702"/>
      <c r="F3" s="702"/>
      <c r="G3" s="702"/>
    </row>
    <row r="4" spans="1:26" ht="14.25" customHeight="1" x14ac:dyDescent="0.25">
      <c r="A4" s="6" t="s">
        <v>2</v>
      </c>
      <c r="B4" s="699" t="s">
        <v>10532</v>
      </c>
      <c r="C4" s="699"/>
      <c r="D4" s="699"/>
      <c r="E4" s="699"/>
      <c r="F4" s="699"/>
      <c r="G4" s="699"/>
      <c r="Y4" s="431" t="s">
        <v>3</v>
      </c>
      <c r="Z4" s="431" t="s">
        <v>4</v>
      </c>
    </row>
    <row r="5" spans="1:26" ht="14.25" customHeight="1" x14ac:dyDescent="0.25">
      <c r="A5" s="6" t="s">
        <v>5</v>
      </c>
      <c r="B5" s="699" t="s">
        <v>6</v>
      </c>
      <c r="C5" s="699"/>
      <c r="D5" s="699"/>
      <c r="E5" s="699"/>
      <c r="F5" s="699"/>
      <c r="G5" s="699"/>
      <c r="Z5" s="431" t="s">
        <v>7</v>
      </c>
    </row>
    <row r="6" spans="1:26" ht="14.25" customHeight="1" x14ac:dyDescent="0.25">
      <c r="A6" s="6" t="s">
        <v>8</v>
      </c>
      <c r="B6" s="699" t="s">
        <v>9</v>
      </c>
      <c r="C6" s="699"/>
      <c r="D6" s="699"/>
      <c r="E6" s="699"/>
      <c r="F6" s="699"/>
      <c r="G6" s="699"/>
      <c r="Z6" s="431" t="s">
        <v>10</v>
      </c>
    </row>
    <row r="7" spans="1:26" ht="14.25" customHeight="1" x14ac:dyDescent="0.25">
      <c r="A7" s="6" t="s">
        <v>11</v>
      </c>
      <c r="B7" s="688" t="s">
        <v>10462</v>
      </c>
      <c r="C7" s="688"/>
      <c r="D7" s="688"/>
      <c r="E7" s="688"/>
      <c r="F7" s="688"/>
      <c r="G7" s="688"/>
      <c r="Z7" s="431" t="s">
        <v>16</v>
      </c>
    </row>
    <row r="8" spans="1:26" ht="14.25" customHeight="1" x14ac:dyDescent="0.25">
      <c r="A8" s="6" t="s">
        <v>13</v>
      </c>
      <c r="B8" s="699" t="s">
        <v>9</v>
      </c>
      <c r="C8" s="699"/>
      <c r="D8" s="699"/>
      <c r="E8" s="699"/>
      <c r="F8" s="699"/>
      <c r="G8" s="699"/>
      <c r="Z8" s="431" t="s">
        <v>6</v>
      </c>
    </row>
    <row r="9" spans="1:26" ht="14.25" customHeight="1" x14ac:dyDescent="0.25">
      <c r="A9" s="6" t="s">
        <v>15</v>
      </c>
      <c r="B9" s="776" t="s">
        <v>10463</v>
      </c>
      <c r="C9" s="776"/>
      <c r="D9" s="776"/>
      <c r="E9" s="776"/>
      <c r="F9" s="776"/>
      <c r="G9" s="776"/>
      <c r="Z9" s="431" t="s">
        <v>21</v>
      </c>
    </row>
    <row r="10" spans="1:26" ht="14.25" customHeight="1" x14ac:dyDescent="0.25">
      <c r="A10" s="6" t="s">
        <v>17</v>
      </c>
      <c r="B10" s="699" t="s">
        <v>18</v>
      </c>
      <c r="C10" s="699"/>
      <c r="D10" s="699"/>
      <c r="E10" s="699"/>
      <c r="F10" s="699"/>
      <c r="G10" s="699"/>
      <c r="Y10" s="431" t="s">
        <v>24</v>
      </c>
      <c r="Z10" s="431" t="s">
        <v>25</v>
      </c>
    </row>
    <row r="11" spans="1:26" ht="14.25" customHeight="1" x14ac:dyDescent="0.25">
      <c r="A11" s="6" t="s">
        <v>19</v>
      </c>
      <c r="B11" s="699" t="s">
        <v>20</v>
      </c>
      <c r="C11" s="699"/>
      <c r="D11" s="699"/>
      <c r="E11" s="699"/>
      <c r="F11" s="699"/>
      <c r="G11" s="699"/>
      <c r="Z11" s="431" t="s">
        <v>18</v>
      </c>
    </row>
    <row r="12" spans="1:26" ht="14.25" customHeight="1" x14ac:dyDescent="0.25">
      <c r="A12" s="6" t="s">
        <v>22</v>
      </c>
      <c r="B12" s="688" t="s">
        <v>23</v>
      </c>
      <c r="C12" s="688"/>
      <c r="D12" s="688"/>
      <c r="E12" s="688"/>
      <c r="F12" s="688"/>
      <c r="G12" s="688"/>
      <c r="Y12" s="431" t="s">
        <v>29</v>
      </c>
      <c r="Z12" s="431" t="s">
        <v>23</v>
      </c>
    </row>
    <row r="13" spans="1:26" ht="14.25" customHeight="1" x14ac:dyDescent="0.25">
      <c r="A13" s="6" t="s">
        <v>26</v>
      </c>
      <c r="B13" s="699" t="s">
        <v>9</v>
      </c>
      <c r="C13" s="699"/>
      <c r="D13" s="699"/>
      <c r="E13" s="699"/>
      <c r="F13" s="699"/>
      <c r="G13" s="699"/>
      <c r="Z13" s="431" t="s">
        <v>31</v>
      </c>
    </row>
    <row r="14" spans="1:26" ht="14.25" customHeight="1" x14ac:dyDescent="0.25">
      <c r="A14" s="6" t="s">
        <v>28</v>
      </c>
      <c r="B14" s="688" t="s">
        <v>10533</v>
      </c>
      <c r="C14" s="688"/>
      <c r="D14" s="688"/>
      <c r="E14" s="688"/>
      <c r="F14" s="688"/>
      <c r="G14" s="688"/>
      <c r="Z14" s="431" t="s">
        <v>34</v>
      </c>
    </row>
    <row r="15" spans="1:26" ht="28.5" customHeight="1" x14ac:dyDescent="0.25">
      <c r="A15" s="6" t="s">
        <v>30</v>
      </c>
      <c r="B15" s="682" t="s">
        <v>10465</v>
      </c>
      <c r="C15" s="682"/>
      <c r="D15" s="682"/>
      <c r="E15" s="682"/>
      <c r="F15" s="682"/>
      <c r="G15" s="682"/>
    </row>
    <row r="16" spans="1:26" ht="14.25" customHeight="1" x14ac:dyDescent="0.25">
      <c r="A16" s="6" t="s">
        <v>32</v>
      </c>
      <c r="B16" s="699" t="s">
        <v>106</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699" t="s">
        <v>10466</v>
      </c>
      <c r="C18" s="699"/>
      <c r="D18" s="699"/>
      <c r="E18" s="699"/>
      <c r="F18" s="699"/>
      <c r="G18" s="699"/>
    </row>
    <row r="19" spans="1:26" ht="14.25" customHeight="1" x14ac:dyDescent="0.25">
      <c r="A19" s="7" t="s">
        <v>37</v>
      </c>
      <c r="C19" s="8" t="s">
        <v>38</v>
      </c>
      <c r="D19" s="8" t="s">
        <v>39</v>
      </c>
      <c r="E19" s="8" t="s">
        <v>40</v>
      </c>
      <c r="F19" s="8" t="s">
        <v>41</v>
      </c>
      <c r="G19" s="8" t="s">
        <v>42</v>
      </c>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v>24581</v>
      </c>
      <c r="D20" s="10">
        <v>24545</v>
      </c>
      <c r="E20" s="10">
        <v>24463</v>
      </c>
      <c r="F20" s="11">
        <v>25256</v>
      </c>
      <c r="G20" s="11">
        <v>24813</v>
      </c>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t="s">
        <v>51</v>
      </c>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t="s">
        <v>38</v>
      </c>
      <c r="D28" s="8" t="s">
        <v>39</v>
      </c>
      <c r="E28" s="8" t="s">
        <v>40</v>
      </c>
      <c r="F28" s="8" t="s">
        <v>41</v>
      </c>
      <c r="G28" s="8" t="s">
        <v>42</v>
      </c>
      <c r="H28" s="8"/>
      <c r="I28" s="8"/>
      <c r="J28" s="8"/>
      <c r="K28" s="8"/>
      <c r="L28" s="8"/>
      <c r="M28" s="8"/>
      <c r="N28" s="8"/>
      <c r="O28" s="9"/>
      <c r="P28" s="9"/>
      <c r="Q28" s="9"/>
      <c r="R28" s="9"/>
      <c r="S28" s="9"/>
      <c r="T28" s="9"/>
      <c r="U28" s="9"/>
      <c r="V28" s="9"/>
      <c r="W28" s="9"/>
      <c r="X28" s="9"/>
      <c r="Y28" s="9"/>
      <c r="Z28" s="9"/>
    </row>
    <row r="29" spans="1:26" ht="13.5" customHeight="1" x14ac:dyDescent="0.25">
      <c r="A29" s="431" t="s">
        <v>67</v>
      </c>
      <c r="B29" s="430" t="s">
        <v>18</v>
      </c>
      <c r="C29" s="809" t="s">
        <v>10812</v>
      </c>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431" t="s">
        <v>66</v>
      </c>
      <c r="B30" s="430" t="s">
        <v>25</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s="19" customFormat="1" ht="13.5" customHeight="1" x14ac:dyDescent="0.25">
      <c r="A31" s="19" t="s">
        <v>53</v>
      </c>
      <c r="C31" s="20"/>
      <c r="D31" s="20"/>
      <c r="E31" s="20"/>
      <c r="F31" s="20"/>
      <c r="G31" s="20"/>
      <c r="H31" s="20"/>
      <c r="I31" s="20"/>
      <c r="J31" s="20"/>
      <c r="K31" s="20"/>
      <c r="L31" s="20"/>
      <c r="M31" s="20"/>
      <c r="N31" s="20"/>
      <c r="O31" s="21"/>
      <c r="P31" s="21"/>
      <c r="Q31" s="21"/>
      <c r="R31" s="21"/>
      <c r="S31" s="21"/>
      <c r="T31" s="21"/>
      <c r="U31" s="21"/>
      <c r="V31" s="21"/>
      <c r="W31" s="21"/>
      <c r="X31" s="21"/>
      <c r="Y31" s="21"/>
      <c r="Z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EA02-000000000000}">
      <formula1>$Z$12:$Z$13</formula1>
    </dataValidation>
    <dataValidation type="list" allowBlank="1" showInputMessage="1" showErrorMessage="1" sqref="B10:G10" xr:uid="{00000000-0002-0000-EA02-000001000000}">
      <formula1>$Z$10:$Z$11</formula1>
    </dataValidation>
    <dataValidation type="list" allowBlank="1" showInputMessage="1" showErrorMessage="1" sqref="B5:G5" xr:uid="{00000000-0002-0000-EA02-000002000000}">
      <formula1>$Z$4:$Z$9</formula1>
    </dataValidation>
  </dataValidations>
  <hyperlinks>
    <hyperlink ref="B1" location="Index" display="Index" xr:uid="{00000000-0004-0000-EA02-000000000000}"/>
  </hyperlinks>
  <pageMargins left="0.31496062992125984" right="0.31496062992125984" top="0.35433070866141736" bottom="0.15748031496062992" header="0.31496062992125984" footer="0.31496062992125984"/>
  <pageSetup paperSize="9" orientation="landscape" r:id="rId1"/>
</worksheet>
</file>

<file path=xl/worksheets/sheet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2-000000000000}">
  <dimension ref="A1:AA31"/>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C31" sqref="C31:H31"/>
    </sheetView>
  </sheetViews>
  <sheetFormatPr defaultColWidth="9.140625" defaultRowHeight="15" x14ac:dyDescent="0.25"/>
  <cols>
    <col min="1" max="1" width="36.85546875" style="431" customWidth="1"/>
    <col min="2" max="2" width="56.855468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200" t="s">
        <v>0</v>
      </c>
      <c r="B1" s="27" t="s">
        <v>183</v>
      </c>
      <c r="E1" s="3"/>
      <c r="F1" s="3"/>
    </row>
    <row r="2" spans="1:27" ht="14.25" customHeight="1" x14ac:dyDescent="0.25">
      <c r="B2" s="429"/>
      <c r="C2" s="429"/>
      <c r="D2" s="429"/>
      <c r="E2" s="429"/>
      <c r="F2" s="429"/>
    </row>
    <row r="3" spans="1:27" ht="14.25" customHeight="1" x14ac:dyDescent="0.25">
      <c r="A3" s="5" t="s">
        <v>1</v>
      </c>
      <c r="B3" s="702" t="s">
        <v>10534</v>
      </c>
      <c r="C3" s="702"/>
      <c r="D3" s="702"/>
      <c r="E3" s="702"/>
      <c r="F3" s="702"/>
      <c r="G3" s="702"/>
    </row>
    <row r="4" spans="1:27" ht="14.25" customHeight="1" x14ac:dyDescent="0.25">
      <c r="A4" s="6" t="s">
        <v>2</v>
      </c>
      <c r="B4" s="699" t="s">
        <v>10535</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99" t="s">
        <v>2981</v>
      </c>
      <c r="C7" s="699"/>
      <c r="D7" s="699"/>
      <c r="E7" s="699"/>
      <c r="F7" s="699"/>
      <c r="G7" s="699"/>
      <c r="AA7" s="431" t="s">
        <v>12</v>
      </c>
    </row>
    <row r="8" spans="1:27" ht="14.25" customHeight="1" x14ac:dyDescent="0.25">
      <c r="A8" s="6" t="s">
        <v>13</v>
      </c>
      <c r="B8" s="699" t="s">
        <v>9</v>
      </c>
      <c r="C8" s="699"/>
      <c r="D8" s="699"/>
      <c r="E8" s="699"/>
      <c r="F8" s="699"/>
      <c r="G8" s="699"/>
      <c r="AA8" s="431" t="s">
        <v>14</v>
      </c>
    </row>
    <row r="9" spans="1:27" ht="14.25" customHeight="1" x14ac:dyDescent="0.25">
      <c r="A9" s="6" t="s">
        <v>15</v>
      </c>
      <c r="B9" s="699" t="s">
        <v>10536</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23</v>
      </c>
      <c r="C12" s="688"/>
      <c r="D12" s="688"/>
      <c r="E12" s="688"/>
      <c r="F12" s="688"/>
      <c r="G12" s="688"/>
      <c r="Z12" s="431" t="s">
        <v>24</v>
      </c>
      <c r="AA12" s="431" t="s">
        <v>25</v>
      </c>
    </row>
    <row r="13" spans="1:27" ht="14.25" customHeight="1" x14ac:dyDescent="0.25">
      <c r="A13" s="6" t="s">
        <v>26</v>
      </c>
      <c r="B13" s="699" t="s">
        <v>9</v>
      </c>
      <c r="C13" s="699"/>
      <c r="D13" s="699"/>
      <c r="E13" s="699"/>
      <c r="F13" s="699"/>
      <c r="G13" s="699"/>
      <c r="AA13" s="431" t="s">
        <v>18</v>
      </c>
    </row>
    <row r="14" spans="1:27" ht="14.25" customHeight="1" x14ac:dyDescent="0.25">
      <c r="A14" s="6" t="s">
        <v>28</v>
      </c>
      <c r="B14" s="699" t="s">
        <v>10537</v>
      </c>
      <c r="C14" s="699"/>
      <c r="D14" s="699"/>
      <c r="E14" s="699"/>
      <c r="F14" s="699"/>
      <c r="G14" s="699"/>
      <c r="Z14" s="431" t="s">
        <v>29</v>
      </c>
      <c r="AA14" s="431" t="s">
        <v>23</v>
      </c>
    </row>
    <row r="15" spans="1:27" ht="31.5" customHeight="1" x14ac:dyDescent="0.25">
      <c r="A15" s="6" t="s">
        <v>30</v>
      </c>
      <c r="B15" s="682" t="s">
        <v>10538</v>
      </c>
      <c r="C15" s="682"/>
      <c r="D15" s="682"/>
      <c r="E15" s="682"/>
      <c r="F15" s="682"/>
      <c r="G15" s="682"/>
      <c r="AA15" s="431" t="s">
        <v>31</v>
      </c>
    </row>
    <row r="16" spans="1:27" ht="14.25" customHeight="1" x14ac:dyDescent="0.25">
      <c r="A16" s="6" t="s">
        <v>32</v>
      </c>
      <c r="B16" s="699" t="s">
        <v>108</v>
      </c>
      <c r="C16" s="699"/>
      <c r="D16" s="699"/>
      <c r="E16" s="699"/>
      <c r="F16" s="699"/>
      <c r="G16" s="699"/>
      <c r="AA16" s="431" t="s">
        <v>34</v>
      </c>
    </row>
    <row r="17" spans="1:27" ht="14.25" customHeight="1" x14ac:dyDescent="0.25">
      <c r="A17" s="6" t="s">
        <v>35</v>
      </c>
      <c r="B17" s="699" t="s">
        <v>9</v>
      </c>
      <c r="C17" s="699"/>
      <c r="D17" s="699"/>
      <c r="E17" s="699"/>
      <c r="F17" s="699"/>
      <c r="G17" s="699"/>
    </row>
    <row r="18" spans="1:27" ht="14.25" customHeight="1" x14ac:dyDescent="0.25">
      <c r="A18" s="6" t="s">
        <v>36</v>
      </c>
      <c r="B18" s="699" t="s">
        <v>10539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11"/>
      <c r="G25" s="11"/>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67</v>
      </c>
      <c r="B29" s="26" t="s">
        <v>109</v>
      </c>
      <c r="C29" s="745" t="s">
        <v>10809</v>
      </c>
      <c r="D29" s="745"/>
      <c r="E29" s="745"/>
      <c r="F29" s="745"/>
      <c r="G29" s="745"/>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66</v>
      </c>
      <c r="B30" s="26" t="s">
        <v>110</v>
      </c>
      <c r="C30" s="745"/>
      <c r="D30" s="745"/>
      <c r="E30" s="745"/>
      <c r="F30" s="745"/>
      <c r="G30" s="745"/>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c r="D31" s="20"/>
      <c r="E31" s="20"/>
      <c r="F31" s="20"/>
      <c r="G31" s="20"/>
      <c r="H31" s="20"/>
      <c r="I31" s="20"/>
      <c r="J31" s="20"/>
      <c r="K31" s="20"/>
      <c r="L31" s="20"/>
      <c r="M31" s="20"/>
      <c r="N31" s="20"/>
      <c r="O31" s="20"/>
      <c r="P31" s="21"/>
      <c r="Q31" s="21"/>
      <c r="R31" s="21"/>
      <c r="S31" s="21"/>
      <c r="T31" s="21"/>
      <c r="U31" s="21"/>
      <c r="V31" s="21"/>
      <c r="W31" s="21"/>
      <c r="X31" s="21"/>
      <c r="Y31" s="21"/>
      <c r="Z31" s="21"/>
      <c r="AA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EB02-000000000000}">
      <formula1>$AA$4:$AA$11</formula1>
    </dataValidation>
    <dataValidation type="list" allowBlank="1" showInputMessage="1" showErrorMessage="1" sqref="B10:G10" xr:uid="{00000000-0002-0000-EB02-000001000000}">
      <formula1>$AA$12:$AA$13</formula1>
    </dataValidation>
    <dataValidation type="list" allowBlank="1" showInputMessage="1" showErrorMessage="1" sqref="B12:G12" xr:uid="{00000000-0002-0000-EB02-000002000000}">
      <formula1>$AA$14:$AA$16</formula1>
    </dataValidation>
  </dataValidations>
  <hyperlinks>
    <hyperlink ref="B1" location="Index" display="Index" xr:uid="{00000000-0004-0000-EB02-000000000000}"/>
  </hyperlinks>
  <pageMargins left="0.11811023622047245" right="0.11811023622047245" top="0.35433070866141736" bottom="0.15748031496062992" header="0.31496062992125984" footer="0.31496062992125984"/>
  <pageSetup paperSize="9" orientation="landscape" r:id="rId1"/>
</worksheet>
</file>

<file path=xl/worksheets/sheet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2-000000000000}">
  <dimension ref="A1:AA32"/>
  <sheetViews>
    <sheetView workbookViewId="0">
      <pane xSplit="1" ySplit="2" topLeftCell="B15" activePane="bottomRight" state="frozen"/>
      <selection activeCell="B14" sqref="B14:G14"/>
      <selection pane="topRight" activeCell="B14" sqref="B14:G14"/>
      <selection pane="bottomLeft" activeCell="B14" sqref="B14:G14"/>
      <selection pane="bottomRight" activeCell="J29" sqref="J29"/>
    </sheetView>
  </sheetViews>
  <sheetFormatPr defaultColWidth="9.140625" defaultRowHeight="15" x14ac:dyDescent="0.25"/>
  <cols>
    <col min="1" max="1" width="36.85546875" style="431" customWidth="1"/>
    <col min="2" max="2" width="56.855468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200" t="s">
        <v>0</v>
      </c>
      <c r="B1" s="27" t="s">
        <v>183</v>
      </c>
      <c r="E1" s="3"/>
      <c r="F1" s="3"/>
    </row>
    <row r="2" spans="1:27" ht="14.25" customHeight="1" x14ac:dyDescent="0.25">
      <c r="B2" s="429"/>
      <c r="C2" s="429"/>
      <c r="D2" s="429"/>
      <c r="E2" s="429"/>
      <c r="F2" s="429"/>
    </row>
    <row r="3" spans="1:27" ht="14.25" customHeight="1" x14ac:dyDescent="0.25">
      <c r="A3" s="5" t="s">
        <v>1</v>
      </c>
      <c r="B3" s="702" t="s">
        <v>10540</v>
      </c>
      <c r="C3" s="702"/>
      <c r="D3" s="702"/>
      <c r="E3" s="702"/>
      <c r="F3" s="702"/>
      <c r="G3" s="702"/>
    </row>
    <row r="4" spans="1:27" ht="14.25" customHeight="1" x14ac:dyDescent="0.25">
      <c r="A4" s="6" t="s">
        <v>2</v>
      </c>
      <c r="B4" s="704" t="s">
        <v>10541</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6</v>
      </c>
      <c r="C6" s="699"/>
      <c r="D6" s="699"/>
      <c r="E6" s="699"/>
      <c r="F6" s="699"/>
      <c r="G6" s="699"/>
    </row>
    <row r="7" spans="1:27" ht="14.25" customHeight="1" x14ac:dyDescent="0.25">
      <c r="A7" s="6" t="s">
        <v>8</v>
      </c>
      <c r="B7" s="699" t="s">
        <v>9</v>
      </c>
      <c r="C7" s="699"/>
      <c r="D7" s="699"/>
      <c r="E7" s="699"/>
      <c r="F7" s="699"/>
      <c r="G7" s="699"/>
      <c r="Z7" s="431" t="s">
        <v>3</v>
      </c>
      <c r="AA7" s="431" t="s">
        <v>4</v>
      </c>
    </row>
    <row r="8" spans="1:27" ht="14.25" customHeight="1" x14ac:dyDescent="0.25">
      <c r="A8" s="6" t="s">
        <v>11</v>
      </c>
      <c r="B8" s="699" t="s">
        <v>2981</v>
      </c>
      <c r="C8" s="699"/>
      <c r="D8" s="699"/>
      <c r="E8" s="699"/>
      <c r="F8" s="699"/>
      <c r="G8" s="699"/>
      <c r="AA8" s="431" t="s">
        <v>7</v>
      </c>
    </row>
    <row r="9" spans="1:27" ht="14.25" customHeight="1" x14ac:dyDescent="0.25">
      <c r="A9" s="6" t="s">
        <v>13</v>
      </c>
      <c r="B9" s="699" t="s">
        <v>9</v>
      </c>
      <c r="C9" s="699"/>
      <c r="D9" s="699"/>
      <c r="E9" s="699"/>
      <c r="F9" s="699"/>
      <c r="G9" s="699"/>
      <c r="AA9" s="431" t="s">
        <v>10</v>
      </c>
    </row>
    <row r="10" spans="1:27" ht="14.25" customHeight="1" x14ac:dyDescent="0.25">
      <c r="A10" s="6" t="s">
        <v>15</v>
      </c>
      <c r="B10" s="699" t="s">
        <v>10536</v>
      </c>
      <c r="C10" s="699"/>
      <c r="D10" s="699"/>
      <c r="E10" s="699"/>
      <c r="F10" s="699"/>
      <c r="G10" s="699"/>
      <c r="AA10" s="431" t="s">
        <v>12</v>
      </c>
    </row>
    <row r="11" spans="1:27" ht="14.25" customHeight="1" x14ac:dyDescent="0.25">
      <c r="A11" s="6" t="s">
        <v>17</v>
      </c>
      <c r="B11" s="699" t="s">
        <v>18</v>
      </c>
      <c r="C11" s="699"/>
      <c r="D11" s="699"/>
      <c r="E11" s="699"/>
      <c r="F11" s="699"/>
      <c r="G11" s="699"/>
      <c r="AA11" s="431" t="s">
        <v>14</v>
      </c>
    </row>
    <row r="12" spans="1:27" ht="14.25" customHeight="1" x14ac:dyDescent="0.25">
      <c r="A12" s="6" t="s">
        <v>19</v>
      </c>
      <c r="B12" s="699" t="s">
        <v>20</v>
      </c>
      <c r="C12" s="699"/>
      <c r="D12" s="699"/>
      <c r="E12" s="699"/>
      <c r="F12" s="699"/>
      <c r="G12" s="699"/>
      <c r="AA12" s="431" t="s">
        <v>16</v>
      </c>
    </row>
    <row r="13" spans="1:27" ht="14.25" customHeight="1" x14ac:dyDescent="0.25">
      <c r="A13" s="6" t="s">
        <v>22</v>
      </c>
      <c r="B13" s="688" t="s">
        <v>23</v>
      </c>
      <c r="C13" s="688"/>
      <c r="D13" s="688"/>
      <c r="E13" s="688"/>
      <c r="F13" s="688"/>
      <c r="G13" s="688"/>
      <c r="AA13" s="431" t="s">
        <v>6</v>
      </c>
    </row>
    <row r="14" spans="1:27" ht="14.25" customHeight="1" x14ac:dyDescent="0.25">
      <c r="A14" s="6" t="s">
        <v>26</v>
      </c>
      <c r="B14" s="699" t="s">
        <v>9</v>
      </c>
      <c r="C14" s="699"/>
      <c r="D14" s="699"/>
      <c r="E14" s="699"/>
      <c r="F14" s="699"/>
      <c r="G14" s="699"/>
      <c r="AA14" s="431" t="s">
        <v>21</v>
      </c>
    </row>
    <row r="15" spans="1:27" ht="14.25" customHeight="1" x14ac:dyDescent="0.25">
      <c r="A15" s="6" t="s">
        <v>28</v>
      </c>
      <c r="B15" s="699" t="s">
        <v>10542</v>
      </c>
      <c r="C15" s="699"/>
      <c r="D15" s="699"/>
      <c r="E15" s="699"/>
      <c r="F15" s="699"/>
      <c r="G15" s="699"/>
      <c r="Z15" s="431" t="s">
        <v>24</v>
      </c>
      <c r="AA15" s="431" t="s">
        <v>25</v>
      </c>
    </row>
    <row r="16" spans="1:27" ht="28.5" customHeight="1" x14ac:dyDescent="0.25">
      <c r="A16" s="6" t="s">
        <v>30</v>
      </c>
      <c r="B16" s="682" t="s">
        <v>10465</v>
      </c>
      <c r="C16" s="682"/>
      <c r="D16" s="682"/>
      <c r="E16" s="682"/>
      <c r="F16" s="682"/>
      <c r="G16" s="682"/>
      <c r="AA16" s="431" t="s">
        <v>18</v>
      </c>
    </row>
    <row r="17" spans="1:27" ht="14.25" customHeight="1" x14ac:dyDescent="0.25">
      <c r="A17" s="6" t="s">
        <v>32</v>
      </c>
      <c r="B17" s="782" t="s">
        <v>111</v>
      </c>
      <c r="C17" s="782"/>
      <c r="D17" s="782"/>
      <c r="E17" s="782"/>
      <c r="F17" s="782"/>
      <c r="G17" s="782"/>
      <c r="Z17" s="431" t="s">
        <v>29</v>
      </c>
      <c r="AA17" s="431" t="s">
        <v>23</v>
      </c>
    </row>
    <row r="18" spans="1:27" ht="14.25" customHeight="1" x14ac:dyDescent="0.25">
      <c r="A18" s="6" t="s">
        <v>35</v>
      </c>
      <c r="B18" s="699" t="s">
        <v>9</v>
      </c>
      <c r="C18" s="699"/>
      <c r="D18" s="699"/>
      <c r="E18" s="699"/>
      <c r="F18" s="699"/>
      <c r="G18" s="699"/>
      <c r="AA18" s="431" t="s">
        <v>31</v>
      </c>
    </row>
    <row r="19" spans="1:27" ht="14.25" customHeight="1" x14ac:dyDescent="0.25">
      <c r="A19" s="6" t="s">
        <v>36</v>
      </c>
      <c r="B19" s="699" t="s">
        <v>10539</v>
      </c>
      <c r="C19" s="699"/>
      <c r="D19" s="699"/>
      <c r="E19" s="699"/>
      <c r="F19" s="699"/>
      <c r="G19" s="699"/>
      <c r="AA19" s="431" t="s">
        <v>34</v>
      </c>
    </row>
    <row r="20" spans="1:27" ht="14.25" customHeight="1" x14ac:dyDescent="0.25">
      <c r="A20" s="7" t="s">
        <v>37</v>
      </c>
      <c r="C20" s="8" t="s">
        <v>38</v>
      </c>
      <c r="D20" s="8" t="s">
        <v>39</v>
      </c>
      <c r="E20" s="8" t="s">
        <v>40</v>
      </c>
      <c r="F20" s="8" t="s">
        <v>41</v>
      </c>
      <c r="G20" s="8" t="s">
        <v>42</v>
      </c>
      <c r="H20" s="8"/>
      <c r="I20" s="8"/>
      <c r="J20" s="8"/>
      <c r="K20" s="8"/>
      <c r="L20" s="8"/>
      <c r="M20" s="8"/>
      <c r="N20" s="8"/>
      <c r="O20" s="8"/>
      <c r="P20" s="9"/>
      <c r="Q20" s="9"/>
      <c r="R20" s="9"/>
      <c r="S20" s="9"/>
      <c r="T20" s="9"/>
      <c r="U20" s="9"/>
      <c r="V20" s="9"/>
      <c r="W20" s="9"/>
      <c r="X20" s="9"/>
      <c r="Y20" s="9"/>
      <c r="Z20" s="9"/>
      <c r="AA20" s="9"/>
    </row>
    <row r="21" spans="1:27" ht="14.25" customHeight="1" x14ac:dyDescent="0.25">
      <c r="A21" s="6" t="s">
        <v>43</v>
      </c>
      <c r="C21" s="10">
        <v>24581</v>
      </c>
      <c r="D21" s="10">
        <v>24545</v>
      </c>
      <c r="E21" s="10">
        <v>24466</v>
      </c>
      <c r="F21" s="11">
        <v>25256</v>
      </c>
      <c r="G21" s="11">
        <v>24818</v>
      </c>
      <c r="H21" s="11"/>
      <c r="I21" s="11"/>
      <c r="J21" s="11"/>
      <c r="K21" s="11"/>
      <c r="L21" s="11"/>
      <c r="M21" s="11"/>
      <c r="N21" s="11"/>
      <c r="O21" s="11"/>
      <c r="P21" s="9"/>
      <c r="Q21" s="9"/>
      <c r="R21" s="9"/>
      <c r="S21" s="9"/>
      <c r="T21" s="9"/>
      <c r="U21" s="9"/>
      <c r="V21" s="9"/>
      <c r="W21" s="9"/>
      <c r="X21" s="9"/>
      <c r="Y21" s="9"/>
      <c r="Z21" s="9"/>
      <c r="AA21" s="9"/>
    </row>
    <row r="22" spans="1:27" ht="14.25" customHeight="1" x14ac:dyDescent="0.25">
      <c r="A22" s="6" t="s">
        <v>44</v>
      </c>
      <c r="C22" s="10"/>
      <c r="D22" s="10"/>
      <c r="E22" s="10"/>
      <c r="F22" s="10"/>
      <c r="G22" s="10"/>
      <c r="H22" s="10"/>
      <c r="I22" s="10"/>
      <c r="J22" s="10"/>
      <c r="K22" s="10"/>
      <c r="L22" s="10"/>
      <c r="M22" s="10"/>
      <c r="N22" s="10"/>
      <c r="O22" s="10"/>
      <c r="P22" s="9"/>
      <c r="Q22" s="9"/>
      <c r="R22" s="9"/>
      <c r="S22" s="9"/>
      <c r="T22" s="9"/>
      <c r="U22" s="9"/>
      <c r="V22" s="9"/>
      <c r="W22" s="9"/>
      <c r="X22" s="9"/>
      <c r="Y22" s="9"/>
      <c r="Z22" s="9"/>
      <c r="AA22" s="9"/>
    </row>
    <row r="23" spans="1:27" ht="14.25" customHeight="1" x14ac:dyDescent="0.25">
      <c r="A23" s="6" t="s">
        <v>45</v>
      </c>
      <c r="C23" s="12"/>
      <c r="D23" s="12"/>
      <c r="E23" s="12"/>
      <c r="F23" s="12"/>
      <c r="G23" s="12"/>
      <c r="H23" s="12"/>
      <c r="I23" s="12"/>
      <c r="J23" s="12"/>
      <c r="K23" s="12"/>
      <c r="L23" s="12"/>
      <c r="M23" s="12"/>
      <c r="N23" s="12"/>
      <c r="O23" s="12"/>
      <c r="P23" s="9"/>
      <c r="Q23" s="9"/>
      <c r="R23" s="9"/>
      <c r="S23" s="9"/>
      <c r="T23" s="9"/>
      <c r="U23" s="9"/>
      <c r="V23" s="9"/>
      <c r="W23" s="9"/>
      <c r="X23" s="9"/>
      <c r="Y23" s="9"/>
      <c r="Z23" s="9"/>
      <c r="AA23" s="9"/>
    </row>
    <row r="24" spans="1:27" ht="14.25" customHeight="1" x14ac:dyDescent="0.25">
      <c r="A24" s="6" t="s">
        <v>46</v>
      </c>
      <c r="C24" s="10"/>
      <c r="D24" s="10"/>
      <c r="E24" s="10"/>
      <c r="F24" s="9"/>
      <c r="G24" s="9"/>
      <c r="H24" s="9"/>
      <c r="I24" s="9"/>
      <c r="J24" s="9"/>
      <c r="K24" s="9"/>
      <c r="L24" s="9"/>
      <c r="M24" s="9"/>
      <c r="N24" s="9"/>
      <c r="O24" s="9"/>
      <c r="P24" s="9"/>
      <c r="Q24" s="9"/>
      <c r="R24" s="9"/>
      <c r="S24" s="9"/>
      <c r="T24" s="9"/>
      <c r="U24" s="9"/>
      <c r="V24" s="9"/>
      <c r="W24" s="9"/>
      <c r="X24" s="9"/>
      <c r="Y24" s="9"/>
      <c r="Z24" s="9"/>
      <c r="AA24" s="9"/>
    </row>
    <row r="25" spans="1:27" ht="14.25" customHeight="1" x14ac:dyDescent="0.25">
      <c r="A25" s="6" t="s">
        <v>47</v>
      </c>
      <c r="C25" s="12"/>
      <c r="D25" s="12"/>
      <c r="E25" s="12"/>
      <c r="F25" s="12"/>
      <c r="G25" s="12"/>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48</v>
      </c>
      <c r="C26" s="10"/>
      <c r="D26" s="10"/>
      <c r="E26" s="10"/>
      <c r="F26" s="11"/>
      <c r="G26" s="11"/>
      <c r="H26" s="9"/>
      <c r="I26" s="9"/>
      <c r="J26" s="9"/>
      <c r="K26" s="9"/>
      <c r="L26" s="9"/>
      <c r="M26" s="9"/>
      <c r="N26" s="9"/>
      <c r="O26" s="9"/>
      <c r="P26" s="9"/>
      <c r="Q26" s="9"/>
      <c r="R26" s="9"/>
      <c r="S26" s="9"/>
      <c r="T26" s="9"/>
      <c r="U26" s="9"/>
      <c r="V26" s="9"/>
      <c r="W26" s="9"/>
      <c r="X26" s="9"/>
      <c r="Y26" s="9"/>
      <c r="Z26" s="9"/>
      <c r="AA26" s="9"/>
    </row>
    <row r="27" spans="1:27" ht="14.25" customHeight="1" x14ac:dyDescent="0.25">
      <c r="A27" s="6" t="s">
        <v>49</v>
      </c>
      <c r="C27" s="12"/>
      <c r="D27" s="12"/>
      <c r="E27" s="12"/>
      <c r="F27" s="12"/>
      <c r="G27" s="12"/>
      <c r="H27" s="12"/>
      <c r="I27" s="12"/>
      <c r="J27" s="12"/>
      <c r="K27" s="12"/>
      <c r="L27" s="12"/>
      <c r="M27" s="12"/>
      <c r="N27" s="12"/>
      <c r="O27" s="12"/>
      <c r="P27" s="9"/>
      <c r="Q27" s="9"/>
      <c r="R27" s="9"/>
      <c r="S27" s="9"/>
      <c r="T27" s="9"/>
      <c r="U27" s="9"/>
      <c r="V27" s="9"/>
      <c r="W27" s="9"/>
      <c r="X27" s="9"/>
      <c r="Y27" s="9"/>
      <c r="Z27" s="9"/>
      <c r="AA27" s="9"/>
    </row>
    <row r="28" spans="1:27" ht="14.25" customHeight="1" x14ac:dyDescent="0.25">
      <c r="A28" s="7" t="s">
        <v>50</v>
      </c>
      <c r="C28" s="677" t="s">
        <v>51</v>
      </c>
      <c r="D28" s="677"/>
      <c r="E28" s="677"/>
      <c r="F28" s="677"/>
      <c r="G28" s="677"/>
      <c r="H28" s="14"/>
      <c r="I28" s="14"/>
      <c r="J28" s="14"/>
      <c r="K28" s="14"/>
      <c r="L28" s="14"/>
      <c r="M28" s="9"/>
      <c r="N28" s="9"/>
      <c r="O28" s="9"/>
      <c r="P28" s="9"/>
      <c r="Q28" s="9"/>
      <c r="R28" s="9"/>
      <c r="S28" s="9"/>
      <c r="T28" s="9"/>
      <c r="U28" s="9"/>
      <c r="V28" s="9"/>
      <c r="W28" s="9"/>
      <c r="X28" s="9"/>
      <c r="Y28" s="9"/>
      <c r="Z28" s="9"/>
      <c r="AA28" s="9"/>
    </row>
    <row r="29" spans="1:27" ht="13.5" customHeight="1" x14ac:dyDescent="0.25">
      <c r="A29" s="15" t="s">
        <v>52</v>
      </c>
      <c r="B29" s="16" t="s">
        <v>2</v>
      </c>
      <c r="C29" s="8" t="s">
        <v>38</v>
      </c>
      <c r="D29" s="8" t="s">
        <v>39</v>
      </c>
      <c r="E29" s="8" t="s">
        <v>40</v>
      </c>
      <c r="F29" s="8" t="s">
        <v>41</v>
      </c>
      <c r="G29" s="8" t="s">
        <v>42</v>
      </c>
      <c r="H29" s="8"/>
      <c r="I29" s="8"/>
      <c r="J29" s="8"/>
      <c r="K29" s="8"/>
      <c r="L29" s="8"/>
      <c r="M29" s="8"/>
      <c r="N29" s="8"/>
      <c r="O29" s="8"/>
      <c r="P29" s="9"/>
      <c r="Q29" s="9"/>
      <c r="R29" s="9"/>
      <c r="S29" s="9"/>
      <c r="T29" s="9"/>
      <c r="U29" s="9"/>
      <c r="V29" s="9"/>
      <c r="W29" s="9"/>
      <c r="X29" s="9"/>
      <c r="Y29" s="9"/>
      <c r="Z29" s="9"/>
      <c r="AA29" s="9"/>
    </row>
    <row r="30" spans="1:27" ht="13.5" customHeight="1" x14ac:dyDescent="0.25">
      <c r="A30" s="431" t="s">
        <v>67</v>
      </c>
      <c r="B30" s="274" t="s">
        <v>10543</v>
      </c>
      <c r="C30" s="745" t="s">
        <v>10809</v>
      </c>
      <c r="D30" s="745"/>
      <c r="E30" s="745"/>
      <c r="F30" s="745"/>
      <c r="G30" s="745"/>
      <c r="H30" s="11"/>
      <c r="I30" s="11"/>
      <c r="J30" s="11"/>
      <c r="K30" s="11"/>
      <c r="L30" s="11"/>
      <c r="M30" s="11"/>
      <c r="N30" s="11"/>
      <c r="O30" s="11"/>
      <c r="P30" s="9"/>
      <c r="Q30" s="9"/>
      <c r="R30" s="9"/>
      <c r="S30" s="9"/>
      <c r="T30" s="9"/>
      <c r="U30" s="9"/>
      <c r="V30" s="9"/>
      <c r="W30" s="9"/>
      <c r="X30" s="9"/>
      <c r="Y30" s="9"/>
      <c r="Z30" s="9"/>
      <c r="AA30" s="9"/>
    </row>
    <row r="31" spans="1:27" ht="13.5" customHeight="1" x14ac:dyDescent="0.25">
      <c r="A31" s="431" t="s">
        <v>66</v>
      </c>
      <c r="B31" s="274" t="s">
        <v>10544</v>
      </c>
      <c r="C31" s="745"/>
      <c r="D31" s="745"/>
      <c r="E31" s="745"/>
      <c r="F31" s="745"/>
      <c r="G31" s="745"/>
      <c r="H31" s="11"/>
      <c r="I31" s="11"/>
      <c r="J31" s="11"/>
      <c r="K31" s="11"/>
      <c r="L31" s="11"/>
      <c r="M31" s="11"/>
      <c r="N31" s="11"/>
      <c r="O31" s="11"/>
      <c r="P31" s="9"/>
      <c r="Q31" s="9"/>
      <c r="R31" s="9"/>
      <c r="S31" s="9"/>
      <c r="T31" s="9"/>
      <c r="U31" s="9"/>
      <c r="V31" s="9"/>
      <c r="W31" s="9"/>
      <c r="X31" s="9"/>
      <c r="Y31" s="9"/>
      <c r="Z31" s="9"/>
      <c r="AA31" s="9"/>
    </row>
    <row r="32" spans="1:27" s="19" customFormat="1" ht="13.5" customHeight="1" x14ac:dyDescent="0.25">
      <c r="A32" s="19" t="s">
        <v>53</v>
      </c>
      <c r="C32" s="20"/>
      <c r="D32" s="20"/>
      <c r="E32" s="20"/>
      <c r="F32" s="20"/>
      <c r="G32" s="20"/>
      <c r="H32" s="20"/>
      <c r="I32" s="20"/>
      <c r="J32" s="20"/>
      <c r="K32" s="20"/>
      <c r="L32" s="20"/>
      <c r="M32" s="20"/>
      <c r="N32" s="20"/>
      <c r="O32" s="20"/>
      <c r="P32" s="21"/>
      <c r="Q32" s="21"/>
      <c r="R32" s="21"/>
      <c r="S32" s="21"/>
      <c r="T32" s="21"/>
      <c r="U32" s="21"/>
      <c r="V32" s="21"/>
      <c r="W32" s="21"/>
      <c r="X32" s="21"/>
      <c r="Y32" s="21"/>
      <c r="Z32" s="21"/>
      <c r="AA32" s="21"/>
    </row>
  </sheetData>
  <mergeCells count="18">
    <mergeCell ref="C30:G31"/>
    <mergeCell ref="B10:G10"/>
    <mergeCell ref="B11:G11"/>
    <mergeCell ref="B12:G12"/>
    <mergeCell ref="B13:G13"/>
    <mergeCell ref="B14:G14"/>
    <mergeCell ref="B15:G15"/>
    <mergeCell ref="B16:G16"/>
    <mergeCell ref="B17:G17"/>
    <mergeCell ref="B18:G18"/>
    <mergeCell ref="B19:G19"/>
    <mergeCell ref="C28:G28"/>
    <mergeCell ref="B9:G9"/>
    <mergeCell ref="B3:G3"/>
    <mergeCell ref="B4:G5"/>
    <mergeCell ref="B6:G6"/>
    <mergeCell ref="B7:G7"/>
    <mergeCell ref="B8:G8"/>
  </mergeCells>
  <dataValidations count="3">
    <dataValidation type="list" allowBlank="1" showInputMessage="1" showErrorMessage="1" sqref="B6:G6" xr:uid="{00000000-0002-0000-EC02-000000000000}">
      <formula1>$AA$7:$AA$14</formula1>
    </dataValidation>
    <dataValidation type="list" allowBlank="1" showInputMessage="1" showErrorMessage="1" sqref="B11:G11" xr:uid="{00000000-0002-0000-EC02-000001000000}">
      <formula1>$AA$15:$AA$16</formula1>
    </dataValidation>
    <dataValidation type="list" allowBlank="1" showInputMessage="1" showErrorMessage="1" sqref="B13:G13" xr:uid="{00000000-0002-0000-EC02-000002000000}">
      <formula1>$AA$17:$AA$19</formula1>
    </dataValidation>
  </dataValidations>
  <hyperlinks>
    <hyperlink ref="B1" location="Index" display="Index" xr:uid="{00000000-0004-0000-EC02-000000000000}"/>
  </hyperlinks>
  <pageMargins left="0.11811023622047245" right="0.11811023622047245" top="0.35433070866141736" bottom="0.15748031496062992" header="0.31496062992125984" footer="0.31496062992125984"/>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FF00"/>
    <pageSetUpPr fitToPage="1"/>
  </sheetPr>
  <dimension ref="A1:K40"/>
  <sheetViews>
    <sheetView topLeftCell="A12" workbookViewId="0">
      <selection activeCell="A20" sqref="A20:XFD20"/>
    </sheetView>
  </sheetViews>
  <sheetFormatPr defaultRowHeight="15" x14ac:dyDescent="0.25"/>
  <cols>
    <col min="1" max="1" width="36.85546875" customWidth="1"/>
    <col min="2" max="2" width="53.5703125" customWidth="1"/>
    <col min="3" max="11" width="12" bestFit="1" customWidth="1"/>
  </cols>
  <sheetData>
    <row r="1" spans="1:11" ht="18.75" x14ac:dyDescent="0.25">
      <c r="A1" s="404" t="s">
        <v>0</v>
      </c>
      <c r="B1" s="419"/>
      <c r="C1" s="419"/>
      <c r="D1" s="419"/>
      <c r="E1" s="419"/>
      <c r="F1" s="419"/>
      <c r="G1" s="451"/>
      <c r="H1" s="419"/>
      <c r="I1" s="3"/>
      <c r="J1" s="3"/>
      <c r="K1" s="419"/>
    </row>
    <row r="2" spans="1:11" x14ac:dyDescent="0.25">
      <c r="A2" s="419"/>
      <c r="B2" s="405"/>
      <c r="C2" s="405"/>
      <c r="D2" s="405"/>
      <c r="E2" s="405"/>
      <c r="F2" s="405"/>
      <c r="G2" s="405"/>
      <c r="H2" s="405"/>
      <c r="I2" s="405"/>
      <c r="J2" s="405"/>
      <c r="K2" s="419"/>
    </row>
    <row r="3" spans="1:11" x14ac:dyDescent="0.25">
      <c r="A3" s="5" t="s">
        <v>1</v>
      </c>
      <c r="B3" s="702" t="s">
        <v>9447</v>
      </c>
      <c r="C3" s="702"/>
      <c r="D3" s="702"/>
      <c r="E3" s="702"/>
      <c r="F3" s="702"/>
      <c r="G3" s="702"/>
      <c r="H3" s="702"/>
      <c r="I3" s="702"/>
      <c r="J3" s="702"/>
      <c r="K3" s="702"/>
    </row>
    <row r="4" spans="1:11" x14ac:dyDescent="0.25">
      <c r="A4" s="6" t="s">
        <v>2</v>
      </c>
      <c r="B4" s="699" t="s">
        <v>9448</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689" t="s">
        <v>9</v>
      </c>
      <c r="C6" s="689"/>
      <c r="D6" s="689"/>
      <c r="E6" s="689"/>
      <c r="F6" s="689"/>
      <c r="G6" s="688"/>
      <c r="H6" s="688"/>
      <c r="I6" s="688"/>
      <c r="J6" s="688"/>
      <c r="K6" s="688"/>
    </row>
    <row r="7" spans="1:11" x14ac:dyDescent="0.25">
      <c r="A7" s="6" t="s">
        <v>11</v>
      </c>
      <c r="B7" s="689" t="s">
        <v>9449</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9428</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9450</v>
      </c>
      <c r="C14" s="688"/>
      <c r="D14" s="688"/>
      <c r="E14" s="688"/>
      <c r="F14" s="688"/>
      <c r="G14" s="688"/>
      <c r="H14" s="688"/>
      <c r="I14" s="688"/>
      <c r="J14" s="688"/>
      <c r="K14" s="688"/>
    </row>
    <row r="15" spans="1:11" x14ac:dyDescent="0.25">
      <c r="A15" s="6" t="s">
        <v>30</v>
      </c>
      <c r="B15" s="709"/>
      <c r="C15" s="709"/>
      <c r="D15" s="709"/>
      <c r="E15" s="709"/>
      <c r="F15" s="709"/>
      <c r="G15" s="690"/>
      <c r="H15" s="690"/>
      <c r="I15" s="690"/>
      <c r="J15" s="690"/>
      <c r="K15" s="690"/>
    </row>
    <row r="16" spans="1:11" x14ac:dyDescent="0.25">
      <c r="A16" s="6" t="s">
        <v>32</v>
      </c>
      <c r="B16" s="699" t="s">
        <v>404</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c r="C18" s="700"/>
      <c r="D18" s="700"/>
      <c r="E18" s="700"/>
      <c r="F18" s="700"/>
      <c r="G18" s="701"/>
      <c r="H18" s="701"/>
      <c r="I18" s="701"/>
      <c r="J18" s="701"/>
      <c r="K18" s="701"/>
    </row>
    <row r="19" spans="1:11" x14ac:dyDescent="0.25">
      <c r="A19" s="7" t="s">
        <v>37</v>
      </c>
      <c r="B19" s="419"/>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419">
        <v>0</v>
      </c>
      <c r="D21" s="419">
        <v>0</v>
      </c>
      <c r="E21" s="419">
        <v>1966</v>
      </c>
      <c r="F21" s="419">
        <v>23443</v>
      </c>
      <c r="G21" s="10">
        <f>G20-G25</f>
        <v>24031</v>
      </c>
      <c r="H21" s="10">
        <f t="shared" ref="H21:K21" si="0">H20-H25</f>
        <v>23997</v>
      </c>
      <c r="I21" s="10">
        <f t="shared" si="0"/>
        <v>23870</v>
      </c>
      <c r="J21" s="10">
        <f t="shared" si="0"/>
        <v>24721</v>
      </c>
      <c r="K21" s="10">
        <f t="shared" si="0"/>
        <v>24225</v>
      </c>
    </row>
    <row r="22" spans="1:11" x14ac:dyDescent="0.25">
      <c r="A22" s="6" t="s">
        <v>45</v>
      </c>
      <c r="B22" s="419"/>
      <c r="C22" s="12">
        <f t="shared" ref="C22:F22" si="1">C21/C20</f>
        <v>0</v>
      </c>
      <c r="D22" s="12">
        <f t="shared" si="1"/>
        <v>0</v>
      </c>
      <c r="E22" s="12">
        <f t="shared" si="1"/>
        <v>8.4792547226774775E-2</v>
      </c>
      <c r="F22" s="12">
        <f t="shared" si="1"/>
        <v>0.96704067321178122</v>
      </c>
      <c r="G22" s="12">
        <f>G21/G20</f>
        <v>0.97762499491477162</v>
      </c>
      <c r="H22" s="12">
        <f t="shared" ref="H22:K22" si="2">H21/H20</f>
        <v>0.97767366062334493</v>
      </c>
      <c r="I22" s="12">
        <f t="shared" si="2"/>
        <v>0.97563966320608186</v>
      </c>
      <c r="J22" s="12">
        <f t="shared" si="2"/>
        <v>0.97881691479252453</v>
      </c>
      <c r="K22" s="12">
        <f t="shared" si="2"/>
        <v>0.97610605205898948</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134">
        <v>22543</v>
      </c>
      <c r="D25" s="134">
        <v>23086</v>
      </c>
      <c r="E25" s="419">
        <v>21220</v>
      </c>
      <c r="F25" s="419">
        <v>799</v>
      </c>
      <c r="G25" s="10">
        <v>550</v>
      </c>
      <c r="H25" s="10">
        <v>548</v>
      </c>
      <c r="I25" s="10">
        <v>596</v>
      </c>
      <c r="J25" s="9">
        <v>535</v>
      </c>
      <c r="K25" s="9">
        <v>593</v>
      </c>
    </row>
    <row r="26" spans="1:11" x14ac:dyDescent="0.25">
      <c r="A26" s="6" t="s">
        <v>49</v>
      </c>
      <c r="B26" s="419"/>
      <c r="C26" s="12">
        <f t="shared" ref="C26:F26" si="5">C25/C20</f>
        <v>1</v>
      </c>
      <c r="D26" s="12">
        <f t="shared" si="5"/>
        <v>1</v>
      </c>
      <c r="E26" s="12">
        <f t="shared" si="5"/>
        <v>0.91520745277322524</v>
      </c>
      <c r="F26" s="12">
        <f t="shared" si="5"/>
        <v>3.2959326788218793E-2</v>
      </c>
      <c r="G26" s="12">
        <f>G25/G20</f>
        <v>2.2375005085228428E-2</v>
      </c>
      <c r="H26" s="12">
        <f t="shared" ref="H26:J26" si="6">H25/H20</f>
        <v>2.2326339376655124E-2</v>
      </c>
      <c r="I26" s="12">
        <f t="shared" si="6"/>
        <v>2.4360336793918091E-2</v>
      </c>
      <c r="J26" s="12">
        <f t="shared" si="6"/>
        <v>2.1183085207475451E-2</v>
      </c>
      <c r="K26" s="12">
        <f>K25/K20</f>
        <v>2.3893947941010556E-2</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t="s">
        <v>67</v>
      </c>
      <c r="B29" s="409" t="s">
        <v>18</v>
      </c>
      <c r="C29" s="134"/>
      <c r="D29" s="134"/>
      <c r="E29" s="134">
        <v>1692</v>
      </c>
      <c r="F29" s="134">
        <v>20620</v>
      </c>
      <c r="G29">
        <v>21281</v>
      </c>
      <c r="H29">
        <v>21280</v>
      </c>
      <c r="I29">
        <v>21322</v>
      </c>
      <c r="J29">
        <v>22129</v>
      </c>
      <c r="K29">
        <v>21763</v>
      </c>
    </row>
    <row r="30" spans="1:11" x14ac:dyDescent="0.25">
      <c r="A30" t="s">
        <v>66</v>
      </c>
      <c r="B30" s="409" t="s">
        <v>25</v>
      </c>
      <c r="C30" s="134"/>
      <c r="D30" s="134"/>
      <c r="E30" s="134">
        <v>274</v>
      </c>
      <c r="F30" s="134">
        <v>2823</v>
      </c>
      <c r="G30">
        <v>2750</v>
      </c>
      <c r="H30">
        <v>2717</v>
      </c>
      <c r="I30">
        <v>2548</v>
      </c>
      <c r="J30">
        <v>2592</v>
      </c>
      <c r="K30">
        <v>2462</v>
      </c>
    </row>
    <row r="31" spans="1:11" x14ac:dyDescent="0.25">
      <c r="A31" t="s">
        <v>1522</v>
      </c>
      <c r="B31" s="409" t="s">
        <v>1436</v>
      </c>
      <c r="C31" s="134">
        <v>22543</v>
      </c>
      <c r="D31" s="134">
        <v>23086</v>
      </c>
      <c r="E31" s="134">
        <v>21220</v>
      </c>
      <c r="F31" s="134">
        <v>799</v>
      </c>
      <c r="G31">
        <v>550</v>
      </c>
      <c r="H31">
        <v>548</v>
      </c>
      <c r="I31">
        <v>596</v>
      </c>
      <c r="J31">
        <v>535</v>
      </c>
      <c r="K31">
        <v>593</v>
      </c>
    </row>
    <row r="32" spans="1:11" x14ac:dyDescent="0.25">
      <c r="A32" s="19" t="s">
        <v>1440</v>
      </c>
      <c r="B32" s="409"/>
      <c r="C32" s="380">
        <v>22543</v>
      </c>
      <c r="D32" s="380">
        <v>23086</v>
      </c>
      <c r="E32" s="380">
        <v>23186</v>
      </c>
      <c r="F32" s="380">
        <v>24242</v>
      </c>
      <c r="G32" s="132">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568"/>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4" orientation="landscape" r:id="rId1"/>
</worksheet>
</file>

<file path=xl/worksheets/sheet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2-000000000000}">
  <dimension ref="A1:AA31"/>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K29" sqref="K29"/>
    </sheetView>
  </sheetViews>
  <sheetFormatPr defaultColWidth="9.140625" defaultRowHeight="15" x14ac:dyDescent="0.25"/>
  <cols>
    <col min="1" max="1" width="36.85546875" style="431" customWidth="1"/>
    <col min="2" max="2" width="56.855468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200" t="s">
        <v>0</v>
      </c>
      <c r="B1" s="27" t="s">
        <v>183</v>
      </c>
      <c r="E1" s="3"/>
      <c r="F1" s="3"/>
    </row>
    <row r="2" spans="1:27" ht="14.25" customHeight="1" x14ac:dyDescent="0.25">
      <c r="B2" s="429"/>
      <c r="C2" s="429"/>
      <c r="D2" s="429"/>
      <c r="E2" s="429"/>
      <c r="F2" s="429"/>
    </row>
    <row r="3" spans="1:27" ht="14.25" customHeight="1" x14ac:dyDescent="0.25">
      <c r="A3" s="5" t="s">
        <v>1</v>
      </c>
      <c r="B3" s="702" t="s">
        <v>10545</v>
      </c>
      <c r="C3" s="702"/>
      <c r="D3" s="702"/>
      <c r="E3" s="702"/>
      <c r="F3" s="702"/>
      <c r="G3" s="702"/>
    </row>
    <row r="4" spans="1:27" ht="14.25" customHeight="1" x14ac:dyDescent="0.25">
      <c r="A4" s="6" t="s">
        <v>2</v>
      </c>
      <c r="B4" s="699" t="s">
        <v>10546</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99" t="s">
        <v>2981</v>
      </c>
      <c r="C7" s="699"/>
      <c r="D7" s="699"/>
      <c r="E7" s="699"/>
      <c r="F7" s="699"/>
      <c r="G7" s="699"/>
      <c r="AA7" s="431" t="s">
        <v>12</v>
      </c>
    </row>
    <row r="8" spans="1:27" ht="14.25" customHeight="1" x14ac:dyDescent="0.25">
      <c r="A8" s="6" t="s">
        <v>13</v>
      </c>
      <c r="B8" s="699" t="s">
        <v>9</v>
      </c>
      <c r="C8" s="699"/>
      <c r="D8" s="699"/>
      <c r="E8" s="699"/>
      <c r="F8" s="699"/>
      <c r="G8" s="699"/>
      <c r="AA8" s="431" t="s">
        <v>14</v>
      </c>
    </row>
    <row r="9" spans="1:27" ht="14.25" customHeight="1" x14ac:dyDescent="0.25">
      <c r="A9" s="6" t="s">
        <v>15</v>
      </c>
      <c r="B9" s="699" t="s">
        <v>10536</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23</v>
      </c>
      <c r="C12" s="688"/>
      <c r="D12" s="688"/>
      <c r="E12" s="688"/>
      <c r="F12" s="688"/>
      <c r="G12" s="688"/>
      <c r="Z12" s="431" t="s">
        <v>24</v>
      </c>
      <c r="AA12" s="431" t="s">
        <v>25</v>
      </c>
    </row>
    <row r="13" spans="1:27" ht="14.25" customHeight="1" x14ac:dyDescent="0.25">
      <c r="A13" s="6" t="s">
        <v>26</v>
      </c>
      <c r="B13" s="699" t="s">
        <v>9</v>
      </c>
      <c r="C13" s="699"/>
      <c r="D13" s="699"/>
      <c r="E13" s="699"/>
      <c r="F13" s="699"/>
      <c r="G13" s="699"/>
      <c r="AA13" s="431" t="s">
        <v>18</v>
      </c>
    </row>
    <row r="14" spans="1:27" ht="14.25" customHeight="1" x14ac:dyDescent="0.25">
      <c r="A14" s="6" t="s">
        <v>28</v>
      </c>
      <c r="B14" s="699" t="s">
        <v>10547</v>
      </c>
      <c r="C14" s="699"/>
      <c r="D14" s="699"/>
      <c r="E14" s="699"/>
      <c r="F14" s="699"/>
      <c r="G14" s="699"/>
      <c r="Z14" s="431" t="s">
        <v>29</v>
      </c>
      <c r="AA14" s="431" t="s">
        <v>23</v>
      </c>
    </row>
    <row r="15" spans="1:27" ht="28.5" customHeight="1" x14ac:dyDescent="0.25">
      <c r="A15" s="6" t="s">
        <v>30</v>
      </c>
      <c r="B15" s="682" t="s">
        <v>10465</v>
      </c>
      <c r="C15" s="682"/>
      <c r="D15" s="682"/>
      <c r="E15" s="682"/>
      <c r="F15" s="682"/>
      <c r="G15" s="682"/>
      <c r="AA15" s="431" t="s">
        <v>31</v>
      </c>
    </row>
    <row r="16" spans="1:27" ht="14.25" customHeight="1" x14ac:dyDescent="0.25">
      <c r="A16" s="6" t="s">
        <v>32</v>
      </c>
      <c r="B16" s="699" t="s">
        <v>112</v>
      </c>
      <c r="C16" s="699"/>
      <c r="D16" s="699"/>
      <c r="E16" s="699"/>
      <c r="F16" s="699"/>
      <c r="G16" s="699"/>
      <c r="AA16" s="431" t="s">
        <v>34</v>
      </c>
    </row>
    <row r="17" spans="1:27" ht="14.25" customHeight="1" x14ac:dyDescent="0.25">
      <c r="A17" s="6" t="s">
        <v>35</v>
      </c>
      <c r="B17" s="699" t="s">
        <v>9</v>
      </c>
      <c r="C17" s="699"/>
      <c r="D17" s="699"/>
      <c r="E17" s="699"/>
      <c r="F17" s="699"/>
      <c r="G17" s="699"/>
    </row>
    <row r="18" spans="1:27" ht="14.25" customHeight="1" x14ac:dyDescent="0.25">
      <c r="A18" s="6" t="s">
        <v>36</v>
      </c>
      <c r="B18" s="699" t="s">
        <v>10539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11"/>
      <c r="G25" s="11"/>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67</v>
      </c>
      <c r="B29" s="274" t="s">
        <v>10548</v>
      </c>
      <c r="C29" s="745" t="s">
        <v>10809</v>
      </c>
      <c r="D29" s="745"/>
      <c r="E29" s="745"/>
      <c r="F29" s="745"/>
      <c r="G29" s="745"/>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66</v>
      </c>
      <c r="B30" s="274" t="s">
        <v>10549</v>
      </c>
      <c r="C30" s="745"/>
      <c r="D30" s="745"/>
      <c r="E30" s="745"/>
      <c r="F30" s="745"/>
      <c r="G30" s="745"/>
      <c r="H30" s="11"/>
      <c r="I30" s="11"/>
      <c r="J30" s="11"/>
      <c r="K30" s="11"/>
      <c r="L30" s="11"/>
      <c r="M30" s="11"/>
      <c r="N30" s="11"/>
      <c r="O30" s="11"/>
      <c r="P30" s="9"/>
      <c r="Q30" s="9"/>
      <c r="R30" s="9"/>
      <c r="S30" s="9"/>
      <c r="T30" s="9"/>
      <c r="U30" s="9"/>
      <c r="V30" s="9"/>
      <c r="W30" s="9"/>
      <c r="X30" s="9"/>
      <c r="Y30" s="9"/>
      <c r="Z30" s="9"/>
      <c r="AA30" s="9"/>
    </row>
    <row r="31" spans="1:27" ht="13.5" customHeight="1" x14ac:dyDescent="0.25">
      <c r="A31" s="19" t="s">
        <v>53</v>
      </c>
      <c r="B31" s="430"/>
      <c r="C31" s="20"/>
      <c r="D31" s="20"/>
      <c r="E31" s="20"/>
      <c r="F31" s="20"/>
      <c r="G31" s="20"/>
      <c r="H31" s="11"/>
      <c r="I31" s="11"/>
      <c r="J31" s="11"/>
      <c r="K31" s="11"/>
      <c r="L31" s="11"/>
      <c r="M31" s="11"/>
      <c r="N31" s="11"/>
      <c r="O31" s="11"/>
      <c r="P31" s="9"/>
      <c r="Q31" s="9"/>
      <c r="R31" s="9"/>
      <c r="S31" s="9"/>
      <c r="T31" s="9"/>
      <c r="U31" s="9"/>
      <c r="V31" s="9"/>
      <c r="W31" s="9"/>
      <c r="X31" s="9"/>
      <c r="Y31" s="9"/>
      <c r="Z31" s="9"/>
      <c r="AA31" s="9"/>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12:G12" xr:uid="{00000000-0002-0000-ED02-000000000000}">
      <formula1>$AA$14:$AA$16</formula1>
    </dataValidation>
    <dataValidation type="list" allowBlank="1" showInputMessage="1" showErrorMessage="1" sqref="B10:G10" xr:uid="{00000000-0002-0000-ED02-000001000000}">
      <formula1>$AA$12:$AA$13</formula1>
    </dataValidation>
    <dataValidation type="list" allowBlank="1" showInputMessage="1" showErrorMessage="1" sqref="B5:G5" xr:uid="{00000000-0002-0000-ED02-000002000000}">
      <formula1>$AA$4:$AA$11</formula1>
    </dataValidation>
  </dataValidations>
  <hyperlinks>
    <hyperlink ref="B1" location="Index" display="Index" xr:uid="{00000000-0004-0000-ED02-000000000000}"/>
  </hyperlinks>
  <pageMargins left="0.11811023622047245" right="0.11811023622047245" top="0.35433070866141736" bottom="0.15748031496062992" header="0.31496062992125984" footer="0.31496062992125984"/>
  <pageSetup paperSize="9" orientation="landscape" r:id="rId1"/>
</worksheet>
</file>

<file path=xl/worksheets/sheet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2-000000000000}">
  <dimension ref="A1:AA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J27" sqref="J27"/>
    </sheetView>
  </sheetViews>
  <sheetFormatPr defaultColWidth="9.140625" defaultRowHeight="15" x14ac:dyDescent="0.25"/>
  <cols>
    <col min="1" max="1" width="36.85546875" style="431" customWidth="1"/>
    <col min="2" max="2" width="56.855468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113</v>
      </c>
      <c r="C3" s="702"/>
      <c r="D3" s="702"/>
      <c r="E3" s="702"/>
      <c r="F3" s="702"/>
      <c r="G3" s="702"/>
    </row>
    <row r="4" spans="1:27" ht="14.25" customHeight="1" x14ac:dyDescent="0.25">
      <c r="A4" s="6" t="s">
        <v>2</v>
      </c>
      <c r="B4" s="699" t="s">
        <v>10550</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88" t="s">
        <v>2250</v>
      </c>
      <c r="C7" s="688"/>
      <c r="D7" s="688"/>
      <c r="E7" s="688"/>
      <c r="F7" s="688"/>
      <c r="G7" s="688"/>
      <c r="AA7" s="431" t="s">
        <v>12</v>
      </c>
    </row>
    <row r="8" spans="1:27" ht="14.25" customHeight="1" x14ac:dyDescent="0.25">
      <c r="A8" s="6" t="s">
        <v>13</v>
      </c>
      <c r="B8" s="699" t="s">
        <v>9</v>
      </c>
      <c r="C8" s="699"/>
      <c r="D8" s="699"/>
      <c r="E8" s="699"/>
      <c r="F8" s="699"/>
      <c r="G8" s="699"/>
      <c r="AA8" s="431" t="s">
        <v>14</v>
      </c>
    </row>
    <row r="9" spans="1:27" ht="14.25" customHeight="1" x14ac:dyDescent="0.25">
      <c r="A9" s="6" t="s">
        <v>15</v>
      </c>
      <c r="B9" s="699" t="s">
        <v>54</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23</v>
      </c>
      <c r="C12" s="688"/>
      <c r="D12" s="688"/>
      <c r="E12" s="688"/>
      <c r="F12" s="688"/>
      <c r="G12" s="688"/>
      <c r="Z12" s="431" t="s">
        <v>24</v>
      </c>
      <c r="AA12" s="431" t="s">
        <v>25</v>
      </c>
    </row>
    <row r="13" spans="1:27" ht="14.25" customHeight="1" x14ac:dyDescent="0.25">
      <c r="A13" s="6" t="s">
        <v>26</v>
      </c>
      <c r="B13" s="699" t="s">
        <v>9</v>
      </c>
      <c r="C13" s="699"/>
      <c r="D13" s="699"/>
      <c r="E13" s="699"/>
      <c r="F13" s="699"/>
      <c r="G13" s="699"/>
      <c r="AA13" s="431" t="s">
        <v>18</v>
      </c>
    </row>
    <row r="14" spans="1:27" ht="14.25" customHeight="1" x14ac:dyDescent="0.25">
      <c r="A14" s="6" t="s">
        <v>28</v>
      </c>
      <c r="B14" s="688" t="s">
        <v>10551</v>
      </c>
      <c r="C14" s="688"/>
      <c r="D14" s="688"/>
      <c r="E14" s="688"/>
      <c r="F14" s="688"/>
      <c r="G14" s="688"/>
      <c r="Z14" s="431" t="s">
        <v>29</v>
      </c>
      <c r="AA14" s="431" t="s">
        <v>23</v>
      </c>
    </row>
    <row r="15" spans="1:27" ht="14.25" customHeight="1" x14ac:dyDescent="0.25">
      <c r="A15" s="6" t="s">
        <v>30</v>
      </c>
      <c r="B15" s="688" t="s">
        <v>10552</v>
      </c>
      <c r="C15" s="688"/>
      <c r="D15" s="688"/>
      <c r="E15" s="688"/>
      <c r="F15" s="688"/>
      <c r="G15" s="688"/>
      <c r="AA15" s="431" t="s">
        <v>31</v>
      </c>
    </row>
    <row r="16" spans="1:27" ht="14.25" customHeight="1" x14ac:dyDescent="0.25">
      <c r="A16" s="6" t="s">
        <v>32</v>
      </c>
      <c r="B16" s="803" t="s">
        <v>113</v>
      </c>
      <c r="C16" s="803"/>
      <c r="D16" s="803"/>
      <c r="E16" s="803"/>
      <c r="F16" s="803"/>
      <c r="G16" s="803"/>
      <c r="AA16" s="431"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11"/>
      <c r="G25" s="11"/>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67</v>
      </c>
      <c r="B29" s="430" t="s">
        <v>10553</v>
      </c>
      <c r="C29" s="812" t="s">
        <v>10809</v>
      </c>
      <c r="D29" s="812"/>
      <c r="E29" s="812"/>
      <c r="F29" s="812"/>
      <c r="G29" s="812"/>
      <c r="H29" s="11"/>
      <c r="I29" s="11"/>
      <c r="K29" s="11"/>
      <c r="L29" s="11"/>
      <c r="M29" s="11"/>
      <c r="N29" s="11"/>
      <c r="O29" s="11"/>
      <c r="P29" s="9"/>
      <c r="Q29" s="9"/>
      <c r="R29" s="9"/>
      <c r="S29" s="9"/>
      <c r="T29" s="9"/>
      <c r="U29" s="9"/>
      <c r="V29" s="9"/>
      <c r="W29" s="9"/>
      <c r="X29" s="9"/>
      <c r="Y29" s="9"/>
      <c r="Z29" s="9"/>
      <c r="AA29" s="9"/>
    </row>
    <row r="30" spans="1:27" ht="13.5" customHeight="1" x14ac:dyDescent="0.25">
      <c r="A30" s="431" t="s">
        <v>66</v>
      </c>
      <c r="B30" s="430" t="s">
        <v>10554</v>
      </c>
      <c r="C30" s="812"/>
      <c r="D30" s="812"/>
      <c r="E30" s="812"/>
      <c r="F30" s="812"/>
      <c r="G30" s="812"/>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160"/>
      <c r="D31" s="160"/>
      <c r="E31" s="160"/>
      <c r="F31" s="160"/>
      <c r="G31" s="160"/>
      <c r="H31" s="20"/>
      <c r="I31" s="20"/>
      <c r="J31" s="20"/>
      <c r="K31" s="20"/>
      <c r="L31" s="20"/>
      <c r="M31" s="20"/>
      <c r="N31" s="20"/>
      <c r="O31" s="20"/>
      <c r="P31" s="21"/>
      <c r="Q31" s="21"/>
      <c r="R31" s="21"/>
      <c r="S31" s="21"/>
      <c r="T31" s="21"/>
      <c r="U31" s="21"/>
      <c r="V31" s="21"/>
      <c r="W31" s="21"/>
      <c r="X31" s="21"/>
      <c r="Y31" s="21"/>
      <c r="Z31" s="21"/>
      <c r="AA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EE02-000000000000}">
      <formula1>$AA$4:$AA$11</formula1>
    </dataValidation>
    <dataValidation type="list" allowBlank="1" showInputMessage="1" showErrorMessage="1" sqref="B10:G10" xr:uid="{00000000-0002-0000-EE02-000001000000}">
      <formula1>$AA$12:$AA$13</formula1>
    </dataValidation>
    <dataValidation type="list" allowBlank="1" showInputMessage="1" showErrorMessage="1" sqref="B12:G12" xr:uid="{00000000-0002-0000-EE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2-000000000000}">
  <dimension ref="A1:AA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C31" sqref="C31:G31"/>
    </sheetView>
  </sheetViews>
  <sheetFormatPr defaultColWidth="9.140625" defaultRowHeight="15" x14ac:dyDescent="0.25"/>
  <cols>
    <col min="1" max="1" width="36.85546875" style="431" customWidth="1"/>
    <col min="2" max="2" width="56.855468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114</v>
      </c>
      <c r="C3" s="702"/>
      <c r="D3" s="702"/>
      <c r="E3" s="702"/>
      <c r="F3" s="702"/>
      <c r="G3" s="702"/>
    </row>
    <row r="4" spans="1:27" ht="14.25" customHeight="1" x14ac:dyDescent="0.25">
      <c r="A4" s="6" t="s">
        <v>2</v>
      </c>
      <c r="B4" s="699" t="s">
        <v>10555</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90" t="s">
        <v>9</v>
      </c>
      <c r="C7" s="690"/>
      <c r="D7" s="690"/>
      <c r="E7" s="690"/>
      <c r="F7" s="690"/>
      <c r="G7" s="690"/>
      <c r="AA7" s="431" t="s">
        <v>12</v>
      </c>
    </row>
    <row r="8" spans="1:27" ht="14.25" customHeight="1" x14ac:dyDescent="0.25">
      <c r="A8" s="6" t="s">
        <v>13</v>
      </c>
      <c r="B8" s="699" t="s">
        <v>9</v>
      </c>
      <c r="C8" s="699"/>
      <c r="D8" s="699"/>
      <c r="E8" s="699"/>
      <c r="F8" s="699"/>
      <c r="G8" s="699"/>
      <c r="AA8" s="431" t="s">
        <v>14</v>
      </c>
    </row>
    <row r="9" spans="1:27" ht="14.25" customHeight="1" x14ac:dyDescent="0.25">
      <c r="A9" s="6" t="s">
        <v>15</v>
      </c>
      <c r="B9" s="699" t="s">
        <v>54</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23</v>
      </c>
      <c r="C12" s="688"/>
      <c r="D12" s="688"/>
      <c r="E12" s="688"/>
      <c r="F12" s="688"/>
      <c r="G12" s="688"/>
      <c r="Z12" s="431" t="s">
        <v>24</v>
      </c>
      <c r="AA12" s="431" t="s">
        <v>25</v>
      </c>
    </row>
    <row r="13" spans="1:27" ht="14.25" customHeight="1" x14ac:dyDescent="0.25">
      <c r="A13" s="6" t="s">
        <v>26</v>
      </c>
      <c r="B13" s="699" t="s">
        <v>9</v>
      </c>
      <c r="C13" s="699"/>
      <c r="D13" s="699"/>
      <c r="E13" s="699"/>
      <c r="F13" s="699"/>
      <c r="G13" s="699"/>
      <c r="AA13" s="431" t="s">
        <v>18</v>
      </c>
    </row>
    <row r="14" spans="1:27" ht="14.25" customHeight="1" x14ac:dyDescent="0.25">
      <c r="A14" s="6" t="s">
        <v>28</v>
      </c>
      <c r="B14" s="688" t="s">
        <v>10556</v>
      </c>
      <c r="C14" s="688"/>
      <c r="D14" s="688"/>
      <c r="E14" s="688"/>
      <c r="F14" s="688"/>
      <c r="G14" s="688"/>
      <c r="Z14" s="431" t="s">
        <v>29</v>
      </c>
      <c r="AA14" s="431" t="s">
        <v>23</v>
      </c>
    </row>
    <row r="15" spans="1:27" ht="14.25" customHeight="1" x14ac:dyDescent="0.25">
      <c r="A15" s="6" t="s">
        <v>30</v>
      </c>
      <c r="B15" s="688" t="s">
        <v>10552</v>
      </c>
      <c r="C15" s="688"/>
      <c r="D15" s="688"/>
      <c r="E15" s="688"/>
      <c r="F15" s="688"/>
      <c r="G15" s="688"/>
      <c r="AA15" s="431" t="s">
        <v>31</v>
      </c>
    </row>
    <row r="16" spans="1:27" ht="14.25" customHeight="1" x14ac:dyDescent="0.25">
      <c r="A16" s="6" t="s">
        <v>32</v>
      </c>
      <c r="B16" s="800" t="s">
        <v>114</v>
      </c>
      <c r="C16" s="800"/>
      <c r="D16" s="800"/>
      <c r="E16" s="800"/>
      <c r="F16" s="800"/>
      <c r="G16" s="800"/>
      <c r="AA16" s="431" t="s">
        <v>34</v>
      </c>
    </row>
    <row r="17" spans="1:27" ht="14.25" customHeight="1" x14ac:dyDescent="0.25">
      <c r="A17" s="6" t="s">
        <v>35</v>
      </c>
      <c r="B17" s="699" t="s">
        <v>9</v>
      </c>
      <c r="C17" s="699"/>
      <c r="D17" s="699"/>
      <c r="E17" s="699"/>
      <c r="F17" s="699"/>
      <c r="G17" s="699"/>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11"/>
      <c r="G25" s="11"/>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67</v>
      </c>
      <c r="B29" s="430" t="s">
        <v>10557</v>
      </c>
      <c r="C29" s="812" t="s">
        <v>10809</v>
      </c>
      <c r="D29" s="812"/>
      <c r="E29" s="812"/>
      <c r="F29" s="812"/>
      <c r="G29" s="812"/>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66</v>
      </c>
      <c r="B30" s="430" t="s">
        <v>10558</v>
      </c>
      <c r="C30" s="812"/>
      <c r="D30" s="812"/>
      <c r="E30" s="812"/>
      <c r="F30" s="812"/>
      <c r="G30" s="812"/>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160"/>
      <c r="D31" s="160"/>
      <c r="E31" s="160"/>
      <c r="F31" s="160"/>
      <c r="G31" s="160"/>
      <c r="H31" s="20"/>
      <c r="I31" s="20"/>
      <c r="J31" s="20"/>
      <c r="K31" s="20"/>
      <c r="L31" s="20"/>
      <c r="M31" s="20"/>
      <c r="N31" s="20"/>
      <c r="O31" s="20"/>
      <c r="P31" s="21"/>
      <c r="Q31" s="21"/>
      <c r="R31" s="21"/>
      <c r="S31" s="21"/>
      <c r="T31" s="21"/>
      <c r="U31" s="21"/>
      <c r="V31" s="21"/>
      <c r="W31" s="21"/>
      <c r="X31" s="21"/>
      <c r="Y31" s="21"/>
      <c r="Z31" s="21"/>
      <c r="AA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EF02-000000000000}">
      <formula1>$AA$4:$AA$11</formula1>
    </dataValidation>
    <dataValidation type="list" allowBlank="1" showInputMessage="1" showErrorMessage="1" sqref="B10:G10" xr:uid="{00000000-0002-0000-EF02-000001000000}">
      <formula1>$AA$12:$AA$13</formula1>
    </dataValidation>
    <dataValidation type="list" allowBlank="1" showInputMessage="1" showErrorMessage="1" sqref="B12:G12" xr:uid="{00000000-0002-0000-EF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2-000000000000}">
  <dimension ref="A1:AA36"/>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J35" sqref="J35"/>
    </sheetView>
  </sheetViews>
  <sheetFormatPr defaultColWidth="9.140625" defaultRowHeight="15" x14ac:dyDescent="0.25"/>
  <cols>
    <col min="1" max="1" width="36.85546875" style="431" customWidth="1"/>
    <col min="2" max="2" width="56.85546875" style="431" customWidth="1"/>
    <col min="3" max="7" width="8" style="431" customWidth="1"/>
    <col min="8" max="9" width="8.140625" style="431" customWidth="1"/>
    <col min="10" max="10" width="25.28515625" style="431" bestFit="1" customWidth="1"/>
    <col min="11"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10559</v>
      </c>
      <c r="C3" s="702"/>
      <c r="D3" s="702"/>
      <c r="E3" s="702"/>
      <c r="F3" s="702"/>
      <c r="G3" s="702"/>
    </row>
    <row r="4" spans="1:27" ht="14.25" customHeight="1" x14ac:dyDescent="0.25">
      <c r="A4" s="6" t="s">
        <v>2</v>
      </c>
      <c r="B4" s="699" t="s">
        <v>10560</v>
      </c>
      <c r="C4" s="699"/>
      <c r="D4" s="699"/>
      <c r="E4" s="699"/>
      <c r="F4" s="699"/>
      <c r="G4" s="699"/>
      <c r="Z4" s="431" t="s">
        <v>3</v>
      </c>
      <c r="AA4" s="431" t="s">
        <v>4</v>
      </c>
    </row>
    <row r="5" spans="1:27" ht="14.25" customHeight="1" x14ac:dyDescent="0.25">
      <c r="A5" s="6" t="s">
        <v>5</v>
      </c>
      <c r="B5" s="699" t="s">
        <v>16</v>
      </c>
      <c r="C5" s="699"/>
      <c r="D5" s="699"/>
      <c r="E5" s="699"/>
      <c r="F5" s="699"/>
      <c r="G5" s="699"/>
      <c r="I5" s="272" t="s">
        <v>57</v>
      </c>
      <c r="J5" s="272" t="s">
        <v>2</v>
      </c>
      <c r="AA5" s="431" t="s">
        <v>7</v>
      </c>
    </row>
    <row r="6" spans="1:27" ht="14.25" customHeight="1" x14ac:dyDescent="0.25">
      <c r="A6" s="6" t="s">
        <v>8</v>
      </c>
      <c r="B6" s="699" t="s">
        <v>9</v>
      </c>
      <c r="C6" s="699"/>
      <c r="D6" s="699"/>
      <c r="E6" s="699"/>
      <c r="F6" s="699"/>
      <c r="G6" s="699"/>
      <c r="I6" s="131" t="s">
        <v>58</v>
      </c>
      <c r="J6" s="431" t="s">
        <v>3703</v>
      </c>
      <c r="AA6" s="431" t="s">
        <v>10</v>
      </c>
    </row>
    <row r="7" spans="1:27" ht="14.25" customHeight="1" x14ac:dyDescent="0.25">
      <c r="A7" s="6" t="s">
        <v>11</v>
      </c>
      <c r="B7" s="690" t="s">
        <v>9</v>
      </c>
      <c r="C7" s="690"/>
      <c r="D7" s="690"/>
      <c r="E7" s="690"/>
      <c r="F7" s="690"/>
      <c r="G7" s="690"/>
      <c r="I7" s="131" t="s">
        <v>59</v>
      </c>
      <c r="J7" s="431" t="s">
        <v>3813</v>
      </c>
      <c r="AA7" s="431" t="s">
        <v>12</v>
      </c>
    </row>
    <row r="8" spans="1:27" ht="14.25" customHeight="1" x14ac:dyDescent="0.25">
      <c r="A8" s="6" t="s">
        <v>13</v>
      </c>
      <c r="B8" s="699" t="s">
        <v>9</v>
      </c>
      <c r="C8" s="699"/>
      <c r="D8" s="699"/>
      <c r="E8" s="699"/>
      <c r="F8" s="699"/>
      <c r="G8" s="699"/>
      <c r="I8" s="131" t="s">
        <v>60</v>
      </c>
      <c r="J8" s="431" t="s">
        <v>3721</v>
      </c>
      <c r="AA8" s="431" t="s">
        <v>14</v>
      </c>
    </row>
    <row r="9" spans="1:27" ht="14.25" customHeight="1" x14ac:dyDescent="0.25">
      <c r="A9" s="6" t="s">
        <v>15</v>
      </c>
      <c r="B9" s="699" t="s">
        <v>63</v>
      </c>
      <c r="C9" s="699"/>
      <c r="D9" s="699"/>
      <c r="E9" s="699"/>
      <c r="F9" s="699"/>
      <c r="G9" s="699"/>
      <c r="I9" s="131" t="s">
        <v>61</v>
      </c>
      <c r="J9" s="431" t="s">
        <v>3999</v>
      </c>
      <c r="AA9" s="431" t="s">
        <v>16</v>
      </c>
    </row>
    <row r="10" spans="1:27" ht="14.25" customHeight="1" x14ac:dyDescent="0.25">
      <c r="A10" s="6" t="s">
        <v>17</v>
      </c>
      <c r="B10" s="699" t="s">
        <v>18</v>
      </c>
      <c r="C10" s="699"/>
      <c r="D10" s="699"/>
      <c r="E10" s="699"/>
      <c r="F10" s="699"/>
      <c r="G10" s="699"/>
      <c r="I10" s="131" t="s">
        <v>62</v>
      </c>
      <c r="J10" s="431" t="s">
        <v>4527</v>
      </c>
      <c r="AA10" s="431" t="s">
        <v>6</v>
      </c>
    </row>
    <row r="11" spans="1:27" ht="14.25" customHeight="1" x14ac:dyDescent="0.25">
      <c r="A11" s="6" t="s">
        <v>19</v>
      </c>
      <c r="B11" s="699" t="s">
        <v>20</v>
      </c>
      <c r="C11" s="699"/>
      <c r="D11" s="699"/>
      <c r="E11" s="699"/>
      <c r="F11" s="699"/>
      <c r="G11" s="699"/>
      <c r="I11" s="131" t="s">
        <v>77</v>
      </c>
      <c r="J11" s="431" t="s">
        <v>3428</v>
      </c>
      <c r="AA11" s="431" t="s">
        <v>21</v>
      </c>
    </row>
    <row r="12" spans="1:27" ht="14.25" customHeight="1" x14ac:dyDescent="0.25">
      <c r="A12" s="6" t="s">
        <v>22</v>
      </c>
      <c r="B12" s="688" t="s">
        <v>23</v>
      </c>
      <c r="C12" s="688"/>
      <c r="D12" s="688"/>
      <c r="E12" s="688"/>
      <c r="F12" s="688"/>
      <c r="G12" s="688"/>
      <c r="I12" s="131" t="s">
        <v>1994</v>
      </c>
      <c r="J12" s="431" t="s">
        <v>1900</v>
      </c>
      <c r="Z12" s="431" t="s">
        <v>24</v>
      </c>
      <c r="AA12" s="431" t="s">
        <v>25</v>
      </c>
    </row>
    <row r="13" spans="1:27" ht="14.25" customHeight="1" x14ac:dyDescent="0.25">
      <c r="A13" s="6" t="s">
        <v>26</v>
      </c>
      <c r="B13" s="782" t="s">
        <v>115</v>
      </c>
      <c r="C13" s="782"/>
      <c r="D13" s="782"/>
      <c r="E13" s="782"/>
      <c r="F13" s="782"/>
      <c r="G13" s="782"/>
      <c r="I13" s="131"/>
      <c r="AA13" s="431" t="s">
        <v>18</v>
      </c>
    </row>
    <row r="14" spans="1:27" ht="14.25" customHeight="1" x14ac:dyDescent="0.25">
      <c r="A14" s="6" t="s">
        <v>28</v>
      </c>
      <c r="B14" s="688" t="s">
        <v>10561</v>
      </c>
      <c r="C14" s="688"/>
      <c r="D14" s="688"/>
      <c r="E14" s="688"/>
      <c r="F14" s="688"/>
      <c r="G14" s="688"/>
      <c r="I14" s="131"/>
      <c r="Z14" s="431" t="s">
        <v>29</v>
      </c>
      <c r="AA14" s="431" t="s">
        <v>23</v>
      </c>
    </row>
    <row r="15" spans="1:27" ht="14.25" customHeight="1" x14ac:dyDescent="0.25">
      <c r="A15" s="6" t="s">
        <v>30</v>
      </c>
      <c r="B15" s="688" t="s">
        <v>10552</v>
      </c>
      <c r="C15" s="688"/>
      <c r="D15" s="688"/>
      <c r="E15" s="688"/>
      <c r="F15" s="688"/>
      <c r="G15" s="688"/>
      <c r="I15" s="131"/>
      <c r="AA15" s="431" t="s">
        <v>31</v>
      </c>
    </row>
    <row r="16" spans="1:27" ht="14.25" customHeight="1" x14ac:dyDescent="0.25">
      <c r="A16" s="6" t="s">
        <v>32</v>
      </c>
      <c r="B16" s="800" t="s">
        <v>116</v>
      </c>
      <c r="C16" s="800"/>
      <c r="D16" s="800"/>
      <c r="E16" s="800"/>
      <c r="F16" s="800"/>
      <c r="G16" s="800"/>
      <c r="I16" s="131"/>
      <c r="AA16" s="431" t="s">
        <v>34</v>
      </c>
    </row>
    <row r="17" spans="1:27" ht="14.25" customHeight="1" x14ac:dyDescent="0.25">
      <c r="A17" s="6" t="s">
        <v>35</v>
      </c>
      <c r="B17" s="699" t="s">
        <v>9</v>
      </c>
      <c r="C17" s="699"/>
      <c r="D17" s="699"/>
      <c r="E17" s="699"/>
      <c r="F17" s="699"/>
      <c r="G17" s="699"/>
      <c r="I17" s="131"/>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70</v>
      </c>
      <c r="D20" s="10">
        <v>73</v>
      </c>
      <c r="E20" s="10">
        <v>74</v>
      </c>
      <c r="F20" s="11">
        <v>89</v>
      </c>
      <c r="G20" s="11">
        <v>73</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70</v>
      </c>
      <c r="D21" s="10">
        <f t="shared" ref="D21:G21" si="0">D20-D25</f>
        <v>73</v>
      </c>
      <c r="E21" s="10">
        <f t="shared" si="0"/>
        <v>74</v>
      </c>
      <c r="F21" s="10">
        <f t="shared" si="0"/>
        <v>89</v>
      </c>
      <c r="G21" s="10">
        <f t="shared" si="0"/>
        <v>73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22" t="s">
        <v>58</v>
      </c>
      <c r="B29" s="430" t="s">
        <v>10562</v>
      </c>
      <c r="C29" s="247">
        <v>54</v>
      </c>
      <c r="D29" s="247">
        <v>48</v>
      </c>
      <c r="E29" s="247">
        <v>45</v>
      </c>
      <c r="F29" s="247">
        <v>47</v>
      </c>
      <c r="G29" s="247">
        <v>46</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2" t="s">
        <v>59</v>
      </c>
      <c r="B30" s="430" t="s">
        <v>10563</v>
      </c>
      <c r="C30" s="812" t="s">
        <v>10813</v>
      </c>
      <c r="D30" s="812"/>
      <c r="E30" s="812"/>
      <c r="F30" s="812"/>
      <c r="G30" s="812"/>
      <c r="H30" s="11"/>
      <c r="I30" s="11"/>
      <c r="J30" s="11"/>
      <c r="K30" s="11"/>
      <c r="L30" s="11"/>
      <c r="M30" s="11"/>
      <c r="N30" s="11"/>
      <c r="O30" s="11"/>
      <c r="P30" s="9"/>
      <c r="Q30" s="9"/>
      <c r="R30" s="9"/>
      <c r="S30" s="9"/>
      <c r="T30" s="9"/>
      <c r="U30" s="9"/>
      <c r="V30" s="9"/>
      <c r="W30" s="9"/>
      <c r="X30" s="9"/>
      <c r="Y30" s="9"/>
      <c r="Z30" s="9"/>
      <c r="AA30" s="9"/>
    </row>
    <row r="31" spans="1:27" ht="13.5" customHeight="1" x14ac:dyDescent="0.25">
      <c r="A31" s="22" t="s">
        <v>60</v>
      </c>
      <c r="B31" s="430" t="s">
        <v>10564</v>
      </c>
      <c r="C31" s="812" t="s">
        <v>10813</v>
      </c>
      <c r="D31" s="812"/>
      <c r="E31" s="812"/>
      <c r="F31" s="812"/>
      <c r="G31" s="812"/>
      <c r="H31" s="11"/>
      <c r="I31" s="11"/>
      <c r="J31" s="11"/>
      <c r="K31" s="11"/>
      <c r="L31" s="11"/>
      <c r="M31" s="11"/>
      <c r="N31" s="11"/>
      <c r="O31" s="11"/>
      <c r="P31" s="9"/>
      <c r="Q31" s="9"/>
      <c r="R31" s="9"/>
      <c r="S31" s="9"/>
      <c r="T31" s="9"/>
      <c r="U31" s="9"/>
      <c r="V31" s="9"/>
      <c r="W31" s="9"/>
      <c r="X31" s="9"/>
      <c r="Y31" s="9"/>
      <c r="Z31" s="9"/>
      <c r="AA31" s="9"/>
    </row>
    <row r="32" spans="1:27" ht="13.5" customHeight="1" x14ac:dyDescent="0.25">
      <c r="A32" s="22" t="s">
        <v>61</v>
      </c>
      <c r="B32" s="430" t="s">
        <v>10565</v>
      </c>
      <c r="C32" s="245" t="s">
        <v>1542</v>
      </c>
      <c r="D32" s="247">
        <v>11</v>
      </c>
      <c r="E32" s="247">
        <v>12</v>
      </c>
      <c r="F32" s="247">
        <v>24</v>
      </c>
      <c r="G32" s="247">
        <v>15</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2" t="s">
        <v>62</v>
      </c>
      <c r="B33" s="430" t="s">
        <v>10566</v>
      </c>
      <c r="C33" s="812" t="s">
        <v>10813</v>
      </c>
      <c r="D33" s="812"/>
      <c r="E33" s="812"/>
      <c r="F33" s="812"/>
      <c r="G33" s="812"/>
      <c r="H33" s="11"/>
      <c r="I33" s="11"/>
      <c r="J33" s="11"/>
      <c r="K33" s="11"/>
      <c r="L33" s="11"/>
      <c r="M33" s="11"/>
      <c r="N33" s="11"/>
      <c r="O33" s="11"/>
      <c r="P33" s="9"/>
      <c r="Q33" s="9"/>
      <c r="R33" s="9"/>
      <c r="S33" s="9"/>
      <c r="T33" s="9"/>
      <c r="U33" s="9"/>
      <c r="V33" s="9"/>
      <c r="W33" s="9"/>
      <c r="X33" s="9"/>
      <c r="Y33" s="9"/>
      <c r="Z33" s="9"/>
      <c r="AA33" s="9"/>
    </row>
    <row r="34" spans="1:27" ht="13.5" customHeight="1" x14ac:dyDescent="0.25">
      <c r="A34" s="22" t="s">
        <v>77</v>
      </c>
      <c r="B34" s="430" t="s">
        <v>10567</v>
      </c>
      <c r="C34" s="812" t="s">
        <v>10813</v>
      </c>
      <c r="D34" s="812"/>
      <c r="E34" s="812"/>
      <c r="F34" s="812"/>
      <c r="G34" s="812"/>
      <c r="H34" s="11"/>
      <c r="I34" s="11"/>
      <c r="J34" s="11"/>
      <c r="K34" s="11"/>
      <c r="L34" s="11"/>
      <c r="M34" s="11"/>
      <c r="N34" s="11"/>
      <c r="O34" s="11"/>
      <c r="P34" s="9"/>
      <c r="Q34" s="9"/>
      <c r="R34" s="9"/>
      <c r="S34" s="9"/>
      <c r="T34" s="9"/>
      <c r="U34" s="9"/>
      <c r="V34" s="9"/>
      <c r="W34" s="9"/>
      <c r="X34" s="9"/>
      <c r="Y34" s="9"/>
      <c r="Z34" s="9"/>
      <c r="AA34" s="9"/>
    </row>
    <row r="35" spans="1:27" ht="13.5" customHeight="1" x14ac:dyDescent="0.25">
      <c r="A35" s="22" t="s">
        <v>1994</v>
      </c>
      <c r="B35" s="430" t="s">
        <v>117</v>
      </c>
      <c r="C35" s="812" t="s">
        <v>10813</v>
      </c>
      <c r="D35" s="812"/>
      <c r="E35" s="812"/>
      <c r="F35" s="812"/>
      <c r="G35" s="812"/>
      <c r="H35" s="11"/>
      <c r="I35" s="11"/>
      <c r="J35" s="11"/>
      <c r="K35" s="11"/>
      <c r="L35" s="11"/>
      <c r="M35" s="11"/>
      <c r="N35" s="11"/>
      <c r="O35" s="11"/>
      <c r="P35" s="9"/>
      <c r="Q35" s="9"/>
      <c r="R35" s="9"/>
      <c r="S35" s="9"/>
      <c r="T35" s="9"/>
      <c r="U35" s="9"/>
      <c r="V35" s="9"/>
      <c r="W35" s="9"/>
      <c r="X35" s="9"/>
      <c r="Y35" s="9"/>
      <c r="Z35" s="9"/>
      <c r="AA35" s="9"/>
    </row>
    <row r="36" spans="1:27" s="19" customFormat="1" ht="13.5" customHeight="1" x14ac:dyDescent="0.25">
      <c r="A36" s="19" t="s">
        <v>53</v>
      </c>
      <c r="C36" s="160">
        <v>70</v>
      </c>
      <c r="D36" s="160">
        <v>73</v>
      </c>
      <c r="E36" s="160">
        <v>74</v>
      </c>
      <c r="F36" s="256">
        <v>89</v>
      </c>
      <c r="G36" s="256">
        <v>73</v>
      </c>
      <c r="H36" s="20"/>
      <c r="I36" s="20"/>
      <c r="J36" s="20"/>
      <c r="K36" s="20"/>
      <c r="L36" s="20"/>
      <c r="M36" s="20"/>
      <c r="N36" s="20"/>
      <c r="O36" s="20"/>
      <c r="P36" s="21"/>
      <c r="Q36" s="21"/>
      <c r="R36" s="21"/>
      <c r="S36" s="21"/>
      <c r="T36" s="21"/>
      <c r="U36" s="21"/>
      <c r="V36" s="21"/>
      <c r="W36" s="21"/>
      <c r="X36" s="21"/>
      <c r="Y36" s="21"/>
      <c r="Z36" s="21"/>
      <c r="AA36" s="21"/>
    </row>
  </sheetData>
  <mergeCells count="22">
    <mergeCell ref="C31:G31"/>
    <mergeCell ref="B16:G16"/>
    <mergeCell ref="B17:G17"/>
    <mergeCell ref="B18:G18"/>
    <mergeCell ref="C27:G27"/>
    <mergeCell ref="C30:G30"/>
    <mergeCell ref="C33:G33"/>
    <mergeCell ref="C34:G34"/>
    <mergeCell ref="C35:G35"/>
    <mergeCell ref="B14:G14"/>
    <mergeCell ref="B3:G3"/>
    <mergeCell ref="B4:G4"/>
    <mergeCell ref="B5:G5"/>
    <mergeCell ref="B6:G6"/>
    <mergeCell ref="B7:G7"/>
    <mergeCell ref="B8:G8"/>
    <mergeCell ref="B9:G9"/>
    <mergeCell ref="B10:G10"/>
    <mergeCell ref="B11:G11"/>
    <mergeCell ref="B12:G12"/>
    <mergeCell ref="B13:G13"/>
    <mergeCell ref="B15:G15"/>
  </mergeCells>
  <dataValidations count="3">
    <dataValidation type="list" allowBlank="1" showInputMessage="1" showErrorMessage="1" sqref="B5:G5" xr:uid="{00000000-0002-0000-F002-000000000000}">
      <formula1>$AA$4:$AA$11</formula1>
    </dataValidation>
    <dataValidation type="list" allowBlank="1" showInputMessage="1" showErrorMessage="1" sqref="B10:G10" xr:uid="{00000000-0002-0000-F002-000001000000}">
      <formula1>$AA$12:$AA$13</formula1>
    </dataValidation>
    <dataValidation type="list" allowBlank="1" showInputMessage="1" showErrorMessage="1" sqref="B12:G12" xr:uid="{00000000-0002-0000-F002-000002000000}">
      <formula1>$AA$14:$AA$16</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2-000000000000}">
  <dimension ref="A1:AA36"/>
  <sheetViews>
    <sheetView workbookViewId="0">
      <pane xSplit="1" ySplit="2" topLeftCell="B9" activePane="bottomRight" state="frozen"/>
      <selection activeCell="B14" sqref="B14:G14"/>
      <selection pane="topRight" activeCell="B14" sqref="B14:G14"/>
      <selection pane="bottomLeft" activeCell="B14" sqref="B14:G14"/>
      <selection pane="bottomRight" activeCell="D36" sqref="D36"/>
    </sheetView>
  </sheetViews>
  <sheetFormatPr defaultColWidth="9.140625" defaultRowHeight="15" x14ac:dyDescent="0.25"/>
  <cols>
    <col min="1" max="1" width="36.85546875" style="431" customWidth="1"/>
    <col min="2" max="2" width="56.855468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10568</v>
      </c>
      <c r="C3" s="702"/>
      <c r="D3" s="702"/>
      <c r="E3" s="702"/>
      <c r="F3" s="702"/>
      <c r="G3" s="702"/>
    </row>
    <row r="4" spans="1:27" ht="14.25" customHeight="1" x14ac:dyDescent="0.25">
      <c r="A4" s="6" t="s">
        <v>2</v>
      </c>
      <c r="B4" s="699" t="s">
        <v>10569</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90" t="s">
        <v>9</v>
      </c>
      <c r="C7" s="690"/>
      <c r="D7" s="690"/>
      <c r="E7" s="690"/>
      <c r="F7" s="690"/>
      <c r="G7" s="690"/>
      <c r="AA7" s="431" t="s">
        <v>12</v>
      </c>
    </row>
    <row r="8" spans="1:27" ht="14.25" customHeight="1" x14ac:dyDescent="0.25">
      <c r="A8" s="6" t="s">
        <v>13</v>
      </c>
      <c r="B8" s="699" t="s">
        <v>9</v>
      </c>
      <c r="C8" s="699"/>
      <c r="D8" s="699"/>
      <c r="E8" s="699"/>
      <c r="F8" s="699"/>
      <c r="G8" s="699"/>
      <c r="AA8" s="431" t="s">
        <v>14</v>
      </c>
    </row>
    <row r="9" spans="1:27" ht="14.25" customHeight="1" x14ac:dyDescent="0.25">
      <c r="A9" s="6" t="s">
        <v>15</v>
      </c>
      <c r="B9" s="699" t="s">
        <v>63</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10570</v>
      </c>
      <c r="C11" s="699"/>
      <c r="D11" s="699"/>
      <c r="E11" s="699"/>
      <c r="F11" s="699"/>
      <c r="G11" s="699"/>
      <c r="AA11" s="431" t="s">
        <v>21</v>
      </c>
    </row>
    <row r="12" spans="1:27" ht="14.25" customHeight="1" x14ac:dyDescent="0.25">
      <c r="A12" s="6" t="s">
        <v>22</v>
      </c>
      <c r="B12" s="688" t="s">
        <v>34</v>
      </c>
      <c r="C12" s="688"/>
      <c r="D12" s="688"/>
      <c r="E12" s="688"/>
      <c r="F12" s="688"/>
      <c r="G12" s="688"/>
      <c r="Z12" s="431" t="s">
        <v>24</v>
      </c>
      <c r="AA12" s="431" t="s">
        <v>25</v>
      </c>
    </row>
    <row r="13" spans="1:27" ht="14.25" customHeight="1" x14ac:dyDescent="0.25">
      <c r="A13" s="6" t="s">
        <v>26</v>
      </c>
      <c r="B13" s="800" t="s">
        <v>116</v>
      </c>
      <c r="C13" s="800"/>
      <c r="D13" s="800"/>
      <c r="E13" s="800"/>
      <c r="F13" s="800"/>
      <c r="G13" s="800"/>
      <c r="AA13" s="431" t="s">
        <v>18</v>
      </c>
    </row>
    <row r="14" spans="1:27" ht="14.25" customHeight="1" x14ac:dyDescent="0.25">
      <c r="A14" s="6" t="s">
        <v>28</v>
      </c>
      <c r="B14" s="688" t="s">
        <v>10571</v>
      </c>
      <c r="C14" s="688"/>
      <c r="D14" s="688"/>
      <c r="E14" s="688"/>
      <c r="F14" s="688"/>
      <c r="G14" s="688"/>
      <c r="Z14" s="431" t="s">
        <v>29</v>
      </c>
      <c r="AA14" s="431" t="s">
        <v>23</v>
      </c>
    </row>
    <row r="15" spans="1:27" ht="14.25" customHeight="1" x14ac:dyDescent="0.25">
      <c r="A15" s="6" t="s">
        <v>30</v>
      </c>
      <c r="B15" s="688" t="s">
        <v>10552</v>
      </c>
      <c r="C15" s="688"/>
      <c r="D15" s="688"/>
      <c r="E15" s="688"/>
      <c r="F15" s="688"/>
      <c r="G15" s="688"/>
      <c r="AA15" s="431" t="s">
        <v>31</v>
      </c>
    </row>
    <row r="16" spans="1:27" ht="14.25" customHeight="1" x14ac:dyDescent="0.25">
      <c r="A16" s="6" t="s">
        <v>32</v>
      </c>
      <c r="B16" s="782" t="s">
        <v>115</v>
      </c>
      <c r="C16" s="782"/>
      <c r="D16" s="782"/>
      <c r="E16" s="782"/>
      <c r="F16" s="782"/>
      <c r="G16" s="782"/>
      <c r="AA16" s="431" t="s">
        <v>34</v>
      </c>
    </row>
    <row r="17" spans="1:27" ht="14.25" customHeight="1" x14ac:dyDescent="0.25">
      <c r="A17" s="6" t="s">
        <v>35</v>
      </c>
      <c r="B17" s="688" t="s">
        <v>9</v>
      </c>
      <c r="C17" s="688"/>
      <c r="D17" s="688"/>
      <c r="E17" s="688"/>
      <c r="F17" s="688"/>
      <c r="G17" s="688"/>
    </row>
    <row r="18" spans="1:27" ht="14.25" customHeight="1" x14ac:dyDescent="0.25">
      <c r="A18" s="6" t="s">
        <v>36</v>
      </c>
      <c r="B18" s="699" t="s">
        <v>9</v>
      </c>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70</v>
      </c>
      <c r="D20" s="10">
        <v>73</v>
      </c>
      <c r="E20" s="10">
        <v>74</v>
      </c>
      <c r="F20" s="11">
        <v>89</v>
      </c>
      <c r="G20" s="11">
        <v>73</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70</v>
      </c>
      <c r="D21" s="10">
        <f t="shared" ref="D21:G21" si="0">D20-D25</f>
        <v>73</v>
      </c>
      <c r="E21" s="10">
        <f t="shared" si="0"/>
        <v>74</v>
      </c>
      <c r="F21" s="10">
        <f t="shared" si="0"/>
        <v>89</v>
      </c>
      <c r="G21" s="10">
        <f t="shared" si="0"/>
        <v>73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1</v>
      </c>
      <c r="D22" s="12">
        <f t="shared" ref="D22:G22" si="1">D21/D20</f>
        <v>1</v>
      </c>
      <c r="E22" s="12">
        <f t="shared" si="1"/>
        <v>1</v>
      </c>
      <c r="F22" s="12">
        <f t="shared" si="1"/>
        <v>1</v>
      </c>
      <c r="G22" s="12">
        <f t="shared" si="1"/>
        <v>1</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v>0</v>
      </c>
      <c r="D25" s="10">
        <v>0</v>
      </c>
      <c r="E25" s="10">
        <v>0</v>
      </c>
      <c r="F25" s="9">
        <v>0</v>
      </c>
      <c r="G25" s="9">
        <v>0</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0</v>
      </c>
      <c r="D26" s="12">
        <f t="shared" ref="D26:F26" si="3">D25/D20</f>
        <v>0</v>
      </c>
      <c r="E26" s="12">
        <f t="shared" si="3"/>
        <v>0</v>
      </c>
      <c r="F26" s="12">
        <f t="shared" si="3"/>
        <v>0</v>
      </c>
      <c r="G26" s="12">
        <f>G25/G20</f>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0" t="s">
        <v>10562</v>
      </c>
      <c r="B29" s="430" t="s">
        <v>10562</v>
      </c>
      <c r="C29" s="247">
        <v>54</v>
      </c>
      <c r="D29" s="247">
        <v>48</v>
      </c>
      <c r="E29" s="247">
        <v>45</v>
      </c>
      <c r="F29" s="247">
        <v>47</v>
      </c>
      <c r="G29" s="247">
        <v>46</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430" t="s">
        <v>10563</v>
      </c>
      <c r="B30" s="430" t="s">
        <v>10563</v>
      </c>
      <c r="C30" s="812" t="s">
        <v>10813</v>
      </c>
      <c r="D30" s="812"/>
      <c r="E30" s="812"/>
      <c r="F30" s="812"/>
      <c r="G30" s="812"/>
      <c r="H30" s="11"/>
      <c r="I30" s="11"/>
      <c r="J30" s="11"/>
      <c r="K30" s="11"/>
      <c r="L30" s="11"/>
      <c r="M30" s="11"/>
      <c r="N30" s="11"/>
      <c r="O30" s="11"/>
      <c r="P30" s="9"/>
      <c r="Q30" s="9"/>
      <c r="R30" s="9"/>
      <c r="S30" s="9"/>
      <c r="T30" s="9"/>
      <c r="U30" s="9"/>
      <c r="V30" s="9"/>
      <c r="W30" s="9"/>
      <c r="X30" s="9"/>
      <c r="Y30" s="9"/>
      <c r="Z30" s="9"/>
      <c r="AA30" s="9"/>
    </row>
    <row r="31" spans="1:27" ht="13.5" customHeight="1" x14ac:dyDescent="0.25">
      <c r="A31" s="430" t="s">
        <v>10564</v>
      </c>
      <c r="B31" s="430" t="s">
        <v>10564</v>
      </c>
      <c r="C31" s="812" t="s">
        <v>10813</v>
      </c>
      <c r="D31" s="812"/>
      <c r="E31" s="812"/>
      <c r="F31" s="812"/>
      <c r="G31" s="812"/>
      <c r="H31" s="11"/>
      <c r="I31" s="11"/>
      <c r="J31" s="11"/>
      <c r="K31" s="11"/>
      <c r="L31" s="11"/>
      <c r="M31" s="11"/>
      <c r="N31" s="11"/>
      <c r="O31" s="11"/>
      <c r="P31" s="9"/>
      <c r="Q31" s="9"/>
      <c r="R31" s="9"/>
      <c r="S31" s="9"/>
      <c r="T31" s="9"/>
      <c r="U31" s="9"/>
      <c r="V31" s="9"/>
      <c r="W31" s="9"/>
      <c r="X31" s="9"/>
      <c r="Y31" s="9"/>
      <c r="Z31" s="9"/>
      <c r="AA31" s="9"/>
    </row>
    <row r="32" spans="1:27" ht="13.5" customHeight="1" x14ac:dyDescent="0.25">
      <c r="A32" s="430" t="s">
        <v>3999</v>
      </c>
      <c r="B32" s="430" t="s">
        <v>10572</v>
      </c>
      <c r="C32" s="245" t="s">
        <v>1542</v>
      </c>
      <c r="D32" s="247">
        <v>11</v>
      </c>
      <c r="E32" s="247">
        <v>12</v>
      </c>
      <c r="F32" s="247">
        <v>24</v>
      </c>
      <c r="G32" s="247">
        <v>15</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430" t="s">
        <v>10566</v>
      </c>
      <c r="B33" s="430" t="s">
        <v>10566</v>
      </c>
      <c r="C33" s="812" t="s">
        <v>10813</v>
      </c>
      <c r="D33" s="812"/>
      <c r="E33" s="812"/>
      <c r="F33" s="812"/>
      <c r="G33" s="812"/>
      <c r="H33" s="11"/>
      <c r="I33" s="11"/>
      <c r="J33" s="11"/>
      <c r="K33" s="11"/>
      <c r="L33" s="11"/>
      <c r="M33" s="11"/>
      <c r="N33" s="11"/>
      <c r="O33" s="11"/>
      <c r="P33" s="9"/>
      <c r="Q33" s="9"/>
      <c r="R33" s="9"/>
      <c r="S33" s="9"/>
      <c r="T33" s="9"/>
      <c r="U33" s="9"/>
      <c r="V33" s="9"/>
      <c r="W33" s="9"/>
      <c r="X33" s="9"/>
      <c r="Y33" s="9"/>
      <c r="Z33" s="9"/>
      <c r="AA33" s="9"/>
    </row>
    <row r="34" spans="1:27" ht="13.5" customHeight="1" x14ac:dyDescent="0.25">
      <c r="A34" s="430" t="s">
        <v>10567</v>
      </c>
      <c r="B34" s="430" t="s">
        <v>10567</v>
      </c>
      <c r="C34" s="812" t="s">
        <v>10813</v>
      </c>
      <c r="D34" s="812"/>
      <c r="E34" s="812"/>
      <c r="F34" s="812"/>
      <c r="G34" s="812"/>
      <c r="H34" s="11"/>
      <c r="I34" s="11"/>
      <c r="J34" s="11"/>
      <c r="K34" s="11"/>
      <c r="L34" s="11"/>
      <c r="M34" s="11"/>
      <c r="N34" s="11"/>
      <c r="O34" s="11"/>
      <c r="P34" s="9"/>
      <c r="Q34" s="9"/>
      <c r="R34" s="9"/>
      <c r="S34" s="9"/>
      <c r="T34" s="9"/>
      <c r="U34" s="9"/>
      <c r="V34" s="9"/>
      <c r="W34" s="9"/>
      <c r="X34" s="9"/>
      <c r="Y34" s="9"/>
      <c r="Z34" s="9"/>
      <c r="AA34" s="9"/>
    </row>
    <row r="35" spans="1:27" ht="13.5" customHeight="1" x14ac:dyDescent="0.25">
      <c r="A35" s="430" t="s">
        <v>117</v>
      </c>
      <c r="B35" s="430" t="s">
        <v>117</v>
      </c>
      <c r="C35" s="812" t="s">
        <v>10813</v>
      </c>
      <c r="D35" s="812"/>
      <c r="E35" s="812"/>
      <c r="F35" s="812"/>
      <c r="G35" s="812"/>
      <c r="H35" s="11"/>
      <c r="I35" s="11"/>
      <c r="J35" s="11"/>
      <c r="K35" s="11"/>
      <c r="L35" s="11"/>
      <c r="M35" s="11"/>
      <c r="N35" s="11"/>
      <c r="O35" s="11"/>
      <c r="P35" s="9"/>
      <c r="Q35" s="9"/>
      <c r="R35" s="9"/>
      <c r="S35" s="9"/>
      <c r="T35" s="9"/>
      <c r="U35" s="9"/>
      <c r="V35" s="9"/>
      <c r="W35" s="9"/>
      <c r="X35" s="9"/>
      <c r="Y35" s="9"/>
      <c r="Z35" s="9"/>
      <c r="AA35" s="9"/>
    </row>
    <row r="36" spans="1:27" s="19" customFormat="1" ht="13.5" customHeight="1" x14ac:dyDescent="0.25">
      <c r="A36" s="19" t="s">
        <v>53</v>
      </c>
      <c r="C36" s="160">
        <v>70</v>
      </c>
      <c r="D36" s="160">
        <v>73</v>
      </c>
      <c r="E36" s="160">
        <v>74</v>
      </c>
      <c r="F36" s="256">
        <v>89</v>
      </c>
      <c r="G36" s="256">
        <v>73</v>
      </c>
      <c r="H36" s="20"/>
      <c r="I36" s="20"/>
      <c r="J36" s="20"/>
      <c r="K36" s="20"/>
      <c r="L36" s="20"/>
      <c r="M36" s="20"/>
      <c r="N36" s="20"/>
      <c r="O36" s="20"/>
      <c r="P36" s="21"/>
      <c r="Q36" s="21"/>
      <c r="R36" s="21"/>
      <c r="S36" s="21"/>
      <c r="T36" s="21"/>
      <c r="U36" s="21"/>
      <c r="V36" s="21"/>
      <c r="W36" s="21"/>
      <c r="X36" s="21"/>
      <c r="Y36" s="21"/>
      <c r="Z36" s="21"/>
      <c r="AA36" s="21"/>
    </row>
  </sheetData>
  <mergeCells count="22">
    <mergeCell ref="C31:G31"/>
    <mergeCell ref="B16:G16"/>
    <mergeCell ref="B17:G17"/>
    <mergeCell ref="B18:G18"/>
    <mergeCell ref="C27:G27"/>
    <mergeCell ref="C30:G30"/>
    <mergeCell ref="C33:G33"/>
    <mergeCell ref="C34:G34"/>
    <mergeCell ref="C35:G35"/>
    <mergeCell ref="B14:G14"/>
    <mergeCell ref="B3:G3"/>
    <mergeCell ref="B4:G4"/>
    <mergeCell ref="B5:G5"/>
    <mergeCell ref="B6:G6"/>
    <mergeCell ref="B7:G7"/>
    <mergeCell ref="B8:G8"/>
    <mergeCell ref="B9:G9"/>
    <mergeCell ref="B10:G10"/>
    <mergeCell ref="B11:G11"/>
    <mergeCell ref="B12:G12"/>
    <mergeCell ref="B13:G13"/>
    <mergeCell ref="B15:G15"/>
  </mergeCells>
  <dataValidations count="3">
    <dataValidation type="list" allowBlank="1" showInputMessage="1" showErrorMessage="1" sqref="B12:G12" xr:uid="{00000000-0002-0000-F102-000000000000}">
      <formula1>$AA$14:$AA$16</formula1>
    </dataValidation>
    <dataValidation type="list" allowBlank="1" showInputMessage="1" showErrorMessage="1" sqref="B10:G10" xr:uid="{00000000-0002-0000-F102-000001000000}">
      <formula1>$AA$12:$AA$13</formula1>
    </dataValidation>
    <dataValidation type="list" allowBlank="1" showInputMessage="1" showErrorMessage="1" sqref="B5:G5" xr:uid="{00000000-0002-0000-F1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2-000000000000}">
  <dimension ref="A1:AA35"/>
  <sheetViews>
    <sheetView workbookViewId="0">
      <pane xSplit="1" ySplit="2" topLeftCell="B10" activePane="bottomRight" state="frozen"/>
      <selection activeCell="B14" sqref="B14:G14"/>
      <selection pane="topRight" activeCell="B14" sqref="B14:G14"/>
      <selection pane="bottomLeft" activeCell="B14" sqref="B14:G14"/>
      <selection pane="bottomRight" activeCell="I33" sqref="I33"/>
    </sheetView>
  </sheetViews>
  <sheetFormatPr defaultColWidth="9.140625" defaultRowHeight="15" x14ac:dyDescent="0.25"/>
  <cols>
    <col min="1" max="1" width="36.85546875" style="431" customWidth="1"/>
    <col min="2" max="2" width="61.42578125" style="431" customWidth="1"/>
    <col min="3" max="7" width="8" style="431" customWidth="1"/>
    <col min="8" max="9" width="8.140625" style="431" customWidth="1"/>
    <col min="10" max="10" width="24.85546875" style="431" bestFit="1" customWidth="1"/>
    <col min="11"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10573</v>
      </c>
      <c r="C3" s="702"/>
      <c r="D3" s="702"/>
      <c r="E3" s="702"/>
      <c r="F3" s="702"/>
      <c r="G3" s="702"/>
    </row>
    <row r="4" spans="1:27" ht="14.25" customHeight="1" x14ac:dyDescent="0.25">
      <c r="A4" s="6" t="s">
        <v>2</v>
      </c>
      <c r="B4" s="699" t="s">
        <v>10574</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99" t="s">
        <v>9</v>
      </c>
      <c r="C6" s="699"/>
      <c r="D6" s="699"/>
      <c r="E6" s="699"/>
      <c r="F6" s="699"/>
      <c r="G6" s="699"/>
      <c r="AA6" s="431" t="s">
        <v>10</v>
      </c>
    </row>
    <row r="7" spans="1:27" ht="14.25" customHeight="1" x14ac:dyDescent="0.25">
      <c r="A7" s="6" t="s">
        <v>11</v>
      </c>
      <c r="B7" s="688" t="s">
        <v>10575</v>
      </c>
      <c r="C7" s="688"/>
      <c r="D7" s="688"/>
      <c r="E7" s="688"/>
      <c r="F7" s="688"/>
      <c r="G7" s="688"/>
      <c r="AA7" s="431" t="s">
        <v>12</v>
      </c>
    </row>
    <row r="8" spans="1:27" ht="14.25" customHeight="1" x14ac:dyDescent="0.25">
      <c r="A8" s="6" t="s">
        <v>13</v>
      </c>
      <c r="B8" s="699" t="s">
        <v>9</v>
      </c>
      <c r="C8" s="699"/>
      <c r="D8" s="699"/>
      <c r="E8" s="699"/>
      <c r="F8" s="699"/>
      <c r="G8" s="699"/>
      <c r="AA8" s="431" t="s">
        <v>14</v>
      </c>
    </row>
    <row r="9" spans="1:27" ht="14.25" customHeight="1" x14ac:dyDescent="0.25">
      <c r="A9" s="6" t="s">
        <v>15</v>
      </c>
      <c r="B9" s="699" t="s">
        <v>63</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10576</v>
      </c>
      <c r="C11" s="699"/>
      <c r="D11" s="699"/>
      <c r="E11" s="699"/>
      <c r="F11" s="699"/>
      <c r="G11" s="699"/>
      <c r="AA11" s="431" t="s">
        <v>21</v>
      </c>
    </row>
    <row r="12" spans="1:27" ht="14.25" customHeight="1" x14ac:dyDescent="0.25">
      <c r="A12" s="6" t="s">
        <v>22</v>
      </c>
      <c r="B12" s="688" t="s">
        <v>34</v>
      </c>
      <c r="C12" s="688"/>
      <c r="D12" s="688"/>
      <c r="E12" s="688"/>
      <c r="F12" s="688"/>
      <c r="G12" s="688"/>
      <c r="I12" s="131"/>
      <c r="Z12" s="431" t="s">
        <v>24</v>
      </c>
      <c r="AA12" s="431" t="s">
        <v>25</v>
      </c>
    </row>
    <row r="13" spans="1:27" ht="14.25" customHeight="1" x14ac:dyDescent="0.25">
      <c r="A13" s="6" t="s">
        <v>26</v>
      </c>
      <c r="B13" s="782" t="s">
        <v>118</v>
      </c>
      <c r="C13" s="782"/>
      <c r="D13" s="782"/>
      <c r="E13" s="782"/>
      <c r="F13" s="782"/>
      <c r="G13" s="782"/>
      <c r="I13" s="131"/>
      <c r="AA13" s="431" t="s">
        <v>18</v>
      </c>
    </row>
    <row r="14" spans="1:27" ht="14.25" customHeight="1" x14ac:dyDescent="0.25">
      <c r="A14" s="6" t="s">
        <v>28</v>
      </c>
      <c r="B14" s="688" t="s">
        <v>10458</v>
      </c>
      <c r="C14" s="688"/>
      <c r="D14" s="688"/>
      <c r="E14" s="688"/>
      <c r="F14" s="688"/>
      <c r="G14" s="688"/>
      <c r="I14" s="131"/>
      <c r="Z14" s="431" t="s">
        <v>29</v>
      </c>
      <c r="AA14" s="431" t="s">
        <v>23</v>
      </c>
    </row>
    <row r="15" spans="1:27" ht="14.25" customHeight="1" x14ac:dyDescent="0.25">
      <c r="A15" s="6" t="s">
        <v>30</v>
      </c>
      <c r="B15" s="688" t="s">
        <v>3580</v>
      </c>
      <c r="C15" s="688"/>
      <c r="D15" s="688"/>
      <c r="E15" s="688"/>
      <c r="F15" s="688"/>
      <c r="G15" s="688"/>
      <c r="I15" s="131"/>
      <c r="AA15" s="431" t="s">
        <v>31</v>
      </c>
    </row>
    <row r="16" spans="1:27" ht="14.25" customHeight="1" x14ac:dyDescent="0.25">
      <c r="A16" s="6" t="s">
        <v>32</v>
      </c>
      <c r="B16" s="699" t="s">
        <v>119</v>
      </c>
      <c r="C16" s="699"/>
      <c r="D16" s="699"/>
      <c r="E16" s="699"/>
      <c r="F16" s="699"/>
      <c r="G16" s="699"/>
      <c r="I16" s="131"/>
      <c r="AA16" s="431" t="s">
        <v>34</v>
      </c>
    </row>
    <row r="17" spans="1:27" ht="14.25" customHeight="1" x14ac:dyDescent="0.25">
      <c r="A17" s="6" t="s">
        <v>35</v>
      </c>
      <c r="B17" s="699" t="s">
        <v>9</v>
      </c>
      <c r="C17" s="699"/>
      <c r="D17" s="699"/>
      <c r="E17" s="699"/>
      <c r="F17" s="699"/>
      <c r="G17" s="699"/>
      <c r="I17" s="131"/>
    </row>
    <row r="18" spans="1:27" ht="14.25" customHeight="1" x14ac:dyDescent="0.25">
      <c r="A18" s="6" t="s">
        <v>36</v>
      </c>
      <c r="B18" s="699"/>
      <c r="C18" s="699"/>
      <c r="D18" s="699"/>
      <c r="E18" s="699"/>
      <c r="F18" s="699"/>
      <c r="G18" s="699"/>
      <c r="I18" s="131"/>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24113</v>
      </c>
      <c r="D21" s="10">
        <f t="shared" ref="D21:G21" si="0">D20-D25</f>
        <v>24137</v>
      </c>
      <c r="E21" s="10">
        <f t="shared" si="0"/>
        <v>24056</v>
      </c>
      <c r="F21" s="10">
        <f t="shared" si="0"/>
        <v>24908</v>
      </c>
      <c r="G21" s="10">
        <f t="shared" si="0"/>
        <v>24363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0.98096090476384201</v>
      </c>
      <c r="D22" s="12">
        <f t="shared" ref="D22:G22" si="1">D21/D20</f>
        <v>0.98337746995314723</v>
      </c>
      <c r="E22" s="12">
        <f t="shared" si="1"/>
        <v>0.98324205019210331</v>
      </c>
      <c r="F22" s="12">
        <f t="shared" si="1"/>
        <v>0.98622109597719354</v>
      </c>
      <c r="G22" s="12">
        <f t="shared" si="1"/>
        <v>0.98166653235554835</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468</v>
      </c>
      <c r="D25" s="13">
        <v>408</v>
      </c>
      <c r="E25" s="13">
        <v>410</v>
      </c>
      <c r="F25" s="13">
        <v>348</v>
      </c>
      <c r="G25" s="13">
        <v>455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1.9039095236158009E-2</v>
      </c>
      <c r="D26" s="12">
        <f t="shared" ref="D26:F26" si="3">D25/D20</f>
        <v>1.662253004685272E-2</v>
      </c>
      <c r="E26" s="12">
        <f t="shared" si="3"/>
        <v>1.6757949807896674E-2</v>
      </c>
      <c r="F26" s="12">
        <f t="shared" si="3"/>
        <v>1.3778904022806461E-2</v>
      </c>
      <c r="G26" s="12">
        <f>G25/G20</f>
        <v>1.8333467644451609E-2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0" t="s">
        <v>1956</v>
      </c>
      <c r="B29" s="430" t="s">
        <v>1956</v>
      </c>
      <c r="C29" s="13">
        <v>73</v>
      </c>
      <c r="D29" s="13">
        <v>102</v>
      </c>
      <c r="E29" s="13">
        <v>93</v>
      </c>
      <c r="F29" s="13">
        <v>58</v>
      </c>
      <c r="G29" s="13">
        <v>32</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430" t="s">
        <v>10453</v>
      </c>
      <c r="B30" s="430" t="s">
        <v>10453</v>
      </c>
      <c r="C30" s="13">
        <v>2473</v>
      </c>
      <c r="D30" s="13">
        <v>2486</v>
      </c>
      <c r="E30" s="13">
        <v>2650</v>
      </c>
      <c r="F30" s="13">
        <v>2550</v>
      </c>
      <c r="G30" s="13">
        <v>2469</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430" t="s">
        <v>9731</v>
      </c>
      <c r="B31" s="430" t="s">
        <v>9731</v>
      </c>
      <c r="C31" s="13">
        <v>837</v>
      </c>
      <c r="D31" s="13">
        <v>903</v>
      </c>
      <c r="E31" s="13">
        <v>839</v>
      </c>
      <c r="F31" s="13">
        <v>754</v>
      </c>
      <c r="G31" s="13">
        <v>740</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430" t="s">
        <v>10454</v>
      </c>
      <c r="B32" s="430" t="s">
        <v>10454</v>
      </c>
      <c r="C32" s="13">
        <v>20401</v>
      </c>
      <c r="D32" s="13">
        <v>20314</v>
      </c>
      <c r="E32" s="13">
        <v>20187</v>
      </c>
      <c r="F32" s="13">
        <v>21420</v>
      </c>
      <c r="G32" s="13">
        <v>20991</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430" t="s">
        <v>9773</v>
      </c>
      <c r="B33" s="430" t="s">
        <v>9773</v>
      </c>
      <c r="C33" s="18">
        <v>0</v>
      </c>
      <c r="D33" s="11">
        <v>0</v>
      </c>
      <c r="E33" s="11">
        <v>0</v>
      </c>
      <c r="F33" s="11">
        <v>0</v>
      </c>
      <c r="G33" s="11">
        <v>0</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430" t="s">
        <v>117</v>
      </c>
      <c r="B34" s="430" t="s">
        <v>117</v>
      </c>
      <c r="C34" s="13">
        <v>329</v>
      </c>
      <c r="D34" s="13">
        <v>332</v>
      </c>
      <c r="E34" s="13">
        <v>287</v>
      </c>
      <c r="F34" s="13">
        <v>126</v>
      </c>
      <c r="G34" s="13">
        <v>131</v>
      </c>
      <c r="H34" s="11"/>
      <c r="I34" s="11"/>
      <c r="J34" s="11"/>
      <c r="K34" s="11"/>
      <c r="L34" s="11"/>
      <c r="M34" s="11"/>
      <c r="N34" s="11"/>
      <c r="O34" s="11"/>
      <c r="P34" s="9"/>
      <c r="Q34" s="9"/>
      <c r="R34" s="9"/>
      <c r="S34" s="9"/>
      <c r="T34" s="9"/>
      <c r="U34" s="9"/>
      <c r="V34" s="9"/>
      <c r="W34" s="9"/>
      <c r="X34" s="9"/>
      <c r="Y34" s="9"/>
      <c r="Z34" s="9"/>
      <c r="AA34" s="9"/>
    </row>
    <row r="35" spans="1:27" s="19" customFormat="1" ht="13.5" customHeight="1" x14ac:dyDescent="0.25">
      <c r="A35" s="19" t="s">
        <v>53</v>
      </c>
      <c r="C35" s="20">
        <f>SUM(C29:C34)</f>
        <v>24113</v>
      </c>
      <c r="D35" s="20">
        <f t="shared" ref="D35:G35" si="4">SUM(D29:D34)</f>
        <v>24137</v>
      </c>
      <c r="E35" s="20">
        <f t="shared" si="4"/>
        <v>24056</v>
      </c>
      <c r="F35" s="20">
        <f t="shared" si="4"/>
        <v>24908</v>
      </c>
      <c r="G35" s="20">
        <f t="shared" si="4"/>
        <v>24363</v>
      </c>
      <c r="H35" s="20"/>
      <c r="I35" s="20"/>
      <c r="J35" s="20"/>
      <c r="K35" s="20"/>
      <c r="L35" s="20"/>
      <c r="M35" s="20"/>
      <c r="N35" s="20"/>
      <c r="O35" s="20"/>
      <c r="P35" s="21"/>
      <c r="Q35" s="21"/>
      <c r="R35" s="21"/>
      <c r="S35" s="21"/>
      <c r="T35" s="21"/>
      <c r="U35" s="21"/>
      <c r="V35" s="21"/>
      <c r="W35" s="21"/>
      <c r="X35" s="21"/>
      <c r="Y35" s="21"/>
      <c r="Z35" s="21"/>
      <c r="AA35"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F202-000000000000}">
      <formula1>$AA$14:$AA$16</formula1>
    </dataValidation>
    <dataValidation type="list" allowBlank="1" showInputMessage="1" showErrorMessage="1" sqref="B10:G10" xr:uid="{00000000-0002-0000-F202-000001000000}">
      <formula1>$AA$12:$AA$13</formula1>
    </dataValidation>
    <dataValidation type="list" allowBlank="1" showInputMessage="1" showErrorMessage="1" sqref="B5:G5" xr:uid="{00000000-0002-0000-F2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2-000000000000}">
  <dimension ref="A1:AA35"/>
  <sheetViews>
    <sheetView workbookViewId="0">
      <pane xSplit="1" ySplit="2" topLeftCell="B9"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85546875" style="431" customWidth="1"/>
    <col min="2" max="2" width="60.85546875" style="431" customWidth="1"/>
    <col min="3" max="7" width="8" style="431" customWidth="1"/>
    <col min="8" max="9" width="8.140625" style="431" customWidth="1"/>
    <col min="10" max="10" width="24.85546875" style="431" bestFit="1" customWidth="1"/>
    <col min="11"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10577</v>
      </c>
      <c r="C3" s="702"/>
      <c r="D3" s="702"/>
      <c r="E3" s="702"/>
      <c r="F3" s="702"/>
      <c r="G3" s="702"/>
    </row>
    <row r="4" spans="1:27" ht="14.25" customHeight="1" x14ac:dyDescent="0.25">
      <c r="A4" s="6" t="s">
        <v>2</v>
      </c>
      <c r="B4" s="699" t="s">
        <v>10578</v>
      </c>
      <c r="C4" s="699"/>
      <c r="D4" s="699"/>
      <c r="E4" s="699"/>
      <c r="F4" s="699"/>
      <c r="G4" s="699"/>
      <c r="Z4" s="431" t="s">
        <v>3</v>
      </c>
      <c r="AA4" s="431" t="s">
        <v>4</v>
      </c>
    </row>
    <row r="5" spans="1:27" ht="14.25" customHeight="1" x14ac:dyDescent="0.25">
      <c r="A5" s="6" t="s">
        <v>5</v>
      </c>
      <c r="B5" s="699" t="s">
        <v>16</v>
      </c>
      <c r="C5" s="699"/>
      <c r="D5" s="699"/>
      <c r="E5" s="699"/>
      <c r="F5" s="699"/>
      <c r="G5" s="699"/>
      <c r="I5" s="272" t="s">
        <v>57</v>
      </c>
      <c r="J5" s="272" t="s">
        <v>2</v>
      </c>
      <c r="AA5" s="431" t="s">
        <v>7</v>
      </c>
    </row>
    <row r="6" spans="1:27" ht="14.25" customHeight="1" x14ac:dyDescent="0.25">
      <c r="A6" s="6" t="s">
        <v>8</v>
      </c>
      <c r="B6" s="699" t="s">
        <v>9</v>
      </c>
      <c r="C6" s="699"/>
      <c r="D6" s="699"/>
      <c r="E6" s="699"/>
      <c r="F6" s="699"/>
      <c r="G6" s="699"/>
      <c r="I6" s="131" t="s">
        <v>1955</v>
      </c>
      <c r="J6" s="431" t="s">
        <v>1891</v>
      </c>
      <c r="AA6" s="431" t="s">
        <v>10</v>
      </c>
    </row>
    <row r="7" spans="1:27" ht="14.25" customHeight="1" x14ac:dyDescent="0.25">
      <c r="A7" s="6" t="s">
        <v>11</v>
      </c>
      <c r="B7" s="688" t="s">
        <v>10575</v>
      </c>
      <c r="C7" s="688"/>
      <c r="D7" s="688"/>
      <c r="E7" s="688"/>
      <c r="F7" s="688"/>
      <c r="G7" s="688"/>
      <c r="I7" s="131" t="s">
        <v>58</v>
      </c>
      <c r="J7" s="431" t="s">
        <v>10448</v>
      </c>
      <c r="AA7" s="431" t="s">
        <v>12</v>
      </c>
    </row>
    <row r="8" spans="1:27" ht="14.25" customHeight="1" x14ac:dyDescent="0.25">
      <c r="A8" s="6" t="s">
        <v>13</v>
      </c>
      <c r="B8" s="699" t="s">
        <v>9</v>
      </c>
      <c r="C8" s="699"/>
      <c r="D8" s="699"/>
      <c r="E8" s="699"/>
      <c r="F8" s="699"/>
      <c r="G8" s="699"/>
      <c r="I8" s="131" t="s">
        <v>59</v>
      </c>
      <c r="J8" s="431" t="s">
        <v>9342</v>
      </c>
      <c r="AA8" s="431" t="s">
        <v>14</v>
      </c>
    </row>
    <row r="9" spans="1:27" ht="14.25" customHeight="1" x14ac:dyDescent="0.25">
      <c r="A9" s="6" t="s">
        <v>15</v>
      </c>
      <c r="B9" s="699" t="s">
        <v>69</v>
      </c>
      <c r="C9" s="699"/>
      <c r="D9" s="699"/>
      <c r="E9" s="699"/>
      <c r="F9" s="699"/>
      <c r="G9" s="699"/>
      <c r="I9" s="131" t="s">
        <v>60</v>
      </c>
      <c r="J9" s="431" t="s">
        <v>10449</v>
      </c>
      <c r="AA9" s="431" t="s">
        <v>16</v>
      </c>
    </row>
    <row r="10" spans="1:27" ht="14.25" customHeight="1" x14ac:dyDescent="0.25">
      <c r="A10" s="6" t="s">
        <v>17</v>
      </c>
      <c r="B10" s="699" t="s">
        <v>18</v>
      </c>
      <c r="C10" s="699"/>
      <c r="D10" s="699"/>
      <c r="E10" s="699"/>
      <c r="F10" s="699"/>
      <c r="G10" s="699"/>
      <c r="I10" s="131" t="s">
        <v>61</v>
      </c>
      <c r="J10" s="431" t="s">
        <v>9397</v>
      </c>
      <c r="AA10" s="431" t="s">
        <v>6</v>
      </c>
    </row>
    <row r="11" spans="1:27" ht="14.25" customHeight="1" x14ac:dyDescent="0.25">
      <c r="A11" s="6" t="s">
        <v>19</v>
      </c>
      <c r="B11" s="699" t="s">
        <v>20</v>
      </c>
      <c r="C11" s="699"/>
      <c r="D11" s="699"/>
      <c r="E11" s="699"/>
      <c r="F11" s="699"/>
      <c r="G11" s="699"/>
      <c r="I11" s="131" t="s">
        <v>1994</v>
      </c>
      <c r="J11" s="431" t="s">
        <v>1900</v>
      </c>
      <c r="AA11" s="431" t="s">
        <v>21</v>
      </c>
    </row>
    <row r="12" spans="1:27" ht="14.25" customHeight="1" x14ac:dyDescent="0.25">
      <c r="A12" s="6" t="s">
        <v>22</v>
      </c>
      <c r="B12" s="688" t="s">
        <v>23</v>
      </c>
      <c r="C12" s="688"/>
      <c r="D12" s="688"/>
      <c r="E12" s="688"/>
      <c r="F12" s="688"/>
      <c r="G12" s="688"/>
      <c r="Z12" s="431" t="s">
        <v>24</v>
      </c>
      <c r="AA12" s="431" t="s">
        <v>25</v>
      </c>
    </row>
    <row r="13" spans="1:27" ht="14.25" customHeight="1" x14ac:dyDescent="0.25">
      <c r="A13" s="6" t="s">
        <v>26</v>
      </c>
      <c r="B13" s="699" t="s">
        <v>119</v>
      </c>
      <c r="C13" s="699"/>
      <c r="D13" s="699"/>
      <c r="E13" s="699"/>
      <c r="F13" s="699"/>
      <c r="G13" s="699"/>
      <c r="AA13" s="431" t="s">
        <v>18</v>
      </c>
    </row>
    <row r="14" spans="1:27" ht="14.25" customHeight="1" x14ac:dyDescent="0.25">
      <c r="A14" s="6" t="s">
        <v>28</v>
      </c>
      <c r="B14" s="688" t="s">
        <v>10579</v>
      </c>
      <c r="C14" s="688"/>
      <c r="D14" s="688"/>
      <c r="E14" s="688"/>
      <c r="F14" s="688"/>
      <c r="G14" s="688"/>
      <c r="Z14" s="431" t="s">
        <v>29</v>
      </c>
      <c r="AA14" s="431" t="s">
        <v>23</v>
      </c>
    </row>
    <row r="15" spans="1:27" ht="14.25" customHeight="1" x14ac:dyDescent="0.25">
      <c r="A15" s="6" t="s">
        <v>30</v>
      </c>
      <c r="B15" s="688" t="s">
        <v>3580</v>
      </c>
      <c r="C15" s="688"/>
      <c r="D15" s="688"/>
      <c r="E15" s="688"/>
      <c r="F15" s="688"/>
      <c r="G15" s="688"/>
      <c r="AA15" s="431" t="s">
        <v>31</v>
      </c>
    </row>
    <row r="16" spans="1:27" ht="14.25" customHeight="1" x14ac:dyDescent="0.25">
      <c r="A16" s="6" t="s">
        <v>32</v>
      </c>
      <c r="B16" s="782" t="s">
        <v>118</v>
      </c>
      <c r="C16" s="782"/>
      <c r="D16" s="782"/>
      <c r="E16" s="782"/>
      <c r="F16" s="782"/>
      <c r="G16" s="782"/>
      <c r="AA16" s="431" t="s">
        <v>34</v>
      </c>
    </row>
    <row r="17" spans="1:27" ht="14.25" customHeight="1" x14ac:dyDescent="0.25">
      <c r="A17" s="6" t="s">
        <v>35</v>
      </c>
      <c r="B17" s="699" t="s">
        <v>9</v>
      </c>
      <c r="C17" s="699"/>
      <c r="D17" s="699"/>
      <c r="E17" s="699"/>
      <c r="F17" s="699"/>
      <c r="G17" s="699"/>
    </row>
    <row r="18" spans="1:27" ht="14.25" customHeight="1" x14ac:dyDescent="0.25">
      <c r="A18" s="6" t="s">
        <v>36</v>
      </c>
      <c r="B18" s="699"/>
      <c r="C18" s="699"/>
      <c r="D18" s="699"/>
      <c r="E18" s="699"/>
      <c r="F18" s="699"/>
      <c r="G18" s="699"/>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f>C20-C25</f>
        <v>24113</v>
      </c>
      <c r="D21" s="10">
        <f t="shared" ref="D21:G21" si="0">D20-D25</f>
        <v>24137</v>
      </c>
      <c r="E21" s="10">
        <f t="shared" si="0"/>
        <v>24056</v>
      </c>
      <c r="F21" s="10">
        <f t="shared" si="0"/>
        <v>24908</v>
      </c>
      <c r="G21" s="10">
        <f t="shared" si="0"/>
        <v>24363</v>
      </c>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f>C21/C20</f>
        <v>0.98096090476384201</v>
      </c>
      <c r="D22" s="12">
        <f t="shared" ref="D22:G22" si="1">D21/D20</f>
        <v>0.98337746995314723</v>
      </c>
      <c r="E22" s="12">
        <f t="shared" si="1"/>
        <v>0.98324205019210331</v>
      </c>
      <c r="F22" s="12">
        <f t="shared" si="1"/>
        <v>0.98622109597719354</v>
      </c>
      <c r="G22" s="12">
        <f t="shared" si="1"/>
        <v>0.98166653235554835</v>
      </c>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v>0</v>
      </c>
      <c r="D23" s="10">
        <v>0</v>
      </c>
      <c r="E23" s="10">
        <v>0</v>
      </c>
      <c r="F23" s="9">
        <v>0</v>
      </c>
      <c r="G23" s="9">
        <v>0</v>
      </c>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f>C23/C20</f>
        <v>0</v>
      </c>
      <c r="D24" s="12">
        <f t="shared" ref="D24:F24" si="2">D23/D20</f>
        <v>0</v>
      </c>
      <c r="E24" s="12">
        <f t="shared" si="2"/>
        <v>0</v>
      </c>
      <c r="F24" s="12">
        <f t="shared" si="2"/>
        <v>0</v>
      </c>
      <c r="G24" s="12">
        <f>G23/G20</f>
        <v>0</v>
      </c>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3">
        <v>468</v>
      </c>
      <c r="D25" s="13">
        <v>408</v>
      </c>
      <c r="E25" s="13">
        <v>410</v>
      </c>
      <c r="F25" s="13">
        <v>348</v>
      </c>
      <c r="G25" s="13">
        <v>455</v>
      </c>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f>C25/C20</f>
        <v>1.9039095236158009E-2</v>
      </c>
      <c r="D26" s="12">
        <f t="shared" ref="D26:F26" si="3">D25/D20</f>
        <v>1.662253004685272E-2</v>
      </c>
      <c r="E26" s="12">
        <f t="shared" si="3"/>
        <v>1.6757949807896674E-2</v>
      </c>
      <c r="F26" s="12">
        <f t="shared" si="3"/>
        <v>1.3778904022806461E-2</v>
      </c>
      <c r="G26" s="12">
        <f>G25/G20</f>
        <v>1.8333467644451609E-2</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29">
        <v>0</v>
      </c>
      <c r="B29" s="430" t="s">
        <v>1956</v>
      </c>
      <c r="C29" s="13">
        <v>73</v>
      </c>
      <c r="D29" s="13">
        <v>102</v>
      </c>
      <c r="E29" s="13">
        <v>93</v>
      </c>
      <c r="F29" s="13">
        <v>58</v>
      </c>
      <c r="G29" s="13">
        <v>32</v>
      </c>
      <c r="H29" s="11"/>
      <c r="I29" s="11"/>
      <c r="J29" s="11"/>
      <c r="K29" s="11"/>
      <c r="L29" s="11"/>
      <c r="M29" s="11"/>
      <c r="N29" s="11"/>
      <c r="O29" s="11"/>
      <c r="P29" s="9"/>
      <c r="Q29" s="9"/>
      <c r="R29" s="9"/>
      <c r="S29" s="9"/>
      <c r="T29" s="9"/>
      <c r="U29" s="9"/>
      <c r="V29" s="9"/>
      <c r="W29" s="9"/>
      <c r="X29" s="9"/>
      <c r="Y29" s="9"/>
      <c r="Z29" s="9"/>
      <c r="AA29" s="9"/>
    </row>
    <row r="30" spans="1:27" ht="13.5" customHeight="1" x14ac:dyDescent="0.25">
      <c r="A30" s="22" t="s">
        <v>58</v>
      </c>
      <c r="B30" s="430" t="s">
        <v>10453</v>
      </c>
      <c r="C30" s="13">
        <v>2473</v>
      </c>
      <c r="D30" s="13">
        <v>2486</v>
      </c>
      <c r="E30" s="13">
        <v>2650</v>
      </c>
      <c r="F30" s="13">
        <v>2550</v>
      </c>
      <c r="G30" s="13">
        <v>2469</v>
      </c>
      <c r="H30" s="11"/>
      <c r="I30" s="11"/>
      <c r="J30" s="11"/>
      <c r="K30" s="11"/>
      <c r="L30" s="11"/>
      <c r="M30" s="11"/>
      <c r="N30" s="11"/>
      <c r="O30" s="11"/>
      <c r="P30" s="9"/>
      <c r="Q30" s="9"/>
      <c r="R30" s="9"/>
      <c r="S30" s="9"/>
      <c r="T30" s="9"/>
      <c r="U30" s="9"/>
      <c r="V30" s="9"/>
      <c r="W30" s="9"/>
      <c r="X30" s="9"/>
      <c r="Y30" s="9"/>
      <c r="Z30" s="9"/>
      <c r="AA30" s="9"/>
    </row>
    <row r="31" spans="1:27" ht="13.5" customHeight="1" x14ac:dyDescent="0.25">
      <c r="A31" s="22" t="s">
        <v>59</v>
      </c>
      <c r="B31" s="430" t="s">
        <v>9731</v>
      </c>
      <c r="C31" s="13">
        <v>837</v>
      </c>
      <c r="D31" s="13">
        <v>903</v>
      </c>
      <c r="E31" s="13">
        <v>839</v>
      </c>
      <c r="F31" s="13">
        <v>754</v>
      </c>
      <c r="G31" s="13">
        <v>740</v>
      </c>
      <c r="H31" s="11"/>
      <c r="I31" s="11"/>
      <c r="J31" s="11"/>
      <c r="K31" s="11"/>
      <c r="L31" s="11"/>
      <c r="M31" s="11"/>
      <c r="N31" s="11"/>
      <c r="O31" s="11"/>
      <c r="P31" s="9"/>
      <c r="Q31" s="9"/>
      <c r="R31" s="9"/>
      <c r="S31" s="9"/>
      <c r="T31" s="9"/>
      <c r="U31" s="9"/>
      <c r="V31" s="9"/>
      <c r="W31" s="9"/>
      <c r="X31" s="9"/>
      <c r="Y31" s="9"/>
      <c r="Z31" s="9"/>
      <c r="AA31" s="9"/>
    </row>
    <row r="32" spans="1:27" ht="13.5" customHeight="1" x14ac:dyDescent="0.25">
      <c r="A32" s="22" t="s">
        <v>60</v>
      </c>
      <c r="B32" s="430" t="s">
        <v>10454</v>
      </c>
      <c r="C32" s="13">
        <v>20401</v>
      </c>
      <c r="D32" s="13">
        <v>20314</v>
      </c>
      <c r="E32" s="13">
        <v>20187</v>
      </c>
      <c r="F32" s="13">
        <v>21420</v>
      </c>
      <c r="G32" s="13">
        <v>20991</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22" t="s">
        <v>61</v>
      </c>
      <c r="B33" s="430" t="s">
        <v>9773</v>
      </c>
      <c r="C33" s="18">
        <v>0</v>
      </c>
      <c r="D33" s="11">
        <v>0</v>
      </c>
      <c r="E33" s="11">
        <v>0</v>
      </c>
      <c r="F33" s="11">
        <v>0</v>
      </c>
      <c r="G33" s="11">
        <v>0</v>
      </c>
      <c r="H33" s="11"/>
      <c r="I33" s="11"/>
      <c r="J33" s="11"/>
      <c r="K33" s="11"/>
      <c r="L33" s="11"/>
      <c r="M33" s="11"/>
      <c r="N33" s="11"/>
      <c r="O33" s="11"/>
      <c r="P33" s="9"/>
      <c r="Q33" s="9"/>
      <c r="R33" s="9"/>
      <c r="S33" s="9"/>
      <c r="T33" s="9"/>
      <c r="U33" s="9"/>
      <c r="V33" s="9"/>
      <c r="W33" s="9"/>
      <c r="X33" s="9"/>
      <c r="Y33" s="9"/>
      <c r="Z33" s="9"/>
      <c r="AA33" s="9"/>
    </row>
    <row r="34" spans="1:27" ht="13.5" customHeight="1" x14ac:dyDescent="0.25">
      <c r="A34" s="24">
        <v>9</v>
      </c>
      <c r="B34" s="430" t="s">
        <v>117</v>
      </c>
      <c r="C34" s="13">
        <v>329</v>
      </c>
      <c r="D34" s="13">
        <v>332</v>
      </c>
      <c r="E34" s="13">
        <v>287</v>
      </c>
      <c r="F34" s="13">
        <v>126</v>
      </c>
      <c r="G34" s="13">
        <v>131</v>
      </c>
      <c r="H34" s="11"/>
      <c r="I34" s="11"/>
      <c r="J34" s="11"/>
      <c r="K34" s="11"/>
      <c r="L34" s="11"/>
      <c r="M34" s="11"/>
      <c r="N34" s="11"/>
      <c r="O34" s="11"/>
      <c r="P34" s="9"/>
      <c r="Q34" s="9"/>
      <c r="R34" s="9"/>
      <c r="S34" s="9"/>
      <c r="T34" s="9"/>
      <c r="U34" s="9"/>
      <c r="V34" s="9"/>
      <c r="W34" s="9"/>
      <c r="X34" s="9"/>
      <c r="Y34" s="9"/>
      <c r="Z34" s="9"/>
      <c r="AA34" s="9"/>
    </row>
    <row r="35" spans="1:27" s="19" customFormat="1" ht="13.5" customHeight="1" x14ac:dyDescent="0.25">
      <c r="A35" s="19" t="s">
        <v>53</v>
      </c>
      <c r="C35" s="20">
        <f>SUM(C29:C34)</f>
        <v>24113</v>
      </c>
      <c r="D35" s="20">
        <f t="shared" ref="D35:G35" si="4">SUM(D29:D34)</f>
        <v>24137</v>
      </c>
      <c r="E35" s="20">
        <f t="shared" si="4"/>
        <v>24056</v>
      </c>
      <c r="F35" s="20">
        <f t="shared" si="4"/>
        <v>24908</v>
      </c>
      <c r="G35" s="20">
        <f t="shared" si="4"/>
        <v>24363</v>
      </c>
      <c r="H35" s="20"/>
      <c r="I35" s="20"/>
      <c r="J35" s="20"/>
      <c r="K35" s="20"/>
      <c r="L35" s="20"/>
      <c r="M35" s="20"/>
      <c r="N35" s="20"/>
      <c r="O35" s="20"/>
      <c r="P35" s="21"/>
      <c r="Q35" s="21"/>
      <c r="R35" s="21"/>
      <c r="S35" s="21"/>
      <c r="T35" s="21"/>
      <c r="U35" s="21"/>
      <c r="V35" s="21"/>
      <c r="W35" s="21"/>
      <c r="X35" s="21"/>
      <c r="Y35" s="21"/>
      <c r="Z35" s="21"/>
      <c r="AA35" s="21"/>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dataValidations count="3">
    <dataValidation type="list" allowBlank="1" showInputMessage="1" showErrorMessage="1" sqref="B12:G12" xr:uid="{00000000-0002-0000-F302-000000000000}">
      <formula1>$AA$14:$AA$16</formula1>
    </dataValidation>
    <dataValidation type="list" allowBlank="1" showInputMessage="1" showErrorMessage="1" sqref="B10:G10" xr:uid="{00000000-0002-0000-F302-000001000000}">
      <formula1>$AA$12:$AA$13</formula1>
    </dataValidation>
    <dataValidation type="list" allowBlank="1" showInputMessage="1" showErrorMessage="1" sqref="B5:G5" xr:uid="{00000000-0002-0000-F302-000002000000}">
      <formula1>$AA$4:$AA$11</formula1>
    </dataValidation>
  </dataValidations>
  <pageMargins left="0.31496062992125984" right="0.31496062992125984" top="0.35433070866141736" bottom="0.15748031496062992" header="0.31496062992125984" footer="0.31496062992125984"/>
  <pageSetup paperSize="9" orientation="landscape" r:id="rId1"/>
</worksheet>
</file>

<file path=xl/worksheets/sheet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2-000000000000}">
  <dimension ref="A1:AA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C21" sqref="C21:G26"/>
    </sheetView>
  </sheetViews>
  <sheetFormatPr defaultColWidth="9.140625" defaultRowHeight="15" x14ac:dyDescent="0.25"/>
  <cols>
    <col min="1" max="1" width="36.85546875" style="431" customWidth="1"/>
    <col min="2" max="2" width="67.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120</v>
      </c>
      <c r="C3" s="702"/>
      <c r="D3" s="702"/>
      <c r="E3" s="702"/>
      <c r="F3" s="702"/>
      <c r="G3" s="702"/>
    </row>
    <row r="4" spans="1:27" s="428" customFormat="1" ht="33" customHeight="1" x14ac:dyDescent="0.25">
      <c r="A4" s="258" t="s">
        <v>2</v>
      </c>
      <c r="B4" s="706" t="s">
        <v>10580</v>
      </c>
      <c r="C4" s="706"/>
      <c r="D4" s="706"/>
      <c r="E4" s="706"/>
      <c r="F4" s="706"/>
      <c r="G4" s="706"/>
      <c r="Z4" s="428" t="s">
        <v>3</v>
      </c>
      <c r="AA4" s="428" t="s">
        <v>4</v>
      </c>
    </row>
    <row r="5" spans="1:27" ht="14.25" customHeight="1" x14ac:dyDescent="0.25">
      <c r="A5" s="6" t="s">
        <v>5</v>
      </c>
      <c r="B5" s="699" t="s">
        <v>6</v>
      </c>
      <c r="C5" s="699"/>
      <c r="D5" s="699"/>
      <c r="E5" s="699"/>
      <c r="F5" s="699"/>
      <c r="G5" s="699"/>
      <c r="AA5" s="431" t="s">
        <v>7</v>
      </c>
    </row>
    <row r="6" spans="1:27" ht="14.25" customHeight="1" x14ac:dyDescent="0.25">
      <c r="A6" s="6" t="s">
        <v>8</v>
      </c>
      <c r="B6" s="688" t="s">
        <v>9</v>
      </c>
      <c r="C6" s="688"/>
      <c r="D6" s="688"/>
      <c r="E6" s="688"/>
      <c r="F6" s="688"/>
      <c r="G6" s="688"/>
      <c r="AA6" s="431" t="s">
        <v>10</v>
      </c>
    </row>
    <row r="7" spans="1:27" ht="14.25" customHeight="1" x14ac:dyDescent="0.25">
      <c r="A7" s="6" t="s">
        <v>11</v>
      </c>
      <c r="B7" s="688" t="s">
        <v>2981</v>
      </c>
      <c r="C7" s="688"/>
      <c r="D7" s="688"/>
      <c r="E7" s="688"/>
      <c r="F7" s="688"/>
      <c r="G7" s="688"/>
      <c r="AA7" s="431" t="s">
        <v>12</v>
      </c>
    </row>
    <row r="8" spans="1:27" ht="14.25" customHeight="1" x14ac:dyDescent="0.25">
      <c r="A8" s="6" t="s">
        <v>13</v>
      </c>
      <c r="B8" s="688" t="s">
        <v>9</v>
      </c>
      <c r="C8" s="688"/>
      <c r="D8" s="688"/>
      <c r="E8" s="688"/>
      <c r="F8" s="688"/>
      <c r="G8" s="688"/>
      <c r="AA8" s="431" t="s">
        <v>14</v>
      </c>
    </row>
    <row r="9" spans="1:27" ht="14.25" customHeight="1" x14ac:dyDescent="0.25">
      <c r="A9" s="6" t="s">
        <v>15</v>
      </c>
      <c r="B9" s="699" t="s">
        <v>10581</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20</v>
      </c>
      <c r="C11" s="699"/>
      <c r="D11" s="699"/>
      <c r="E11" s="699"/>
      <c r="F11" s="699"/>
      <c r="G11" s="699"/>
      <c r="AA11" s="431" t="s">
        <v>21</v>
      </c>
    </row>
    <row r="12" spans="1:27" ht="14.25" customHeight="1" x14ac:dyDescent="0.25">
      <c r="A12" s="6" t="s">
        <v>22</v>
      </c>
      <c r="B12" s="688" t="s">
        <v>31</v>
      </c>
      <c r="C12" s="688"/>
      <c r="D12" s="688"/>
      <c r="E12" s="688"/>
      <c r="F12" s="688"/>
      <c r="G12" s="688"/>
      <c r="Z12" s="431" t="s">
        <v>24</v>
      </c>
      <c r="AA12" s="431" t="s">
        <v>25</v>
      </c>
    </row>
    <row r="13" spans="1:27" ht="14.25" customHeight="1" x14ac:dyDescent="0.25">
      <c r="A13" s="6" t="s">
        <v>26</v>
      </c>
      <c r="B13" s="699" t="s">
        <v>10582</v>
      </c>
      <c r="C13" s="699"/>
      <c r="D13" s="699"/>
      <c r="E13" s="699"/>
      <c r="F13" s="699"/>
      <c r="G13" s="699"/>
      <c r="AA13" s="431" t="s">
        <v>18</v>
      </c>
    </row>
    <row r="14" spans="1:27" ht="14.25" customHeight="1" x14ac:dyDescent="0.25">
      <c r="A14" s="6" t="s">
        <v>28</v>
      </c>
      <c r="B14" s="688" t="s">
        <v>10442</v>
      </c>
      <c r="C14" s="688"/>
      <c r="D14" s="688"/>
      <c r="E14" s="688"/>
      <c r="F14" s="688"/>
      <c r="G14" s="688"/>
      <c r="Z14" s="431" t="s">
        <v>29</v>
      </c>
      <c r="AA14" s="431" t="s">
        <v>23</v>
      </c>
    </row>
    <row r="15" spans="1:27" ht="14.25" customHeight="1" x14ac:dyDescent="0.25">
      <c r="A15" s="6" t="s">
        <v>30</v>
      </c>
      <c r="B15" s="688" t="s">
        <v>10583</v>
      </c>
      <c r="C15" s="688"/>
      <c r="D15" s="688"/>
      <c r="E15" s="688"/>
      <c r="F15" s="688"/>
      <c r="G15" s="688"/>
      <c r="AA15" s="431" t="s">
        <v>31</v>
      </c>
    </row>
    <row r="16" spans="1:27" ht="14.25" customHeight="1" x14ac:dyDescent="0.25">
      <c r="A16" s="6" t="s">
        <v>32</v>
      </c>
      <c r="B16" s="699" t="s">
        <v>120</v>
      </c>
      <c r="C16" s="699"/>
      <c r="D16" s="699"/>
      <c r="E16" s="699"/>
      <c r="F16" s="699"/>
      <c r="G16" s="699"/>
      <c r="AA16" s="431" t="s">
        <v>34</v>
      </c>
    </row>
    <row r="17" spans="1:27" ht="14.25" customHeight="1" x14ac:dyDescent="0.25">
      <c r="A17" s="6" t="s">
        <v>35</v>
      </c>
      <c r="B17" s="688" t="s">
        <v>9</v>
      </c>
      <c r="C17" s="688"/>
      <c r="D17" s="688"/>
      <c r="E17" s="688"/>
      <c r="F17" s="688"/>
      <c r="G17" s="688"/>
    </row>
    <row r="18" spans="1:27" s="428" customFormat="1" ht="58.5" customHeight="1" x14ac:dyDescent="0.25">
      <c r="A18" s="258" t="s">
        <v>36</v>
      </c>
      <c r="B18" s="706" t="s">
        <v>10584</v>
      </c>
      <c r="C18" s="706"/>
      <c r="D18" s="706"/>
      <c r="E18" s="706"/>
      <c r="F18" s="706"/>
      <c r="G18" s="706"/>
    </row>
    <row r="19" spans="1:27" ht="14.25" customHeight="1" x14ac:dyDescent="0.25">
      <c r="A19" s="7" t="s">
        <v>37</v>
      </c>
      <c r="C19" s="8" t="s">
        <v>38</v>
      </c>
      <c r="D19" s="8" t="s">
        <v>39</v>
      </c>
      <c r="E19" s="8" t="s">
        <v>40</v>
      </c>
      <c r="F19" s="8" t="s">
        <v>41</v>
      </c>
      <c r="G19" s="8" t="s">
        <v>42</v>
      </c>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11"/>
      <c r="G25" s="11"/>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67</v>
      </c>
      <c r="B29" s="430" t="s">
        <v>10585</v>
      </c>
      <c r="C29" s="745" t="s">
        <v>10809</v>
      </c>
      <c r="D29" s="745"/>
      <c r="E29" s="745"/>
      <c r="F29" s="745"/>
      <c r="G29" s="745"/>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66</v>
      </c>
      <c r="B30" s="430" t="s">
        <v>10586</v>
      </c>
      <c r="C30" s="745"/>
      <c r="D30" s="745"/>
      <c r="E30" s="745"/>
      <c r="F30" s="745"/>
      <c r="G30" s="745"/>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c r="D31" s="20"/>
      <c r="E31" s="20"/>
      <c r="F31" s="20"/>
      <c r="G31" s="20"/>
      <c r="H31" s="20"/>
      <c r="I31" s="20"/>
      <c r="J31" s="20"/>
      <c r="K31" s="20"/>
      <c r="L31" s="20"/>
      <c r="M31" s="20"/>
      <c r="N31" s="20"/>
      <c r="O31" s="20"/>
      <c r="P31" s="21"/>
      <c r="Q31" s="21"/>
      <c r="R31" s="21"/>
      <c r="S31" s="21"/>
      <c r="T31" s="21"/>
      <c r="U31" s="21"/>
      <c r="V31" s="21"/>
      <c r="W31" s="21"/>
      <c r="X31" s="21"/>
      <c r="Y31" s="21"/>
      <c r="Z31" s="21"/>
      <c r="AA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F402-000000000000}">
      <formula1>$AA$4:$AA$11</formula1>
    </dataValidation>
    <dataValidation type="list" allowBlank="1" showInputMessage="1" showErrorMessage="1" sqref="B10:G10" xr:uid="{00000000-0002-0000-F402-000001000000}">
      <formula1>$AA$12:$AA$13</formula1>
    </dataValidation>
    <dataValidation type="list" allowBlank="1" showInputMessage="1" showErrorMessage="1" sqref="B12:G12" xr:uid="{00000000-0002-0000-F402-000002000000}">
      <formula1>$AA$14:$AA$16</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2-000000000000}">
  <dimension ref="A1:AA31"/>
  <sheetViews>
    <sheetView workbookViewId="0">
      <pane xSplit="1" ySplit="2" topLeftCell="B9" activePane="bottomRight" state="frozen"/>
      <selection activeCell="B14" sqref="B14:G14"/>
      <selection pane="topRight" activeCell="B14" sqref="B14:G14"/>
      <selection pane="bottomLeft" activeCell="B14" sqref="B14:G14"/>
      <selection pane="bottomRight" activeCell="I27" sqref="I27"/>
    </sheetView>
  </sheetViews>
  <sheetFormatPr defaultColWidth="9.140625" defaultRowHeight="15" x14ac:dyDescent="0.25"/>
  <cols>
    <col min="1" max="1" width="36.85546875" style="431" customWidth="1"/>
    <col min="2" max="2" width="67.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121</v>
      </c>
      <c r="C3" s="702"/>
      <c r="D3" s="702"/>
      <c r="E3" s="702"/>
      <c r="F3" s="702"/>
      <c r="G3" s="702"/>
    </row>
    <row r="4" spans="1:27" s="182" customFormat="1" ht="39" customHeight="1" x14ac:dyDescent="0.25">
      <c r="A4" s="180" t="s">
        <v>2</v>
      </c>
      <c r="B4" s="706" t="s">
        <v>10587</v>
      </c>
      <c r="C4" s="706"/>
      <c r="D4" s="706"/>
      <c r="E4" s="706"/>
      <c r="F4" s="706"/>
      <c r="G4" s="706"/>
    </row>
    <row r="5" spans="1:27" ht="14.25" customHeight="1" x14ac:dyDescent="0.25">
      <c r="A5" s="6" t="s">
        <v>5</v>
      </c>
      <c r="B5" s="699" t="s">
        <v>6</v>
      </c>
      <c r="C5" s="699"/>
      <c r="D5" s="699"/>
      <c r="E5" s="699"/>
      <c r="F5" s="699"/>
      <c r="G5" s="699"/>
    </row>
    <row r="6" spans="1:27" ht="14.25" customHeight="1" x14ac:dyDescent="0.25">
      <c r="A6" s="6" t="s">
        <v>8</v>
      </c>
      <c r="B6" s="688" t="s">
        <v>9</v>
      </c>
      <c r="C6" s="688"/>
      <c r="D6" s="688"/>
      <c r="E6" s="688"/>
      <c r="F6" s="688"/>
      <c r="G6" s="688"/>
      <c r="Z6" s="431" t="s">
        <v>3</v>
      </c>
      <c r="AA6" s="431" t="s">
        <v>4</v>
      </c>
    </row>
    <row r="7" spans="1:27" ht="14.25" customHeight="1" x14ac:dyDescent="0.25">
      <c r="A7" s="6" t="s">
        <v>11</v>
      </c>
      <c r="B7" s="688" t="s">
        <v>2981</v>
      </c>
      <c r="C7" s="688"/>
      <c r="D7" s="688"/>
      <c r="E7" s="688"/>
      <c r="F7" s="688"/>
      <c r="G7" s="688"/>
      <c r="AA7" s="431" t="s">
        <v>7</v>
      </c>
    </row>
    <row r="8" spans="1:27" ht="14.25" customHeight="1" x14ac:dyDescent="0.25">
      <c r="A8" s="6" t="s">
        <v>13</v>
      </c>
      <c r="B8" s="688" t="s">
        <v>9</v>
      </c>
      <c r="C8" s="688"/>
      <c r="D8" s="688"/>
      <c r="E8" s="688"/>
      <c r="F8" s="688"/>
      <c r="G8" s="688"/>
      <c r="AA8" s="431" t="s">
        <v>10</v>
      </c>
    </row>
    <row r="9" spans="1:27" ht="14.25" customHeight="1" x14ac:dyDescent="0.25">
      <c r="A9" s="6" t="s">
        <v>15</v>
      </c>
      <c r="B9" s="699" t="s">
        <v>10581</v>
      </c>
      <c r="C9" s="699"/>
      <c r="D9" s="699"/>
      <c r="E9" s="699"/>
      <c r="F9" s="699"/>
      <c r="G9" s="699"/>
      <c r="AA9" s="431" t="s">
        <v>12</v>
      </c>
    </row>
    <row r="10" spans="1:27" ht="14.25" customHeight="1" x14ac:dyDescent="0.25">
      <c r="A10" s="6" t="s">
        <v>17</v>
      </c>
      <c r="B10" s="699" t="s">
        <v>18</v>
      </c>
      <c r="C10" s="699"/>
      <c r="D10" s="699"/>
      <c r="E10" s="699"/>
      <c r="F10" s="699"/>
      <c r="G10" s="699"/>
      <c r="AA10" s="431" t="s">
        <v>14</v>
      </c>
    </row>
    <row r="11" spans="1:27" ht="14.25" customHeight="1" x14ac:dyDescent="0.25">
      <c r="A11" s="6" t="s">
        <v>19</v>
      </c>
      <c r="B11" s="699" t="s">
        <v>70</v>
      </c>
      <c r="C11" s="699"/>
      <c r="D11" s="699"/>
      <c r="E11" s="699"/>
      <c r="F11" s="699"/>
      <c r="G11" s="699"/>
      <c r="AA11" s="431" t="s">
        <v>16</v>
      </c>
    </row>
    <row r="12" spans="1:27" ht="14.25" customHeight="1" x14ac:dyDescent="0.25">
      <c r="A12" s="6" t="s">
        <v>22</v>
      </c>
      <c r="B12" s="688" t="s">
        <v>31</v>
      </c>
      <c r="C12" s="688"/>
      <c r="D12" s="688"/>
      <c r="E12" s="688"/>
      <c r="F12" s="688"/>
      <c r="G12" s="688"/>
      <c r="AA12" s="431" t="s">
        <v>6</v>
      </c>
    </row>
    <row r="13" spans="1:27" ht="14.25" customHeight="1" x14ac:dyDescent="0.25">
      <c r="A13" s="6" t="s">
        <v>26</v>
      </c>
      <c r="B13" s="699" t="s">
        <v>10588</v>
      </c>
      <c r="C13" s="699"/>
      <c r="D13" s="699"/>
      <c r="E13" s="699"/>
      <c r="F13" s="699"/>
      <c r="G13" s="699"/>
      <c r="AA13" s="431" t="s">
        <v>21</v>
      </c>
    </row>
    <row r="14" spans="1:27" ht="14.25" customHeight="1" x14ac:dyDescent="0.25">
      <c r="A14" s="6" t="s">
        <v>28</v>
      </c>
      <c r="B14" s="688" t="s">
        <v>10589</v>
      </c>
      <c r="C14" s="688"/>
      <c r="D14" s="688"/>
      <c r="E14" s="688"/>
      <c r="F14" s="688"/>
      <c r="G14" s="688"/>
      <c r="Z14" s="431" t="s">
        <v>24</v>
      </c>
      <c r="AA14" s="431" t="s">
        <v>25</v>
      </c>
    </row>
    <row r="15" spans="1:27" ht="14.25" customHeight="1" x14ac:dyDescent="0.25">
      <c r="A15" s="6" t="s">
        <v>30</v>
      </c>
      <c r="B15" s="688" t="s">
        <v>5642</v>
      </c>
      <c r="C15" s="688"/>
      <c r="D15" s="688"/>
      <c r="E15" s="688"/>
      <c r="F15" s="688"/>
      <c r="G15" s="688"/>
      <c r="AA15" s="431" t="s">
        <v>18</v>
      </c>
    </row>
    <row r="16" spans="1:27" ht="14.25" customHeight="1" x14ac:dyDescent="0.25">
      <c r="A16" s="6" t="s">
        <v>32</v>
      </c>
      <c r="B16" s="704" t="s">
        <v>121</v>
      </c>
      <c r="C16" s="704"/>
      <c r="D16" s="704"/>
      <c r="E16" s="704"/>
      <c r="F16" s="704"/>
      <c r="G16" s="704"/>
      <c r="Z16" s="431" t="s">
        <v>29</v>
      </c>
      <c r="AA16" s="431" t="s">
        <v>23</v>
      </c>
    </row>
    <row r="17" spans="1:27" ht="14.25" customHeight="1" x14ac:dyDescent="0.25">
      <c r="A17" s="6" t="s">
        <v>35</v>
      </c>
      <c r="B17" s="688" t="s">
        <v>9</v>
      </c>
      <c r="C17" s="688"/>
      <c r="D17" s="688"/>
      <c r="E17" s="688"/>
      <c r="F17" s="688"/>
      <c r="G17" s="688"/>
      <c r="AA17" s="431" t="s">
        <v>31</v>
      </c>
    </row>
    <row r="18" spans="1:27" s="182" customFormat="1" ht="50.25" customHeight="1" x14ac:dyDescent="0.25">
      <c r="A18" s="180" t="s">
        <v>36</v>
      </c>
      <c r="B18" s="706" t="s">
        <v>10590</v>
      </c>
      <c r="C18" s="706"/>
      <c r="D18" s="706"/>
      <c r="E18" s="706"/>
      <c r="F18" s="706"/>
      <c r="G18" s="706"/>
      <c r="AA18" s="182" t="s">
        <v>34</v>
      </c>
    </row>
    <row r="19" spans="1:27" ht="14.25" customHeight="1" x14ac:dyDescent="0.25">
      <c r="A19" s="7" t="s">
        <v>37</v>
      </c>
      <c r="C19" s="8" t="s">
        <v>38</v>
      </c>
      <c r="D19" s="8" t="s">
        <v>39</v>
      </c>
      <c r="E19" s="8" t="s">
        <v>40</v>
      </c>
      <c r="F19" s="8" t="s">
        <v>41</v>
      </c>
      <c r="G19" s="8" t="s">
        <v>42</v>
      </c>
      <c r="H19" s="8"/>
      <c r="I19" s="239"/>
      <c r="J19" s="8"/>
      <c r="K19" s="8"/>
      <c r="L19" s="8"/>
      <c r="M19" s="8"/>
      <c r="N19" s="8"/>
      <c r="O19" s="8"/>
      <c r="P19" s="9"/>
      <c r="Q19" s="9"/>
      <c r="R19" s="9"/>
      <c r="S19" s="9"/>
      <c r="T19" s="9"/>
      <c r="U19" s="9"/>
      <c r="V19" s="9"/>
      <c r="W19" s="9"/>
      <c r="X19" s="9"/>
      <c r="Y19" s="9"/>
      <c r="Z19" s="9"/>
      <c r="AA19" s="9"/>
    </row>
    <row r="20" spans="1:27" ht="14.25" customHeight="1" x14ac:dyDescent="0.25">
      <c r="A20" s="6" t="s">
        <v>43</v>
      </c>
      <c r="C20" s="10">
        <v>24581</v>
      </c>
      <c r="D20" s="10">
        <v>24545</v>
      </c>
      <c r="E20" s="10">
        <v>24466</v>
      </c>
      <c r="F20" s="11">
        <v>25256</v>
      </c>
      <c r="G20" s="11">
        <v>24818</v>
      </c>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11"/>
      <c r="G25" s="11"/>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t="s">
        <v>51</v>
      </c>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t="s">
        <v>38</v>
      </c>
      <c r="D28" s="8" t="s">
        <v>39</v>
      </c>
      <c r="E28" s="8" t="s">
        <v>40</v>
      </c>
      <c r="F28" s="8" t="s">
        <v>41</v>
      </c>
      <c r="G28" s="8" t="s">
        <v>42</v>
      </c>
      <c r="H28" s="8"/>
      <c r="I28" s="8"/>
      <c r="J28" s="8"/>
      <c r="K28" s="8"/>
      <c r="L28" s="8"/>
      <c r="M28" s="8"/>
      <c r="N28" s="8"/>
      <c r="O28" s="8"/>
      <c r="P28" s="9"/>
      <c r="Q28" s="9"/>
      <c r="R28" s="9"/>
      <c r="S28" s="9"/>
      <c r="T28" s="9"/>
      <c r="U28" s="9"/>
      <c r="V28" s="9"/>
      <c r="W28" s="9"/>
      <c r="X28" s="9"/>
      <c r="Y28" s="9"/>
      <c r="Z28" s="9"/>
      <c r="AA28" s="9"/>
    </row>
    <row r="29" spans="1:27" ht="13.5" customHeight="1" x14ac:dyDescent="0.25">
      <c r="A29" s="431" t="s">
        <v>67</v>
      </c>
      <c r="B29" s="274" t="s">
        <v>10591</v>
      </c>
      <c r="C29" s="745" t="s">
        <v>10809</v>
      </c>
      <c r="D29" s="745"/>
      <c r="E29" s="745"/>
      <c r="F29" s="745"/>
      <c r="G29" s="745"/>
      <c r="H29" s="11"/>
      <c r="I29" s="11"/>
      <c r="J29" s="11"/>
      <c r="K29" s="11"/>
      <c r="L29" s="11"/>
      <c r="M29" s="11"/>
      <c r="N29" s="11"/>
      <c r="O29" s="11"/>
      <c r="P29" s="9"/>
      <c r="Q29" s="9"/>
      <c r="R29" s="9"/>
      <c r="S29" s="9"/>
      <c r="T29" s="9"/>
      <c r="U29" s="9"/>
      <c r="V29" s="9"/>
      <c r="W29" s="9"/>
      <c r="X29" s="9"/>
      <c r="Y29" s="9"/>
      <c r="Z29" s="9"/>
      <c r="AA29" s="9"/>
    </row>
    <row r="30" spans="1:27" ht="13.5" customHeight="1" x14ac:dyDescent="0.25">
      <c r="A30" s="431" t="s">
        <v>66</v>
      </c>
      <c r="B30" s="274" t="s">
        <v>10592</v>
      </c>
      <c r="C30" s="745"/>
      <c r="D30" s="745"/>
      <c r="E30" s="745"/>
      <c r="F30" s="745"/>
      <c r="G30" s="745"/>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160"/>
      <c r="D31" s="160"/>
      <c r="E31" s="160"/>
      <c r="F31" s="160"/>
      <c r="G31" s="160"/>
      <c r="H31" s="20"/>
      <c r="I31" s="20"/>
      <c r="J31" s="20"/>
      <c r="K31" s="20"/>
      <c r="L31" s="20"/>
      <c r="M31" s="20"/>
      <c r="N31" s="20"/>
      <c r="O31" s="20"/>
      <c r="P31" s="21"/>
      <c r="Q31" s="21"/>
      <c r="R31" s="21"/>
      <c r="S31" s="21"/>
      <c r="T31" s="21"/>
      <c r="U31" s="21"/>
      <c r="V31" s="21"/>
      <c r="W31" s="21"/>
      <c r="X31" s="21"/>
      <c r="Y31" s="21"/>
      <c r="Z31" s="21"/>
      <c r="AA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3">
    <dataValidation type="list" allowBlank="1" showInputMessage="1" showErrorMessage="1" sqref="B5:G5" xr:uid="{00000000-0002-0000-F502-000000000000}">
      <formula1>$AA$6:$AA$13</formula1>
    </dataValidation>
    <dataValidation type="list" allowBlank="1" showInputMessage="1" showErrorMessage="1" sqref="B10:G10" xr:uid="{00000000-0002-0000-F502-000001000000}">
      <formula1>$AA$14:$AA$15</formula1>
    </dataValidation>
    <dataValidation type="list" allowBlank="1" showInputMessage="1" showErrorMessage="1" sqref="B12:G12" xr:uid="{00000000-0002-0000-F502-000002000000}">
      <formula1>$AA$16:$AA$18</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2-000000000000}">
  <dimension ref="A1:AA34"/>
  <sheetViews>
    <sheetView workbookViewId="0">
      <pane xSplit="1" ySplit="2" topLeftCell="B9" activePane="bottomRight" state="frozen"/>
      <selection activeCell="B14" sqref="B14:G14"/>
      <selection pane="topRight" activeCell="B14" sqref="B14:G14"/>
      <selection pane="bottomLeft" activeCell="B14" sqref="B14:G14"/>
      <selection pane="bottomRight" activeCell="C34" sqref="C34:G34"/>
    </sheetView>
  </sheetViews>
  <sheetFormatPr defaultColWidth="9.140625" defaultRowHeight="15" x14ac:dyDescent="0.25"/>
  <cols>
    <col min="1" max="1" width="35.7109375" style="431" customWidth="1"/>
    <col min="2" max="2" width="66.2851562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122</v>
      </c>
      <c r="C3" s="702"/>
      <c r="D3" s="702"/>
      <c r="E3" s="702"/>
      <c r="F3" s="702"/>
      <c r="G3" s="702"/>
    </row>
    <row r="4" spans="1:27" ht="14.25" customHeight="1" x14ac:dyDescent="0.25">
      <c r="A4" s="6" t="s">
        <v>2</v>
      </c>
      <c r="B4" s="704" t="s">
        <v>10593</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6</v>
      </c>
      <c r="C6" s="699"/>
      <c r="D6" s="699"/>
      <c r="E6" s="699"/>
      <c r="F6" s="699"/>
      <c r="G6" s="699"/>
    </row>
    <row r="7" spans="1:27" ht="14.25" customHeight="1" x14ac:dyDescent="0.25">
      <c r="A7" s="6" t="s">
        <v>8</v>
      </c>
      <c r="B7" s="688" t="s">
        <v>9</v>
      </c>
      <c r="C7" s="688"/>
      <c r="D7" s="688"/>
      <c r="E7" s="688"/>
      <c r="F7" s="688"/>
      <c r="G7" s="688"/>
      <c r="Z7" s="431" t="s">
        <v>3</v>
      </c>
      <c r="AA7" s="431" t="s">
        <v>4</v>
      </c>
    </row>
    <row r="8" spans="1:27" ht="14.25" customHeight="1" x14ac:dyDescent="0.25">
      <c r="A8" s="6" t="s">
        <v>11</v>
      </c>
      <c r="B8" s="688" t="s">
        <v>2981</v>
      </c>
      <c r="C8" s="688"/>
      <c r="D8" s="688"/>
      <c r="E8" s="688"/>
      <c r="F8" s="688"/>
      <c r="G8" s="688"/>
      <c r="AA8" s="431" t="s">
        <v>7</v>
      </c>
    </row>
    <row r="9" spans="1:27" ht="14.25" customHeight="1" x14ac:dyDescent="0.25">
      <c r="A9" s="6" t="s">
        <v>13</v>
      </c>
      <c r="B9" s="688" t="s">
        <v>9</v>
      </c>
      <c r="C9" s="688"/>
      <c r="D9" s="688"/>
      <c r="E9" s="688"/>
      <c r="F9" s="688"/>
      <c r="G9" s="688"/>
      <c r="AA9" s="431" t="s">
        <v>10</v>
      </c>
    </row>
    <row r="10" spans="1:27" ht="14.25" customHeight="1" x14ac:dyDescent="0.25">
      <c r="A10" s="6" t="s">
        <v>15</v>
      </c>
      <c r="B10" s="699" t="s">
        <v>10581</v>
      </c>
      <c r="C10" s="699"/>
      <c r="D10" s="699"/>
      <c r="E10" s="699"/>
      <c r="F10" s="699"/>
      <c r="G10" s="699"/>
      <c r="AA10" s="431" t="s">
        <v>12</v>
      </c>
    </row>
    <row r="11" spans="1:27" ht="14.25" customHeight="1" x14ac:dyDescent="0.25">
      <c r="A11" s="6" t="s">
        <v>17</v>
      </c>
      <c r="B11" s="699" t="s">
        <v>18</v>
      </c>
      <c r="C11" s="699"/>
      <c r="D11" s="699"/>
      <c r="E11" s="699"/>
      <c r="F11" s="699"/>
      <c r="G11" s="699"/>
      <c r="AA11" s="431" t="s">
        <v>14</v>
      </c>
    </row>
    <row r="12" spans="1:27" ht="14.25" customHeight="1" x14ac:dyDescent="0.25">
      <c r="A12" s="6" t="s">
        <v>19</v>
      </c>
      <c r="B12" s="699" t="s">
        <v>70</v>
      </c>
      <c r="C12" s="699"/>
      <c r="D12" s="699"/>
      <c r="E12" s="699"/>
      <c r="F12" s="699"/>
      <c r="G12" s="699"/>
      <c r="AA12" s="431" t="s">
        <v>16</v>
      </c>
    </row>
    <row r="13" spans="1:27" ht="14.25" customHeight="1" x14ac:dyDescent="0.25">
      <c r="A13" s="6" t="s">
        <v>22</v>
      </c>
      <c r="B13" s="688" t="s">
        <v>31</v>
      </c>
      <c r="C13" s="688"/>
      <c r="D13" s="688"/>
      <c r="E13" s="688"/>
      <c r="F13" s="688"/>
      <c r="G13" s="688"/>
      <c r="AA13" s="431" t="s">
        <v>6</v>
      </c>
    </row>
    <row r="14" spans="1:27" ht="14.25" customHeight="1" x14ac:dyDescent="0.25">
      <c r="A14" s="6" t="s">
        <v>26</v>
      </c>
      <c r="B14" s="699" t="s">
        <v>10594</v>
      </c>
      <c r="C14" s="699"/>
      <c r="D14" s="699"/>
      <c r="E14" s="699"/>
      <c r="F14" s="699"/>
      <c r="G14" s="699"/>
      <c r="AA14" s="431" t="s">
        <v>21</v>
      </c>
    </row>
    <row r="15" spans="1:27" ht="14.25" customHeight="1" x14ac:dyDescent="0.25">
      <c r="A15" s="6" t="s">
        <v>28</v>
      </c>
      <c r="B15" s="688" t="s">
        <v>10595</v>
      </c>
      <c r="C15" s="688"/>
      <c r="D15" s="688"/>
      <c r="E15" s="688"/>
      <c r="F15" s="688"/>
      <c r="G15" s="688"/>
      <c r="Z15" s="431" t="s">
        <v>24</v>
      </c>
      <c r="AA15" s="431" t="s">
        <v>25</v>
      </c>
    </row>
    <row r="16" spans="1:27" ht="14.25" customHeight="1" x14ac:dyDescent="0.25">
      <c r="A16" s="6" t="s">
        <v>30</v>
      </c>
      <c r="B16" s="688" t="s">
        <v>5642</v>
      </c>
      <c r="C16" s="688"/>
      <c r="D16" s="688"/>
      <c r="E16" s="688"/>
      <c r="F16" s="688"/>
      <c r="G16" s="688"/>
      <c r="AA16" s="431" t="s">
        <v>18</v>
      </c>
    </row>
    <row r="17" spans="1:27" ht="14.25" customHeight="1" x14ac:dyDescent="0.25">
      <c r="A17" s="6" t="s">
        <v>32</v>
      </c>
      <c r="B17" s="782" t="s">
        <v>122</v>
      </c>
      <c r="C17" s="782"/>
      <c r="D17" s="782"/>
      <c r="E17" s="782"/>
      <c r="F17" s="782"/>
      <c r="G17" s="782"/>
      <c r="Z17" s="431" t="s">
        <v>29</v>
      </c>
      <c r="AA17" s="431" t="s">
        <v>23</v>
      </c>
    </row>
    <row r="18" spans="1:27" ht="14.25" customHeight="1" x14ac:dyDescent="0.25">
      <c r="A18" s="6" t="s">
        <v>35</v>
      </c>
      <c r="B18" s="688" t="s">
        <v>9</v>
      </c>
      <c r="C18" s="688"/>
      <c r="D18" s="688"/>
      <c r="E18" s="688"/>
      <c r="F18" s="688"/>
      <c r="G18" s="688"/>
      <c r="AA18" s="431" t="s">
        <v>31</v>
      </c>
    </row>
    <row r="19" spans="1:27" ht="14.25" customHeight="1" x14ac:dyDescent="0.25">
      <c r="A19" s="6" t="s">
        <v>36</v>
      </c>
      <c r="B19" s="704" t="s">
        <v>10590</v>
      </c>
      <c r="C19" s="704"/>
      <c r="D19" s="704"/>
      <c r="E19" s="704"/>
      <c r="F19" s="704"/>
      <c r="G19" s="704"/>
      <c r="AA19" s="431" t="s">
        <v>34</v>
      </c>
    </row>
    <row r="20" spans="1:27" ht="14.25" customHeight="1" x14ac:dyDescent="0.25">
      <c r="A20" s="6"/>
      <c r="B20" s="704"/>
      <c r="C20" s="704"/>
      <c r="D20" s="704"/>
      <c r="E20" s="704"/>
      <c r="F20" s="704"/>
      <c r="G20" s="704"/>
    </row>
    <row r="21" spans="1:27" ht="14.25" customHeight="1" x14ac:dyDescent="0.25">
      <c r="A21" s="6"/>
      <c r="B21" s="704"/>
      <c r="C21" s="704"/>
      <c r="D21" s="704"/>
      <c r="E21" s="704"/>
      <c r="F21" s="704"/>
      <c r="G21" s="704"/>
    </row>
    <row r="22" spans="1:27" ht="14.25" customHeight="1" x14ac:dyDescent="0.25">
      <c r="A22" s="7" t="s">
        <v>37</v>
      </c>
      <c r="C22" s="8" t="s">
        <v>38</v>
      </c>
      <c r="D22" s="8" t="s">
        <v>39</v>
      </c>
      <c r="E22" s="8" t="s">
        <v>40</v>
      </c>
      <c r="F22" s="8" t="s">
        <v>41</v>
      </c>
      <c r="G22" s="8" t="s">
        <v>42</v>
      </c>
      <c r="H22" s="8"/>
      <c r="I22" s="8"/>
      <c r="J22" s="8"/>
      <c r="K22" s="8"/>
      <c r="L22" s="8"/>
      <c r="M22" s="8"/>
      <c r="N22" s="8"/>
      <c r="O22" s="8"/>
      <c r="P22" s="9"/>
      <c r="Q22" s="9"/>
      <c r="R22" s="9"/>
      <c r="S22" s="9"/>
      <c r="T22" s="9"/>
      <c r="U22" s="9"/>
      <c r="V22" s="9"/>
      <c r="W22" s="9"/>
      <c r="X22" s="9"/>
      <c r="Y22" s="9"/>
      <c r="Z22" s="9"/>
      <c r="AA22" s="9"/>
    </row>
    <row r="23" spans="1:27" ht="14.25" customHeight="1" x14ac:dyDescent="0.25">
      <c r="A23" s="6" t="s">
        <v>43</v>
      </c>
      <c r="C23" s="10">
        <v>24581</v>
      </c>
      <c r="D23" s="10">
        <v>24545</v>
      </c>
      <c r="E23" s="10">
        <v>24466</v>
      </c>
      <c r="F23" s="11">
        <v>25256</v>
      </c>
      <c r="G23" s="11">
        <v>24818</v>
      </c>
      <c r="H23" s="11"/>
      <c r="I23" s="11"/>
      <c r="J23" s="11"/>
      <c r="K23" s="11"/>
      <c r="L23" s="11"/>
      <c r="M23" s="11"/>
      <c r="N23" s="11"/>
      <c r="O23" s="11"/>
      <c r="P23" s="9"/>
      <c r="Q23" s="9"/>
      <c r="R23" s="9"/>
      <c r="S23" s="9"/>
      <c r="T23" s="9"/>
      <c r="U23" s="9"/>
      <c r="V23" s="9"/>
      <c r="W23" s="9"/>
      <c r="X23" s="9"/>
      <c r="Y23" s="9"/>
      <c r="Z23" s="9"/>
      <c r="AA23" s="9"/>
    </row>
    <row r="24" spans="1:27" ht="14.25" customHeight="1" x14ac:dyDescent="0.25">
      <c r="A24" s="6" t="s">
        <v>44</v>
      </c>
      <c r="C24" s="10"/>
      <c r="D24" s="10"/>
      <c r="E24" s="10"/>
      <c r="F24" s="10"/>
      <c r="G24" s="10"/>
      <c r="H24" s="10"/>
      <c r="I24" s="10"/>
      <c r="J24" s="10"/>
      <c r="K24" s="10"/>
      <c r="L24" s="10"/>
      <c r="M24" s="10"/>
      <c r="N24" s="10"/>
      <c r="O24" s="10"/>
      <c r="P24" s="9"/>
      <c r="Q24" s="9"/>
      <c r="R24" s="9"/>
      <c r="S24" s="9"/>
      <c r="T24" s="9"/>
      <c r="U24" s="9"/>
      <c r="V24" s="9"/>
      <c r="W24" s="9"/>
      <c r="X24" s="9"/>
      <c r="Y24" s="9"/>
      <c r="Z24" s="9"/>
      <c r="AA24" s="9"/>
    </row>
    <row r="25" spans="1:27" ht="14.25" customHeight="1" x14ac:dyDescent="0.25">
      <c r="A25" s="6" t="s">
        <v>45</v>
      </c>
      <c r="C25" s="12"/>
      <c r="D25" s="12"/>
      <c r="E25" s="12"/>
      <c r="F25" s="12"/>
      <c r="G25" s="12"/>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46</v>
      </c>
      <c r="C26" s="10"/>
      <c r="D26" s="10"/>
      <c r="E26" s="10"/>
      <c r="F26" s="9"/>
      <c r="G26" s="9"/>
      <c r="H26" s="9"/>
      <c r="I26" s="9"/>
      <c r="J26" s="9"/>
      <c r="K26" s="9"/>
      <c r="L26" s="9"/>
      <c r="M26" s="9"/>
      <c r="N26" s="9"/>
      <c r="O26" s="9"/>
      <c r="P26" s="9"/>
      <c r="Q26" s="9"/>
      <c r="R26" s="9"/>
      <c r="S26" s="9"/>
      <c r="T26" s="9"/>
      <c r="U26" s="9"/>
      <c r="V26" s="9"/>
      <c r="W26" s="9"/>
      <c r="X26" s="9"/>
      <c r="Y26" s="9"/>
      <c r="Z26" s="9"/>
      <c r="AA26" s="9"/>
    </row>
    <row r="27" spans="1:27" ht="14.25" customHeight="1" x14ac:dyDescent="0.25">
      <c r="A27" s="6" t="s">
        <v>47</v>
      </c>
      <c r="C27" s="12"/>
      <c r="D27" s="12"/>
      <c r="E27" s="12"/>
      <c r="F27" s="12"/>
      <c r="G27" s="12"/>
      <c r="H27" s="12"/>
      <c r="I27" s="12"/>
      <c r="J27" s="12"/>
      <c r="K27" s="12"/>
      <c r="L27" s="12"/>
      <c r="M27" s="12"/>
      <c r="N27" s="12"/>
      <c r="O27" s="12"/>
      <c r="P27" s="9"/>
      <c r="Q27" s="9"/>
      <c r="R27" s="9"/>
      <c r="S27" s="9"/>
      <c r="T27" s="9"/>
      <c r="U27" s="9"/>
      <c r="V27" s="9"/>
      <c r="W27" s="9"/>
      <c r="X27" s="9"/>
      <c r="Y27" s="9"/>
      <c r="Z27" s="9"/>
      <c r="AA27" s="9"/>
    </row>
    <row r="28" spans="1:27" ht="14.25" customHeight="1" x14ac:dyDescent="0.25">
      <c r="A28" s="6" t="s">
        <v>48</v>
      </c>
      <c r="C28" s="10"/>
      <c r="D28" s="10"/>
      <c r="E28" s="10"/>
      <c r="F28" s="11"/>
      <c r="G28" s="11"/>
      <c r="H28" s="9"/>
      <c r="I28" s="9"/>
      <c r="J28" s="9"/>
      <c r="K28" s="9"/>
      <c r="L28" s="9"/>
      <c r="M28" s="9"/>
      <c r="N28" s="9"/>
      <c r="O28" s="9"/>
      <c r="P28" s="9"/>
      <c r="Q28" s="9"/>
      <c r="R28" s="9"/>
      <c r="S28" s="9"/>
      <c r="T28" s="9"/>
      <c r="U28" s="9"/>
      <c r="V28" s="9"/>
      <c r="W28" s="9"/>
      <c r="X28" s="9"/>
      <c r="Y28" s="9"/>
      <c r="Z28" s="9"/>
      <c r="AA28" s="9"/>
    </row>
    <row r="29" spans="1:27" ht="14.25" customHeight="1" x14ac:dyDescent="0.25">
      <c r="A29" s="6" t="s">
        <v>49</v>
      </c>
      <c r="C29" s="12"/>
      <c r="D29" s="12"/>
      <c r="E29" s="12"/>
      <c r="F29" s="12"/>
      <c r="G29" s="12"/>
      <c r="H29" s="12"/>
      <c r="I29" s="12"/>
      <c r="J29" s="12"/>
      <c r="K29" s="12"/>
      <c r="L29" s="12"/>
      <c r="M29" s="12"/>
      <c r="N29" s="12"/>
      <c r="O29" s="12"/>
      <c r="P29" s="9"/>
      <c r="Q29" s="9"/>
      <c r="R29" s="9"/>
      <c r="S29" s="9"/>
      <c r="T29" s="9"/>
      <c r="U29" s="9"/>
      <c r="V29" s="9"/>
      <c r="W29" s="9"/>
      <c r="X29" s="9"/>
      <c r="Y29" s="9"/>
      <c r="Z29" s="9"/>
      <c r="AA29" s="9"/>
    </row>
    <row r="30" spans="1:27" ht="14.25" customHeight="1" x14ac:dyDescent="0.25">
      <c r="A30" s="7" t="s">
        <v>50</v>
      </c>
      <c r="C30" s="677" t="s">
        <v>51</v>
      </c>
      <c r="D30" s="677"/>
      <c r="E30" s="677"/>
      <c r="F30" s="677"/>
      <c r="G30" s="677"/>
      <c r="H30" s="14"/>
      <c r="I30" s="14"/>
      <c r="J30" s="14"/>
      <c r="K30" s="14"/>
      <c r="L30" s="14"/>
      <c r="M30" s="9"/>
      <c r="N30" s="9"/>
      <c r="O30" s="9"/>
      <c r="P30" s="9"/>
      <c r="Q30" s="9"/>
      <c r="R30" s="9"/>
      <c r="S30" s="9"/>
      <c r="T30" s="9"/>
      <c r="U30" s="9"/>
      <c r="V30" s="9"/>
      <c r="W30" s="9"/>
      <c r="X30" s="9"/>
      <c r="Y30" s="9"/>
      <c r="Z30" s="9"/>
      <c r="AA30" s="9"/>
    </row>
    <row r="31" spans="1:27" ht="13.5" customHeight="1" x14ac:dyDescent="0.25">
      <c r="A31" s="15" t="s">
        <v>52</v>
      </c>
      <c r="B31" s="16" t="s">
        <v>2</v>
      </c>
      <c r="C31" s="8" t="s">
        <v>38</v>
      </c>
      <c r="D31" s="8" t="s">
        <v>39</v>
      </c>
      <c r="E31" s="8" t="s">
        <v>40</v>
      </c>
      <c r="F31" s="8" t="s">
        <v>41</v>
      </c>
      <c r="G31" s="8" t="s">
        <v>42</v>
      </c>
      <c r="H31" s="8"/>
      <c r="I31" s="8"/>
      <c r="J31" s="8"/>
      <c r="K31" s="8"/>
      <c r="L31" s="8"/>
      <c r="M31" s="8"/>
      <c r="N31" s="8"/>
      <c r="O31" s="8"/>
      <c r="P31" s="9"/>
      <c r="Q31" s="9"/>
      <c r="R31" s="9"/>
      <c r="S31" s="9"/>
      <c r="T31" s="9"/>
      <c r="U31" s="9"/>
      <c r="V31" s="9"/>
      <c r="W31" s="9"/>
      <c r="X31" s="9"/>
      <c r="Y31" s="9"/>
      <c r="Z31" s="9"/>
      <c r="AA31" s="9"/>
    </row>
    <row r="32" spans="1:27" ht="13.5" customHeight="1" x14ac:dyDescent="0.25">
      <c r="A32" s="431" t="s">
        <v>67</v>
      </c>
      <c r="B32" s="26" t="s">
        <v>10596</v>
      </c>
      <c r="C32" s="745" t="s">
        <v>10809</v>
      </c>
      <c r="D32" s="745"/>
      <c r="E32" s="745"/>
      <c r="F32" s="745"/>
      <c r="G32" s="745"/>
      <c r="H32" s="11"/>
      <c r="I32" s="11"/>
      <c r="J32" s="11"/>
      <c r="K32" s="11"/>
      <c r="L32" s="11"/>
      <c r="M32" s="11"/>
      <c r="N32" s="11"/>
      <c r="O32" s="11"/>
      <c r="P32" s="9"/>
      <c r="Q32" s="9"/>
      <c r="R32" s="9"/>
      <c r="S32" s="9"/>
      <c r="T32" s="9"/>
      <c r="U32" s="9"/>
      <c r="V32" s="9"/>
      <c r="W32" s="9"/>
      <c r="X32" s="9"/>
      <c r="Y32" s="9"/>
      <c r="Z32" s="9"/>
      <c r="AA32" s="9"/>
    </row>
    <row r="33" spans="1:27" ht="13.5" customHeight="1" x14ac:dyDescent="0.25">
      <c r="A33" s="431" t="s">
        <v>66</v>
      </c>
      <c r="B33" s="26" t="s">
        <v>10597</v>
      </c>
      <c r="C33" s="745"/>
      <c r="D33" s="745"/>
      <c r="E33" s="745"/>
      <c r="F33" s="745"/>
      <c r="G33" s="745"/>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19" t="s">
        <v>53</v>
      </c>
      <c r="C34" s="20"/>
      <c r="D34" s="20"/>
      <c r="E34" s="20"/>
      <c r="F34" s="20"/>
      <c r="G34" s="20"/>
      <c r="H34" s="20"/>
      <c r="I34" s="20"/>
      <c r="J34" s="20"/>
      <c r="K34" s="20"/>
      <c r="L34" s="20"/>
      <c r="M34" s="20"/>
      <c r="N34" s="20"/>
      <c r="O34" s="20"/>
      <c r="P34" s="21"/>
      <c r="Q34" s="21"/>
      <c r="R34" s="21"/>
      <c r="S34" s="21"/>
      <c r="T34" s="21"/>
      <c r="U34" s="21"/>
      <c r="V34" s="21"/>
      <c r="W34" s="21"/>
      <c r="X34" s="21"/>
      <c r="Y34" s="21"/>
      <c r="Z34" s="21"/>
      <c r="AA34" s="21"/>
    </row>
  </sheetData>
  <mergeCells count="18">
    <mergeCell ref="C32:G33"/>
    <mergeCell ref="B10:G10"/>
    <mergeCell ref="B11:G11"/>
    <mergeCell ref="B12:G12"/>
    <mergeCell ref="B13:G13"/>
    <mergeCell ref="B14:G14"/>
    <mergeCell ref="B15:G15"/>
    <mergeCell ref="B16:G16"/>
    <mergeCell ref="B17:G17"/>
    <mergeCell ref="B18:G18"/>
    <mergeCell ref="B19:G21"/>
    <mergeCell ref="C30:G30"/>
    <mergeCell ref="B9:G9"/>
    <mergeCell ref="B3:G3"/>
    <mergeCell ref="B4:G5"/>
    <mergeCell ref="B6:G6"/>
    <mergeCell ref="B7:G7"/>
    <mergeCell ref="B8:G8"/>
  </mergeCells>
  <dataValidations count="3">
    <dataValidation type="list" allowBlank="1" showInputMessage="1" showErrorMessage="1" sqref="B6:G6" xr:uid="{00000000-0002-0000-F602-000000000000}">
      <formula1>$AA$7:$AA$14</formula1>
    </dataValidation>
    <dataValidation type="list" allowBlank="1" showInputMessage="1" showErrorMessage="1" sqref="B11:G11" xr:uid="{00000000-0002-0000-F602-000001000000}">
      <formula1>$AA$15:$AA$16</formula1>
    </dataValidation>
    <dataValidation type="list" allowBlank="1" showInputMessage="1" showErrorMessage="1" sqref="B13:G13" xr:uid="{00000000-0002-0000-F602-000002000000}">
      <formula1>$AA$17:$AA$19</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FF00"/>
    <pageSetUpPr fitToPage="1"/>
  </sheetPr>
  <dimension ref="A1:K34"/>
  <sheetViews>
    <sheetView topLeftCell="A11" workbookViewId="0">
      <selection activeCell="A20" sqref="A20:XFD20"/>
    </sheetView>
  </sheetViews>
  <sheetFormatPr defaultRowHeight="15" x14ac:dyDescent="0.25"/>
  <cols>
    <col min="1" max="1" width="36.85546875" customWidth="1"/>
    <col min="2" max="2" width="53.1406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9451</v>
      </c>
      <c r="C3" s="702"/>
      <c r="D3" s="702"/>
      <c r="E3" s="702"/>
      <c r="F3" s="702"/>
      <c r="G3" s="702"/>
      <c r="H3" s="702"/>
      <c r="I3" s="702"/>
      <c r="J3" s="702"/>
      <c r="K3" s="702"/>
    </row>
    <row r="4" spans="1:11" x14ac:dyDescent="0.25">
      <c r="A4" s="6" t="s">
        <v>2</v>
      </c>
      <c r="B4" s="699" t="s">
        <v>9452</v>
      </c>
      <c r="C4" s="699"/>
      <c r="D4" s="699"/>
      <c r="E4" s="699"/>
      <c r="F4" s="699"/>
      <c r="G4" s="699"/>
      <c r="H4" s="699"/>
      <c r="I4" s="699"/>
      <c r="J4" s="699"/>
      <c r="K4" s="699"/>
    </row>
    <row r="5" spans="1:11" x14ac:dyDescent="0.25">
      <c r="A5" s="6" t="s">
        <v>5</v>
      </c>
      <c r="B5" s="699" t="s">
        <v>1932</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9453</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54</v>
      </c>
      <c r="C9" s="699"/>
      <c r="D9" s="699"/>
      <c r="E9" s="699"/>
      <c r="F9" s="699"/>
      <c r="G9" s="699"/>
      <c r="H9" s="699"/>
      <c r="I9" s="699"/>
      <c r="J9" s="699"/>
      <c r="K9" s="699"/>
    </row>
    <row r="10" spans="1:11" x14ac:dyDescent="0.25">
      <c r="A10" s="6" t="s">
        <v>17</v>
      </c>
      <c r="B10" s="699"/>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6603</v>
      </c>
      <c r="C12" s="688"/>
      <c r="D12" s="688"/>
      <c r="E12" s="688"/>
      <c r="F12" s="688"/>
      <c r="G12" s="688"/>
      <c r="H12" s="688"/>
      <c r="I12" s="688"/>
      <c r="J12" s="688"/>
      <c r="K12" s="688"/>
    </row>
    <row r="13" spans="1:11" x14ac:dyDescent="0.25">
      <c r="A13" s="6" t="s">
        <v>26</v>
      </c>
      <c r="B13" s="699"/>
      <c r="C13" s="699"/>
      <c r="D13" s="699"/>
      <c r="E13" s="699"/>
      <c r="F13" s="699"/>
      <c r="G13" s="699"/>
      <c r="H13" s="699"/>
      <c r="I13" s="699"/>
      <c r="J13" s="699"/>
      <c r="K13" s="699"/>
    </row>
    <row r="14" spans="1:11" x14ac:dyDescent="0.25">
      <c r="A14" s="6" t="s">
        <v>28</v>
      </c>
      <c r="B14" s="688" t="s">
        <v>9454</v>
      </c>
      <c r="C14" s="688"/>
      <c r="D14" s="688"/>
      <c r="E14" s="688"/>
      <c r="F14" s="688"/>
      <c r="G14" s="688"/>
      <c r="H14" s="688"/>
      <c r="I14" s="688"/>
      <c r="J14" s="688"/>
      <c r="K14" s="688"/>
    </row>
    <row r="15" spans="1:11" x14ac:dyDescent="0.25">
      <c r="A15" s="6" t="s">
        <v>30</v>
      </c>
      <c r="B15" s="690"/>
      <c r="C15" s="690"/>
      <c r="D15" s="690"/>
      <c r="E15" s="690"/>
      <c r="F15" s="690"/>
      <c r="G15" s="690"/>
      <c r="H15" s="690"/>
      <c r="I15" s="690"/>
      <c r="J15" s="690"/>
      <c r="K15" s="690"/>
    </row>
    <row r="16" spans="1:11" x14ac:dyDescent="0.25">
      <c r="A16" s="6" t="s">
        <v>32</v>
      </c>
      <c r="B16" s="699" t="s">
        <v>405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689" t="s">
        <v>9</v>
      </c>
      <c r="C18" s="689"/>
      <c r="D18" s="689"/>
      <c r="E18" s="689"/>
      <c r="F18" s="689"/>
      <c r="G18" s="688"/>
      <c r="H18" s="688"/>
      <c r="I18" s="688"/>
      <c r="J18" s="688"/>
      <c r="K18" s="688"/>
    </row>
    <row r="19" spans="1:11" x14ac:dyDescent="0.25">
      <c r="A19" s="7" t="s">
        <v>37</v>
      </c>
      <c r="B19" s="419"/>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419">
        <v>0</v>
      </c>
      <c r="D21" s="419">
        <v>0</v>
      </c>
      <c r="E21" s="419">
        <v>0</v>
      </c>
      <c r="F21" s="134">
        <v>3814</v>
      </c>
      <c r="G21" s="10">
        <f>G20-G25</f>
        <v>6549</v>
      </c>
      <c r="H21" s="10">
        <f t="shared" ref="H21:K21" si="0">H20-H25</f>
        <v>6423</v>
      </c>
      <c r="I21" s="10">
        <f t="shared" si="0"/>
        <v>6296</v>
      </c>
      <c r="J21" s="10">
        <f t="shared" si="0"/>
        <v>6484</v>
      </c>
      <c r="K21" s="10">
        <f t="shared" si="0"/>
        <v>6709</v>
      </c>
    </row>
    <row r="22" spans="1:11" x14ac:dyDescent="0.25">
      <c r="A22" s="6" t="s">
        <v>45</v>
      </c>
      <c r="B22" s="419"/>
      <c r="C22" s="12">
        <f t="shared" ref="C22:F22" si="1">C21/C20</f>
        <v>0</v>
      </c>
      <c r="D22" s="12">
        <f t="shared" si="1"/>
        <v>0</v>
      </c>
      <c r="E22" s="12">
        <f t="shared" si="1"/>
        <v>0</v>
      </c>
      <c r="F22" s="12">
        <f t="shared" si="1"/>
        <v>0.1573302532794324</v>
      </c>
      <c r="G22" s="12">
        <f>G21/G20</f>
        <v>0.26642528782392905</v>
      </c>
      <c r="H22" s="12">
        <f t="shared" ref="H22:K22" si="2">H21/H20</f>
        <v>0.26168262375229173</v>
      </c>
      <c r="I22" s="12">
        <f t="shared" si="2"/>
        <v>0.25733671217199378</v>
      </c>
      <c r="J22" s="12">
        <f t="shared" si="2"/>
        <v>0.25673107380424454</v>
      </c>
      <c r="K22" s="12">
        <f t="shared" si="2"/>
        <v>0.270327987750826</v>
      </c>
    </row>
    <row r="23" spans="1:11" ht="30" x14ac:dyDescent="0.25">
      <c r="A23" s="6" t="s">
        <v>46</v>
      </c>
      <c r="B23" s="565" t="s">
        <v>9455</v>
      </c>
      <c r="C23" s="419"/>
      <c r="D23" s="419"/>
      <c r="E23" s="419"/>
      <c r="F23" s="419"/>
      <c r="G23" s="10">
        <v>147</v>
      </c>
      <c r="H23" s="10">
        <v>174</v>
      </c>
      <c r="I23" s="10">
        <v>209</v>
      </c>
      <c r="J23" s="9">
        <v>334</v>
      </c>
      <c r="K23" s="9">
        <v>362</v>
      </c>
    </row>
    <row r="24" spans="1:11" x14ac:dyDescent="0.25">
      <c r="A24" s="6" t="s">
        <v>47</v>
      </c>
      <c r="B24" s="419"/>
      <c r="C24" s="12">
        <f t="shared" ref="C24:F24" si="3">C23/C20</f>
        <v>0</v>
      </c>
      <c r="D24" s="12">
        <f t="shared" si="3"/>
        <v>0</v>
      </c>
      <c r="E24" s="12">
        <f t="shared" si="3"/>
        <v>0</v>
      </c>
      <c r="F24" s="12">
        <f t="shared" si="3"/>
        <v>0</v>
      </c>
      <c r="G24" s="12">
        <f>G23/G20</f>
        <v>5.9802286318701436E-3</v>
      </c>
      <c r="H24" s="12">
        <f t="shared" ref="H24:J24" si="4">H23/H20</f>
        <v>7.0890201670401306E-3</v>
      </c>
      <c r="I24" s="12">
        <f t="shared" si="4"/>
        <v>8.5424670971961086E-3</v>
      </c>
      <c r="J24" s="12">
        <f t="shared" si="4"/>
        <v>1.322458029775103E-2</v>
      </c>
      <c r="K24" s="12">
        <f>K23/K20</f>
        <v>1.4586187444596664E-2</v>
      </c>
    </row>
    <row r="25" spans="1:11" x14ac:dyDescent="0.25">
      <c r="A25" s="6" t="s">
        <v>48</v>
      </c>
      <c r="B25" s="419"/>
      <c r="C25" s="134">
        <v>22543</v>
      </c>
      <c r="D25" s="134">
        <v>23086</v>
      </c>
      <c r="E25" s="134">
        <v>23186</v>
      </c>
      <c r="F25" s="134">
        <v>20428</v>
      </c>
      <c r="G25" s="10">
        <v>18032</v>
      </c>
      <c r="H25" s="10">
        <v>18122</v>
      </c>
      <c r="I25" s="10">
        <v>18170</v>
      </c>
      <c r="J25" s="9">
        <v>18772</v>
      </c>
      <c r="K25" s="9">
        <v>18109</v>
      </c>
    </row>
    <row r="26" spans="1:11" x14ac:dyDescent="0.25">
      <c r="A26" s="6" t="s">
        <v>49</v>
      </c>
      <c r="B26" s="419"/>
      <c r="C26" s="12">
        <f t="shared" ref="C26:F26" si="5">C25/C20</f>
        <v>1</v>
      </c>
      <c r="D26" s="12">
        <f t="shared" si="5"/>
        <v>1</v>
      </c>
      <c r="E26" s="12">
        <f t="shared" si="5"/>
        <v>1</v>
      </c>
      <c r="F26" s="12">
        <f t="shared" si="5"/>
        <v>0.8426697467205676</v>
      </c>
      <c r="G26" s="12">
        <f>G25/G20</f>
        <v>0.73357471217607095</v>
      </c>
      <c r="H26" s="12">
        <f t="shared" ref="H26:J26" si="6">H25/H20</f>
        <v>0.73831737624770832</v>
      </c>
      <c r="I26" s="12">
        <f t="shared" si="6"/>
        <v>0.74266328782800617</v>
      </c>
      <c r="J26" s="12">
        <f t="shared" si="6"/>
        <v>0.74326892619575546</v>
      </c>
      <c r="K26" s="12">
        <f>K25/K20</f>
        <v>0.729672012249174</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3515</v>
      </c>
      <c r="B29" s="409"/>
      <c r="C29" s="134"/>
      <c r="D29" s="134"/>
      <c r="E29" s="134"/>
      <c r="F29" s="134">
        <v>3814</v>
      </c>
      <c r="G29" s="208">
        <v>6402</v>
      </c>
      <c r="H29" s="208">
        <v>6249</v>
      </c>
      <c r="I29" s="208">
        <v>6087</v>
      </c>
      <c r="J29" s="208">
        <v>6150</v>
      </c>
      <c r="K29" s="208">
        <v>6347</v>
      </c>
    </row>
    <row r="30" spans="1:11" x14ac:dyDescent="0.25">
      <c r="A30" s="207" t="s">
        <v>1530</v>
      </c>
      <c r="B30" s="409"/>
      <c r="C30" s="134"/>
      <c r="D30" s="134"/>
      <c r="E30" s="134"/>
      <c r="F30" s="134"/>
      <c r="G30" s="208">
        <v>147</v>
      </c>
      <c r="H30" s="208">
        <v>174</v>
      </c>
      <c r="I30" s="208">
        <v>209</v>
      </c>
      <c r="J30" s="208">
        <v>334</v>
      </c>
      <c r="K30" s="208">
        <v>362</v>
      </c>
    </row>
    <row r="31" spans="1:11" x14ac:dyDescent="0.25">
      <c r="A31" s="207" t="s">
        <v>1439</v>
      </c>
      <c r="B31" s="409"/>
      <c r="C31" s="134">
        <v>22543</v>
      </c>
      <c r="D31" s="134">
        <v>23086</v>
      </c>
      <c r="E31" s="134">
        <v>23186</v>
      </c>
      <c r="F31" s="134">
        <v>20428</v>
      </c>
      <c r="G31" s="208">
        <v>18032</v>
      </c>
      <c r="H31" s="208">
        <v>18122</v>
      </c>
      <c r="I31" s="208">
        <v>18170</v>
      </c>
      <c r="J31" s="208">
        <v>18772</v>
      </c>
      <c r="K31" s="208">
        <v>18109</v>
      </c>
    </row>
    <row r="32" spans="1:11" x14ac:dyDescent="0.25">
      <c r="A32" s="15" t="s">
        <v>1440</v>
      </c>
      <c r="B32" s="16"/>
      <c r="C32" s="569">
        <v>22543</v>
      </c>
      <c r="D32" s="569">
        <v>23086</v>
      </c>
      <c r="E32" s="569">
        <v>23186</v>
      </c>
      <c r="F32" s="569">
        <v>24242</v>
      </c>
      <c r="G32" s="209">
        <v>24581</v>
      </c>
      <c r="H32" s="209">
        <v>24545</v>
      </c>
      <c r="I32" s="209">
        <v>24466</v>
      </c>
      <c r="J32" s="209">
        <v>25256</v>
      </c>
      <c r="K32" s="209">
        <v>24818</v>
      </c>
    </row>
    <row r="33" spans="1:11" x14ac:dyDescent="0.25">
      <c r="A33" s="15"/>
      <c r="B33" s="16"/>
      <c r="C33" s="16"/>
      <c r="D33" s="16"/>
      <c r="E33" s="16"/>
      <c r="F33" s="16"/>
      <c r="G33" s="8"/>
      <c r="H33" s="8"/>
      <c r="I33" s="8"/>
      <c r="J33" s="8"/>
      <c r="K33" s="8"/>
    </row>
    <row r="34" spans="1:11" x14ac:dyDescent="0.25">
      <c r="A34" s="15"/>
      <c r="B34" s="16"/>
      <c r="C34" s="16"/>
      <c r="D34" s="16"/>
      <c r="E34" s="16"/>
      <c r="F34" s="16"/>
      <c r="G34" s="8"/>
      <c r="H34" s="8"/>
      <c r="I34" s="8"/>
      <c r="J34" s="8"/>
      <c r="K34" s="8"/>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1">
    <dataValidation type="list" allowBlank="1" showInputMessage="1" showErrorMessage="1" sqref="B10:K10" xr:uid="{00000000-0002-0000-4B00-000000000000}">
      <formula1>$Y$10:$Y$11</formula1>
    </dataValidation>
  </dataValidations>
  <pageMargins left="0.7" right="0.7" top="0.75" bottom="0.75" header="0.3" footer="0.3"/>
  <pageSetup paperSize="9" orientation="landscape" r:id="rId1"/>
</worksheet>
</file>

<file path=xl/worksheets/sheet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2-000000000000}">
  <dimension ref="A1:AA33"/>
  <sheetViews>
    <sheetView workbookViewId="0">
      <pane xSplit="1" ySplit="2" topLeftCell="B9" activePane="bottomRight" state="frozen"/>
      <selection activeCell="B14" sqref="B14:G14"/>
      <selection pane="topRight" activeCell="B14" sqref="B14:G14"/>
      <selection pane="bottomLeft" activeCell="B14" sqref="B14:G14"/>
      <selection pane="bottomRight" activeCell="C33" sqref="C33:G33"/>
    </sheetView>
  </sheetViews>
  <sheetFormatPr defaultColWidth="9.140625" defaultRowHeight="15" x14ac:dyDescent="0.25"/>
  <cols>
    <col min="1" max="1" width="36.85546875" style="431" customWidth="1"/>
    <col min="2" max="2" width="67.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123</v>
      </c>
      <c r="C3" s="702"/>
      <c r="D3" s="702"/>
      <c r="E3" s="702"/>
      <c r="F3" s="702"/>
      <c r="G3" s="702"/>
    </row>
    <row r="4" spans="1:27" ht="14.25" customHeight="1" x14ac:dyDescent="0.25">
      <c r="A4" s="6" t="s">
        <v>2</v>
      </c>
      <c r="B4" s="699" t="s">
        <v>10598</v>
      </c>
      <c r="C4" s="699"/>
      <c r="D4" s="699"/>
      <c r="E4" s="699"/>
      <c r="F4" s="699"/>
      <c r="G4" s="699"/>
      <c r="Z4" s="431" t="s">
        <v>3</v>
      </c>
      <c r="AA4" s="431" t="s">
        <v>4</v>
      </c>
    </row>
    <row r="5" spans="1:27" ht="14.25" customHeight="1" x14ac:dyDescent="0.25">
      <c r="A5" s="6" t="s">
        <v>5</v>
      </c>
      <c r="B5" s="699" t="s">
        <v>6</v>
      </c>
      <c r="C5" s="699"/>
      <c r="D5" s="699"/>
      <c r="E5" s="699"/>
      <c r="F5" s="699"/>
      <c r="G5" s="699"/>
      <c r="AA5" s="431" t="s">
        <v>7</v>
      </c>
    </row>
    <row r="6" spans="1:27" ht="14.25" customHeight="1" x14ac:dyDescent="0.25">
      <c r="A6" s="6" t="s">
        <v>8</v>
      </c>
      <c r="B6" s="688" t="s">
        <v>9</v>
      </c>
      <c r="C6" s="688"/>
      <c r="D6" s="688"/>
      <c r="E6" s="688"/>
      <c r="F6" s="688"/>
      <c r="G6" s="688"/>
      <c r="AA6" s="431" t="s">
        <v>10</v>
      </c>
    </row>
    <row r="7" spans="1:27" ht="14.25" customHeight="1" x14ac:dyDescent="0.25">
      <c r="A7" s="6" t="s">
        <v>11</v>
      </c>
      <c r="B7" s="688" t="s">
        <v>10599</v>
      </c>
      <c r="C7" s="688"/>
      <c r="D7" s="688"/>
      <c r="E7" s="688"/>
      <c r="F7" s="688"/>
      <c r="G7" s="688"/>
      <c r="AA7" s="431" t="s">
        <v>12</v>
      </c>
    </row>
    <row r="8" spans="1:27" ht="14.25" customHeight="1" x14ac:dyDescent="0.25">
      <c r="A8" s="6" t="s">
        <v>13</v>
      </c>
      <c r="B8" s="688" t="s">
        <v>9</v>
      </c>
      <c r="C8" s="688"/>
      <c r="D8" s="688"/>
      <c r="E8" s="688"/>
      <c r="F8" s="688"/>
      <c r="G8" s="688"/>
      <c r="AA8" s="431" t="s">
        <v>14</v>
      </c>
    </row>
    <row r="9" spans="1:27" ht="14.25" customHeight="1" x14ac:dyDescent="0.25">
      <c r="A9" s="6" t="s">
        <v>15</v>
      </c>
      <c r="B9" s="699" t="s">
        <v>10581</v>
      </c>
      <c r="C9" s="699"/>
      <c r="D9" s="699"/>
      <c r="E9" s="699"/>
      <c r="F9" s="699"/>
      <c r="G9" s="699"/>
      <c r="AA9" s="431" t="s">
        <v>16</v>
      </c>
    </row>
    <row r="10" spans="1:27" ht="14.25" customHeight="1" x14ac:dyDescent="0.25">
      <c r="A10" s="6" t="s">
        <v>17</v>
      </c>
      <c r="B10" s="699" t="s">
        <v>18</v>
      </c>
      <c r="C10" s="699"/>
      <c r="D10" s="699"/>
      <c r="E10" s="699"/>
      <c r="F10" s="699"/>
      <c r="G10" s="699"/>
      <c r="AA10" s="431" t="s">
        <v>6</v>
      </c>
    </row>
    <row r="11" spans="1:27" ht="14.25" customHeight="1" x14ac:dyDescent="0.25">
      <c r="A11" s="6" t="s">
        <v>19</v>
      </c>
      <c r="B11" s="699" t="s">
        <v>70</v>
      </c>
      <c r="C11" s="699"/>
      <c r="D11" s="699"/>
      <c r="E11" s="699"/>
      <c r="F11" s="699"/>
      <c r="G11" s="699"/>
      <c r="AA11" s="431" t="s">
        <v>21</v>
      </c>
    </row>
    <row r="12" spans="1:27" ht="14.25" customHeight="1" x14ac:dyDescent="0.25">
      <c r="A12" s="6" t="s">
        <v>22</v>
      </c>
      <c r="B12" s="688" t="s">
        <v>31</v>
      </c>
      <c r="C12" s="688"/>
      <c r="D12" s="688"/>
      <c r="E12" s="688"/>
      <c r="F12" s="688"/>
      <c r="G12" s="688"/>
      <c r="Z12" s="431" t="s">
        <v>24</v>
      </c>
      <c r="AA12" s="431" t="s">
        <v>25</v>
      </c>
    </row>
    <row r="13" spans="1:27" ht="14.25" customHeight="1" x14ac:dyDescent="0.25">
      <c r="A13" s="6" t="s">
        <v>26</v>
      </c>
      <c r="B13" s="688" t="s">
        <v>9</v>
      </c>
      <c r="C13" s="688"/>
      <c r="D13" s="688"/>
      <c r="E13" s="688"/>
      <c r="F13" s="688"/>
      <c r="G13" s="688"/>
      <c r="AA13" s="431" t="s">
        <v>18</v>
      </c>
    </row>
    <row r="14" spans="1:27" ht="14.25" customHeight="1" x14ac:dyDescent="0.25">
      <c r="A14" s="6" t="s">
        <v>28</v>
      </c>
      <c r="B14" s="688" t="s">
        <v>10600</v>
      </c>
      <c r="C14" s="688"/>
      <c r="D14" s="688"/>
      <c r="E14" s="688"/>
      <c r="F14" s="688"/>
      <c r="G14" s="688"/>
      <c r="Z14" s="431" t="s">
        <v>29</v>
      </c>
      <c r="AA14" s="431" t="s">
        <v>23</v>
      </c>
    </row>
    <row r="15" spans="1:27" ht="14.25" customHeight="1" x14ac:dyDescent="0.25">
      <c r="A15" s="6" t="s">
        <v>30</v>
      </c>
      <c r="B15" s="688" t="s">
        <v>5642</v>
      </c>
      <c r="C15" s="688"/>
      <c r="D15" s="688"/>
      <c r="E15" s="688"/>
      <c r="F15" s="688"/>
      <c r="G15" s="688"/>
      <c r="AA15" s="431" t="s">
        <v>31</v>
      </c>
    </row>
    <row r="16" spans="1:27" ht="14.25" customHeight="1" x14ac:dyDescent="0.25">
      <c r="A16" s="6" t="s">
        <v>32</v>
      </c>
      <c r="B16" s="699" t="s">
        <v>123</v>
      </c>
      <c r="C16" s="699"/>
      <c r="D16" s="699"/>
      <c r="E16" s="699"/>
      <c r="F16" s="699"/>
      <c r="G16" s="699"/>
      <c r="AA16" s="431" t="s">
        <v>34</v>
      </c>
    </row>
    <row r="17" spans="1:27" ht="14.25" customHeight="1" x14ac:dyDescent="0.25">
      <c r="A17" s="6" t="s">
        <v>35</v>
      </c>
      <c r="B17" s="688" t="s">
        <v>9</v>
      </c>
      <c r="C17" s="688"/>
      <c r="D17" s="688"/>
      <c r="E17" s="688"/>
      <c r="F17" s="688"/>
      <c r="G17" s="688"/>
    </row>
    <row r="18" spans="1:27" ht="14.25" customHeight="1" x14ac:dyDescent="0.25">
      <c r="A18" s="6" t="s">
        <v>36</v>
      </c>
      <c r="B18" s="704" t="s">
        <v>10584</v>
      </c>
      <c r="C18" s="704"/>
      <c r="D18" s="704"/>
      <c r="E18" s="704"/>
      <c r="F18" s="704"/>
      <c r="G18" s="704"/>
    </row>
    <row r="19" spans="1:27" ht="14.25" customHeight="1" x14ac:dyDescent="0.25">
      <c r="A19" s="6"/>
      <c r="B19" s="704"/>
      <c r="C19" s="704"/>
      <c r="D19" s="704"/>
      <c r="E19" s="704"/>
      <c r="F19" s="704"/>
      <c r="G19" s="704"/>
    </row>
    <row r="20" spans="1:27" ht="14.25" customHeight="1" x14ac:dyDescent="0.25">
      <c r="A20" s="6"/>
      <c r="B20" s="704"/>
      <c r="C20" s="704"/>
      <c r="D20" s="704"/>
      <c r="E20" s="704"/>
      <c r="F20" s="704"/>
      <c r="G20" s="704"/>
    </row>
    <row r="21" spans="1:27" ht="14.25" customHeight="1" x14ac:dyDescent="0.25">
      <c r="A21" s="7" t="s">
        <v>37</v>
      </c>
      <c r="C21" s="8" t="s">
        <v>38</v>
      </c>
      <c r="D21" s="8" t="s">
        <v>39</v>
      </c>
      <c r="E21" s="8" t="s">
        <v>40</v>
      </c>
      <c r="F21" s="8" t="s">
        <v>41</v>
      </c>
      <c r="G21" s="8" t="s">
        <v>42</v>
      </c>
      <c r="H21" s="8"/>
      <c r="I21" s="8"/>
      <c r="J21" s="8"/>
      <c r="K21" s="8"/>
      <c r="L21" s="8"/>
      <c r="M21" s="8"/>
      <c r="N21" s="8"/>
      <c r="O21" s="8"/>
      <c r="P21" s="9"/>
      <c r="Q21" s="9"/>
      <c r="R21" s="9"/>
      <c r="S21" s="9"/>
      <c r="T21" s="9"/>
      <c r="U21" s="9"/>
      <c r="V21" s="9"/>
      <c r="W21" s="9"/>
      <c r="X21" s="9"/>
      <c r="Y21" s="9"/>
      <c r="Z21" s="9"/>
      <c r="AA21" s="9"/>
    </row>
    <row r="22" spans="1:27" ht="14.25" customHeight="1" x14ac:dyDescent="0.25">
      <c r="A22" s="6" t="s">
        <v>43</v>
      </c>
      <c r="C22" s="10">
        <v>24581</v>
      </c>
      <c r="D22" s="10">
        <v>24545</v>
      </c>
      <c r="E22" s="10">
        <v>24466</v>
      </c>
      <c r="F22" s="11">
        <v>25256</v>
      </c>
      <c r="G22" s="11">
        <v>24818</v>
      </c>
      <c r="H22" s="11"/>
      <c r="I22" s="11"/>
      <c r="J22" s="11"/>
      <c r="K22" s="11"/>
      <c r="L22" s="11"/>
      <c r="M22" s="11"/>
      <c r="N22" s="11"/>
      <c r="O22" s="11"/>
      <c r="P22" s="9"/>
      <c r="Q22" s="9"/>
      <c r="R22" s="9"/>
      <c r="S22" s="9"/>
      <c r="T22" s="9"/>
      <c r="U22" s="9"/>
      <c r="V22" s="9"/>
      <c r="W22" s="9"/>
      <c r="X22" s="9"/>
      <c r="Y22" s="9"/>
      <c r="Z22" s="9"/>
      <c r="AA22" s="9"/>
    </row>
    <row r="23" spans="1:27" ht="14.25" customHeight="1" x14ac:dyDescent="0.25">
      <c r="A23" s="6" t="s">
        <v>44</v>
      </c>
      <c r="C23" s="10"/>
      <c r="D23" s="10"/>
      <c r="E23" s="10"/>
      <c r="F23" s="10"/>
      <c r="G23" s="10"/>
      <c r="H23" s="10"/>
      <c r="I23" s="10"/>
      <c r="J23" s="10"/>
      <c r="K23" s="10"/>
      <c r="L23" s="10"/>
      <c r="M23" s="10"/>
      <c r="N23" s="10"/>
      <c r="O23" s="10"/>
      <c r="P23" s="9"/>
      <c r="Q23" s="9"/>
      <c r="R23" s="9"/>
      <c r="S23" s="9"/>
      <c r="T23" s="9"/>
      <c r="U23" s="9"/>
      <c r="V23" s="9"/>
      <c r="W23" s="9"/>
      <c r="X23" s="9"/>
      <c r="Y23" s="9"/>
      <c r="Z23" s="9"/>
      <c r="AA23" s="9"/>
    </row>
    <row r="24" spans="1:27" ht="14.25" customHeight="1" x14ac:dyDescent="0.25">
      <c r="A24" s="6" t="s">
        <v>45</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46</v>
      </c>
      <c r="C25" s="10"/>
      <c r="D25" s="10"/>
      <c r="E25" s="10"/>
      <c r="F25" s="9"/>
      <c r="G25" s="9"/>
      <c r="H25" s="9"/>
      <c r="I25" s="9"/>
      <c r="J25" s="9"/>
      <c r="K25" s="9"/>
      <c r="L25" s="9"/>
      <c r="M25" s="9"/>
      <c r="N25" s="9"/>
      <c r="O25" s="9"/>
      <c r="P25" s="9"/>
      <c r="Q25" s="9"/>
      <c r="R25" s="9"/>
      <c r="S25" s="9"/>
      <c r="T25" s="9"/>
      <c r="U25" s="9"/>
      <c r="V25" s="9"/>
      <c r="W25" s="9"/>
      <c r="X25" s="9"/>
      <c r="Y25" s="9"/>
      <c r="Z25" s="9"/>
      <c r="AA25" s="9"/>
    </row>
    <row r="26" spans="1:27" ht="14.25" customHeight="1" x14ac:dyDescent="0.25">
      <c r="A26" s="6" t="s">
        <v>47</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6" t="s">
        <v>48</v>
      </c>
      <c r="C27" s="10"/>
      <c r="D27" s="10"/>
      <c r="E27" s="10"/>
      <c r="F27" s="11"/>
      <c r="G27" s="11"/>
      <c r="H27" s="9"/>
      <c r="I27" s="9"/>
      <c r="J27" s="9"/>
      <c r="K27" s="9"/>
      <c r="L27" s="9"/>
      <c r="M27" s="9"/>
      <c r="N27" s="9"/>
      <c r="O27" s="9"/>
      <c r="P27" s="9"/>
      <c r="Q27" s="9"/>
      <c r="R27" s="9"/>
      <c r="S27" s="9"/>
      <c r="T27" s="9"/>
      <c r="U27" s="9"/>
      <c r="V27" s="9"/>
      <c r="W27" s="9"/>
      <c r="X27" s="9"/>
      <c r="Y27" s="9"/>
      <c r="Z27" s="9"/>
      <c r="AA27" s="9"/>
    </row>
    <row r="28" spans="1:27" ht="14.25" customHeight="1" x14ac:dyDescent="0.25">
      <c r="A28" s="6" t="s">
        <v>49</v>
      </c>
      <c r="C28" s="12"/>
      <c r="D28" s="12"/>
      <c r="E28" s="12"/>
      <c r="F28" s="12"/>
      <c r="G28" s="12"/>
      <c r="H28" s="12"/>
      <c r="I28" s="12"/>
      <c r="J28" s="12"/>
      <c r="K28" s="12"/>
      <c r="L28" s="12"/>
      <c r="M28" s="12"/>
      <c r="N28" s="12"/>
      <c r="O28" s="12"/>
      <c r="P28" s="9"/>
      <c r="Q28" s="9"/>
      <c r="R28" s="9"/>
      <c r="S28" s="9"/>
      <c r="T28" s="9"/>
      <c r="U28" s="9"/>
      <c r="V28" s="9"/>
      <c r="W28" s="9"/>
      <c r="X28" s="9"/>
      <c r="Y28" s="9"/>
      <c r="Z28" s="9"/>
      <c r="AA28" s="9"/>
    </row>
    <row r="29" spans="1:27" ht="14.25" customHeight="1" x14ac:dyDescent="0.25">
      <c r="A29" s="7" t="s">
        <v>50</v>
      </c>
      <c r="C29" s="677" t="s">
        <v>51</v>
      </c>
      <c r="D29" s="677"/>
      <c r="E29" s="677"/>
      <c r="F29" s="677"/>
      <c r="G29" s="677"/>
      <c r="H29" s="14"/>
      <c r="I29" s="14"/>
      <c r="J29" s="14"/>
      <c r="K29" s="14"/>
      <c r="L29" s="14"/>
      <c r="M29" s="9"/>
      <c r="N29" s="9"/>
      <c r="O29" s="9"/>
      <c r="P29" s="9"/>
      <c r="Q29" s="9"/>
      <c r="R29" s="9"/>
      <c r="S29" s="9"/>
      <c r="T29" s="9"/>
      <c r="U29" s="9"/>
      <c r="V29" s="9"/>
      <c r="W29" s="9"/>
      <c r="X29" s="9"/>
      <c r="Y29" s="9"/>
      <c r="Z29" s="9"/>
      <c r="AA29" s="9"/>
    </row>
    <row r="30" spans="1:27" ht="13.5" customHeight="1" x14ac:dyDescent="0.25">
      <c r="A30" s="15" t="s">
        <v>52</v>
      </c>
      <c r="B30" s="16" t="s">
        <v>2</v>
      </c>
      <c r="C30" s="8" t="s">
        <v>38</v>
      </c>
      <c r="D30" s="8" t="s">
        <v>39</v>
      </c>
      <c r="E30" s="8" t="s">
        <v>40</v>
      </c>
      <c r="F30" s="8" t="s">
        <v>41</v>
      </c>
      <c r="G30" s="8" t="s">
        <v>42</v>
      </c>
      <c r="H30" s="8"/>
      <c r="I30" s="8"/>
      <c r="J30" s="8"/>
      <c r="K30" s="8"/>
      <c r="L30" s="8"/>
      <c r="M30" s="8"/>
      <c r="N30" s="8"/>
      <c r="O30" s="8"/>
      <c r="P30" s="9"/>
      <c r="Q30" s="9"/>
      <c r="R30" s="9"/>
      <c r="S30" s="9"/>
      <c r="T30" s="9"/>
      <c r="U30" s="9"/>
      <c r="V30" s="9"/>
      <c r="W30" s="9"/>
      <c r="X30" s="9"/>
      <c r="Y30" s="9"/>
      <c r="Z30" s="9"/>
      <c r="AA30" s="9"/>
    </row>
    <row r="31" spans="1:27" ht="13.5" customHeight="1" x14ac:dyDescent="0.25">
      <c r="A31" s="431" t="s">
        <v>67</v>
      </c>
      <c r="B31" s="274" t="s">
        <v>10601</v>
      </c>
      <c r="C31" s="745" t="s">
        <v>10809</v>
      </c>
      <c r="D31" s="745"/>
      <c r="E31" s="745"/>
      <c r="F31" s="745"/>
      <c r="G31" s="745"/>
      <c r="H31" s="11"/>
      <c r="I31" s="11"/>
      <c r="J31" s="11"/>
      <c r="K31" s="11"/>
      <c r="L31" s="11"/>
      <c r="M31" s="11"/>
      <c r="N31" s="11"/>
      <c r="O31" s="11"/>
      <c r="P31" s="9"/>
      <c r="Q31" s="9"/>
      <c r="R31" s="9"/>
      <c r="S31" s="9"/>
      <c r="T31" s="9"/>
      <c r="U31" s="9"/>
      <c r="V31" s="9"/>
      <c r="W31" s="9"/>
      <c r="X31" s="9"/>
      <c r="Y31" s="9"/>
      <c r="Z31" s="9"/>
      <c r="AA31" s="9"/>
    </row>
    <row r="32" spans="1:27" ht="13.5" customHeight="1" x14ac:dyDescent="0.25">
      <c r="A32" s="431" t="s">
        <v>66</v>
      </c>
      <c r="B32" s="274" t="s">
        <v>10602</v>
      </c>
      <c r="C32" s="745"/>
      <c r="D32" s="745"/>
      <c r="E32" s="745"/>
      <c r="F32" s="745"/>
      <c r="G32" s="745"/>
      <c r="H32" s="11"/>
      <c r="I32" s="11"/>
      <c r="J32" s="11"/>
      <c r="K32" s="11"/>
      <c r="L32" s="11"/>
      <c r="M32" s="11"/>
      <c r="N32" s="11"/>
      <c r="O32" s="11"/>
      <c r="P32" s="9"/>
      <c r="Q32" s="9"/>
      <c r="R32" s="9"/>
      <c r="S32" s="9"/>
      <c r="T32" s="9"/>
      <c r="U32" s="9"/>
      <c r="V32" s="9"/>
      <c r="W32" s="9"/>
      <c r="X32" s="9"/>
      <c r="Y32" s="9"/>
      <c r="Z32" s="9"/>
      <c r="AA32" s="9"/>
    </row>
    <row r="33" spans="1:27" s="19" customFormat="1" ht="13.5" customHeight="1" x14ac:dyDescent="0.25">
      <c r="A33" s="19" t="s">
        <v>53</v>
      </c>
      <c r="C33" s="20"/>
      <c r="D33" s="20"/>
      <c r="E33" s="20"/>
      <c r="F33" s="20"/>
      <c r="G33" s="20"/>
      <c r="H33" s="20"/>
      <c r="I33" s="20"/>
      <c r="J33" s="20"/>
      <c r="K33" s="20"/>
      <c r="L33" s="20"/>
      <c r="M33" s="20"/>
      <c r="N33" s="20"/>
      <c r="O33" s="20"/>
      <c r="P33" s="21"/>
      <c r="Q33" s="21"/>
      <c r="R33" s="21"/>
      <c r="S33" s="21"/>
      <c r="T33" s="21"/>
      <c r="U33" s="21"/>
      <c r="V33" s="21"/>
      <c r="W33" s="21"/>
      <c r="X33" s="21"/>
      <c r="Y33" s="21"/>
      <c r="Z33" s="21"/>
      <c r="AA33" s="21"/>
    </row>
  </sheetData>
  <mergeCells count="18">
    <mergeCell ref="C31:G32"/>
    <mergeCell ref="B9:G9"/>
    <mergeCell ref="B10:G10"/>
    <mergeCell ref="B11:G11"/>
    <mergeCell ref="B12:G12"/>
    <mergeCell ref="B13:G13"/>
    <mergeCell ref="B14:G14"/>
    <mergeCell ref="B15:G15"/>
    <mergeCell ref="B16:G16"/>
    <mergeCell ref="B17:G17"/>
    <mergeCell ref="B18:G20"/>
    <mergeCell ref="C29:G29"/>
    <mergeCell ref="B8:G8"/>
    <mergeCell ref="B3:G3"/>
    <mergeCell ref="B4:G4"/>
    <mergeCell ref="B5:G5"/>
    <mergeCell ref="B6:G6"/>
    <mergeCell ref="B7:G7"/>
  </mergeCells>
  <dataValidations count="3">
    <dataValidation type="list" allowBlank="1" showInputMessage="1" showErrorMessage="1" sqref="B5:G5" xr:uid="{00000000-0002-0000-F702-000000000000}">
      <formula1>$AA$4:$AA$11</formula1>
    </dataValidation>
    <dataValidation type="list" allowBlank="1" showInputMessage="1" showErrorMessage="1" sqref="B10:G10" xr:uid="{00000000-0002-0000-F702-000001000000}">
      <formula1>$AA$12:$AA$13</formula1>
    </dataValidation>
    <dataValidation type="list" allowBlank="1" showInputMessage="1" showErrorMessage="1" sqref="B12:G12" xr:uid="{00000000-0002-0000-F702-000002000000}">
      <formula1>$AA$14:$AA$16</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2-000000000000}">
  <dimension ref="A1:AA34"/>
  <sheetViews>
    <sheetView workbookViewId="0">
      <pane xSplit="1" ySplit="2" topLeftCell="B9" activePane="bottomRight" state="frozen"/>
      <selection activeCell="B14" sqref="B14:G14"/>
      <selection pane="topRight" activeCell="B14" sqref="B14:G14"/>
      <selection pane="bottomLeft" activeCell="B14" sqref="B14:G14"/>
      <selection pane="bottomRight" activeCell="I32" sqref="I32"/>
    </sheetView>
  </sheetViews>
  <sheetFormatPr defaultColWidth="9.140625" defaultRowHeight="15" x14ac:dyDescent="0.25"/>
  <cols>
    <col min="1" max="1" width="36.85546875" style="431" customWidth="1"/>
    <col min="2" max="2" width="67.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124</v>
      </c>
      <c r="C3" s="702"/>
      <c r="D3" s="702"/>
      <c r="E3" s="702"/>
      <c r="F3" s="702"/>
      <c r="G3" s="702"/>
    </row>
    <row r="4" spans="1:27" ht="14.25" customHeight="1" x14ac:dyDescent="0.25">
      <c r="A4" s="6" t="s">
        <v>2</v>
      </c>
      <c r="B4" s="781" t="s">
        <v>10603</v>
      </c>
      <c r="C4" s="781"/>
      <c r="D4" s="781"/>
      <c r="E4" s="781"/>
      <c r="F4" s="781"/>
      <c r="G4" s="781"/>
    </row>
    <row r="5" spans="1:27" ht="14.25" customHeight="1" x14ac:dyDescent="0.25">
      <c r="A5" s="6"/>
      <c r="B5" s="781"/>
      <c r="C5" s="781"/>
      <c r="D5" s="781"/>
      <c r="E5" s="781"/>
      <c r="F5" s="781"/>
      <c r="G5" s="781"/>
    </row>
    <row r="6" spans="1:27" ht="14.25" customHeight="1" x14ac:dyDescent="0.25">
      <c r="A6" s="6" t="s">
        <v>5</v>
      </c>
      <c r="B6" s="699" t="s">
        <v>6</v>
      </c>
      <c r="C6" s="699"/>
      <c r="D6" s="699"/>
      <c r="E6" s="699"/>
      <c r="F6" s="699"/>
      <c r="G6" s="699"/>
    </row>
    <row r="7" spans="1:27" ht="14.25" customHeight="1" x14ac:dyDescent="0.25">
      <c r="A7" s="6" t="s">
        <v>8</v>
      </c>
      <c r="B7" s="688" t="s">
        <v>9</v>
      </c>
      <c r="C7" s="688"/>
      <c r="D7" s="688"/>
      <c r="E7" s="688"/>
      <c r="F7" s="688"/>
      <c r="G7" s="688"/>
      <c r="Z7" s="431" t="s">
        <v>3</v>
      </c>
      <c r="AA7" s="431" t="s">
        <v>4</v>
      </c>
    </row>
    <row r="8" spans="1:27" ht="14.25" customHeight="1" x14ac:dyDescent="0.25">
      <c r="A8" s="6" t="s">
        <v>11</v>
      </c>
      <c r="B8" s="688" t="s">
        <v>10441</v>
      </c>
      <c r="C8" s="688"/>
      <c r="D8" s="688"/>
      <c r="E8" s="688"/>
      <c r="F8" s="688"/>
      <c r="G8" s="688"/>
      <c r="AA8" s="431" t="s">
        <v>7</v>
      </c>
    </row>
    <row r="9" spans="1:27" ht="14.25" customHeight="1" x14ac:dyDescent="0.25">
      <c r="A9" s="6" t="s">
        <v>13</v>
      </c>
      <c r="B9" s="688" t="s">
        <v>9</v>
      </c>
      <c r="C9" s="688"/>
      <c r="D9" s="688"/>
      <c r="E9" s="688"/>
      <c r="F9" s="688"/>
      <c r="G9" s="688"/>
      <c r="AA9" s="431" t="s">
        <v>10</v>
      </c>
    </row>
    <row r="10" spans="1:27" ht="14.25" customHeight="1" x14ac:dyDescent="0.25">
      <c r="A10" s="6" t="s">
        <v>15</v>
      </c>
      <c r="B10" s="699" t="s">
        <v>10581</v>
      </c>
      <c r="C10" s="699"/>
      <c r="D10" s="699"/>
      <c r="E10" s="699"/>
      <c r="F10" s="699"/>
      <c r="G10" s="699"/>
      <c r="AA10" s="431" t="s">
        <v>12</v>
      </c>
    </row>
    <row r="11" spans="1:27" ht="14.25" customHeight="1" x14ac:dyDescent="0.25">
      <c r="A11" s="6" t="s">
        <v>17</v>
      </c>
      <c r="B11" s="699" t="s">
        <v>18</v>
      </c>
      <c r="C11" s="699"/>
      <c r="D11" s="699"/>
      <c r="E11" s="699"/>
      <c r="F11" s="699"/>
      <c r="G11" s="699"/>
      <c r="AA11" s="431" t="s">
        <v>14</v>
      </c>
    </row>
    <row r="12" spans="1:27" ht="14.25" customHeight="1" x14ac:dyDescent="0.25">
      <c r="A12" s="6" t="s">
        <v>19</v>
      </c>
      <c r="B12" s="699" t="s">
        <v>20</v>
      </c>
      <c r="C12" s="699"/>
      <c r="D12" s="699"/>
      <c r="E12" s="699"/>
      <c r="F12" s="699"/>
      <c r="G12" s="699"/>
      <c r="AA12" s="431" t="s">
        <v>16</v>
      </c>
    </row>
    <row r="13" spans="1:27" ht="14.25" customHeight="1" x14ac:dyDescent="0.25">
      <c r="A13" s="6" t="s">
        <v>22</v>
      </c>
      <c r="B13" s="688" t="s">
        <v>31</v>
      </c>
      <c r="C13" s="688"/>
      <c r="D13" s="688"/>
      <c r="E13" s="688"/>
      <c r="F13" s="688"/>
      <c r="G13" s="688"/>
      <c r="AA13" s="431" t="s">
        <v>6</v>
      </c>
    </row>
    <row r="14" spans="1:27" ht="14.25" customHeight="1" x14ac:dyDescent="0.25">
      <c r="A14" s="6" t="s">
        <v>26</v>
      </c>
      <c r="B14" s="688" t="s">
        <v>9</v>
      </c>
      <c r="C14" s="688"/>
      <c r="D14" s="688"/>
      <c r="E14" s="688"/>
      <c r="F14" s="688"/>
      <c r="G14" s="688"/>
      <c r="AA14" s="431" t="s">
        <v>21</v>
      </c>
    </row>
    <row r="15" spans="1:27" ht="14.25" customHeight="1" x14ac:dyDescent="0.25">
      <c r="A15" s="6" t="s">
        <v>28</v>
      </c>
      <c r="B15" s="688" t="s">
        <v>10604</v>
      </c>
      <c r="C15" s="688"/>
      <c r="D15" s="688"/>
      <c r="E15" s="688"/>
      <c r="F15" s="688"/>
      <c r="G15" s="688"/>
      <c r="Z15" s="431" t="s">
        <v>24</v>
      </c>
      <c r="AA15" s="431" t="s">
        <v>25</v>
      </c>
    </row>
    <row r="16" spans="1:27" ht="14.25" customHeight="1" x14ac:dyDescent="0.25">
      <c r="A16" s="6" t="s">
        <v>30</v>
      </c>
      <c r="B16" s="688" t="s">
        <v>5642</v>
      </c>
      <c r="C16" s="688"/>
      <c r="D16" s="688"/>
      <c r="E16" s="688"/>
      <c r="F16" s="688"/>
      <c r="G16" s="688"/>
      <c r="AA16" s="431" t="s">
        <v>18</v>
      </c>
    </row>
    <row r="17" spans="1:27" ht="14.25" customHeight="1" x14ac:dyDescent="0.25">
      <c r="A17" s="6" t="s">
        <v>32</v>
      </c>
      <c r="B17" s="782" t="s">
        <v>124</v>
      </c>
      <c r="C17" s="782"/>
      <c r="D17" s="782"/>
      <c r="E17" s="782"/>
      <c r="F17" s="782"/>
      <c r="G17" s="782"/>
      <c r="Z17" s="431" t="s">
        <v>29</v>
      </c>
      <c r="AA17" s="431" t="s">
        <v>23</v>
      </c>
    </row>
    <row r="18" spans="1:27" ht="14.25" customHeight="1" x14ac:dyDescent="0.25">
      <c r="A18" s="6" t="s">
        <v>35</v>
      </c>
      <c r="B18" s="688" t="s">
        <v>9</v>
      </c>
      <c r="C18" s="688"/>
      <c r="D18" s="688"/>
      <c r="E18" s="688"/>
      <c r="F18" s="688"/>
      <c r="G18" s="688"/>
      <c r="AA18" s="431" t="s">
        <v>31</v>
      </c>
    </row>
    <row r="19" spans="1:27" ht="14.25" customHeight="1" x14ac:dyDescent="0.25">
      <c r="A19" s="6" t="s">
        <v>36</v>
      </c>
      <c r="B19" s="704" t="s">
        <v>10605</v>
      </c>
      <c r="C19" s="704"/>
      <c r="D19" s="704"/>
      <c r="E19" s="704"/>
      <c r="F19" s="704"/>
      <c r="G19" s="704"/>
      <c r="AA19" s="431" t="s">
        <v>34</v>
      </c>
    </row>
    <row r="20" spans="1:27" ht="14.25" customHeight="1" x14ac:dyDescent="0.25">
      <c r="A20" s="6"/>
      <c r="B20" s="704"/>
      <c r="C20" s="704"/>
      <c r="D20" s="704"/>
      <c r="E20" s="704"/>
      <c r="F20" s="704"/>
      <c r="G20" s="704"/>
    </row>
    <row r="21" spans="1:27" ht="14.25" customHeight="1" x14ac:dyDescent="0.25">
      <c r="A21" s="6"/>
      <c r="B21" s="704"/>
      <c r="C21" s="704"/>
      <c r="D21" s="704"/>
      <c r="E21" s="704"/>
      <c r="F21" s="704"/>
      <c r="G21" s="704"/>
    </row>
    <row r="22" spans="1:27" ht="14.25" customHeight="1" x14ac:dyDescent="0.25">
      <c r="A22" s="7" t="s">
        <v>37</v>
      </c>
      <c r="C22" s="8" t="s">
        <v>38</v>
      </c>
      <c r="D22" s="8" t="s">
        <v>39</v>
      </c>
      <c r="E22" s="8" t="s">
        <v>40</v>
      </c>
      <c r="F22" s="8" t="s">
        <v>41</v>
      </c>
      <c r="G22" s="8" t="s">
        <v>42</v>
      </c>
      <c r="H22" s="8"/>
      <c r="I22" s="8"/>
      <c r="J22" s="8"/>
      <c r="K22" s="8"/>
      <c r="L22" s="8"/>
      <c r="M22" s="8"/>
      <c r="N22" s="8"/>
      <c r="O22" s="8"/>
      <c r="P22" s="9"/>
      <c r="Q22" s="9"/>
      <c r="R22" s="9"/>
      <c r="S22" s="9"/>
      <c r="T22" s="9"/>
      <c r="U22" s="9"/>
      <c r="V22" s="9"/>
      <c r="W22" s="9"/>
      <c r="X22" s="9"/>
      <c r="Y22" s="9"/>
      <c r="Z22" s="9"/>
      <c r="AA22" s="9"/>
    </row>
    <row r="23" spans="1:27" ht="14.25" customHeight="1" x14ac:dyDescent="0.25">
      <c r="A23" s="6" t="s">
        <v>43</v>
      </c>
      <c r="C23" s="10">
        <v>24581</v>
      </c>
      <c r="D23" s="10">
        <v>24545</v>
      </c>
      <c r="E23" s="10">
        <v>24466</v>
      </c>
      <c r="F23" s="11">
        <v>25256</v>
      </c>
      <c r="G23" s="11">
        <v>24818</v>
      </c>
      <c r="H23" s="11"/>
      <c r="I23" s="11"/>
      <c r="J23" s="11"/>
      <c r="K23" s="11"/>
      <c r="L23" s="11"/>
      <c r="M23" s="11"/>
      <c r="N23" s="11"/>
      <c r="O23" s="11"/>
      <c r="P23" s="9"/>
      <c r="Q23" s="9"/>
      <c r="R23" s="9"/>
      <c r="S23" s="9"/>
      <c r="T23" s="9"/>
      <c r="U23" s="9"/>
      <c r="V23" s="9"/>
      <c r="W23" s="9"/>
      <c r="X23" s="9"/>
      <c r="Y23" s="9"/>
      <c r="Z23" s="9"/>
      <c r="AA23" s="9"/>
    </row>
    <row r="24" spans="1:27" ht="14.25" customHeight="1" x14ac:dyDescent="0.25">
      <c r="A24" s="6" t="s">
        <v>44</v>
      </c>
      <c r="C24" s="10">
        <f>C23-C28</f>
        <v>11</v>
      </c>
      <c r="D24" s="10">
        <f t="shared" ref="D24:G24" si="0">D23-D28</f>
        <v>0</v>
      </c>
      <c r="E24" s="10">
        <f t="shared" si="0"/>
        <v>0</v>
      </c>
      <c r="F24" s="10">
        <f t="shared" si="0"/>
        <v>0</v>
      </c>
      <c r="G24" s="10">
        <f t="shared" si="0"/>
        <v>0</v>
      </c>
      <c r="H24" s="10"/>
      <c r="I24" s="10"/>
      <c r="J24" s="10"/>
      <c r="K24" s="10"/>
      <c r="L24" s="10"/>
      <c r="M24" s="10"/>
      <c r="N24" s="10"/>
      <c r="O24" s="10"/>
      <c r="P24" s="9"/>
      <c r="Q24" s="9"/>
      <c r="R24" s="9"/>
      <c r="S24" s="9"/>
      <c r="T24" s="9"/>
      <c r="U24" s="9"/>
      <c r="V24" s="9"/>
      <c r="W24" s="9"/>
      <c r="X24" s="9"/>
      <c r="Y24" s="9"/>
      <c r="Z24" s="9"/>
      <c r="AA24" s="9"/>
    </row>
    <row r="25" spans="1:27" ht="14.25" customHeight="1" x14ac:dyDescent="0.25">
      <c r="A25" s="6" t="s">
        <v>45</v>
      </c>
      <c r="C25" s="12">
        <f>C24/C23</f>
        <v>4.4750010170456858E-4</v>
      </c>
      <c r="D25" s="12">
        <f t="shared" ref="D25:G25" si="1">D24/D23</f>
        <v>0</v>
      </c>
      <c r="E25" s="12">
        <f t="shared" si="1"/>
        <v>0</v>
      </c>
      <c r="F25" s="12">
        <f t="shared" si="1"/>
        <v>0</v>
      </c>
      <c r="G25" s="12">
        <f t="shared" si="1"/>
        <v>0</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46</v>
      </c>
      <c r="C26" s="10">
        <v>0</v>
      </c>
      <c r="D26" s="10">
        <v>0</v>
      </c>
      <c r="E26" s="10">
        <v>0</v>
      </c>
      <c r="F26" s="9">
        <v>0</v>
      </c>
      <c r="G26" s="9">
        <v>0</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47</v>
      </c>
      <c r="C27" s="12">
        <f>C26/C23</f>
        <v>0</v>
      </c>
      <c r="D27" s="12">
        <f t="shared" ref="D27:F27" si="2">D26/D23</f>
        <v>0</v>
      </c>
      <c r="E27" s="12">
        <f t="shared" si="2"/>
        <v>0</v>
      </c>
      <c r="F27" s="12">
        <f t="shared" si="2"/>
        <v>0</v>
      </c>
      <c r="G27" s="12">
        <f>G26/G23</f>
        <v>0</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6" t="s">
        <v>48</v>
      </c>
      <c r="C28" s="10">
        <v>24570</v>
      </c>
      <c r="D28" s="10">
        <v>24545</v>
      </c>
      <c r="E28" s="10">
        <v>24466</v>
      </c>
      <c r="F28" s="11">
        <v>25256</v>
      </c>
      <c r="G28" s="11">
        <v>24818</v>
      </c>
      <c r="H28" s="9"/>
      <c r="I28" s="9"/>
      <c r="J28" s="9"/>
      <c r="K28" s="9"/>
      <c r="L28" s="9"/>
      <c r="M28" s="9"/>
      <c r="N28" s="9"/>
      <c r="O28" s="9"/>
      <c r="P28" s="9"/>
      <c r="Q28" s="9"/>
      <c r="R28" s="9"/>
      <c r="S28" s="9"/>
      <c r="T28" s="9"/>
      <c r="U28" s="9"/>
      <c r="V28" s="9"/>
      <c r="W28" s="9"/>
      <c r="X28" s="9"/>
      <c r="Y28" s="9"/>
      <c r="Z28" s="9"/>
      <c r="AA28" s="9"/>
    </row>
    <row r="29" spans="1:27" ht="14.25" customHeight="1" x14ac:dyDescent="0.25">
      <c r="A29" s="6" t="s">
        <v>49</v>
      </c>
      <c r="C29" s="12">
        <f>C28/C23</f>
        <v>0.99955249989829542</v>
      </c>
      <c r="D29" s="12">
        <f t="shared" ref="D29:F29" si="3">D28/D23</f>
        <v>1</v>
      </c>
      <c r="E29" s="12">
        <f t="shared" si="3"/>
        <v>1</v>
      </c>
      <c r="F29" s="12">
        <f t="shared" si="3"/>
        <v>1</v>
      </c>
      <c r="G29" s="12">
        <f>G28/G23</f>
        <v>1</v>
      </c>
      <c r="H29" s="12"/>
      <c r="I29" s="12"/>
      <c r="J29" s="12"/>
      <c r="K29" s="12"/>
      <c r="L29" s="12"/>
      <c r="M29" s="12"/>
      <c r="N29" s="12"/>
      <c r="O29" s="12"/>
      <c r="P29" s="9"/>
      <c r="Q29" s="9"/>
      <c r="R29" s="9"/>
      <c r="S29" s="9"/>
      <c r="T29" s="9"/>
      <c r="U29" s="9"/>
      <c r="V29" s="9"/>
      <c r="W29" s="9"/>
      <c r="X29" s="9"/>
      <c r="Y29" s="9"/>
      <c r="Z29" s="9"/>
      <c r="AA29" s="9"/>
    </row>
    <row r="30" spans="1:27" ht="14.25" customHeight="1" x14ac:dyDescent="0.25">
      <c r="A30" s="7" t="s">
        <v>50</v>
      </c>
      <c r="C30" s="677" t="s">
        <v>51</v>
      </c>
      <c r="D30" s="677"/>
      <c r="E30" s="677"/>
      <c r="F30" s="677"/>
      <c r="G30" s="677"/>
      <c r="H30" s="14"/>
      <c r="I30" s="14"/>
      <c r="J30" s="14"/>
      <c r="K30" s="14"/>
      <c r="L30" s="14"/>
      <c r="M30" s="9"/>
      <c r="N30" s="9"/>
      <c r="O30" s="9"/>
      <c r="P30" s="9"/>
      <c r="Q30" s="9"/>
      <c r="R30" s="9"/>
      <c r="S30" s="9"/>
      <c r="T30" s="9"/>
      <c r="U30" s="9"/>
      <c r="V30" s="9"/>
      <c r="W30" s="9"/>
      <c r="X30" s="9"/>
      <c r="Y30" s="9"/>
      <c r="Z30" s="9"/>
      <c r="AA30" s="9"/>
    </row>
    <row r="31" spans="1:27" ht="13.5" customHeight="1" x14ac:dyDescent="0.25">
      <c r="A31" s="15" t="s">
        <v>52</v>
      </c>
      <c r="B31" s="16" t="s">
        <v>2</v>
      </c>
      <c r="C31" s="8" t="s">
        <v>38</v>
      </c>
      <c r="D31" s="8" t="s">
        <v>39</v>
      </c>
      <c r="E31" s="8" t="s">
        <v>40</v>
      </c>
      <c r="F31" s="8" t="s">
        <v>41</v>
      </c>
      <c r="G31" s="8" t="s">
        <v>42</v>
      </c>
      <c r="H31" s="8"/>
      <c r="I31" s="8"/>
      <c r="J31" s="8"/>
      <c r="K31" s="8"/>
      <c r="L31" s="8"/>
      <c r="M31" s="8"/>
      <c r="N31" s="8"/>
      <c r="O31" s="8"/>
      <c r="P31" s="9"/>
      <c r="Q31" s="9"/>
      <c r="R31" s="9"/>
      <c r="S31" s="9"/>
      <c r="T31" s="9"/>
      <c r="U31" s="9"/>
      <c r="V31" s="9"/>
      <c r="W31" s="9"/>
      <c r="X31" s="9"/>
      <c r="Y31" s="9"/>
      <c r="Z31" s="9"/>
      <c r="AA31" s="9"/>
    </row>
    <row r="32" spans="1:27" ht="13.5" customHeight="1" x14ac:dyDescent="0.25">
      <c r="A32" s="431" t="s">
        <v>67</v>
      </c>
      <c r="B32" s="430" t="s">
        <v>10606</v>
      </c>
      <c r="C32" s="18" t="s">
        <v>1542</v>
      </c>
      <c r="D32" s="11">
        <v>0</v>
      </c>
      <c r="E32" s="11">
        <v>0</v>
      </c>
      <c r="F32" s="11">
        <v>0</v>
      </c>
      <c r="G32" s="11">
        <v>0</v>
      </c>
      <c r="H32" s="11"/>
      <c r="I32" s="11"/>
      <c r="J32" s="11"/>
      <c r="K32" s="11"/>
      <c r="L32" s="11"/>
      <c r="M32" s="11"/>
      <c r="N32" s="11"/>
      <c r="O32" s="11"/>
      <c r="P32" s="9"/>
      <c r="Q32" s="9"/>
      <c r="R32" s="9"/>
      <c r="S32" s="9"/>
      <c r="T32" s="9"/>
      <c r="U32" s="9"/>
      <c r="V32" s="9"/>
      <c r="W32" s="9"/>
      <c r="X32" s="9"/>
      <c r="Y32" s="9"/>
      <c r="Z32" s="9"/>
      <c r="AA32" s="9"/>
    </row>
    <row r="33" spans="1:27" ht="13.5" customHeight="1" x14ac:dyDescent="0.25">
      <c r="A33" s="431" t="s">
        <v>66</v>
      </c>
      <c r="B33" s="430" t="s">
        <v>10607</v>
      </c>
      <c r="C33" s="18" t="s">
        <v>1542</v>
      </c>
      <c r="D33" s="11">
        <v>0</v>
      </c>
      <c r="E33" s="11">
        <v>0</v>
      </c>
      <c r="F33" s="11">
        <v>0</v>
      </c>
      <c r="G33" s="11">
        <v>0</v>
      </c>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19" t="s">
        <v>53</v>
      </c>
      <c r="C34" s="20">
        <f>SUM(C32:C33)</f>
        <v>0</v>
      </c>
      <c r="D34" s="20">
        <f>SUM(D32:D33)</f>
        <v>0</v>
      </c>
      <c r="E34" s="20">
        <f>SUM(E32:E33)</f>
        <v>0</v>
      </c>
      <c r="F34" s="20">
        <f>SUM(F32:F33)</f>
        <v>0</v>
      </c>
      <c r="G34" s="20">
        <f>SUM(G32:G33)</f>
        <v>0</v>
      </c>
      <c r="H34" s="20"/>
      <c r="I34" s="20"/>
      <c r="J34" s="20"/>
      <c r="K34" s="20"/>
      <c r="L34" s="20"/>
      <c r="M34" s="20"/>
      <c r="N34" s="20"/>
      <c r="O34" s="20"/>
      <c r="P34" s="21"/>
      <c r="Q34" s="21"/>
      <c r="R34" s="21"/>
      <c r="S34" s="21"/>
      <c r="T34" s="21"/>
      <c r="U34" s="21"/>
      <c r="V34" s="21"/>
      <c r="W34" s="21"/>
      <c r="X34" s="21"/>
      <c r="Y34" s="21"/>
      <c r="Z34" s="21"/>
      <c r="AA34" s="21"/>
    </row>
  </sheetData>
  <mergeCells count="17">
    <mergeCell ref="B16:G16"/>
    <mergeCell ref="B17:G17"/>
    <mergeCell ref="B18:G18"/>
    <mergeCell ref="B19:G21"/>
    <mergeCell ref="C30:G30"/>
    <mergeCell ref="B15:G15"/>
    <mergeCell ref="B3:G3"/>
    <mergeCell ref="B4:G5"/>
    <mergeCell ref="B6:G6"/>
    <mergeCell ref="B7:G7"/>
    <mergeCell ref="B8:G8"/>
    <mergeCell ref="B9:G9"/>
    <mergeCell ref="B10:G10"/>
    <mergeCell ref="B11:G11"/>
    <mergeCell ref="B12:G12"/>
    <mergeCell ref="B13:G13"/>
    <mergeCell ref="B14:G14"/>
  </mergeCells>
  <dataValidations count="3">
    <dataValidation type="list" allowBlank="1" showInputMessage="1" showErrorMessage="1" sqref="B13:G13" xr:uid="{00000000-0002-0000-F802-000000000000}">
      <formula1>$AA$17:$AA$19</formula1>
    </dataValidation>
    <dataValidation type="list" allowBlank="1" showInputMessage="1" showErrorMessage="1" sqref="B11:G11" xr:uid="{00000000-0002-0000-F802-000001000000}">
      <formula1>$AA$15:$AA$16</formula1>
    </dataValidation>
    <dataValidation type="list" allowBlank="1" showInputMessage="1" showErrorMessage="1" sqref="B6:G6" xr:uid="{00000000-0002-0000-F802-000002000000}">
      <formula1>$AA$7:$AA$14</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2-000000000000}">
  <dimension ref="A1:AA34"/>
  <sheetViews>
    <sheetView workbookViewId="0">
      <pane xSplit="1" ySplit="2" topLeftCell="B9"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85546875" style="431" customWidth="1"/>
    <col min="2" max="2" width="67.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10608</v>
      </c>
      <c r="C3" s="702"/>
      <c r="D3" s="702"/>
      <c r="E3" s="702"/>
      <c r="F3" s="702"/>
      <c r="G3" s="702"/>
    </row>
    <row r="4" spans="1:27" ht="14.25" customHeight="1" x14ac:dyDescent="0.25">
      <c r="A4" s="6" t="s">
        <v>2</v>
      </c>
      <c r="B4" s="704" t="s">
        <v>10609</v>
      </c>
      <c r="C4" s="704"/>
      <c r="D4" s="704"/>
      <c r="E4" s="704"/>
      <c r="F4" s="704"/>
      <c r="G4" s="704"/>
    </row>
    <row r="5" spans="1:27" ht="14.25" customHeight="1" x14ac:dyDescent="0.25">
      <c r="A5" s="6"/>
      <c r="B5" s="704"/>
      <c r="C5" s="704"/>
      <c r="D5" s="704"/>
      <c r="E5" s="704"/>
      <c r="F5" s="704"/>
      <c r="G5" s="704"/>
    </row>
    <row r="6" spans="1:27" ht="14.25" customHeight="1" x14ac:dyDescent="0.25">
      <c r="A6" s="6" t="s">
        <v>5</v>
      </c>
      <c r="B6" s="699" t="s">
        <v>6</v>
      </c>
      <c r="C6" s="699"/>
      <c r="D6" s="699"/>
      <c r="E6" s="699"/>
      <c r="F6" s="699"/>
      <c r="G6" s="699"/>
    </row>
    <row r="7" spans="1:27" ht="14.25" customHeight="1" x14ac:dyDescent="0.25">
      <c r="A7" s="6" t="s">
        <v>8</v>
      </c>
      <c r="B7" s="688" t="s">
        <v>9</v>
      </c>
      <c r="C7" s="688"/>
      <c r="D7" s="688"/>
      <c r="E7" s="688"/>
      <c r="F7" s="688"/>
      <c r="G7" s="688"/>
      <c r="Z7" s="431" t="s">
        <v>3</v>
      </c>
      <c r="AA7" s="431" t="s">
        <v>4</v>
      </c>
    </row>
    <row r="8" spans="1:27" ht="14.25" customHeight="1" x14ac:dyDescent="0.25">
      <c r="A8" s="6" t="s">
        <v>11</v>
      </c>
      <c r="B8" s="688" t="s">
        <v>6462</v>
      </c>
      <c r="C8" s="688"/>
      <c r="D8" s="688"/>
      <c r="E8" s="688"/>
      <c r="F8" s="688"/>
      <c r="G8" s="688"/>
      <c r="AA8" s="431" t="s">
        <v>7</v>
      </c>
    </row>
    <row r="9" spans="1:27" ht="14.25" customHeight="1" x14ac:dyDescent="0.25">
      <c r="A9" s="6" t="s">
        <v>13</v>
      </c>
      <c r="B9" s="688" t="s">
        <v>9</v>
      </c>
      <c r="C9" s="688"/>
      <c r="D9" s="688"/>
      <c r="E9" s="688"/>
      <c r="F9" s="688"/>
      <c r="G9" s="688"/>
      <c r="AA9" s="431" t="s">
        <v>10</v>
      </c>
    </row>
    <row r="10" spans="1:27" ht="14.25" customHeight="1" x14ac:dyDescent="0.25">
      <c r="A10" s="6" t="s">
        <v>15</v>
      </c>
      <c r="B10" s="699" t="s">
        <v>10581</v>
      </c>
      <c r="C10" s="699"/>
      <c r="D10" s="699"/>
      <c r="E10" s="699"/>
      <c r="F10" s="699"/>
      <c r="G10" s="699"/>
      <c r="AA10" s="431" t="s">
        <v>12</v>
      </c>
    </row>
    <row r="11" spans="1:27" ht="14.25" customHeight="1" x14ac:dyDescent="0.25">
      <c r="A11" s="6" t="s">
        <v>17</v>
      </c>
      <c r="B11" s="699" t="s">
        <v>18</v>
      </c>
      <c r="C11" s="699"/>
      <c r="D11" s="699"/>
      <c r="E11" s="699"/>
      <c r="F11" s="699"/>
      <c r="G11" s="699"/>
      <c r="AA11" s="431" t="s">
        <v>14</v>
      </c>
    </row>
    <row r="12" spans="1:27" ht="14.25" customHeight="1" x14ac:dyDescent="0.25">
      <c r="A12" s="6" t="s">
        <v>19</v>
      </c>
      <c r="B12" s="699" t="s">
        <v>70</v>
      </c>
      <c r="C12" s="699"/>
      <c r="D12" s="699"/>
      <c r="E12" s="699"/>
      <c r="F12" s="699"/>
      <c r="G12" s="699"/>
      <c r="AA12" s="431" t="s">
        <v>16</v>
      </c>
    </row>
    <row r="13" spans="1:27" ht="14.25" customHeight="1" x14ac:dyDescent="0.25">
      <c r="A13" s="6" t="s">
        <v>22</v>
      </c>
      <c r="B13" s="688" t="s">
        <v>31</v>
      </c>
      <c r="C13" s="688"/>
      <c r="D13" s="688"/>
      <c r="E13" s="688"/>
      <c r="F13" s="688"/>
      <c r="G13" s="688"/>
      <c r="AA13" s="431" t="s">
        <v>6</v>
      </c>
    </row>
    <row r="14" spans="1:27" ht="14.25" customHeight="1" x14ac:dyDescent="0.25">
      <c r="A14" s="6" t="s">
        <v>26</v>
      </c>
      <c r="B14" s="688" t="s">
        <v>9</v>
      </c>
      <c r="C14" s="688"/>
      <c r="D14" s="688"/>
      <c r="E14" s="688"/>
      <c r="F14" s="688"/>
      <c r="G14" s="688"/>
      <c r="AA14" s="431" t="s">
        <v>21</v>
      </c>
    </row>
    <row r="15" spans="1:27" ht="14.25" customHeight="1" x14ac:dyDescent="0.25">
      <c r="A15" s="6" t="s">
        <v>28</v>
      </c>
      <c r="B15" s="688" t="s">
        <v>10610</v>
      </c>
      <c r="C15" s="688"/>
      <c r="D15" s="688"/>
      <c r="E15" s="688"/>
      <c r="F15" s="688"/>
      <c r="G15" s="688"/>
      <c r="Z15" s="431" t="s">
        <v>24</v>
      </c>
      <c r="AA15" s="431" t="s">
        <v>25</v>
      </c>
    </row>
    <row r="16" spans="1:27" ht="14.25" customHeight="1" x14ac:dyDescent="0.25">
      <c r="A16" s="6" t="s">
        <v>30</v>
      </c>
      <c r="B16" s="688" t="s">
        <v>5642</v>
      </c>
      <c r="C16" s="688"/>
      <c r="D16" s="688"/>
      <c r="E16" s="688"/>
      <c r="F16" s="688"/>
      <c r="G16" s="688"/>
      <c r="AA16" s="431" t="s">
        <v>18</v>
      </c>
    </row>
    <row r="17" spans="1:27" ht="14.25" customHeight="1" x14ac:dyDescent="0.25">
      <c r="A17" s="6" t="s">
        <v>32</v>
      </c>
      <c r="B17" s="699" t="s">
        <v>125</v>
      </c>
      <c r="C17" s="699"/>
      <c r="D17" s="699"/>
      <c r="E17" s="699"/>
      <c r="F17" s="699"/>
      <c r="G17" s="699"/>
      <c r="Z17" s="431" t="s">
        <v>29</v>
      </c>
      <c r="AA17" s="431" t="s">
        <v>23</v>
      </c>
    </row>
    <row r="18" spans="1:27" ht="14.25" customHeight="1" x14ac:dyDescent="0.25">
      <c r="A18" s="6" t="s">
        <v>35</v>
      </c>
      <c r="B18" s="688" t="s">
        <v>9</v>
      </c>
      <c r="C18" s="688"/>
      <c r="D18" s="688"/>
      <c r="E18" s="688"/>
      <c r="F18" s="688"/>
      <c r="G18" s="688"/>
      <c r="AA18" s="431" t="s">
        <v>31</v>
      </c>
    </row>
    <row r="19" spans="1:27" ht="14.25" customHeight="1" x14ac:dyDescent="0.25">
      <c r="A19" s="6" t="s">
        <v>36</v>
      </c>
      <c r="B19" s="704" t="s">
        <v>10584</v>
      </c>
      <c r="C19" s="704"/>
      <c r="D19" s="704"/>
      <c r="E19" s="704"/>
      <c r="F19" s="704"/>
      <c r="G19" s="704"/>
      <c r="AA19" s="431" t="s">
        <v>34</v>
      </c>
    </row>
    <row r="20" spans="1:27" ht="14.25" customHeight="1" x14ac:dyDescent="0.25">
      <c r="A20" s="6"/>
      <c r="B20" s="704"/>
      <c r="C20" s="704"/>
      <c r="D20" s="704"/>
      <c r="E20" s="704"/>
      <c r="F20" s="704"/>
      <c r="G20" s="704"/>
    </row>
    <row r="21" spans="1:27" ht="14.25" customHeight="1" x14ac:dyDescent="0.25">
      <c r="A21" s="6"/>
      <c r="B21" s="704"/>
      <c r="C21" s="704"/>
      <c r="D21" s="704"/>
      <c r="E21" s="704"/>
      <c r="F21" s="704"/>
      <c r="G21" s="704"/>
    </row>
    <row r="22" spans="1:27" ht="14.25" customHeight="1" x14ac:dyDescent="0.25">
      <c r="A22" s="7" t="s">
        <v>37</v>
      </c>
      <c r="C22" s="8" t="s">
        <v>38</v>
      </c>
      <c r="D22" s="8" t="s">
        <v>39</v>
      </c>
      <c r="E22" s="8" t="s">
        <v>40</v>
      </c>
      <c r="F22" s="8" t="s">
        <v>41</v>
      </c>
      <c r="G22" s="8" t="s">
        <v>42</v>
      </c>
      <c r="H22" s="8"/>
      <c r="I22" s="8"/>
      <c r="J22" s="8"/>
      <c r="K22" s="8"/>
      <c r="L22" s="8"/>
      <c r="M22" s="8"/>
      <c r="N22" s="8"/>
      <c r="O22" s="8"/>
      <c r="P22" s="9"/>
      <c r="Q22" s="9"/>
      <c r="R22" s="9"/>
      <c r="S22" s="9"/>
      <c r="T22" s="9"/>
      <c r="U22" s="9"/>
      <c r="V22" s="9"/>
      <c r="W22" s="9"/>
      <c r="X22" s="9"/>
      <c r="Y22" s="9"/>
      <c r="Z22" s="9"/>
      <c r="AA22" s="9"/>
    </row>
    <row r="23" spans="1:27" ht="14.25" customHeight="1" x14ac:dyDescent="0.25">
      <c r="A23" s="6" t="s">
        <v>43</v>
      </c>
      <c r="C23" s="10">
        <v>24581</v>
      </c>
      <c r="D23" s="10">
        <v>24545</v>
      </c>
      <c r="E23" s="10">
        <v>24466</v>
      </c>
      <c r="F23" s="11">
        <v>25256</v>
      </c>
      <c r="G23" s="11">
        <v>24818</v>
      </c>
      <c r="H23" s="11"/>
      <c r="I23" s="11"/>
      <c r="J23" s="11"/>
      <c r="K23" s="11"/>
      <c r="L23" s="11"/>
      <c r="M23" s="11"/>
      <c r="N23" s="11"/>
      <c r="O23" s="11"/>
      <c r="P23" s="9"/>
      <c r="Q23" s="9"/>
      <c r="R23" s="9"/>
      <c r="S23" s="9"/>
      <c r="T23" s="9"/>
      <c r="U23" s="9"/>
      <c r="V23" s="9"/>
      <c r="W23" s="9"/>
      <c r="X23" s="9"/>
      <c r="Y23" s="9"/>
      <c r="Z23" s="9"/>
      <c r="AA23" s="9"/>
    </row>
    <row r="24" spans="1:27" ht="14.25" customHeight="1" x14ac:dyDescent="0.25">
      <c r="A24" s="6" t="s">
        <v>44</v>
      </c>
      <c r="C24" s="10">
        <f>C23-C28</f>
        <v>11</v>
      </c>
      <c r="D24" s="10">
        <f t="shared" ref="D24:G24" si="0">D23-D28</f>
        <v>0</v>
      </c>
      <c r="E24" s="10">
        <f t="shared" si="0"/>
        <v>0</v>
      </c>
      <c r="F24" s="10">
        <f t="shared" si="0"/>
        <v>0</v>
      </c>
      <c r="G24" s="10">
        <f t="shared" si="0"/>
        <v>0</v>
      </c>
      <c r="H24" s="10"/>
      <c r="I24" s="10"/>
      <c r="J24" s="10"/>
      <c r="K24" s="10"/>
      <c r="L24" s="10"/>
      <c r="M24" s="10"/>
      <c r="N24" s="10"/>
      <c r="O24" s="10"/>
      <c r="P24" s="9"/>
      <c r="Q24" s="9"/>
      <c r="R24" s="9"/>
      <c r="S24" s="9"/>
      <c r="T24" s="9"/>
      <c r="U24" s="9"/>
      <c r="V24" s="9"/>
      <c r="W24" s="9"/>
      <c r="X24" s="9"/>
      <c r="Y24" s="9"/>
      <c r="Z24" s="9"/>
      <c r="AA24" s="9"/>
    </row>
    <row r="25" spans="1:27" ht="14.25" customHeight="1" x14ac:dyDescent="0.25">
      <c r="A25" s="6" t="s">
        <v>45</v>
      </c>
      <c r="C25" s="12">
        <f>C24/C23</f>
        <v>4.4750010170456858E-4</v>
      </c>
      <c r="D25" s="12">
        <f t="shared" ref="D25:G25" si="1">D24/D23</f>
        <v>0</v>
      </c>
      <c r="E25" s="12">
        <f t="shared" si="1"/>
        <v>0</v>
      </c>
      <c r="F25" s="12">
        <f t="shared" si="1"/>
        <v>0</v>
      </c>
      <c r="G25" s="12">
        <f t="shared" si="1"/>
        <v>0</v>
      </c>
      <c r="H25" s="12"/>
      <c r="I25" s="12"/>
      <c r="J25" s="12"/>
      <c r="K25" s="12"/>
      <c r="L25" s="12"/>
      <c r="M25" s="12"/>
      <c r="N25" s="12"/>
      <c r="O25" s="12"/>
      <c r="P25" s="9"/>
      <c r="Q25" s="9"/>
      <c r="R25" s="9"/>
      <c r="S25" s="9"/>
      <c r="T25" s="9"/>
      <c r="U25" s="9"/>
      <c r="V25" s="9"/>
      <c r="W25" s="9"/>
      <c r="X25" s="9"/>
      <c r="Y25" s="9"/>
      <c r="Z25" s="9"/>
      <c r="AA25" s="9"/>
    </row>
    <row r="26" spans="1:27" ht="14.25" customHeight="1" x14ac:dyDescent="0.25">
      <c r="A26" s="6" t="s">
        <v>46</v>
      </c>
      <c r="C26" s="10">
        <v>0</v>
      </c>
      <c r="D26" s="10">
        <v>0</v>
      </c>
      <c r="E26" s="10">
        <v>0</v>
      </c>
      <c r="F26" s="9">
        <v>0</v>
      </c>
      <c r="G26" s="9">
        <v>0</v>
      </c>
      <c r="H26" s="9"/>
      <c r="I26" s="9"/>
      <c r="J26" s="9"/>
      <c r="K26" s="9"/>
      <c r="L26" s="9"/>
      <c r="M26" s="9"/>
      <c r="N26" s="9"/>
      <c r="O26" s="9"/>
      <c r="P26" s="9"/>
      <c r="Q26" s="9"/>
      <c r="R26" s="9"/>
      <c r="S26" s="9"/>
      <c r="T26" s="9"/>
      <c r="U26" s="9"/>
      <c r="V26" s="9"/>
      <c r="W26" s="9"/>
      <c r="X26" s="9"/>
      <c r="Y26" s="9"/>
      <c r="Z26" s="9"/>
      <c r="AA26" s="9"/>
    </row>
    <row r="27" spans="1:27" ht="14.25" customHeight="1" x14ac:dyDescent="0.25">
      <c r="A27" s="6" t="s">
        <v>47</v>
      </c>
      <c r="C27" s="12">
        <f>C26/C23</f>
        <v>0</v>
      </c>
      <c r="D27" s="12">
        <f t="shared" ref="D27:F27" si="2">D26/D23</f>
        <v>0</v>
      </c>
      <c r="E27" s="12">
        <f t="shared" si="2"/>
        <v>0</v>
      </c>
      <c r="F27" s="12">
        <f t="shared" si="2"/>
        <v>0</v>
      </c>
      <c r="G27" s="12">
        <f>G26/G23</f>
        <v>0</v>
      </c>
      <c r="H27" s="12"/>
      <c r="I27" s="12"/>
      <c r="J27" s="12"/>
      <c r="K27" s="12"/>
      <c r="L27" s="12"/>
      <c r="M27" s="12"/>
      <c r="N27" s="12"/>
      <c r="O27" s="12"/>
      <c r="P27" s="9"/>
      <c r="Q27" s="9"/>
      <c r="R27" s="9"/>
      <c r="S27" s="9"/>
      <c r="T27" s="9"/>
      <c r="U27" s="9"/>
      <c r="V27" s="9"/>
      <c r="W27" s="9"/>
      <c r="X27" s="9"/>
      <c r="Y27" s="9"/>
      <c r="Z27" s="9"/>
      <c r="AA27" s="9"/>
    </row>
    <row r="28" spans="1:27" ht="14.25" customHeight="1" x14ac:dyDescent="0.25">
      <c r="A28" s="6" t="s">
        <v>48</v>
      </c>
      <c r="C28" s="10">
        <v>24570</v>
      </c>
      <c r="D28" s="10">
        <v>24545</v>
      </c>
      <c r="E28" s="10">
        <v>24466</v>
      </c>
      <c r="F28" s="11">
        <v>25256</v>
      </c>
      <c r="G28" s="11">
        <v>24818</v>
      </c>
      <c r="H28" s="9"/>
      <c r="I28" s="9"/>
      <c r="J28" s="9"/>
      <c r="K28" s="9"/>
      <c r="L28" s="9"/>
      <c r="M28" s="9"/>
      <c r="N28" s="9"/>
      <c r="O28" s="9"/>
      <c r="P28" s="9"/>
      <c r="Q28" s="9"/>
      <c r="R28" s="9"/>
      <c r="S28" s="9"/>
      <c r="T28" s="9"/>
      <c r="U28" s="9"/>
      <c r="V28" s="9"/>
      <c r="W28" s="9"/>
      <c r="X28" s="9"/>
      <c r="Y28" s="9"/>
      <c r="Z28" s="9"/>
      <c r="AA28" s="9"/>
    </row>
    <row r="29" spans="1:27" ht="14.25" customHeight="1" x14ac:dyDescent="0.25">
      <c r="A29" s="6" t="s">
        <v>49</v>
      </c>
      <c r="C29" s="12">
        <f>C28/C23</f>
        <v>0.99955249989829542</v>
      </c>
      <c r="D29" s="12">
        <f t="shared" ref="D29:F29" si="3">D28/D23</f>
        <v>1</v>
      </c>
      <c r="E29" s="12">
        <f t="shared" si="3"/>
        <v>1</v>
      </c>
      <c r="F29" s="12">
        <f t="shared" si="3"/>
        <v>1</v>
      </c>
      <c r="G29" s="12">
        <f>G28/G23</f>
        <v>1</v>
      </c>
      <c r="H29" s="12"/>
      <c r="I29" s="12"/>
      <c r="J29" s="12"/>
      <c r="K29" s="12"/>
      <c r="L29" s="12"/>
      <c r="M29" s="12"/>
      <c r="N29" s="12"/>
      <c r="O29" s="12"/>
      <c r="P29" s="9"/>
      <c r="Q29" s="9"/>
      <c r="R29" s="9"/>
      <c r="S29" s="9"/>
      <c r="T29" s="9"/>
      <c r="U29" s="9"/>
      <c r="V29" s="9"/>
      <c r="W29" s="9"/>
      <c r="X29" s="9"/>
      <c r="Y29" s="9"/>
      <c r="Z29" s="9"/>
      <c r="AA29" s="9"/>
    </row>
    <row r="30" spans="1:27" ht="14.25" customHeight="1" x14ac:dyDescent="0.25">
      <c r="A30" s="7" t="s">
        <v>50</v>
      </c>
      <c r="C30" s="677" t="s">
        <v>51</v>
      </c>
      <c r="D30" s="677"/>
      <c r="E30" s="677"/>
      <c r="F30" s="677"/>
      <c r="G30" s="677"/>
      <c r="H30" s="14"/>
      <c r="I30" s="14"/>
      <c r="J30" s="14"/>
      <c r="K30" s="14"/>
      <c r="L30" s="14"/>
      <c r="M30" s="9"/>
      <c r="N30" s="9"/>
      <c r="O30" s="9"/>
      <c r="P30" s="9"/>
      <c r="Q30" s="9"/>
      <c r="R30" s="9"/>
      <c r="S30" s="9"/>
      <c r="T30" s="9"/>
      <c r="U30" s="9"/>
      <c r="V30" s="9"/>
      <c r="W30" s="9"/>
      <c r="X30" s="9"/>
      <c r="Y30" s="9"/>
      <c r="Z30" s="9"/>
      <c r="AA30" s="9"/>
    </row>
    <row r="31" spans="1:27" ht="13.5" customHeight="1" x14ac:dyDescent="0.25">
      <c r="A31" s="15" t="s">
        <v>52</v>
      </c>
      <c r="B31" s="16" t="s">
        <v>2</v>
      </c>
      <c r="C31" s="8" t="s">
        <v>38</v>
      </c>
      <c r="D31" s="8" t="s">
        <v>39</v>
      </c>
      <c r="E31" s="8" t="s">
        <v>40</v>
      </c>
      <c r="F31" s="8" t="s">
        <v>41</v>
      </c>
      <c r="G31" s="8" t="s">
        <v>42</v>
      </c>
      <c r="H31" s="8"/>
      <c r="I31" s="8"/>
      <c r="J31" s="8"/>
      <c r="K31" s="8"/>
      <c r="L31" s="8"/>
      <c r="M31" s="8"/>
      <c r="N31" s="8"/>
      <c r="O31" s="8"/>
      <c r="P31" s="9"/>
      <c r="Q31" s="9"/>
      <c r="R31" s="9"/>
      <c r="S31" s="9"/>
      <c r="T31" s="9"/>
      <c r="U31" s="9"/>
      <c r="V31" s="9"/>
      <c r="W31" s="9"/>
      <c r="X31" s="9"/>
      <c r="Y31" s="9"/>
      <c r="Z31" s="9"/>
      <c r="AA31" s="9"/>
    </row>
    <row r="32" spans="1:27" ht="13.5" customHeight="1" x14ac:dyDescent="0.25">
      <c r="A32" s="431" t="s">
        <v>67</v>
      </c>
      <c r="B32" s="430" t="s">
        <v>10611</v>
      </c>
      <c r="C32" s="745" t="s">
        <v>10809</v>
      </c>
      <c r="D32" s="745"/>
      <c r="E32" s="745"/>
      <c r="F32" s="745"/>
      <c r="G32" s="745"/>
      <c r="H32" s="11"/>
      <c r="I32" s="11"/>
      <c r="J32" s="11"/>
      <c r="K32" s="11"/>
      <c r="L32" s="11"/>
      <c r="M32" s="11"/>
      <c r="N32" s="11"/>
      <c r="O32" s="11"/>
      <c r="P32" s="9"/>
      <c r="Q32" s="9"/>
      <c r="R32" s="9"/>
      <c r="S32" s="9"/>
      <c r="T32" s="9"/>
      <c r="U32" s="9"/>
      <c r="V32" s="9"/>
      <c r="W32" s="9"/>
      <c r="X32" s="9"/>
      <c r="Y32" s="9"/>
      <c r="Z32" s="9"/>
      <c r="AA32" s="9"/>
    </row>
    <row r="33" spans="1:27" ht="13.5" customHeight="1" x14ac:dyDescent="0.25">
      <c r="A33" s="431" t="s">
        <v>66</v>
      </c>
      <c r="B33" s="430" t="s">
        <v>10612</v>
      </c>
      <c r="C33" s="745"/>
      <c r="D33" s="745"/>
      <c r="E33" s="745"/>
      <c r="F33" s="745"/>
      <c r="G33" s="745"/>
      <c r="H33" s="11"/>
      <c r="I33" s="11"/>
      <c r="J33" s="11"/>
      <c r="K33" s="11"/>
      <c r="L33" s="11"/>
      <c r="M33" s="11"/>
      <c r="N33" s="11"/>
      <c r="O33" s="11"/>
      <c r="P33" s="9"/>
      <c r="Q33" s="9"/>
      <c r="R33" s="9"/>
      <c r="S33" s="9"/>
      <c r="T33" s="9"/>
      <c r="U33" s="9"/>
      <c r="V33" s="9"/>
      <c r="W33" s="9"/>
      <c r="X33" s="9"/>
      <c r="Y33" s="9"/>
      <c r="Z33" s="9"/>
      <c r="AA33" s="9"/>
    </row>
    <row r="34" spans="1:27" s="19" customFormat="1" ht="13.5" customHeight="1" x14ac:dyDescent="0.25">
      <c r="A34" s="19" t="s">
        <v>53</v>
      </c>
      <c r="C34" s="20">
        <v>11</v>
      </c>
      <c r="D34" s="20">
        <v>0</v>
      </c>
      <c r="E34" s="20">
        <v>0</v>
      </c>
      <c r="F34" s="20">
        <v>0</v>
      </c>
      <c r="G34" s="20">
        <v>0</v>
      </c>
      <c r="H34" s="20"/>
      <c r="I34" s="20"/>
      <c r="J34" s="20"/>
      <c r="K34" s="20"/>
      <c r="L34" s="20"/>
      <c r="M34" s="20"/>
      <c r="N34" s="20"/>
      <c r="O34" s="20"/>
      <c r="P34" s="21"/>
      <c r="Q34" s="21"/>
      <c r="R34" s="21"/>
      <c r="S34" s="21"/>
      <c r="T34" s="21"/>
      <c r="U34" s="21"/>
      <c r="V34" s="21"/>
      <c r="W34" s="21"/>
      <c r="X34" s="21"/>
      <c r="Y34" s="21"/>
      <c r="Z34" s="21"/>
      <c r="AA34" s="21"/>
    </row>
  </sheetData>
  <mergeCells count="18">
    <mergeCell ref="C32:G33"/>
    <mergeCell ref="B10:G10"/>
    <mergeCell ref="B11:G11"/>
    <mergeCell ref="B12:G12"/>
    <mergeCell ref="B13:G13"/>
    <mergeCell ref="B14:G14"/>
    <mergeCell ref="B15:G15"/>
    <mergeCell ref="B16:G16"/>
    <mergeCell ref="B17:G17"/>
    <mergeCell ref="B18:G18"/>
    <mergeCell ref="B19:G21"/>
    <mergeCell ref="C30:G30"/>
    <mergeCell ref="B9:G9"/>
    <mergeCell ref="B3:G3"/>
    <mergeCell ref="B4:G5"/>
    <mergeCell ref="B6:G6"/>
    <mergeCell ref="B7:G7"/>
    <mergeCell ref="B8:G8"/>
  </mergeCells>
  <dataValidations count="3">
    <dataValidation type="list" allowBlank="1" showInputMessage="1" showErrorMessage="1" sqref="B13:G13" xr:uid="{00000000-0002-0000-F902-000000000000}">
      <formula1>$AA$17:$AA$19</formula1>
    </dataValidation>
    <dataValidation type="list" allowBlank="1" showInputMessage="1" showErrorMessage="1" sqref="B11:G11" xr:uid="{00000000-0002-0000-F902-000001000000}">
      <formula1>$AA$15:$AA$16</formula1>
    </dataValidation>
    <dataValidation type="list" allowBlank="1" showInputMessage="1" showErrorMessage="1" sqref="B6:G6" xr:uid="{00000000-0002-0000-F902-000002000000}">
      <formula1>$AA$7:$AA$14</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2-000000000000}">
  <dimension ref="A1:AA35"/>
  <sheetViews>
    <sheetView workbookViewId="0">
      <pane xSplit="1" ySplit="2" topLeftCell="B12" activePane="bottomRight" state="frozen"/>
      <selection activeCell="B14" sqref="B14:G14"/>
      <selection pane="topRight" activeCell="B14" sqref="B14:G14"/>
      <selection pane="bottomLeft" activeCell="B14" sqref="B14:G14"/>
      <selection pane="bottomRight" activeCell="B14" sqref="B14:G14"/>
    </sheetView>
  </sheetViews>
  <sheetFormatPr defaultColWidth="9.140625" defaultRowHeight="15" x14ac:dyDescent="0.25"/>
  <cols>
    <col min="1" max="1" width="36.85546875" style="431" customWidth="1"/>
    <col min="2" max="2" width="67.7109375" style="431" customWidth="1"/>
    <col min="3" max="7" width="8" style="431" customWidth="1"/>
    <col min="8" max="23" width="8.140625" style="431" customWidth="1"/>
    <col min="24" max="25" width="9.140625" style="431"/>
    <col min="26" max="26" width="24" style="431" bestFit="1" customWidth="1"/>
    <col min="27" max="16384" width="9.140625" style="431"/>
  </cols>
  <sheetData>
    <row r="1" spans="1:27" ht="18.75" x14ac:dyDescent="0.25">
      <c r="A1" s="427" t="s">
        <v>0</v>
      </c>
      <c r="E1" s="3"/>
      <c r="F1" s="3"/>
    </row>
    <row r="2" spans="1:27" ht="14.25" customHeight="1" x14ac:dyDescent="0.25">
      <c r="B2" s="429"/>
      <c r="C2" s="429"/>
      <c r="D2" s="429"/>
      <c r="E2" s="429"/>
      <c r="F2" s="429"/>
    </row>
    <row r="3" spans="1:27" ht="14.25" customHeight="1" x14ac:dyDescent="0.25">
      <c r="A3" s="5" t="s">
        <v>1</v>
      </c>
      <c r="B3" s="702" t="s">
        <v>10613</v>
      </c>
      <c r="C3" s="702"/>
      <c r="D3" s="702"/>
      <c r="E3" s="702"/>
      <c r="F3" s="702"/>
      <c r="G3" s="702"/>
    </row>
    <row r="4" spans="1:27" ht="14.25" customHeight="1" x14ac:dyDescent="0.25">
      <c r="A4" s="6" t="s">
        <v>2</v>
      </c>
      <c r="B4" s="781" t="s">
        <v>10614</v>
      </c>
      <c r="C4" s="781"/>
      <c r="D4" s="781"/>
      <c r="E4" s="781"/>
      <c r="F4" s="781"/>
      <c r="G4" s="781"/>
    </row>
    <row r="5" spans="1:27" ht="14.25" customHeight="1" x14ac:dyDescent="0.25">
      <c r="A5" s="6"/>
      <c r="B5" s="781"/>
      <c r="C5" s="781"/>
      <c r="D5" s="781"/>
      <c r="E5" s="781"/>
      <c r="F5" s="781"/>
      <c r="G5" s="781"/>
    </row>
    <row r="6" spans="1:27" ht="14.25" customHeight="1" x14ac:dyDescent="0.25">
      <c r="A6" s="6"/>
      <c r="B6" s="781"/>
      <c r="C6" s="781"/>
      <c r="D6" s="781"/>
      <c r="E6" s="781"/>
      <c r="F6" s="781"/>
      <c r="G6" s="781"/>
    </row>
    <row r="7" spans="1:27" ht="14.25" customHeight="1" x14ac:dyDescent="0.25">
      <c r="A7" s="6" t="s">
        <v>5</v>
      </c>
      <c r="B7" s="699" t="s">
        <v>6</v>
      </c>
      <c r="C7" s="699"/>
      <c r="D7" s="699"/>
      <c r="E7" s="699"/>
      <c r="F7" s="699"/>
      <c r="G7" s="699"/>
    </row>
    <row r="8" spans="1:27" ht="14.25" customHeight="1" x14ac:dyDescent="0.25">
      <c r="A8" s="6" t="s">
        <v>8</v>
      </c>
      <c r="B8" s="688" t="s">
        <v>9</v>
      </c>
      <c r="C8" s="688"/>
      <c r="D8" s="688"/>
      <c r="E8" s="688"/>
      <c r="F8" s="688"/>
      <c r="G8" s="688"/>
      <c r="Z8" s="431" t="s">
        <v>3</v>
      </c>
      <c r="AA8" s="431" t="s">
        <v>4</v>
      </c>
    </row>
    <row r="9" spans="1:27" ht="14.25" customHeight="1" x14ac:dyDescent="0.25">
      <c r="A9" s="6" t="s">
        <v>11</v>
      </c>
      <c r="B9" s="688" t="s">
        <v>6462</v>
      </c>
      <c r="C9" s="688"/>
      <c r="D9" s="688"/>
      <c r="E9" s="688"/>
      <c r="F9" s="688"/>
      <c r="G9" s="688"/>
      <c r="AA9" s="431" t="s">
        <v>7</v>
      </c>
    </row>
    <row r="10" spans="1:27" ht="14.25" customHeight="1" x14ac:dyDescent="0.25">
      <c r="A10" s="6" t="s">
        <v>13</v>
      </c>
      <c r="B10" s="688" t="s">
        <v>9</v>
      </c>
      <c r="C10" s="688"/>
      <c r="D10" s="688"/>
      <c r="E10" s="688"/>
      <c r="F10" s="688"/>
      <c r="G10" s="688"/>
      <c r="AA10" s="431" t="s">
        <v>10</v>
      </c>
    </row>
    <row r="11" spans="1:27" ht="14.25" customHeight="1" x14ac:dyDescent="0.25">
      <c r="A11" s="6" t="s">
        <v>15</v>
      </c>
      <c r="B11" s="699" t="s">
        <v>10581</v>
      </c>
      <c r="C11" s="699"/>
      <c r="D11" s="699"/>
      <c r="E11" s="699"/>
      <c r="F11" s="699"/>
      <c r="G11" s="699"/>
      <c r="AA11" s="431" t="s">
        <v>12</v>
      </c>
    </row>
    <row r="12" spans="1:27" ht="14.25" customHeight="1" x14ac:dyDescent="0.25">
      <c r="A12" s="6" t="s">
        <v>17</v>
      </c>
      <c r="B12" s="699" t="s">
        <v>18</v>
      </c>
      <c r="C12" s="699"/>
      <c r="D12" s="699"/>
      <c r="E12" s="699"/>
      <c r="F12" s="699"/>
      <c r="G12" s="699"/>
      <c r="AA12" s="431" t="s">
        <v>14</v>
      </c>
    </row>
    <row r="13" spans="1:27" ht="14.25" customHeight="1" x14ac:dyDescent="0.25">
      <c r="A13" s="6" t="s">
        <v>19</v>
      </c>
      <c r="B13" s="699" t="s">
        <v>70</v>
      </c>
      <c r="C13" s="699"/>
      <c r="D13" s="699"/>
      <c r="E13" s="699"/>
      <c r="F13" s="699"/>
      <c r="G13" s="699"/>
      <c r="AA13" s="431" t="s">
        <v>16</v>
      </c>
    </row>
    <row r="14" spans="1:27" ht="14.25" customHeight="1" x14ac:dyDescent="0.25">
      <c r="A14" s="6" t="s">
        <v>22</v>
      </c>
      <c r="B14" s="688" t="s">
        <v>31</v>
      </c>
      <c r="C14" s="688"/>
      <c r="D14" s="688"/>
      <c r="E14" s="688"/>
      <c r="F14" s="688"/>
      <c r="G14" s="688"/>
      <c r="AA14" s="431" t="s">
        <v>6</v>
      </c>
    </row>
    <row r="15" spans="1:27" ht="14.25" customHeight="1" x14ac:dyDescent="0.25">
      <c r="A15" s="6" t="s">
        <v>26</v>
      </c>
      <c r="B15" s="688" t="s">
        <v>9</v>
      </c>
      <c r="C15" s="688"/>
      <c r="D15" s="688"/>
      <c r="E15" s="688"/>
      <c r="F15" s="688"/>
      <c r="G15" s="688"/>
      <c r="AA15" s="431" t="s">
        <v>21</v>
      </c>
    </row>
    <row r="16" spans="1:27" ht="14.25" customHeight="1" x14ac:dyDescent="0.25">
      <c r="A16" s="6" t="s">
        <v>28</v>
      </c>
      <c r="B16" s="688" t="s">
        <v>10615</v>
      </c>
      <c r="C16" s="688"/>
      <c r="D16" s="688"/>
      <c r="E16" s="688"/>
      <c r="F16" s="688"/>
      <c r="G16" s="688"/>
      <c r="Z16" s="431" t="s">
        <v>24</v>
      </c>
      <c r="AA16" s="431" t="s">
        <v>25</v>
      </c>
    </row>
    <row r="17" spans="1:27" ht="14.25" customHeight="1" x14ac:dyDescent="0.25">
      <c r="A17" s="6" t="s">
        <v>30</v>
      </c>
      <c r="B17" s="688" t="s">
        <v>5642</v>
      </c>
      <c r="C17" s="688"/>
      <c r="D17" s="688"/>
      <c r="E17" s="688"/>
      <c r="F17" s="688"/>
      <c r="G17" s="688"/>
      <c r="AA17" s="431" t="s">
        <v>18</v>
      </c>
    </row>
    <row r="18" spans="1:27" ht="14.25" customHeight="1" x14ac:dyDescent="0.25">
      <c r="A18" s="6" t="s">
        <v>32</v>
      </c>
      <c r="B18" s="699" t="s">
        <v>126</v>
      </c>
      <c r="C18" s="699"/>
      <c r="D18" s="699"/>
      <c r="E18" s="699"/>
      <c r="F18" s="699"/>
      <c r="G18" s="699"/>
      <c r="Z18" s="431" t="s">
        <v>29</v>
      </c>
      <c r="AA18" s="431" t="s">
        <v>23</v>
      </c>
    </row>
    <row r="19" spans="1:27" ht="14.25" customHeight="1" x14ac:dyDescent="0.25">
      <c r="A19" s="6" t="s">
        <v>35</v>
      </c>
      <c r="B19" s="688" t="s">
        <v>9</v>
      </c>
      <c r="C19" s="688"/>
      <c r="D19" s="688"/>
      <c r="E19" s="688"/>
      <c r="F19" s="688"/>
      <c r="G19" s="688"/>
      <c r="AA19" s="431" t="s">
        <v>31</v>
      </c>
    </row>
    <row r="20" spans="1:27" ht="14.25" customHeight="1" x14ac:dyDescent="0.25">
      <c r="A20" s="6" t="s">
        <v>36</v>
      </c>
      <c r="B20" s="704" t="s">
        <v>10616</v>
      </c>
      <c r="C20" s="704"/>
      <c r="D20" s="704"/>
      <c r="E20" s="704"/>
      <c r="F20" s="704"/>
      <c r="G20" s="704"/>
      <c r="AA20" s="431" t="s">
        <v>34</v>
      </c>
    </row>
    <row r="21" spans="1:27" ht="14.25" customHeight="1" x14ac:dyDescent="0.25">
      <c r="A21" s="6"/>
      <c r="B21" s="704"/>
      <c r="C21" s="704"/>
      <c r="D21" s="704"/>
      <c r="E21" s="704"/>
      <c r="F21" s="704"/>
      <c r="G21" s="704"/>
    </row>
    <row r="22" spans="1:27" ht="14.25" customHeight="1" x14ac:dyDescent="0.25">
      <c r="A22" s="6"/>
      <c r="B22" s="704"/>
      <c r="C22" s="704"/>
      <c r="D22" s="704"/>
      <c r="E22" s="704"/>
      <c r="F22" s="704"/>
      <c r="G22" s="704"/>
    </row>
    <row r="23" spans="1:27" ht="14.25" customHeight="1" x14ac:dyDescent="0.25">
      <c r="A23" s="7" t="s">
        <v>37</v>
      </c>
      <c r="C23" s="8" t="s">
        <v>38</v>
      </c>
      <c r="D23" s="8" t="s">
        <v>39</v>
      </c>
      <c r="E23" s="8" t="s">
        <v>40</v>
      </c>
      <c r="F23" s="8" t="s">
        <v>41</v>
      </c>
      <c r="G23" s="8" t="s">
        <v>42</v>
      </c>
      <c r="H23" s="8"/>
      <c r="I23" s="8"/>
      <c r="J23" s="8"/>
      <c r="K23" s="8"/>
      <c r="L23" s="8"/>
      <c r="M23" s="8"/>
      <c r="N23" s="8"/>
      <c r="O23" s="8"/>
      <c r="P23" s="9"/>
      <c r="Q23" s="9"/>
      <c r="R23" s="9"/>
      <c r="S23" s="9"/>
      <c r="T23" s="9"/>
      <c r="U23" s="9"/>
      <c r="V23" s="9"/>
      <c r="W23" s="9"/>
      <c r="X23" s="9"/>
      <c r="Y23" s="9"/>
      <c r="Z23" s="9"/>
      <c r="AA23" s="9"/>
    </row>
    <row r="24" spans="1:27" ht="14.25" customHeight="1" x14ac:dyDescent="0.25">
      <c r="A24" s="6" t="s">
        <v>43</v>
      </c>
      <c r="C24" s="10">
        <v>24581</v>
      </c>
      <c r="D24" s="10">
        <v>24545</v>
      </c>
      <c r="E24" s="10">
        <v>24466</v>
      </c>
      <c r="F24" s="11">
        <v>25256</v>
      </c>
      <c r="G24" s="11">
        <v>24818</v>
      </c>
      <c r="H24" s="11"/>
      <c r="I24" s="11"/>
      <c r="J24" s="11"/>
      <c r="K24" s="11"/>
      <c r="L24" s="11"/>
      <c r="M24" s="11"/>
      <c r="N24" s="11"/>
      <c r="O24" s="11"/>
      <c r="P24" s="9"/>
      <c r="Q24" s="9"/>
      <c r="R24" s="9"/>
      <c r="S24" s="9"/>
      <c r="T24" s="9"/>
      <c r="U24" s="9"/>
      <c r="V24" s="9"/>
      <c r="W24" s="9"/>
      <c r="X24" s="9"/>
      <c r="Y24" s="9"/>
      <c r="Z24" s="9"/>
      <c r="AA24" s="9"/>
    </row>
    <row r="25" spans="1:27" ht="14.25" customHeight="1" x14ac:dyDescent="0.25">
      <c r="A25" s="6" t="s">
        <v>44</v>
      </c>
      <c r="C25" s="10">
        <f>C24-C29</f>
        <v>11</v>
      </c>
      <c r="D25" s="10">
        <f t="shared" ref="D25:G25" si="0">D24-D29</f>
        <v>0</v>
      </c>
      <c r="E25" s="10">
        <f t="shared" si="0"/>
        <v>0</v>
      </c>
      <c r="F25" s="10">
        <f t="shared" si="0"/>
        <v>0</v>
      </c>
      <c r="G25" s="10">
        <f t="shared" si="0"/>
        <v>0</v>
      </c>
      <c r="H25" s="10"/>
      <c r="I25" s="10"/>
      <c r="J25" s="10"/>
      <c r="K25" s="10"/>
      <c r="L25" s="10"/>
      <c r="M25" s="10"/>
      <c r="N25" s="10"/>
      <c r="O25" s="10"/>
      <c r="P25" s="9"/>
      <c r="Q25" s="9"/>
      <c r="R25" s="9"/>
      <c r="S25" s="9"/>
      <c r="T25" s="9"/>
      <c r="U25" s="9"/>
      <c r="V25" s="9"/>
      <c r="W25" s="9"/>
      <c r="X25" s="9"/>
      <c r="Y25" s="9"/>
      <c r="Z25" s="9"/>
      <c r="AA25" s="9"/>
    </row>
    <row r="26" spans="1:27" ht="14.25" customHeight="1" x14ac:dyDescent="0.25">
      <c r="A26" s="6" t="s">
        <v>45</v>
      </c>
      <c r="C26" s="12">
        <f>C25/C24</f>
        <v>4.4750010170456858E-4</v>
      </c>
      <c r="D26" s="12">
        <f t="shared" ref="D26:G26" si="1">D25/D24</f>
        <v>0</v>
      </c>
      <c r="E26" s="12">
        <f t="shared" si="1"/>
        <v>0</v>
      </c>
      <c r="F26" s="12">
        <f t="shared" si="1"/>
        <v>0</v>
      </c>
      <c r="G26" s="12">
        <f t="shared" si="1"/>
        <v>0</v>
      </c>
      <c r="H26" s="12"/>
      <c r="I26" s="12"/>
      <c r="J26" s="12"/>
      <c r="K26" s="12"/>
      <c r="L26" s="12"/>
      <c r="M26" s="12"/>
      <c r="N26" s="12"/>
      <c r="O26" s="12"/>
      <c r="P26" s="9"/>
      <c r="Q26" s="9"/>
      <c r="R26" s="9"/>
      <c r="S26" s="9"/>
      <c r="T26" s="9"/>
      <c r="U26" s="9"/>
      <c r="V26" s="9"/>
      <c r="W26" s="9"/>
      <c r="X26" s="9"/>
      <c r="Y26" s="9"/>
      <c r="Z26" s="9"/>
      <c r="AA26" s="9"/>
    </row>
    <row r="27" spans="1:27" ht="14.25" customHeight="1" x14ac:dyDescent="0.25">
      <c r="A27" s="6" t="s">
        <v>46</v>
      </c>
      <c r="C27" s="10">
        <v>0</v>
      </c>
      <c r="D27" s="10">
        <v>0</v>
      </c>
      <c r="E27" s="10">
        <v>0</v>
      </c>
      <c r="F27" s="9">
        <v>0</v>
      </c>
      <c r="G27" s="9">
        <v>0</v>
      </c>
      <c r="H27" s="9"/>
      <c r="I27" s="9"/>
      <c r="J27" s="9"/>
      <c r="K27" s="9"/>
      <c r="L27" s="9"/>
      <c r="M27" s="9"/>
      <c r="N27" s="9"/>
      <c r="O27" s="9"/>
      <c r="P27" s="9"/>
      <c r="Q27" s="9"/>
      <c r="R27" s="9"/>
      <c r="S27" s="9"/>
      <c r="T27" s="9"/>
      <c r="U27" s="9"/>
      <c r="V27" s="9"/>
      <c r="W27" s="9"/>
      <c r="X27" s="9"/>
      <c r="Y27" s="9"/>
      <c r="Z27" s="9"/>
      <c r="AA27" s="9"/>
    </row>
    <row r="28" spans="1:27" ht="14.25" customHeight="1" x14ac:dyDescent="0.25">
      <c r="A28" s="6" t="s">
        <v>47</v>
      </c>
      <c r="C28" s="12">
        <f>C27/C24</f>
        <v>0</v>
      </c>
      <c r="D28" s="12">
        <f t="shared" ref="D28:F28" si="2">D27/D24</f>
        <v>0</v>
      </c>
      <c r="E28" s="12">
        <f t="shared" si="2"/>
        <v>0</v>
      </c>
      <c r="F28" s="12">
        <f t="shared" si="2"/>
        <v>0</v>
      </c>
      <c r="G28" s="12">
        <f>G27/G24</f>
        <v>0</v>
      </c>
      <c r="H28" s="12"/>
      <c r="I28" s="12"/>
      <c r="J28" s="12"/>
      <c r="K28" s="12"/>
      <c r="L28" s="12"/>
      <c r="M28" s="12"/>
      <c r="N28" s="12"/>
      <c r="O28" s="12"/>
      <c r="P28" s="9"/>
      <c r="Q28" s="9"/>
      <c r="R28" s="9"/>
      <c r="S28" s="9"/>
      <c r="T28" s="9"/>
      <c r="U28" s="9"/>
      <c r="V28" s="9"/>
      <c r="W28" s="9"/>
      <c r="X28" s="9"/>
      <c r="Y28" s="9"/>
      <c r="Z28" s="9"/>
      <c r="AA28" s="9"/>
    </row>
    <row r="29" spans="1:27" ht="14.25" customHeight="1" x14ac:dyDescent="0.25">
      <c r="A29" s="6" t="s">
        <v>48</v>
      </c>
      <c r="C29" s="10">
        <v>24570</v>
      </c>
      <c r="D29" s="10">
        <v>24545</v>
      </c>
      <c r="E29" s="10">
        <v>24466</v>
      </c>
      <c r="F29" s="11">
        <v>25256</v>
      </c>
      <c r="G29" s="11">
        <v>24818</v>
      </c>
      <c r="H29" s="9"/>
      <c r="I29" s="9"/>
      <c r="J29" s="9"/>
      <c r="K29" s="9"/>
      <c r="L29" s="9"/>
      <c r="M29" s="9"/>
      <c r="N29" s="9"/>
      <c r="O29" s="9"/>
      <c r="P29" s="9"/>
      <c r="Q29" s="9"/>
      <c r="R29" s="9"/>
      <c r="S29" s="9"/>
      <c r="T29" s="9"/>
      <c r="U29" s="9"/>
      <c r="V29" s="9"/>
      <c r="W29" s="9"/>
      <c r="X29" s="9"/>
      <c r="Y29" s="9"/>
      <c r="Z29" s="9"/>
      <c r="AA29" s="9"/>
    </row>
    <row r="30" spans="1:27" ht="14.25" customHeight="1" x14ac:dyDescent="0.25">
      <c r="A30" s="6" t="s">
        <v>49</v>
      </c>
      <c r="C30" s="12">
        <f>C29/C24</f>
        <v>0.99955249989829542</v>
      </c>
      <c r="D30" s="12">
        <f t="shared" ref="D30:F30" si="3">D29/D24</f>
        <v>1</v>
      </c>
      <c r="E30" s="12">
        <f t="shared" si="3"/>
        <v>1</v>
      </c>
      <c r="F30" s="12">
        <f t="shared" si="3"/>
        <v>1</v>
      </c>
      <c r="G30" s="12">
        <f>G29/G24</f>
        <v>1</v>
      </c>
      <c r="H30" s="12"/>
      <c r="I30" s="12"/>
      <c r="J30" s="12"/>
      <c r="K30" s="12"/>
      <c r="L30" s="12"/>
      <c r="M30" s="12"/>
      <c r="N30" s="12"/>
      <c r="O30" s="12"/>
      <c r="P30" s="9"/>
      <c r="Q30" s="9"/>
      <c r="R30" s="9"/>
      <c r="S30" s="9"/>
      <c r="T30" s="9"/>
      <c r="U30" s="9"/>
      <c r="V30" s="9"/>
      <c r="W30" s="9"/>
      <c r="X30" s="9"/>
      <c r="Y30" s="9"/>
      <c r="Z30" s="9"/>
      <c r="AA30" s="9"/>
    </row>
    <row r="31" spans="1:27" ht="14.25" customHeight="1" x14ac:dyDescent="0.25">
      <c r="A31" s="7" t="s">
        <v>50</v>
      </c>
      <c r="C31" s="677" t="s">
        <v>51</v>
      </c>
      <c r="D31" s="677"/>
      <c r="E31" s="677"/>
      <c r="F31" s="677"/>
      <c r="G31" s="677"/>
      <c r="H31" s="14"/>
      <c r="I31" s="14"/>
      <c r="J31" s="14"/>
      <c r="K31" s="14"/>
      <c r="L31" s="14"/>
      <c r="M31" s="9"/>
      <c r="N31" s="9"/>
      <c r="O31" s="9"/>
      <c r="P31" s="9"/>
      <c r="Q31" s="9"/>
      <c r="R31" s="9"/>
      <c r="S31" s="9"/>
      <c r="T31" s="9"/>
      <c r="U31" s="9"/>
      <c r="V31" s="9"/>
      <c r="W31" s="9"/>
      <c r="X31" s="9"/>
      <c r="Y31" s="9"/>
      <c r="Z31" s="9"/>
      <c r="AA31" s="9"/>
    </row>
    <row r="32" spans="1:27" ht="13.5" customHeight="1" x14ac:dyDescent="0.25">
      <c r="A32" s="15" t="s">
        <v>52</v>
      </c>
      <c r="B32" s="16" t="s">
        <v>2</v>
      </c>
      <c r="C32" s="8" t="s">
        <v>38</v>
      </c>
      <c r="D32" s="8" t="s">
        <v>39</v>
      </c>
      <c r="E32" s="8" t="s">
        <v>40</v>
      </c>
      <c r="F32" s="8" t="s">
        <v>41</v>
      </c>
      <c r="G32" s="8" t="s">
        <v>42</v>
      </c>
      <c r="H32" s="8"/>
      <c r="I32" s="8"/>
      <c r="J32" s="8"/>
      <c r="K32" s="8"/>
      <c r="L32" s="8"/>
      <c r="M32" s="8"/>
      <c r="N32" s="8"/>
      <c r="O32" s="8"/>
      <c r="P32" s="9"/>
      <c r="Q32" s="9"/>
      <c r="R32" s="9"/>
      <c r="S32" s="9"/>
      <c r="T32" s="9"/>
      <c r="U32" s="9"/>
      <c r="V32" s="9"/>
      <c r="W32" s="9"/>
      <c r="X32" s="9"/>
      <c r="Y32" s="9"/>
      <c r="Z32" s="9"/>
      <c r="AA32" s="9"/>
    </row>
    <row r="33" spans="1:27" ht="13.5" customHeight="1" x14ac:dyDescent="0.25">
      <c r="A33" s="431" t="s">
        <v>67</v>
      </c>
      <c r="B33" s="430" t="s">
        <v>10617</v>
      </c>
      <c r="C33" s="745" t="s">
        <v>10809</v>
      </c>
      <c r="D33" s="745"/>
      <c r="E33" s="745"/>
      <c r="F33" s="745"/>
      <c r="G33" s="745"/>
      <c r="H33" s="11"/>
      <c r="I33" s="11"/>
      <c r="J33" s="11"/>
      <c r="K33" s="11"/>
      <c r="L33" s="11"/>
      <c r="M33" s="11"/>
      <c r="N33" s="11"/>
      <c r="O33" s="11"/>
      <c r="P33" s="9"/>
      <c r="Q33" s="9"/>
      <c r="R33" s="9"/>
      <c r="S33" s="9"/>
      <c r="T33" s="9"/>
      <c r="U33" s="9"/>
      <c r="V33" s="9"/>
      <c r="W33" s="9"/>
      <c r="X33" s="9"/>
      <c r="Y33" s="9"/>
      <c r="Z33" s="9"/>
      <c r="AA33" s="9"/>
    </row>
    <row r="34" spans="1:27" ht="13.5" customHeight="1" x14ac:dyDescent="0.25">
      <c r="A34" s="431" t="s">
        <v>66</v>
      </c>
      <c r="B34" s="430" t="s">
        <v>10618</v>
      </c>
      <c r="C34" s="745"/>
      <c r="D34" s="745"/>
      <c r="E34" s="745"/>
      <c r="F34" s="745"/>
      <c r="G34" s="745"/>
      <c r="H34" s="11"/>
      <c r="I34" s="11"/>
      <c r="J34" s="11"/>
      <c r="K34" s="11"/>
      <c r="L34" s="11"/>
      <c r="M34" s="11"/>
      <c r="N34" s="11"/>
      <c r="O34" s="11"/>
      <c r="P34" s="9"/>
      <c r="Q34" s="9"/>
      <c r="R34" s="9"/>
      <c r="S34" s="9"/>
      <c r="T34" s="9"/>
      <c r="U34" s="9"/>
      <c r="V34" s="9"/>
      <c r="W34" s="9"/>
      <c r="X34" s="9"/>
      <c r="Y34" s="9"/>
      <c r="Z34" s="9"/>
      <c r="AA34" s="9"/>
    </row>
    <row r="35" spans="1:27" s="19" customFormat="1" ht="13.5" customHeight="1" x14ac:dyDescent="0.25">
      <c r="A35" s="19" t="s">
        <v>53</v>
      </c>
      <c r="C35" s="20">
        <v>11</v>
      </c>
      <c r="D35" s="20">
        <v>0</v>
      </c>
      <c r="E35" s="20">
        <v>0</v>
      </c>
      <c r="F35" s="20">
        <v>0</v>
      </c>
      <c r="G35" s="20">
        <v>0</v>
      </c>
      <c r="H35" s="20"/>
      <c r="I35" s="20"/>
      <c r="J35" s="20"/>
      <c r="K35" s="20"/>
      <c r="L35" s="20"/>
      <c r="M35" s="20"/>
      <c r="N35" s="20"/>
      <c r="O35" s="20"/>
      <c r="P35" s="21"/>
      <c r="Q35" s="21"/>
      <c r="R35" s="21"/>
      <c r="S35" s="21"/>
      <c r="T35" s="21"/>
      <c r="U35" s="21"/>
      <c r="V35" s="21"/>
      <c r="W35" s="21"/>
      <c r="X35" s="21"/>
      <c r="Y35" s="21"/>
      <c r="Z35" s="21"/>
      <c r="AA35" s="21"/>
    </row>
  </sheetData>
  <mergeCells count="18">
    <mergeCell ref="C33:G34"/>
    <mergeCell ref="B11:G11"/>
    <mergeCell ref="B12:G12"/>
    <mergeCell ref="B13:G13"/>
    <mergeCell ref="B14:G14"/>
    <mergeCell ref="B15:G15"/>
    <mergeCell ref="B16:G16"/>
    <mergeCell ref="B17:G17"/>
    <mergeCell ref="B18:G18"/>
    <mergeCell ref="B19:G19"/>
    <mergeCell ref="B20:G22"/>
    <mergeCell ref="C31:G31"/>
    <mergeCell ref="B10:G10"/>
    <mergeCell ref="B3:G3"/>
    <mergeCell ref="B4:G6"/>
    <mergeCell ref="B7:G7"/>
    <mergeCell ref="B8:G8"/>
    <mergeCell ref="B9:G9"/>
  </mergeCells>
  <dataValidations count="3">
    <dataValidation type="list" allowBlank="1" showInputMessage="1" showErrorMessage="1" sqref="B14:G14" xr:uid="{00000000-0002-0000-FA02-000000000000}">
      <formula1>$AA$18:$AA$20</formula1>
    </dataValidation>
    <dataValidation type="list" allowBlank="1" showInputMessage="1" showErrorMessage="1" sqref="B12:G12" xr:uid="{00000000-0002-0000-FA02-000001000000}">
      <formula1>$AA$16:$AA$17</formula1>
    </dataValidation>
    <dataValidation type="list" allowBlank="1" showInputMessage="1" showErrorMessage="1" sqref="B7:G7" xr:uid="{00000000-0002-0000-FA02-000002000000}">
      <formula1>$AA$8:$AA$15</formula1>
    </dataValidation>
  </dataValidations>
  <pageMargins left="0.11811023622047245" right="0.11811023622047245" top="0.35433070866141736" bottom="0.15748031496062992" header="0.31496062992125984" footer="0.31496062992125984"/>
  <pageSetup paperSize="9" orientation="landscape" r:id="rId1"/>
</worksheet>
</file>

<file path=xl/worksheets/sheet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2-000000000000}">
  <dimension ref="A1:J32"/>
  <sheetViews>
    <sheetView topLeftCell="A7" workbookViewId="0">
      <selection activeCell="B14" sqref="B14:G14"/>
    </sheetView>
  </sheetViews>
  <sheetFormatPr defaultColWidth="9.140625" defaultRowHeight="15" x14ac:dyDescent="0.25"/>
  <cols>
    <col min="1" max="1" width="42.5703125" style="604" bestFit="1" customWidth="1"/>
    <col min="2" max="2" width="46.85546875" style="604" customWidth="1"/>
    <col min="3" max="9" width="9.140625" style="604"/>
    <col min="10" max="10" width="27.570312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10619</v>
      </c>
      <c r="C3" s="702"/>
      <c r="D3" s="702"/>
      <c r="E3" s="702"/>
      <c r="F3" s="702"/>
      <c r="G3" s="702"/>
    </row>
    <row r="4" spans="1:10" x14ac:dyDescent="0.25">
      <c r="A4" s="6" t="s">
        <v>2</v>
      </c>
      <c r="B4" s="699" t="s">
        <v>10620</v>
      </c>
      <c r="C4" s="699"/>
      <c r="D4" s="699"/>
      <c r="E4" s="699"/>
      <c r="F4" s="699"/>
      <c r="G4" s="699"/>
    </row>
    <row r="5" spans="1:10" x14ac:dyDescent="0.25">
      <c r="A5" s="6" t="s">
        <v>5</v>
      </c>
      <c r="B5" s="699" t="s">
        <v>4</v>
      </c>
      <c r="C5" s="699"/>
      <c r="D5" s="699"/>
      <c r="E5" s="699"/>
      <c r="F5" s="699"/>
      <c r="G5" s="699"/>
      <c r="I5" s="331" t="s">
        <v>57</v>
      </c>
      <c r="J5" s="331" t="s">
        <v>2</v>
      </c>
    </row>
    <row r="6" spans="1:10" x14ac:dyDescent="0.25">
      <c r="A6" s="6" t="s">
        <v>8</v>
      </c>
      <c r="B6" s="699" t="s">
        <v>9</v>
      </c>
      <c r="C6" s="699"/>
      <c r="D6" s="699"/>
      <c r="E6" s="699"/>
      <c r="F6" s="699"/>
      <c r="G6" s="699"/>
      <c r="I6" s="118" t="s">
        <v>1955</v>
      </c>
      <c r="J6" s="604" t="s">
        <v>1891</v>
      </c>
    </row>
    <row r="7" spans="1:10" x14ac:dyDescent="0.25">
      <c r="A7" s="6" t="s">
        <v>11</v>
      </c>
      <c r="B7" s="688" t="s">
        <v>10621</v>
      </c>
      <c r="C7" s="688"/>
      <c r="D7" s="688"/>
      <c r="E7" s="688"/>
      <c r="F7" s="688"/>
      <c r="G7" s="688"/>
      <c r="I7" s="118" t="s">
        <v>58</v>
      </c>
      <c r="J7" s="604" t="s">
        <v>3834</v>
      </c>
    </row>
    <row r="8" spans="1:10" x14ac:dyDescent="0.25">
      <c r="A8" s="6" t="s">
        <v>15</v>
      </c>
      <c r="B8" s="699" t="s">
        <v>63</v>
      </c>
      <c r="C8" s="699"/>
      <c r="D8" s="699"/>
      <c r="E8" s="699"/>
      <c r="F8" s="699"/>
      <c r="G8" s="699"/>
      <c r="I8" s="118" t="s">
        <v>59</v>
      </c>
      <c r="J8" s="604" t="s">
        <v>3829</v>
      </c>
    </row>
    <row r="9" spans="1:10" x14ac:dyDescent="0.25">
      <c r="A9" s="6" t="s">
        <v>17</v>
      </c>
      <c r="B9" s="699" t="s">
        <v>18</v>
      </c>
      <c r="C9" s="699"/>
      <c r="D9" s="699"/>
      <c r="E9" s="699"/>
      <c r="F9" s="699"/>
      <c r="G9" s="699"/>
      <c r="I9" s="118" t="s">
        <v>60</v>
      </c>
      <c r="J9" s="604" t="s">
        <v>3739</v>
      </c>
    </row>
    <row r="10" spans="1:10" x14ac:dyDescent="0.25">
      <c r="A10" s="6" t="s">
        <v>19</v>
      </c>
      <c r="B10" s="699" t="s">
        <v>70</v>
      </c>
      <c r="C10" s="699"/>
      <c r="D10" s="699"/>
      <c r="E10" s="699"/>
      <c r="F10" s="699"/>
      <c r="G10" s="699"/>
      <c r="I10" s="118" t="s">
        <v>61</v>
      </c>
      <c r="J10" s="604" t="s">
        <v>3828</v>
      </c>
    </row>
    <row r="11" spans="1:10" x14ac:dyDescent="0.25">
      <c r="A11" s="6" t="s">
        <v>22</v>
      </c>
      <c r="B11" s="688" t="s">
        <v>31</v>
      </c>
      <c r="C11" s="688"/>
      <c r="D11" s="688"/>
      <c r="E11" s="688"/>
      <c r="F11" s="688"/>
      <c r="G11" s="688"/>
      <c r="I11" s="118" t="s">
        <v>62</v>
      </c>
      <c r="J11" s="604" t="s">
        <v>3830</v>
      </c>
    </row>
    <row r="12" spans="1:10" x14ac:dyDescent="0.25">
      <c r="A12" s="6" t="s">
        <v>28</v>
      </c>
      <c r="B12" s="688" t="s">
        <v>10622</v>
      </c>
      <c r="C12" s="688"/>
      <c r="D12" s="688"/>
      <c r="E12" s="688"/>
      <c r="F12" s="688"/>
      <c r="G12" s="688"/>
      <c r="I12" s="118" t="s">
        <v>77</v>
      </c>
      <c r="J12" s="604" t="s">
        <v>3833</v>
      </c>
    </row>
    <row r="13" spans="1:10" x14ac:dyDescent="0.25">
      <c r="A13" s="6" t="s">
        <v>30</v>
      </c>
      <c r="B13" s="688" t="s">
        <v>4096</v>
      </c>
      <c r="C13" s="688"/>
      <c r="D13" s="688"/>
      <c r="E13" s="688"/>
      <c r="F13" s="688"/>
      <c r="G13" s="688"/>
      <c r="I13" s="118" t="s">
        <v>1963</v>
      </c>
      <c r="J13" s="604" t="s">
        <v>3831</v>
      </c>
    </row>
    <row r="14" spans="1:10" x14ac:dyDescent="0.25">
      <c r="A14" s="6" t="s">
        <v>32</v>
      </c>
      <c r="B14" s="699" t="s">
        <v>10623</v>
      </c>
      <c r="C14" s="699"/>
      <c r="D14" s="699"/>
      <c r="E14" s="699"/>
      <c r="F14" s="699"/>
      <c r="G14" s="699"/>
      <c r="I14" s="118" t="s">
        <v>1965</v>
      </c>
      <c r="J14" s="604" t="s">
        <v>3891</v>
      </c>
    </row>
    <row r="15" spans="1:10" x14ac:dyDescent="0.25">
      <c r="A15" s="6" t="s">
        <v>36</v>
      </c>
      <c r="B15" s="688" t="s">
        <v>9</v>
      </c>
      <c r="C15" s="688"/>
      <c r="D15" s="688"/>
      <c r="E15" s="688"/>
      <c r="F15" s="688"/>
      <c r="G15" s="688"/>
      <c r="I15" s="118" t="s">
        <v>1967</v>
      </c>
      <c r="J15" s="604" t="s">
        <v>3996</v>
      </c>
    </row>
    <row r="16" spans="1:10" x14ac:dyDescent="0.25">
      <c r="A16" s="7" t="s">
        <v>37</v>
      </c>
      <c r="B16" s="699" t="s">
        <v>9</v>
      </c>
      <c r="C16" s="699"/>
      <c r="D16" s="699"/>
      <c r="E16" s="699"/>
      <c r="F16" s="699"/>
      <c r="G16" s="699"/>
      <c r="I16" s="118" t="s">
        <v>1968</v>
      </c>
      <c r="J16" s="604" t="s">
        <v>3847</v>
      </c>
    </row>
    <row r="17" spans="1:10" x14ac:dyDescent="0.25">
      <c r="A17" s="6" t="s">
        <v>43</v>
      </c>
      <c r="C17" s="12" t="e">
        <v>#DIV/0!</v>
      </c>
      <c r="D17" s="12" t="e">
        <v>#DIV/0!</v>
      </c>
      <c r="E17" s="12" t="e">
        <v>#DIV/0!</v>
      </c>
      <c r="F17" s="12" t="e">
        <v>#DIV/0!</v>
      </c>
      <c r="G17" s="12" t="e">
        <v>#DIV/0!</v>
      </c>
      <c r="I17" s="118" t="s">
        <v>1970</v>
      </c>
      <c r="J17" s="604" t="s">
        <v>3953</v>
      </c>
    </row>
    <row r="18" spans="1:10" x14ac:dyDescent="0.25">
      <c r="A18" s="6" t="s">
        <v>44</v>
      </c>
      <c r="C18" s="10"/>
      <c r="D18" s="10"/>
      <c r="E18" s="10"/>
      <c r="F18" s="9"/>
      <c r="G18" s="9"/>
      <c r="I18" s="118"/>
    </row>
    <row r="19" spans="1:10" x14ac:dyDescent="0.25">
      <c r="A19" s="6" t="s">
        <v>45</v>
      </c>
      <c r="C19" s="12" t="e">
        <v>#DIV/0!</v>
      </c>
      <c r="D19" s="12" t="e">
        <v>#DIV/0!</v>
      </c>
      <c r="E19" s="12" t="e">
        <v>#DIV/0!</v>
      </c>
      <c r="F19" s="12" t="e">
        <v>#DIV/0!</v>
      </c>
      <c r="G19" s="12" t="e">
        <v>#DIV/0!</v>
      </c>
      <c r="I19" s="118"/>
    </row>
    <row r="20" spans="1:10" x14ac:dyDescent="0.25">
      <c r="A20" s="6" t="s">
        <v>46</v>
      </c>
      <c r="C20" s="13"/>
      <c r="D20" s="13"/>
      <c r="E20" s="13"/>
      <c r="F20" s="13"/>
      <c r="G20" s="13"/>
      <c r="I20" s="118"/>
    </row>
    <row r="21" spans="1:10" x14ac:dyDescent="0.25">
      <c r="A21" s="6" t="s">
        <v>47</v>
      </c>
      <c r="C21" s="12" t="e">
        <v>#DIV/0!</v>
      </c>
      <c r="D21" s="12" t="e">
        <v>#DIV/0!</v>
      </c>
      <c r="E21" s="12" t="e">
        <v>#DIV/0!</v>
      </c>
      <c r="F21" s="12" t="e">
        <v>#DIV/0!</v>
      </c>
      <c r="G21" s="12" t="e">
        <v>#DIV/0!</v>
      </c>
      <c r="I21" s="118"/>
    </row>
    <row r="22" spans="1:10" x14ac:dyDescent="0.25">
      <c r="A22" s="6" t="s">
        <v>48</v>
      </c>
      <c r="C22" s="677" t="s">
        <v>51</v>
      </c>
      <c r="D22" s="677"/>
      <c r="E22" s="677"/>
      <c r="F22" s="677"/>
      <c r="G22" s="677"/>
      <c r="I22" s="118"/>
    </row>
    <row r="23" spans="1:10" x14ac:dyDescent="0.25">
      <c r="A23" s="6" t="s">
        <v>49</v>
      </c>
      <c r="B23" s="16" t="s">
        <v>2</v>
      </c>
      <c r="C23" s="8" t="s">
        <v>38</v>
      </c>
      <c r="D23" s="8" t="s">
        <v>39</v>
      </c>
      <c r="E23" s="8" t="s">
        <v>40</v>
      </c>
      <c r="F23" s="8" t="s">
        <v>41</v>
      </c>
      <c r="G23" s="8" t="s">
        <v>42</v>
      </c>
      <c r="I23" s="118"/>
    </row>
    <row r="24" spans="1:10" x14ac:dyDescent="0.25">
      <c r="A24" s="7" t="s">
        <v>50</v>
      </c>
      <c r="B24" s="430"/>
      <c r="C24" s="13"/>
      <c r="D24" s="13"/>
      <c r="E24" s="13"/>
      <c r="F24" s="13"/>
      <c r="G24" s="13"/>
      <c r="I24" s="118"/>
    </row>
    <row r="25" spans="1:10" x14ac:dyDescent="0.25">
      <c r="A25" s="15" t="s">
        <v>52</v>
      </c>
      <c r="B25" s="430"/>
      <c r="C25" s="13"/>
      <c r="D25" s="13"/>
      <c r="E25" s="13"/>
      <c r="F25" s="13"/>
      <c r="G25" s="13"/>
    </row>
    <row r="26" spans="1:10" x14ac:dyDescent="0.25">
      <c r="A26" s="429"/>
      <c r="B26" s="430"/>
      <c r="C26" s="13"/>
      <c r="D26" s="13"/>
      <c r="E26" s="13"/>
      <c r="F26" s="13"/>
      <c r="G26" s="13"/>
    </row>
    <row r="27" spans="1:10" x14ac:dyDescent="0.25">
      <c r="A27" s="22"/>
      <c r="B27" s="430"/>
      <c r="C27" s="13"/>
      <c r="D27" s="13"/>
      <c r="E27" s="13"/>
      <c r="F27" s="13"/>
      <c r="G27" s="13"/>
    </row>
    <row r="28" spans="1:10" x14ac:dyDescent="0.25">
      <c r="A28" s="22"/>
      <c r="B28" s="430"/>
      <c r="C28" s="18"/>
      <c r="D28" s="11"/>
      <c r="E28" s="11"/>
      <c r="F28" s="11"/>
      <c r="G28" s="11"/>
    </row>
    <row r="29" spans="1:10" x14ac:dyDescent="0.25">
      <c r="A29" s="22"/>
      <c r="B29" s="430"/>
      <c r="C29" s="13"/>
      <c r="D29" s="13"/>
      <c r="E29" s="13"/>
      <c r="F29" s="13"/>
      <c r="G29" s="13"/>
    </row>
    <row r="30" spans="1:10" x14ac:dyDescent="0.25">
      <c r="A30" s="22"/>
      <c r="B30" s="19"/>
      <c r="C30" s="20">
        <v>0</v>
      </c>
      <c r="D30" s="20">
        <v>0</v>
      </c>
      <c r="E30" s="20">
        <v>0</v>
      </c>
      <c r="F30" s="20">
        <v>0</v>
      </c>
      <c r="G30" s="20">
        <v>0</v>
      </c>
    </row>
    <row r="31" spans="1:10" x14ac:dyDescent="0.25">
      <c r="A31" s="24"/>
    </row>
    <row r="32" spans="1:10" x14ac:dyDescent="0.25">
      <c r="A32" s="19" t="s">
        <v>53</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11:G11" xr:uid="{00000000-0002-0000-FB02-000000000000}">
      <formula1>$AA$14:$AA$16</formula1>
    </dataValidation>
    <dataValidation type="list" allowBlank="1" showInputMessage="1" showErrorMessage="1" sqref="B9:G9" xr:uid="{00000000-0002-0000-FB02-000001000000}">
      <formula1>$AA$12:$AA$13</formula1>
    </dataValidation>
    <dataValidation type="list" allowBlank="1" showInputMessage="1" showErrorMessage="1" sqref="B5:G5" xr:uid="{00000000-0002-0000-FB02-000002000000}">
      <formula1>$AA$4:$AA$11</formula1>
    </dataValidation>
  </dataValidations>
  <pageMargins left="0.7" right="0.7" top="0.75" bottom="0.75" header="0.3" footer="0.3"/>
</worksheet>
</file>

<file path=xl/worksheets/sheet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2-000000000000}">
  <dimension ref="A1:J52"/>
  <sheetViews>
    <sheetView topLeftCell="A7" workbookViewId="0">
      <selection activeCell="B14" sqref="B14:G14"/>
    </sheetView>
  </sheetViews>
  <sheetFormatPr defaultColWidth="9.140625" defaultRowHeight="15" x14ac:dyDescent="0.25"/>
  <cols>
    <col min="1" max="1" width="42.5703125" style="604" bestFit="1" customWidth="1"/>
    <col min="2" max="2" width="46.85546875" style="604" customWidth="1"/>
    <col min="3" max="9" width="9.140625" style="604"/>
    <col min="10" max="10" width="26.4257812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10624</v>
      </c>
      <c r="C3" s="702"/>
      <c r="D3" s="702"/>
      <c r="E3" s="702"/>
      <c r="F3" s="702"/>
      <c r="G3" s="702"/>
    </row>
    <row r="4" spans="1:10" x14ac:dyDescent="0.25">
      <c r="A4" s="6" t="s">
        <v>2</v>
      </c>
      <c r="B4" s="699" t="s">
        <v>10625</v>
      </c>
      <c r="C4" s="699"/>
      <c r="D4" s="699"/>
      <c r="E4" s="699"/>
      <c r="F4" s="699"/>
      <c r="G4" s="699"/>
      <c r="I4" s="331" t="s">
        <v>57</v>
      </c>
      <c r="J4" s="331" t="s">
        <v>2</v>
      </c>
    </row>
    <row r="5" spans="1:10" x14ac:dyDescent="0.25">
      <c r="A5" s="6" t="s">
        <v>5</v>
      </c>
      <c r="B5" s="699" t="s">
        <v>4</v>
      </c>
      <c r="C5" s="699"/>
      <c r="D5" s="699"/>
      <c r="E5" s="699"/>
      <c r="F5" s="699"/>
      <c r="G5" s="699"/>
      <c r="I5" s="118" t="s">
        <v>1955</v>
      </c>
      <c r="J5" s="604" t="s">
        <v>1891</v>
      </c>
    </row>
    <row r="6" spans="1:10" x14ac:dyDescent="0.25">
      <c r="A6" s="6" t="s">
        <v>8</v>
      </c>
      <c r="B6" s="699" t="s">
        <v>9</v>
      </c>
      <c r="C6" s="699"/>
      <c r="D6" s="699"/>
      <c r="E6" s="699"/>
      <c r="F6" s="699"/>
      <c r="G6" s="699"/>
      <c r="I6" s="118" t="s">
        <v>58</v>
      </c>
      <c r="J6" s="604" t="s">
        <v>3655</v>
      </c>
    </row>
    <row r="7" spans="1:10" x14ac:dyDescent="0.25">
      <c r="A7" s="6" t="s">
        <v>11</v>
      </c>
      <c r="B7" s="688" t="s">
        <v>10621</v>
      </c>
      <c r="C7" s="688"/>
      <c r="D7" s="688"/>
      <c r="E7" s="688"/>
      <c r="F7" s="688"/>
      <c r="G7" s="688"/>
      <c r="I7" s="118" t="s">
        <v>59</v>
      </c>
      <c r="J7" s="604" t="s">
        <v>3654</v>
      </c>
    </row>
    <row r="8" spans="1:10" x14ac:dyDescent="0.25">
      <c r="A8" s="6" t="s">
        <v>15</v>
      </c>
      <c r="B8" s="699" t="s">
        <v>63</v>
      </c>
      <c r="C8" s="699"/>
      <c r="D8" s="699"/>
      <c r="E8" s="699"/>
      <c r="F8" s="699"/>
      <c r="G8" s="699"/>
      <c r="I8" s="118" t="s">
        <v>60</v>
      </c>
      <c r="J8" s="604" t="s">
        <v>3656</v>
      </c>
    </row>
    <row r="9" spans="1:10" x14ac:dyDescent="0.25">
      <c r="A9" s="6" t="s">
        <v>17</v>
      </c>
      <c r="B9" s="699" t="s">
        <v>18</v>
      </c>
      <c r="C9" s="699"/>
      <c r="D9" s="699"/>
      <c r="E9" s="699"/>
      <c r="F9" s="699"/>
      <c r="G9" s="699"/>
      <c r="I9" s="118" t="s">
        <v>61</v>
      </c>
      <c r="J9" s="604" t="s">
        <v>3657</v>
      </c>
    </row>
    <row r="10" spans="1:10" x14ac:dyDescent="0.25">
      <c r="A10" s="6" t="s">
        <v>19</v>
      </c>
      <c r="B10" s="699" t="s">
        <v>70</v>
      </c>
      <c r="C10" s="699"/>
      <c r="D10" s="699"/>
      <c r="E10" s="699"/>
      <c r="F10" s="699"/>
      <c r="G10" s="699"/>
      <c r="I10" s="118" t="s">
        <v>62</v>
      </c>
      <c r="J10" s="604" t="s">
        <v>3659</v>
      </c>
    </row>
    <row r="11" spans="1:10" x14ac:dyDescent="0.25">
      <c r="A11" s="6" t="s">
        <v>22</v>
      </c>
      <c r="B11" s="688" t="s">
        <v>31</v>
      </c>
      <c r="C11" s="688"/>
      <c r="D11" s="688"/>
      <c r="E11" s="688"/>
      <c r="F11" s="688"/>
      <c r="G11" s="688"/>
      <c r="I11" s="118" t="s">
        <v>77</v>
      </c>
      <c r="J11" s="604" t="s">
        <v>3179</v>
      </c>
    </row>
    <row r="12" spans="1:10" x14ac:dyDescent="0.25">
      <c r="A12" s="6" t="s">
        <v>28</v>
      </c>
      <c r="B12" s="688" t="s">
        <v>10626</v>
      </c>
      <c r="C12" s="688"/>
      <c r="D12" s="688"/>
      <c r="E12" s="688"/>
      <c r="F12" s="688"/>
      <c r="G12" s="688"/>
      <c r="I12" s="118" t="s">
        <v>1963</v>
      </c>
      <c r="J12" s="604" t="s">
        <v>3837</v>
      </c>
    </row>
    <row r="13" spans="1:10" x14ac:dyDescent="0.25">
      <c r="A13" s="6" t="s">
        <v>30</v>
      </c>
      <c r="B13" s="688" t="s">
        <v>10627</v>
      </c>
      <c r="C13" s="688"/>
      <c r="D13" s="688"/>
      <c r="E13" s="688"/>
      <c r="F13" s="688"/>
      <c r="G13" s="688"/>
      <c r="I13" s="118" t="s">
        <v>1965</v>
      </c>
      <c r="J13" s="604" t="s">
        <v>3850</v>
      </c>
    </row>
    <row r="14" spans="1:10" x14ac:dyDescent="0.25">
      <c r="A14" s="6" t="s">
        <v>32</v>
      </c>
      <c r="B14" s="699" t="s">
        <v>10628</v>
      </c>
      <c r="C14" s="699"/>
      <c r="D14" s="699"/>
      <c r="E14" s="699"/>
      <c r="F14" s="699"/>
      <c r="G14" s="699"/>
      <c r="I14" s="118" t="s">
        <v>1967</v>
      </c>
      <c r="J14" s="604" t="s">
        <v>3886</v>
      </c>
    </row>
    <row r="15" spans="1:10" x14ac:dyDescent="0.25">
      <c r="A15" s="6" t="s">
        <v>36</v>
      </c>
      <c r="B15" s="688" t="s">
        <v>9</v>
      </c>
      <c r="C15" s="688"/>
      <c r="D15" s="688"/>
      <c r="E15" s="688"/>
      <c r="F15" s="688"/>
      <c r="G15" s="688"/>
      <c r="I15" s="118" t="s">
        <v>1968</v>
      </c>
      <c r="J15" s="604" t="s">
        <v>3975</v>
      </c>
    </row>
    <row r="16" spans="1:10" x14ac:dyDescent="0.25">
      <c r="A16" s="7" t="s">
        <v>37</v>
      </c>
      <c r="B16" s="699" t="s">
        <v>9</v>
      </c>
      <c r="C16" s="699"/>
      <c r="D16" s="699"/>
      <c r="E16" s="699"/>
      <c r="F16" s="699"/>
      <c r="G16" s="699"/>
      <c r="I16" s="118" t="s">
        <v>1970</v>
      </c>
      <c r="J16" s="604" t="s">
        <v>4020</v>
      </c>
    </row>
    <row r="17" spans="1:10" x14ac:dyDescent="0.25">
      <c r="A17" s="6" t="s">
        <v>43</v>
      </c>
      <c r="C17" s="12" t="e">
        <v>#DIV/0!</v>
      </c>
      <c r="D17" s="12" t="e">
        <v>#DIV/0!</v>
      </c>
      <c r="E17" s="12" t="e">
        <v>#DIV/0!</v>
      </c>
      <c r="F17" s="12" t="e">
        <v>#DIV/0!</v>
      </c>
      <c r="G17" s="12" t="e">
        <v>#DIV/0!</v>
      </c>
      <c r="I17" s="118" t="s">
        <v>1972</v>
      </c>
      <c r="J17" s="604" t="s">
        <v>3989</v>
      </c>
    </row>
    <row r="18" spans="1:10" x14ac:dyDescent="0.25">
      <c r="A18" s="6" t="s">
        <v>44</v>
      </c>
      <c r="C18" s="10"/>
      <c r="D18" s="10"/>
      <c r="E18" s="10"/>
      <c r="F18" s="9"/>
      <c r="G18" s="9"/>
      <c r="I18" s="118" t="s">
        <v>1974</v>
      </c>
      <c r="J18" s="604" t="s">
        <v>3745</v>
      </c>
    </row>
    <row r="19" spans="1:10" x14ac:dyDescent="0.25">
      <c r="A19" s="6" t="s">
        <v>45</v>
      </c>
      <c r="C19" s="12" t="e">
        <v>#DIV/0!</v>
      </c>
      <c r="D19" s="12" t="e">
        <v>#DIV/0!</v>
      </c>
      <c r="E19" s="12" t="e">
        <v>#DIV/0!</v>
      </c>
      <c r="F19" s="12" t="e">
        <v>#DIV/0!</v>
      </c>
      <c r="G19" s="12" t="e">
        <v>#DIV/0!</v>
      </c>
      <c r="I19" s="118" t="s">
        <v>1976</v>
      </c>
      <c r="J19" s="604" t="s">
        <v>3994</v>
      </c>
    </row>
    <row r="20" spans="1:10" x14ac:dyDescent="0.25">
      <c r="A20" s="6" t="s">
        <v>46</v>
      </c>
      <c r="C20" s="13"/>
      <c r="D20" s="13"/>
      <c r="E20" s="13"/>
      <c r="F20" s="13"/>
      <c r="G20" s="13"/>
      <c r="I20" s="118" t="s">
        <v>1978</v>
      </c>
      <c r="J20" s="604" t="s">
        <v>3687</v>
      </c>
    </row>
    <row r="21" spans="1:10" x14ac:dyDescent="0.25">
      <c r="A21" s="6" t="s">
        <v>47</v>
      </c>
      <c r="C21" s="12" t="e">
        <v>#DIV/0!</v>
      </c>
      <c r="D21" s="12" t="e">
        <v>#DIV/0!</v>
      </c>
      <c r="E21" s="12" t="e">
        <v>#DIV/0!</v>
      </c>
      <c r="F21" s="12" t="e">
        <v>#DIV/0!</v>
      </c>
      <c r="G21" s="12" t="e">
        <v>#DIV/0!</v>
      </c>
      <c r="I21" s="118" t="s">
        <v>1980</v>
      </c>
      <c r="J21" s="604" t="s">
        <v>3878</v>
      </c>
    </row>
    <row r="22" spans="1:10" x14ac:dyDescent="0.25">
      <c r="A22" s="6" t="s">
        <v>48</v>
      </c>
      <c r="C22" s="677" t="s">
        <v>51</v>
      </c>
      <c r="D22" s="677"/>
      <c r="E22" s="677"/>
      <c r="F22" s="677"/>
      <c r="G22" s="677"/>
      <c r="I22" s="118" t="s">
        <v>1982</v>
      </c>
      <c r="J22" s="604" t="s">
        <v>3875</v>
      </c>
    </row>
    <row r="23" spans="1:10" x14ac:dyDescent="0.25">
      <c r="A23" s="6" t="s">
        <v>49</v>
      </c>
      <c r="B23" s="16" t="s">
        <v>2</v>
      </c>
      <c r="C23" s="8" t="s">
        <v>38</v>
      </c>
      <c r="D23" s="8" t="s">
        <v>39</v>
      </c>
      <c r="E23" s="8" t="s">
        <v>40</v>
      </c>
      <c r="F23" s="8" t="s">
        <v>41</v>
      </c>
      <c r="G23" s="8" t="s">
        <v>42</v>
      </c>
      <c r="I23" s="118" t="s">
        <v>1984</v>
      </c>
      <c r="J23" s="604" t="s">
        <v>1913</v>
      </c>
    </row>
    <row r="24" spans="1:10" x14ac:dyDescent="0.25">
      <c r="A24" s="7" t="s">
        <v>50</v>
      </c>
      <c r="B24" s="430"/>
      <c r="C24" s="13"/>
      <c r="D24" s="13"/>
      <c r="E24" s="13"/>
      <c r="F24" s="13"/>
      <c r="G24" s="13"/>
      <c r="I24" s="118" t="s">
        <v>1986</v>
      </c>
      <c r="J24" s="604" t="s">
        <v>6711</v>
      </c>
    </row>
    <row r="25" spans="1:10" x14ac:dyDescent="0.25">
      <c r="A25" s="15" t="s">
        <v>52</v>
      </c>
      <c r="B25" s="430"/>
      <c r="C25" s="13"/>
      <c r="D25" s="13"/>
      <c r="E25" s="13"/>
      <c r="F25" s="13"/>
      <c r="G25" s="13"/>
      <c r="I25" s="118" t="s">
        <v>1988</v>
      </c>
      <c r="J25" s="604" t="s">
        <v>3998</v>
      </c>
    </row>
    <row r="26" spans="1:10" x14ac:dyDescent="0.25">
      <c r="A26" s="429"/>
      <c r="B26" s="430"/>
      <c r="C26" s="13"/>
      <c r="D26" s="13"/>
      <c r="E26" s="13"/>
      <c r="F26" s="13"/>
      <c r="G26" s="13"/>
      <c r="I26" s="118" t="s">
        <v>1990</v>
      </c>
      <c r="J26" s="604" t="s">
        <v>4000</v>
      </c>
    </row>
    <row r="27" spans="1:10" x14ac:dyDescent="0.25">
      <c r="A27" s="22"/>
      <c r="B27" s="430"/>
      <c r="C27" s="13"/>
      <c r="D27" s="13"/>
      <c r="E27" s="13"/>
      <c r="F27" s="13"/>
      <c r="G27" s="13"/>
      <c r="I27" s="118" t="s">
        <v>1992</v>
      </c>
      <c r="J27" s="604" t="s">
        <v>3917</v>
      </c>
    </row>
    <row r="28" spans="1:10" x14ac:dyDescent="0.25">
      <c r="A28" s="22"/>
      <c r="B28" s="430"/>
      <c r="C28" s="18"/>
      <c r="D28" s="11"/>
      <c r="E28" s="11"/>
      <c r="F28" s="11"/>
      <c r="G28" s="11"/>
      <c r="I28" s="118" t="s">
        <v>3061</v>
      </c>
      <c r="J28" s="604" t="s">
        <v>3666</v>
      </c>
    </row>
    <row r="29" spans="1:10" x14ac:dyDescent="0.25">
      <c r="A29" s="22"/>
      <c r="B29" s="430"/>
      <c r="C29" s="13"/>
      <c r="D29" s="13"/>
      <c r="E29" s="13"/>
      <c r="F29" s="13"/>
      <c r="G29" s="13"/>
      <c r="I29" s="118" t="s">
        <v>3063</v>
      </c>
      <c r="J29" s="604" t="s">
        <v>3643</v>
      </c>
    </row>
    <row r="30" spans="1:10" x14ac:dyDescent="0.25">
      <c r="A30" s="22"/>
      <c r="B30" s="19"/>
      <c r="C30" s="20">
        <v>0</v>
      </c>
      <c r="D30" s="20">
        <v>0</v>
      </c>
      <c r="E30" s="20">
        <v>0</v>
      </c>
      <c r="F30" s="20">
        <v>0</v>
      </c>
      <c r="G30" s="20">
        <v>0</v>
      </c>
      <c r="I30" s="118" t="s">
        <v>3065</v>
      </c>
      <c r="J30" s="604" t="s">
        <v>3641</v>
      </c>
    </row>
    <row r="31" spans="1:10" x14ac:dyDescent="0.25">
      <c r="A31" s="24"/>
      <c r="I31" s="118" t="s">
        <v>3067</v>
      </c>
      <c r="J31" s="604" t="s">
        <v>3889</v>
      </c>
    </row>
    <row r="32" spans="1:10" x14ac:dyDescent="0.25">
      <c r="A32" s="19" t="s">
        <v>53</v>
      </c>
      <c r="I32" s="118" t="s">
        <v>3069</v>
      </c>
      <c r="J32" s="604" t="s">
        <v>6724</v>
      </c>
    </row>
    <row r="33" spans="9:9" x14ac:dyDescent="0.25">
      <c r="I33" s="118"/>
    </row>
    <row r="34" spans="9:9" x14ac:dyDescent="0.25">
      <c r="I34" s="118"/>
    </row>
    <row r="35" spans="9:9" x14ac:dyDescent="0.25">
      <c r="I35" s="118"/>
    </row>
    <row r="36" spans="9:9" x14ac:dyDescent="0.25">
      <c r="I36" s="118"/>
    </row>
    <row r="37" spans="9:9" x14ac:dyDescent="0.25">
      <c r="I37" s="118"/>
    </row>
    <row r="38" spans="9:9" x14ac:dyDescent="0.25">
      <c r="I38" s="118"/>
    </row>
    <row r="39" spans="9:9" x14ac:dyDescent="0.25">
      <c r="I39" s="118"/>
    </row>
    <row r="40" spans="9:9" x14ac:dyDescent="0.25">
      <c r="I40" s="118"/>
    </row>
    <row r="41" spans="9:9" x14ac:dyDescent="0.25">
      <c r="I41" s="118"/>
    </row>
    <row r="42" spans="9:9" x14ac:dyDescent="0.25">
      <c r="I42" s="118"/>
    </row>
    <row r="43" spans="9:9" x14ac:dyDescent="0.25">
      <c r="I43" s="118"/>
    </row>
    <row r="44" spans="9:9" x14ac:dyDescent="0.25">
      <c r="I44" s="118"/>
    </row>
    <row r="45" spans="9:9" x14ac:dyDescent="0.25">
      <c r="I45" s="118"/>
    </row>
    <row r="46" spans="9:9" x14ac:dyDescent="0.25">
      <c r="I46" s="118"/>
    </row>
    <row r="47" spans="9:9" x14ac:dyDescent="0.25">
      <c r="I47" s="118"/>
    </row>
    <row r="48" spans="9:9" x14ac:dyDescent="0.25">
      <c r="I48" s="118"/>
    </row>
    <row r="49" spans="9:9" x14ac:dyDescent="0.25">
      <c r="I49" s="118"/>
    </row>
    <row r="50" spans="9:9" x14ac:dyDescent="0.25">
      <c r="I50" s="118"/>
    </row>
    <row r="51" spans="9:9" x14ac:dyDescent="0.25">
      <c r="I51" s="118"/>
    </row>
    <row r="52" spans="9:9" x14ac:dyDescent="0.25">
      <c r="I52" s="118"/>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5:G5" xr:uid="{00000000-0002-0000-FC02-000000000000}">
      <formula1>$AA$4:$AA$11</formula1>
    </dataValidation>
    <dataValidation type="list" allowBlank="1" showInputMessage="1" showErrorMessage="1" sqref="B9:G9" xr:uid="{00000000-0002-0000-FC02-000001000000}">
      <formula1>$AA$12:$AA$13</formula1>
    </dataValidation>
    <dataValidation type="list" allowBlank="1" showInputMessage="1" showErrorMessage="1" sqref="B11:G11" xr:uid="{00000000-0002-0000-FC02-000002000000}">
      <formula1>$AA$14:$AA$16</formula1>
    </dataValidation>
  </dataValidations>
  <pageMargins left="0.7" right="0.7" top="0.75" bottom="0.75" header="0.3" footer="0.3"/>
</worksheet>
</file>

<file path=xl/worksheets/sheet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2-000000000000}">
  <dimension ref="A1:J32"/>
  <sheetViews>
    <sheetView topLeftCell="A4" workbookViewId="0"/>
  </sheetViews>
  <sheetFormatPr defaultColWidth="9.140625" defaultRowHeight="15" x14ac:dyDescent="0.25"/>
  <cols>
    <col min="1" max="1" width="42.5703125" style="604" bestFit="1" customWidth="1"/>
    <col min="2" max="2" width="46.85546875" style="604" customWidth="1"/>
    <col min="3" max="9" width="9.140625" style="604"/>
    <col min="10" max="10" width="12"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10629</v>
      </c>
      <c r="C3" s="702"/>
      <c r="D3" s="702"/>
      <c r="E3" s="702"/>
      <c r="F3" s="702"/>
      <c r="G3" s="702"/>
    </row>
    <row r="4" spans="1:10" x14ac:dyDescent="0.25">
      <c r="A4" s="6" t="s">
        <v>2</v>
      </c>
      <c r="B4" s="699" t="s">
        <v>10625</v>
      </c>
      <c r="C4" s="699"/>
      <c r="D4" s="699"/>
      <c r="E4" s="699"/>
      <c r="F4" s="699"/>
      <c r="G4" s="699"/>
      <c r="I4" s="331" t="s">
        <v>57</v>
      </c>
      <c r="J4" s="331" t="s">
        <v>2</v>
      </c>
    </row>
    <row r="5" spans="1:10" x14ac:dyDescent="0.25">
      <c r="A5" s="6" t="s">
        <v>5</v>
      </c>
      <c r="B5" s="699" t="s">
        <v>4</v>
      </c>
      <c r="C5" s="699"/>
      <c r="D5" s="699"/>
      <c r="E5" s="699"/>
      <c r="F5" s="699"/>
      <c r="G5" s="699"/>
      <c r="I5" s="118" t="s">
        <v>58</v>
      </c>
      <c r="J5" s="604" t="s">
        <v>3966</v>
      </c>
    </row>
    <row r="6" spans="1:10" x14ac:dyDescent="0.25">
      <c r="A6" s="6" t="s">
        <v>8</v>
      </c>
      <c r="B6" s="699" t="s">
        <v>9</v>
      </c>
      <c r="C6" s="699"/>
      <c r="D6" s="699"/>
      <c r="E6" s="699"/>
      <c r="F6" s="699"/>
      <c r="G6" s="699"/>
      <c r="I6" s="118" t="s">
        <v>59</v>
      </c>
      <c r="J6" s="604" t="s">
        <v>3640</v>
      </c>
    </row>
    <row r="7" spans="1:10" x14ac:dyDescent="0.25">
      <c r="A7" s="6" t="s">
        <v>11</v>
      </c>
      <c r="B7" s="688" t="s">
        <v>10621</v>
      </c>
      <c r="C7" s="688"/>
      <c r="D7" s="688"/>
      <c r="E7" s="688"/>
      <c r="F7" s="688"/>
      <c r="G7" s="688"/>
      <c r="I7" s="118"/>
    </row>
    <row r="8" spans="1:10" x14ac:dyDescent="0.25">
      <c r="A8" s="6" t="s">
        <v>15</v>
      </c>
      <c r="B8" s="699" t="s">
        <v>63</v>
      </c>
      <c r="C8" s="699"/>
      <c r="D8" s="699"/>
      <c r="E8" s="699"/>
      <c r="F8" s="699"/>
      <c r="G8" s="699"/>
      <c r="I8" s="118"/>
    </row>
    <row r="9" spans="1:10" x14ac:dyDescent="0.25">
      <c r="A9" s="6" t="s">
        <v>17</v>
      </c>
      <c r="B9" s="699" t="s">
        <v>18</v>
      </c>
      <c r="C9" s="699"/>
      <c r="D9" s="699"/>
      <c r="E9" s="699"/>
      <c r="F9" s="699"/>
      <c r="G9" s="699"/>
    </row>
    <row r="10" spans="1:10" x14ac:dyDescent="0.25">
      <c r="A10" s="6" t="s">
        <v>19</v>
      </c>
      <c r="B10" s="699" t="s">
        <v>70</v>
      </c>
      <c r="C10" s="699"/>
      <c r="D10" s="699"/>
      <c r="E10" s="699"/>
      <c r="F10" s="699"/>
      <c r="G10" s="699"/>
    </row>
    <row r="11" spans="1:10" x14ac:dyDescent="0.25">
      <c r="A11" s="6" t="s">
        <v>22</v>
      </c>
      <c r="B11" s="688" t="s">
        <v>31</v>
      </c>
      <c r="C11" s="688"/>
      <c r="D11" s="688"/>
      <c r="E11" s="688"/>
      <c r="F11" s="688"/>
      <c r="G11" s="688"/>
    </row>
    <row r="12" spans="1:10" x14ac:dyDescent="0.25">
      <c r="A12" s="6" t="s">
        <v>28</v>
      </c>
      <c r="B12" s="688" t="s">
        <v>10630</v>
      </c>
      <c r="C12" s="688"/>
      <c r="D12" s="688"/>
      <c r="E12" s="688"/>
      <c r="F12" s="688"/>
      <c r="G12" s="688"/>
    </row>
    <row r="13" spans="1:10" x14ac:dyDescent="0.25">
      <c r="A13" s="6" t="s">
        <v>30</v>
      </c>
      <c r="B13" s="688" t="s">
        <v>4096</v>
      </c>
      <c r="C13" s="688"/>
      <c r="D13" s="688"/>
      <c r="E13" s="688"/>
      <c r="F13" s="688"/>
      <c r="G13" s="688"/>
    </row>
    <row r="14" spans="1:10" x14ac:dyDescent="0.25">
      <c r="A14" s="6" t="s">
        <v>32</v>
      </c>
      <c r="B14" s="699" t="s">
        <v>10629</v>
      </c>
      <c r="C14" s="699"/>
      <c r="D14" s="699"/>
      <c r="E14" s="699"/>
      <c r="F14" s="699"/>
      <c r="G14" s="699"/>
    </row>
    <row r="15" spans="1:10" x14ac:dyDescent="0.25">
      <c r="A15" s="6" t="s">
        <v>36</v>
      </c>
      <c r="B15" s="688" t="s">
        <v>9</v>
      </c>
      <c r="C15" s="688"/>
      <c r="D15" s="688"/>
      <c r="E15" s="688"/>
      <c r="F15" s="688"/>
      <c r="G15" s="688"/>
    </row>
    <row r="16" spans="1:10" x14ac:dyDescent="0.25">
      <c r="A16" s="7" t="s">
        <v>37</v>
      </c>
      <c r="B16" s="699" t="s">
        <v>9</v>
      </c>
      <c r="C16" s="699"/>
      <c r="D16" s="699"/>
      <c r="E16" s="699"/>
      <c r="F16" s="699"/>
      <c r="G16" s="699"/>
    </row>
    <row r="17" spans="1:7" x14ac:dyDescent="0.25">
      <c r="A17" s="6" t="s">
        <v>43</v>
      </c>
      <c r="C17" s="12" t="e">
        <v>#DIV/0!</v>
      </c>
      <c r="D17" s="12" t="e">
        <v>#DIV/0!</v>
      </c>
      <c r="E17" s="12" t="e">
        <v>#DIV/0!</v>
      </c>
      <c r="F17" s="12" t="e">
        <v>#DIV/0!</v>
      </c>
      <c r="G17" s="12" t="e">
        <v>#DIV/0!</v>
      </c>
    </row>
    <row r="18" spans="1:7" x14ac:dyDescent="0.25">
      <c r="A18" s="6" t="s">
        <v>44</v>
      </c>
      <c r="C18" s="10"/>
      <c r="D18" s="10"/>
      <c r="E18" s="10"/>
      <c r="F18" s="9"/>
      <c r="G18" s="9"/>
    </row>
    <row r="19" spans="1:7" x14ac:dyDescent="0.25">
      <c r="A19" s="6" t="s">
        <v>45</v>
      </c>
      <c r="C19" s="12" t="e">
        <v>#DIV/0!</v>
      </c>
      <c r="D19" s="12" t="e">
        <v>#DIV/0!</v>
      </c>
      <c r="E19" s="12" t="e">
        <v>#DIV/0!</v>
      </c>
      <c r="F19" s="12" t="e">
        <v>#DIV/0!</v>
      </c>
      <c r="G19" s="12" t="e">
        <v>#DIV/0!</v>
      </c>
    </row>
    <row r="20" spans="1:7" x14ac:dyDescent="0.25">
      <c r="A20" s="6" t="s">
        <v>46</v>
      </c>
      <c r="C20" s="13"/>
      <c r="D20" s="13"/>
      <c r="E20" s="13"/>
      <c r="F20" s="13"/>
      <c r="G20" s="13"/>
    </row>
    <row r="21" spans="1:7" x14ac:dyDescent="0.25">
      <c r="A21" s="6" t="s">
        <v>47</v>
      </c>
      <c r="C21" s="12" t="e">
        <v>#DIV/0!</v>
      </c>
      <c r="D21" s="12" t="e">
        <v>#DIV/0!</v>
      </c>
      <c r="E21" s="12" t="e">
        <v>#DIV/0!</v>
      </c>
      <c r="F21" s="12" t="e">
        <v>#DIV/0!</v>
      </c>
      <c r="G21" s="12" t="e">
        <v>#DIV/0!</v>
      </c>
    </row>
    <row r="22" spans="1:7" x14ac:dyDescent="0.25">
      <c r="A22" s="6" t="s">
        <v>48</v>
      </c>
      <c r="C22" s="677" t="s">
        <v>51</v>
      </c>
      <c r="D22" s="677"/>
      <c r="E22" s="677"/>
      <c r="F22" s="677"/>
      <c r="G22" s="677"/>
    </row>
    <row r="23" spans="1:7" x14ac:dyDescent="0.25">
      <c r="A23" s="6" t="s">
        <v>49</v>
      </c>
      <c r="B23" s="16" t="s">
        <v>2</v>
      </c>
      <c r="C23" s="8" t="s">
        <v>38</v>
      </c>
      <c r="D23" s="8" t="s">
        <v>39</v>
      </c>
      <c r="E23" s="8" t="s">
        <v>40</v>
      </c>
      <c r="F23" s="8" t="s">
        <v>41</v>
      </c>
      <c r="G23" s="8" t="s">
        <v>42</v>
      </c>
    </row>
    <row r="24" spans="1:7" x14ac:dyDescent="0.25">
      <c r="A24" s="7" t="s">
        <v>50</v>
      </c>
      <c r="B24" s="430"/>
      <c r="C24" s="13"/>
      <c r="D24" s="13"/>
      <c r="E24" s="13"/>
      <c r="F24" s="13"/>
      <c r="G24" s="13"/>
    </row>
    <row r="25" spans="1:7" x14ac:dyDescent="0.25">
      <c r="A25" s="15" t="s">
        <v>52</v>
      </c>
      <c r="B25" s="430"/>
      <c r="C25" s="13"/>
      <c r="D25" s="13"/>
      <c r="E25" s="13"/>
      <c r="F25" s="13"/>
      <c r="G25" s="13"/>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8"/>
      <c r="D28" s="11"/>
      <c r="E28" s="11"/>
      <c r="F28" s="11"/>
      <c r="G28" s="11"/>
    </row>
    <row r="29" spans="1:7" x14ac:dyDescent="0.25">
      <c r="A29" s="22"/>
      <c r="B29" s="430"/>
      <c r="C29" s="13"/>
      <c r="D29" s="13"/>
      <c r="E29" s="13"/>
      <c r="F29" s="13"/>
      <c r="G29" s="13"/>
    </row>
    <row r="30" spans="1:7" x14ac:dyDescent="0.25">
      <c r="A30" s="22"/>
      <c r="B30" s="19"/>
      <c r="C30" s="20">
        <v>0</v>
      </c>
      <c r="D30" s="20">
        <v>0</v>
      </c>
      <c r="E30" s="20">
        <v>0</v>
      </c>
      <c r="F30" s="20">
        <v>0</v>
      </c>
      <c r="G30" s="20">
        <v>0</v>
      </c>
    </row>
    <row r="31" spans="1:7" x14ac:dyDescent="0.25">
      <c r="A31" s="24"/>
    </row>
    <row r="32" spans="1:7" x14ac:dyDescent="0.25">
      <c r="A32" s="19" t="s">
        <v>53</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11:G11" xr:uid="{00000000-0002-0000-FD02-000000000000}">
      <formula1>$AA$14:$AA$16</formula1>
    </dataValidation>
    <dataValidation type="list" allowBlank="1" showInputMessage="1" showErrorMessage="1" sqref="B9:G9" xr:uid="{00000000-0002-0000-FD02-000001000000}">
      <formula1>$AA$12:$AA$13</formula1>
    </dataValidation>
    <dataValidation type="list" allowBlank="1" showInputMessage="1" showErrorMessage="1" sqref="B5:G5" xr:uid="{00000000-0002-0000-FD02-000002000000}">
      <formula1>$AA$4:$AA$11</formula1>
    </dataValidation>
  </dataValidations>
  <pageMargins left="0.7" right="0.7" top="0.75" bottom="0.75" header="0.3" footer="0.3"/>
</worksheet>
</file>

<file path=xl/worksheets/sheet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2-000000000000}">
  <dimension ref="A1:XFD25"/>
  <sheetViews>
    <sheetView workbookViewId="0">
      <selection activeCell="B14" sqref="B14:G14"/>
    </sheetView>
  </sheetViews>
  <sheetFormatPr defaultColWidth="9.140625" defaultRowHeight="15" x14ac:dyDescent="0.25"/>
  <cols>
    <col min="1" max="1" width="37.28515625" style="604" bestFit="1" customWidth="1"/>
    <col min="2" max="2" width="47" style="604" customWidth="1"/>
    <col min="3" max="9" width="9.140625" style="604"/>
    <col min="10" max="10" width="24.85546875" style="604" bestFit="1" customWidth="1"/>
    <col min="11" max="16384" width="9.140625" style="604"/>
  </cols>
  <sheetData>
    <row r="1" spans="1:16384" ht="18.75" x14ac:dyDescent="0.25">
      <c r="A1" s="427" t="s">
        <v>0</v>
      </c>
    </row>
    <row r="2" spans="1:16384" ht="18.75" x14ac:dyDescent="0.25">
      <c r="A2" s="427"/>
      <c r="B2" s="42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27"/>
      <c r="BU2" s="427"/>
      <c r="BV2" s="427"/>
      <c r="BW2" s="427"/>
      <c r="BX2" s="427"/>
      <c r="BY2" s="427"/>
      <c r="BZ2" s="427"/>
      <c r="CA2" s="427"/>
      <c r="CB2" s="427"/>
      <c r="CC2" s="427"/>
      <c r="CD2" s="427"/>
      <c r="CE2" s="427"/>
      <c r="CF2" s="427"/>
      <c r="CG2" s="427"/>
      <c r="CH2" s="427"/>
      <c r="CI2" s="427"/>
      <c r="CJ2" s="427"/>
      <c r="CK2" s="427"/>
      <c r="CL2" s="427"/>
      <c r="CM2" s="427"/>
      <c r="CN2" s="427"/>
      <c r="CO2" s="427"/>
      <c r="CP2" s="427"/>
      <c r="CQ2" s="427"/>
      <c r="CR2" s="427"/>
      <c r="CS2" s="427"/>
      <c r="CT2" s="427"/>
      <c r="CU2" s="427"/>
      <c r="CV2" s="427"/>
      <c r="CW2" s="427"/>
      <c r="CX2" s="427"/>
      <c r="CY2" s="427"/>
      <c r="CZ2" s="427"/>
      <c r="DA2" s="427"/>
      <c r="DB2" s="427"/>
      <c r="DC2" s="427"/>
      <c r="DD2" s="427"/>
      <c r="DE2" s="427"/>
      <c r="DF2" s="427"/>
      <c r="DG2" s="427"/>
      <c r="DH2" s="427"/>
      <c r="DI2" s="427"/>
      <c r="DJ2" s="427"/>
      <c r="DK2" s="427"/>
      <c r="DL2" s="427"/>
      <c r="DM2" s="427"/>
      <c r="DN2" s="427"/>
      <c r="DO2" s="427"/>
      <c r="DP2" s="427"/>
      <c r="DQ2" s="427"/>
      <c r="DR2" s="427"/>
      <c r="DS2" s="427"/>
      <c r="DT2" s="427"/>
      <c r="DU2" s="427"/>
      <c r="DV2" s="427"/>
      <c r="DW2" s="427"/>
      <c r="DX2" s="427"/>
      <c r="DY2" s="427"/>
      <c r="DZ2" s="427"/>
      <c r="EA2" s="427"/>
      <c r="EB2" s="427"/>
      <c r="EC2" s="427"/>
      <c r="ED2" s="427"/>
      <c r="EE2" s="427"/>
      <c r="EF2" s="427"/>
      <c r="EG2" s="427"/>
      <c r="EH2" s="427"/>
      <c r="EI2" s="427"/>
      <c r="EJ2" s="427"/>
      <c r="EK2" s="427"/>
      <c r="EL2" s="427"/>
      <c r="EM2" s="427"/>
      <c r="EN2" s="427"/>
      <c r="EO2" s="427"/>
      <c r="EP2" s="427"/>
      <c r="EQ2" s="427"/>
      <c r="ER2" s="427"/>
      <c r="ES2" s="427"/>
      <c r="ET2" s="427"/>
      <c r="EU2" s="427"/>
      <c r="EV2" s="427"/>
      <c r="EW2" s="427"/>
      <c r="EX2" s="427"/>
      <c r="EY2" s="427"/>
      <c r="EZ2" s="427"/>
      <c r="FA2" s="427"/>
      <c r="FB2" s="427"/>
      <c r="FC2" s="427"/>
      <c r="FD2" s="427"/>
      <c r="FE2" s="427"/>
      <c r="FF2" s="427"/>
      <c r="FG2" s="427"/>
      <c r="FH2" s="427"/>
      <c r="FI2" s="427"/>
      <c r="FJ2" s="427"/>
      <c r="FK2" s="427"/>
      <c r="FL2" s="427"/>
      <c r="FM2" s="427"/>
      <c r="FN2" s="427"/>
      <c r="FO2" s="427"/>
      <c r="FP2" s="427"/>
      <c r="FQ2" s="427"/>
      <c r="FR2" s="427"/>
      <c r="FS2" s="427"/>
      <c r="FT2" s="427"/>
      <c r="FU2" s="427"/>
      <c r="FV2" s="427"/>
      <c r="FW2" s="427"/>
      <c r="FX2" s="427"/>
      <c r="FY2" s="427"/>
      <c r="FZ2" s="427"/>
      <c r="GA2" s="427"/>
      <c r="GB2" s="427"/>
      <c r="GC2" s="427"/>
      <c r="GD2" s="427"/>
      <c r="GE2" s="427"/>
      <c r="GF2" s="427"/>
      <c r="GG2" s="427"/>
      <c r="GH2" s="427"/>
      <c r="GI2" s="427"/>
      <c r="GJ2" s="427"/>
      <c r="GK2" s="427"/>
      <c r="GL2" s="427"/>
      <c r="GM2" s="427"/>
      <c r="GN2" s="427"/>
      <c r="GO2" s="427"/>
      <c r="GP2" s="427"/>
      <c r="GQ2" s="427"/>
      <c r="GR2" s="427"/>
      <c r="GS2" s="427"/>
      <c r="GT2" s="427"/>
      <c r="GU2" s="427"/>
      <c r="GV2" s="427"/>
      <c r="GW2" s="427"/>
      <c r="GX2" s="427"/>
      <c r="GY2" s="427"/>
      <c r="GZ2" s="427"/>
      <c r="HA2" s="427"/>
      <c r="HB2" s="427"/>
      <c r="HC2" s="427"/>
      <c r="HD2" s="427"/>
      <c r="HE2" s="427"/>
      <c r="HF2" s="427"/>
      <c r="HG2" s="427"/>
      <c r="HH2" s="427"/>
      <c r="HI2" s="427"/>
      <c r="HJ2" s="427"/>
      <c r="HK2" s="427"/>
      <c r="HL2" s="427"/>
      <c r="HM2" s="427"/>
      <c r="HN2" s="427"/>
      <c r="HO2" s="427"/>
      <c r="HP2" s="427"/>
      <c r="HQ2" s="427"/>
      <c r="HR2" s="427"/>
      <c r="HS2" s="427"/>
      <c r="HT2" s="427"/>
      <c r="HU2" s="427"/>
      <c r="HV2" s="427"/>
      <c r="HW2" s="427"/>
      <c r="HX2" s="427"/>
      <c r="HY2" s="427"/>
      <c r="HZ2" s="427"/>
      <c r="IA2" s="427"/>
      <c r="IB2" s="427"/>
      <c r="IC2" s="427"/>
      <c r="ID2" s="427"/>
      <c r="IE2" s="427"/>
      <c r="IF2" s="427"/>
      <c r="IG2" s="427"/>
      <c r="IH2" s="427"/>
      <c r="II2" s="427"/>
      <c r="IJ2" s="427"/>
      <c r="IK2" s="427"/>
      <c r="IL2" s="427"/>
      <c r="IM2" s="427"/>
      <c r="IN2" s="427"/>
      <c r="IO2" s="427"/>
      <c r="IP2" s="427"/>
      <c r="IQ2" s="427"/>
      <c r="IR2" s="427"/>
      <c r="IS2" s="427"/>
      <c r="IT2" s="427"/>
      <c r="IU2" s="427"/>
      <c r="IV2" s="427"/>
      <c r="IW2" s="427"/>
      <c r="IX2" s="427"/>
      <c r="IY2" s="427"/>
      <c r="IZ2" s="427"/>
      <c r="JA2" s="427"/>
      <c r="JB2" s="427"/>
      <c r="JC2" s="427"/>
      <c r="JD2" s="427"/>
      <c r="JE2" s="427"/>
      <c r="JF2" s="427"/>
      <c r="JG2" s="427"/>
      <c r="JH2" s="427"/>
      <c r="JI2" s="427"/>
      <c r="JJ2" s="427"/>
      <c r="JK2" s="427"/>
      <c r="JL2" s="427"/>
      <c r="JM2" s="427"/>
      <c r="JN2" s="427"/>
      <c r="JO2" s="427"/>
      <c r="JP2" s="427"/>
      <c r="JQ2" s="427"/>
      <c r="JR2" s="427"/>
      <c r="JS2" s="427"/>
      <c r="JT2" s="427"/>
      <c r="JU2" s="427"/>
      <c r="JV2" s="427"/>
      <c r="JW2" s="427"/>
      <c r="JX2" s="427"/>
      <c r="JY2" s="427"/>
      <c r="JZ2" s="427"/>
      <c r="KA2" s="427"/>
      <c r="KB2" s="427"/>
      <c r="KC2" s="427"/>
      <c r="KD2" s="427"/>
      <c r="KE2" s="427"/>
      <c r="KF2" s="427"/>
      <c r="KG2" s="427"/>
      <c r="KH2" s="427"/>
      <c r="KI2" s="427"/>
      <c r="KJ2" s="427"/>
      <c r="KK2" s="427"/>
      <c r="KL2" s="427"/>
      <c r="KM2" s="427"/>
      <c r="KN2" s="427"/>
      <c r="KO2" s="427"/>
      <c r="KP2" s="427"/>
      <c r="KQ2" s="427"/>
      <c r="KR2" s="427"/>
      <c r="KS2" s="427"/>
      <c r="KT2" s="427"/>
      <c r="KU2" s="427"/>
      <c r="KV2" s="427"/>
      <c r="KW2" s="427"/>
      <c r="KX2" s="427"/>
      <c r="KY2" s="427"/>
      <c r="KZ2" s="427"/>
      <c r="LA2" s="427"/>
      <c r="LB2" s="427"/>
      <c r="LC2" s="427"/>
      <c r="LD2" s="427"/>
      <c r="LE2" s="427"/>
      <c r="LF2" s="427"/>
      <c r="LG2" s="427"/>
      <c r="LH2" s="427"/>
      <c r="LI2" s="427"/>
      <c r="LJ2" s="427"/>
      <c r="LK2" s="427"/>
      <c r="LL2" s="427"/>
      <c r="LM2" s="427"/>
      <c r="LN2" s="427"/>
      <c r="LO2" s="427"/>
      <c r="LP2" s="427"/>
      <c r="LQ2" s="427"/>
      <c r="LR2" s="427"/>
      <c r="LS2" s="427"/>
      <c r="LT2" s="427"/>
      <c r="LU2" s="427"/>
      <c r="LV2" s="427"/>
      <c r="LW2" s="427"/>
      <c r="LX2" s="427"/>
      <c r="LY2" s="427"/>
      <c r="LZ2" s="427"/>
      <c r="MA2" s="427"/>
      <c r="MB2" s="427"/>
      <c r="MC2" s="427"/>
      <c r="MD2" s="427"/>
      <c r="ME2" s="427"/>
      <c r="MF2" s="427"/>
      <c r="MG2" s="427"/>
      <c r="MH2" s="427"/>
      <c r="MI2" s="427"/>
      <c r="MJ2" s="427"/>
      <c r="MK2" s="427"/>
      <c r="ML2" s="427"/>
      <c r="MM2" s="427"/>
      <c r="MN2" s="427"/>
      <c r="MO2" s="427"/>
      <c r="MP2" s="427"/>
      <c r="MQ2" s="427"/>
      <c r="MR2" s="427"/>
      <c r="MS2" s="427"/>
      <c r="MT2" s="427"/>
      <c r="MU2" s="427"/>
      <c r="MV2" s="427"/>
      <c r="MW2" s="427"/>
      <c r="MX2" s="427"/>
      <c r="MY2" s="427"/>
      <c r="MZ2" s="427"/>
      <c r="NA2" s="427"/>
      <c r="NB2" s="427"/>
      <c r="NC2" s="427"/>
      <c r="ND2" s="427"/>
      <c r="NE2" s="427"/>
      <c r="NF2" s="427"/>
      <c r="NG2" s="427"/>
      <c r="NH2" s="427"/>
      <c r="NI2" s="427"/>
      <c r="NJ2" s="427"/>
      <c r="NK2" s="427"/>
      <c r="NL2" s="427"/>
      <c r="NM2" s="427"/>
      <c r="NN2" s="427"/>
      <c r="NO2" s="427"/>
      <c r="NP2" s="427"/>
      <c r="NQ2" s="427"/>
      <c r="NR2" s="427"/>
      <c r="NS2" s="427"/>
      <c r="NT2" s="427"/>
      <c r="NU2" s="427"/>
      <c r="NV2" s="427"/>
      <c r="NW2" s="427"/>
      <c r="NX2" s="427"/>
      <c r="NY2" s="427"/>
      <c r="NZ2" s="427"/>
      <c r="OA2" s="427"/>
      <c r="OB2" s="427"/>
      <c r="OC2" s="427"/>
      <c r="OD2" s="427"/>
      <c r="OE2" s="427"/>
      <c r="OF2" s="427"/>
      <c r="OG2" s="427"/>
      <c r="OH2" s="427"/>
      <c r="OI2" s="427"/>
      <c r="OJ2" s="427"/>
      <c r="OK2" s="427"/>
      <c r="OL2" s="427"/>
      <c r="OM2" s="427"/>
      <c r="ON2" s="427"/>
      <c r="OO2" s="427"/>
      <c r="OP2" s="427"/>
      <c r="OQ2" s="427"/>
      <c r="OR2" s="427"/>
      <c r="OS2" s="427"/>
      <c r="OT2" s="427"/>
      <c r="OU2" s="427"/>
      <c r="OV2" s="427"/>
      <c r="OW2" s="427"/>
      <c r="OX2" s="427"/>
      <c r="OY2" s="427"/>
      <c r="OZ2" s="427"/>
      <c r="PA2" s="427"/>
      <c r="PB2" s="427"/>
      <c r="PC2" s="427"/>
      <c r="PD2" s="427"/>
      <c r="PE2" s="427"/>
      <c r="PF2" s="427"/>
      <c r="PG2" s="427"/>
      <c r="PH2" s="427"/>
      <c r="PI2" s="427"/>
      <c r="PJ2" s="427"/>
      <c r="PK2" s="427"/>
      <c r="PL2" s="427"/>
      <c r="PM2" s="427"/>
      <c r="PN2" s="427"/>
      <c r="PO2" s="427"/>
      <c r="PP2" s="427"/>
      <c r="PQ2" s="427"/>
      <c r="PR2" s="427"/>
      <c r="PS2" s="427"/>
      <c r="PT2" s="427"/>
      <c r="PU2" s="427"/>
      <c r="PV2" s="427"/>
      <c r="PW2" s="427"/>
      <c r="PX2" s="427"/>
      <c r="PY2" s="427"/>
      <c r="PZ2" s="427"/>
      <c r="QA2" s="427"/>
      <c r="QB2" s="427"/>
      <c r="QC2" s="427"/>
      <c r="QD2" s="427"/>
      <c r="QE2" s="427"/>
      <c r="QF2" s="427"/>
      <c r="QG2" s="427"/>
      <c r="QH2" s="427"/>
      <c r="QI2" s="427"/>
      <c r="QJ2" s="427"/>
      <c r="QK2" s="427"/>
      <c r="QL2" s="427"/>
      <c r="QM2" s="427"/>
      <c r="QN2" s="427"/>
      <c r="QO2" s="427"/>
      <c r="QP2" s="427"/>
      <c r="QQ2" s="427"/>
      <c r="QR2" s="427"/>
      <c r="QS2" s="427"/>
      <c r="QT2" s="427"/>
      <c r="QU2" s="427"/>
      <c r="QV2" s="427"/>
      <c r="QW2" s="427"/>
      <c r="QX2" s="427"/>
      <c r="QY2" s="427"/>
      <c r="QZ2" s="427"/>
      <c r="RA2" s="427"/>
      <c r="RB2" s="427"/>
      <c r="RC2" s="427"/>
      <c r="RD2" s="427"/>
      <c r="RE2" s="427"/>
      <c r="RF2" s="427"/>
      <c r="RG2" s="427"/>
      <c r="RH2" s="427"/>
      <c r="RI2" s="427"/>
      <c r="RJ2" s="427"/>
      <c r="RK2" s="427"/>
      <c r="RL2" s="427"/>
      <c r="RM2" s="427"/>
      <c r="RN2" s="427"/>
      <c r="RO2" s="427"/>
      <c r="RP2" s="427"/>
      <c r="RQ2" s="427"/>
      <c r="RR2" s="427"/>
      <c r="RS2" s="427"/>
      <c r="RT2" s="427"/>
      <c r="RU2" s="427"/>
      <c r="RV2" s="427"/>
      <c r="RW2" s="427"/>
      <c r="RX2" s="427"/>
      <c r="RY2" s="427"/>
      <c r="RZ2" s="427"/>
      <c r="SA2" s="427"/>
      <c r="SB2" s="427"/>
      <c r="SC2" s="427"/>
      <c r="SD2" s="427"/>
      <c r="SE2" s="427"/>
      <c r="SF2" s="427"/>
      <c r="SG2" s="427"/>
      <c r="SH2" s="427"/>
      <c r="SI2" s="427"/>
      <c r="SJ2" s="427"/>
      <c r="SK2" s="427"/>
      <c r="SL2" s="427"/>
      <c r="SM2" s="427"/>
      <c r="SN2" s="427"/>
      <c r="SO2" s="427"/>
      <c r="SP2" s="427"/>
      <c r="SQ2" s="427"/>
      <c r="SR2" s="427"/>
      <c r="SS2" s="427"/>
      <c r="ST2" s="427"/>
      <c r="SU2" s="427"/>
      <c r="SV2" s="427"/>
      <c r="SW2" s="427"/>
      <c r="SX2" s="427"/>
      <c r="SY2" s="427"/>
      <c r="SZ2" s="427"/>
      <c r="TA2" s="427"/>
      <c r="TB2" s="427"/>
      <c r="TC2" s="427"/>
      <c r="TD2" s="427"/>
      <c r="TE2" s="427"/>
      <c r="TF2" s="427"/>
      <c r="TG2" s="427"/>
      <c r="TH2" s="427"/>
      <c r="TI2" s="427"/>
      <c r="TJ2" s="427"/>
      <c r="TK2" s="427"/>
      <c r="TL2" s="427"/>
      <c r="TM2" s="427"/>
      <c r="TN2" s="427"/>
      <c r="TO2" s="427"/>
      <c r="TP2" s="427"/>
      <c r="TQ2" s="427"/>
      <c r="TR2" s="427"/>
      <c r="TS2" s="427"/>
      <c r="TT2" s="427"/>
      <c r="TU2" s="427"/>
      <c r="TV2" s="427"/>
      <c r="TW2" s="427"/>
      <c r="TX2" s="427"/>
      <c r="TY2" s="427"/>
      <c r="TZ2" s="427"/>
      <c r="UA2" s="427"/>
      <c r="UB2" s="427"/>
      <c r="UC2" s="427"/>
      <c r="UD2" s="427"/>
      <c r="UE2" s="427"/>
      <c r="UF2" s="427"/>
      <c r="UG2" s="427"/>
      <c r="UH2" s="427"/>
      <c r="UI2" s="427"/>
      <c r="UJ2" s="427"/>
      <c r="UK2" s="427"/>
      <c r="UL2" s="427"/>
      <c r="UM2" s="427"/>
      <c r="UN2" s="427"/>
      <c r="UO2" s="427"/>
      <c r="UP2" s="427"/>
      <c r="UQ2" s="427"/>
      <c r="UR2" s="427"/>
      <c r="US2" s="427"/>
      <c r="UT2" s="427"/>
      <c r="UU2" s="427"/>
      <c r="UV2" s="427"/>
      <c r="UW2" s="427"/>
      <c r="UX2" s="427"/>
      <c r="UY2" s="427"/>
      <c r="UZ2" s="427"/>
      <c r="VA2" s="427"/>
      <c r="VB2" s="427"/>
      <c r="VC2" s="427"/>
      <c r="VD2" s="427"/>
      <c r="VE2" s="427"/>
      <c r="VF2" s="427"/>
      <c r="VG2" s="427"/>
      <c r="VH2" s="427"/>
      <c r="VI2" s="427"/>
      <c r="VJ2" s="427"/>
      <c r="VK2" s="427"/>
      <c r="VL2" s="427"/>
      <c r="VM2" s="427"/>
      <c r="VN2" s="427"/>
      <c r="VO2" s="427"/>
      <c r="VP2" s="427"/>
      <c r="VQ2" s="427"/>
      <c r="VR2" s="427"/>
      <c r="VS2" s="427"/>
      <c r="VT2" s="427"/>
      <c r="VU2" s="427"/>
      <c r="VV2" s="427"/>
      <c r="VW2" s="427"/>
      <c r="VX2" s="427"/>
      <c r="VY2" s="427"/>
      <c r="VZ2" s="427"/>
      <c r="WA2" s="427"/>
      <c r="WB2" s="427"/>
      <c r="WC2" s="427"/>
      <c r="WD2" s="427"/>
      <c r="WE2" s="427"/>
      <c r="WF2" s="427"/>
      <c r="WG2" s="427"/>
      <c r="WH2" s="427"/>
      <c r="WI2" s="427"/>
      <c r="WJ2" s="427"/>
      <c r="WK2" s="427"/>
      <c r="WL2" s="427"/>
      <c r="WM2" s="427"/>
      <c r="WN2" s="427"/>
      <c r="WO2" s="427"/>
      <c r="WP2" s="427"/>
      <c r="WQ2" s="427"/>
      <c r="WR2" s="427"/>
      <c r="WS2" s="427"/>
      <c r="WT2" s="427"/>
      <c r="WU2" s="427"/>
      <c r="WV2" s="427"/>
      <c r="WW2" s="427"/>
      <c r="WX2" s="427"/>
      <c r="WY2" s="427"/>
      <c r="WZ2" s="427"/>
      <c r="XA2" s="427"/>
      <c r="XB2" s="427"/>
      <c r="XC2" s="427"/>
      <c r="XD2" s="427"/>
      <c r="XE2" s="427"/>
      <c r="XF2" s="427"/>
      <c r="XG2" s="427"/>
      <c r="XH2" s="427"/>
      <c r="XI2" s="427"/>
      <c r="XJ2" s="427"/>
      <c r="XK2" s="427"/>
      <c r="XL2" s="427"/>
      <c r="XM2" s="427"/>
      <c r="XN2" s="427"/>
      <c r="XO2" s="427"/>
      <c r="XP2" s="427"/>
      <c r="XQ2" s="427"/>
      <c r="XR2" s="427"/>
      <c r="XS2" s="427"/>
      <c r="XT2" s="427"/>
      <c r="XU2" s="427"/>
      <c r="XV2" s="427"/>
      <c r="XW2" s="427"/>
      <c r="XX2" s="427"/>
      <c r="XY2" s="427"/>
      <c r="XZ2" s="427"/>
      <c r="YA2" s="427"/>
      <c r="YB2" s="427"/>
      <c r="YC2" s="427"/>
      <c r="YD2" s="427"/>
      <c r="YE2" s="427"/>
      <c r="YF2" s="427"/>
      <c r="YG2" s="427"/>
      <c r="YH2" s="427"/>
      <c r="YI2" s="427"/>
      <c r="YJ2" s="427"/>
      <c r="YK2" s="427"/>
      <c r="YL2" s="427"/>
      <c r="YM2" s="427"/>
      <c r="YN2" s="427"/>
      <c r="YO2" s="427"/>
      <c r="YP2" s="427"/>
      <c r="YQ2" s="427"/>
      <c r="YR2" s="427"/>
      <c r="YS2" s="427"/>
      <c r="YT2" s="427"/>
      <c r="YU2" s="427"/>
      <c r="YV2" s="427"/>
      <c r="YW2" s="427"/>
      <c r="YX2" s="427"/>
      <c r="YY2" s="427"/>
      <c r="YZ2" s="427"/>
      <c r="ZA2" s="427"/>
      <c r="ZB2" s="427"/>
      <c r="ZC2" s="427"/>
      <c r="ZD2" s="427"/>
      <c r="ZE2" s="427"/>
      <c r="ZF2" s="427"/>
      <c r="ZG2" s="427"/>
      <c r="ZH2" s="427"/>
      <c r="ZI2" s="427"/>
      <c r="ZJ2" s="427"/>
      <c r="ZK2" s="427"/>
      <c r="ZL2" s="427"/>
      <c r="ZM2" s="427"/>
      <c r="ZN2" s="427"/>
      <c r="ZO2" s="427"/>
      <c r="ZP2" s="427"/>
      <c r="ZQ2" s="427"/>
      <c r="ZR2" s="427"/>
      <c r="ZS2" s="427"/>
      <c r="ZT2" s="427"/>
      <c r="ZU2" s="427"/>
      <c r="ZV2" s="427"/>
      <c r="ZW2" s="427"/>
      <c r="ZX2" s="427"/>
      <c r="ZY2" s="427"/>
      <c r="ZZ2" s="427"/>
      <c r="AAA2" s="427"/>
      <c r="AAB2" s="427"/>
      <c r="AAC2" s="427"/>
      <c r="AAD2" s="427"/>
      <c r="AAE2" s="427"/>
      <c r="AAF2" s="427"/>
      <c r="AAG2" s="427"/>
      <c r="AAH2" s="427"/>
      <c r="AAI2" s="427"/>
      <c r="AAJ2" s="427"/>
      <c r="AAK2" s="427"/>
      <c r="AAL2" s="427"/>
      <c r="AAM2" s="427"/>
      <c r="AAN2" s="427"/>
      <c r="AAO2" s="427"/>
      <c r="AAP2" s="427"/>
      <c r="AAQ2" s="427"/>
      <c r="AAR2" s="427"/>
      <c r="AAS2" s="427"/>
      <c r="AAT2" s="427"/>
      <c r="AAU2" s="427"/>
      <c r="AAV2" s="427"/>
      <c r="AAW2" s="427"/>
      <c r="AAX2" s="427"/>
      <c r="AAY2" s="427"/>
      <c r="AAZ2" s="427"/>
      <c r="ABA2" s="427"/>
      <c r="ABB2" s="427"/>
      <c r="ABC2" s="427"/>
      <c r="ABD2" s="427"/>
      <c r="ABE2" s="427"/>
      <c r="ABF2" s="427"/>
      <c r="ABG2" s="427"/>
      <c r="ABH2" s="427"/>
      <c r="ABI2" s="427"/>
      <c r="ABJ2" s="427"/>
      <c r="ABK2" s="427"/>
      <c r="ABL2" s="427"/>
      <c r="ABM2" s="427"/>
      <c r="ABN2" s="427"/>
      <c r="ABO2" s="427"/>
      <c r="ABP2" s="427"/>
      <c r="ABQ2" s="427"/>
      <c r="ABR2" s="427"/>
      <c r="ABS2" s="427"/>
      <c r="ABT2" s="427"/>
      <c r="ABU2" s="427"/>
      <c r="ABV2" s="427"/>
      <c r="ABW2" s="427"/>
      <c r="ABX2" s="427"/>
      <c r="ABY2" s="427"/>
      <c r="ABZ2" s="427"/>
      <c r="ACA2" s="427"/>
      <c r="ACB2" s="427"/>
      <c r="ACC2" s="427"/>
      <c r="ACD2" s="427"/>
      <c r="ACE2" s="427"/>
      <c r="ACF2" s="427"/>
      <c r="ACG2" s="427"/>
      <c r="ACH2" s="427"/>
      <c r="ACI2" s="427"/>
      <c r="ACJ2" s="427"/>
      <c r="ACK2" s="427"/>
      <c r="ACL2" s="427"/>
      <c r="ACM2" s="427"/>
      <c r="ACN2" s="427"/>
      <c r="ACO2" s="427"/>
      <c r="ACP2" s="427"/>
      <c r="ACQ2" s="427"/>
      <c r="ACR2" s="427"/>
      <c r="ACS2" s="427"/>
      <c r="ACT2" s="427"/>
      <c r="ACU2" s="427"/>
      <c r="ACV2" s="427"/>
      <c r="ACW2" s="427"/>
      <c r="ACX2" s="427"/>
      <c r="ACY2" s="427"/>
      <c r="ACZ2" s="427"/>
      <c r="ADA2" s="427"/>
      <c r="ADB2" s="427"/>
      <c r="ADC2" s="427"/>
      <c r="ADD2" s="427"/>
      <c r="ADE2" s="427"/>
      <c r="ADF2" s="427"/>
      <c r="ADG2" s="427"/>
      <c r="ADH2" s="427"/>
      <c r="ADI2" s="427"/>
      <c r="ADJ2" s="427"/>
      <c r="ADK2" s="427"/>
      <c r="ADL2" s="427"/>
      <c r="ADM2" s="427"/>
      <c r="ADN2" s="427"/>
      <c r="ADO2" s="427"/>
      <c r="ADP2" s="427"/>
      <c r="ADQ2" s="427"/>
      <c r="ADR2" s="427"/>
      <c r="ADS2" s="427"/>
      <c r="ADT2" s="427"/>
      <c r="ADU2" s="427"/>
      <c r="ADV2" s="427"/>
      <c r="ADW2" s="427"/>
      <c r="ADX2" s="427"/>
      <c r="ADY2" s="427"/>
      <c r="ADZ2" s="427"/>
      <c r="AEA2" s="427"/>
      <c r="AEB2" s="427"/>
      <c r="AEC2" s="427"/>
      <c r="AED2" s="427"/>
      <c r="AEE2" s="427"/>
      <c r="AEF2" s="427"/>
      <c r="AEG2" s="427"/>
      <c r="AEH2" s="427"/>
      <c r="AEI2" s="427"/>
      <c r="AEJ2" s="427"/>
      <c r="AEK2" s="427"/>
      <c r="AEL2" s="427"/>
      <c r="AEM2" s="427"/>
      <c r="AEN2" s="427"/>
      <c r="AEO2" s="427"/>
      <c r="AEP2" s="427"/>
      <c r="AEQ2" s="427"/>
      <c r="AER2" s="427"/>
      <c r="AES2" s="427"/>
      <c r="AET2" s="427"/>
      <c r="AEU2" s="427"/>
      <c r="AEV2" s="427"/>
      <c r="AEW2" s="427"/>
      <c r="AEX2" s="427"/>
      <c r="AEY2" s="427"/>
      <c r="AEZ2" s="427"/>
      <c r="AFA2" s="427"/>
      <c r="AFB2" s="427"/>
      <c r="AFC2" s="427"/>
      <c r="AFD2" s="427"/>
      <c r="AFE2" s="427"/>
      <c r="AFF2" s="427"/>
      <c r="AFG2" s="427"/>
      <c r="AFH2" s="427"/>
      <c r="AFI2" s="427"/>
      <c r="AFJ2" s="427"/>
      <c r="AFK2" s="427"/>
      <c r="AFL2" s="427"/>
      <c r="AFM2" s="427"/>
      <c r="AFN2" s="427"/>
      <c r="AFO2" s="427"/>
      <c r="AFP2" s="427"/>
      <c r="AFQ2" s="427"/>
      <c r="AFR2" s="427"/>
      <c r="AFS2" s="427"/>
      <c r="AFT2" s="427"/>
      <c r="AFU2" s="427"/>
      <c r="AFV2" s="427"/>
      <c r="AFW2" s="427"/>
      <c r="AFX2" s="427"/>
      <c r="AFY2" s="427"/>
      <c r="AFZ2" s="427"/>
      <c r="AGA2" s="427"/>
      <c r="AGB2" s="427"/>
      <c r="AGC2" s="427"/>
      <c r="AGD2" s="427"/>
      <c r="AGE2" s="427"/>
      <c r="AGF2" s="427"/>
      <c r="AGG2" s="427"/>
      <c r="AGH2" s="427"/>
      <c r="AGI2" s="427"/>
      <c r="AGJ2" s="427"/>
      <c r="AGK2" s="427"/>
      <c r="AGL2" s="427"/>
      <c r="AGM2" s="427"/>
      <c r="AGN2" s="427"/>
      <c r="AGO2" s="427"/>
      <c r="AGP2" s="427"/>
      <c r="AGQ2" s="427"/>
      <c r="AGR2" s="427"/>
      <c r="AGS2" s="427"/>
      <c r="AGT2" s="427"/>
      <c r="AGU2" s="427"/>
      <c r="AGV2" s="427"/>
      <c r="AGW2" s="427"/>
      <c r="AGX2" s="427"/>
      <c r="AGY2" s="427"/>
      <c r="AGZ2" s="427"/>
      <c r="AHA2" s="427"/>
      <c r="AHB2" s="427"/>
      <c r="AHC2" s="427"/>
      <c r="AHD2" s="427"/>
      <c r="AHE2" s="427"/>
      <c r="AHF2" s="427"/>
      <c r="AHG2" s="427"/>
      <c r="AHH2" s="427"/>
      <c r="AHI2" s="427"/>
      <c r="AHJ2" s="427"/>
      <c r="AHK2" s="427"/>
      <c r="AHL2" s="427"/>
      <c r="AHM2" s="427"/>
      <c r="AHN2" s="427"/>
      <c r="AHO2" s="427"/>
      <c r="AHP2" s="427"/>
      <c r="AHQ2" s="427"/>
      <c r="AHR2" s="427"/>
      <c r="AHS2" s="427"/>
      <c r="AHT2" s="427"/>
      <c r="AHU2" s="427"/>
      <c r="AHV2" s="427"/>
      <c r="AHW2" s="427"/>
      <c r="AHX2" s="427"/>
      <c r="AHY2" s="427"/>
      <c r="AHZ2" s="427"/>
      <c r="AIA2" s="427"/>
      <c r="AIB2" s="427"/>
      <c r="AIC2" s="427"/>
      <c r="AID2" s="427"/>
      <c r="AIE2" s="427"/>
      <c r="AIF2" s="427"/>
      <c r="AIG2" s="427"/>
      <c r="AIH2" s="427"/>
      <c r="AII2" s="427"/>
      <c r="AIJ2" s="427"/>
      <c r="AIK2" s="427"/>
      <c r="AIL2" s="427"/>
      <c r="AIM2" s="427"/>
      <c r="AIN2" s="427"/>
      <c r="AIO2" s="427"/>
      <c r="AIP2" s="427"/>
      <c r="AIQ2" s="427"/>
      <c r="AIR2" s="427"/>
      <c r="AIS2" s="427"/>
      <c r="AIT2" s="427"/>
      <c r="AIU2" s="427"/>
      <c r="AIV2" s="427"/>
      <c r="AIW2" s="427"/>
      <c r="AIX2" s="427"/>
      <c r="AIY2" s="427"/>
      <c r="AIZ2" s="427"/>
      <c r="AJA2" s="427"/>
      <c r="AJB2" s="427"/>
      <c r="AJC2" s="427"/>
      <c r="AJD2" s="427"/>
      <c r="AJE2" s="427"/>
      <c r="AJF2" s="427"/>
      <c r="AJG2" s="427"/>
      <c r="AJH2" s="427"/>
      <c r="AJI2" s="427"/>
      <c r="AJJ2" s="427"/>
      <c r="AJK2" s="427"/>
      <c r="AJL2" s="427"/>
      <c r="AJM2" s="427"/>
      <c r="AJN2" s="427"/>
      <c r="AJO2" s="427"/>
      <c r="AJP2" s="427"/>
      <c r="AJQ2" s="427"/>
      <c r="AJR2" s="427"/>
      <c r="AJS2" s="427"/>
      <c r="AJT2" s="427"/>
      <c r="AJU2" s="427"/>
      <c r="AJV2" s="427"/>
      <c r="AJW2" s="427"/>
      <c r="AJX2" s="427"/>
      <c r="AJY2" s="427"/>
      <c r="AJZ2" s="427"/>
      <c r="AKA2" s="427"/>
      <c r="AKB2" s="427"/>
      <c r="AKC2" s="427"/>
      <c r="AKD2" s="427"/>
      <c r="AKE2" s="427"/>
      <c r="AKF2" s="427"/>
      <c r="AKG2" s="427"/>
      <c r="AKH2" s="427"/>
      <c r="AKI2" s="427"/>
      <c r="AKJ2" s="427"/>
      <c r="AKK2" s="427"/>
      <c r="AKL2" s="427"/>
      <c r="AKM2" s="427"/>
      <c r="AKN2" s="427"/>
      <c r="AKO2" s="427"/>
      <c r="AKP2" s="427"/>
      <c r="AKQ2" s="427"/>
      <c r="AKR2" s="427"/>
      <c r="AKS2" s="427"/>
      <c r="AKT2" s="427"/>
      <c r="AKU2" s="427"/>
      <c r="AKV2" s="427"/>
      <c r="AKW2" s="427"/>
      <c r="AKX2" s="427"/>
      <c r="AKY2" s="427"/>
      <c r="AKZ2" s="427"/>
      <c r="ALA2" s="427"/>
      <c r="ALB2" s="427"/>
      <c r="ALC2" s="427"/>
      <c r="ALD2" s="427"/>
      <c r="ALE2" s="427"/>
      <c r="ALF2" s="427"/>
      <c r="ALG2" s="427"/>
      <c r="ALH2" s="427"/>
      <c r="ALI2" s="427"/>
      <c r="ALJ2" s="427"/>
      <c r="ALK2" s="427"/>
      <c r="ALL2" s="427"/>
      <c r="ALM2" s="427"/>
      <c r="ALN2" s="427"/>
      <c r="ALO2" s="427"/>
      <c r="ALP2" s="427"/>
      <c r="ALQ2" s="427"/>
      <c r="ALR2" s="427"/>
      <c r="ALS2" s="427"/>
      <c r="ALT2" s="427"/>
      <c r="ALU2" s="427"/>
      <c r="ALV2" s="427"/>
      <c r="ALW2" s="427"/>
      <c r="ALX2" s="427"/>
      <c r="ALY2" s="427"/>
      <c r="ALZ2" s="427"/>
      <c r="AMA2" s="427"/>
      <c r="AMB2" s="427"/>
      <c r="AMC2" s="427"/>
      <c r="AMD2" s="427"/>
      <c r="AME2" s="427"/>
      <c r="AMF2" s="427"/>
      <c r="AMG2" s="427"/>
      <c r="AMH2" s="427"/>
      <c r="AMI2" s="427"/>
      <c r="AMJ2" s="427"/>
      <c r="AMK2" s="427"/>
      <c r="AML2" s="427"/>
      <c r="AMM2" s="427"/>
      <c r="AMN2" s="427"/>
      <c r="AMO2" s="427"/>
      <c r="AMP2" s="427"/>
      <c r="AMQ2" s="427"/>
      <c r="AMR2" s="427"/>
      <c r="AMS2" s="427"/>
      <c r="AMT2" s="427"/>
      <c r="AMU2" s="427"/>
      <c r="AMV2" s="427"/>
      <c r="AMW2" s="427"/>
      <c r="AMX2" s="427"/>
      <c r="AMY2" s="427"/>
      <c r="AMZ2" s="427"/>
      <c r="ANA2" s="427"/>
      <c r="ANB2" s="427"/>
      <c r="ANC2" s="427"/>
      <c r="AND2" s="427"/>
      <c r="ANE2" s="427"/>
      <c r="ANF2" s="427"/>
      <c r="ANG2" s="427"/>
      <c r="ANH2" s="427"/>
      <c r="ANI2" s="427"/>
      <c r="ANJ2" s="427"/>
      <c r="ANK2" s="427"/>
      <c r="ANL2" s="427"/>
      <c r="ANM2" s="427"/>
      <c r="ANN2" s="427"/>
      <c r="ANO2" s="427"/>
      <c r="ANP2" s="427"/>
      <c r="ANQ2" s="427"/>
      <c r="ANR2" s="427"/>
      <c r="ANS2" s="427"/>
      <c r="ANT2" s="427"/>
      <c r="ANU2" s="427"/>
      <c r="ANV2" s="427"/>
      <c r="ANW2" s="427"/>
      <c r="ANX2" s="427"/>
      <c r="ANY2" s="427"/>
      <c r="ANZ2" s="427"/>
      <c r="AOA2" s="427"/>
      <c r="AOB2" s="427"/>
      <c r="AOC2" s="427"/>
      <c r="AOD2" s="427"/>
      <c r="AOE2" s="427"/>
      <c r="AOF2" s="427"/>
      <c r="AOG2" s="427"/>
      <c r="AOH2" s="427"/>
      <c r="AOI2" s="427"/>
      <c r="AOJ2" s="427"/>
      <c r="AOK2" s="427"/>
      <c r="AOL2" s="427"/>
      <c r="AOM2" s="427"/>
      <c r="AON2" s="427"/>
      <c r="AOO2" s="427"/>
      <c r="AOP2" s="427"/>
      <c r="AOQ2" s="427"/>
      <c r="AOR2" s="427"/>
      <c r="AOS2" s="427"/>
      <c r="AOT2" s="427"/>
      <c r="AOU2" s="427"/>
      <c r="AOV2" s="427"/>
      <c r="AOW2" s="427"/>
      <c r="AOX2" s="427"/>
      <c r="AOY2" s="427"/>
      <c r="AOZ2" s="427"/>
      <c r="APA2" s="427"/>
      <c r="APB2" s="427"/>
      <c r="APC2" s="427"/>
      <c r="APD2" s="427"/>
      <c r="APE2" s="427"/>
      <c r="APF2" s="427"/>
      <c r="APG2" s="427"/>
      <c r="APH2" s="427"/>
      <c r="API2" s="427"/>
      <c r="APJ2" s="427"/>
      <c r="APK2" s="427"/>
      <c r="APL2" s="427"/>
      <c r="APM2" s="427"/>
      <c r="APN2" s="427"/>
      <c r="APO2" s="427"/>
      <c r="APP2" s="427"/>
      <c r="APQ2" s="427"/>
      <c r="APR2" s="427"/>
      <c r="APS2" s="427"/>
      <c r="APT2" s="427"/>
      <c r="APU2" s="427"/>
      <c r="APV2" s="427"/>
      <c r="APW2" s="427"/>
      <c r="APX2" s="427"/>
      <c r="APY2" s="427"/>
      <c r="APZ2" s="427"/>
      <c r="AQA2" s="427"/>
      <c r="AQB2" s="427"/>
      <c r="AQC2" s="427"/>
      <c r="AQD2" s="427"/>
      <c r="AQE2" s="427"/>
      <c r="AQF2" s="427"/>
      <c r="AQG2" s="427"/>
      <c r="AQH2" s="427"/>
      <c r="AQI2" s="427"/>
      <c r="AQJ2" s="427"/>
      <c r="AQK2" s="427"/>
      <c r="AQL2" s="427"/>
      <c r="AQM2" s="427"/>
      <c r="AQN2" s="427"/>
      <c r="AQO2" s="427"/>
      <c r="AQP2" s="427"/>
      <c r="AQQ2" s="427"/>
      <c r="AQR2" s="427"/>
      <c r="AQS2" s="427"/>
      <c r="AQT2" s="427"/>
      <c r="AQU2" s="427"/>
      <c r="AQV2" s="427"/>
      <c r="AQW2" s="427"/>
      <c r="AQX2" s="427"/>
      <c r="AQY2" s="427"/>
      <c r="AQZ2" s="427"/>
      <c r="ARA2" s="427"/>
      <c r="ARB2" s="427"/>
      <c r="ARC2" s="427"/>
      <c r="ARD2" s="427"/>
      <c r="ARE2" s="427"/>
      <c r="ARF2" s="427"/>
      <c r="ARG2" s="427"/>
      <c r="ARH2" s="427"/>
      <c r="ARI2" s="427"/>
      <c r="ARJ2" s="427"/>
      <c r="ARK2" s="427"/>
      <c r="ARL2" s="427"/>
      <c r="ARM2" s="427"/>
      <c r="ARN2" s="427"/>
      <c r="ARO2" s="427"/>
      <c r="ARP2" s="427"/>
      <c r="ARQ2" s="427"/>
      <c r="ARR2" s="427"/>
      <c r="ARS2" s="427"/>
      <c r="ART2" s="427"/>
      <c r="ARU2" s="427"/>
      <c r="ARV2" s="427"/>
      <c r="ARW2" s="427"/>
      <c r="ARX2" s="427"/>
      <c r="ARY2" s="427"/>
      <c r="ARZ2" s="427"/>
      <c r="ASA2" s="427"/>
      <c r="ASB2" s="427"/>
      <c r="ASC2" s="427"/>
      <c r="ASD2" s="427"/>
      <c r="ASE2" s="427"/>
      <c r="ASF2" s="427"/>
      <c r="ASG2" s="427"/>
      <c r="ASH2" s="427"/>
      <c r="ASI2" s="427"/>
      <c r="ASJ2" s="427"/>
      <c r="ASK2" s="427"/>
      <c r="ASL2" s="427"/>
      <c r="ASM2" s="427"/>
      <c r="ASN2" s="427"/>
      <c r="ASO2" s="427"/>
      <c r="ASP2" s="427"/>
      <c r="ASQ2" s="427"/>
      <c r="ASR2" s="427"/>
      <c r="ASS2" s="427"/>
      <c r="AST2" s="427"/>
      <c r="ASU2" s="427"/>
      <c r="ASV2" s="427"/>
      <c r="ASW2" s="427"/>
      <c r="ASX2" s="427"/>
      <c r="ASY2" s="427"/>
      <c r="ASZ2" s="427"/>
      <c r="ATA2" s="427"/>
      <c r="ATB2" s="427"/>
      <c r="ATC2" s="427"/>
      <c r="ATD2" s="427"/>
      <c r="ATE2" s="427"/>
      <c r="ATF2" s="427"/>
      <c r="ATG2" s="427"/>
      <c r="ATH2" s="427"/>
      <c r="ATI2" s="427"/>
      <c r="ATJ2" s="427"/>
      <c r="ATK2" s="427"/>
      <c r="ATL2" s="427"/>
      <c r="ATM2" s="427"/>
      <c r="ATN2" s="427"/>
      <c r="ATO2" s="427"/>
      <c r="ATP2" s="427"/>
      <c r="ATQ2" s="427"/>
      <c r="ATR2" s="427"/>
      <c r="ATS2" s="427"/>
      <c r="ATT2" s="427"/>
      <c r="ATU2" s="427"/>
      <c r="ATV2" s="427"/>
      <c r="ATW2" s="427"/>
      <c r="ATX2" s="427"/>
      <c r="ATY2" s="427"/>
      <c r="ATZ2" s="427"/>
      <c r="AUA2" s="427"/>
      <c r="AUB2" s="427"/>
      <c r="AUC2" s="427"/>
      <c r="AUD2" s="427"/>
      <c r="AUE2" s="427"/>
      <c r="AUF2" s="427"/>
      <c r="AUG2" s="427"/>
      <c r="AUH2" s="427"/>
      <c r="AUI2" s="427"/>
      <c r="AUJ2" s="427"/>
      <c r="AUK2" s="427"/>
      <c r="AUL2" s="427"/>
      <c r="AUM2" s="427"/>
      <c r="AUN2" s="427"/>
      <c r="AUO2" s="427"/>
      <c r="AUP2" s="427"/>
      <c r="AUQ2" s="427"/>
      <c r="AUR2" s="427"/>
      <c r="AUS2" s="427"/>
      <c r="AUT2" s="427"/>
      <c r="AUU2" s="427"/>
      <c r="AUV2" s="427"/>
      <c r="AUW2" s="427"/>
      <c r="AUX2" s="427"/>
      <c r="AUY2" s="427"/>
      <c r="AUZ2" s="427"/>
      <c r="AVA2" s="427"/>
      <c r="AVB2" s="427"/>
      <c r="AVC2" s="427"/>
      <c r="AVD2" s="427"/>
      <c r="AVE2" s="427"/>
      <c r="AVF2" s="427"/>
      <c r="AVG2" s="427"/>
      <c r="AVH2" s="427"/>
      <c r="AVI2" s="427"/>
      <c r="AVJ2" s="427"/>
      <c r="AVK2" s="427"/>
      <c r="AVL2" s="427"/>
      <c r="AVM2" s="427"/>
      <c r="AVN2" s="427"/>
      <c r="AVO2" s="427"/>
      <c r="AVP2" s="427"/>
      <c r="AVQ2" s="427"/>
      <c r="AVR2" s="427"/>
      <c r="AVS2" s="427"/>
      <c r="AVT2" s="427"/>
      <c r="AVU2" s="427"/>
      <c r="AVV2" s="427"/>
      <c r="AVW2" s="427"/>
      <c r="AVX2" s="427"/>
      <c r="AVY2" s="427"/>
      <c r="AVZ2" s="427"/>
      <c r="AWA2" s="427"/>
      <c r="AWB2" s="427"/>
      <c r="AWC2" s="427"/>
      <c r="AWD2" s="427"/>
      <c r="AWE2" s="427"/>
      <c r="AWF2" s="427"/>
      <c r="AWG2" s="427"/>
      <c r="AWH2" s="427"/>
      <c r="AWI2" s="427"/>
      <c r="AWJ2" s="427"/>
      <c r="AWK2" s="427"/>
      <c r="AWL2" s="427"/>
      <c r="AWM2" s="427"/>
      <c r="AWN2" s="427"/>
      <c r="AWO2" s="427"/>
      <c r="AWP2" s="427"/>
      <c r="AWQ2" s="427"/>
      <c r="AWR2" s="427"/>
      <c r="AWS2" s="427"/>
      <c r="AWT2" s="427"/>
      <c r="AWU2" s="427"/>
      <c r="AWV2" s="427"/>
      <c r="AWW2" s="427"/>
      <c r="AWX2" s="427"/>
      <c r="AWY2" s="427"/>
      <c r="AWZ2" s="427"/>
      <c r="AXA2" s="427"/>
      <c r="AXB2" s="427"/>
      <c r="AXC2" s="427"/>
      <c r="AXD2" s="427"/>
      <c r="AXE2" s="427"/>
      <c r="AXF2" s="427"/>
      <c r="AXG2" s="427"/>
      <c r="AXH2" s="427"/>
      <c r="AXI2" s="427"/>
      <c r="AXJ2" s="427"/>
      <c r="AXK2" s="427"/>
      <c r="AXL2" s="427"/>
      <c r="AXM2" s="427"/>
      <c r="AXN2" s="427"/>
      <c r="AXO2" s="427"/>
      <c r="AXP2" s="427"/>
      <c r="AXQ2" s="427"/>
      <c r="AXR2" s="427"/>
      <c r="AXS2" s="427"/>
      <c r="AXT2" s="427"/>
      <c r="AXU2" s="427"/>
      <c r="AXV2" s="427"/>
      <c r="AXW2" s="427"/>
      <c r="AXX2" s="427"/>
      <c r="AXY2" s="427"/>
      <c r="AXZ2" s="427"/>
      <c r="AYA2" s="427"/>
      <c r="AYB2" s="427"/>
      <c r="AYC2" s="427"/>
      <c r="AYD2" s="427"/>
      <c r="AYE2" s="427"/>
      <c r="AYF2" s="427"/>
      <c r="AYG2" s="427"/>
      <c r="AYH2" s="427"/>
      <c r="AYI2" s="427"/>
      <c r="AYJ2" s="427"/>
      <c r="AYK2" s="427"/>
      <c r="AYL2" s="427"/>
      <c r="AYM2" s="427"/>
      <c r="AYN2" s="427"/>
      <c r="AYO2" s="427"/>
      <c r="AYP2" s="427"/>
      <c r="AYQ2" s="427"/>
      <c r="AYR2" s="427"/>
      <c r="AYS2" s="427"/>
      <c r="AYT2" s="427"/>
      <c r="AYU2" s="427"/>
      <c r="AYV2" s="427"/>
      <c r="AYW2" s="427"/>
      <c r="AYX2" s="427"/>
      <c r="AYY2" s="427"/>
      <c r="AYZ2" s="427"/>
      <c r="AZA2" s="427"/>
      <c r="AZB2" s="427"/>
      <c r="AZC2" s="427"/>
      <c r="AZD2" s="427"/>
      <c r="AZE2" s="427"/>
      <c r="AZF2" s="427"/>
      <c r="AZG2" s="427"/>
      <c r="AZH2" s="427"/>
      <c r="AZI2" s="427"/>
      <c r="AZJ2" s="427"/>
      <c r="AZK2" s="427"/>
      <c r="AZL2" s="427"/>
      <c r="AZM2" s="427"/>
      <c r="AZN2" s="427"/>
      <c r="AZO2" s="427"/>
      <c r="AZP2" s="427"/>
      <c r="AZQ2" s="427"/>
      <c r="AZR2" s="427"/>
      <c r="AZS2" s="427"/>
      <c r="AZT2" s="427"/>
      <c r="AZU2" s="427"/>
      <c r="AZV2" s="427"/>
      <c r="AZW2" s="427"/>
      <c r="AZX2" s="427"/>
      <c r="AZY2" s="427"/>
      <c r="AZZ2" s="427"/>
      <c r="BAA2" s="427"/>
      <c r="BAB2" s="427"/>
      <c r="BAC2" s="427"/>
      <c r="BAD2" s="427"/>
      <c r="BAE2" s="427"/>
      <c r="BAF2" s="427"/>
      <c r="BAG2" s="427"/>
      <c r="BAH2" s="427"/>
      <c r="BAI2" s="427"/>
      <c r="BAJ2" s="427"/>
      <c r="BAK2" s="427"/>
      <c r="BAL2" s="427"/>
      <c r="BAM2" s="427"/>
      <c r="BAN2" s="427"/>
      <c r="BAO2" s="427"/>
      <c r="BAP2" s="427"/>
      <c r="BAQ2" s="427"/>
      <c r="BAR2" s="427"/>
      <c r="BAS2" s="427"/>
      <c r="BAT2" s="427"/>
      <c r="BAU2" s="427"/>
      <c r="BAV2" s="427"/>
      <c r="BAW2" s="427"/>
      <c r="BAX2" s="427"/>
      <c r="BAY2" s="427"/>
      <c r="BAZ2" s="427"/>
      <c r="BBA2" s="427"/>
      <c r="BBB2" s="427"/>
      <c r="BBC2" s="427"/>
      <c r="BBD2" s="427"/>
      <c r="BBE2" s="427"/>
      <c r="BBF2" s="427"/>
      <c r="BBG2" s="427"/>
      <c r="BBH2" s="427"/>
      <c r="BBI2" s="427"/>
      <c r="BBJ2" s="427"/>
      <c r="BBK2" s="427"/>
      <c r="BBL2" s="427"/>
      <c r="BBM2" s="427"/>
      <c r="BBN2" s="427"/>
      <c r="BBO2" s="427"/>
      <c r="BBP2" s="427"/>
      <c r="BBQ2" s="427"/>
      <c r="BBR2" s="427"/>
      <c r="BBS2" s="427"/>
      <c r="BBT2" s="427"/>
      <c r="BBU2" s="427"/>
      <c r="BBV2" s="427"/>
      <c r="BBW2" s="427"/>
      <c r="BBX2" s="427"/>
      <c r="BBY2" s="427"/>
      <c r="BBZ2" s="427"/>
      <c r="BCA2" s="427"/>
      <c r="BCB2" s="427"/>
      <c r="BCC2" s="427"/>
      <c r="BCD2" s="427"/>
      <c r="BCE2" s="427"/>
      <c r="BCF2" s="427"/>
      <c r="BCG2" s="427"/>
      <c r="BCH2" s="427"/>
      <c r="BCI2" s="427"/>
      <c r="BCJ2" s="427"/>
      <c r="BCK2" s="427"/>
      <c r="BCL2" s="427"/>
      <c r="BCM2" s="427"/>
      <c r="BCN2" s="427"/>
      <c r="BCO2" s="427"/>
      <c r="BCP2" s="427"/>
      <c r="BCQ2" s="427"/>
      <c r="BCR2" s="427"/>
      <c r="BCS2" s="427"/>
      <c r="BCT2" s="427"/>
      <c r="BCU2" s="427"/>
      <c r="BCV2" s="427"/>
      <c r="BCW2" s="427"/>
      <c r="BCX2" s="427"/>
      <c r="BCY2" s="427"/>
      <c r="BCZ2" s="427"/>
      <c r="BDA2" s="427"/>
      <c r="BDB2" s="427"/>
      <c r="BDC2" s="427"/>
      <c r="BDD2" s="427"/>
      <c r="BDE2" s="427"/>
      <c r="BDF2" s="427"/>
      <c r="BDG2" s="427"/>
      <c r="BDH2" s="427"/>
      <c r="BDI2" s="427"/>
      <c r="BDJ2" s="427"/>
      <c r="BDK2" s="427"/>
      <c r="BDL2" s="427"/>
      <c r="BDM2" s="427"/>
      <c r="BDN2" s="427"/>
      <c r="BDO2" s="427"/>
      <c r="BDP2" s="427"/>
      <c r="BDQ2" s="427"/>
      <c r="BDR2" s="427"/>
      <c r="BDS2" s="427"/>
      <c r="BDT2" s="427"/>
      <c r="BDU2" s="427"/>
      <c r="BDV2" s="427"/>
      <c r="BDW2" s="427"/>
      <c r="BDX2" s="427"/>
      <c r="BDY2" s="427"/>
      <c r="BDZ2" s="427"/>
      <c r="BEA2" s="427"/>
      <c r="BEB2" s="427"/>
      <c r="BEC2" s="427"/>
      <c r="BED2" s="427"/>
      <c r="BEE2" s="427"/>
      <c r="BEF2" s="427"/>
      <c r="BEG2" s="427"/>
      <c r="BEH2" s="427"/>
      <c r="BEI2" s="427"/>
      <c r="BEJ2" s="427"/>
      <c r="BEK2" s="427"/>
      <c r="BEL2" s="427"/>
      <c r="BEM2" s="427"/>
      <c r="BEN2" s="427"/>
      <c r="BEO2" s="427"/>
      <c r="BEP2" s="427"/>
      <c r="BEQ2" s="427"/>
      <c r="BER2" s="427"/>
      <c r="BES2" s="427"/>
      <c r="BET2" s="427"/>
      <c r="BEU2" s="427"/>
      <c r="BEV2" s="427"/>
      <c r="BEW2" s="427"/>
      <c r="BEX2" s="427"/>
      <c r="BEY2" s="427"/>
      <c r="BEZ2" s="427"/>
      <c r="BFA2" s="427"/>
      <c r="BFB2" s="427"/>
      <c r="BFC2" s="427"/>
      <c r="BFD2" s="427"/>
      <c r="BFE2" s="427"/>
      <c r="BFF2" s="427"/>
      <c r="BFG2" s="427"/>
      <c r="BFH2" s="427"/>
      <c r="BFI2" s="427"/>
      <c r="BFJ2" s="427"/>
      <c r="BFK2" s="427"/>
      <c r="BFL2" s="427"/>
      <c r="BFM2" s="427"/>
      <c r="BFN2" s="427"/>
      <c r="BFO2" s="427"/>
      <c r="BFP2" s="427"/>
      <c r="BFQ2" s="427"/>
      <c r="BFR2" s="427"/>
      <c r="BFS2" s="427"/>
      <c r="BFT2" s="427"/>
      <c r="BFU2" s="427"/>
      <c r="BFV2" s="427"/>
      <c r="BFW2" s="427"/>
      <c r="BFX2" s="427"/>
      <c r="BFY2" s="427"/>
      <c r="BFZ2" s="427"/>
      <c r="BGA2" s="427"/>
      <c r="BGB2" s="427"/>
      <c r="BGC2" s="427"/>
      <c r="BGD2" s="427"/>
      <c r="BGE2" s="427"/>
      <c r="BGF2" s="427"/>
      <c r="BGG2" s="427"/>
      <c r="BGH2" s="427"/>
      <c r="BGI2" s="427"/>
      <c r="BGJ2" s="427"/>
      <c r="BGK2" s="427"/>
      <c r="BGL2" s="427"/>
      <c r="BGM2" s="427"/>
      <c r="BGN2" s="427"/>
      <c r="BGO2" s="427"/>
      <c r="BGP2" s="427"/>
      <c r="BGQ2" s="427"/>
      <c r="BGR2" s="427"/>
      <c r="BGS2" s="427"/>
      <c r="BGT2" s="427"/>
      <c r="BGU2" s="427"/>
      <c r="BGV2" s="427"/>
      <c r="BGW2" s="427"/>
      <c r="BGX2" s="427"/>
      <c r="BGY2" s="427"/>
      <c r="BGZ2" s="427"/>
      <c r="BHA2" s="427"/>
      <c r="BHB2" s="427"/>
      <c r="BHC2" s="427"/>
      <c r="BHD2" s="427"/>
      <c r="BHE2" s="427"/>
      <c r="BHF2" s="427"/>
      <c r="BHG2" s="427"/>
      <c r="BHH2" s="427"/>
      <c r="BHI2" s="427"/>
      <c r="BHJ2" s="427"/>
      <c r="BHK2" s="427"/>
      <c r="BHL2" s="427"/>
      <c r="BHM2" s="427"/>
      <c r="BHN2" s="427"/>
      <c r="BHO2" s="427"/>
      <c r="BHP2" s="427"/>
      <c r="BHQ2" s="427"/>
      <c r="BHR2" s="427"/>
      <c r="BHS2" s="427"/>
      <c r="BHT2" s="427"/>
      <c r="BHU2" s="427"/>
      <c r="BHV2" s="427"/>
      <c r="BHW2" s="427"/>
      <c r="BHX2" s="427"/>
      <c r="BHY2" s="427"/>
      <c r="BHZ2" s="427"/>
      <c r="BIA2" s="427"/>
      <c r="BIB2" s="427"/>
      <c r="BIC2" s="427"/>
      <c r="BID2" s="427"/>
      <c r="BIE2" s="427"/>
      <c r="BIF2" s="427"/>
      <c r="BIG2" s="427"/>
      <c r="BIH2" s="427"/>
      <c r="BII2" s="427"/>
      <c r="BIJ2" s="427"/>
      <c r="BIK2" s="427"/>
      <c r="BIL2" s="427"/>
      <c r="BIM2" s="427"/>
      <c r="BIN2" s="427"/>
      <c r="BIO2" s="427"/>
      <c r="BIP2" s="427"/>
      <c r="BIQ2" s="427"/>
      <c r="BIR2" s="427"/>
      <c r="BIS2" s="427"/>
      <c r="BIT2" s="427"/>
      <c r="BIU2" s="427"/>
      <c r="BIV2" s="427"/>
      <c r="BIW2" s="427"/>
      <c r="BIX2" s="427"/>
      <c r="BIY2" s="427"/>
      <c r="BIZ2" s="427"/>
      <c r="BJA2" s="427"/>
      <c r="BJB2" s="427"/>
      <c r="BJC2" s="427"/>
      <c r="BJD2" s="427"/>
      <c r="BJE2" s="427"/>
      <c r="BJF2" s="427"/>
      <c r="BJG2" s="427"/>
      <c r="BJH2" s="427"/>
      <c r="BJI2" s="427"/>
      <c r="BJJ2" s="427"/>
      <c r="BJK2" s="427"/>
      <c r="BJL2" s="427"/>
      <c r="BJM2" s="427"/>
      <c r="BJN2" s="427"/>
      <c r="BJO2" s="427"/>
      <c r="BJP2" s="427"/>
      <c r="BJQ2" s="427"/>
      <c r="BJR2" s="427"/>
      <c r="BJS2" s="427"/>
      <c r="BJT2" s="427"/>
      <c r="BJU2" s="427"/>
      <c r="BJV2" s="427"/>
      <c r="BJW2" s="427"/>
      <c r="BJX2" s="427"/>
      <c r="BJY2" s="427"/>
      <c r="BJZ2" s="427"/>
      <c r="BKA2" s="427"/>
      <c r="BKB2" s="427"/>
      <c r="BKC2" s="427"/>
      <c r="BKD2" s="427"/>
      <c r="BKE2" s="427"/>
      <c r="BKF2" s="427"/>
      <c r="BKG2" s="427"/>
      <c r="BKH2" s="427"/>
      <c r="BKI2" s="427"/>
      <c r="BKJ2" s="427"/>
      <c r="BKK2" s="427"/>
      <c r="BKL2" s="427"/>
      <c r="BKM2" s="427"/>
      <c r="BKN2" s="427"/>
      <c r="BKO2" s="427"/>
      <c r="BKP2" s="427"/>
      <c r="BKQ2" s="427"/>
      <c r="BKR2" s="427"/>
      <c r="BKS2" s="427"/>
      <c r="BKT2" s="427"/>
      <c r="BKU2" s="427"/>
      <c r="BKV2" s="427"/>
      <c r="BKW2" s="427"/>
      <c r="BKX2" s="427"/>
      <c r="BKY2" s="427"/>
      <c r="BKZ2" s="427"/>
      <c r="BLA2" s="427"/>
      <c r="BLB2" s="427"/>
      <c r="BLC2" s="427"/>
      <c r="BLD2" s="427"/>
      <c r="BLE2" s="427"/>
      <c r="BLF2" s="427"/>
      <c r="BLG2" s="427"/>
      <c r="BLH2" s="427"/>
      <c r="BLI2" s="427"/>
      <c r="BLJ2" s="427"/>
      <c r="BLK2" s="427"/>
      <c r="BLL2" s="427"/>
      <c r="BLM2" s="427"/>
      <c r="BLN2" s="427"/>
      <c r="BLO2" s="427"/>
      <c r="BLP2" s="427"/>
      <c r="BLQ2" s="427"/>
      <c r="BLR2" s="427"/>
      <c r="BLS2" s="427"/>
      <c r="BLT2" s="427"/>
      <c r="BLU2" s="427"/>
      <c r="BLV2" s="427"/>
      <c r="BLW2" s="427"/>
      <c r="BLX2" s="427"/>
      <c r="BLY2" s="427"/>
      <c r="BLZ2" s="427"/>
      <c r="BMA2" s="427"/>
      <c r="BMB2" s="427"/>
      <c r="BMC2" s="427"/>
      <c r="BMD2" s="427"/>
      <c r="BME2" s="427"/>
      <c r="BMF2" s="427"/>
      <c r="BMG2" s="427"/>
      <c r="BMH2" s="427"/>
      <c r="BMI2" s="427"/>
      <c r="BMJ2" s="427"/>
      <c r="BMK2" s="427"/>
      <c r="BML2" s="427"/>
      <c r="BMM2" s="427"/>
      <c r="BMN2" s="427"/>
      <c r="BMO2" s="427"/>
      <c r="BMP2" s="427"/>
      <c r="BMQ2" s="427"/>
      <c r="BMR2" s="427"/>
      <c r="BMS2" s="427"/>
      <c r="BMT2" s="427"/>
      <c r="BMU2" s="427"/>
      <c r="BMV2" s="427"/>
      <c r="BMW2" s="427"/>
      <c r="BMX2" s="427"/>
      <c r="BMY2" s="427"/>
      <c r="BMZ2" s="427"/>
      <c r="BNA2" s="427"/>
      <c r="BNB2" s="427"/>
      <c r="BNC2" s="427"/>
      <c r="BND2" s="427"/>
      <c r="BNE2" s="427"/>
      <c r="BNF2" s="427"/>
      <c r="BNG2" s="427"/>
      <c r="BNH2" s="427"/>
      <c r="BNI2" s="427"/>
      <c r="BNJ2" s="427"/>
      <c r="BNK2" s="427"/>
      <c r="BNL2" s="427"/>
      <c r="BNM2" s="427"/>
      <c r="BNN2" s="427"/>
      <c r="BNO2" s="427"/>
      <c r="BNP2" s="427"/>
      <c r="BNQ2" s="427"/>
      <c r="BNR2" s="427"/>
      <c r="BNS2" s="427"/>
      <c r="BNT2" s="427"/>
      <c r="BNU2" s="427"/>
      <c r="BNV2" s="427"/>
      <c r="BNW2" s="427"/>
      <c r="BNX2" s="427"/>
      <c r="BNY2" s="427"/>
      <c r="BNZ2" s="427"/>
      <c r="BOA2" s="427"/>
      <c r="BOB2" s="427"/>
      <c r="BOC2" s="427"/>
      <c r="BOD2" s="427"/>
      <c r="BOE2" s="427"/>
      <c r="BOF2" s="427"/>
      <c r="BOG2" s="427"/>
      <c r="BOH2" s="427"/>
      <c r="BOI2" s="427"/>
      <c r="BOJ2" s="427"/>
      <c r="BOK2" s="427"/>
      <c r="BOL2" s="427"/>
      <c r="BOM2" s="427"/>
      <c r="BON2" s="427"/>
      <c r="BOO2" s="427"/>
      <c r="BOP2" s="427"/>
      <c r="BOQ2" s="427"/>
      <c r="BOR2" s="427"/>
      <c r="BOS2" s="427"/>
      <c r="BOT2" s="427"/>
      <c r="BOU2" s="427"/>
      <c r="BOV2" s="427"/>
      <c r="BOW2" s="427"/>
      <c r="BOX2" s="427"/>
      <c r="BOY2" s="427"/>
      <c r="BOZ2" s="427"/>
      <c r="BPA2" s="427"/>
      <c r="BPB2" s="427"/>
      <c r="BPC2" s="427"/>
      <c r="BPD2" s="427"/>
      <c r="BPE2" s="427"/>
      <c r="BPF2" s="427"/>
      <c r="BPG2" s="427"/>
      <c r="BPH2" s="427"/>
      <c r="BPI2" s="427"/>
      <c r="BPJ2" s="427"/>
      <c r="BPK2" s="427"/>
      <c r="BPL2" s="427"/>
      <c r="BPM2" s="427"/>
      <c r="BPN2" s="427"/>
      <c r="BPO2" s="427"/>
      <c r="BPP2" s="427"/>
      <c r="BPQ2" s="427"/>
      <c r="BPR2" s="427"/>
      <c r="BPS2" s="427"/>
      <c r="BPT2" s="427"/>
      <c r="BPU2" s="427"/>
      <c r="BPV2" s="427"/>
      <c r="BPW2" s="427"/>
      <c r="BPX2" s="427"/>
      <c r="BPY2" s="427"/>
      <c r="BPZ2" s="427"/>
      <c r="BQA2" s="427"/>
      <c r="BQB2" s="427"/>
      <c r="BQC2" s="427"/>
      <c r="BQD2" s="427"/>
      <c r="BQE2" s="427"/>
      <c r="BQF2" s="427"/>
      <c r="BQG2" s="427"/>
      <c r="BQH2" s="427"/>
      <c r="BQI2" s="427"/>
      <c r="BQJ2" s="427"/>
      <c r="BQK2" s="427"/>
      <c r="BQL2" s="427"/>
      <c r="BQM2" s="427"/>
      <c r="BQN2" s="427"/>
      <c r="BQO2" s="427"/>
      <c r="BQP2" s="427"/>
      <c r="BQQ2" s="427"/>
      <c r="BQR2" s="427"/>
      <c r="BQS2" s="427"/>
      <c r="BQT2" s="427"/>
      <c r="BQU2" s="427"/>
      <c r="BQV2" s="427"/>
      <c r="BQW2" s="427"/>
      <c r="BQX2" s="427"/>
      <c r="BQY2" s="427"/>
      <c r="BQZ2" s="427"/>
      <c r="BRA2" s="427"/>
      <c r="BRB2" s="427"/>
      <c r="BRC2" s="427"/>
      <c r="BRD2" s="427"/>
      <c r="BRE2" s="427"/>
      <c r="BRF2" s="427"/>
      <c r="BRG2" s="427"/>
      <c r="BRH2" s="427"/>
      <c r="BRI2" s="427"/>
      <c r="BRJ2" s="427"/>
      <c r="BRK2" s="427"/>
      <c r="BRL2" s="427"/>
      <c r="BRM2" s="427"/>
      <c r="BRN2" s="427"/>
      <c r="BRO2" s="427"/>
      <c r="BRP2" s="427"/>
      <c r="BRQ2" s="427"/>
      <c r="BRR2" s="427"/>
      <c r="BRS2" s="427"/>
      <c r="BRT2" s="427"/>
      <c r="BRU2" s="427"/>
      <c r="BRV2" s="427"/>
      <c r="BRW2" s="427"/>
      <c r="BRX2" s="427"/>
      <c r="BRY2" s="427"/>
      <c r="BRZ2" s="427"/>
      <c r="BSA2" s="427"/>
      <c r="BSB2" s="427"/>
      <c r="BSC2" s="427"/>
      <c r="BSD2" s="427"/>
      <c r="BSE2" s="427"/>
      <c r="BSF2" s="427"/>
      <c r="BSG2" s="427"/>
      <c r="BSH2" s="427"/>
      <c r="BSI2" s="427"/>
      <c r="BSJ2" s="427"/>
      <c r="BSK2" s="427"/>
      <c r="BSL2" s="427"/>
      <c r="BSM2" s="427"/>
      <c r="BSN2" s="427"/>
      <c r="BSO2" s="427"/>
      <c r="BSP2" s="427"/>
      <c r="BSQ2" s="427"/>
      <c r="BSR2" s="427"/>
      <c r="BSS2" s="427"/>
      <c r="BST2" s="427"/>
      <c r="BSU2" s="427"/>
      <c r="BSV2" s="427"/>
      <c r="BSW2" s="427"/>
      <c r="BSX2" s="427"/>
      <c r="BSY2" s="427"/>
      <c r="BSZ2" s="427"/>
      <c r="BTA2" s="427"/>
      <c r="BTB2" s="427"/>
      <c r="BTC2" s="427"/>
      <c r="BTD2" s="427"/>
      <c r="BTE2" s="427"/>
      <c r="BTF2" s="427"/>
      <c r="BTG2" s="427"/>
      <c r="BTH2" s="427"/>
      <c r="BTI2" s="427"/>
      <c r="BTJ2" s="427"/>
      <c r="BTK2" s="427"/>
      <c r="BTL2" s="427"/>
      <c r="BTM2" s="427"/>
      <c r="BTN2" s="427"/>
      <c r="BTO2" s="427"/>
      <c r="BTP2" s="427"/>
      <c r="BTQ2" s="427"/>
      <c r="BTR2" s="427"/>
      <c r="BTS2" s="427"/>
      <c r="BTT2" s="427"/>
      <c r="BTU2" s="427"/>
      <c r="BTV2" s="427"/>
      <c r="BTW2" s="427"/>
      <c r="BTX2" s="427"/>
      <c r="BTY2" s="427"/>
      <c r="BTZ2" s="427"/>
      <c r="BUA2" s="427"/>
      <c r="BUB2" s="427"/>
      <c r="BUC2" s="427"/>
      <c r="BUD2" s="427"/>
      <c r="BUE2" s="427"/>
      <c r="BUF2" s="427"/>
      <c r="BUG2" s="427"/>
      <c r="BUH2" s="427"/>
      <c r="BUI2" s="427"/>
      <c r="BUJ2" s="427"/>
      <c r="BUK2" s="427"/>
      <c r="BUL2" s="427"/>
      <c r="BUM2" s="427"/>
      <c r="BUN2" s="427"/>
      <c r="BUO2" s="427"/>
      <c r="BUP2" s="427"/>
      <c r="BUQ2" s="427"/>
      <c r="BUR2" s="427"/>
      <c r="BUS2" s="427"/>
      <c r="BUT2" s="427"/>
      <c r="BUU2" s="427"/>
      <c r="BUV2" s="427"/>
      <c r="BUW2" s="427"/>
      <c r="BUX2" s="427"/>
      <c r="BUY2" s="427"/>
      <c r="BUZ2" s="427"/>
      <c r="BVA2" s="427"/>
      <c r="BVB2" s="427"/>
      <c r="BVC2" s="427"/>
      <c r="BVD2" s="427"/>
      <c r="BVE2" s="427"/>
      <c r="BVF2" s="427"/>
      <c r="BVG2" s="427"/>
      <c r="BVH2" s="427"/>
      <c r="BVI2" s="427"/>
      <c r="BVJ2" s="427"/>
      <c r="BVK2" s="427"/>
      <c r="BVL2" s="427"/>
      <c r="BVM2" s="427"/>
      <c r="BVN2" s="427"/>
      <c r="BVO2" s="427"/>
      <c r="BVP2" s="427"/>
      <c r="BVQ2" s="427"/>
      <c r="BVR2" s="427"/>
      <c r="BVS2" s="427"/>
      <c r="BVT2" s="427"/>
      <c r="BVU2" s="427"/>
      <c r="BVV2" s="427"/>
      <c r="BVW2" s="427"/>
      <c r="BVX2" s="427"/>
      <c r="BVY2" s="427"/>
      <c r="BVZ2" s="427"/>
      <c r="BWA2" s="427"/>
      <c r="BWB2" s="427"/>
      <c r="BWC2" s="427"/>
      <c r="BWD2" s="427"/>
      <c r="BWE2" s="427"/>
      <c r="BWF2" s="427"/>
      <c r="BWG2" s="427"/>
      <c r="BWH2" s="427"/>
      <c r="BWI2" s="427"/>
      <c r="BWJ2" s="427"/>
      <c r="BWK2" s="427"/>
      <c r="BWL2" s="427"/>
      <c r="BWM2" s="427"/>
      <c r="BWN2" s="427"/>
      <c r="BWO2" s="427"/>
      <c r="BWP2" s="427"/>
      <c r="BWQ2" s="427"/>
      <c r="BWR2" s="427"/>
      <c r="BWS2" s="427"/>
      <c r="BWT2" s="427"/>
      <c r="BWU2" s="427"/>
      <c r="BWV2" s="427"/>
      <c r="BWW2" s="427"/>
      <c r="BWX2" s="427"/>
      <c r="BWY2" s="427"/>
      <c r="BWZ2" s="427"/>
      <c r="BXA2" s="427"/>
      <c r="BXB2" s="427"/>
      <c r="BXC2" s="427"/>
      <c r="BXD2" s="427"/>
      <c r="BXE2" s="427"/>
      <c r="BXF2" s="427"/>
      <c r="BXG2" s="427"/>
      <c r="BXH2" s="427"/>
      <c r="BXI2" s="427"/>
      <c r="BXJ2" s="427"/>
      <c r="BXK2" s="427"/>
      <c r="BXL2" s="427"/>
      <c r="BXM2" s="427"/>
      <c r="BXN2" s="427"/>
      <c r="BXO2" s="427"/>
      <c r="BXP2" s="427"/>
      <c r="BXQ2" s="427"/>
      <c r="BXR2" s="427"/>
      <c r="BXS2" s="427"/>
      <c r="BXT2" s="427"/>
      <c r="BXU2" s="427"/>
      <c r="BXV2" s="427"/>
      <c r="BXW2" s="427"/>
      <c r="BXX2" s="427"/>
      <c r="BXY2" s="427"/>
      <c r="BXZ2" s="427"/>
      <c r="BYA2" s="427"/>
      <c r="BYB2" s="427"/>
      <c r="BYC2" s="427"/>
      <c r="BYD2" s="427"/>
      <c r="BYE2" s="427"/>
      <c r="BYF2" s="427"/>
      <c r="BYG2" s="427"/>
      <c r="BYH2" s="427"/>
      <c r="BYI2" s="427"/>
      <c r="BYJ2" s="427"/>
      <c r="BYK2" s="427"/>
      <c r="BYL2" s="427"/>
      <c r="BYM2" s="427"/>
      <c r="BYN2" s="427"/>
      <c r="BYO2" s="427"/>
      <c r="BYP2" s="427"/>
      <c r="BYQ2" s="427"/>
      <c r="BYR2" s="427"/>
      <c r="BYS2" s="427"/>
      <c r="BYT2" s="427"/>
      <c r="BYU2" s="427"/>
      <c r="BYV2" s="427"/>
      <c r="BYW2" s="427"/>
      <c r="BYX2" s="427"/>
      <c r="BYY2" s="427"/>
      <c r="BYZ2" s="427"/>
      <c r="BZA2" s="427"/>
      <c r="BZB2" s="427"/>
      <c r="BZC2" s="427"/>
      <c r="BZD2" s="427"/>
      <c r="BZE2" s="427"/>
      <c r="BZF2" s="427"/>
      <c r="BZG2" s="427"/>
      <c r="BZH2" s="427"/>
      <c r="BZI2" s="427"/>
      <c r="BZJ2" s="427"/>
      <c r="BZK2" s="427"/>
      <c r="BZL2" s="427"/>
      <c r="BZM2" s="427"/>
      <c r="BZN2" s="427"/>
      <c r="BZO2" s="427"/>
      <c r="BZP2" s="427"/>
      <c r="BZQ2" s="427"/>
      <c r="BZR2" s="427"/>
      <c r="BZS2" s="427"/>
      <c r="BZT2" s="427"/>
      <c r="BZU2" s="427"/>
      <c r="BZV2" s="427"/>
      <c r="BZW2" s="427"/>
      <c r="BZX2" s="427"/>
      <c r="BZY2" s="427"/>
      <c r="BZZ2" s="427"/>
      <c r="CAA2" s="427"/>
      <c r="CAB2" s="427"/>
      <c r="CAC2" s="427"/>
      <c r="CAD2" s="427"/>
      <c r="CAE2" s="427"/>
      <c r="CAF2" s="427"/>
      <c r="CAG2" s="427"/>
      <c r="CAH2" s="427"/>
      <c r="CAI2" s="427"/>
      <c r="CAJ2" s="427"/>
      <c r="CAK2" s="427"/>
      <c r="CAL2" s="427"/>
      <c r="CAM2" s="427"/>
      <c r="CAN2" s="427"/>
      <c r="CAO2" s="427"/>
      <c r="CAP2" s="427"/>
      <c r="CAQ2" s="427"/>
      <c r="CAR2" s="427"/>
      <c r="CAS2" s="427"/>
      <c r="CAT2" s="427"/>
      <c r="CAU2" s="427"/>
      <c r="CAV2" s="427"/>
      <c r="CAW2" s="427"/>
      <c r="CAX2" s="427"/>
      <c r="CAY2" s="427"/>
      <c r="CAZ2" s="427"/>
      <c r="CBA2" s="427"/>
      <c r="CBB2" s="427"/>
      <c r="CBC2" s="427"/>
      <c r="CBD2" s="427"/>
      <c r="CBE2" s="427"/>
      <c r="CBF2" s="427"/>
      <c r="CBG2" s="427"/>
      <c r="CBH2" s="427"/>
      <c r="CBI2" s="427"/>
      <c r="CBJ2" s="427"/>
      <c r="CBK2" s="427"/>
      <c r="CBL2" s="427"/>
      <c r="CBM2" s="427"/>
      <c r="CBN2" s="427"/>
      <c r="CBO2" s="427"/>
      <c r="CBP2" s="427"/>
      <c r="CBQ2" s="427"/>
      <c r="CBR2" s="427"/>
      <c r="CBS2" s="427"/>
      <c r="CBT2" s="427"/>
      <c r="CBU2" s="427"/>
      <c r="CBV2" s="427"/>
      <c r="CBW2" s="427"/>
      <c r="CBX2" s="427"/>
      <c r="CBY2" s="427"/>
      <c r="CBZ2" s="427"/>
      <c r="CCA2" s="427"/>
      <c r="CCB2" s="427"/>
      <c r="CCC2" s="427"/>
      <c r="CCD2" s="427"/>
      <c r="CCE2" s="427"/>
      <c r="CCF2" s="427"/>
      <c r="CCG2" s="427"/>
      <c r="CCH2" s="427"/>
      <c r="CCI2" s="427"/>
      <c r="CCJ2" s="427"/>
      <c r="CCK2" s="427"/>
      <c r="CCL2" s="427"/>
      <c r="CCM2" s="427"/>
      <c r="CCN2" s="427"/>
      <c r="CCO2" s="427"/>
      <c r="CCP2" s="427"/>
      <c r="CCQ2" s="427"/>
      <c r="CCR2" s="427"/>
      <c r="CCS2" s="427"/>
      <c r="CCT2" s="427"/>
      <c r="CCU2" s="427"/>
      <c r="CCV2" s="427"/>
      <c r="CCW2" s="427"/>
      <c r="CCX2" s="427"/>
      <c r="CCY2" s="427"/>
      <c r="CCZ2" s="427"/>
      <c r="CDA2" s="427"/>
      <c r="CDB2" s="427"/>
      <c r="CDC2" s="427"/>
      <c r="CDD2" s="427"/>
      <c r="CDE2" s="427"/>
      <c r="CDF2" s="427"/>
      <c r="CDG2" s="427"/>
      <c r="CDH2" s="427"/>
      <c r="CDI2" s="427"/>
      <c r="CDJ2" s="427"/>
      <c r="CDK2" s="427"/>
      <c r="CDL2" s="427"/>
      <c r="CDM2" s="427"/>
      <c r="CDN2" s="427"/>
      <c r="CDO2" s="427"/>
      <c r="CDP2" s="427"/>
      <c r="CDQ2" s="427"/>
      <c r="CDR2" s="427"/>
      <c r="CDS2" s="427"/>
      <c r="CDT2" s="427"/>
      <c r="CDU2" s="427"/>
      <c r="CDV2" s="427"/>
      <c r="CDW2" s="427"/>
      <c r="CDX2" s="427"/>
      <c r="CDY2" s="427"/>
      <c r="CDZ2" s="427"/>
      <c r="CEA2" s="427"/>
      <c r="CEB2" s="427"/>
      <c r="CEC2" s="427"/>
      <c r="CED2" s="427"/>
      <c r="CEE2" s="427"/>
      <c r="CEF2" s="427"/>
      <c r="CEG2" s="427"/>
      <c r="CEH2" s="427"/>
      <c r="CEI2" s="427"/>
      <c r="CEJ2" s="427"/>
      <c r="CEK2" s="427"/>
      <c r="CEL2" s="427"/>
      <c r="CEM2" s="427"/>
      <c r="CEN2" s="427"/>
      <c r="CEO2" s="427"/>
      <c r="CEP2" s="427"/>
      <c r="CEQ2" s="427"/>
      <c r="CER2" s="427"/>
      <c r="CES2" s="427"/>
      <c r="CET2" s="427"/>
      <c r="CEU2" s="427"/>
      <c r="CEV2" s="427"/>
      <c r="CEW2" s="427"/>
      <c r="CEX2" s="427"/>
      <c r="CEY2" s="427"/>
      <c r="CEZ2" s="427"/>
      <c r="CFA2" s="427"/>
      <c r="CFB2" s="427"/>
      <c r="CFC2" s="427"/>
      <c r="CFD2" s="427"/>
      <c r="CFE2" s="427"/>
      <c r="CFF2" s="427"/>
      <c r="CFG2" s="427"/>
      <c r="CFH2" s="427"/>
      <c r="CFI2" s="427"/>
      <c r="CFJ2" s="427"/>
      <c r="CFK2" s="427"/>
      <c r="CFL2" s="427"/>
      <c r="CFM2" s="427"/>
      <c r="CFN2" s="427"/>
      <c r="CFO2" s="427"/>
      <c r="CFP2" s="427"/>
      <c r="CFQ2" s="427"/>
      <c r="CFR2" s="427"/>
      <c r="CFS2" s="427"/>
      <c r="CFT2" s="427"/>
      <c r="CFU2" s="427"/>
      <c r="CFV2" s="427"/>
      <c r="CFW2" s="427"/>
      <c r="CFX2" s="427"/>
      <c r="CFY2" s="427"/>
      <c r="CFZ2" s="427"/>
      <c r="CGA2" s="427"/>
      <c r="CGB2" s="427"/>
      <c r="CGC2" s="427"/>
      <c r="CGD2" s="427"/>
      <c r="CGE2" s="427"/>
      <c r="CGF2" s="427"/>
      <c r="CGG2" s="427"/>
      <c r="CGH2" s="427"/>
      <c r="CGI2" s="427"/>
      <c r="CGJ2" s="427"/>
      <c r="CGK2" s="427"/>
      <c r="CGL2" s="427"/>
      <c r="CGM2" s="427"/>
      <c r="CGN2" s="427"/>
      <c r="CGO2" s="427"/>
      <c r="CGP2" s="427"/>
      <c r="CGQ2" s="427"/>
      <c r="CGR2" s="427"/>
      <c r="CGS2" s="427"/>
      <c r="CGT2" s="427"/>
      <c r="CGU2" s="427"/>
      <c r="CGV2" s="427"/>
      <c r="CGW2" s="427"/>
      <c r="CGX2" s="427"/>
      <c r="CGY2" s="427"/>
      <c r="CGZ2" s="427"/>
      <c r="CHA2" s="427"/>
      <c r="CHB2" s="427"/>
      <c r="CHC2" s="427"/>
      <c r="CHD2" s="427"/>
      <c r="CHE2" s="427"/>
      <c r="CHF2" s="427"/>
      <c r="CHG2" s="427"/>
      <c r="CHH2" s="427"/>
      <c r="CHI2" s="427"/>
      <c r="CHJ2" s="427"/>
      <c r="CHK2" s="427"/>
      <c r="CHL2" s="427"/>
      <c r="CHM2" s="427"/>
      <c r="CHN2" s="427"/>
      <c r="CHO2" s="427"/>
      <c r="CHP2" s="427"/>
      <c r="CHQ2" s="427"/>
      <c r="CHR2" s="427"/>
      <c r="CHS2" s="427"/>
      <c r="CHT2" s="427"/>
      <c r="CHU2" s="427"/>
      <c r="CHV2" s="427"/>
      <c r="CHW2" s="427"/>
      <c r="CHX2" s="427"/>
      <c r="CHY2" s="427"/>
      <c r="CHZ2" s="427"/>
      <c r="CIA2" s="427"/>
      <c r="CIB2" s="427"/>
      <c r="CIC2" s="427"/>
      <c r="CID2" s="427"/>
      <c r="CIE2" s="427"/>
      <c r="CIF2" s="427"/>
      <c r="CIG2" s="427"/>
      <c r="CIH2" s="427"/>
      <c r="CII2" s="427"/>
      <c r="CIJ2" s="427"/>
      <c r="CIK2" s="427"/>
      <c r="CIL2" s="427"/>
      <c r="CIM2" s="427"/>
      <c r="CIN2" s="427"/>
      <c r="CIO2" s="427"/>
      <c r="CIP2" s="427"/>
      <c r="CIQ2" s="427"/>
      <c r="CIR2" s="427"/>
      <c r="CIS2" s="427"/>
      <c r="CIT2" s="427"/>
      <c r="CIU2" s="427"/>
      <c r="CIV2" s="427"/>
      <c r="CIW2" s="427"/>
      <c r="CIX2" s="427"/>
      <c r="CIY2" s="427"/>
      <c r="CIZ2" s="427"/>
      <c r="CJA2" s="427"/>
      <c r="CJB2" s="427"/>
      <c r="CJC2" s="427"/>
      <c r="CJD2" s="427"/>
      <c r="CJE2" s="427"/>
      <c r="CJF2" s="427"/>
      <c r="CJG2" s="427"/>
      <c r="CJH2" s="427"/>
      <c r="CJI2" s="427"/>
      <c r="CJJ2" s="427"/>
      <c r="CJK2" s="427"/>
      <c r="CJL2" s="427"/>
      <c r="CJM2" s="427"/>
      <c r="CJN2" s="427"/>
      <c r="CJO2" s="427"/>
      <c r="CJP2" s="427"/>
      <c r="CJQ2" s="427"/>
      <c r="CJR2" s="427"/>
      <c r="CJS2" s="427"/>
      <c r="CJT2" s="427"/>
      <c r="CJU2" s="427"/>
      <c r="CJV2" s="427"/>
      <c r="CJW2" s="427"/>
      <c r="CJX2" s="427"/>
      <c r="CJY2" s="427"/>
      <c r="CJZ2" s="427"/>
      <c r="CKA2" s="427"/>
      <c r="CKB2" s="427"/>
      <c r="CKC2" s="427"/>
      <c r="CKD2" s="427"/>
      <c r="CKE2" s="427"/>
      <c r="CKF2" s="427"/>
      <c r="CKG2" s="427"/>
      <c r="CKH2" s="427"/>
      <c r="CKI2" s="427"/>
      <c r="CKJ2" s="427"/>
      <c r="CKK2" s="427"/>
      <c r="CKL2" s="427"/>
      <c r="CKM2" s="427"/>
      <c r="CKN2" s="427"/>
      <c r="CKO2" s="427"/>
      <c r="CKP2" s="427"/>
      <c r="CKQ2" s="427"/>
      <c r="CKR2" s="427"/>
      <c r="CKS2" s="427"/>
      <c r="CKT2" s="427"/>
      <c r="CKU2" s="427"/>
      <c r="CKV2" s="427"/>
      <c r="CKW2" s="427"/>
      <c r="CKX2" s="427"/>
      <c r="CKY2" s="427"/>
      <c r="CKZ2" s="427"/>
      <c r="CLA2" s="427"/>
      <c r="CLB2" s="427"/>
      <c r="CLC2" s="427"/>
      <c r="CLD2" s="427"/>
      <c r="CLE2" s="427"/>
      <c r="CLF2" s="427"/>
      <c r="CLG2" s="427"/>
      <c r="CLH2" s="427"/>
      <c r="CLI2" s="427"/>
      <c r="CLJ2" s="427"/>
      <c r="CLK2" s="427"/>
      <c r="CLL2" s="427"/>
      <c r="CLM2" s="427"/>
      <c r="CLN2" s="427"/>
      <c r="CLO2" s="427"/>
      <c r="CLP2" s="427"/>
      <c r="CLQ2" s="427"/>
      <c r="CLR2" s="427"/>
      <c r="CLS2" s="427"/>
      <c r="CLT2" s="427"/>
      <c r="CLU2" s="427"/>
      <c r="CLV2" s="427"/>
      <c r="CLW2" s="427"/>
      <c r="CLX2" s="427"/>
      <c r="CLY2" s="427"/>
      <c r="CLZ2" s="427"/>
      <c r="CMA2" s="427"/>
      <c r="CMB2" s="427"/>
      <c r="CMC2" s="427"/>
      <c r="CMD2" s="427"/>
      <c r="CME2" s="427"/>
      <c r="CMF2" s="427"/>
      <c r="CMG2" s="427"/>
      <c r="CMH2" s="427"/>
      <c r="CMI2" s="427"/>
      <c r="CMJ2" s="427"/>
      <c r="CMK2" s="427"/>
      <c r="CML2" s="427"/>
      <c r="CMM2" s="427"/>
      <c r="CMN2" s="427"/>
      <c r="CMO2" s="427"/>
      <c r="CMP2" s="427"/>
      <c r="CMQ2" s="427"/>
      <c r="CMR2" s="427"/>
      <c r="CMS2" s="427"/>
      <c r="CMT2" s="427"/>
      <c r="CMU2" s="427"/>
      <c r="CMV2" s="427"/>
      <c r="CMW2" s="427"/>
      <c r="CMX2" s="427"/>
      <c r="CMY2" s="427"/>
      <c r="CMZ2" s="427"/>
      <c r="CNA2" s="427"/>
      <c r="CNB2" s="427"/>
      <c r="CNC2" s="427"/>
      <c r="CND2" s="427"/>
      <c r="CNE2" s="427"/>
      <c r="CNF2" s="427"/>
      <c r="CNG2" s="427"/>
      <c r="CNH2" s="427"/>
      <c r="CNI2" s="427"/>
      <c r="CNJ2" s="427"/>
      <c r="CNK2" s="427"/>
      <c r="CNL2" s="427"/>
      <c r="CNM2" s="427"/>
      <c r="CNN2" s="427"/>
      <c r="CNO2" s="427"/>
      <c r="CNP2" s="427"/>
      <c r="CNQ2" s="427"/>
      <c r="CNR2" s="427"/>
      <c r="CNS2" s="427"/>
      <c r="CNT2" s="427"/>
      <c r="CNU2" s="427"/>
      <c r="CNV2" s="427"/>
      <c r="CNW2" s="427"/>
      <c r="CNX2" s="427"/>
      <c r="CNY2" s="427"/>
      <c r="CNZ2" s="427"/>
      <c r="COA2" s="427"/>
      <c r="COB2" s="427"/>
      <c r="COC2" s="427"/>
      <c r="COD2" s="427"/>
      <c r="COE2" s="427"/>
      <c r="COF2" s="427"/>
      <c r="COG2" s="427"/>
      <c r="COH2" s="427"/>
      <c r="COI2" s="427"/>
      <c r="COJ2" s="427"/>
      <c r="COK2" s="427"/>
      <c r="COL2" s="427"/>
      <c r="COM2" s="427"/>
      <c r="CON2" s="427"/>
      <c r="COO2" s="427"/>
      <c r="COP2" s="427"/>
      <c r="COQ2" s="427"/>
      <c r="COR2" s="427"/>
      <c r="COS2" s="427"/>
      <c r="COT2" s="427"/>
      <c r="COU2" s="427"/>
      <c r="COV2" s="427"/>
      <c r="COW2" s="427"/>
      <c r="COX2" s="427"/>
      <c r="COY2" s="427"/>
      <c r="COZ2" s="427"/>
      <c r="CPA2" s="427"/>
      <c r="CPB2" s="427"/>
      <c r="CPC2" s="427"/>
      <c r="CPD2" s="427"/>
      <c r="CPE2" s="427"/>
      <c r="CPF2" s="427"/>
      <c r="CPG2" s="427"/>
      <c r="CPH2" s="427"/>
      <c r="CPI2" s="427"/>
      <c r="CPJ2" s="427"/>
      <c r="CPK2" s="427"/>
      <c r="CPL2" s="427"/>
      <c r="CPM2" s="427"/>
      <c r="CPN2" s="427"/>
      <c r="CPO2" s="427"/>
      <c r="CPP2" s="427"/>
      <c r="CPQ2" s="427"/>
      <c r="CPR2" s="427"/>
      <c r="CPS2" s="427"/>
      <c r="CPT2" s="427"/>
      <c r="CPU2" s="427"/>
      <c r="CPV2" s="427"/>
      <c r="CPW2" s="427"/>
      <c r="CPX2" s="427"/>
      <c r="CPY2" s="427"/>
      <c r="CPZ2" s="427"/>
      <c r="CQA2" s="427"/>
      <c r="CQB2" s="427"/>
      <c r="CQC2" s="427"/>
      <c r="CQD2" s="427"/>
      <c r="CQE2" s="427"/>
      <c r="CQF2" s="427"/>
      <c r="CQG2" s="427"/>
      <c r="CQH2" s="427"/>
      <c r="CQI2" s="427"/>
      <c r="CQJ2" s="427"/>
      <c r="CQK2" s="427"/>
      <c r="CQL2" s="427"/>
      <c r="CQM2" s="427"/>
      <c r="CQN2" s="427"/>
      <c r="CQO2" s="427"/>
      <c r="CQP2" s="427"/>
      <c r="CQQ2" s="427"/>
      <c r="CQR2" s="427"/>
      <c r="CQS2" s="427"/>
      <c r="CQT2" s="427"/>
      <c r="CQU2" s="427"/>
      <c r="CQV2" s="427"/>
      <c r="CQW2" s="427"/>
      <c r="CQX2" s="427"/>
      <c r="CQY2" s="427"/>
      <c r="CQZ2" s="427"/>
      <c r="CRA2" s="427"/>
      <c r="CRB2" s="427"/>
      <c r="CRC2" s="427"/>
      <c r="CRD2" s="427"/>
      <c r="CRE2" s="427"/>
      <c r="CRF2" s="427"/>
      <c r="CRG2" s="427"/>
      <c r="CRH2" s="427"/>
      <c r="CRI2" s="427"/>
      <c r="CRJ2" s="427"/>
      <c r="CRK2" s="427"/>
      <c r="CRL2" s="427"/>
      <c r="CRM2" s="427"/>
      <c r="CRN2" s="427"/>
      <c r="CRO2" s="427"/>
      <c r="CRP2" s="427"/>
      <c r="CRQ2" s="427"/>
      <c r="CRR2" s="427"/>
      <c r="CRS2" s="427"/>
      <c r="CRT2" s="427"/>
      <c r="CRU2" s="427"/>
      <c r="CRV2" s="427"/>
      <c r="CRW2" s="427"/>
      <c r="CRX2" s="427"/>
      <c r="CRY2" s="427"/>
      <c r="CRZ2" s="427"/>
      <c r="CSA2" s="427"/>
      <c r="CSB2" s="427"/>
      <c r="CSC2" s="427"/>
      <c r="CSD2" s="427"/>
      <c r="CSE2" s="427"/>
      <c r="CSF2" s="427"/>
      <c r="CSG2" s="427"/>
      <c r="CSH2" s="427"/>
      <c r="CSI2" s="427"/>
      <c r="CSJ2" s="427"/>
      <c r="CSK2" s="427"/>
      <c r="CSL2" s="427"/>
      <c r="CSM2" s="427"/>
      <c r="CSN2" s="427"/>
      <c r="CSO2" s="427"/>
      <c r="CSP2" s="427"/>
      <c r="CSQ2" s="427"/>
      <c r="CSR2" s="427"/>
      <c r="CSS2" s="427"/>
      <c r="CST2" s="427"/>
      <c r="CSU2" s="427"/>
      <c r="CSV2" s="427"/>
      <c r="CSW2" s="427"/>
      <c r="CSX2" s="427"/>
      <c r="CSY2" s="427"/>
      <c r="CSZ2" s="427"/>
      <c r="CTA2" s="427"/>
      <c r="CTB2" s="427"/>
      <c r="CTC2" s="427"/>
      <c r="CTD2" s="427"/>
      <c r="CTE2" s="427"/>
      <c r="CTF2" s="427"/>
      <c r="CTG2" s="427"/>
      <c r="CTH2" s="427"/>
      <c r="CTI2" s="427"/>
      <c r="CTJ2" s="427"/>
      <c r="CTK2" s="427"/>
      <c r="CTL2" s="427"/>
      <c r="CTM2" s="427"/>
      <c r="CTN2" s="427"/>
      <c r="CTO2" s="427"/>
      <c r="CTP2" s="427"/>
      <c r="CTQ2" s="427"/>
      <c r="CTR2" s="427"/>
      <c r="CTS2" s="427"/>
      <c r="CTT2" s="427"/>
      <c r="CTU2" s="427"/>
      <c r="CTV2" s="427"/>
      <c r="CTW2" s="427"/>
      <c r="CTX2" s="427"/>
      <c r="CTY2" s="427"/>
      <c r="CTZ2" s="427"/>
      <c r="CUA2" s="427"/>
      <c r="CUB2" s="427"/>
      <c r="CUC2" s="427"/>
      <c r="CUD2" s="427"/>
      <c r="CUE2" s="427"/>
      <c r="CUF2" s="427"/>
      <c r="CUG2" s="427"/>
      <c r="CUH2" s="427"/>
      <c r="CUI2" s="427"/>
      <c r="CUJ2" s="427"/>
      <c r="CUK2" s="427"/>
      <c r="CUL2" s="427"/>
      <c r="CUM2" s="427"/>
      <c r="CUN2" s="427"/>
      <c r="CUO2" s="427"/>
      <c r="CUP2" s="427"/>
      <c r="CUQ2" s="427"/>
      <c r="CUR2" s="427"/>
      <c r="CUS2" s="427"/>
      <c r="CUT2" s="427"/>
      <c r="CUU2" s="427"/>
      <c r="CUV2" s="427"/>
      <c r="CUW2" s="427"/>
      <c r="CUX2" s="427"/>
      <c r="CUY2" s="427"/>
      <c r="CUZ2" s="427"/>
      <c r="CVA2" s="427"/>
      <c r="CVB2" s="427"/>
      <c r="CVC2" s="427"/>
      <c r="CVD2" s="427"/>
      <c r="CVE2" s="427"/>
      <c r="CVF2" s="427"/>
      <c r="CVG2" s="427"/>
      <c r="CVH2" s="427"/>
      <c r="CVI2" s="427"/>
      <c r="CVJ2" s="427"/>
      <c r="CVK2" s="427"/>
      <c r="CVL2" s="427"/>
      <c r="CVM2" s="427"/>
      <c r="CVN2" s="427"/>
      <c r="CVO2" s="427"/>
      <c r="CVP2" s="427"/>
      <c r="CVQ2" s="427"/>
      <c r="CVR2" s="427"/>
      <c r="CVS2" s="427"/>
      <c r="CVT2" s="427"/>
      <c r="CVU2" s="427"/>
      <c r="CVV2" s="427"/>
      <c r="CVW2" s="427"/>
      <c r="CVX2" s="427"/>
      <c r="CVY2" s="427"/>
      <c r="CVZ2" s="427"/>
      <c r="CWA2" s="427"/>
      <c r="CWB2" s="427"/>
      <c r="CWC2" s="427"/>
      <c r="CWD2" s="427"/>
      <c r="CWE2" s="427"/>
      <c r="CWF2" s="427"/>
      <c r="CWG2" s="427"/>
      <c r="CWH2" s="427"/>
      <c r="CWI2" s="427"/>
      <c r="CWJ2" s="427"/>
      <c r="CWK2" s="427"/>
      <c r="CWL2" s="427"/>
      <c r="CWM2" s="427"/>
      <c r="CWN2" s="427"/>
      <c r="CWO2" s="427"/>
      <c r="CWP2" s="427"/>
      <c r="CWQ2" s="427"/>
      <c r="CWR2" s="427"/>
      <c r="CWS2" s="427"/>
      <c r="CWT2" s="427"/>
      <c r="CWU2" s="427"/>
      <c r="CWV2" s="427"/>
      <c r="CWW2" s="427"/>
      <c r="CWX2" s="427"/>
      <c r="CWY2" s="427"/>
      <c r="CWZ2" s="427"/>
      <c r="CXA2" s="427"/>
      <c r="CXB2" s="427"/>
      <c r="CXC2" s="427"/>
      <c r="CXD2" s="427"/>
      <c r="CXE2" s="427"/>
      <c r="CXF2" s="427"/>
      <c r="CXG2" s="427"/>
      <c r="CXH2" s="427"/>
      <c r="CXI2" s="427"/>
      <c r="CXJ2" s="427"/>
      <c r="CXK2" s="427"/>
      <c r="CXL2" s="427"/>
      <c r="CXM2" s="427"/>
      <c r="CXN2" s="427"/>
      <c r="CXO2" s="427"/>
      <c r="CXP2" s="427"/>
      <c r="CXQ2" s="427"/>
      <c r="CXR2" s="427"/>
      <c r="CXS2" s="427"/>
      <c r="CXT2" s="427"/>
      <c r="CXU2" s="427"/>
      <c r="CXV2" s="427"/>
      <c r="CXW2" s="427"/>
      <c r="CXX2" s="427"/>
      <c r="CXY2" s="427"/>
      <c r="CXZ2" s="427"/>
      <c r="CYA2" s="427"/>
      <c r="CYB2" s="427"/>
      <c r="CYC2" s="427"/>
      <c r="CYD2" s="427"/>
      <c r="CYE2" s="427"/>
      <c r="CYF2" s="427"/>
      <c r="CYG2" s="427"/>
      <c r="CYH2" s="427"/>
      <c r="CYI2" s="427"/>
      <c r="CYJ2" s="427"/>
      <c r="CYK2" s="427"/>
      <c r="CYL2" s="427"/>
      <c r="CYM2" s="427"/>
      <c r="CYN2" s="427"/>
      <c r="CYO2" s="427"/>
      <c r="CYP2" s="427"/>
      <c r="CYQ2" s="427"/>
      <c r="CYR2" s="427"/>
      <c r="CYS2" s="427"/>
      <c r="CYT2" s="427"/>
      <c r="CYU2" s="427"/>
      <c r="CYV2" s="427"/>
      <c r="CYW2" s="427"/>
      <c r="CYX2" s="427"/>
      <c r="CYY2" s="427"/>
      <c r="CYZ2" s="427"/>
      <c r="CZA2" s="427"/>
      <c r="CZB2" s="427"/>
      <c r="CZC2" s="427"/>
      <c r="CZD2" s="427"/>
      <c r="CZE2" s="427"/>
      <c r="CZF2" s="427"/>
      <c r="CZG2" s="427"/>
      <c r="CZH2" s="427"/>
      <c r="CZI2" s="427"/>
      <c r="CZJ2" s="427"/>
      <c r="CZK2" s="427"/>
      <c r="CZL2" s="427"/>
      <c r="CZM2" s="427"/>
      <c r="CZN2" s="427"/>
      <c r="CZO2" s="427"/>
      <c r="CZP2" s="427"/>
      <c r="CZQ2" s="427"/>
      <c r="CZR2" s="427"/>
      <c r="CZS2" s="427"/>
      <c r="CZT2" s="427"/>
      <c r="CZU2" s="427"/>
      <c r="CZV2" s="427"/>
      <c r="CZW2" s="427"/>
      <c r="CZX2" s="427"/>
      <c r="CZY2" s="427"/>
      <c r="CZZ2" s="427"/>
      <c r="DAA2" s="427"/>
      <c r="DAB2" s="427"/>
      <c r="DAC2" s="427"/>
      <c r="DAD2" s="427"/>
      <c r="DAE2" s="427"/>
      <c r="DAF2" s="427"/>
      <c r="DAG2" s="427"/>
      <c r="DAH2" s="427"/>
      <c r="DAI2" s="427"/>
      <c r="DAJ2" s="427"/>
      <c r="DAK2" s="427"/>
      <c r="DAL2" s="427"/>
      <c r="DAM2" s="427"/>
      <c r="DAN2" s="427"/>
      <c r="DAO2" s="427"/>
      <c r="DAP2" s="427"/>
      <c r="DAQ2" s="427"/>
      <c r="DAR2" s="427"/>
      <c r="DAS2" s="427"/>
      <c r="DAT2" s="427"/>
      <c r="DAU2" s="427"/>
      <c r="DAV2" s="427"/>
      <c r="DAW2" s="427"/>
      <c r="DAX2" s="427"/>
      <c r="DAY2" s="427"/>
      <c r="DAZ2" s="427"/>
      <c r="DBA2" s="427"/>
      <c r="DBB2" s="427"/>
      <c r="DBC2" s="427"/>
      <c r="DBD2" s="427"/>
      <c r="DBE2" s="427"/>
      <c r="DBF2" s="427"/>
      <c r="DBG2" s="427"/>
      <c r="DBH2" s="427"/>
      <c r="DBI2" s="427"/>
      <c r="DBJ2" s="427"/>
      <c r="DBK2" s="427"/>
      <c r="DBL2" s="427"/>
      <c r="DBM2" s="427"/>
      <c r="DBN2" s="427"/>
      <c r="DBO2" s="427"/>
      <c r="DBP2" s="427"/>
      <c r="DBQ2" s="427"/>
      <c r="DBR2" s="427"/>
      <c r="DBS2" s="427"/>
      <c r="DBT2" s="427"/>
      <c r="DBU2" s="427"/>
      <c r="DBV2" s="427"/>
      <c r="DBW2" s="427"/>
      <c r="DBX2" s="427"/>
      <c r="DBY2" s="427"/>
      <c r="DBZ2" s="427"/>
      <c r="DCA2" s="427"/>
      <c r="DCB2" s="427"/>
      <c r="DCC2" s="427"/>
      <c r="DCD2" s="427"/>
      <c r="DCE2" s="427"/>
      <c r="DCF2" s="427"/>
      <c r="DCG2" s="427"/>
      <c r="DCH2" s="427"/>
      <c r="DCI2" s="427"/>
      <c r="DCJ2" s="427"/>
      <c r="DCK2" s="427"/>
      <c r="DCL2" s="427"/>
      <c r="DCM2" s="427"/>
      <c r="DCN2" s="427"/>
      <c r="DCO2" s="427"/>
      <c r="DCP2" s="427"/>
      <c r="DCQ2" s="427"/>
      <c r="DCR2" s="427"/>
      <c r="DCS2" s="427"/>
      <c r="DCT2" s="427"/>
      <c r="DCU2" s="427"/>
      <c r="DCV2" s="427"/>
      <c r="DCW2" s="427"/>
      <c r="DCX2" s="427"/>
      <c r="DCY2" s="427"/>
      <c r="DCZ2" s="427"/>
      <c r="DDA2" s="427"/>
      <c r="DDB2" s="427"/>
      <c r="DDC2" s="427"/>
      <c r="DDD2" s="427"/>
      <c r="DDE2" s="427"/>
      <c r="DDF2" s="427"/>
      <c r="DDG2" s="427"/>
      <c r="DDH2" s="427"/>
      <c r="DDI2" s="427"/>
      <c r="DDJ2" s="427"/>
      <c r="DDK2" s="427"/>
      <c r="DDL2" s="427"/>
      <c r="DDM2" s="427"/>
      <c r="DDN2" s="427"/>
      <c r="DDO2" s="427"/>
      <c r="DDP2" s="427"/>
      <c r="DDQ2" s="427"/>
      <c r="DDR2" s="427"/>
      <c r="DDS2" s="427"/>
      <c r="DDT2" s="427"/>
      <c r="DDU2" s="427"/>
      <c r="DDV2" s="427"/>
      <c r="DDW2" s="427"/>
      <c r="DDX2" s="427"/>
      <c r="DDY2" s="427"/>
      <c r="DDZ2" s="427"/>
      <c r="DEA2" s="427"/>
      <c r="DEB2" s="427"/>
      <c r="DEC2" s="427"/>
      <c r="DED2" s="427"/>
      <c r="DEE2" s="427"/>
      <c r="DEF2" s="427"/>
      <c r="DEG2" s="427"/>
      <c r="DEH2" s="427"/>
      <c r="DEI2" s="427"/>
      <c r="DEJ2" s="427"/>
      <c r="DEK2" s="427"/>
      <c r="DEL2" s="427"/>
      <c r="DEM2" s="427"/>
      <c r="DEN2" s="427"/>
      <c r="DEO2" s="427"/>
      <c r="DEP2" s="427"/>
      <c r="DEQ2" s="427"/>
      <c r="DER2" s="427"/>
      <c r="DES2" s="427"/>
      <c r="DET2" s="427"/>
      <c r="DEU2" s="427"/>
      <c r="DEV2" s="427"/>
      <c r="DEW2" s="427"/>
      <c r="DEX2" s="427"/>
      <c r="DEY2" s="427"/>
      <c r="DEZ2" s="427"/>
      <c r="DFA2" s="427"/>
      <c r="DFB2" s="427"/>
      <c r="DFC2" s="427"/>
      <c r="DFD2" s="427"/>
      <c r="DFE2" s="427"/>
      <c r="DFF2" s="427"/>
      <c r="DFG2" s="427"/>
      <c r="DFH2" s="427"/>
      <c r="DFI2" s="427"/>
      <c r="DFJ2" s="427"/>
      <c r="DFK2" s="427"/>
      <c r="DFL2" s="427"/>
      <c r="DFM2" s="427"/>
      <c r="DFN2" s="427"/>
      <c r="DFO2" s="427"/>
      <c r="DFP2" s="427"/>
      <c r="DFQ2" s="427"/>
      <c r="DFR2" s="427"/>
      <c r="DFS2" s="427"/>
      <c r="DFT2" s="427"/>
      <c r="DFU2" s="427"/>
      <c r="DFV2" s="427"/>
      <c r="DFW2" s="427"/>
      <c r="DFX2" s="427"/>
      <c r="DFY2" s="427"/>
      <c r="DFZ2" s="427"/>
      <c r="DGA2" s="427"/>
      <c r="DGB2" s="427"/>
      <c r="DGC2" s="427"/>
      <c r="DGD2" s="427"/>
      <c r="DGE2" s="427"/>
      <c r="DGF2" s="427"/>
      <c r="DGG2" s="427"/>
      <c r="DGH2" s="427"/>
      <c r="DGI2" s="427"/>
      <c r="DGJ2" s="427"/>
      <c r="DGK2" s="427"/>
      <c r="DGL2" s="427"/>
      <c r="DGM2" s="427"/>
      <c r="DGN2" s="427"/>
      <c r="DGO2" s="427"/>
      <c r="DGP2" s="427"/>
      <c r="DGQ2" s="427"/>
      <c r="DGR2" s="427"/>
      <c r="DGS2" s="427"/>
      <c r="DGT2" s="427"/>
      <c r="DGU2" s="427"/>
      <c r="DGV2" s="427"/>
      <c r="DGW2" s="427"/>
      <c r="DGX2" s="427"/>
      <c r="DGY2" s="427"/>
      <c r="DGZ2" s="427"/>
      <c r="DHA2" s="427"/>
      <c r="DHB2" s="427"/>
      <c r="DHC2" s="427"/>
      <c r="DHD2" s="427"/>
      <c r="DHE2" s="427"/>
      <c r="DHF2" s="427"/>
      <c r="DHG2" s="427"/>
      <c r="DHH2" s="427"/>
      <c r="DHI2" s="427"/>
      <c r="DHJ2" s="427"/>
      <c r="DHK2" s="427"/>
      <c r="DHL2" s="427"/>
      <c r="DHM2" s="427"/>
      <c r="DHN2" s="427"/>
      <c r="DHO2" s="427"/>
      <c r="DHP2" s="427"/>
      <c r="DHQ2" s="427"/>
      <c r="DHR2" s="427"/>
      <c r="DHS2" s="427"/>
      <c r="DHT2" s="427"/>
      <c r="DHU2" s="427"/>
      <c r="DHV2" s="427"/>
      <c r="DHW2" s="427"/>
      <c r="DHX2" s="427"/>
      <c r="DHY2" s="427"/>
      <c r="DHZ2" s="427"/>
      <c r="DIA2" s="427"/>
      <c r="DIB2" s="427"/>
      <c r="DIC2" s="427"/>
      <c r="DID2" s="427"/>
      <c r="DIE2" s="427"/>
      <c r="DIF2" s="427"/>
      <c r="DIG2" s="427"/>
      <c r="DIH2" s="427"/>
      <c r="DII2" s="427"/>
      <c r="DIJ2" s="427"/>
      <c r="DIK2" s="427"/>
      <c r="DIL2" s="427"/>
      <c r="DIM2" s="427"/>
      <c r="DIN2" s="427"/>
      <c r="DIO2" s="427"/>
      <c r="DIP2" s="427"/>
      <c r="DIQ2" s="427"/>
      <c r="DIR2" s="427"/>
      <c r="DIS2" s="427"/>
      <c r="DIT2" s="427"/>
      <c r="DIU2" s="427"/>
      <c r="DIV2" s="427"/>
      <c r="DIW2" s="427"/>
      <c r="DIX2" s="427"/>
      <c r="DIY2" s="427"/>
      <c r="DIZ2" s="427"/>
      <c r="DJA2" s="427"/>
      <c r="DJB2" s="427"/>
      <c r="DJC2" s="427"/>
      <c r="DJD2" s="427"/>
      <c r="DJE2" s="427"/>
      <c r="DJF2" s="427"/>
      <c r="DJG2" s="427"/>
      <c r="DJH2" s="427"/>
      <c r="DJI2" s="427"/>
      <c r="DJJ2" s="427"/>
      <c r="DJK2" s="427"/>
      <c r="DJL2" s="427"/>
      <c r="DJM2" s="427"/>
      <c r="DJN2" s="427"/>
      <c r="DJO2" s="427"/>
      <c r="DJP2" s="427"/>
      <c r="DJQ2" s="427"/>
      <c r="DJR2" s="427"/>
      <c r="DJS2" s="427"/>
      <c r="DJT2" s="427"/>
      <c r="DJU2" s="427"/>
      <c r="DJV2" s="427"/>
      <c r="DJW2" s="427"/>
      <c r="DJX2" s="427"/>
      <c r="DJY2" s="427"/>
      <c r="DJZ2" s="427"/>
      <c r="DKA2" s="427"/>
      <c r="DKB2" s="427"/>
      <c r="DKC2" s="427"/>
      <c r="DKD2" s="427"/>
      <c r="DKE2" s="427"/>
      <c r="DKF2" s="427"/>
      <c r="DKG2" s="427"/>
      <c r="DKH2" s="427"/>
      <c r="DKI2" s="427"/>
      <c r="DKJ2" s="427"/>
      <c r="DKK2" s="427"/>
      <c r="DKL2" s="427"/>
      <c r="DKM2" s="427"/>
      <c r="DKN2" s="427"/>
      <c r="DKO2" s="427"/>
      <c r="DKP2" s="427"/>
      <c r="DKQ2" s="427"/>
      <c r="DKR2" s="427"/>
      <c r="DKS2" s="427"/>
      <c r="DKT2" s="427"/>
      <c r="DKU2" s="427"/>
      <c r="DKV2" s="427"/>
      <c r="DKW2" s="427"/>
      <c r="DKX2" s="427"/>
      <c r="DKY2" s="427"/>
      <c r="DKZ2" s="427"/>
      <c r="DLA2" s="427"/>
      <c r="DLB2" s="427"/>
      <c r="DLC2" s="427"/>
      <c r="DLD2" s="427"/>
      <c r="DLE2" s="427"/>
      <c r="DLF2" s="427"/>
      <c r="DLG2" s="427"/>
      <c r="DLH2" s="427"/>
      <c r="DLI2" s="427"/>
      <c r="DLJ2" s="427"/>
      <c r="DLK2" s="427"/>
      <c r="DLL2" s="427"/>
      <c r="DLM2" s="427"/>
      <c r="DLN2" s="427"/>
      <c r="DLO2" s="427"/>
      <c r="DLP2" s="427"/>
      <c r="DLQ2" s="427"/>
      <c r="DLR2" s="427"/>
      <c r="DLS2" s="427"/>
      <c r="DLT2" s="427"/>
      <c r="DLU2" s="427"/>
      <c r="DLV2" s="427"/>
      <c r="DLW2" s="427"/>
      <c r="DLX2" s="427"/>
      <c r="DLY2" s="427"/>
      <c r="DLZ2" s="427"/>
      <c r="DMA2" s="427"/>
      <c r="DMB2" s="427"/>
      <c r="DMC2" s="427"/>
      <c r="DMD2" s="427"/>
      <c r="DME2" s="427"/>
      <c r="DMF2" s="427"/>
      <c r="DMG2" s="427"/>
      <c r="DMH2" s="427"/>
      <c r="DMI2" s="427"/>
      <c r="DMJ2" s="427"/>
      <c r="DMK2" s="427"/>
      <c r="DML2" s="427"/>
      <c r="DMM2" s="427"/>
      <c r="DMN2" s="427"/>
      <c r="DMO2" s="427"/>
      <c r="DMP2" s="427"/>
      <c r="DMQ2" s="427"/>
      <c r="DMR2" s="427"/>
      <c r="DMS2" s="427"/>
      <c r="DMT2" s="427"/>
      <c r="DMU2" s="427"/>
      <c r="DMV2" s="427"/>
      <c r="DMW2" s="427"/>
      <c r="DMX2" s="427"/>
      <c r="DMY2" s="427"/>
      <c r="DMZ2" s="427"/>
      <c r="DNA2" s="427"/>
      <c r="DNB2" s="427"/>
      <c r="DNC2" s="427"/>
      <c r="DND2" s="427"/>
      <c r="DNE2" s="427"/>
      <c r="DNF2" s="427"/>
      <c r="DNG2" s="427"/>
      <c r="DNH2" s="427"/>
      <c r="DNI2" s="427"/>
      <c r="DNJ2" s="427"/>
      <c r="DNK2" s="427"/>
      <c r="DNL2" s="427"/>
      <c r="DNM2" s="427"/>
      <c r="DNN2" s="427"/>
      <c r="DNO2" s="427"/>
      <c r="DNP2" s="427"/>
      <c r="DNQ2" s="427"/>
      <c r="DNR2" s="427"/>
      <c r="DNS2" s="427"/>
      <c r="DNT2" s="427"/>
      <c r="DNU2" s="427"/>
      <c r="DNV2" s="427"/>
      <c r="DNW2" s="427"/>
      <c r="DNX2" s="427"/>
      <c r="DNY2" s="427"/>
      <c r="DNZ2" s="427"/>
      <c r="DOA2" s="427"/>
      <c r="DOB2" s="427"/>
      <c r="DOC2" s="427"/>
      <c r="DOD2" s="427"/>
      <c r="DOE2" s="427"/>
      <c r="DOF2" s="427"/>
      <c r="DOG2" s="427"/>
      <c r="DOH2" s="427"/>
      <c r="DOI2" s="427"/>
      <c r="DOJ2" s="427"/>
      <c r="DOK2" s="427"/>
      <c r="DOL2" s="427"/>
      <c r="DOM2" s="427"/>
      <c r="DON2" s="427"/>
      <c r="DOO2" s="427"/>
      <c r="DOP2" s="427"/>
      <c r="DOQ2" s="427"/>
      <c r="DOR2" s="427"/>
      <c r="DOS2" s="427"/>
      <c r="DOT2" s="427"/>
      <c r="DOU2" s="427"/>
      <c r="DOV2" s="427"/>
      <c r="DOW2" s="427"/>
      <c r="DOX2" s="427"/>
      <c r="DOY2" s="427"/>
      <c r="DOZ2" s="427"/>
      <c r="DPA2" s="427"/>
      <c r="DPB2" s="427"/>
      <c r="DPC2" s="427"/>
      <c r="DPD2" s="427"/>
      <c r="DPE2" s="427"/>
      <c r="DPF2" s="427"/>
      <c r="DPG2" s="427"/>
      <c r="DPH2" s="427"/>
      <c r="DPI2" s="427"/>
      <c r="DPJ2" s="427"/>
      <c r="DPK2" s="427"/>
      <c r="DPL2" s="427"/>
      <c r="DPM2" s="427"/>
      <c r="DPN2" s="427"/>
      <c r="DPO2" s="427"/>
      <c r="DPP2" s="427"/>
      <c r="DPQ2" s="427"/>
      <c r="DPR2" s="427"/>
      <c r="DPS2" s="427"/>
      <c r="DPT2" s="427"/>
      <c r="DPU2" s="427"/>
      <c r="DPV2" s="427"/>
      <c r="DPW2" s="427"/>
      <c r="DPX2" s="427"/>
      <c r="DPY2" s="427"/>
      <c r="DPZ2" s="427"/>
      <c r="DQA2" s="427"/>
      <c r="DQB2" s="427"/>
      <c r="DQC2" s="427"/>
      <c r="DQD2" s="427"/>
      <c r="DQE2" s="427"/>
      <c r="DQF2" s="427"/>
      <c r="DQG2" s="427"/>
      <c r="DQH2" s="427"/>
      <c r="DQI2" s="427"/>
      <c r="DQJ2" s="427"/>
      <c r="DQK2" s="427"/>
      <c r="DQL2" s="427"/>
      <c r="DQM2" s="427"/>
      <c r="DQN2" s="427"/>
      <c r="DQO2" s="427"/>
      <c r="DQP2" s="427"/>
      <c r="DQQ2" s="427"/>
      <c r="DQR2" s="427"/>
      <c r="DQS2" s="427"/>
      <c r="DQT2" s="427"/>
      <c r="DQU2" s="427"/>
      <c r="DQV2" s="427"/>
      <c r="DQW2" s="427"/>
      <c r="DQX2" s="427"/>
      <c r="DQY2" s="427"/>
      <c r="DQZ2" s="427"/>
      <c r="DRA2" s="427"/>
      <c r="DRB2" s="427"/>
      <c r="DRC2" s="427"/>
      <c r="DRD2" s="427"/>
      <c r="DRE2" s="427"/>
      <c r="DRF2" s="427"/>
      <c r="DRG2" s="427"/>
      <c r="DRH2" s="427"/>
      <c r="DRI2" s="427"/>
      <c r="DRJ2" s="427"/>
      <c r="DRK2" s="427"/>
      <c r="DRL2" s="427"/>
      <c r="DRM2" s="427"/>
      <c r="DRN2" s="427"/>
      <c r="DRO2" s="427"/>
      <c r="DRP2" s="427"/>
      <c r="DRQ2" s="427"/>
      <c r="DRR2" s="427"/>
      <c r="DRS2" s="427"/>
      <c r="DRT2" s="427"/>
      <c r="DRU2" s="427"/>
      <c r="DRV2" s="427"/>
      <c r="DRW2" s="427"/>
      <c r="DRX2" s="427"/>
      <c r="DRY2" s="427"/>
      <c r="DRZ2" s="427"/>
      <c r="DSA2" s="427"/>
      <c r="DSB2" s="427"/>
      <c r="DSC2" s="427"/>
      <c r="DSD2" s="427"/>
      <c r="DSE2" s="427"/>
      <c r="DSF2" s="427"/>
      <c r="DSG2" s="427"/>
      <c r="DSH2" s="427"/>
      <c r="DSI2" s="427"/>
      <c r="DSJ2" s="427"/>
      <c r="DSK2" s="427"/>
      <c r="DSL2" s="427"/>
      <c r="DSM2" s="427"/>
      <c r="DSN2" s="427"/>
      <c r="DSO2" s="427"/>
      <c r="DSP2" s="427"/>
      <c r="DSQ2" s="427"/>
      <c r="DSR2" s="427"/>
      <c r="DSS2" s="427"/>
      <c r="DST2" s="427"/>
      <c r="DSU2" s="427"/>
      <c r="DSV2" s="427"/>
      <c r="DSW2" s="427"/>
      <c r="DSX2" s="427"/>
      <c r="DSY2" s="427"/>
      <c r="DSZ2" s="427"/>
      <c r="DTA2" s="427"/>
      <c r="DTB2" s="427"/>
      <c r="DTC2" s="427"/>
      <c r="DTD2" s="427"/>
      <c r="DTE2" s="427"/>
      <c r="DTF2" s="427"/>
      <c r="DTG2" s="427"/>
      <c r="DTH2" s="427"/>
      <c r="DTI2" s="427"/>
      <c r="DTJ2" s="427"/>
      <c r="DTK2" s="427"/>
      <c r="DTL2" s="427"/>
      <c r="DTM2" s="427"/>
      <c r="DTN2" s="427"/>
      <c r="DTO2" s="427"/>
      <c r="DTP2" s="427"/>
      <c r="DTQ2" s="427"/>
      <c r="DTR2" s="427"/>
      <c r="DTS2" s="427"/>
      <c r="DTT2" s="427"/>
      <c r="DTU2" s="427"/>
      <c r="DTV2" s="427"/>
      <c r="DTW2" s="427"/>
      <c r="DTX2" s="427"/>
      <c r="DTY2" s="427"/>
      <c r="DTZ2" s="427"/>
      <c r="DUA2" s="427"/>
      <c r="DUB2" s="427"/>
      <c r="DUC2" s="427"/>
      <c r="DUD2" s="427"/>
      <c r="DUE2" s="427"/>
      <c r="DUF2" s="427"/>
      <c r="DUG2" s="427"/>
      <c r="DUH2" s="427"/>
      <c r="DUI2" s="427"/>
      <c r="DUJ2" s="427"/>
      <c r="DUK2" s="427"/>
      <c r="DUL2" s="427"/>
      <c r="DUM2" s="427"/>
      <c r="DUN2" s="427"/>
      <c r="DUO2" s="427"/>
      <c r="DUP2" s="427"/>
      <c r="DUQ2" s="427"/>
      <c r="DUR2" s="427"/>
      <c r="DUS2" s="427"/>
      <c r="DUT2" s="427"/>
      <c r="DUU2" s="427"/>
      <c r="DUV2" s="427"/>
      <c r="DUW2" s="427"/>
      <c r="DUX2" s="427"/>
      <c r="DUY2" s="427"/>
      <c r="DUZ2" s="427"/>
      <c r="DVA2" s="427"/>
      <c r="DVB2" s="427"/>
      <c r="DVC2" s="427"/>
      <c r="DVD2" s="427"/>
      <c r="DVE2" s="427"/>
      <c r="DVF2" s="427"/>
      <c r="DVG2" s="427"/>
      <c r="DVH2" s="427"/>
      <c r="DVI2" s="427"/>
      <c r="DVJ2" s="427"/>
      <c r="DVK2" s="427"/>
      <c r="DVL2" s="427"/>
      <c r="DVM2" s="427"/>
      <c r="DVN2" s="427"/>
      <c r="DVO2" s="427"/>
      <c r="DVP2" s="427"/>
      <c r="DVQ2" s="427"/>
      <c r="DVR2" s="427"/>
      <c r="DVS2" s="427"/>
      <c r="DVT2" s="427"/>
      <c r="DVU2" s="427"/>
      <c r="DVV2" s="427"/>
      <c r="DVW2" s="427"/>
      <c r="DVX2" s="427"/>
      <c r="DVY2" s="427"/>
      <c r="DVZ2" s="427"/>
      <c r="DWA2" s="427"/>
      <c r="DWB2" s="427"/>
      <c r="DWC2" s="427"/>
      <c r="DWD2" s="427"/>
      <c r="DWE2" s="427"/>
      <c r="DWF2" s="427"/>
      <c r="DWG2" s="427"/>
      <c r="DWH2" s="427"/>
      <c r="DWI2" s="427"/>
      <c r="DWJ2" s="427"/>
      <c r="DWK2" s="427"/>
      <c r="DWL2" s="427"/>
      <c r="DWM2" s="427"/>
      <c r="DWN2" s="427"/>
      <c r="DWO2" s="427"/>
      <c r="DWP2" s="427"/>
      <c r="DWQ2" s="427"/>
      <c r="DWR2" s="427"/>
      <c r="DWS2" s="427"/>
      <c r="DWT2" s="427"/>
      <c r="DWU2" s="427"/>
      <c r="DWV2" s="427"/>
      <c r="DWW2" s="427"/>
      <c r="DWX2" s="427"/>
      <c r="DWY2" s="427"/>
      <c r="DWZ2" s="427"/>
      <c r="DXA2" s="427"/>
      <c r="DXB2" s="427"/>
      <c r="DXC2" s="427"/>
      <c r="DXD2" s="427"/>
      <c r="DXE2" s="427"/>
      <c r="DXF2" s="427"/>
      <c r="DXG2" s="427"/>
      <c r="DXH2" s="427"/>
      <c r="DXI2" s="427"/>
      <c r="DXJ2" s="427"/>
      <c r="DXK2" s="427"/>
      <c r="DXL2" s="427"/>
      <c r="DXM2" s="427"/>
      <c r="DXN2" s="427"/>
      <c r="DXO2" s="427"/>
      <c r="DXP2" s="427"/>
      <c r="DXQ2" s="427"/>
      <c r="DXR2" s="427"/>
      <c r="DXS2" s="427"/>
      <c r="DXT2" s="427"/>
      <c r="DXU2" s="427"/>
      <c r="DXV2" s="427"/>
      <c r="DXW2" s="427"/>
      <c r="DXX2" s="427"/>
      <c r="DXY2" s="427"/>
      <c r="DXZ2" s="427"/>
      <c r="DYA2" s="427"/>
      <c r="DYB2" s="427"/>
      <c r="DYC2" s="427"/>
      <c r="DYD2" s="427"/>
      <c r="DYE2" s="427"/>
      <c r="DYF2" s="427"/>
      <c r="DYG2" s="427"/>
      <c r="DYH2" s="427"/>
      <c r="DYI2" s="427"/>
      <c r="DYJ2" s="427"/>
      <c r="DYK2" s="427"/>
      <c r="DYL2" s="427"/>
      <c r="DYM2" s="427"/>
      <c r="DYN2" s="427"/>
      <c r="DYO2" s="427"/>
      <c r="DYP2" s="427"/>
      <c r="DYQ2" s="427"/>
      <c r="DYR2" s="427"/>
      <c r="DYS2" s="427"/>
      <c r="DYT2" s="427"/>
      <c r="DYU2" s="427"/>
      <c r="DYV2" s="427"/>
      <c r="DYW2" s="427"/>
      <c r="DYX2" s="427"/>
      <c r="DYY2" s="427"/>
      <c r="DYZ2" s="427"/>
      <c r="DZA2" s="427"/>
      <c r="DZB2" s="427"/>
      <c r="DZC2" s="427"/>
      <c r="DZD2" s="427"/>
      <c r="DZE2" s="427"/>
      <c r="DZF2" s="427"/>
      <c r="DZG2" s="427"/>
      <c r="DZH2" s="427"/>
      <c r="DZI2" s="427"/>
      <c r="DZJ2" s="427"/>
      <c r="DZK2" s="427"/>
      <c r="DZL2" s="427"/>
      <c r="DZM2" s="427"/>
      <c r="DZN2" s="427"/>
      <c r="DZO2" s="427"/>
      <c r="DZP2" s="427"/>
      <c r="DZQ2" s="427"/>
      <c r="DZR2" s="427"/>
      <c r="DZS2" s="427"/>
      <c r="DZT2" s="427"/>
      <c r="DZU2" s="427"/>
      <c r="DZV2" s="427"/>
      <c r="DZW2" s="427"/>
      <c r="DZX2" s="427"/>
      <c r="DZY2" s="427"/>
      <c r="DZZ2" s="427"/>
      <c r="EAA2" s="427"/>
      <c r="EAB2" s="427"/>
      <c r="EAC2" s="427"/>
      <c r="EAD2" s="427"/>
      <c r="EAE2" s="427"/>
      <c r="EAF2" s="427"/>
      <c r="EAG2" s="427"/>
      <c r="EAH2" s="427"/>
      <c r="EAI2" s="427"/>
      <c r="EAJ2" s="427"/>
      <c r="EAK2" s="427"/>
      <c r="EAL2" s="427"/>
      <c r="EAM2" s="427"/>
      <c r="EAN2" s="427"/>
      <c r="EAO2" s="427"/>
      <c r="EAP2" s="427"/>
      <c r="EAQ2" s="427"/>
      <c r="EAR2" s="427"/>
      <c r="EAS2" s="427"/>
      <c r="EAT2" s="427"/>
      <c r="EAU2" s="427"/>
      <c r="EAV2" s="427"/>
      <c r="EAW2" s="427"/>
      <c r="EAX2" s="427"/>
      <c r="EAY2" s="427"/>
      <c r="EAZ2" s="427"/>
      <c r="EBA2" s="427"/>
      <c r="EBB2" s="427"/>
      <c r="EBC2" s="427"/>
      <c r="EBD2" s="427"/>
      <c r="EBE2" s="427"/>
      <c r="EBF2" s="427"/>
      <c r="EBG2" s="427"/>
      <c r="EBH2" s="427"/>
      <c r="EBI2" s="427"/>
      <c r="EBJ2" s="427"/>
      <c r="EBK2" s="427"/>
      <c r="EBL2" s="427"/>
      <c r="EBM2" s="427"/>
      <c r="EBN2" s="427"/>
      <c r="EBO2" s="427"/>
      <c r="EBP2" s="427"/>
      <c r="EBQ2" s="427"/>
      <c r="EBR2" s="427"/>
      <c r="EBS2" s="427"/>
      <c r="EBT2" s="427"/>
      <c r="EBU2" s="427"/>
      <c r="EBV2" s="427"/>
      <c r="EBW2" s="427"/>
      <c r="EBX2" s="427"/>
      <c r="EBY2" s="427"/>
      <c r="EBZ2" s="427"/>
      <c r="ECA2" s="427"/>
      <c r="ECB2" s="427"/>
      <c r="ECC2" s="427"/>
      <c r="ECD2" s="427"/>
      <c r="ECE2" s="427"/>
      <c r="ECF2" s="427"/>
      <c r="ECG2" s="427"/>
      <c r="ECH2" s="427"/>
      <c r="ECI2" s="427"/>
      <c r="ECJ2" s="427"/>
      <c r="ECK2" s="427"/>
      <c r="ECL2" s="427"/>
      <c r="ECM2" s="427"/>
      <c r="ECN2" s="427"/>
      <c r="ECO2" s="427"/>
      <c r="ECP2" s="427"/>
      <c r="ECQ2" s="427"/>
      <c r="ECR2" s="427"/>
      <c r="ECS2" s="427"/>
      <c r="ECT2" s="427"/>
      <c r="ECU2" s="427"/>
      <c r="ECV2" s="427"/>
      <c r="ECW2" s="427"/>
      <c r="ECX2" s="427"/>
      <c r="ECY2" s="427"/>
      <c r="ECZ2" s="427"/>
      <c r="EDA2" s="427"/>
      <c r="EDB2" s="427"/>
      <c r="EDC2" s="427"/>
      <c r="EDD2" s="427"/>
      <c r="EDE2" s="427"/>
      <c r="EDF2" s="427"/>
      <c r="EDG2" s="427"/>
      <c r="EDH2" s="427"/>
      <c r="EDI2" s="427"/>
      <c r="EDJ2" s="427"/>
      <c r="EDK2" s="427"/>
      <c r="EDL2" s="427"/>
      <c r="EDM2" s="427"/>
      <c r="EDN2" s="427"/>
      <c r="EDO2" s="427"/>
      <c r="EDP2" s="427"/>
      <c r="EDQ2" s="427"/>
      <c r="EDR2" s="427"/>
      <c r="EDS2" s="427"/>
      <c r="EDT2" s="427"/>
      <c r="EDU2" s="427"/>
      <c r="EDV2" s="427"/>
      <c r="EDW2" s="427"/>
      <c r="EDX2" s="427"/>
      <c r="EDY2" s="427"/>
      <c r="EDZ2" s="427"/>
      <c r="EEA2" s="427"/>
      <c r="EEB2" s="427"/>
      <c r="EEC2" s="427"/>
      <c r="EED2" s="427"/>
      <c r="EEE2" s="427"/>
      <c r="EEF2" s="427"/>
      <c r="EEG2" s="427"/>
      <c r="EEH2" s="427"/>
      <c r="EEI2" s="427"/>
      <c r="EEJ2" s="427"/>
      <c r="EEK2" s="427"/>
      <c r="EEL2" s="427"/>
      <c r="EEM2" s="427"/>
      <c r="EEN2" s="427"/>
      <c r="EEO2" s="427"/>
      <c r="EEP2" s="427"/>
      <c r="EEQ2" s="427"/>
      <c r="EER2" s="427"/>
      <c r="EES2" s="427"/>
      <c r="EET2" s="427"/>
      <c r="EEU2" s="427"/>
      <c r="EEV2" s="427"/>
      <c r="EEW2" s="427"/>
      <c r="EEX2" s="427"/>
      <c r="EEY2" s="427"/>
      <c r="EEZ2" s="427"/>
      <c r="EFA2" s="427"/>
      <c r="EFB2" s="427"/>
      <c r="EFC2" s="427"/>
      <c r="EFD2" s="427"/>
      <c r="EFE2" s="427"/>
      <c r="EFF2" s="427"/>
      <c r="EFG2" s="427"/>
      <c r="EFH2" s="427"/>
      <c r="EFI2" s="427"/>
      <c r="EFJ2" s="427"/>
      <c r="EFK2" s="427"/>
      <c r="EFL2" s="427"/>
      <c r="EFM2" s="427"/>
      <c r="EFN2" s="427"/>
      <c r="EFO2" s="427"/>
      <c r="EFP2" s="427"/>
      <c r="EFQ2" s="427"/>
      <c r="EFR2" s="427"/>
      <c r="EFS2" s="427"/>
      <c r="EFT2" s="427"/>
      <c r="EFU2" s="427"/>
      <c r="EFV2" s="427"/>
      <c r="EFW2" s="427"/>
      <c r="EFX2" s="427"/>
      <c r="EFY2" s="427"/>
      <c r="EFZ2" s="427"/>
      <c r="EGA2" s="427"/>
      <c r="EGB2" s="427"/>
      <c r="EGC2" s="427"/>
      <c r="EGD2" s="427"/>
      <c r="EGE2" s="427"/>
      <c r="EGF2" s="427"/>
      <c r="EGG2" s="427"/>
      <c r="EGH2" s="427"/>
      <c r="EGI2" s="427"/>
      <c r="EGJ2" s="427"/>
      <c r="EGK2" s="427"/>
      <c r="EGL2" s="427"/>
      <c r="EGM2" s="427"/>
      <c r="EGN2" s="427"/>
      <c r="EGO2" s="427"/>
      <c r="EGP2" s="427"/>
      <c r="EGQ2" s="427"/>
      <c r="EGR2" s="427"/>
      <c r="EGS2" s="427"/>
      <c r="EGT2" s="427"/>
      <c r="EGU2" s="427"/>
      <c r="EGV2" s="427"/>
      <c r="EGW2" s="427"/>
      <c r="EGX2" s="427"/>
      <c r="EGY2" s="427"/>
      <c r="EGZ2" s="427"/>
      <c r="EHA2" s="427"/>
      <c r="EHB2" s="427"/>
      <c r="EHC2" s="427"/>
      <c r="EHD2" s="427"/>
      <c r="EHE2" s="427"/>
      <c r="EHF2" s="427"/>
      <c r="EHG2" s="427"/>
      <c r="EHH2" s="427"/>
      <c r="EHI2" s="427"/>
      <c r="EHJ2" s="427"/>
      <c r="EHK2" s="427"/>
      <c r="EHL2" s="427"/>
      <c r="EHM2" s="427"/>
      <c r="EHN2" s="427"/>
      <c r="EHO2" s="427"/>
      <c r="EHP2" s="427"/>
      <c r="EHQ2" s="427"/>
      <c r="EHR2" s="427"/>
      <c r="EHS2" s="427"/>
      <c r="EHT2" s="427"/>
      <c r="EHU2" s="427"/>
      <c r="EHV2" s="427"/>
      <c r="EHW2" s="427"/>
      <c r="EHX2" s="427"/>
      <c r="EHY2" s="427"/>
      <c r="EHZ2" s="427"/>
      <c r="EIA2" s="427"/>
      <c r="EIB2" s="427"/>
      <c r="EIC2" s="427"/>
      <c r="EID2" s="427"/>
      <c r="EIE2" s="427"/>
      <c r="EIF2" s="427"/>
      <c r="EIG2" s="427"/>
      <c r="EIH2" s="427"/>
      <c r="EII2" s="427"/>
      <c r="EIJ2" s="427"/>
      <c r="EIK2" s="427"/>
      <c r="EIL2" s="427"/>
      <c r="EIM2" s="427"/>
      <c r="EIN2" s="427"/>
      <c r="EIO2" s="427"/>
      <c r="EIP2" s="427"/>
      <c r="EIQ2" s="427"/>
      <c r="EIR2" s="427"/>
      <c r="EIS2" s="427"/>
      <c r="EIT2" s="427"/>
      <c r="EIU2" s="427"/>
      <c r="EIV2" s="427"/>
      <c r="EIW2" s="427"/>
      <c r="EIX2" s="427"/>
      <c r="EIY2" s="427"/>
      <c r="EIZ2" s="427"/>
      <c r="EJA2" s="427"/>
      <c r="EJB2" s="427"/>
      <c r="EJC2" s="427"/>
      <c r="EJD2" s="427"/>
      <c r="EJE2" s="427"/>
      <c r="EJF2" s="427"/>
      <c r="EJG2" s="427"/>
      <c r="EJH2" s="427"/>
      <c r="EJI2" s="427"/>
      <c r="EJJ2" s="427"/>
      <c r="EJK2" s="427"/>
      <c r="EJL2" s="427"/>
      <c r="EJM2" s="427"/>
      <c r="EJN2" s="427"/>
      <c r="EJO2" s="427"/>
      <c r="EJP2" s="427"/>
      <c r="EJQ2" s="427"/>
      <c r="EJR2" s="427"/>
      <c r="EJS2" s="427"/>
      <c r="EJT2" s="427"/>
      <c r="EJU2" s="427"/>
      <c r="EJV2" s="427"/>
      <c r="EJW2" s="427"/>
      <c r="EJX2" s="427"/>
      <c r="EJY2" s="427"/>
      <c r="EJZ2" s="427"/>
      <c r="EKA2" s="427"/>
      <c r="EKB2" s="427"/>
      <c r="EKC2" s="427"/>
      <c r="EKD2" s="427"/>
      <c r="EKE2" s="427"/>
      <c r="EKF2" s="427"/>
      <c r="EKG2" s="427"/>
      <c r="EKH2" s="427"/>
      <c r="EKI2" s="427"/>
      <c r="EKJ2" s="427"/>
      <c r="EKK2" s="427"/>
      <c r="EKL2" s="427"/>
      <c r="EKM2" s="427"/>
      <c r="EKN2" s="427"/>
      <c r="EKO2" s="427"/>
      <c r="EKP2" s="427"/>
      <c r="EKQ2" s="427"/>
      <c r="EKR2" s="427"/>
      <c r="EKS2" s="427"/>
      <c r="EKT2" s="427"/>
      <c r="EKU2" s="427"/>
      <c r="EKV2" s="427"/>
      <c r="EKW2" s="427"/>
      <c r="EKX2" s="427"/>
      <c r="EKY2" s="427"/>
      <c r="EKZ2" s="427"/>
      <c r="ELA2" s="427"/>
      <c r="ELB2" s="427"/>
      <c r="ELC2" s="427"/>
      <c r="ELD2" s="427"/>
      <c r="ELE2" s="427"/>
      <c r="ELF2" s="427"/>
      <c r="ELG2" s="427"/>
      <c r="ELH2" s="427"/>
      <c r="ELI2" s="427"/>
      <c r="ELJ2" s="427"/>
      <c r="ELK2" s="427"/>
      <c r="ELL2" s="427"/>
      <c r="ELM2" s="427"/>
      <c r="ELN2" s="427"/>
      <c r="ELO2" s="427"/>
      <c r="ELP2" s="427"/>
      <c r="ELQ2" s="427"/>
      <c r="ELR2" s="427"/>
      <c r="ELS2" s="427"/>
      <c r="ELT2" s="427"/>
      <c r="ELU2" s="427"/>
      <c r="ELV2" s="427"/>
      <c r="ELW2" s="427"/>
      <c r="ELX2" s="427"/>
      <c r="ELY2" s="427"/>
      <c r="ELZ2" s="427"/>
      <c r="EMA2" s="427"/>
      <c r="EMB2" s="427"/>
      <c r="EMC2" s="427"/>
      <c r="EMD2" s="427"/>
      <c r="EME2" s="427"/>
      <c r="EMF2" s="427"/>
      <c r="EMG2" s="427"/>
      <c r="EMH2" s="427"/>
      <c r="EMI2" s="427"/>
      <c r="EMJ2" s="427"/>
      <c r="EMK2" s="427"/>
      <c r="EML2" s="427"/>
      <c r="EMM2" s="427"/>
      <c r="EMN2" s="427"/>
      <c r="EMO2" s="427"/>
      <c r="EMP2" s="427"/>
      <c r="EMQ2" s="427"/>
      <c r="EMR2" s="427"/>
      <c r="EMS2" s="427"/>
      <c r="EMT2" s="427"/>
      <c r="EMU2" s="427"/>
      <c r="EMV2" s="427"/>
      <c r="EMW2" s="427"/>
      <c r="EMX2" s="427"/>
      <c r="EMY2" s="427"/>
      <c r="EMZ2" s="427"/>
      <c r="ENA2" s="427"/>
      <c r="ENB2" s="427"/>
      <c r="ENC2" s="427"/>
      <c r="END2" s="427"/>
      <c r="ENE2" s="427"/>
      <c r="ENF2" s="427"/>
      <c r="ENG2" s="427"/>
      <c r="ENH2" s="427"/>
      <c r="ENI2" s="427"/>
      <c r="ENJ2" s="427"/>
      <c r="ENK2" s="427"/>
      <c r="ENL2" s="427"/>
      <c r="ENM2" s="427"/>
      <c r="ENN2" s="427"/>
      <c r="ENO2" s="427"/>
      <c r="ENP2" s="427"/>
      <c r="ENQ2" s="427"/>
      <c r="ENR2" s="427"/>
      <c r="ENS2" s="427"/>
      <c r="ENT2" s="427"/>
      <c r="ENU2" s="427"/>
      <c r="ENV2" s="427"/>
      <c r="ENW2" s="427"/>
      <c r="ENX2" s="427"/>
      <c r="ENY2" s="427"/>
      <c r="ENZ2" s="427"/>
      <c r="EOA2" s="427"/>
      <c r="EOB2" s="427"/>
      <c r="EOC2" s="427"/>
      <c r="EOD2" s="427"/>
      <c r="EOE2" s="427"/>
      <c r="EOF2" s="427"/>
      <c r="EOG2" s="427"/>
      <c r="EOH2" s="427"/>
      <c r="EOI2" s="427"/>
      <c r="EOJ2" s="427"/>
      <c r="EOK2" s="427"/>
      <c r="EOL2" s="427"/>
      <c r="EOM2" s="427"/>
      <c r="EON2" s="427"/>
      <c r="EOO2" s="427"/>
      <c r="EOP2" s="427"/>
      <c r="EOQ2" s="427"/>
      <c r="EOR2" s="427"/>
      <c r="EOS2" s="427"/>
      <c r="EOT2" s="427"/>
      <c r="EOU2" s="427"/>
      <c r="EOV2" s="427"/>
      <c r="EOW2" s="427"/>
      <c r="EOX2" s="427"/>
      <c r="EOY2" s="427"/>
      <c r="EOZ2" s="427"/>
      <c r="EPA2" s="427"/>
      <c r="EPB2" s="427"/>
      <c r="EPC2" s="427"/>
      <c r="EPD2" s="427"/>
      <c r="EPE2" s="427"/>
      <c r="EPF2" s="427"/>
      <c r="EPG2" s="427"/>
      <c r="EPH2" s="427"/>
      <c r="EPI2" s="427"/>
      <c r="EPJ2" s="427"/>
      <c r="EPK2" s="427"/>
      <c r="EPL2" s="427"/>
      <c r="EPM2" s="427"/>
      <c r="EPN2" s="427"/>
      <c r="EPO2" s="427"/>
      <c r="EPP2" s="427"/>
      <c r="EPQ2" s="427"/>
      <c r="EPR2" s="427"/>
      <c r="EPS2" s="427"/>
      <c r="EPT2" s="427"/>
      <c r="EPU2" s="427"/>
      <c r="EPV2" s="427"/>
      <c r="EPW2" s="427"/>
      <c r="EPX2" s="427"/>
      <c r="EPY2" s="427"/>
      <c r="EPZ2" s="427"/>
      <c r="EQA2" s="427"/>
      <c r="EQB2" s="427"/>
      <c r="EQC2" s="427"/>
      <c r="EQD2" s="427"/>
      <c r="EQE2" s="427"/>
      <c r="EQF2" s="427"/>
      <c r="EQG2" s="427"/>
      <c r="EQH2" s="427"/>
      <c r="EQI2" s="427"/>
      <c r="EQJ2" s="427"/>
      <c r="EQK2" s="427"/>
      <c r="EQL2" s="427"/>
      <c r="EQM2" s="427"/>
      <c r="EQN2" s="427"/>
      <c r="EQO2" s="427"/>
      <c r="EQP2" s="427"/>
      <c r="EQQ2" s="427"/>
      <c r="EQR2" s="427"/>
      <c r="EQS2" s="427"/>
      <c r="EQT2" s="427"/>
      <c r="EQU2" s="427"/>
      <c r="EQV2" s="427"/>
      <c r="EQW2" s="427"/>
      <c r="EQX2" s="427"/>
      <c r="EQY2" s="427"/>
      <c r="EQZ2" s="427"/>
      <c r="ERA2" s="427"/>
      <c r="ERB2" s="427"/>
      <c r="ERC2" s="427"/>
      <c r="ERD2" s="427"/>
      <c r="ERE2" s="427"/>
      <c r="ERF2" s="427"/>
      <c r="ERG2" s="427"/>
      <c r="ERH2" s="427"/>
      <c r="ERI2" s="427"/>
      <c r="ERJ2" s="427"/>
      <c r="ERK2" s="427"/>
      <c r="ERL2" s="427"/>
      <c r="ERM2" s="427"/>
      <c r="ERN2" s="427"/>
      <c r="ERO2" s="427"/>
      <c r="ERP2" s="427"/>
      <c r="ERQ2" s="427"/>
      <c r="ERR2" s="427"/>
      <c r="ERS2" s="427"/>
      <c r="ERT2" s="427"/>
      <c r="ERU2" s="427"/>
      <c r="ERV2" s="427"/>
      <c r="ERW2" s="427"/>
      <c r="ERX2" s="427"/>
      <c r="ERY2" s="427"/>
      <c r="ERZ2" s="427"/>
      <c r="ESA2" s="427"/>
      <c r="ESB2" s="427"/>
      <c r="ESC2" s="427"/>
      <c r="ESD2" s="427"/>
      <c r="ESE2" s="427"/>
      <c r="ESF2" s="427"/>
      <c r="ESG2" s="427"/>
      <c r="ESH2" s="427"/>
      <c r="ESI2" s="427"/>
      <c r="ESJ2" s="427"/>
      <c r="ESK2" s="427"/>
      <c r="ESL2" s="427"/>
      <c r="ESM2" s="427"/>
      <c r="ESN2" s="427"/>
      <c r="ESO2" s="427"/>
      <c r="ESP2" s="427"/>
      <c r="ESQ2" s="427"/>
      <c r="ESR2" s="427"/>
      <c r="ESS2" s="427"/>
      <c r="EST2" s="427"/>
      <c r="ESU2" s="427"/>
      <c r="ESV2" s="427"/>
      <c r="ESW2" s="427"/>
      <c r="ESX2" s="427"/>
      <c r="ESY2" s="427"/>
      <c r="ESZ2" s="427"/>
      <c r="ETA2" s="427"/>
      <c r="ETB2" s="427"/>
      <c r="ETC2" s="427"/>
      <c r="ETD2" s="427"/>
      <c r="ETE2" s="427"/>
      <c r="ETF2" s="427"/>
      <c r="ETG2" s="427"/>
      <c r="ETH2" s="427"/>
      <c r="ETI2" s="427"/>
      <c r="ETJ2" s="427"/>
      <c r="ETK2" s="427"/>
      <c r="ETL2" s="427"/>
      <c r="ETM2" s="427"/>
      <c r="ETN2" s="427"/>
      <c r="ETO2" s="427"/>
      <c r="ETP2" s="427"/>
      <c r="ETQ2" s="427"/>
      <c r="ETR2" s="427"/>
      <c r="ETS2" s="427"/>
      <c r="ETT2" s="427"/>
      <c r="ETU2" s="427"/>
      <c r="ETV2" s="427"/>
      <c r="ETW2" s="427"/>
      <c r="ETX2" s="427"/>
      <c r="ETY2" s="427"/>
      <c r="ETZ2" s="427"/>
      <c r="EUA2" s="427"/>
      <c r="EUB2" s="427"/>
      <c r="EUC2" s="427"/>
      <c r="EUD2" s="427"/>
      <c r="EUE2" s="427"/>
      <c r="EUF2" s="427"/>
      <c r="EUG2" s="427"/>
      <c r="EUH2" s="427"/>
      <c r="EUI2" s="427"/>
      <c r="EUJ2" s="427"/>
      <c r="EUK2" s="427"/>
      <c r="EUL2" s="427"/>
      <c r="EUM2" s="427"/>
      <c r="EUN2" s="427"/>
      <c r="EUO2" s="427"/>
      <c r="EUP2" s="427"/>
      <c r="EUQ2" s="427"/>
      <c r="EUR2" s="427"/>
      <c r="EUS2" s="427"/>
      <c r="EUT2" s="427"/>
      <c r="EUU2" s="427"/>
      <c r="EUV2" s="427"/>
      <c r="EUW2" s="427"/>
      <c r="EUX2" s="427"/>
      <c r="EUY2" s="427"/>
      <c r="EUZ2" s="427"/>
      <c r="EVA2" s="427"/>
      <c r="EVB2" s="427"/>
      <c r="EVC2" s="427"/>
      <c r="EVD2" s="427"/>
      <c r="EVE2" s="427"/>
      <c r="EVF2" s="427"/>
      <c r="EVG2" s="427"/>
      <c r="EVH2" s="427"/>
      <c r="EVI2" s="427"/>
      <c r="EVJ2" s="427"/>
      <c r="EVK2" s="427"/>
      <c r="EVL2" s="427"/>
      <c r="EVM2" s="427"/>
      <c r="EVN2" s="427"/>
      <c r="EVO2" s="427"/>
      <c r="EVP2" s="427"/>
      <c r="EVQ2" s="427"/>
      <c r="EVR2" s="427"/>
      <c r="EVS2" s="427"/>
      <c r="EVT2" s="427"/>
      <c r="EVU2" s="427"/>
      <c r="EVV2" s="427"/>
      <c r="EVW2" s="427"/>
      <c r="EVX2" s="427"/>
      <c r="EVY2" s="427"/>
      <c r="EVZ2" s="427"/>
      <c r="EWA2" s="427"/>
      <c r="EWB2" s="427"/>
      <c r="EWC2" s="427"/>
      <c r="EWD2" s="427"/>
      <c r="EWE2" s="427"/>
      <c r="EWF2" s="427"/>
      <c r="EWG2" s="427"/>
      <c r="EWH2" s="427"/>
      <c r="EWI2" s="427"/>
      <c r="EWJ2" s="427"/>
      <c r="EWK2" s="427"/>
      <c r="EWL2" s="427"/>
      <c r="EWM2" s="427"/>
      <c r="EWN2" s="427"/>
      <c r="EWO2" s="427"/>
      <c r="EWP2" s="427"/>
      <c r="EWQ2" s="427"/>
      <c r="EWR2" s="427"/>
      <c r="EWS2" s="427"/>
      <c r="EWT2" s="427"/>
      <c r="EWU2" s="427"/>
      <c r="EWV2" s="427"/>
      <c r="EWW2" s="427"/>
      <c r="EWX2" s="427"/>
      <c r="EWY2" s="427"/>
      <c r="EWZ2" s="427"/>
      <c r="EXA2" s="427"/>
      <c r="EXB2" s="427"/>
      <c r="EXC2" s="427"/>
      <c r="EXD2" s="427"/>
      <c r="EXE2" s="427"/>
      <c r="EXF2" s="427"/>
      <c r="EXG2" s="427"/>
      <c r="EXH2" s="427"/>
      <c r="EXI2" s="427"/>
      <c r="EXJ2" s="427"/>
      <c r="EXK2" s="427"/>
      <c r="EXL2" s="427"/>
      <c r="EXM2" s="427"/>
      <c r="EXN2" s="427"/>
      <c r="EXO2" s="427"/>
      <c r="EXP2" s="427"/>
      <c r="EXQ2" s="427"/>
      <c r="EXR2" s="427"/>
      <c r="EXS2" s="427"/>
      <c r="EXT2" s="427"/>
      <c r="EXU2" s="427"/>
      <c r="EXV2" s="427"/>
      <c r="EXW2" s="427"/>
      <c r="EXX2" s="427"/>
      <c r="EXY2" s="427"/>
      <c r="EXZ2" s="427"/>
      <c r="EYA2" s="427"/>
      <c r="EYB2" s="427"/>
      <c r="EYC2" s="427"/>
      <c r="EYD2" s="427"/>
      <c r="EYE2" s="427"/>
      <c r="EYF2" s="427"/>
      <c r="EYG2" s="427"/>
      <c r="EYH2" s="427"/>
      <c r="EYI2" s="427"/>
      <c r="EYJ2" s="427"/>
      <c r="EYK2" s="427"/>
      <c r="EYL2" s="427"/>
      <c r="EYM2" s="427"/>
      <c r="EYN2" s="427"/>
      <c r="EYO2" s="427"/>
      <c r="EYP2" s="427"/>
      <c r="EYQ2" s="427"/>
      <c r="EYR2" s="427"/>
      <c r="EYS2" s="427"/>
      <c r="EYT2" s="427"/>
      <c r="EYU2" s="427"/>
      <c r="EYV2" s="427"/>
      <c r="EYW2" s="427"/>
      <c r="EYX2" s="427"/>
      <c r="EYY2" s="427"/>
      <c r="EYZ2" s="427"/>
      <c r="EZA2" s="427"/>
      <c r="EZB2" s="427"/>
      <c r="EZC2" s="427"/>
      <c r="EZD2" s="427"/>
      <c r="EZE2" s="427"/>
      <c r="EZF2" s="427"/>
      <c r="EZG2" s="427"/>
      <c r="EZH2" s="427"/>
      <c r="EZI2" s="427"/>
      <c r="EZJ2" s="427"/>
      <c r="EZK2" s="427"/>
      <c r="EZL2" s="427"/>
      <c r="EZM2" s="427"/>
      <c r="EZN2" s="427"/>
      <c r="EZO2" s="427"/>
      <c r="EZP2" s="427"/>
      <c r="EZQ2" s="427"/>
      <c r="EZR2" s="427"/>
      <c r="EZS2" s="427"/>
      <c r="EZT2" s="427"/>
      <c r="EZU2" s="427"/>
      <c r="EZV2" s="427"/>
      <c r="EZW2" s="427"/>
      <c r="EZX2" s="427"/>
      <c r="EZY2" s="427"/>
      <c r="EZZ2" s="427"/>
      <c r="FAA2" s="427"/>
      <c r="FAB2" s="427"/>
      <c r="FAC2" s="427"/>
      <c r="FAD2" s="427"/>
      <c r="FAE2" s="427"/>
      <c r="FAF2" s="427"/>
      <c r="FAG2" s="427"/>
      <c r="FAH2" s="427"/>
      <c r="FAI2" s="427"/>
      <c r="FAJ2" s="427"/>
      <c r="FAK2" s="427"/>
      <c r="FAL2" s="427"/>
      <c r="FAM2" s="427"/>
      <c r="FAN2" s="427"/>
      <c r="FAO2" s="427"/>
      <c r="FAP2" s="427"/>
      <c r="FAQ2" s="427"/>
      <c r="FAR2" s="427"/>
      <c r="FAS2" s="427"/>
      <c r="FAT2" s="427"/>
      <c r="FAU2" s="427"/>
      <c r="FAV2" s="427"/>
      <c r="FAW2" s="427"/>
      <c r="FAX2" s="427"/>
      <c r="FAY2" s="427"/>
      <c r="FAZ2" s="427"/>
      <c r="FBA2" s="427"/>
      <c r="FBB2" s="427"/>
      <c r="FBC2" s="427"/>
      <c r="FBD2" s="427"/>
      <c r="FBE2" s="427"/>
      <c r="FBF2" s="427"/>
      <c r="FBG2" s="427"/>
      <c r="FBH2" s="427"/>
      <c r="FBI2" s="427"/>
      <c r="FBJ2" s="427"/>
      <c r="FBK2" s="427"/>
      <c r="FBL2" s="427"/>
      <c r="FBM2" s="427"/>
      <c r="FBN2" s="427"/>
      <c r="FBO2" s="427"/>
      <c r="FBP2" s="427"/>
      <c r="FBQ2" s="427"/>
      <c r="FBR2" s="427"/>
      <c r="FBS2" s="427"/>
      <c r="FBT2" s="427"/>
      <c r="FBU2" s="427"/>
      <c r="FBV2" s="427"/>
      <c r="FBW2" s="427"/>
      <c r="FBX2" s="427"/>
      <c r="FBY2" s="427"/>
      <c r="FBZ2" s="427"/>
      <c r="FCA2" s="427"/>
      <c r="FCB2" s="427"/>
      <c r="FCC2" s="427"/>
      <c r="FCD2" s="427"/>
      <c r="FCE2" s="427"/>
      <c r="FCF2" s="427"/>
      <c r="FCG2" s="427"/>
      <c r="FCH2" s="427"/>
      <c r="FCI2" s="427"/>
      <c r="FCJ2" s="427"/>
      <c r="FCK2" s="427"/>
      <c r="FCL2" s="427"/>
      <c r="FCM2" s="427"/>
      <c r="FCN2" s="427"/>
      <c r="FCO2" s="427"/>
      <c r="FCP2" s="427"/>
      <c r="FCQ2" s="427"/>
      <c r="FCR2" s="427"/>
      <c r="FCS2" s="427"/>
      <c r="FCT2" s="427"/>
      <c r="FCU2" s="427"/>
      <c r="FCV2" s="427"/>
      <c r="FCW2" s="427"/>
      <c r="FCX2" s="427"/>
      <c r="FCY2" s="427"/>
      <c r="FCZ2" s="427"/>
      <c r="FDA2" s="427"/>
      <c r="FDB2" s="427"/>
      <c r="FDC2" s="427"/>
      <c r="FDD2" s="427"/>
      <c r="FDE2" s="427"/>
      <c r="FDF2" s="427"/>
      <c r="FDG2" s="427"/>
      <c r="FDH2" s="427"/>
      <c r="FDI2" s="427"/>
      <c r="FDJ2" s="427"/>
      <c r="FDK2" s="427"/>
      <c r="FDL2" s="427"/>
      <c r="FDM2" s="427"/>
      <c r="FDN2" s="427"/>
      <c r="FDO2" s="427"/>
      <c r="FDP2" s="427"/>
      <c r="FDQ2" s="427"/>
      <c r="FDR2" s="427"/>
      <c r="FDS2" s="427"/>
      <c r="FDT2" s="427"/>
      <c r="FDU2" s="427"/>
      <c r="FDV2" s="427"/>
      <c r="FDW2" s="427"/>
      <c r="FDX2" s="427"/>
      <c r="FDY2" s="427"/>
      <c r="FDZ2" s="427"/>
      <c r="FEA2" s="427"/>
      <c r="FEB2" s="427"/>
      <c r="FEC2" s="427"/>
      <c r="FED2" s="427"/>
      <c r="FEE2" s="427"/>
      <c r="FEF2" s="427"/>
      <c r="FEG2" s="427"/>
      <c r="FEH2" s="427"/>
      <c r="FEI2" s="427"/>
      <c r="FEJ2" s="427"/>
      <c r="FEK2" s="427"/>
      <c r="FEL2" s="427"/>
      <c r="FEM2" s="427"/>
      <c r="FEN2" s="427"/>
      <c r="FEO2" s="427"/>
      <c r="FEP2" s="427"/>
      <c r="FEQ2" s="427"/>
      <c r="FER2" s="427"/>
      <c r="FES2" s="427"/>
      <c r="FET2" s="427"/>
      <c r="FEU2" s="427"/>
      <c r="FEV2" s="427"/>
      <c r="FEW2" s="427"/>
      <c r="FEX2" s="427"/>
      <c r="FEY2" s="427"/>
      <c r="FEZ2" s="427"/>
      <c r="FFA2" s="427"/>
      <c r="FFB2" s="427"/>
      <c r="FFC2" s="427"/>
      <c r="FFD2" s="427"/>
      <c r="FFE2" s="427"/>
      <c r="FFF2" s="427"/>
      <c r="FFG2" s="427"/>
      <c r="FFH2" s="427"/>
      <c r="FFI2" s="427"/>
      <c r="FFJ2" s="427"/>
      <c r="FFK2" s="427"/>
      <c r="FFL2" s="427"/>
      <c r="FFM2" s="427"/>
      <c r="FFN2" s="427"/>
      <c r="FFO2" s="427"/>
      <c r="FFP2" s="427"/>
      <c r="FFQ2" s="427"/>
      <c r="FFR2" s="427"/>
      <c r="FFS2" s="427"/>
      <c r="FFT2" s="427"/>
      <c r="FFU2" s="427"/>
      <c r="FFV2" s="427"/>
      <c r="FFW2" s="427"/>
      <c r="FFX2" s="427"/>
      <c r="FFY2" s="427"/>
      <c r="FFZ2" s="427"/>
      <c r="FGA2" s="427"/>
      <c r="FGB2" s="427"/>
      <c r="FGC2" s="427"/>
      <c r="FGD2" s="427"/>
      <c r="FGE2" s="427"/>
      <c r="FGF2" s="427"/>
      <c r="FGG2" s="427"/>
      <c r="FGH2" s="427"/>
      <c r="FGI2" s="427"/>
      <c r="FGJ2" s="427"/>
      <c r="FGK2" s="427"/>
      <c r="FGL2" s="427"/>
      <c r="FGM2" s="427"/>
      <c r="FGN2" s="427"/>
      <c r="FGO2" s="427"/>
      <c r="FGP2" s="427"/>
      <c r="FGQ2" s="427"/>
      <c r="FGR2" s="427"/>
      <c r="FGS2" s="427"/>
      <c r="FGT2" s="427"/>
      <c r="FGU2" s="427"/>
      <c r="FGV2" s="427"/>
      <c r="FGW2" s="427"/>
      <c r="FGX2" s="427"/>
      <c r="FGY2" s="427"/>
      <c r="FGZ2" s="427"/>
      <c r="FHA2" s="427"/>
      <c r="FHB2" s="427"/>
      <c r="FHC2" s="427"/>
      <c r="FHD2" s="427"/>
      <c r="FHE2" s="427"/>
      <c r="FHF2" s="427"/>
      <c r="FHG2" s="427"/>
      <c r="FHH2" s="427"/>
      <c r="FHI2" s="427"/>
      <c r="FHJ2" s="427"/>
      <c r="FHK2" s="427"/>
      <c r="FHL2" s="427"/>
      <c r="FHM2" s="427"/>
      <c r="FHN2" s="427"/>
      <c r="FHO2" s="427"/>
      <c r="FHP2" s="427"/>
      <c r="FHQ2" s="427"/>
      <c r="FHR2" s="427"/>
      <c r="FHS2" s="427"/>
      <c r="FHT2" s="427"/>
      <c r="FHU2" s="427"/>
      <c r="FHV2" s="427"/>
      <c r="FHW2" s="427"/>
      <c r="FHX2" s="427"/>
      <c r="FHY2" s="427"/>
      <c r="FHZ2" s="427"/>
      <c r="FIA2" s="427"/>
      <c r="FIB2" s="427"/>
      <c r="FIC2" s="427"/>
      <c r="FID2" s="427"/>
      <c r="FIE2" s="427"/>
      <c r="FIF2" s="427"/>
      <c r="FIG2" s="427"/>
      <c r="FIH2" s="427"/>
      <c r="FII2" s="427"/>
      <c r="FIJ2" s="427"/>
      <c r="FIK2" s="427"/>
      <c r="FIL2" s="427"/>
      <c r="FIM2" s="427"/>
      <c r="FIN2" s="427"/>
      <c r="FIO2" s="427"/>
      <c r="FIP2" s="427"/>
      <c r="FIQ2" s="427"/>
      <c r="FIR2" s="427"/>
      <c r="FIS2" s="427"/>
      <c r="FIT2" s="427"/>
      <c r="FIU2" s="427"/>
      <c r="FIV2" s="427"/>
      <c r="FIW2" s="427"/>
      <c r="FIX2" s="427"/>
      <c r="FIY2" s="427"/>
      <c r="FIZ2" s="427"/>
      <c r="FJA2" s="427"/>
      <c r="FJB2" s="427"/>
      <c r="FJC2" s="427"/>
      <c r="FJD2" s="427"/>
      <c r="FJE2" s="427"/>
      <c r="FJF2" s="427"/>
      <c r="FJG2" s="427"/>
      <c r="FJH2" s="427"/>
      <c r="FJI2" s="427"/>
      <c r="FJJ2" s="427"/>
      <c r="FJK2" s="427"/>
      <c r="FJL2" s="427"/>
      <c r="FJM2" s="427"/>
      <c r="FJN2" s="427"/>
      <c r="FJO2" s="427"/>
      <c r="FJP2" s="427"/>
      <c r="FJQ2" s="427"/>
      <c r="FJR2" s="427"/>
      <c r="FJS2" s="427"/>
      <c r="FJT2" s="427"/>
      <c r="FJU2" s="427"/>
      <c r="FJV2" s="427"/>
      <c r="FJW2" s="427"/>
      <c r="FJX2" s="427"/>
      <c r="FJY2" s="427"/>
      <c r="FJZ2" s="427"/>
      <c r="FKA2" s="427"/>
      <c r="FKB2" s="427"/>
      <c r="FKC2" s="427"/>
      <c r="FKD2" s="427"/>
      <c r="FKE2" s="427"/>
      <c r="FKF2" s="427"/>
      <c r="FKG2" s="427"/>
      <c r="FKH2" s="427"/>
      <c r="FKI2" s="427"/>
      <c r="FKJ2" s="427"/>
      <c r="FKK2" s="427"/>
      <c r="FKL2" s="427"/>
      <c r="FKM2" s="427"/>
      <c r="FKN2" s="427"/>
      <c r="FKO2" s="427"/>
      <c r="FKP2" s="427"/>
      <c r="FKQ2" s="427"/>
      <c r="FKR2" s="427"/>
      <c r="FKS2" s="427"/>
      <c r="FKT2" s="427"/>
      <c r="FKU2" s="427"/>
      <c r="FKV2" s="427"/>
      <c r="FKW2" s="427"/>
      <c r="FKX2" s="427"/>
      <c r="FKY2" s="427"/>
      <c r="FKZ2" s="427"/>
      <c r="FLA2" s="427"/>
      <c r="FLB2" s="427"/>
      <c r="FLC2" s="427"/>
      <c r="FLD2" s="427"/>
      <c r="FLE2" s="427"/>
      <c r="FLF2" s="427"/>
      <c r="FLG2" s="427"/>
      <c r="FLH2" s="427"/>
      <c r="FLI2" s="427"/>
      <c r="FLJ2" s="427"/>
      <c r="FLK2" s="427"/>
      <c r="FLL2" s="427"/>
      <c r="FLM2" s="427"/>
      <c r="FLN2" s="427"/>
      <c r="FLO2" s="427"/>
      <c r="FLP2" s="427"/>
      <c r="FLQ2" s="427"/>
      <c r="FLR2" s="427"/>
      <c r="FLS2" s="427"/>
      <c r="FLT2" s="427"/>
      <c r="FLU2" s="427"/>
      <c r="FLV2" s="427"/>
      <c r="FLW2" s="427"/>
      <c r="FLX2" s="427"/>
      <c r="FLY2" s="427"/>
      <c r="FLZ2" s="427"/>
      <c r="FMA2" s="427"/>
      <c r="FMB2" s="427"/>
      <c r="FMC2" s="427"/>
      <c r="FMD2" s="427"/>
      <c r="FME2" s="427"/>
      <c r="FMF2" s="427"/>
      <c r="FMG2" s="427"/>
      <c r="FMH2" s="427"/>
      <c r="FMI2" s="427"/>
      <c r="FMJ2" s="427"/>
      <c r="FMK2" s="427"/>
      <c r="FML2" s="427"/>
      <c r="FMM2" s="427"/>
      <c r="FMN2" s="427"/>
      <c r="FMO2" s="427"/>
      <c r="FMP2" s="427"/>
      <c r="FMQ2" s="427"/>
      <c r="FMR2" s="427"/>
      <c r="FMS2" s="427"/>
      <c r="FMT2" s="427"/>
      <c r="FMU2" s="427"/>
      <c r="FMV2" s="427"/>
      <c r="FMW2" s="427"/>
      <c r="FMX2" s="427"/>
      <c r="FMY2" s="427"/>
      <c r="FMZ2" s="427"/>
      <c r="FNA2" s="427"/>
      <c r="FNB2" s="427"/>
      <c r="FNC2" s="427"/>
      <c r="FND2" s="427"/>
      <c r="FNE2" s="427"/>
      <c r="FNF2" s="427"/>
      <c r="FNG2" s="427"/>
      <c r="FNH2" s="427"/>
      <c r="FNI2" s="427"/>
      <c r="FNJ2" s="427"/>
      <c r="FNK2" s="427"/>
      <c r="FNL2" s="427"/>
      <c r="FNM2" s="427"/>
      <c r="FNN2" s="427"/>
      <c r="FNO2" s="427"/>
      <c r="FNP2" s="427"/>
      <c r="FNQ2" s="427"/>
      <c r="FNR2" s="427"/>
      <c r="FNS2" s="427"/>
      <c r="FNT2" s="427"/>
      <c r="FNU2" s="427"/>
      <c r="FNV2" s="427"/>
      <c r="FNW2" s="427"/>
      <c r="FNX2" s="427"/>
      <c r="FNY2" s="427"/>
      <c r="FNZ2" s="427"/>
      <c r="FOA2" s="427"/>
      <c r="FOB2" s="427"/>
      <c r="FOC2" s="427"/>
      <c r="FOD2" s="427"/>
      <c r="FOE2" s="427"/>
      <c r="FOF2" s="427"/>
      <c r="FOG2" s="427"/>
      <c r="FOH2" s="427"/>
      <c r="FOI2" s="427"/>
      <c r="FOJ2" s="427"/>
      <c r="FOK2" s="427"/>
      <c r="FOL2" s="427"/>
      <c r="FOM2" s="427"/>
      <c r="FON2" s="427"/>
      <c r="FOO2" s="427"/>
      <c r="FOP2" s="427"/>
      <c r="FOQ2" s="427"/>
      <c r="FOR2" s="427"/>
      <c r="FOS2" s="427"/>
      <c r="FOT2" s="427"/>
      <c r="FOU2" s="427"/>
      <c r="FOV2" s="427"/>
      <c r="FOW2" s="427"/>
      <c r="FOX2" s="427"/>
      <c r="FOY2" s="427"/>
      <c r="FOZ2" s="427"/>
      <c r="FPA2" s="427"/>
      <c r="FPB2" s="427"/>
      <c r="FPC2" s="427"/>
      <c r="FPD2" s="427"/>
      <c r="FPE2" s="427"/>
      <c r="FPF2" s="427"/>
      <c r="FPG2" s="427"/>
      <c r="FPH2" s="427"/>
      <c r="FPI2" s="427"/>
      <c r="FPJ2" s="427"/>
      <c r="FPK2" s="427"/>
      <c r="FPL2" s="427"/>
      <c r="FPM2" s="427"/>
      <c r="FPN2" s="427"/>
      <c r="FPO2" s="427"/>
      <c r="FPP2" s="427"/>
      <c r="FPQ2" s="427"/>
      <c r="FPR2" s="427"/>
      <c r="FPS2" s="427"/>
      <c r="FPT2" s="427"/>
      <c r="FPU2" s="427"/>
      <c r="FPV2" s="427"/>
      <c r="FPW2" s="427"/>
      <c r="FPX2" s="427"/>
      <c r="FPY2" s="427"/>
      <c r="FPZ2" s="427"/>
      <c r="FQA2" s="427"/>
      <c r="FQB2" s="427"/>
      <c r="FQC2" s="427"/>
      <c r="FQD2" s="427"/>
      <c r="FQE2" s="427"/>
      <c r="FQF2" s="427"/>
      <c r="FQG2" s="427"/>
      <c r="FQH2" s="427"/>
      <c r="FQI2" s="427"/>
      <c r="FQJ2" s="427"/>
      <c r="FQK2" s="427"/>
      <c r="FQL2" s="427"/>
      <c r="FQM2" s="427"/>
      <c r="FQN2" s="427"/>
      <c r="FQO2" s="427"/>
      <c r="FQP2" s="427"/>
      <c r="FQQ2" s="427"/>
      <c r="FQR2" s="427"/>
      <c r="FQS2" s="427"/>
      <c r="FQT2" s="427"/>
      <c r="FQU2" s="427"/>
      <c r="FQV2" s="427"/>
      <c r="FQW2" s="427"/>
      <c r="FQX2" s="427"/>
      <c r="FQY2" s="427"/>
      <c r="FQZ2" s="427"/>
      <c r="FRA2" s="427"/>
      <c r="FRB2" s="427"/>
      <c r="FRC2" s="427"/>
      <c r="FRD2" s="427"/>
      <c r="FRE2" s="427"/>
      <c r="FRF2" s="427"/>
      <c r="FRG2" s="427"/>
      <c r="FRH2" s="427"/>
      <c r="FRI2" s="427"/>
      <c r="FRJ2" s="427"/>
      <c r="FRK2" s="427"/>
      <c r="FRL2" s="427"/>
      <c r="FRM2" s="427"/>
      <c r="FRN2" s="427"/>
      <c r="FRO2" s="427"/>
      <c r="FRP2" s="427"/>
      <c r="FRQ2" s="427"/>
      <c r="FRR2" s="427"/>
      <c r="FRS2" s="427"/>
      <c r="FRT2" s="427"/>
      <c r="FRU2" s="427"/>
      <c r="FRV2" s="427"/>
      <c r="FRW2" s="427"/>
      <c r="FRX2" s="427"/>
      <c r="FRY2" s="427"/>
      <c r="FRZ2" s="427"/>
      <c r="FSA2" s="427"/>
      <c r="FSB2" s="427"/>
      <c r="FSC2" s="427"/>
      <c r="FSD2" s="427"/>
      <c r="FSE2" s="427"/>
      <c r="FSF2" s="427"/>
      <c r="FSG2" s="427"/>
      <c r="FSH2" s="427"/>
      <c r="FSI2" s="427"/>
      <c r="FSJ2" s="427"/>
      <c r="FSK2" s="427"/>
      <c r="FSL2" s="427"/>
      <c r="FSM2" s="427"/>
      <c r="FSN2" s="427"/>
      <c r="FSO2" s="427"/>
      <c r="FSP2" s="427"/>
      <c r="FSQ2" s="427"/>
      <c r="FSR2" s="427"/>
      <c r="FSS2" s="427"/>
      <c r="FST2" s="427"/>
      <c r="FSU2" s="427"/>
      <c r="FSV2" s="427"/>
      <c r="FSW2" s="427"/>
      <c r="FSX2" s="427"/>
      <c r="FSY2" s="427"/>
      <c r="FSZ2" s="427"/>
      <c r="FTA2" s="427"/>
      <c r="FTB2" s="427"/>
      <c r="FTC2" s="427"/>
      <c r="FTD2" s="427"/>
      <c r="FTE2" s="427"/>
      <c r="FTF2" s="427"/>
      <c r="FTG2" s="427"/>
      <c r="FTH2" s="427"/>
      <c r="FTI2" s="427"/>
      <c r="FTJ2" s="427"/>
      <c r="FTK2" s="427"/>
      <c r="FTL2" s="427"/>
      <c r="FTM2" s="427"/>
      <c r="FTN2" s="427"/>
      <c r="FTO2" s="427"/>
      <c r="FTP2" s="427"/>
      <c r="FTQ2" s="427"/>
      <c r="FTR2" s="427"/>
      <c r="FTS2" s="427"/>
      <c r="FTT2" s="427"/>
      <c r="FTU2" s="427"/>
      <c r="FTV2" s="427"/>
      <c r="FTW2" s="427"/>
      <c r="FTX2" s="427"/>
      <c r="FTY2" s="427"/>
      <c r="FTZ2" s="427"/>
      <c r="FUA2" s="427"/>
      <c r="FUB2" s="427"/>
      <c r="FUC2" s="427"/>
      <c r="FUD2" s="427"/>
      <c r="FUE2" s="427"/>
      <c r="FUF2" s="427"/>
      <c r="FUG2" s="427"/>
      <c r="FUH2" s="427"/>
      <c r="FUI2" s="427"/>
      <c r="FUJ2" s="427"/>
      <c r="FUK2" s="427"/>
      <c r="FUL2" s="427"/>
      <c r="FUM2" s="427"/>
      <c r="FUN2" s="427"/>
      <c r="FUO2" s="427"/>
      <c r="FUP2" s="427"/>
      <c r="FUQ2" s="427"/>
      <c r="FUR2" s="427"/>
      <c r="FUS2" s="427"/>
      <c r="FUT2" s="427"/>
      <c r="FUU2" s="427"/>
      <c r="FUV2" s="427"/>
      <c r="FUW2" s="427"/>
      <c r="FUX2" s="427"/>
      <c r="FUY2" s="427"/>
      <c r="FUZ2" s="427"/>
      <c r="FVA2" s="427"/>
      <c r="FVB2" s="427"/>
      <c r="FVC2" s="427"/>
      <c r="FVD2" s="427"/>
      <c r="FVE2" s="427"/>
      <c r="FVF2" s="427"/>
      <c r="FVG2" s="427"/>
      <c r="FVH2" s="427"/>
      <c r="FVI2" s="427"/>
      <c r="FVJ2" s="427"/>
      <c r="FVK2" s="427"/>
      <c r="FVL2" s="427"/>
      <c r="FVM2" s="427"/>
      <c r="FVN2" s="427"/>
      <c r="FVO2" s="427"/>
      <c r="FVP2" s="427"/>
      <c r="FVQ2" s="427"/>
      <c r="FVR2" s="427"/>
      <c r="FVS2" s="427"/>
      <c r="FVT2" s="427"/>
      <c r="FVU2" s="427"/>
      <c r="FVV2" s="427"/>
      <c r="FVW2" s="427"/>
      <c r="FVX2" s="427"/>
      <c r="FVY2" s="427"/>
      <c r="FVZ2" s="427"/>
      <c r="FWA2" s="427"/>
      <c r="FWB2" s="427"/>
      <c r="FWC2" s="427"/>
      <c r="FWD2" s="427"/>
      <c r="FWE2" s="427"/>
      <c r="FWF2" s="427"/>
      <c r="FWG2" s="427"/>
      <c r="FWH2" s="427"/>
      <c r="FWI2" s="427"/>
      <c r="FWJ2" s="427"/>
      <c r="FWK2" s="427"/>
      <c r="FWL2" s="427"/>
      <c r="FWM2" s="427"/>
      <c r="FWN2" s="427"/>
      <c r="FWO2" s="427"/>
      <c r="FWP2" s="427"/>
      <c r="FWQ2" s="427"/>
      <c r="FWR2" s="427"/>
      <c r="FWS2" s="427"/>
      <c r="FWT2" s="427"/>
      <c r="FWU2" s="427"/>
      <c r="FWV2" s="427"/>
      <c r="FWW2" s="427"/>
      <c r="FWX2" s="427"/>
      <c r="FWY2" s="427"/>
      <c r="FWZ2" s="427"/>
      <c r="FXA2" s="427"/>
      <c r="FXB2" s="427"/>
      <c r="FXC2" s="427"/>
      <c r="FXD2" s="427"/>
      <c r="FXE2" s="427"/>
      <c r="FXF2" s="427"/>
      <c r="FXG2" s="427"/>
      <c r="FXH2" s="427"/>
      <c r="FXI2" s="427"/>
      <c r="FXJ2" s="427"/>
      <c r="FXK2" s="427"/>
      <c r="FXL2" s="427"/>
      <c r="FXM2" s="427"/>
      <c r="FXN2" s="427"/>
      <c r="FXO2" s="427"/>
      <c r="FXP2" s="427"/>
      <c r="FXQ2" s="427"/>
      <c r="FXR2" s="427"/>
      <c r="FXS2" s="427"/>
      <c r="FXT2" s="427"/>
      <c r="FXU2" s="427"/>
      <c r="FXV2" s="427"/>
      <c r="FXW2" s="427"/>
      <c r="FXX2" s="427"/>
      <c r="FXY2" s="427"/>
      <c r="FXZ2" s="427"/>
      <c r="FYA2" s="427"/>
      <c r="FYB2" s="427"/>
      <c r="FYC2" s="427"/>
      <c r="FYD2" s="427"/>
      <c r="FYE2" s="427"/>
      <c r="FYF2" s="427"/>
      <c r="FYG2" s="427"/>
      <c r="FYH2" s="427"/>
      <c r="FYI2" s="427"/>
      <c r="FYJ2" s="427"/>
      <c r="FYK2" s="427"/>
      <c r="FYL2" s="427"/>
      <c r="FYM2" s="427"/>
      <c r="FYN2" s="427"/>
      <c r="FYO2" s="427"/>
      <c r="FYP2" s="427"/>
      <c r="FYQ2" s="427"/>
      <c r="FYR2" s="427"/>
      <c r="FYS2" s="427"/>
      <c r="FYT2" s="427"/>
      <c r="FYU2" s="427"/>
      <c r="FYV2" s="427"/>
      <c r="FYW2" s="427"/>
      <c r="FYX2" s="427"/>
      <c r="FYY2" s="427"/>
      <c r="FYZ2" s="427"/>
      <c r="FZA2" s="427"/>
      <c r="FZB2" s="427"/>
      <c r="FZC2" s="427"/>
      <c r="FZD2" s="427"/>
      <c r="FZE2" s="427"/>
      <c r="FZF2" s="427"/>
      <c r="FZG2" s="427"/>
      <c r="FZH2" s="427"/>
      <c r="FZI2" s="427"/>
      <c r="FZJ2" s="427"/>
      <c r="FZK2" s="427"/>
      <c r="FZL2" s="427"/>
      <c r="FZM2" s="427"/>
      <c r="FZN2" s="427"/>
      <c r="FZO2" s="427"/>
      <c r="FZP2" s="427"/>
      <c r="FZQ2" s="427"/>
      <c r="FZR2" s="427"/>
      <c r="FZS2" s="427"/>
      <c r="FZT2" s="427"/>
      <c r="FZU2" s="427"/>
      <c r="FZV2" s="427"/>
      <c r="FZW2" s="427"/>
      <c r="FZX2" s="427"/>
      <c r="FZY2" s="427"/>
      <c r="FZZ2" s="427"/>
      <c r="GAA2" s="427"/>
      <c r="GAB2" s="427"/>
      <c r="GAC2" s="427"/>
      <c r="GAD2" s="427"/>
      <c r="GAE2" s="427"/>
      <c r="GAF2" s="427"/>
      <c r="GAG2" s="427"/>
      <c r="GAH2" s="427"/>
      <c r="GAI2" s="427"/>
      <c r="GAJ2" s="427"/>
      <c r="GAK2" s="427"/>
      <c r="GAL2" s="427"/>
      <c r="GAM2" s="427"/>
      <c r="GAN2" s="427"/>
      <c r="GAO2" s="427"/>
      <c r="GAP2" s="427"/>
      <c r="GAQ2" s="427"/>
      <c r="GAR2" s="427"/>
      <c r="GAS2" s="427"/>
      <c r="GAT2" s="427"/>
      <c r="GAU2" s="427"/>
      <c r="GAV2" s="427"/>
      <c r="GAW2" s="427"/>
      <c r="GAX2" s="427"/>
      <c r="GAY2" s="427"/>
      <c r="GAZ2" s="427"/>
      <c r="GBA2" s="427"/>
      <c r="GBB2" s="427"/>
      <c r="GBC2" s="427"/>
      <c r="GBD2" s="427"/>
      <c r="GBE2" s="427"/>
      <c r="GBF2" s="427"/>
      <c r="GBG2" s="427"/>
      <c r="GBH2" s="427"/>
      <c r="GBI2" s="427"/>
      <c r="GBJ2" s="427"/>
      <c r="GBK2" s="427"/>
      <c r="GBL2" s="427"/>
      <c r="GBM2" s="427"/>
      <c r="GBN2" s="427"/>
      <c r="GBO2" s="427"/>
      <c r="GBP2" s="427"/>
      <c r="GBQ2" s="427"/>
      <c r="GBR2" s="427"/>
      <c r="GBS2" s="427"/>
      <c r="GBT2" s="427"/>
      <c r="GBU2" s="427"/>
      <c r="GBV2" s="427"/>
      <c r="GBW2" s="427"/>
      <c r="GBX2" s="427"/>
      <c r="GBY2" s="427"/>
      <c r="GBZ2" s="427"/>
      <c r="GCA2" s="427"/>
      <c r="GCB2" s="427"/>
      <c r="GCC2" s="427"/>
      <c r="GCD2" s="427"/>
      <c r="GCE2" s="427"/>
      <c r="GCF2" s="427"/>
      <c r="GCG2" s="427"/>
      <c r="GCH2" s="427"/>
      <c r="GCI2" s="427"/>
      <c r="GCJ2" s="427"/>
      <c r="GCK2" s="427"/>
      <c r="GCL2" s="427"/>
      <c r="GCM2" s="427"/>
      <c r="GCN2" s="427"/>
      <c r="GCO2" s="427"/>
      <c r="GCP2" s="427"/>
      <c r="GCQ2" s="427"/>
      <c r="GCR2" s="427"/>
      <c r="GCS2" s="427"/>
      <c r="GCT2" s="427"/>
      <c r="GCU2" s="427"/>
      <c r="GCV2" s="427"/>
      <c r="GCW2" s="427"/>
      <c r="GCX2" s="427"/>
      <c r="GCY2" s="427"/>
      <c r="GCZ2" s="427"/>
      <c r="GDA2" s="427"/>
      <c r="GDB2" s="427"/>
      <c r="GDC2" s="427"/>
      <c r="GDD2" s="427"/>
      <c r="GDE2" s="427"/>
      <c r="GDF2" s="427"/>
      <c r="GDG2" s="427"/>
      <c r="GDH2" s="427"/>
      <c r="GDI2" s="427"/>
      <c r="GDJ2" s="427"/>
      <c r="GDK2" s="427"/>
      <c r="GDL2" s="427"/>
      <c r="GDM2" s="427"/>
      <c r="GDN2" s="427"/>
      <c r="GDO2" s="427"/>
      <c r="GDP2" s="427"/>
      <c r="GDQ2" s="427"/>
      <c r="GDR2" s="427"/>
      <c r="GDS2" s="427"/>
      <c r="GDT2" s="427"/>
      <c r="GDU2" s="427"/>
      <c r="GDV2" s="427"/>
      <c r="GDW2" s="427"/>
      <c r="GDX2" s="427"/>
      <c r="GDY2" s="427"/>
      <c r="GDZ2" s="427"/>
      <c r="GEA2" s="427"/>
      <c r="GEB2" s="427"/>
      <c r="GEC2" s="427"/>
      <c r="GED2" s="427"/>
      <c r="GEE2" s="427"/>
      <c r="GEF2" s="427"/>
      <c r="GEG2" s="427"/>
      <c r="GEH2" s="427"/>
      <c r="GEI2" s="427"/>
      <c r="GEJ2" s="427"/>
      <c r="GEK2" s="427"/>
      <c r="GEL2" s="427"/>
      <c r="GEM2" s="427"/>
      <c r="GEN2" s="427"/>
      <c r="GEO2" s="427"/>
      <c r="GEP2" s="427"/>
      <c r="GEQ2" s="427"/>
      <c r="GER2" s="427"/>
      <c r="GES2" s="427"/>
      <c r="GET2" s="427"/>
      <c r="GEU2" s="427"/>
      <c r="GEV2" s="427"/>
      <c r="GEW2" s="427"/>
      <c r="GEX2" s="427"/>
      <c r="GEY2" s="427"/>
      <c r="GEZ2" s="427"/>
      <c r="GFA2" s="427"/>
      <c r="GFB2" s="427"/>
      <c r="GFC2" s="427"/>
      <c r="GFD2" s="427"/>
      <c r="GFE2" s="427"/>
      <c r="GFF2" s="427"/>
      <c r="GFG2" s="427"/>
      <c r="GFH2" s="427"/>
      <c r="GFI2" s="427"/>
      <c r="GFJ2" s="427"/>
      <c r="GFK2" s="427"/>
      <c r="GFL2" s="427"/>
      <c r="GFM2" s="427"/>
      <c r="GFN2" s="427"/>
      <c r="GFO2" s="427"/>
      <c r="GFP2" s="427"/>
      <c r="GFQ2" s="427"/>
      <c r="GFR2" s="427"/>
      <c r="GFS2" s="427"/>
      <c r="GFT2" s="427"/>
      <c r="GFU2" s="427"/>
      <c r="GFV2" s="427"/>
      <c r="GFW2" s="427"/>
      <c r="GFX2" s="427"/>
      <c r="GFY2" s="427"/>
      <c r="GFZ2" s="427"/>
      <c r="GGA2" s="427"/>
      <c r="GGB2" s="427"/>
      <c r="GGC2" s="427"/>
      <c r="GGD2" s="427"/>
      <c r="GGE2" s="427"/>
      <c r="GGF2" s="427"/>
      <c r="GGG2" s="427"/>
      <c r="GGH2" s="427"/>
      <c r="GGI2" s="427"/>
      <c r="GGJ2" s="427"/>
      <c r="GGK2" s="427"/>
      <c r="GGL2" s="427"/>
      <c r="GGM2" s="427"/>
      <c r="GGN2" s="427"/>
      <c r="GGO2" s="427"/>
      <c r="GGP2" s="427"/>
      <c r="GGQ2" s="427"/>
      <c r="GGR2" s="427"/>
      <c r="GGS2" s="427"/>
      <c r="GGT2" s="427"/>
      <c r="GGU2" s="427"/>
      <c r="GGV2" s="427"/>
      <c r="GGW2" s="427"/>
      <c r="GGX2" s="427"/>
      <c r="GGY2" s="427"/>
      <c r="GGZ2" s="427"/>
      <c r="GHA2" s="427"/>
      <c r="GHB2" s="427"/>
      <c r="GHC2" s="427"/>
      <c r="GHD2" s="427"/>
      <c r="GHE2" s="427"/>
      <c r="GHF2" s="427"/>
      <c r="GHG2" s="427"/>
      <c r="GHH2" s="427"/>
      <c r="GHI2" s="427"/>
      <c r="GHJ2" s="427"/>
      <c r="GHK2" s="427"/>
      <c r="GHL2" s="427"/>
      <c r="GHM2" s="427"/>
      <c r="GHN2" s="427"/>
      <c r="GHO2" s="427"/>
      <c r="GHP2" s="427"/>
      <c r="GHQ2" s="427"/>
      <c r="GHR2" s="427"/>
      <c r="GHS2" s="427"/>
      <c r="GHT2" s="427"/>
      <c r="GHU2" s="427"/>
      <c r="GHV2" s="427"/>
      <c r="GHW2" s="427"/>
      <c r="GHX2" s="427"/>
      <c r="GHY2" s="427"/>
      <c r="GHZ2" s="427"/>
      <c r="GIA2" s="427"/>
      <c r="GIB2" s="427"/>
      <c r="GIC2" s="427"/>
      <c r="GID2" s="427"/>
      <c r="GIE2" s="427"/>
      <c r="GIF2" s="427"/>
      <c r="GIG2" s="427"/>
      <c r="GIH2" s="427"/>
      <c r="GII2" s="427"/>
      <c r="GIJ2" s="427"/>
      <c r="GIK2" s="427"/>
      <c r="GIL2" s="427"/>
      <c r="GIM2" s="427"/>
      <c r="GIN2" s="427"/>
      <c r="GIO2" s="427"/>
      <c r="GIP2" s="427"/>
      <c r="GIQ2" s="427"/>
      <c r="GIR2" s="427"/>
      <c r="GIS2" s="427"/>
      <c r="GIT2" s="427"/>
      <c r="GIU2" s="427"/>
      <c r="GIV2" s="427"/>
      <c r="GIW2" s="427"/>
      <c r="GIX2" s="427"/>
      <c r="GIY2" s="427"/>
      <c r="GIZ2" s="427"/>
      <c r="GJA2" s="427"/>
      <c r="GJB2" s="427"/>
      <c r="GJC2" s="427"/>
      <c r="GJD2" s="427"/>
      <c r="GJE2" s="427"/>
      <c r="GJF2" s="427"/>
      <c r="GJG2" s="427"/>
      <c r="GJH2" s="427"/>
      <c r="GJI2" s="427"/>
      <c r="GJJ2" s="427"/>
      <c r="GJK2" s="427"/>
      <c r="GJL2" s="427"/>
      <c r="GJM2" s="427"/>
      <c r="GJN2" s="427"/>
      <c r="GJO2" s="427"/>
      <c r="GJP2" s="427"/>
      <c r="GJQ2" s="427"/>
      <c r="GJR2" s="427"/>
      <c r="GJS2" s="427"/>
      <c r="GJT2" s="427"/>
      <c r="GJU2" s="427"/>
      <c r="GJV2" s="427"/>
      <c r="GJW2" s="427"/>
      <c r="GJX2" s="427"/>
      <c r="GJY2" s="427"/>
      <c r="GJZ2" s="427"/>
      <c r="GKA2" s="427"/>
      <c r="GKB2" s="427"/>
      <c r="GKC2" s="427"/>
      <c r="GKD2" s="427"/>
      <c r="GKE2" s="427"/>
      <c r="GKF2" s="427"/>
      <c r="GKG2" s="427"/>
      <c r="GKH2" s="427"/>
      <c r="GKI2" s="427"/>
      <c r="GKJ2" s="427"/>
      <c r="GKK2" s="427"/>
      <c r="GKL2" s="427"/>
      <c r="GKM2" s="427"/>
      <c r="GKN2" s="427"/>
      <c r="GKO2" s="427"/>
      <c r="GKP2" s="427"/>
      <c r="GKQ2" s="427"/>
      <c r="GKR2" s="427"/>
      <c r="GKS2" s="427"/>
      <c r="GKT2" s="427"/>
      <c r="GKU2" s="427"/>
      <c r="GKV2" s="427"/>
      <c r="GKW2" s="427"/>
      <c r="GKX2" s="427"/>
      <c r="GKY2" s="427"/>
      <c r="GKZ2" s="427"/>
      <c r="GLA2" s="427"/>
      <c r="GLB2" s="427"/>
      <c r="GLC2" s="427"/>
      <c r="GLD2" s="427"/>
      <c r="GLE2" s="427"/>
      <c r="GLF2" s="427"/>
      <c r="GLG2" s="427"/>
      <c r="GLH2" s="427"/>
      <c r="GLI2" s="427"/>
      <c r="GLJ2" s="427"/>
      <c r="GLK2" s="427"/>
      <c r="GLL2" s="427"/>
      <c r="GLM2" s="427"/>
      <c r="GLN2" s="427"/>
      <c r="GLO2" s="427"/>
      <c r="GLP2" s="427"/>
      <c r="GLQ2" s="427"/>
      <c r="GLR2" s="427"/>
      <c r="GLS2" s="427"/>
      <c r="GLT2" s="427"/>
      <c r="GLU2" s="427"/>
      <c r="GLV2" s="427"/>
      <c r="GLW2" s="427"/>
      <c r="GLX2" s="427"/>
      <c r="GLY2" s="427"/>
      <c r="GLZ2" s="427"/>
      <c r="GMA2" s="427"/>
      <c r="GMB2" s="427"/>
      <c r="GMC2" s="427"/>
      <c r="GMD2" s="427"/>
      <c r="GME2" s="427"/>
      <c r="GMF2" s="427"/>
      <c r="GMG2" s="427"/>
      <c r="GMH2" s="427"/>
      <c r="GMI2" s="427"/>
      <c r="GMJ2" s="427"/>
      <c r="GMK2" s="427"/>
      <c r="GML2" s="427"/>
      <c r="GMM2" s="427"/>
      <c r="GMN2" s="427"/>
      <c r="GMO2" s="427"/>
      <c r="GMP2" s="427"/>
      <c r="GMQ2" s="427"/>
      <c r="GMR2" s="427"/>
      <c r="GMS2" s="427"/>
      <c r="GMT2" s="427"/>
      <c r="GMU2" s="427"/>
      <c r="GMV2" s="427"/>
      <c r="GMW2" s="427"/>
      <c r="GMX2" s="427"/>
      <c r="GMY2" s="427"/>
      <c r="GMZ2" s="427"/>
      <c r="GNA2" s="427"/>
      <c r="GNB2" s="427"/>
      <c r="GNC2" s="427"/>
      <c r="GND2" s="427"/>
      <c r="GNE2" s="427"/>
      <c r="GNF2" s="427"/>
      <c r="GNG2" s="427"/>
      <c r="GNH2" s="427"/>
      <c r="GNI2" s="427"/>
      <c r="GNJ2" s="427"/>
      <c r="GNK2" s="427"/>
      <c r="GNL2" s="427"/>
      <c r="GNM2" s="427"/>
      <c r="GNN2" s="427"/>
      <c r="GNO2" s="427"/>
      <c r="GNP2" s="427"/>
      <c r="GNQ2" s="427"/>
      <c r="GNR2" s="427"/>
      <c r="GNS2" s="427"/>
      <c r="GNT2" s="427"/>
      <c r="GNU2" s="427"/>
      <c r="GNV2" s="427"/>
      <c r="GNW2" s="427"/>
      <c r="GNX2" s="427"/>
      <c r="GNY2" s="427"/>
      <c r="GNZ2" s="427"/>
      <c r="GOA2" s="427"/>
      <c r="GOB2" s="427"/>
      <c r="GOC2" s="427"/>
      <c r="GOD2" s="427"/>
      <c r="GOE2" s="427"/>
      <c r="GOF2" s="427"/>
      <c r="GOG2" s="427"/>
      <c r="GOH2" s="427"/>
      <c r="GOI2" s="427"/>
      <c r="GOJ2" s="427"/>
      <c r="GOK2" s="427"/>
      <c r="GOL2" s="427"/>
      <c r="GOM2" s="427"/>
      <c r="GON2" s="427"/>
      <c r="GOO2" s="427"/>
      <c r="GOP2" s="427"/>
      <c r="GOQ2" s="427"/>
      <c r="GOR2" s="427"/>
      <c r="GOS2" s="427"/>
      <c r="GOT2" s="427"/>
      <c r="GOU2" s="427"/>
      <c r="GOV2" s="427"/>
      <c r="GOW2" s="427"/>
      <c r="GOX2" s="427"/>
      <c r="GOY2" s="427"/>
      <c r="GOZ2" s="427"/>
      <c r="GPA2" s="427"/>
      <c r="GPB2" s="427"/>
      <c r="GPC2" s="427"/>
      <c r="GPD2" s="427"/>
      <c r="GPE2" s="427"/>
      <c r="GPF2" s="427"/>
      <c r="GPG2" s="427"/>
      <c r="GPH2" s="427"/>
      <c r="GPI2" s="427"/>
      <c r="GPJ2" s="427"/>
      <c r="GPK2" s="427"/>
      <c r="GPL2" s="427"/>
      <c r="GPM2" s="427"/>
      <c r="GPN2" s="427"/>
      <c r="GPO2" s="427"/>
      <c r="GPP2" s="427"/>
      <c r="GPQ2" s="427"/>
      <c r="GPR2" s="427"/>
      <c r="GPS2" s="427"/>
      <c r="GPT2" s="427"/>
      <c r="GPU2" s="427"/>
      <c r="GPV2" s="427"/>
      <c r="GPW2" s="427"/>
      <c r="GPX2" s="427"/>
      <c r="GPY2" s="427"/>
      <c r="GPZ2" s="427"/>
      <c r="GQA2" s="427"/>
      <c r="GQB2" s="427"/>
      <c r="GQC2" s="427"/>
      <c r="GQD2" s="427"/>
      <c r="GQE2" s="427"/>
      <c r="GQF2" s="427"/>
      <c r="GQG2" s="427"/>
      <c r="GQH2" s="427"/>
      <c r="GQI2" s="427"/>
      <c r="GQJ2" s="427"/>
      <c r="GQK2" s="427"/>
      <c r="GQL2" s="427"/>
      <c r="GQM2" s="427"/>
      <c r="GQN2" s="427"/>
      <c r="GQO2" s="427"/>
      <c r="GQP2" s="427"/>
      <c r="GQQ2" s="427"/>
      <c r="GQR2" s="427"/>
      <c r="GQS2" s="427"/>
      <c r="GQT2" s="427"/>
      <c r="GQU2" s="427"/>
      <c r="GQV2" s="427"/>
      <c r="GQW2" s="427"/>
      <c r="GQX2" s="427"/>
      <c r="GQY2" s="427"/>
      <c r="GQZ2" s="427"/>
      <c r="GRA2" s="427"/>
      <c r="GRB2" s="427"/>
      <c r="GRC2" s="427"/>
      <c r="GRD2" s="427"/>
      <c r="GRE2" s="427"/>
      <c r="GRF2" s="427"/>
      <c r="GRG2" s="427"/>
      <c r="GRH2" s="427"/>
      <c r="GRI2" s="427"/>
      <c r="GRJ2" s="427"/>
      <c r="GRK2" s="427"/>
      <c r="GRL2" s="427"/>
      <c r="GRM2" s="427"/>
      <c r="GRN2" s="427"/>
      <c r="GRO2" s="427"/>
      <c r="GRP2" s="427"/>
      <c r="GRQ2" s="427"/>
      <c r="GRR2" s="427"/>
      <c r="GRS2" s="427"/>
      <c r="GRT2" s="427"/>
      <c r="GRU2" s="427"/>
      <c r="GRV2" s="427"/>
      <c r="GRW2" s="427"/>
      <c r="GRX2" s="427"/>
      <c r="GRY2" s="427"/>
      <c r="GRZ2" s="427"/>
      <c r="GSA2" s="427"/>
      <c r="GSB2" s="427"/>
      <c r="GSC2" s="427"/>
      <c r="GSD2" s="427"/>
      <c r="GSE2" s="427"/>
      <c r="GSF2" s="427"/>
      <c r="GSG2" s="427"/>
      <c r="GSH2" s="427"/>
      <c r="GSI2" s="427"/>
      <c r="GSJ2" s="427"/>
      <c r="GSK2" s="427"/>
      <c r="GSL2" s="427"/>
      <c r="GSM2" s="427"/>
      <c r="GSN2" s="427"/>
      <c r="GSO2" s="427"/>
      <c r="GSP2" s="427"/>
      <c r="GSQ2" s="427"/>
      <c r="GSR2" s="427"/>
      <c r="GSS2" s="427"/>
      <c r="GST2" s="427"/>
      <c r="GSU2" s="427"/>
      <c r="GSV2" s="427"/>
      <c r="GSW2" s="427"/>
      <c r="GSX2" s="427"/>
      <c r="GSY2" s="427"/>
      <c r="GSZ2" s="427"/>
      <c r="GTA2" s="427"/>
      <c r="GTB2" s="427"/>
      <c r="GTC2" s="427"/>
      <c r="GTD2" s="427"/>
      <c r="GTE2" s="427"/>
      <c r="GTF2" s="427"/>
      <c r="GTG2" s="427"/>
      <c r="GTH2" s="427"/>
      <c r="GTI2" s="427"/>
      <c r="GTJ2" s="427"/>
      <c r="GTK2" s="427"/>
      <c r="GTL2" s="427"/>
      <c r="GTM2" s="427"/>
      <c r="GTN2" s="427"/>
      <c r="GTO2" s="427"/>
      <c r="GTP2" s="427"/>
      <c r="GTQ2" s="427"/>
      <c r="GTR2" s="427"/>
      <c r="GTS2" s="427"/>
      <c r="GTT2" s="427"/>
      <c r="GTU2" s="427"/>
      <c r="GTV2" s="427"/>
      <c r="GTW2" s="427"/>
      <c r="GTX2" s="427"/>
      <c r="GTY2" s="427"/>
      <c r="GTZ2" s="427"/>
      <c r="GUA2" s="427"/>
      <c r="GUB2" s="427"/>
      <c r="GUC2" s="427"/>
      <c r="GUD2" s="427"/>
      <c r="GUE2" s="427"/>
      <c r="GUF2" s="427"/>
      <c r="GUG2" s="427"/>
      <c r="GUH2" s="427"/>
      <c r="GUI2" s="427"/>
      <c r="GUJ2" s="427"/>
      <c r="GUK2" s="427"/>
      <c r="GUL2" s="427"/>
      <c r="GUM2" s="427"/>
      <c r="GUN2" s="427"/>
      <c r="GUO2" s="427"/>
      <c r="GUP2" s="427"/>
      <c r="GUQ2" s="427"/>
      <c r="GUR2" s="427"/>
      <c r="GUS2" s="427"/>
      <c r="GUT2" s="427"/>
      <c r="GUU2" s="427"/>
      <c r="GUV2" s="427"/>
      <c r="GUW2" s="427"/>
      <c r="GUX2" s="427"/>
      <c r="GUY2" s="427"/>
      <c r="GUZ2" s="427"/>
      <c r="GVA2" s="427"/>
      <c r="GVB2" s="427"/>
      <c r="GVC2" s="427"/>
      <c r="GVD2" s="427"/>
      <c r="GVE2" s="427"/>
      <c r="GVF2" s="427"/>
      <c r="GVG2" s="427"/>
      <c r="GVH2" s="427"/>
      <c r="GVI2" s="427"/>
      <c r="GVJ2" s="427"/>
      <c r="GVK2" s="427"/>
      <c r="GVL2" s="427"/>
      <c r="GVM2" s="427"/>
      <c r="GVN2" s="427"/>
      <c r="GVO2" s="427"/>
      <c r="GVP2" s="427"/>
      <c r="GVQ2" s="427"/>
      <c r="GVR2" s="427"/>
      <c r="GVS2" s="427"/>
      <c r="GVT2" s="427"/>
      <c r="GVU2" s="427"/>
      <c r="GVV2" s="427"/>
      <c r="GVW2" s="427"/>
      <c r="GVX2" s="427"/>
      <c r="GVY2" s="427"/>
      <c r="GVZ2" s="427"/>
      <c r="GWA2" s="427"/>
      <c r="GWB2" s="427"/>
      <c r="GWC2" s="427"/>
      <c r="GWD2" s="427"/>
      <c r="GWE2" s="427"/>
      <c r="GWF2" s="427"/>
      <c r="GWG2" s="427"/>
      <c r="GWH2" s="427"/>
      <c r="GWI2" s="427"/>
      <c r="GWJ2" s="427"/>
      <c r="GWK2" s="427"/>
      <c r="GWL2" s="427"/>
      <c r="GWM2" s="427"/>
      <c r="GWN2" s="427"/>
      <c r="GWO2" s="427"/>
      <c r="GWP2" s="427"/>
      <c r="GWQ2" s="427"/>
      <c r="GWR2" s="427"/>
      <c r="GWS2" s="427"/>
      <c r="GWT2" s="427"/>
      <c r="GWU2" s="427"/>
      <c r="GWV2" s="427"/>
      <c r="GWW2" s="427"/>
      <c r="GWX2" s="427"/>
      <c r="GWY2" s="427"/>
      <c r="GWZ2" s="427"/>
      <c r="GXA2" s="427"/>
      <c r="GXB2" s="427"/>
      <c r="GXC2" s="427"/>
      <c r="GXD2" s="427"/>
      <c r="GXE2" s="427"/>
      <c r="GXF2" s="427"/>
      <c r="GXG2" s="427"/>
      <c r="GXH2" s="427"/>
      <c r="GXI2" s="427"/>
      <c r="GXJ2" s="427"/>
      <c r="GXK2" s="427"/>
      <c r="GXL2" s="427"/>
      <c r="GXM2" s="427"/>
      <c r="GXN2" s="427"/>
      <c r="GXO2" s="427"/>
      <c r="GXP2" s="427"/>
      <c r="GXQ2" s="427"/>
      <c r="GXR2" s="427"/>
      <c r="GXS2" s="427"/>
      <c r="GXT2" s="427"/>
      <c r="GXU2" s="427"/>
      <c r="GXV2" s="427"/>
      <c r="GXW2" s="427"/>
      <c r="GXX2" s="427"/>
      <c r="GXY2" s="427"/>
      <c r="GXZ2" s="427"/>
      <c r="GYA2" s="427"/>
      <c r="GYB2" s="427"/>
      <c r="GYC2" s="427"/>
      <c r="GYD2" s="427"/>
      <c r="GYE2" s="427"/>
      <c r="GYF2" s="427"/>
      <c r="GYG2" s="427"/>
      <c r="GYH2" s="427"/>
      <c r="GYI2" s="427"/>
      <c r="GYJ2" s="427"/>
      <c r="GYK2" s="427"/>
      <c r="GYL2" s="427"/>
      <c r="GYM2" s="427"/>
      <c r="GYN2" s="427"/>
      <c r="GYO2" s="427"/>
      <c r="GYP2" s="427"/>
      <c r="GYQ2" s="427"/>
      <c r="GYR2" s="427"/>
      <c r="GYS2" s="427"/>
      <c r="GYT2" s="427"/>
      <c r="GYU2" s="427"/>
      <c r="GYV2" s="427"/>
      <c r="GYW2" s="427"/>
      <c r="GYX2" s="427"/>
      <c r="GYY2" s="427"/>
      <c r="GYZ2" s="427"/>
      <c r="GZA2" s="427"/>
      <c r="GZB2" s="427"/>
      <c r="GZC2" s="427"/>
      <c r="GZD2" s="427"/>
      <c r="GZE2" s="427"/>
      <c r="GZF2" s="427"/>
      <c r="GZG2" s="427"/>
      <c r="GZH2" s="427"/>
      <c r="GZI2" s="427"/>
      <c r="GZJ2" s="427"/>
      <c r="GZK2" s="427"/>
      <c r="GZL2" s="427"/>
      <c r="GZM2" s="427"/>
      <c r="GZN2" s="427"/>
      <c r="GZO2" s="427"/>
      <c r="GZP2" s="427"/>
      <c r="GZQ2" s="427"/>
      <c r="GZR2" s="427"/>
      <c r="GZS2" s="427"/>
      <c r="GZT2" s="427"/>
      <c r="GZU2" s="427"/>
      <c r="GZV2" s="427"/>
      <c r="GZW2" s="427"/>
      <c r="GZX2" s="427"/>
      <c r="GZY2" s="427"/>
      <c r="GZZ2" s="427"/>
      <c r="HAA2" s="427"/>
      <c r="HAB2" s="427"/>
      <c r="HAC2" s="427"/>
      <c r="HAD2" s="427"/>
      <c r="HAE2" s="427"/>
      <c r="HAF2" s="427"/>
      <c r="HAG2" s="427"/>
      <c r="HAH2" s="427"/>
      <c r="HAI2" s="427"/>
      <c r="HAJ2" s="427"/>
      <c r="HAK2" s="427"/>
      <c r="HAL2" s="427"/>
      <c r="HAM2" s="427"/>
      <c r="HAN2" s="427"/>
      <c r="HAO2" s="427"/>
      <c r="HAP2" s="427"/>
      <c r="HAQ2" s="427"/>
      <c r="HAR2" s="427"/>
      <c r="HAS2" s="427"/>
      <c r="HAT2" s="427"/>
      <c r="HAU2" s="427"/>
      <c r="HAV2" s="427"/>
      <c r="HAW2" s="427"/>
      <c r="HAX2" s="427"/>
      <c r="HAY2" s="427"/>
      <c r="HAZ2" s="427"/>
      <c r="HBA2" s="427"/>
      <c r="HBB2" s="427"/>
      <c r="HBC2" s="427"/>
      <c r="HBD2" s="427"/>
      <c r="HBE2" s="427"/>
      <c r="HBF2" s="427"/>
      <c r="HBG2" s="427"/>
      <c r="HBH2" s="427"/>
      <c r="HBI2" s="427"/>
      <c r="HBJ2" s="427"/>
      <c r="HBK2" s="427"/>
      <c r="HBL2" s="427"/>
      <c r="HBM2" s="427"/>
      <c r="HBN2" s="427"/>
      <c r="HBO2" s="427"/>
      <c r="HBP2" s="427"/>
      <c r="HBQ2" s="427"/>
      <c r="HBR2" s="427"/>
      <c r="HBS2" s="427"/>
      <c r="HBT2" s="427"/>
      <c r="HBU2" s="427"/>
      <c r="HBV2" s="427"/>
      <c r="HBW2" s="427"/>
      <c r="HBX2" s="427"/>
      <c r="HBY2" s="427"/>
      <c r="HBZ2" s="427"/>
      <c r="HCA2" s="427"/>
      <c r="HCB2" s="427"/>
      <c r="HCC2" s="427"/>
      <c r="HCD2" s="427"/>
      <c r="HCE2" s="427"/>
      <c r="HCF2" s="427"/>
      <c r="HCG2" s="427"/>
      <c r="HCH2" s="427"/>
      <c r="HCI2" s="427"/>
      <c r="HCJ2" s="427"/>
      <c r="HCK2" s="427"/>
      <c r="HCL2" s="427"/>
      <c r="HCM2" s="427"/>
      <c r="HCN2" s="427"/>
      <c r="HCO2" s="427"/>
      <c r="HCP2" s="427"/>
      <c r="HCQ2" s="427"/>
      <c r="HCR2" s="427"/>
      <c r="HCS2" s="427"/>
      <c r="HCT2" s="427"/>
      <c r="HCU2" s="427"/>
      <c r="HCV2" s="427"/>
      <c r="HCW2" s="427"/>
      <c r="HCX2" s="427"/>
      <c r="HCY2" s="427"/>
      <c r="HCZ2" s="427"/>
      <c r="HDA2" s="427"/>
      <c r="HDB2" s="427"/>
      <c r="HDC2" s="427"/>
      <c r="HDD2" s="427"/>
      <c r="HDE2" s="427"/>
      <c r="HDF2" s="427"/>
      <c r="HDG2" s="427"/>
      <c r="HDH2" s="427"/>
      <c r="HDI2" s="427"/>
      <c r="HDJ2" s="427"/>
      <c r="HDK2" s="427"/>
      <c r="HDL2" s="427"/>
      <c r="HDM2" s="427"/>
      <c r="HDN2" s="427"/>
      <c r="HDO2" s="427"/>
      <c r="HDP2" s="427"/>
      <c r="HDQ2" s="427"/>
      <c r="HDR2" s="427"/>
      <c r="HDS2" s="427"/>
      <c r="HDT2" s="427"/>
      <c r="HDU2" s="427"/>
      <c r="HDV2" s="427"/>
      <c r="HDW2" s="427"/>
      <c r="HDX2" s="427"/>
      <c r="HDY2" s="427"/>
      <c r="HDZ2" s="427"/>
      <c r="HEA2" s="427"/>
      <c r="HEB2" s="427"/>
      <c r="HEC2" s="427"/>
      <c r="HED2" s="427"/>
      <c r="HEE2" s="427"/>
      <c r="HEF2" s="427"/>
      <c r="HEG2" s="427"/>
      <c r="HEH2" s="427"/>
      <c r="HEI2" s="427"/>
      <c r="HEJ2" s="427"/>
      <c r="HEK2" s="427"/>
      <c r="HEL2" s="427"/>
      <c r="HEM2" s="427"/>
      <c r="HEN2" s="427"/>
      <c r="HEO2" s="427"/>
      <c r="HEP2" s="427"/>
      <c r="HEQ2" s="427"/>
      <c r="HER2" s="427"/>
      <c r="HES2" s="427"/>
      <c r="HET2" s="427"/>
      <c r="HEU2" s="427"/>
      <c r="HEV2" s="427"/>
      <c r="HEW2" s="427"/>
      <c r="HEX2" s="427"/>
      <c r="HEY2" s="427"/>
      <c r="HEZ2" s="427"/>
      <c r="HFA2" s="427"/>
      <c r="HFB2" s="427"/>
      <c r="HFC2" s="427"/>
      <c r="HFD2" s="427"/>
      <c r="HFE2" s="427"/>
      <c r="HFF2" s="427"/>
      <c r="HFG2" s="427"/>
      <c r="HFH2" s="427"/>
      <c r="HFI2" s="427"/>
      <c r="HFJ2" s="427"/>
      <c r="HFK2" s="427"/>
      <c r="HFL2" s="427"/>
      <c r="HFM2" s="427"/>
      <c r="HFN2" s="427"/>
      <c r="HFO2" s="427"/>
      <c r="HFP2" s="427"/>
      <c r="HFQ2" s="427"/>
      <c r="HFR2" s="427"/>
      <c r="HFS2" s="427"/>
      <c r="HFT2" s="427"/>
      <c r="HFU2" s="427"/>
      <c r="HFV2" s="427"/>
      <c r="HFW2" s="427"/>
      <c r="HFX2" s="427"/>
      <c r="HFY2" s="427"/>
      <c r="HFZ2" s="427"/>
      <c r="HGA2" s="427"/>
      <c r="HGB2" s="427"/>
      <c r="HGC2" s="427"/>
      <c r="HGD2" s="427"/>
      <c r="HGE2" s="427"/>
      <c r="HGF2" s="427"/>
      <c r="HGG2" s="427"/>
      <c r="HGH2" s="427"/>
      <c r="HGI2" s="427"/>
      <c r="HGJ2" s="427"/>
      <c r="HGK2" s="427"/>
      <c r="HGL2" s="427"/>
      <c r="HGM2" s="427"/>
      <c r="HGN2" s="427"/>
      <c r="HGO2" s="427"/>
      <c r="HGP2" s="427"/>
      <c r="HGQ2" s="427"/>
      <c r="HGR2" s="427"/>
      <c r="HGS2" s="427"/>
      <c r="HGT2" s="427"/>
      <c r="HGU2" s="427"/>
      <c r="HGV2" s="427"/>
      <c r="HGW2" s="427"/>
      <c r="HGX2" s="427"/>
      <c r="HGY2" s="427"/>
      <c r="HGZ2" s="427"/>
      <c r="HHA2" s="427"/>
      <c r="HHB2" s="427"/>
      <c r="HHC2" s="427"/>
      <c r="HHD2" s="427"/>
      <c r="HHE2" s="427"/>
      <c r="HHF2" s="427"/>
      <c r="HHG2" s="427"/>
      <c r="HHH2" s="427"/>
      <c r="HHI2" s="427"/>
      <c r="HHJ2" s="427"/>
      <c r="HHK2" s="427"/>
      <c r="HHL2" s="427"/>
      <c r="HHM2" s="427"/>
      <c r="HHN2" s="427"/>
      <c r="HHO2" s="427"/>
      <c r="HHP2" s="427"/>
      <c r="HHQ2" s="427"/>
      <c r="HHR2" s="427"/>
      <c r="HHS2" s="427"/>
      <c r="HHT2" s="427"/>
      <c r="HHU2" s="427"/>
      <c r="HHV2" s="427"/>
      <c r="HHW2" s="427"/>
      <c r="HHX2" s="427"/>
      <c r="HHY2" s="427"/>
      <c r="HHZ2" s="427"/>
      <c r="HIA2" s="427"/>
      <c r="HIB2" s="427"/>
      <c r="HIC2" s="427"/>
      <c r="HID2" s="427"/>
      <c r="HIE2" s="427"/>
      <c r="HIF2" s="427"/>
      <c r="HIG2" s="427"/>
      <c r="HIH2" s="427"/>
      <c r="HII2" s="427"/>
      <c r="HIJ2" s="427"/>
      <c r="HIK2" s="427"/>
      <c r="HIL2" s="427"/>
      <c r="HIM2" s="427"/>
      <c r="HIN2" s="427"/>
      <c r="HIO2" s="427"/>
      <c r="HIP2" s="427"/>
      <c r="HIQ2" s="427"/>
      <c r="HIR2" s="427"/>
      <c r="HIS2" s="427"/>
      <c r="HIT2" s="427"/>
      <c r="HIU2" s="427"/>
      <c r="HIV2" s="427"/>
      <c r="HIW2" s="427"/>
      <c r="HIX2" s="427"/>
      <c r="HIY2" s="427"/>
      <c r="HIZ2" s="427"/>
      <c r="HJA2" s="427"/>
      <c r="HJB2" s="427"/>
      <c r="HJC2" s="427"/>
      <c r="HJD2" s="427"/>
      <c r="HJE2" s="427"/>
      <c r="HJF2" s="427"/>
      <c r="HJG2" s="427"/>
      <c r="HJH2" s="427"/>
      <c r="HJI2" s="427"/>
      <c r="HJJ2" s="427"/>
      <c r="HJK2" s="427"/>
      <c r="HJL2" s="427"/>
      <c r="HJM2" s="427"/>
      <c r="HJN2" s="427"/>
      <c r="HJO2" s="427"/>
      <c r="HJP2" s="427"/>
      <c r="HJQ2" s="427"/>
      <c r="HJR2" s="427"/>
      <c r="HJS2" s="427"/>
      <c r="HJT2" s="427"/>
      <c r="HJU2" s="427"/>
      <c r="HJV2" s="427"/>
      <c r="HJW2" s="427"/>
      <c r="HJX2" s="427"/>
      <c r="HJY2" s="427"/>
      <c r="HJZ2" s="427"/>
      <c r="HKA2" s="427"/>
      <c r="HKB2" s="427"/>
      <c r="HKC2" s="427"/>
      <c r="HKD2" s="427"/>
      <c r="HKE2" s="427"/>
      <c r="HKF2" s="427"/>
      <c r="HKG2" s="427"/>
      <c r="HKH2" s="427"/>
      <c r="HKI2" s="427"/>
      <c r="HKJ2" s="427"/>
      <c r="HKK2" s="427"/>
      <c r="HKL2" s="427"/>
      <c r="HKM2" s="427"/>
      <c r="HKN2" s="427"/>
      <c r="HKO2" s="427"/>
      <c r="HKP2" s="427"/>
      <c r="HKQ2" s="427"/>
      <c r="HKR2" s="427"/>
      <c r="HKS2" s="427"/>
      <c r="HKT2" s="427"/>
      <c r="HKU2" s="427"/>
      <c r="HKV2" s="427"/>
      <c r="HKW2" s="427"/>
      <c r="HKX2" s="427"/>
      <c r="HKY2" s="427"/>
      <c r="HKZ2" s="427"/>
      <c r="HLA2" s="427"/>
      <c r="HLB2" s="427"/>
      <c r="HLC2" s="427"/>
      <c r="HLD2" s="427"/>
      <c r="HLE2" s="427"/>
      <c r="HLF2" s="427"/>
      <c r="HLG2" s="427"/>
      <c r="HLH2" s="427"/>
      <c r="HLI2" s="427"/>
      <c r="HLJ2" s="427"/>
      <c r="HLK2" s="427"/>
      <c r="HLL2" s="427"/>
      <c r="HLM2" s="427"/>
      <c r="HLN2" s="427"/>
      <c r="HLO2" s="427"/>
      <c r="HLP2" s="427"/>
      <c r="HLQ2" s="427"/>
      <c r="HLR2" s="427"/>
      <c r="HLS2" s="427"/>
      <c r="HLT2" s="427"/>
      <c r="HLU2" s="427"/>
      <c r="HLV2" s="427"/>
      <c r="HLW2" s="427"/>
      <c r="HLX2" s="427"/>
      <c r="HLY2" s="427"/>
      <c r="HLZ2" s="427"/>
      <c r="HMA2" s="427"/>
      <c r="HMB2" s="427"/>
      <c r="HMC2" s="427"/>
      <c r="HMD2" s="427"/>
      <c r="HME2" s="427"/>
      <c r="HMF2" s="427"/>
      <c r="HMG2" s="427"/>
      <c r="HMH2" s="427"/>
      <c r="HMI2" s="427"/>
      <c r="HMJ2" s="427"/>
      <c r="HMK2" s="427"/>
      <c r="HML2" s="427"/>
      <c r="HMM2" s="427"/>
      <c r="HMN2" s="427"/>
      <c r="HMO2" s="427"/>
      <c r="HMP2" s="427"/>
      <c r="HMQ2" s="427"/>
      <c r="HMR2" s="427"/>
      <c r="HMS2" s="427"/>
      <c r="HMT2" s="427"/>
      <c r="HMU2" s="427"/>
      <c r="HMV2" s="427"/>
      <c r="HMW2" s="427"/>
      <c r="HMX2" s="427"/>
      <c r="HMY2" s="427"/>
      <c r="HMZ2" s="427"/>
      <c r="HNA2" s="427"/>
      <c r="HNB2" s="427"/>
      <c r="HNC2" s="427"/>
      <c r="HND2" s="427"/>
      <c r="HNE2" s="427"/>
      <c r="HNF2" s="427"/>
      <c r="HNG2" s="427"/>
      <c r="HNH2" s="427"/>
      <c r="HNI2" s="427"/>
      <c r="HNJ2" s="427"/>
      <c r="HNK2" s="427"/>
      <c r="HNL2" s="427"/>
      <c r="HNM2" s="427"/>
      <c r="HNN2" s="427"/>
      <c r="HNO2" s="427"/>
      <c r="HNP2" s="427"/>
      <c r="HNQ2" s="427"/>
      <c r="HNR2" s="427"/>
      <c r="HNS2" s="427"/>
      <c r="HNT2" s="427"/>
      <c r="HNU2" s="427"/>
      <c r="HNV2" s="427"/>
      <c r="HNW2" s="427"/>
      <c r="HNX2" s="427"/>
      <c r="HNY2" s="427"/>
      <c r="HNZ2" s="427"/>
      <c r="HOA2" s="427"/>
      <c r="HOB2" s="427"/>
      <c r="HOC2" s="427"/>
      <c r="HOD2" s="427"/>
      <c r="HOE2" s="427"/>
      <c r="HOF2" s="427"/>
      <c r="HOG2" s="427"/>
      <c r="HOH2" s="427"/>
      <c r="HOI2" s="427"/>
      <c r="HOJ2" s="427"/>
      <c r="HOK2" s="427"/>
      <c r="HOL2" s="427"/>
      <c r="HOM2" s="427"/>
      <c r="HON2" s="427"/>
      <c r="HOO2" s="427"/>
      <c r="HOP2" s="427"/>
      <c r="HOQ2" s="427"/>
      <c r="HOR2" s="427"/>
      <c r="HOS2" s="427"/>
      <c r="HOT2" s="427"/>
      <c r="HOU2" s="427"/>
      <c r="HOV2" s="427"/>
      <c r="HOW2" s="427"/>
      <c r="HOX2" s="427"/>
      <c r="HOY2" s="427"/>
      <c r="HOZ2" s="427"/>
      <c r="HPA2" s="427"/>
      <c r="HPB2" s="427"/>
      <c r="HPC2" s="427"/>
      <c r="HPD2" s="427"/>
      <c r="HPE2" s="427"/>
      <c r="HPF2" s="427"/>
      <c r="HPG2" s="427"/>
      <c r="HPH2" s="427"/>
      <c r="HPI2" s="427"/>
      <c r="HPJ2" s="427"/>
      <c r="HPK2" s="427"/>
      <c r="HPL2" s="427"/>
      <c r="HPM2" s="427"/>
      <c r="HPN2" s="427"/>
      <c r="HPO2" s="427"/>
      <c r="HPP2" s="427"/>
      <c r="HPQ2" s="427"/>
      <c r="HPR2" s="427"/>
      <c r="HPS2" s="427"/>
      <c r="HPT2" s="427"/>
      <c r="HPU2" s="427"/>
      <c r="HPV2" s="427"/>
      <c r="HPW2" s="427"/>
      <c r="HPX2" s="427"/>
      <c r="HPY2" s="427"/>
      <c r="HPZ2" s="427"/>
      <c r="HQA2" s="427"/>
      <c r="HQB2" s="427"/>
      <c r="HQC2" s="427"/>
      <c r="HQD2" s="427"/>
      <c r="HQE2" s="427"/>
      <c r="HQF2" s="427"/>
      <c r="HQG2" s="427"/>
      <c r="HQH2" s="427"/>
      <c r="HQI2" s="427"/>
      <c r="HQJ2" s="427"/>
      <c r="HQK2" s="427"/>
      <c r="HQL2" s="427"/>
      <c r="HQM2" s="427"/>
      <c r="HQN2" s="427"/>
      <c r="HQO2" s="427"/>
      <c r="HQP2" s="427"/>
      <c r="HQQ2" s="427"/>
      <c r="HQR2" s="427"/>
      <c r="HQS2" s="427"/>
      <c r="HQT2" s="427"/>
      <c r="HQU2" s="427"/>
      <c r="HQV2" s="427"/>
      <c r="HQW2" s="427"/>
      <c r="HQX2" s="427"/>
      <c r="HQY2" s="427"/>
      <c r="HQZ2" s="427"/>
      <c r="HRA2" s="427"/>
      <c r="HRB2" s="427"/>
      <c r="HRC2" s="427"/>
      <c r="HRD2" s="427"/>
      <c r="HRE2" s="427"/>
      <c r="HRF2" s="427"/>
      <c r="HRG2" s="427"/>
      <c r="HRH2" s="427"/>
      <c r="HRI2" s="427"/>
      <c r="HRJ2" s="427"/>
      <c r="HRK2" s="427"/>
      <c r="HRL2" s="427"/>
      <c r="HRM2" s="427"/>
      <c r="HRN2" s="427"/>
      <c r="HRO2" s="427"/>
      <c r="HRP2" s="427"/>
      <c r="HRQ2" s="427"/>
      <c r="HRR2" s="427"/>
      <c r="HRS2" s="427"/>
      <c r="HRT2" s="427"/>
      <c r="HRU2" s="427"/>
      <c r="HRV2" s="427"/>
      <c r="HRW2" s="427"/>
      <c r="HRX2" s="427"/>
      <c r="HRY2" s="427"/>
      <c r="HRZ2" s="427"/>
      <c r="HSA2" s="427"/>
      <c r="HSB2" s="427"/>
      <c r="HSC2" s="427"/>
      <c r="HSD2" s="427"/>
      <c r="HSE2" s="427"/>
      <c r="HSF2" s="427"/>
      <c r="HSG2" s="427"/>
      <c r="HSH2" s="427"/>
      <c r="HSI2" s="427"/>
      <c r="HSJ2" s="427"/>
      <c r="HSK2" s="427"/>
      <c r="HSL2" s="427"/>
      <c r="HSM2" s="427"/>
      <c r="HSN2" s="427"/>
      <c r="HSO2" s="427"/>
      <c r="HSP2" s="427"/>
      <c r="HSQ2" s="427"/>
      <c r="HSR2" s="427"/>
      <c r="HSS2" s="427"/>
      <c r="HST2" s="427"/>
      <c r="HSU2" s="427"/>
      <c r="HSV2" s="427"/>
      <c r="HSW2" s="427"/>
      <c r="HSX2" s="427"/>
      <c r="HSY2" s="427"/>
      <c r="HSZ2" s="427"/>
      <c r="HTA2" s="427"/>
      <c r="HTB2" s="427"/>
      <c r="HTC2" s="427"/>
      <c r="HTD2" s="427"/>
      <c r="HTE2" s="427"/>
      <c r="HTF2" s="427"/>
      <c r="HTG2" s="427"/>
      <c r="HTH2" s="427"/>
      <c r="HTI2" s="427"/>
      <c r="HTJ2" s="427"/>
      <c r="HTK2" s="427"/>
      <c r="HTL2" s="427"/>
      <c r="HTM2" s="427"/>
      <c r="HTN2" s="427"/>
      <c r="HTO2" s="427"/>
      <c r="HTP2" s="427"/>
      <c r="HTQ2" s="427"/>
      <c r="HTR2" s="427"/>
      <c r="HTS2" s="427"/>
      <c r="HTT2" s="427"/>
      <c r="HTU2" s="427"/>
      <c r="HTV2" s="427"/>
      <c r="HTW2" s="427"/>
      <c r="HTX2" s="427"/>
      <c r="HTY2" s="427"/>
      <c r="HTZ2" s="427"/>
      <c r="HUA2" s="427"/>
      <c r="HUB2" s="427"/>
      <c r="HUC2" s="427"/>
      <c r="HUD2" s="427"/>
      <c r="HUE2" s="427"/>
      <c r="HUF2" s="427"/>
      <c r="HUG2" s="427"/>
      <c r="HUH2" s="427"/>
      <c r="HUI2" s="427"/>
      <c r="HUJ2" s="427"/>
      <c r="HUK2" s="427"/>
      <c r="HUL2" s="427"/>
      <c r="HUM2" s="427"/>
      <c r="HUN2" s="427"/>
      <c r="HUO2" s="427"/>
      <c r="HUP2" s="427"/>
      <c r="HUQ2" s="427"/>
      <c r="HUR2" s="427"/>
      <c r="HUS2" s="427"/>
      <c r="HUT2" s="427"/>
      <c r="HUU2" s="427"/>
      <c r="HUV2" s="427"/>
      <c r="HUW2" s="427"/>
      <c r="HUX2" s="427"/>
      <c r="HUY2" s="427"/>
      <c r="HUZ2" s="427"/>
      <c r="HVA2" s="427"/>
      <c r="HVB2" s="427"/>
      <c r="HVC2" s="427"/>
      <c r="HVD2" s="427"/>
      <c r="HVE2" s="427"/>
      <c r="HVF2" s="427"/>
      <c r="HVG2" s="427"/>
      <c r="HVH2" s="427"/>
      <c r="HVI2" s="427"/>
      <c r="HVJ2" s="427"/>
      <c r="HVK2" s="427"/>
      <c r="HVL2" s="427"/>
      <c r="HVM2" s="427"/>
      <c r="HVN2" s="427"/>
      <c r="HVO2" s="427"/>
      <c r="HVP2" s="427"/>
      <c r="HVQ2" s="427"/>
      <c r="HVR2" s="427"/>
      <c r="HVS2" s="427"/>
      <c r="HVT2" s="427"/>
      <c r="HVU2" s="427"/>
      <c r="HVV2" s="427"/>
      <c r="HVW2" s="427"/>
      <c r="HVX2" s="427"/>
      <c r="HVY2" s="427"/>
      <c r="HVZ2" s="427"/>
      <c r="HWA2" s="427"/>
      <c r="HWB2" s="427"/>
      <c r="HWC2" s="427"/>
      <c r="HWD2" s="427"/>
      <c r="HWE2" s="427"/>
      <c r="HWF2" s="427"/>
      <c r="HWG2" s="427"/>
      <c r="HWH2" s="427"/>
      <c r="HWI2" s="427"/>
      <c r="HWJ2" s="427"/>
      <c r="HWK2" s="427"/>
      <c r="HWL2" s="427"/>
      <c r="HWM2" s="427"/>
      <c r="HWN2" s="427"/>
      <c r="HWO2" s="427"/>
      <c r="HWP2" s="427"/>
      <c r="HWQ2" s="427"/>
      <c r="HWR2" s="427"/>
      <c r="HWS2" s="427"/>
      <c r="HWT2" s="427"/>
      <c r="HWU2" s="427"/>
      <c r="HWV2" s="427"/>
      <c r="HWW2" s="427"/>
      <c r="HWX2" s="427"/>
      <c r="HWY2" s="427"/>
      <c r="HWZ2" s="427"/>
      <c r="HXA2" s="427"/>
      <c r="HXB2" s="427"/>
      <c r="HXC2" s="427"/>
      <c r="HXD2" s="427"/>
      <c r="HXE2" s="427"/>
      <c r="HXF2" s="427"/>
      <c r="HXG2" s="427"/>
      <c r="HXH2" s="427"/>
      <c r="HXI2" s="427"/>
      <c r="HXJ2" s="427"/>
      <c r="HXK2" s="427"/>
      <c r="HXL2" s="427"/>
      <c r="HXM2" s="427"/>
      <c r="HXN2" s="427"/>
      <c r="HXO2" s="427"/>
      <c r="HXP2" s="427"/>
      <c r="HXQ2" s="427"/>
      <c r="HXR2" s="427"/>
      <c r="HXS2" s="427"/>
      <c r="HXT2" s="427"/>
      <c r="HXU2" s="427"/>
      <c r="HXV2" s="427"/>
      <c r="HXW2" s="427"/>
      <c r="HXX2" s="427"/>
      <c r="HXY2" s="427"/>
      <c r="HXZ2" s="427"/>
      <c r="HYA2" s="427"/>
      <c r="HYB2" s="427"/>
      <c r="HYC2" s="427"/>
      <c r="HYD2" s="427"/>
      <c r="HYE2" s="427"/>
      <c r="HYF2" s="427"/>
      <c r="HYG2" s="427"/>
      <c r="HYH2" s="427"/>
      <c r="HYI2" s="427"/>
      <c r="HYJ2" s="427"/>
      <c r="HYK2" s="427"/>
      <c r="HYL2" s="427"/>
      <c r="HYM2" s="427"/>
      <c r="HYN2" s="427"/>
      <c r="HYO2" s="427"/>
      <c r="HYP2" s="427"/>
      <c r="HYQ2" s="427"/>
      <c r="HYR2" s="427"/>
      <c r="HYS2" s="427"/>
      <c r="HYT2" s="427"/>
      <c r="HYU2" s="427"/>
      <c r="HYV2" s="427"/>
      <c r="HYW2" s="427"/>
      <c r="HYX2" s="427"/>
      <c r="HYY2" s="427"/>
      <c r="HYZ2" s="427"/>
      <c r="HZA2" s="427"/>
      <c r="HZB2" s="427"/>
      <c r="HZC2" s="427"/>
      <c r="HZD2" s="427"/>
      <c r="HZE2" s="427"/>
      <c r="HZF2" s="427"/>
      <c r="HZG2" s="427"/>
      <c r="HZH2" s="427"/>
      <c r="HZI2" s="427"/>
      <c r="HZJ2" s="427"/>
      <c r="HZK2" s="427"/>
      <c r="HZL2" s="427"/>
      <c r="HZM2" s="427"/>
      <c r="HZN2" s="427"/>
      <c r="HZO2" s="427"/>
      <c r="HZP2" s="427"/>
      <c r="HZQ2" s="427"/>
      <c r="HZR2" s="427"/>
      <c r="HZS2" s="427"/>
      <c r="HZT2" s="427"/>
      <c r="HZU2" s="427"/>
      <c r="HZV2" s="427"/>
      <c r="HZW2" s="427"/>
      <c r="HZX2" s="427"/>
      <c r="HZY2" s="427"/>
      <c r="HZZ2" s="427"/>
      <c r="IAA2" s="427"/>
      <c r="IAB2" s="427"/>
      <c r="IAC2" s="427"/>
      <c r="IAD2" s="427"/>
      <c r="IAE2" s="427"/>
      <c r="IAF2" s="427"/>
      <c r="IAG2" s="427"/>
      <c r="IAH2" s="427"/>
      <c r="IAI2" s="427"/>
      <c r="IAJ2" s="427"/>
      <c r="IAK2" s="427"/>
      <c r="IAL2" s="427"/>
      <c r="IAM2" s="427"/>
      <c r="IAN2" s="427"/>
      <c r="IAO2" s="427"/>
      <c r="IAP2" s="427"/>
      <c r="IAQ2" s="427"/>
      <c r="IAR2" s="427"/>
      <c r="IAS2" s="427"/>
      <c r="IAT2" s="427"/>
      <c r="IAU2" s="427"/>
      <c r="IAV2" s="427"/>
      <c r="IAW2" s="427"/>
      <c r="IAX2" s="427"/>
      <c r="IAY2" s="427"/>
      <c r="IAZ2" s="427"/>
      <c r="IBA2" s="427"/>
      <c r="IBB2" s="427"/>
      <c r="IBC2" s="427"/>
      <c r="IBD2" s="427"/>
      <c r="IBE2" s="427"/>
      <c r="IBF2" s="427"/>
      <c r="IBG2" s="427"/>
      <c r="IBH2" s="427"/>
      <c r="IBI2" s="427"/>
      <c r="IBJ2" s="427"/>
      <c r="IBK2" s="427"/>
      <c r="IBL2" s="427"/>
      <c r="IBM2" s="427"/>
      <c r="IBN2" s="427"/>
      <c r="IBO2" s="427"/>
      <c r="IBP2" s="427"/>
      <c r="IBQ2" s="427"/>
      <c r="IBR2" s="427"/>
      <c r="IBS2" s="427"/>
      <c r="IBT2" s="427"/>
      <c r="IBU2" s="427"/>
      <c r="IBV2" s="427"/>
      <c r="IBW2" s="427"/>
      <c r="IBX2" s="427"/>
      <c r="IBY2" s="427"/>
      <c r="IBZ2" s="427"/>
      <c r="ICA2" s="427"/>
      <c r="ICB2" s="427"/>
      <c r="ICC2" s="427"/>
      <c r="ICD2" s="427"/>
      <c r="ICE2" s="427"/>
      <c r="ICF2" s="427"/>
      <c r="ICG2" s="427"/>
      <c r="ICH2" s="427"/>
      <c r="ICI2" s="427"/>
      <c r="ICJ2" s="427"/>
      <c r="ICK2" s="427"/>
      <c r="ICL2" s="427"/>
      <c r="ICM2" s="427"/>
      <c r="ICN2" s="427"/>
      <c r="ICO2" s="427"/>
      <c r="ICP2" s="427"/>
      <c r="ICQ2" s="427"/>
      <c r="ICR2" s="427"/>
      <c r="ICS2" s="427"/>
      <c r="ICT2" s="427"/>
      <c r="ICU2" s="427"/>
      <c r="ICV2" s="427"/>
      <c r="ICW2" s="427"/>
      <c r="ICX2" s="427"/>
      <c r="ICY2" s="427"/>
      <c r="ICZ2" s="427"/>
      <c r="IDA2" s="427"/>
      <c r="IDB2" s="427"/>
      <c r="IDC2" s="427"/>
      <c r="IDD2" s="427"/>
      <c r="IDE2" s="427"/>
      <c r="IDF2" s="427"/>
      <c r="IDG2" s="427"/>
      <c r="IDH2" s="427"/>
      <c r="IDI2" s="427"/>
      <c r="IDJ2" s="427"/>
      <c r="IDK2" s="427"/>
      <c r="IDL2" s="427"/>
      <c r="IDM2" s="427"/>
      <c r="IDN2" s="427"/>
      <c r="IDO2" s="427"/>
      <c r="IDP2" s="427"/>
      <c r="IDQ2" s="427"/>
      <c r="IDR2" s="427"/>
      <c r="IDS2" s="427"/>
      <c r="IDT2" s="427"/>
      <c r="IDU2" s="427"/>
      <c r="IDV2" s="427"/>
      <c r="IDW2" s="427"/>
      <c r="IDX2" s="427"/>
      <c r="IDY2" s="427"/>
      <c r="IDZ2" s="427"/>
      <c r="IEA2" s="427"/>
      <c r="IEB2" s="427"/>
      <c r="IEC2" s="427"/>
      <c r="IED2" s="427"/>
      <c r="IEE2" s="427"/>
      <c r="IEF2" s="427"/>
      <c r="IEG2" s="427"/>
      <c r="IEH2" s="427"/>
      <c r="IEI2" s="427"/>
      <c r="IEJ2" s="427"/>
      <c r="IEK2" s="427"/>
      <c r="IEL2" s="427"/>
      <c r="IEM2" s="427"/>
      <c r="IEN2" s="427"/>
      <c r="IEO2" s="427"/>
      <c r="IEP2" s="427"/>
      <c r="IEQ2" s="427"/>
      <c r="IER2" s="427"/>
      <c r="IES2" s="427"/>
      <c r="IET2" s="427"/>
      <c r="IEU2" s="427"/>
      <c r="IEV2" s="427"/>
      <c r="IEW2" s="427"/>
      <c r="IEX2" s="427"/>
      <c r="IEY2" s="427"/>
      <c r="IEZ2" s="427"/>
      <c r="IFA2" s="427"/>
      <c r="IFB2" s="427"/>
      <c r="IFC2" s="427"/>
      <c r="IFD2" s="427"/>
      <c r="IFE2" s="427"/>
      <c r="IFF2" s="427"/>
      <c r="IFG2" s="427"/>
      <c r="IFH2" s="427"/>
      <c r="IFI2" s="427"/>
      <c r="IFJ2" s="427"/>
      <c r="IFK2" s="427"/>
      <c r="IFL2" s="427"/>
      <c r="IFM2" s="427"/>
      <c r="IFN2" s="427"/>
      <c r="IFO2" s="427"/>
      <c r="IFP2" s="427"/>
      <c r="IFQ2" s="427"/>
      <c r="IFR2" s="427"/>
      <c r="IFS2" s="427"/>
      <c r="IFT2" s="427"/>
      <c r="IFU2" s="427"/>
      <c r="IFV2" s="427"/>
      <c r="IFW2" s="427"/>
      <c r="IFX2" s="427"/>
      <c r="IFY2" s="427"/>
      <c r="IFZ2" s="427"/>
      <c r="IGA2" s="427"/>
      <c r="IGB2" s="427"/>
      <c r="IGC2" s="427"/>
      <c r="IGD2" s="427"/>
      <c r="IGE2" s="427"/>
      <c r="IGF2" s="427"/>
      <c r="IGG2" s="427"/>
      <c r="IGH2" s="427"/>
      <c r="IGI2" s="427"/>
      <c r="IGJ2" s="427"/>
      <c r="IGK2" s="427"/>
      <c r="IGL2" s="427"/>
      <c r="IGM2" s="427"/>
      <c r="IGN2" s="427"/>
      <c r="IGO2" s="427"/>
      <c r="IGP2" s="427"/>
      <c r="IGQ2" s="427"/>
      <c r="IGR2" s="427"/>
      <c r="IGS2" s="427"/>
      <c r="IGT2" s="427"/>
      <c r="IGU2" s="427"/>
      <c r="IGV2" s="427"/>
      <c r="IGW2" s="427"/>
      <c r="IGX2" s="427"/>
      <c r="IGY2" s="427"/>
      <c r="IGZ2" s="427"/>
      <c r="IHA2" s="427"/>
      <c r="IHB2" s="427"/>
      <c r="IHC2" s="427"/>
      <c r="IHD2" s="427"/>
      <c r="IHE2" s="427"/>
      <c r="IHF2" s="427"/>
      <c r="IHG2" s="427"/>
      <c r="IHH2" s="427"/>
      <c r="IHI2" s="427"/>
      <c r="IHJ2" s="427"/>
      <c r="IHK2" s="427"/>
      <c r="IHL2" s="427"/>
      <c r="IHM2" s="427"/>
      <c r="IHN2" s="427"/>
      <c r="IHO2" s="427"/>
      <c r="IHP2" s="427"/>
      <c r="IHQ2" s="427"/>
      <c r="IHR2" s="427"/>
      <c r="IHS2" s="427"/>
      <c r="IHT2" s="427"/>
      <c r="IHU2" s="427"/>
      <c r="IHV2" s="427"/>
      <c r="IHW2" s="427"/>
      <c r="IHX2" s="427"/>
      <c r="IHY2" s="427"/>
      <c r="IHZ2" s="427"/>
      <c r="IIA2" s="427"/>
      <c r="IIB2" s="427"/>
      <c r="IIC2" s="427"/>
      <c r="IID2" s="427"/>
      <c r="IIE2" s="427"/>
      <c r="IIF2" s="427"/>
      <c r="IIG2" s="427"/>
      <c r="IIH2" s="427"/>
      <c r="III2" s="427"/>
      <c r="IIJ2" s="427"/>
      <c r="IIK2" s="427"/>
      <c r="IIL2" s="427"/>
      <c r="IIM2" s="427"/>
      <c r="IIN2" s="427"/>
      <c r="IIO2" s="427"/>
      <c r="IIP2" s="427"/>
      <c r="IIQ2" s="427"/>
      <c r="IIR2" s="427"/>
      <c r="IIS2" s="427"/>
      <c r="IIT2" s="427"/>
      <c r="IIU2" s="427"/>
      <c r="IIV2" s="427"/>
      <c r="IIW2" s="427"/>
      <c r="IIX2" s="427"/>
      <c r="IIY2" s="427"/>
      <c r="IIZ2" s="427"/>
      <c r="IJA2" s="427"/>
      <c r="IJB2" s="427"/>
      <c r="IJC2" s="427"/>
      <c r="IJD2" s="427"/>
      <c r="IJE2" s="427"/>
      <c r="IJF2" s="427"/>
      <c r="IJG2" s="427"/>
      <c r="IJH2" s="427"/>
      <c r="IJI2" s="427"/>
      <c r="IJJ2" s="427"/>
      <c r="IJK2" s="427"/>
      <c r="IJL2" s="427"/>
      <c r="IJM2" s="427"/>
      <c r="IJN2" s="427"/>
      <c r="IJO2" s="427"/>
      <c r="IJP2" s="427"/>
      <c r="IJQ2" s="427"/>
      <c r="IJR2" s="427"/>
      <c r="IJS2" s="427"/>
      <c r="IJT2" s="427"/>
      <c r="IJU2" s="427"/>
      <c r="IJV2" s="427"/>
      <c r="IJW2" s="427"/>
      <c r="IJX2" s="427"/>
      <c r="IJY2" s="427"/>
      <c r="IJZ2" s="427"/>
      <c r="IKA2" s="427"/>
      <c r="IKB2" s="427"/>
      <c r="IKC2" s="427"/>
      <c r="IKD2" s="427"/>
      <c r="IKE2" s="427"/>
      <c r="IKF2" s="427"/>
      <c r="IKG2" s="427"/>
      <c r="IKH2" s="427"/>
      <c r="IKI2" s="427"/>
      <c r="IKJ2" s="427"/>
      <c r="IKK2" s="427"/>
      <c r="IKL2" s="427"/>
      <c r="IKM2" s="427"/>
      <c r="IKN2" s="427"/>
      <c r="IKO2" s="427"/>
      <c r="IKP2" s="427"/>
      <c r="IKQ2" s="427"/>
      <c r="IKR2" s="427"/>
      <c r="IKS2" s="427"/>
      <c r="IKT2" s="427"/>
      <c r="IKU2" s="427"/>
      <c r="IKV2" s="427"/>
      <c r="IKW2" s="427"/>
      <c r="IKX2" s="427"/>
      <c r="IKY2" s="427"/>
      <c r="IKZ2" s="427"/>
      <c r="ILA2" s="427"/>
      <c r="ILB2" s="427"/>
      <c r="ILC2" s="427"/>
      <c r="ILD2" s="427"/>
      <c r="ILE2" s="427"/>
      <c r="ILF2" s="427"/>
      <c r="ILG2" s="427"/>
      <c r="ILH2" s="427"/>
      <c r="ILI2" s="427"/>
      <c r="ILJ2" s="427"/>
      <c r="ILK2" s="427"/>
      <c r="ILL2" s="427"/>
      <c r="ILM2" s="427"/>
      <c r="ILN2" s="427"/>
      <c r="ILO2" s="427"/>
      <c r="ILP2" s="427"/>
      <c r="ILQ2" s="427"/>
      <c r="ILR2" s="427"/>
      <c r="ILS2" s="427"/>
      <c r="ILT2" s="427"/>
      <c r="ILU2" s="427"/>
      <c r="ILV2" s="427"/>
      <c r="ILW2" s="427"/>
      <c r="ILX2" s="427"/>
      <c r="ILY2" s="427"/>
      <c r="ILZ2" s="427"/>
      <c r="IMA2" s="427"/>
      <c r="IMB2" s="427"/>
      <c r="IMC2" s="427"/>
      <c r="IMD2" s="427"/>
      <c r="IME2" s="427"/>
      <c r="IMF2" s="427"/>
      <c r="IMG2" s="427"/>
      <c r="IMH2" s="427"/>
      <c r="IMI2" s="427"/>
      <c r="IMJ2" s="427"/>
      <c r="IMK2" s="427"/>
      <c r="IML2" s="427"/>
      <c r="IMM2" s="427"/>
      <c r="IMN2" s="427"/>
      <c r="IMO2" s="427"/>
      <c r="IMP2" s="427"/>
      <c r="IMQ2" s="427"/>
      <c r="IMR2" s="427"/>
      <c r="IMS2" s="427"/>
      <c r="IMT2" s="427"/>
      <c r="IMU2" s="427"/>
      <c r="IMV2" s="427"/>
      <c r="IMW2" s="427"/>
      <c r="IMX2" s="427"/>
      <c r="IMY2" s="427"/>
      <c r="IMZ2" s="427"/>
      <c r="INA2" s="427"/>
      <c r="INB2" s="427"/>
      <c r="INC2" s="427"/>
      <c r="IND2" s="427"/>
      <c r="INE2" s="427"/>
      <c r="INF2" s="427"/>
      <c r="ING2" s="427"/>
      <c r="INH2" s="427"/>
      <c r="INI2" s="427"/>
      <c r="INJ2" s="427"/>
      <c r="INK2" s="427"/>
      <c r="INL2" s="427"/>
      <c r="INM2" s="427"/>
      <c r="INN2" s="427"/>
      <c r="INO2" s="427"/>
      <c r="INP2" s="427"/>
      <c r="INQ2" s="427"/>
      <c r="INR2" s="427"/>
      <c r="INS2" s="427"/>
      <c r="INT2" s="427"/>
      <c r="INU2" s="427"/>
      <c r="INV2" s="427"/>
      <c r="INW2" s="427"/>
      <c r="INX2" s="427"/>
      <c r="INY2" s="427"/>
      <c r="INZ2" s="427"/>
      <c r="IOA2" s="427"/>
      <c r="IOB2" s="427"/>
      <c r="IOC2" s="427"/>
      <c r="IOD2" s="427"/>
      <c r="IOE2" s="427"/>
      <c r="IOF2" s="427"/>
      <c r="IOG2" s="427"/>
      <c r="IOH2" s="427"/>
      <c r="IOI2" s="427"/>
      <c r="IOJ2" s="427"/>
      <c r="IOK2" s="427"/>
      <c r="IOL2" s="427"/>
      <c r="IOM2" s="427"/>
      <c r="ION2" s="427"/>
      <c r="IOO2" s="427"/>
      <c r="IOP2" s="427"/>
      <c r="IOQ2" s="427"/>
      <c r="IOR2" s="427"/>
      <c r="IOS2" s="427"/>
      <c r="IOT2" s="427"/>
      <c r="IOU2" s="427"/>
      <c r="IOV2" s="427"/>
      <c r="IOW2" s="427"/>
      <c r="IOX2" s="427"/>
      <c r="IOY2" s="427"/>
      <c r="IOZ2" s="427"/>
      <c r="IPA2" s="427"/>
      <c r="IPB2" s="427"/>
      <c r="IPC2" s="427"/>
      <c r="IPD2" s="427"/>
      <c r="IPE2" s="427"/>
      <c r="IPF2" s="427"/>
      <c r="IPG2" s="427"/>
      <c r="IPH2" s="427"/>
      <c r="IPI2" s="427"/>
      <c r="IPJ2" s="427"/>
      <c r="IPK2" s="427"/>
      <c r="IPL2" s="427"/>
      <c r="IPM2" s="427"/>
      <c r="IPN2" s="427"/>
      <c r="IPO2" s="427"/>
      <c r="IPP2" s="427"/>
      <c r="IPQ2" s="427"/>
      <c r="IPR2" s="427"/>
      <c r="IPS2" s="427"/>
      <c r="IPT2" s="427"/>
      <c r="IPU2" s="427"/>
      <c r="IPV2" s="427"/>
      <c r="IPW2" s="427"/>
      <c r="IPX2" s="427"/>
      <c r="IPY2" s="427"/>
      <c r="IPZ2" s="427"/>
      <c r="IQA2" s="427"/>
      <c r="IQB2" s="427"/>
      <c r="IQC2" s="427"/>
      <c r="IQD2" s="427"/>
      <c r="IQE2" s="427"/>
      <c r="IQF2" s="427"/>
      <c r="IQG2" s="427"/>
      <c r="IQH2" s="427"/>
      <c r="IQI2" s="427"/>
      <c r="IQJ2" s="427"/>
      <c r="IQK2" s="427"/>
      <c r="IQL2" s="427"/>
      <c r="IQM2" s="427"/>
      <c r="IQN2" s="427"/>
      <c r="IQO2" s="427"/>
      <c r="IQP2" s="427"/>
      <c r="IQQ2" s="427"/>
      <c r="IQR2" s="427"/>
      <c r="IQS2" s="427"/>
      <c r="IQT2" s="427"/>
      <c r="IQU2" s="427"/>
      <c r="IQV2" s="427"/>
      <c r="IQW2" s="427"/>
      <c r="IQX2" s="427"/>
      <c r="IQY2" s="427"/>
      <c r="IQZ2" s="427"/>
      <c r="IRA2" s="427"/>
      <c r="IRB2" s="427"/>
      <c r="IRC2" s="427"/>
      <c r="IRD2" s="427"/>
      <c r="IRE2" s="427"/>
      <c r="IRF2" s="427"/>
      <c r="IRG2" s="427"/>
      <c r="IRH2" s="427"/>
      <c r="IRI2" s="427"/>
      <c r="IRJ2" s="427"/>
      <c r="IRK2" s="427"/>
      <c r="IRL2" s="427"/>
      <c r="IRM2" s="427"/>
      <c r="IRN2" s="427"/>
      <c r="IRO2" s="427"/>
      <c r="IRP2" s="427"/>
      <c r="IRQ2" s="427"/>
      <c r="IRR2" s="427"/>
      <c r="IRS2" s="427"/>
      <c r="IRT2" s="427"/>
      <c r="IRU2" s="427"/>
      <c r="IRV2" s="427"/>
      <c r="IRW2" s="427"/>
      <c r="IRX2" s="427"/>
      <c r="IRY2" s="427"/>
      <c r="IRZ2" s="427"/>
      <c r="ISA2" s="427"/>
      <c r="ISB2" s="427"/>
      <c r="ISC2" s="427"/>
      <c r="ISD2" s="427"/>
      <c r="ISE2" s="427"/>
      <c r="ISF2" s="427"/>
      <c r="ISG2" s="427"/>
      <c r="ISH2" s="427"/>
      <c r="ISI2" s="427"/>
      <c r="ISJ2" s="427"/>
      <c r="ISK2" s="427"/>
      <c r="ISL2" s="427"/>
      <c r="ISM2" s="427"/>
      <c r="ISN2" s="427"/>
      <c r="ISO2" s="427"/>
      <c r="ISP2" s="427"/>
      <c r="ISQ2" s="427"/>
      <c r="ISR2" s="427"/>
      <c r="ISS2" s="427"/>
      <c r="IST2" s="427"/>
      <c r="ISU2" s="427"/>
      <c r="ISV2" s="427"/>
      <c r="ISW2" s="427"/>
      <c r="ISX2" s="427"/>
      <c r="ISY2" s="427"/>
      <c r="ISZ2" s="427"/>
      <c r="ITA2" s="427"/>
      <c r="ITB2" s="427"/>
      <c r="ITC2" s="427"/>
      <c r="ITD2" s="427"/>
      <c r="ITE2" s="427"/>
      <c r="ITF2" s="427"/>
      <c r="ITG2" s="427"/>
      <c r="ITH2" s="427"/>
      <c r="ITI2" s="427"/>
      <c r="ITJ2" s="427"/>
      <c r="ITK2" s="427"/>
      <c r="ITL2" s="427"/>
      <c r="ITM2" s="427"/>
      <c r="ITN2" s="427"/>
      <c r="ITO2" s="427"/>
      <c r="ITP2" s="427"/>
      <c r="ITQ2" s="427"/>
      <c r="ITR2" s="427"/>
      <c r="ITS2" s="427"/>
      <c r="ITT2" s="427"/>
      <c r="ITU2" s="427"/>
      <c r="ITV2" s="427"/>
      <c r="ITW2" s="427"/>
      <c r="ITX2" s="427"/>
      <c r="ITY2" s="427"/>
      <c r="ITZ2" s="427"/>
      <c r="IUA2" s="427"/>
      <c r="IUB2" s="427"/>
      <c r="IUC2" s="427"/>
      <c r="IUD2" s="427"/>
      <c r="IUE2" s="427"/>
      <c r="IUF2" s="427"/>
      <c r="IUG2" s="427"/>
      <c r="IUH2" s="427"/>
      <c r="IUI2" s="427"/>
      <c r="IUJ2" s="427"/>
      <c r="IUK2" s="427"/>
      <c r="IUL2" s="427"/>
      <c r="IUM2" s="427"/>
      <c r="IUN2" s="427"/>
      <c r="IUO2" s="427"/>
      <c r="IUP2" s="427"/>
      <c r="IUQ2" s="427"/>
      <c r="IUR2" s="427"/>
      <c r="IUS2" s="427"/>
      <c r="IUT2" s="427"/>
      <c r="IUU2" s="427"/>
      <c r="IUV2" s="427"/>
      <c r="IUW2" s="427"/>
      <c r="IUX2" s="427"/>
      <c r="IUY2" s="427"/>
      <c r="IUZ2" s="427"/>
      <c r="IVA2" s="427"/>
      <c r="IVB2" s="427"/>
      <c r="IVC2" s="427"/>
      <c r="IVD2" s="427"/>
      <c r="IVE2" s="427"/>
      <c r="IVF2" s="427"/>
      <c r="IVG2" s="427"/>
      <c r="IVH2" s="427"/>
      <c r="IVI2" s="427"/>
      <c r="IVJ2" s="427"/>
      <c r="IVK2" s="427"/>
      <c r="IVL2" s="427"/>
      <c r="IVM2" s="427"/>
      <c r="IVN2" s="427"/>
      <c r="IVO2" s="427"/>
      <c r="IVP2" s="427"/>
      <c r="IVQ2" s="427"/>
      <c r="IVR2" s="427"/>
      <c r="IVS2" s="427"/>
      <c r="IVT2" s="427"/>
      <c r="IVU2" s="427"/>
      <c r="IVV2" s="427"/>
      <c r="IVW2" s="427"/>
      <c r="IVX2" s="427"/>
      <c r="IVY2" s="427"/>
      <c r="IVZ2" s="427"/>
      <c r="IWA2" s="427"/>
      <c r="IWB2" s="427"/>
      <c r="IWC2" s="427"/>
      <c r="IWD2" s="427"/>
      <c r="IWE2" s="427"/>
      <c r="IWF2" s="427"/>
      <c r="IWG2" s="427"/>
      <c r="IWH2" s="427"/>
      <c r="IWI2" s="427"/>
      <c r="IWJ2" s="427"/>
      <c r="IWK2" s="427"/>
      <c r="IWL2" s="427"/>
      <c r="IWM2" s="427"/>
      <c r="IWN2" s="427"/>
      <c r="IWO2" s="427"/>
      <c r="IWP2" s="427"/>
      <c r="IWQ2" s="427"/>
      <c r="IWR2" s="427"/>
      <c r="IWS2" s="427"/>
      <c r="IWT2" s="427"/>
      <c r="IWU2" s="427"/>
      <c r="IWV2" s="427"/>
      <c r="IWW2" s="427"/>
      <c r="IWX2" s="427"/>
      <c r="IWY2" s="427"/>
      <c r="IWZ2" s="427"/>
      <c r="IXA2" s="427"/>
      <c r="IXB2" s="427"/>
      <c r="IXC2" s="427"/>
      <c r="IXD2" s="427"/>
      <c r="IXE2" s="427"/>
      <c r="IXF2" s="427"/>
      <c r="IXG2" s="427"/>
      <c r="IXH2" s="427"/>
      <c r="IXI2" s="427"/>
      <c r="IXJ2" s="427"/>
      <c r="IXK2" s="427"/>
      <c r="IXL2" s="427"/>
      <c r="IXM2" s="427"/>
      <c r="IXN2" s="427"/>
      <c r="IXO2" s="427"/>
      <c r="IXP2" s="427"/>
      <c r="IXQ2" s="427"/>
      <c r="IXR2" s="427"/>
      <c r="IXS2" s="427"/>
      <c r="IXT2" s="427"/>
      <c r="IXU2" s="427"/>
      <c r="IXV2" s="427"/>
      <c r="IXW2" s="427"/>
      <c r="IXX2" s="427"/>
      <c r="IXY2" s="427"/>
      <c r="IXZ2" s="427"/>
      <c r="IYA2" s="427"/>
      <c r="IYB2" s="427"/>
      <c r="IYC2" s="427"/>
      <c r="IYD2" s="427"/>
      <c r="IYE2" s="427"/>
      <c r="IYF2" s="427"/>
      <c r="IYG2" s="427"/>
      <c r="IYH2" s="427"/>
      <c r="IYI2" s="427"/>
      <c r="IYJ2" s="427"/>
      <c r="IYK2" s="427"/>
      <c r="IYL2" s="427"/>
      <c r="IYM2" s="427"/>
      <c r="IYN2" s="427"/>
      <c r="IYO2" s="427"/>
      <c r="IYP2" s="427"/>
      <c r="IYQ2" s="427"/>
      <c r="IYR2" s="427"/>
      <c r="IYS2" s="427"/>
      <c r="IYT2" s="427"/>
      <c r="IYU2" s="427"/>
      <c r="IYV2" s="427"/>
      <c r="IYW2" s="427"/>
      <c r="IYX2" s="427"/>
      <c r="IYY2" s="427"/>
      <c r="IYZ2" s="427"/>
      <c r="IZA2" s="427"/>
      <c r="IZB2" s="427"/>
      <c r="IZC2" s="427"/>
      <c r="IZD2" s="427"/>
      <c r="IZE2" s="427"/>
      <c r="IZF2" s="427"/>
      <c r="IZG2" s="427"/>
      <c r="IZH2" s="427"/>
      <c r="IZI2" s="427"/>
      <c r="IZJ2" s="427"/>
      <c r="IZK2" s="427"/>
      <c r="IZL2" s="427"/>
      <c r="IZM2" s="427"/>
      <c r="IZN2" s="427"/>
      <c r="IZO2" s="427"/>
      <c r="IZP2" s="427"/>
      <c r="IZQ2" s="427"/>
      <c r="IZR2" s="427"/>
      <c r="IZS2" s="427"/>
      <c r="IZT2" s="427"/>
      <c r="IZU2" s="427"/>
      <c r="IZV2" s="427"/>
      <c r="IZW2" s="427"/>
      <c r="IZX2" s="427"/>
      <c r="IZY2" s="427"/>
      <c r="IZZ2" s="427"/>
      <c r="JAA2" s="427"/>
      <c r="JAB2" s="427"/>
      <c r="JAC2" s="427"/>
      <c r="JAD2" s="427"/>
      <c r="JAE2" s="427"/>
      <c r="JAF2" s="427"/>
      <c r="JAG2" s="427"/>
      <c r="JAH2" s="427"/>
      <c r="JAI2" s="427"/>
      <c r="JAJ2" s="427"/>
      <c r="JAK2" s="427"/>
      <c r="JAL2" s="427"/>
      <c r="JAM2" s="427"/>
      <c r="JAN2" s="427"/>
      <c r="JAO2" s="427"/>
      <c r="JAP2" s="427"/>
      <c r="JAQ2" s="427"/>
      <c r="JAR2" s="427"/>
      <c r="JAS2" s="427"/>
      <c r="JAT2" s="427"/>
      <c r="JAU2" s="427"/>
      <c r="JAV2" s="427"/>
      <c r="JAW2" s="427"/>
      <c r="JAX2" s="427"/>
      <c r="JAY2" s="427"/>
      <c r="JAZ2" s="427"/>
      <c r="JBA2" s="427"/>
      <c r="JBB2" s="427"/>
      <c r="JBC2" s="427"/>
      <c r="JBD2" s="427"/>
      <c r="JBE2" s="427"/>
      <c r="JBF2" s="427"/>
      <c r="JBG2" s="427"/>
      <c r="JBH2" s="427"/>
      <c r="JBI2" s="427"/>
      <c r="JBJ2" s="427"/>
      <c r="JBK2" s="427"/>
      <c r="JBL2" s="427"/>
      <c r="JBM2" s="427"/>
      <c r="JBN2" s="427"/>
      <c r="JBO2" s="427"/>
      <c r="JBP2" s="427"/>
      <c r="JBQ2" s="427"/>
      <c r="JBR2" s="427"/>
      <c r="JBS2" s="427"/>
      <c r="JBT2" s="427"/>
      <c r="JBU2" s="427"/>
      <c r="JBV2" s="427"/>
      <c r="JBW2" s="427"/>
      <c r="JBX2" s="427"/>
      <c r="JBY2" s="427"/>
      <c r="JBZ2" s="427"/>
      <c r="JCA2" s="427"/>
      <c r="JCB2" s="427"/>
      <c r="JCC2" s="427"/>
      <c r="JCD2" s="427"/>
      <c r="JCE2" s="427"/>
      <c r="JCF2" s="427"/>
      <c r="JCG2" s="427"/>
      <c r="JCH2" s="427"/>
      <c r="JCI2" s="427"/>
      <c r="JCJ2" s="427"/>
      <c r="JCK2" s="427"/>
      <c r="JCL2" s="427"/>
      <c r="JCM2" s="427"/>
      <c r="JCN2" s="427"/>
      <c r="JCO2" s="427"/>
      <c r="JCP2" s="427"/>
      <c r="JCQ2" s="427"/>
      <c r="JCR2" s="427"/>
      <c r="JCS2" s="427"/>
      <c r="JCT2" s="427"/>
      <c r="JCU2" s="427"/>
      <c r="JCV2" s="427"/>
      <c r="JCW2" s="427"/>
      <c r="JCX2" s="427"/>
      <c r="JCY2" s="427"/>
      <c r="JCZ2" s="427"/>
      <c r="JDA2" s="427"/>
      <c r="JDB2" s="427"/>
      <c r="JDC2" s="427"/>
      <c r="JDD2" s="427"/>
      <c r="JDE2" s="427"/>
      <c r="JDF2" s="427"/>
      <c r="JDG2" s="427"/>
      <c r="JDH2" s="427"/>
      <c r="JDI2" s="427"/>
      <c r="JDJ2" s="427"/>
      <c r="JDK2" s="427"/>
      <c r="JDL2" s="427"/>
      <c r="JDM2" s="427"/>
      <c r="JDN2" s="427"/>
      <c r="JDO2" s="427"/>
      <c r="JDP2" s="427"/>
      <c r="JDQ2" s="427"/>
      <c r="JDR2" s="427"/>
      <c r="JDS2" s="427"/>
      <c r="JDT2" s="427"/>
      <c r="JDU2" s="427"/>
      <c r="JDV2" s="427"/>
      <c r="JDW2" s="427"/>
      <c r="JDX2" s="427"/>
      <c r="JDY2" s="427"/>
      <c r="JDZ2" s="427"/>
      <c r="JEA2" s="427"/>
      <c r="JEB2" s="427"/>
      <c r="JEC2" s="427"/>
      <c r="JED2" s="427"/>
      <c r="JEE2" s="427"/>
      <c r="JEF2" s="427"/>
      <c r="JEG2" s="427"/>
      <c r="JEH2" s="427"/>
      <c r="JEI2" s="427"/>
      <c r="JEJ2" s="427"/>
      <c r="JEK2" s="427"/>
      <c r="JEL2" s="427"/>
      <c r="JEM2" s="427"/>
      <c r="JEN2" s="427"/>
      <c r="JEO2" s="427"/>
      <c r="JEP2" s="427"/>
      <c r="JEQ2" s="427"/>
      <c r="JER2" s="427"/>
      <c r="JES2" s="427"/>
      <c r="JET2" s="427"/>
      <c r="JEU2" s="427"/>
      <c r="JEV2" s="427"/>
      <c r="JEW2" s="427"/>
      <c r="JEX2" s="427"/>
      <c r="JEY2" s="427"/>
      <c r="JEZ2" s="427"/>
      <c r="JFA2" s="427"/>
      <c r="JFB2" s="427"/>
      <c r="JFC2" s="427"/>
      <c r="JFD2" s="427"/>
      <c r="JFE2" s="427"/>
      <c r="JFF2" s="427"/>
      <c r="JFG2" s="427"/>
      <c r="JFH2" s="427"/>
      <c r="JFI2" s="427"/>
      <c r="JFJ2" s="427"/>
      <c r="JFK2" s="427"/>
      <c r="JFL2" s="427"/>
      <c r="JFM2" s="427"/>
      <c r="JFN2" s="427"/>
      <c r="JFO2" s="427"/>
      <c r="JFP2" s="427"/>
      <c r="JFQ2" s="427"/>
      <c r="JFR2" s="427"/>
      <c r="JFS2" s="427"/>
      <c r="JFT2" s="427"/>
      <c r="JFU2" s="427"/>
      <c r="JFV2" s="427"/>
      <c r="JFW2" s="427"/>
      <c r="JFX2" s="427"/>
      <c r="JFY2" s="427"/>
      <c r="JFZ2" s="427"/>
      <c r="JGA2" s="427"/>
      <c r="JGB2" s="427"/>
      <c r="JGC2" s="427"/>
      <c r="JGD2" s="427"/>
      <c r="JGE2" s="427"/>
      <c r="JGF2" s="427"/>
      <c r="JGG2" s="427"/>
      <c r="JGH2" s="427"/>
      <c r="JGI2" s="427"/>
      <c r="JGJ2" s="427"/>
      <c r="JGK2" s="427"/>
      <c r="JGL2" s="427"/>
      <c r="JGM2" s="427"/>
      <c r="JGN2" s="427"/>
      <c r="JGO2" s="427"/>
      <c r="JGP2" s="427"/>
      <c r="JGQ2" s="427"/>
      <c r="JGR2" s="427"/>
      <c r="JGS2" s="427"/>
      <c r="JGT2" s="427"/>
      <c r="JGU2" s="427"/>
      <c r="JGV2" s="427"/>
      <c r="JGW2" s="427"/>
      <c r="JGX2" s="427"/>
      <c r="JGY2" s="427"/>
      <c r="JGZ2" s="427"/>
      <c r="JHA2" s="427"/>
      <c r="JHB2" s="427"/>
      <c r="JHC2" s="427"/>
      <c r="JHD2" s="427"/>
      <c r="JHE2" s="427"/>
      <c r="JHF2" s="427"/>
      <c r="JHG2" s="427"/>
      <c r="JHH2" s="427"/>
      <c r="JHI2" s="427"/>
      <c r="JHJ2" s="427"/>
      <c r="JHK2" s="427"/>
      <c r="JHL2" s="427"/>
      <c r="JHM2" s="427"/>
      <c r="JHN2" s="427"/>
      <c r="JHO2" s="427"/>
      <c r="JHP2" s="427"/>
      <c r="JHQ2" s="427"/>
      <c r="JHR2" s="427"/>
      <c r="JHS2" s="427"/>
      <c r="JHT2" s="427"/>
      <c r="JHU2" s="427"/>
      <c r="JHV2" s="427"/>
      <c r="JHW2" s="427"/>
      <c r="JHX2" s="427"/>
      <c r="JHY2" s="427"/>
      <c r="JHZ2" s="427"/>
      <c r="JIA2" s="427"/>
      <c r="JIB2" s="427"/>
      <c r="JIC2" s="427"/>
      <c r="JID2" s="427"/>
      <c r="JIE2" s="427"/>
      <c r="JIF2" s="427"/>
      <c r="JIG2" s="427"/>
      <c r="JIH2" s="427"/>
      <c r="JII2" s="427"/>
      <c r="JIJ2" s="427"/>
      <c r="JIK2" s="427"/>
      <c r="JIL2" s="427"/>
      <c r="JIM2" s="427"/>
      <c r="JIN2" s="427"/>
      <c r="JIO2" s="427"/>
      <c r="JIP2" s="427"/>
      <c r="JIQ2" s="427"/>
      <c r="JIR2" s="427"/>
      <c r="JIS2" s="427"/>
      <c r="JIT2" s="427"/>
      <c r="JIU2" s="427"/>
      <c r="JIV2" s="427"/>
      <c r="JIW2" s="427"/>
      <c r="JIX2" s="427"/>
      <c r="JIY2" s="427"/>
      <c r="JIZ2" s="427"/>
      <c r="JJA2" s="427"/>
      <c r="JJB2" s="427"/>
      <c r="JJC2" s="427"/>
      <c r="JJD2" s="427"/>
      <c r="JJE2" s="427"/>
      <c r="JJF2" s="427"/>
      <c r="JJG2" s="427"/>
      <c r="JJH2" s="427"/>
      <c r="JJI2" s="427"/>
      <c r="JJJ2" s="427"/>
      <c r="JJK2" s="427"/>
      <c r="JJL2" s="427"/>
      <c r="JJM2" s="427"/>
      <c r="JJN2" s="427"/>
      <c r="JJO2" s="427"/>
      <c r="JJP2" s="427"/>
      <c r="JJQ2" s="427"/>
      <c r="JJR2" s="427"/>
      <c r="JJS2" s="427"/>
      <c r="JJT2" s="427"/>
      <c r="JJU2" s="427"/>
      <c r="JJV2" s="427"/>
      <c r="JJW2" s="427"/>
      <c r="JJX2" s="427"/>
      <c r="JJY2" s="427"/>
      <c r="JJZ2" s="427"/>
      <c r="JKA2" s="427"/>
      <c r="JKB2" s="427"/>
      <c r="JKC2" s="427"/>
      <c r="JKD2" s="427"/>
      <c r="JKE2" s="427"/>
      <c r="JKF2" s="427"/>
      <c r="JKG2" s="427"/>
      <c r="JKH2" s="427"/>
      <c r="JKI2" s="427"/>
      <c r="JKJ2" s="427"/>
      <c r="JKK2" s="427"/>
      <c r="JKL2" s="427"/>
      <c r="JKM2" s="427"/>
      <c r="JKN2" s="427"/>
      <c r="JKO2" s="427"/>
      <c r="JKP2" s="427"/>
      <c r="JKQ2" s="427"/>
      <c r="JKR2" s="427"/>
      <c r="JKS2" s="427"/>
      <c r="JKT2" s="427"/>
      <c r="JKU2" s="427"/>
      <c r="JKV2" s="427"/>
      <c r="JKW2" s="427"/>
      <c r="JKX2" s="427"/>
      <c r="JKY2" s="427"/>
      <c r="JKZ2" s="427"/>
      <c r="JLA2" s="427"/>
      <c r="JLB2" s="427"/>
      <c r="JLC2" s="427"/>
      <c r="JLD2" s="427"/>
      <c r="JLE2" s="427"/>
      <c r="JLF2" s="427"/>
      <c r="JLG2" s="427"/>
      <c r="JLH2" s="427"/>
      <c r="JLI2" s="427"/>
      <c r="JLJ2" s="427"/>
      <c r="JLK2" s="427"/>
      <c r="JLL2" s="427"/>
      <c r="JLM2" s="427"/>
      <c r="JLN2" s="427"/>
      <c r="JLO2" s="427"/>
      <c r="JLP2" s="427"/>
      <c r="JLQ2" s="427"/>
      <c r="JLR2" s="427"/>
      <c r="JLS2" s="427"/>
      <c r="JLT2" s="427"/>
      <c r="JLU2" s="427"/>
      <c r="JLV2" s="427"/>
      <c r="JLW2" s="427"/>
      <c r="JLX2" s="427"/>
      <c r="JLY2" s="427"/>
      <c r="JLZ2" s="427"/>
      <c r="JMA2" s="427"/>
      <c r="JMB2" s="427"/>
      <c r="JMC2" s="427"/>
      <c r="JMD2" s="427"/>
      <c r="JME2" s="427"/>
      <c r="JMF2" s="427"/>
      <c r="JMG2" s="427"/>
      <c r="JMH2" s="427"/>
      <c r="JMI2" s="427"/>
      <c r="JMJ2" s="427"/>
      <c r="JMK2" s="427"/>
      <c r="JML2" s="427"/>
      <c r="JMM2" s="427"/>
      <c r="JMN2" s="427"/>
      <c r="JMO2" s="427"/>
      <c r="JMP2" s="427"/>
      <c r="JMQ2" s="427"/>
      <c r="JMR2" s="427"/>
      <c r="JMS2" s="427"/>
      <c r="JMT2" s="427"/>
      <c r="JMU2" s="427"/>
      <c r="JMV2" s="427"/>
      <c r="JMW2" s="427"/>
      <c r="JMX2" s="427"/>
      <c r="JMY2" s="427"/>
      <c r="JMZ2" s="427"/>
      <c r="JNA2" s="427"/>
      <c r="JNB2" s="427"/>
      <c r="JNC2" s="427"/>
      <c r="JND2" s="427"/>
      <c r="JNE2" s="427"/>
      <c r="JNF2" s="427"/>
      <c r="JNG2" s="427"/>
      <c r="JNH2" s="427"/>
      <c r="JNI2" s="427"/>
      <c r="JNJ2" s="427"/>
      <c r="JNK2" s="427"/>
      <c r="JNL2" s="427"/>
      <c r="JNM2" s="427"/>
      <c r="JNN2" s="427"/>
      <c r="JNO2" s="427"/>
      <c r="JNP2" s="427"/>
      <c r="JNQ2" s="427"/>
      <c r="JNR2" s="427"/>
      <c r="JNS2" s="427"/>
      <c r="JNT2" s="427"/>
      <c r="JNU2" s="427"/>
      <c r="JNV2" s="427"/>
      <c r="JNW2" s="427"/>
      <c r="JNX2" s="427"/>
      <c r="JNY2" s="427"/>
      <c r="JNZ2" s="427"/>
      <c r="JOA2" s="427"/>
      <c r="JOB2" s="427"/>
      <c r="JOC2" s="427"/>
      <c r="JOD2" s="427"/>
      <c r="JOE2" s="427"/>
      <c r="JOF2" s="427"/>
      <c r="JOG2" s="427"/>
      <c r="JOH2" s="427"/>
      <c r="JOI2" s="427"/>
      <c r="JOJ2" s="427"/>
      <c r="JOK2" s="427"/>
      <c r="JOL2" s="427"/>
      <c r="JOM2" s="427"/>
      <c r="JON2" s="427"/>
      <c r="JOO2" s="427"/>
      <c r="JOP2" s="427"/>
      <c r="JOQ2" s="427"/>
      <c r="JOR2" s="427"/>
      <c r="JOS2" s="427"/>
      <c r="JOT2" s="427"/>
      <c r="JOU2" s="427"/>
      <c r="JOV2" s="427"/>
      <c r="JOW2" s="427"/>
      <c r="JOX2" s="427"/>
      <c r="JOY2" s="427"/>
      <c r="JOZ2" s="427"/>
      <c r="JPA2" s="427"/>
      <c r="JPB2" s="427"/>
      <c r="JPC2" s="427"/>
      <c r="JPD2" s="427"/>
      <c r="JPE2" s="427"/>
      <c r="JPF2" s="427"/>
      <c r="JPG2" s="427"/>
      <c r="JPH2" s="427"/>
      <c r="JPI2" s="427"/>
      <c r="JPJ2" s="427"/>
      <c r="JPK2" s="427"/>
      <c r="JPL2" s="427"/>
      <c r="JPM2" s="427"/>
      <c r="JPN2" s="427"/>
      <c r="JPO2" s="427"/>
      <c r="JPP2" s="427"/>
      <c r="JPQ2" s="427"/>
      <c r="JPR2" s="427"/>
      <c r="JPS2" s="427"/>
      <c r="JPT2" s="427"/>
      <c r="JPU2" s="427"/>
      <c r="JPV2" s="427"/>
      <c r="JPW2" s="427"/>
      <c r="JPX2" s="427"/>
      <c r="JPY2" s="427"/>
      <c r="JPZ2" s="427"/>
      <c r="JQA2" s="427"/>
      <c r="JQB2" s="427"/>
      <c r="JQC2" s="427"/>
      <c r="JQD2" s="427"/>
      <c r="JQE2" s="427"/>
      <c r="JQF2" s="427"/>
      <c r="JQG2" s="427"/>
      <c r="JQH2" s="427"/>
      <c r="JQI2" s="427"/>
      <c r="JQJ2" s="427"/>
      <c r="JQK2" s="427"/>
      <c r="JQL2" s="427"/>
      <c r="JQM2" s="427"/>
      <c r="JQN2" s="427"/>
      <c r="JQO2" s="427"/>
      <c r="JQP2" s="427"/>
      <c r="JQQ2" s="427"/>
      <c r="JQR2" s="427"/>
      <c r="JQS2" s="427"/>
      <c r="JQT2" s="427"/>
      <c r="JQU2" s="427"/>
      <c r="JQV2" s="427"/>
      <c r="JQW2" s="427"/>
      <c r="JQX2" s="427"/>
      <c r="JQY2" s="427"/>
      <c r="JQZ2" s="427"/>
      <c r="JRA2" s="427"/>
      <c r="JRB2" s="427"/>
      <c r="JRC2" s="427"/>
      <c r="JRD2" s="427"/>
      <c r="JRE2" s="427"/>
      <c r="JRF2" s="427"/>
      <c r="JRG2" s="427"/>
      <c r="JRH2" s="427"/>
      <c r="JRI2" s="427"/>
      <c r="JRJ2" s="427"/>
      <c r="JRK2" s="427"/>
      <c r="JRL2" s="427"/>
      <c r="JRM2" s="427"/>
      <c r="JRN2" s="427"/>
      <c r="JRO2" s="427"/>
      <c r="JRP2" s="427"/>
      <c r="JRQ2" s="427"/>
      <c r="JRR2" s="427"/>
      <c r="JRS2" s="427"/>
      <c r="JRT2" s="427"/>
      <c r="JRU2" s="427"/>
      <c r="JRV2" s="427"/>
      <c r="JRW2" s="427"/>
      <c r="JRX2" s="427"/>
      <c r="JRY2" s="427"/>
      <c r="JRZ2" s="427"/>
      <c r="JSA2" s="427"/>
      <c r="JSB2" s="427"/>
      <c r="JSC2" s="427"/>
      <c r="JSD2" s="427"/>
      <c r="JSE2" s="427"/>
      <c r="JSF2" s="427"/>
      <c r="JSG2" s="427"/>
      <c r="JSH2" s="427"/>
      <c r="JSI2" s="427"/>
      <c r="JSJ2" s="427"/>
      <c r="JSK2" s="427"/>
      <c r="JSL2" s="427"/>
      <c r="JSM2" s="427"/>
      <c r="JSN2" s="427"/>
      <c r="JSO2" s="427"/>
      <c r="JSP2" s="427"/>
      <c r="JSQ2" s="427"/>
      <c r="JSR2" s="427"/>
      <c r="JSS2" s="427"/>
      <c r="JST2" s="427"/>
      <c r="JSU2" s="427"/>
      <c r="JSV2" s="427"/>
      <c r="JSW2" s="427"/>
      <c r="JSX2" s="427"/>
      <c r="JSY2" s="427"/>
      <c r="JSZ2" s="427"/>
      <c r="JTA2" s="427"/>
      <c r="JTB2" s="427"/>
      <c r="JTC2" s="427"/>
      <c r="JTD2" s="427"/>
      <c r="JTE2" s="427"/>
      <c r="JTF2" s="427"/>
      <c r="JTG2" s="427"/>
      <c r="JTH2" s="427"/>
      <c r="JTI2" s="427"/>
      <c r="JTJ2" s="427"/>
      <c r="JTK2" s="427"/>
      <c r="JTL2" s="427"/>
      <c r="JTM2" s="427"/>
      <c r="JTN2" s="427"/>
      <c r="JTO2" s="427"/>
      <c r="JTP2" s="427"/>
      <c r="JTQ2" s="427"/>
      <c r="JTR2" s="427"/>
      <c r="JTS2" s="427"/>
      <c r="JTT2" s="427"/>
      <c r="JTU2" s="427"/>
      <c r="JTV2" s="427"/>
      <c r="JTW2" s="427"/>
      <c r="JTX2" s="427"/>
      <c r="JTY2" s="427"/>
      <c r="JTZ2" s="427"/>
      <c r="JUA2" s="427"/>
      <c r="JUB2" s="427"/>
      <c r="JUC2" s="427"/>
      <c r="JUD2" s="427"/>
      <c r="JUE2" s="427"/>
      <c r="JUF2" s="427"/>
      <c r="JUG2" s="427"/>
      <c r="JUH2" s="427"/>
      <c r="JUI2" s="427"/>
      <c r="JUJ2" s="427"/>
      <c r="JUK2" s="427"/>
      <c r="JUL2" s="427"/>
      <c r="JUM2" s="427"/>
      <c r="JUN2" s="427"/>
      <c r="JUO2" s="427"/>
      <c r="JUP2" s="427"/>
      <c r="JUQ2" s="427"/>
      <c r="JUR2" s="427"/>
      <c r="JUS2" s="427"/>
      <c r="JUT2" s="427"/>
      <c r="JUU2" s="427"/>
      <c r="JUV2" s="427"/>
      <c r="JUW2" s="427"/>
      <c r="JUX2" s="427"/>
      <c r="JUY2" s="427"/>
      <c r="JUZ2" s="427"/>
      <c r="JVA2" s="427"/>
      <c r="JVB2" s="427"/>
      <c r="JVC2" s="427"/>
      <c r="JVD2" s="427"/>
      <c r="JVE2" s="427"/>
      <c r="JVF2" s="427"/>
      <c r="JVG2" s="427"/>
      <c r="JVH2" s="427"/>
      <c r="JVI2" s="427"/>
      <c r="JVJ2" s="427"/>
      <c r="JVK2" s="427"/>
      <c r="JVL2" s="427"/>
      <c r="JVM2" s="427"/>
      <c r="JVN2" s="427"/>
      <c r="JVO2" s="427"/>
      <c r="JVP2" s="427"/>
      <c r="JVQ2" s="427"/>
      <c r="JVR2" s="427"/>
      <c r="JVS2" s="427"/>
      <c r="JVT2" s="427"/>
      <c r="JVU2" s="427"/>
      <c r="JVV2" s="427"/>
      <c r="JVW2" s="427"/>
      <c r="JVX2" s="427"/>
      <c r="JVY2" s="427"/>
      <c r="JVZ2" s="427"/>
      <c r="JWA2" s="427"/>
      <c r="JWB2" s="427"/>
      <c r="JWC2" s="427"/>
      <c r="JWD2" s="427"/>
      <c r="JWE2" s="427"/>
      <c r="JWF2" s="427"/>
      <c r="JWG2" s="427"/>
      <c r="JWH2" s="427"/>
      <c r="JWI2" s="427"/>
      <c r="JWJ2" s="427"/>
      <c r="JWK2" s="427"/>
      <c r="JWL2" s="427"/>
      <c r="JWM2" s="427"/>
      <c r="JWN2" s="427"/>
      <c r="JWO2" s="427"/>
      <c r="JWP2" s="427"/>
      <c r="JWQ2" s="427"/>
      <c r="JWR2" s="427"/>
      <c r="JWS2" s="427"/>
      <c r="JWT2" s="427"/>
      <c r="JWU2" s="427"/>
      <c r="JWV2" s="427"/>
      <c r="JWW2" s="427"/>
      <c r="JWX2" s="427"/>
      <c r="JWY2" s="427"/>
      <c r="JWZ2" s="427"/>
      <c r="JXA2" s="427"/>
      <c r="JXB2" s="427"/>
      <c r="JXC2" s="427"/>
      <c r="JXD2" s="427"/>
      <c r="JXE2" s="427"/>
      <c r="JXF2" s="427"/>
      <c r="JXG2" s="427"/>
      <c r="JXH2" s="427"/>
      <c r="JXI2" s="427"/>
      <c r="JXJ2" s="427"/>
      <c r="JXK2" s="427"/>
      <c r="JXL2" s="427"/>
      <c r="JXM2" s="427"/>
      <c r="JXN2" s="427"/>
      <c r="JXO2" s="427"/>
      <c r="JXP2" s="427"/>
      <c r="JXQ2" s="427"/>
      <c r="JXR2" s="427"/>
      <c r="JXS2" s="427"/>
      <c r="JXT2" s="427"/>
      <c r="JXU2" s="427"/>
      <c r="JXV2" s="427"/>
      <c r="JXW2" s="427"/>
      <c r="JXX2" s="427"/>
      <c r="JXY2" s="427"/>
      <c r="JXZ2" s="427"/>
      <c r="JYA2" s="427"/>
      <c r="JYB2" s="427"/>
      <c r="JYC2" s="427"/>
      <c r="JYD2" s="427"/>
      <c r="JYE2" s="427"/>
      <c r="JYF2" s="427"/>
      <c r="JYG2" s="427"/>
      <c r="JYH2" s="427"/>
      <c r="JYI2" s="427"/>
      <c r="JYJ2" s="427"/>
      <c r="JYK2" s="427"/>
      <c r="JYL2" s="427"/>
      <c r="JYM2" s="427"/>
      <c r="JYN2" s="427"/>
      <c r="JYO2" s="427"/>
      <c r="JYP2" s="427"/>
      <c r="JYQ2" s="427"/>
      <c r="JYR2" s="427"/>
      <c r="JYS2" s="427"/>
      <c r="JYT2" s="427"/>
      <c r="JYU2" s="427"/>
      <c r="JYV2" s="427"/>
      <c r="JYW2" s="427"/>
      <c r="JYX2" s="427"/>
      <c r="JYY2" s="427"/>
      <c r="JYZ2" s="427"/>
      <c r="JZA2" s="427"/>
      <c r="JZB2" s="427"/>
      <c r="JZC2" s="427"/>
      <c r="JZD2" s="427"/>
      <c r="JZE2" s="427"/>
      <c r="JZF2" s="427"/>
      <c r="JZG2" s="427"/>
      <c r="JZH2" s="427"/>
      <c r="JZI2" s="427"/>
      <c r="JZJ2" s="427"/>
      <c r="JZK2" s="427"/>
      <c r="JZL2" s="427"/>
      <c r="JZM2" s="427"/>
      <c r="JZN2" s="427"/>
      <c r="JZO2" s="427"/>
      <c r="JZP2" s="427"/>
      <c r="JZQ2" s="427"/>
      <c r="JZR2" s="427"/>
      <c r="JZS2" s="427"/>
      <c r="JZT2" s="427"/>
      <c r="JZU2" s="427"/>
      <c r="JZV2" s="427"/>
      <c r="JZW2" s="427"/>
      <c r="JZX2" s="427"/>
      <c r="JZY2" s="427"/>
      <c r="JZZ2" s="427"/>
      <c r="KAA2" s="427"/>
      <c r="KAB2" s="427"/>
      <c r="KAC2" s="427"/>
      <c r="KAD2" s="427"/>
      <c r="KAE2" s="427"/>
      <c r="KAF2" s="427"/>
      <c r="KAG2" s="427"/>
      <c r="KAH2" s="427"/>
      <c r="KAI2" s="427"/>
      <c r="KAJ2" s="427"/>
      <c r="KAK2" s="427"/>
      <c r="KAL2" s="427"/>
      <c r="KAM2" s="427"/>
      <c r="KAN2" s="427"/>
      <c r="KAO2" s="427"/>
      <c r="KAP2" s="427"/>
      <c r="KAQ2" s="427"/>
      <c r="KAR2" s="427"/>
      <c r="KAS2" s="427"/>
      <c r="KAT2" s="427"/>
      <c r="KAU2" s="427"/>
      <c r="KAV2" s="427"/>
      <c r="KAW2" s="427"/>
      <c r="KAX2" s="427"/>
      <c r="KAY2" s="427"/>
      <c r="KAZ2" s="427"/>
      <c r="KBA2" s="427"/>
      <c r="KBB2" s="427"/>
      <c r="KBC2" s="427"/>
      <c r="KBD2" s="427"/>
      <c r="KBE2" s="427"/>
      <c r="KBF2" s="427"/>
      <c r="KBG2" s="427"/>
      <c r="KBH2" s="427"/>
      <c r="KBI2" s="427"/>
      <c r="KBJ2" s="427"/>
      <c r="KBK2" s="427"/>
      <c r="KBL2" s="427"/>
      <c r="KBM2" s="427"/>
      <c r="KBN2" s="427"/>
      <c r="KBO2" s="427"/>
      <c r="KBP2" s="427"/>
      <c r="KBQ2" s="427"/>
      <c r="KBR2" s="427"/>
      <c r="KBS2" s="427"/>
      <c r="KBT2" s="427"/>
      <c r="KBU2" s="427"/>
      <c r="KBV2" s="427"/>
      <c r="KBW2" s="427"/>
      <c r="KBX2" s="427"/>
      <c r="KBY2" s="427"/>
      <c r="KBZ2" s="427"/>
      <c r="KCA2" s="427"/>
      <c r="KCB2" s="427"/>
      <c r="KCC2" s="427"/>
      <c r="KCD2" s="427"/>
      <c r="KCE2" s="427"/>
      <c r="KCF2" s="427"/>
      <c r="KCG2" s="427"/>
      <c r="KCH2" s="427"/>
      <c r="KCI2" s="427"/>
      <c r="KCJ2" s="427"/>
      <c r="KCK2" s="427"/>
      <c r="KCL2" s="427"/>
      <c r="KCM2" s="427"/>
      <c r="KCN2" s="427"/>
      <c r="KCO2" s="427"/>
      <c r="KCP2" s="427"/>
      <c r="KCQ2" s="427"/>
      <c r="KCR2" s="427"/>
      <c r="KCS2" s="427"/>
      <c r="KCT2" s="427"/>
      <c r="KCU2" s="427"/>
      <c r="KCV2" s="427"/>
      <c r="KCW2" s="427"/>
      <c r="KCX2" s="427"/>
      <c r="KCY2" s="427"/>
      <c r="KCZ2" s="427"/>
      <c r="KDA2" s="427"/>
      <c r="KDB2" s="427"/>
      <c r="KDC2" s="427"/>
      <c r="KDD2" s="427"/>
      <c r="KDE2" s="427"/>
      <c r="KDF2" s="427"/>
      <c r="KDG2" s="427"/>
      <c r="KDH2" s="427"/>
      <c r="KDI2" s="427"/>
      <c r="KDJ2" s="427"/>
      <c r="KDK2" s="427"/>
      <c r="KDL2" s="427"/>
      <c r="KDM2" s="427"/>
      <c r="KDN2" s="427"/>
      <c r="KDO2" s="427"/>
      <c r="KDP2" s="427"/>
      <c r="KDQ2" s="427"/>
      <c r="KDR2" s="427"/>
      <c r="KDS2" s="427"/>
      <c r="KDT2" s="427"/>
      <c r="KDU2" s="427"/>
      <c r="KDV2" s="427"/>
      <c r="KDW2" s="427"/>
      <c r="KDX2" s="427"/>
      <c r="KDY2" s="427"/>
      <c r="KDZ2" s="427"/>
      <c r="KEA2" s="427"/>
      <c r="KEB2" s="427"/>
      <c r="KEC2" s="427"/>
      <c r="KED2" s="427"/>
      <c r="KEE2" s="427"/>
      <c r="KEF2" s="427"/>
      <c r="KEG2" s="427"/>
      <c r="KEH2" s="427"/>
      <c r="KEI2" s="427"/>
      <c r="KEJ2" s="427"/>
      <c r="KEK2" s="427"/>
      <c r="KEL2" s="427"/>
      <c r="KEM2" s="427"/>
      <c r="KEN2" s="427"/>
      <c r="KEO2" s="427"/>
      <c r="KEP2" s="427"/>
      <c r="KEQ2" s="427"/>
      <c r="KER2" s="427"/>
      <c r="KES2" s="427"/>
      <c r="KET2" s="427"/>
      <c r="KEU2" s="427"/>
      <c r="KEV2" s="427"/>
      <c r="KEW2" s="427"/>
      <c r="KEX2" s="427"/>
      <c r="KEY2" s="427"/>
      <c r="KEZ2" s="427"/>
      <c r="KFA2" s="427"/>
      <c r="KFB2" s="427"/>
      <c r="KFC2" s="427"/>
      <c r="KFD2" s="427"/>
      <c r="KFE2" s="427"/>
      <c r="KFF2" s="427"/>
      <c r="KFG2" s="427"/>
      <c r="KFH2" s="427"/>
      <c r="KFI2" s="427"/>
      <c r="KFJ2" s="427"/>
      <c r="KFK2" s="427"/>
      <c r="KFL2" s="427"/>
      <c r="KFM2" s="427"/>
      <c r="KFN2" s="427"/>
      <c r="KFO2" s="427"/>
      <c r="KFP2" s="427"/>
      <c r="KFQ2" s="427"/>
      <c r="KFR2" s="427"/>
      <c r="KFS2" s="427"/>
      <c r="KFT2" s="427"/>
      <c r="KFU2" s="427"/>
      <c r="KFV2" s="427"/>
      <c r="KFW2" s="427"/>
      <c r="KFX2" s="427"/>
      <c r="KFY2" s="427"/>
      <c r="KFZ2" s="427"/>
      <c r="KGA2" s="427"/>
      <c r="KGB2" s="427"/>
      <c r="KGC2" s="427"/>
      <c r="KGD2" s="427"/>
      <c r="KGE2" s="427"/>
      <c r="KGF2" s="427"/>
      <c r="KGG2" s="427"/>
      <c r="KGH2" s="427"/>
      <c r="KGI2" s="427"/>
      <c r="KGJ2" s="427"/>
      <c r="KGK2" s="427"/>
      <c r="KGL2" s="427"/>
      <c r="KGM2" s="427"/>
      <c r="KGN2" s="427"/>
      <c r="KGO2" s="427"/>
      <c r="KGP2" s="427"/>
      <c r="KGQ2" s="427"/>
      <c r="KGR2" s="427"/>
      <c r="KGS2" s="427"/>
      <c r="KGT2" s="427"/>
      <c r="KGU2" s="427"/>
      <c r="KGV2" s="427"/>
      <c r="KGW2" s="427"/>
      <c r="KGX2" s="427"/>
      <c r="KGY2" s="427"/>
      <c r="KGZ2" s="427"/>
      <c r="KHA2" s="427"/>
      <c r="KHB2" s="427"/>
      <c r="KHC2" s="427"/>
      <c r="KHD2" s="427"/>
      <c r="KHE2" s="427"/>
      <c r="KHF2" s="427"/>
      <c r="KHG2" s="427"/>
      <c r="KHH2" s="427"/>
      <c r="KHI2" s="427"/>
      <c r="KHJ2" s="427"/>
      <c r="KHK2" s="427"/>
      <c r="KHL2" s="427"/>
      <c r="KHM2" s="427"/>
      <c r="KHN2" s="427"/>
      <c r="KHO2" s="427"/>
      <c r="KHP2" s="427"/>
      <c r="KHQ2" s="427"/>
      <c r="KHR2" s="427"/>
      <c r="KHS2" s="427"/>
      <c r="KHT2" s="427"/>
      <c r="KHU2" s="427"/>
      <c r="KHV2" s="427"/>
      <c r="KHW2" s="427"/>
      <c r="KHX2" s="427"/>
      <c r="KHY2" s="427"/>
      <c r="KHZ2" s="427"/>
      <c r="KIA2" s="427"/>
      <c r="KIB2" s="427"/>
      <c r="KIC2" s="427"/>
      <c r="KID2" s="427"/>
      <c r="KIE2" s="427"/>
      <c r="KIF2" s="427"/>
      <c r="KIG2" s="427"/>
      <c r="KIH2" s="427"/>
      <c r="KII2" s="427"/>
      <c r="KIJ2" s="427"/>
      <c r="KIK2" s="427"/>
      <c r="KIL2" s="427"/>
      <c r="KIM2" s="427"/>
      <c r="KIN2" s="427"/>
      <c r="KIO2" s="427"/>
      <c r="KIP2" s="427"/>
      <c r="KIQ2" s="427"/>
      <c r="KIR2" s="427"/>
      <c r="KIS2" s="427"/>
      <c r="KIT2" s="427"/>
      <c r="KIU2" s="427"/>
      <c r="KIV2" s="427"/>
      <c r="KIW2" s="427"/>
      <c r="KIX2" s="427"/>
      <c r="KIY2" s="427"/>
      <c r="KIZ2" s="427"/>
      <c r="KJA2" s="427"/>
      <c r="KJB2" s="427"/>
      <c r="KJC2" s="427"/>
      <c r="KJD2" s="427"/>
      <c r="KJE2" s="427"/>
      <c r="KJF2" s="427"/>
      <c r="KJG2" s="427"/>
      <c r="KJH2" s="427"/>
      <c r="KJI2" s="427"/>
      <c r="KJJ2" s="427"/>
      <c r="KJK2" s="427"/>
      <c r="KJL2" s="427"/>
      <c r="KJM2" s="427"/>
      <c r="KJN2" s="427"/>
      <c r="KJO2" s="427"/>
      <c r="KJP2" s="427"/>
      <c r="KJQ2" s="427"/>
      <c r="KJR2" s="427"/>
      <c r="KJS2" s="427"/>
      <c r="KJT2" s="427"/>
      <c r="KJU2" s="427"/>
      <c r="KJV2" s="427"/>
      <c r="KJW2" s="427"/>
      <c r="KJX2" s="427"/>
      <c r="KJY2" s="427"/>
      <c r="KJZ2" s="427"/>
      <c r="KKA2" s="427"/>
      <c r="KKB2" s="427"/>
      <c r="KKC2" s="427"/>
      <c r="KKD2" s="427"/>
      <c r="KKE2" s="427"/>
      <c r="KKF2" s="427"/>
      <c r="KKG2" s="427"/>
      <c r="KKH2" s="427"/>
      <c r="KKI2" s="427"/>
      <c r="KKJ2" s="427"/>
      <c r="KKK2" s="427"/>
      <c r="KKL2" s="427"/>
      <c r="KKM2" s="427"/>
      <c r="KKN2" s="427"/>
      <c r="KKO2" s="427"/>
      <c r="KKP2" s="427"/>
      <c r="KKQ2" s="427"/>
      <c r="KKR2" s="427"/>
      <c r="KKS2" s="427"/>
      <c r="KKT2" s="427"/>
      <c r="KKU2" s="427"/>
      <c r="KKV2" s="427"/>
      <c r="KKW2" s="427"/>
      <c r="KKX2" s="427"/>
      <c r="KKY2" s="427"/>
      <c r="KKZ2" s="427"/>
      <c r="KLA2" s="427"/>
      <c r="KLB2" s="427"/>
      <c r="KLC2" s="427"/>
      <c r="KLD2" s="427"/>
      <c r="KLE2" s="427"/>
      <c r="KLF2" s="427"/>
      <c r="KLG2" s="427"/>
      <c r="KLH2" s="427"/>
      <c r="KLI2" s="427"/>
      <c r="KLJ2" s="427"/>
      <c r="KLK2" s="427"/>
      <c r="KLL2" s="427"/>
      <c r="KLM2" s="427"/>
      <c r="KLN2" s="427"/>
      <c r="KLO2" s="427"/>
      <c r="KLP2" s="427"/>
      <c r="KLQ2" s="427"/>
      <c r="KLR2" s="427"/>
      <c r="KLS2" s="427"/>
      <c r="KLT2" s="427"/>
      <c r="KLU2" s="427"/>
      <c r="KLV2" s="427"/>
      <c r="KLW2" s="427"/>
      <c r="KLX2" s="427"/>
      <c r="KLY2" s="427"/>
      <c r="KLZ2" s="427"/>
      <c r="KMA2" s="427"/>
      <c r="KMB2" s="427"/>
      <c r="KMC2" s="427"/>
      <c r="KMD2" s="427"/>
      <c r="KME2" s="427"/>
      <c r="KMF2" s="427"/>
      <c r="KMG2" s="427"/>
      <c r="KMH2" s="427"/>
      <c r="KMI2" s="427"/>
      <c r="KMJ2" s="427"/>
      <c r="KMK2" s="427"/>
      <c r="KML2" s="427"/>
      <c r="KMM2" s="427"/>
      <c r="KMN2" s="427"/>
      <c r="KMO2" s="427"/>
      <c r="KMP2" s="427"/>
      <c r="KMQ2" s="427"/>
      <c r="KMR2" s="427"/>
      <c r="KMS2" s="427"/>
      <c r="KMT2" s="427"/>
      <c r="KMU2" s="427"/>
      <c r="KMV2" s="427"/>
      <c r="KMW2" s="427"/>
      <c r="KMX2" s="427"/>
      <c r="KMY2" s="427"/>
      <c r="KMZ2" s="427"/>
      <c r="KNA2" s="427"/>
      <c r="KNB2" s="427"/>
      <c r="KNC2" s="427"/>
      <c r="KND2" s="427"/>
      <c r="KNE2" s="427"/>
      <c r="KNF2" s="427"/>
      <c r="KNG2" s="427"/>
      <c r="KNH2" s="427"/>
      <c r="KNI2" s="427"/>
      <c r="KNJ2" s="427"/>
      <c r="KNK2" s="427"/>
      <c r="KNL2" s="427"/>
      <c r="KNM2" s="427"/>
      <c r="KNN2" s="427"/>
      <c r="KNO2" s="427"/>
      <c r="KNP2" s="427"/>
      <c r="KNQ2" s="427"/>
      <c r="KNR2" s="427"/>
      <c r="KNS2" s="427"/>
      <c r="KNT2" s="427"/>
      <c r="KNU2" s="427"/>
      <c r="KNV2" s="427"/>
      <c r="KNW2" s="427"/>
      <c r="KNX2" s="427"/>
      <c r="KNY2" s="427"/>
      <c r="KNZ2" s="427"/>
      <c r="KOA2" s="427"/>
      <c r="KOB2" s="427"/>
      <c r="KOC2" s="427"/>
      <c r="KOD2" s="427"/>
      <c r="KOE2" s="427"/>
      <c r="KOF2" s="427"/>
      <c r="KOG2" s="427"/>
      <c r="KOH2" s="427"/>
      <c r="KOI2" s="427"/>
      <c r="KOJ2" s="427"/>
      <c r="KOK2" s="427"/>
      <c r="KOL2" s="427"/>
      <c r="KOM2" s="427"/>
      <c r="KON2" s="427"/>
      <c r="KOO2" s="427"/>
      <c r="KOP2" s="427"/>
      <c r="KOQ2" s="427"/>
      <c r="KOR2" s="427"/>
      <c r="KOS2" s="427"/>
      <c r="KOT2" s="427"/>
      <c r="KOU2" s="427"/>
      <c r="KOV2" s="427"/>
      <c r="KOW2" s="427"/>
      <c r="KOX2" s="427"/>
      <c r="KOY2" s="427"/>
      <c r="KOZ2" s="427"/>
      <c r="KPA2" s="427"/>
      <c r="KPB2" s="427"/>
      <c r="KPC2" s="427"/>
      <c r="KPD2" s="427"/>
      <c r="KPE2" s="427"/>
      <c r="KPF2" s="427"/>
      <c r="KPG2" s="427"/>
      <c r="KPH2" s="427"/>
      <c r="KPI2" s="427"/>
      <c r="KPJ2" s="427"/>
      <c r="KPK2" s="427"/>
      <c r="KPL2" s="427"/>
      <c r="KPM2" s="427"/>
      <c r="KPN2" s="427"/>
      <c r="KPO2" s="427"/>
      <c r="KPP2" s="427"/>
      <c r="KPQ2" s="427"/>
      <c r="KPR2" s="427"/>
      <c r="KPS2" s="427"/>
      <c r="KPT2" s="427"/>
      <c r="KPU2" s="427"/>
      <c r="KPV2" s="427"/>
      <c r="KPW2" s="427"/>
      <c r="KPX2" s="427"/>
      <c r="KPY2" s="427"/>
      <c r="KPZ2" s="427"/>
      <c r="KQA2" s="427"/>
      <c r="KQB2" s="427"/>
      <c r="KQC2" s="427"/>
      <c r="KQD2" s="427"/>
      <c r="KQE2" s="427"/>
      <c r="KQF2" s="427"/>
      <c r="KQG2" s="427"/>
      <c r="KQH2" s="427"/>
      <c r="KQI2" s="427"/>
      <c r="KQJ2" s="427"/>
      <c r="KQK2" s="427"/>
      <c r="KQL2" s="427"/>
      <c r="KQM2" s="427"/>
      <c r="KQN2" s="427"/>
      <c r="KQO2" s="427"/>
      <c r="KQP2" s="427"/>
      <c r="KQQ2" s="427"/>
      <c r="KQR2" s="427"/>
      <c r="KQS2" s="427"/>
      <c r="KQT2" s="427"/>
      <c r="KQU2" s="427"/>
      <c r="KQV2" s="427"/>
      <c r="KQW2" s="427"/>
      <c r="KQX2" s="427"/>
      <c r="KQY2" s="427"/>
      <c r="KQZ2" s="427"/>
      <c r="KRA2" s="427"/>
      <c r="KRB2" s="427"/>
      <c r="KRC2" s="427"/>
      <c r="KRD2" s="427"/>
      <c r="KRE2" s="427"/>
      <c r="KRF2" s="427"/>
      <c r="KRG2" s="427"/>
      <c r="KRH2" s="427"/>
      <c r="KRI2" s="427"/>
      <c r="KRJ2" s="427"/>
      <c r="KRK2" s="427"/>
      <c r="KRL2" s="427"/>
      <c r="KRM2" s="427"/>
      <c r="KRN2" s="427"/>
      <c r="KRO2" s="427"/>
      <c r="KRP2" s="427"/>
      <c r="KRQ2" s="427"/>
      <c r="KRR2" s="427"/>
      <c r="KRS2" s="427"/>
      <c r="KRT2" s="427"/>
      <c r="KRU2" s="427"/>
      <c r="KRV2" s="427"/>
      <c r="KRW2" s="427"/>
      <c r="KRX2" s="427"/>
      <c r="KRY2" s="427"/>
      <c r="KRZ2" s="427"/>
      <c r="KSA2" s="427"/>
      <c r="KSB2" s="427"/>
      <c r="KSC2" s="427"/>
      <c r="KSD2" s="427"/>
      <c r="KSE2" s="427"/>
      <c r="KSF2" s="427"/>
      <c r="KSG2" s="427"/>
      <c r="KSH2" s="427"/>
      <c r="KSI2" s="427"/>
      <c r="KSJ2" s="427"/>
      <c r="KSK2" s="427"/>
      <c r="KSL2" s="427"/>
      <c r="KSM2" s="427"/>
      <c r="KSN2" s="427"/>
      <c r="KSO2" s="427"/>
      <c r="KSP2" s="427"/>
      <c r="KSQ2" s="427"/>
      <c r="KSR2" s="427"/>
      <c r="KSS2" s="427"/>
      <c r="KST2" s="427"/>
      <c r="KSU2" s="427"/>
      <c r="KSV2" s="427"/>
      <c r="KSW2" s="427"/>
      <c r="KSX2" s="427"/>
      <c r="KSY2" s="427"/>
      <c r="KSZ2" s="427"/>
      <c r="KTA2" s="427"/>
      <c r="KTB2" s="427"/>
      <c r="KTC2" s="427"/>
      <c r="KTD2" s="427"/>
      <c r="KTE2" s="427"/>
      <c r="KTF2" s="427"/>
      <c r="KTG2" s="427"/>
      <c r="KTH2" s="427"/>
      <c r="KTI2" s="427"/>
      <c r="KTJ2" s="427"/>
      <c r="KTK2" s="427"/>
      <c r="KTL2" s="427"/>
      <c r="KTM2" s="427"/>
      <c r="KTN2" s="427"/>
      <c r="KTO2" s="427"/>
      <c r="KTP2" s="427"/>
      <c r="KTQ2" s="427"/>
      <c r="KTR2" s="427"/>
      <c r="KTS2" s="427"/>
      <c r="KTT2" s="427"/>
      <c r="KTU2" s="427"/>
      <c r="KTV2" s="427"/>
      <c r="KTW2" s="427"/>
      <c r="KTX2" s="427"/>
      <c r="KTY2" s="427"/>
      <c r="KTZ2" s="427"/>
      <c r="KUA2" s="427"/>
      <c r="KUB2" s="427"/>
      <c r="KUC2" s="427"/>
      <c r="KUD2" s="427"/>
      <c r="KUE2" s="427"/>
      <c r="KUF2" s="427"/>
      <c r="KUG2" s="427"/>
      <c r="KUH2" s="427"/>
      <c r="KUI2" s="427"/>
      <c r="KUJ2" s="427"/>
      <c r="KUK2" s="427"/>
      <c r="KUL2" s="427"/>
      <c r="KUM2" s="427"/>
      <c r="KUN2" s="427"/>
      <c r="KUO2" s="427"/>
      <c r="KUP2" s="427"/>
      <c r="KUQ2" s="427"/>
      <c r="KUR2" s="427"/>
      <c r="KUS2" s="427"/>
      <c r="KUT2" s="427"/>
      <c r="KUU2" s="427"/>
      <c r="KUV2" s="427"/>
      <c r="KUW2" s="427"/>
      <c r="KUX2" s="427"/>
      <c r="KUY2" s="427"/>
      <c r="KUZ2" s="427"/>
      <c r="KVA2" s="427"/>
      <c r="KVB2" s="427"/>
      <c r="KVC2" s="427"/>
      <c r="KVD2" s="427"/>
      <c r="KVE2" s="427"/>
      <c r="KVF2" s="427"/>
      <c r="KVG2" s="427"/>
      <c r="KVH2" s="427"/>
      <c r="KVI2" s="427"/>
      <c r="KVJ2" s="427"/>
      <c r="KVK2" s="427"/>
      <c r="KVL2" s="427"/>
      <c r="KVM2" s="427"/>
      <c r="KVN2" s="427"/>
      <c r="KVO2" s="427"/>
      <c r="KVP2" s="427"/>
      <c r="KVQ2" s="427"/>
      <c r="KVR2" s="427"/>
      <c r="KVS2" s="427"/>
      <c r="KVT2" s="427"/>
      <c r="KVU2" s="427"/>
      <c r="KVV2" s="427"/>
      <c r="KVW2" s="427"/>
      <c r="KVX2" s="427"/>
      <c r="KVY2" s="427"/>
      <c r="KVZ2" s="427"/>
      <c r="KWA2" s="427"/>
      <c r="KWB2" s="427"/>
      <c r="KWC2" s="427"/>
      <c r="KWD2" s="427"/>
      <c r="KWE2" s="427"/>
      <c r="KWF2" s="427"/>
      <c r="KWG2" s="427"/>
      <c r="KWH2" s="427"/>
      <c r="KWI2" s="427"/>
      <c r="KWJ2" s="427"/>
      <c r="KWK2" s="427"/>
      <c r="KWL2" s="427"/>
      <c r="KWM2" s="427"/>
      <c r="KWN2" s="427"/>
      <c r="KWO2" s="427"/>
      <c r="KWP2" s="427"/>
      <c r="KWQ2" s="427"/>
      <c r="KWR2" s="427"/>
      <c r="KWS2" s="427"/>
      <c r="KWT2" s="427"/>
      <c r="KWU2" s="427"/>
      <c r="KWV2" s="427"/>
      <c r="KWW2" s="427"/>
      <c r="KWX2" s="427"/>
      <c r="KWY2" s="427"/>
      <c r="KWZ2" s="427"/>
      <c r="KXA2" s="427"/>
      <c r="KXB2" s="427"/>
      <c r="KXC2" s="427"/>
      <c r="KXD2" s="427"/>
      <c r="KXE2" s="427"/>
      <c r="KXF2" s="427"/>
      <c r="KXG2" s="427"/>
      <c r="KXH2" s="427"/>
      <c r="KXI2" s="427"/>
      <c r="KXJ2" s="427"/>
      <c r="KXK2" s="427"/>
      <c r="KXL2" s="427"/>
      <c r="KXM2" s="427"/>
      <c r="KXN2" s="427"/>
      <c r="KXO2" s="427"/>
      <c r="KXP2" s="427"/>
      <c r="KXQ2" s="427"/>
      <c r="KXR2" s="427"/>
      <c r="KXS2" s="427"/>
      <c r="KXT2" s="427"/>
      <c r="KXU2" s="427"/>
      <c r="KXV2" s="427"/>
      <c r="KXW2" s="427"/>
      <c r="KXX2" s="427"/>
      <c r="KXY2" s="427"/>
      <c r="KXZ2" s="427"/>
      <c r="KYA2" s="427"/>
      <c r="KYB2" s="427"/>
      <c r="KYC2" s="427"/>
      <c r="KYD2" s="427"/>
      <c r="KYE2" s="427"/>
      <c r="KYF2" s="427"/>
      <c r="KYG2" s="427"/>
      <c r="KYH2" s="427"/>
      <c r="KYI2" s="427"/>
      <c r="KYJ2" s="427"/>
      <c r="KYK2" s="427"/>
      <c r="KYL2" s="427"/>
      <c r="KYM2" s="427"/>
      <c r="KYN2" s="427"/>
      <c r="KYO2" s="427"/>
      <c r="KYP2" s="427"/>
      <c r="KYQ2" s="427"/>
      <c r="KYR2" s="427"/>
      <c r="KYS2" s="427"/>
      <c r="KYT2" s="427"/>
      <c r="KYU2" s="427"/>
      <c r="KYV2" s="427"/>
      <c r="KYW2" s="427"/>
      <c r="KYX2" s="427"/>
      <c r="KYY2" s="427"/>
      <c r="KYZ2" s="427"/>
      <c r="KZA2" s="427"/>
      <c r="KZB2" s="427"/>
      <c r="KZC2" s="427"/>
      <c r="KZD2" s="427"/>
      <c r="KZE2" s="427"/>
      <c r="KZF2" s="427"/>
      <c r="KZG2" s="427"/>
      <c r="KZH2" s="427"/>
      <c r="KZI2" s="427"/>
      <c r="KZJ2" s="427"/>
      <c r="KZK2" s="427"/>
      <c r="KZL2" s="427"/>
      <c r="KZM2" s="427"/>
      <c r="KZN2" s="427"/>
      <c r="KZO2" s="427"/>
      <c r="KZP2" s="427"/>
      <c r="KZQ2" s="427"/>
      <c r="KZR2" s="427"/>
      <c r="KZS2" s="427"/>
      <c r="KZT2" s="427"/>
      <c r="KZU2" s="427"/>
      <c r="KZV2" s="427"/>
      <c r="KZW2" s="427"/>
      <c r="KZX2" s="427"/>
      <c r="KZY2" s="427"/>
      <c r="KZZ2" s="427"/>
      <c r="LAA2" s="427"/>
      <c r="LAB2" s="427"/>
      <c r="LAC2" s="427"/>
      <c r="LAD2" s="427"/>
      <c r="LAE2" s="427"/>
      <c r="LAF2" s="427"/>
      <c r="LAG2" s="427"/>
      <c r="LAH2" s="427"/>
      <c r="LAI2" s="427"/>
      <c r="LAJ2" s="427"/>
      <c r="LAK2" s="427"/>
      <c r="LAL2" s="427"/>
      <c r="LAM2" s="427"/>
      <c r="LAN2" s="427"/>
      <c r="LAO2" s="427"/>
      <c r="LAP2" s="427"/>
      <c r="LAQ2" s="427"/>
      <c r="LAR2" s="427"/>
      <c r="LAS2" s="427"/>
      <c r="LAT2" s="427"/>
      <c r="LAU2" s="427"/>
      <c r="LAV2" s="427"/>
      <c r="LAW2" s="427"/>
      <c r="LAX2" s="427"/>
      <c r="LAY2" s="427"/>
      <c r="LAZ2" s="427"/>
      <c r="LBA2" s="427"/>
      <c r="LBB2" s="427"/>
      <c r="LBC2" s="427"/>
      <c r="LBD2" s="427"/>
      <c r="LBE2" s="427"/>
      <c r="LBF2" s="427"/>
      <c r="LBG2" s="427"/>
      <c r="LBH2" s="427"/>
      <c r="LBI2" s="427"/>
      <c r="LBJ2" s="427"/>
      <c r="LBK2" s="427"/>
      <c r="LBL2" s="427"/>
      <c r="LBM2" s="427"/>
      <c r="LBN2" s="427"/>
      <c r="LBO2" s="427"/>
      <c r="LBP2" s="427"/>
      <c r="LBQ2" s="427"/>
      <c r="LBR2" s="427"/>
      <c r="LBS2" s="427"/>
      <c r="LBT2" s="427"/>
      <c r="LBU2" s="427"/>
      <c r="LBV2" s="427"/>
      <c r="LBW2" s="427"/>
      <c r="LBX2" s="427"/>
      <c r="LBY2" s="427"/>
      <c r="LBZ2" s="427"/>
      <c r="LCA2" s="427"/>
      <c r="LCB2" s="427"/>
      <c r="LCC2" s="427"/>
      <c r="LCD2" s="427"/>
      <c r="LCE2" s="427"/>
      <c r="LCF2" s="427"/>
      <c r="LCG2" s="427"/>
      <c r="LCH2" s="427"/>
      <c r="LCI2" s="427"/>
      <c r="LCJ2" s="427"/>
      <c r="LCK2" s="427"/>
      <c r="LCL2" s="427"/>
      <c r="LCM2" s="427"/>
      <c r="LCN2" s="427"/>
      <c r="LCO2" s="427"/>
      <c r="LCP2" s="427"/>
      <c r="LCQ2" s="427"/>
      <c r="LCR2" s="427"/>
      <c r="LCS2" s="427"/>
      <c r="LCT2" s="427"/>
      <c r="LCU2" s="427"/>
      <c r="LCV2" s="427"/>
      <c r="LCW2" s="427"/>
      <c r="LCX2" s="427"/>
      <c r="LCY2" s="427"/>
      <c r="LCZ2" s="427"/>
      <c r="LDA2" s="427"/>
      <c r="LDB2" s="427"/>
      <c r="LDC2" s="427"/>
      <c r="LDD2" s="427"/>
      <c r="LDE2" s="427"/>
      <c r="LDF2" s="427"/>
      <c r="LDG2" s="427"/>
      <c r="LDH2" s="427"/>
      <c r="LDI2" s="427"/>
      <c r="LDJ2" s="427"/>
      <c r="LDK2" s="427"/>
      <c r="LDL2" s="427"/>
      <c r="LDM2" s="427"/>
      <c r="LDN2" s="427"/>
      <c r="LDO2" s="427"/>
      <c r="LDP2" s="427"/>
      <c r="LDQ2" s="427"/>
      <c r="LDR2" s="427"/>
      <c r="LDS2" s="427"/>
      <c r="LDT2" s="427"/>
      <c r="LDU2" s="427"/>
      <c r="LDV2" s="427"/>
      <c r="LDW2" s="427"/>
      <c r="LDX2" s="427"/>
      <c r="LDY2" s="427"/>
      <c r="LDZ2" s="427"/>
      <c r="LEA2" s="427"/>
      <c r="LEB2" s="427"/>
      <c r="LEC2" s="427"/>
      <c r="LED2" s="427"/>
      <c r="LEE2" s="427"/>
      <c r="LEF2" s="427"/>
      <c r="LEG2" s="427"/>
      <c r="LEH2" s="427"/>
      <c r="LEI2" s="427"/>
      <c r="LEJ2" s="427"/>
      <c r="LEK2" s="427"/>
      <c r="LEL2" s="427"/>
      <c r="LEM2" s="427"/>
      <c r="LEN2" s="427"/>
      <c r="LEO2" s="427"/>
      <c r="LEP2" s="427"/>
      <c r="LEQ2" s="427"/>
      <c r="LER2" s="427"/>
      <c r="LES2" s="427"/>
      <c r="LET2" s="427"/>
      <c r="LEU2" s="427"/>
      <c r="LEV2" s="427"/>
      <c r="LEW2" s="427"/>
      <c r="LEX2" s="427"/>
      <c r="LEY2" s="427"/>
      <c r="LEZ2" s="427"/>
      <c r="LFA2" s="427"/>
      <c r="LFB2" s="427"/>
      <c r="LFC2" s="427"/>
      <c r="LFD2" s="427"/>
      <c r="LFE2" s="427"/>
      <c r="LFF2" s="427"/>
      <c r="LFG2" s="427"/>
      <c r="LFH2" s="427"/>
      <c r="LFI2" s="427"/>
      <c r="LFJ2" s="427"/>
      <c r="LFK2" s="427"/>
      <c r="LFL2" s="427"/>
      <c r="LFM2" s="427"/>
      <c r="LFN2" s="427"/>
      <c r="LFO2" s="427"/>
      <c r="LFP2" s="427"/>
      <c r="LFQ2" s="427"/>
      <c r="LFR2" s="427"/>
      <c r="LFS2" s="427"/>
      <c r="LFT2" s="427"/>
      <c r="LFU2" s="427"/>
      <c r="LFV2" s="427"/>
      <c r="LFW2" s="427"/>
      <c r="LFX2" s="427"/>
      <c r="LFY2" s="427"/>
      <c r="LFZ2" s="427"/>
      <c r="LGA2" s="427"/>
      <c r="LGB2" s="427"/>
      <c r="LGC2" s="427"/>
      <c r="LGD2" s="427"/>
      <c r="LGE2" s="427"/>
      <c r="LGF2" s="427"/>
      <c r="LGG2" s="427"/>
      <c r="LGH2" s="427"/>
      <c r="LGI2" s="427"/>
      <c r="LGJ2" s="427"/>
      <c r="LGK2" s="427"/>
      <c r="LGL2" s="427"/>
      <c r="LGM2" s="427"/>
      <c r="LGN2" s="427"/>
      <c r="LGO2" s="427"/>
      <c r="LGP2" s="427"/>
      <c r="LGQ2" s="427"/>
      <c r="LGR2" s="427"/>
      <c r="LGS2" s="427"/>
      <c r="LGT2" s="427"/>
      <c r="LGU2" s="427"/>
      <c r="LGV2" s="427"/>
      <c r="LGW2" s="427"/>
      <c r="LGX2" s="427"/>
      <c r="LGY2" s="427"/>
      <c r="LGZ2" s="427"/>
      <c r="LHA2" s="427"/>
      <c r="LHB2" s="427"/>
      <c r="LHC2" s="427"/>
      <c r="LHD2" s="427"/>
      <c r="LHE2" s="427"/>
      <c r="LHF2" s="427"/>
      <c r="LHG2" s="427"/>
      <c r="LHH2" s="427"/>
      <c r="LHI2" s="427"/>
      <c r="LHJ2" s="427"/>
      <c r="LHK2" s="427"/>
      <c r="LHL2" s="427"/>
      <c r="LHM2" s="427"/>
      <c r="LHN2" s="427"/>
      <c r="LHO2" s="427"/>
      <c r="LHP2" s="427"/>
      <c r="LHQ2" s="427"/>
      <c r="LHR2" s="427"/>
      <c r="LHS2" s="427"/>
      <c r="LHT2" s="427"/>
      <c r="LHU2" s="427"/>
      <c r="LHV2" s="427"/>
      <c r="LHW2" s="427"/>
      <c r="LHX2" s="427"/>
      <c r="LHY2" s="427"/>
      <c r="LHZ2" s="427"/>
      <c r="LIA2" s="427"/>
      <c r="LIB2" s="427"/>
      <c r="LIC2" s="427"/>
      <c r="LID2" s="427"/>
      <c r="LIE2" s="427"/>
      <c r="LIF2" s="427"/>
      <c r="LIG2" s="427"/>
      <c r="LIH2" s="427"/>
      <c r="LII2" s="427"/>
      <c r="LIJ2" s="427"/>
      <c r="LIK2" s="427"/>
      <c r="LIL2" s="427"/>
      <c r="LIM2" s="427"/>
      <c r="LIN2" s="427"/>
      <c r="LIO2" s="427"/>
      <c r="LIP2" s="427"/>
      <c r="LIQ2" s="427"/>
      <c r="LIR2" s="427"/>
      <c r="LIS2" s="427"/>
      <c r="LIT2" s="427"/>
      <c r="LIU2" s="427"/>
      <c r="LIV2" s="427"/>
      <c r="LIW2" s="427"/>
      <c r="LIX2" s="427"/>
      <c r="LIY2" s="427"/>
      <c r="LIZ2" s="427"/>
      <c r="LJA2" s="427"/>
      <c r="LJB2" s="427"/>
      <c r="LJC2" s="427"/>
      <c r="LJD2" s="427"/>
      <c r="LJE2" s="427"/>
      <c r="LJF2" s="427"/>
      <c r="LJG2" s="427"/>
      <c r="LJH2" s="427"/>
      <c r="LJI2" s="427"/>
      <c r="LJJ2" s="427"/>
      <c r="LJK2" s="427"/>
      <c r="LJL2" s="427"/>
      <c r="LJM2" s="427"/>
      <c r="LJN2" s="427"/>
      <c r="LJO2" s="427"/>
      <c r="LJP2" s="427"/>
      <c r="LJQ2" s="427"/>
      <c r="LJR2" s="427"/>
      <c r="LJS2" s="427"/>
      <c r="LJT2" s="427"/>
      <c r="LJU2" s="427"/>
      <c r="LJV2" s="427"/>
      <c r="LJW2" s="427"/>
      <c r="LJX2" s="427"/>
      <c r="LJY2" s="427"/>
      <c r="LJZ2" s="427"/>
      <c r="LKA2" s="427"/>
      <c r="LKB2" s="427"/>
      <c r="LKC2" s="427"/>
      <c r="LKD2" s="427"/>
      <c r="LKE2" s="427"/>
      <c r="LKF2" s="427"/>
      <c r="LKG2" s="427"/>
      <c r="LKH2" s="427"/>
      <c r="LKI2" s="427"/>
      <c r="LKJ2" s="427"/>
      <c r="LKK2" s="427"/>
      <c r="LKL2" s="427"/>
      <c r="LKM2" s="427"/>
      <c r="LKN2" s="427"/>
      <c r="LKO2" s="427"/>
      <c r="LKP2" s="427"/>
      <c r="LKQ2" s="427"/>
      <c r="LKR2" s="427"/>
      <c r="LKS2" s="427"/>
      <c r="LKT2" s="427"/>
      <c r="LKU2" s="427"/>
      <c r="LKV2" s="427"/>
      <c r="LKW2" s="427"/>
      <c r="LKX2" s="427"/>
      <c r="LKY2" s="427"/>
      <c r="LKZ2" s="427"/>
      <c r="LLA2" s="427"/>
      <c r="LLB2" s="427"/>
      <c r="LLC2" s="427"/>
      <c r="LLD2" s="427"/>
      <c r="LLE2" s="427"/>
      <c r="LLF2" s="427"/>
      <c r="LLG2" s="427"/>
      <c r="LLH2" s="427"/>
      <c r="LLI2" s="427"/>
      <c r="LLJ2" s="427"/>
      <c r="LLK2" s="427"/>
      <c r="LLL2" s="427"/>
      <c r="LLM2" s="427"/>
      <c r="LLN2" s="427"/>
      <c r="LLO2" s="427"/>
      <c r="LLP2" s="427"/>
      <c r="LLQ2" s="427"/>
      <c r="LLR2" s="427"/>
      <c r="LLS2" s="427"/>
      <c r="LLT2" s="427"/>
      <c r="LLU2" s="427"/>
      <c r="LLV2" s="427"/>
      <c r="LLW2" s="427"/>
      <c r="LLX2" s="427"/>
      <c r="LLY2" s="427"/>
      <c r="LLZ2" s="427"/>
      <c r="LMA2" s="427"/>
      <c r="LMB2" s="427"/>
      <c r="LMC2" s="427"/>
      <c r="LMD2" s="427"/>
      <c r="LME2" s="427"/>
      <c r="LMF2" s="427"/>
      <c r="LMG2" s="427"/>
      <c r="LMH2" s="427"/>
      <c r="LMI2" s="427"/>
      <c r="LMJ2" s="427"/>
      <c r="LMK2" s="427"/>
      <c r="LML2" s="427"/>
      <c r="LMM2" s="427"/>
      <c r="LMN2" s="427"/>
      <c r="LMO2" s="427"/>
      <c r="LMP2" s="427"/>
      <c r="LMQ2" s="427"/>
      <c r="LMR2" s="427"/>
      <c r="LMS2" s="427"/>
      <c r="LMT2" s="427"/>
      <c r="LMU2" s="427"/>
      <c r="LMV2" s="427"/>
      <c r="LMW2" s="427"/>
      <c r="LMX2" s="427"/>
      <c r="LMY2" s="427"/>
      <c r="LMZ2" s="427"/>
      <c r="LNA2" s="427"/>
      <c r="LNB2" s="427"/>
      <c r="LNC2" s="427"/>
      <c r="LND2" s="427"/>
      <c r="LNE2" s="427"/>
      <c r="LNF2" s="427"/>
      <c r="LNG2" s="427"/>
      <c r="LNH2" s="427"/>
      <c r="LNI2" s="427"/>
      <c r="LNJ2" s="427"/>
      <c r="LNK2" s="427"/>
      <c r="LNL2" s="427"/>
      <c r="LNM2" s="427"/>
      <c r="LNN2" s="427"/>
      <c r="LNO2" s="427"/>
      <c r="LNP2" s="427"/>
      <c r="LNQ2" s="427"/>
      <c r="LNR2" s="427"/>
      <c r="LNS2" s="427"/>
      <c r="LNT2" s="427"/>
      <c r="LNU2" s="427"/>
      <c r="LNV2" s="427"/>
      <c r="LNW2" s="427"/>
      <c r="LNX2" s="427"/>
      <c r="LNY2" s="427"/>
      <c r="LNZ2" s="427"/>
      <c r="LOA2" s="427"/>
      <c r="LOB2" s="427"/>
      <c r="LOC2" s="427"/>
      <c r="LOD2" s="427"/>
      <c r="LOE2" s="427"/>
      <c r="LOF2" s="427"/>
      <c r="LOG2" s="427"/>
      <c r="LOH2" s="427"/>
      <c r="LOI2" s="427"/>
      <c r="LOJ2" s="427"/>
      <c r="LOK2" s="427"/>
      <c r="LOL2" s="427"/>
      <c r="LOM2" s="427"/>
      <c r="LON2" s="427"/>
      <c r="LOO2" s="427"/>
      <c r="LOP2" s="427"/>
      <c r="LOQ2" s="427"/>
      <c r="LOR2" s="427"/>
      <c r="LOS2" s="427"/>
      <c r="LOT2" s="427"/>
      <c r="LOU2" s="427"/>
      <c r="LOV2" s="427"/>
      <c r="LOW2" s="427"/>
      <c r="LOX2" s="427"/>
      <c r="LOY2" s="427"/>
      <c r="LOZ2" s="427"/>
      <c r="LPA2" s="427"/>
      <c r="LPB2" s="427"/>
      <c r="LPC2" s="427"/>
      <c r="LPD2" s="427"/>
      <c r="LPE2" s="427"/>
      <c r="LPF2" s="427"/>
      <c r="LPG2" s="427"/>
      <c r="LPH2" s="427"/>
      <c r="LPI2" s="427"/>
      <c r="LPJ2" s="427"/>
      <c r="LPK2" s="427"/>
      <c r="LPL2" s="427"/>
      <c r="LPM2" s="427"/>
      <c r="LPN2" s="427"/>
      <c r="LPO2" s="427"/>
      <c r="LPP2" s="427"/>
      <c r="LPQ2" s="427"/>
      <c r="LPR2" s="427"/>
      <c r="LPS2" s="427"/>
      <c r="LPT2" s="427"/>
      <c r="LPU2" s="427"/>
      <c r="LPV2" s="427"/>
      <c r="LPW2" s="427"/>
      <c r="LPX2" s="427"/>
      <c r="LPY2" s="427"/>
      <c r="LPZ2" s="427"/>
      <c r="LQA2" s="427"/>
      <c r="LQB2" s="427"/>
      <c r="LQC2" s="427"/>
      <c r="LQD2" s="427"/>
      <c r="LQE2" s="427"/>
      <c r="LQF2" s="427"/>
      <c r="LQG2" s="427"/>
      <c r="LQH2" s="427"/>
      <c r="LQI2" s="427"/>
      <c r="LQJ2" s="427"/>
      <c r="LQK2" s="427"/>
      <c r="LQL2" s="427"/>
      <c r="LQM2" s="427"/>
      <c r="LQN2" s="427"/>
      <c r="LQO2" s="427"/>
      <c r="LQP2" s="427"/>
      <c r="LQQ2" s="427"/>
      <c r="LQR2" s="427"/>
      <c r="LQS2" s="427"/>
      <c r="LQT2" s="427"/>
      <c r="LQU2" s="427"/>
      <c r="LQV2" s="427"/>
      <c r="LQW2" s="427"/>
      <c r="LQX2" s="427"/>
      <c r="LQY2" s="427"/>
      <c r="LQZ2" s="427"/>
      <c r="LRA2" s="427"/>
      <c r="LRB2" s="427"/>
      <c r="LRC2" s="427"/>
      <c r="LRD2" s="427"/>
      <c r="LRE2" s="427"/>
      <c r="LRF2" s="427"/>
      <c r="LRG2" s="427"/>
      <c r="LRH2" s="427"/>
      <c r="LRI2" s="427"/>
      <c r="LRJ2" s="427"/>
      <c r="LRK2" s="427"/>
      <c r="LRL2" s="427"/>
      <c r="LRM2" s="427"/>
      <c r="LRN2" s="427"/>
      <c r="LRO2" s="427"/>
      <c r="LRP2" s="427"/>
      <c r="LRQ2" s="427"/>
      <c r="LRR2" s="427"/>
      <c r="LRS2" s="427"/>
      <c r="LRT2" s="427"/>
      <c r="LRU2" s="427"/>
      <c r="LRV2" s="427"/>
      <c r="LRW2" s="427"/>
      <c r="LRX2" s="427"/>
      <c r="LRY2" s="427"/>
      <c r="LRZ2" s="427"/>
      <c r="LSA2" s="427"/>
      <c r="LSB2" s="427"/>
      <c r="LSC2" s="427"/>
      <c r="LSD2" s="427"/>
      <c r="LSE2" s="427"/>
      <c r="LSF2" s="427"/>
      <c r="LSG2" s="427"/>
      <c r="LSH2" s="427"/>
      <c r="LSI2" s="427"/>
      <c r="LSJ2" s="427"/>
      <c r="LSK2" s="427"/>
      <c r="LSL2" s="427"/>
      <c r="LSM2" s="427"/>
      <c r="LSN2" s="427"/>
      <c r="LSO2" s="427"/>
      <c r="LSP2" s="427"/>
      <c r="LSQ2" s="427"/>
      <c r="LSR2" s="427"/>
      <c r="LSS2" s="427"/>
      <c r="LST2" s="427"/>
      <c r="LSU2" s="427"/>
      <c r="LSV2" s="427"/>
      <c r="LSW2" s="427"/>
      <c r="LSX2" s="427"/>
      <c r="LSY2" s="427"/>
      <c r="LSZ2" s="427"/>
      <c r="LTA2" s="427"/>
      <c r="LTB2" s="427"/>
      <c r="LTC2" s="427"/>
      <c r="LTD2" s="427"/>
      <c r="LTE2" s="427"/>
      <c r="LTF2" s="427"/>
      <c r="LTG2" s="427"/>
      <c r="LTH2" s="427"/>
      <c r="LTI2" s="427"/>
      <c r="LTJ2" s="427"/>
      <c r="LTK2" s="427"/>
      <c r="LTL2" s="427"/>
      <c r="LTM2" s="427"/>
      <c r="LTN2" s="427"/>
      <c r="LTO2" s="427"/>
      <c r="LTP2" s="427"/>
      <c r="LTQ2" s="427"/>
      <c r="LTR2" s="427"/>
      <c r="LTS2" s="427"/>
      <c r="LTT2" s="427"/>
      <c r="LTU2" s="427"/>
      <c r="LTV2" s="427"/>
      <c r="LTW2" s="427"/>
      <c r="LTX2" s="427"/>
      <c r="LTY2" s="427"/>
      <c r="LTZ2" s="427"/>
      <c r="LUA2" s="427"/>
      <c r="LUB2" s="427"/>
      <c r="LUC2" s="427"/>
      <c r="LUD2" s="427"/>
      <c r="LUE2" s="427"/>
      <c r="LUF2" s="427"/>
      <c r="LUG2" s="427"/>
      <c r="LUH2" s="427"/>
      <c r="LUI2" s="427"/>
      <c r="LUJ2" s="427"/>
      <c r="LUK2" s="427"/>
      <c r="LUL2" s="427"/>
      <c r="LUM2" s="427"/>
      <c r="LUN2" s="427"/>
      <c r="LUO2" s="427"/>
      <c r="LUP2" s="427"/>
      <c r="LUQ2" s="427"/>
      <c r="LUR2" s="427"/>
      <c r="LUS2" s="427"/>
      <c r="LUT2" s="427"/>
      <c r="LUU2" s="427"/>
      <c r="LUV2" s="427"/>
      <c r="LUW2" s="427"/>
      <c r="LUX2" s="427"/>
      <c r="LUY2" s="427"/>
      <c r="LUZ2" s="427"/>
      <c r="LVA2" s="427"/>
      <c r="LVB2" s="427"/>
      <c r="LVC2" s="427"/>
      <c r="LVD2" s="427"/>
      <c r="LVE2" s="427"/>
      <c r="LVF2" s="427"/>
      <c r="LVG2" s="427"/>
      <c r="LVH2" s="427"/>
      <c r="LVI2" s="427"/>
      <c r="LVJ2" s="427"/>
      <c r="LVK2" s="427"/>
      <c r="LVL2" s="427"/>
      <c r="LVM2" s="427"/>
      <c r="LVN2" s="427"/>
      <c r="LVO2" s="427"/>
      <c r="LVP2" s="427"/>
      <c r="LVQ2" s="427"/>
      <c r="LVR2" s="427"/>
      <c r="LVS2" s="427"/>
      <c r="LVT2" s="427"/>
      <c r="LVU2" s="427"/>
      <c r="LVV2" s="427"/>
      <c r="LVW2" s="427"/>
      <c r="LVX2" s="427"/>
      <c r="LVY2" s="427"/>
      <c r="LVZ2" s="427"/>
      <c r="LWA2" s="427"/>
      <c r="LWB2" s="427"/>
      <c r="LWC2" s="427"/>
      <c r="LWD2" s="427"/>
      <c r="LWE2" s="427"/>
      <c r="LWF2" s="427"/>
      <c r="LWG2" s="427"/>
      <c r="LWH2" s="427"/>
      <c r="LWI2" s="427"/>
      <c r="LWJ2" s="427"/>
      <c r="LWK2" s="427"/>
      <c r="LWL2" s="427"/>
      <c r="LWM2" s="427"/>
      <c r="LWN2" s="427"/>
      <c r="LWO2" s="427"/>
      <c r="LWP2" s="427"/>
      <c r="LWQ2" s="427"/>
      <c r="LWR2" s="427"/>
      <c r="LWS2" s="427"/>
      <c r="LWT2" s="427"/>
      <c r="LWU2" s="427"/>
      <c r="LWV2" s="427"/>
      <c r="LWW2" s="427"/>
      <c r="LWX2" s="427"/>
      <c r="LWY2" s="427"/>
      <c r="LWZ2" s="427"/>
      <c r="LXA2" s="427"/>
      <c r="LXB2" s="427"/>
      <c r="LXC2" s="427"/>
      <c r="LXD2" s="427"/>
      <c r="LXE2" s="427"/>
      <c r="LXF2" s="427"/>
      <c r="LXG2" s="427"/>
      <c r="LXH2" s="427"/>
      <c r="LXI2" s="427"/>
      <c r="LXJ2" s="427"/>
      <c r="LXK2" s="427"/>
      <c r="LXL2" s="427"/>
      <c r="LXM2" s="427"/>
      <c r="LXN2" s="427"/>
      <c r="LXO2" s="427"/>
      <c r="LXP2" s="427"/>
      <c r="LXQ2" s="427"/>
      <c r="LXR2" s="427"/>
      <c r="LXS2" s="427"/>
      <c r="LXT2" s="427"/>
      <c r="LXU2" s="427"/>
      <c r="LXV2" s="427"/>
      <c r="LXW2" s="427"/>
      <c r="LXX2" s="427"/>
      <c r="LXY2" s="427"/>
      <c r="LXZ2" s="427"/>
      <c r="LYA2" s="427"/>
      <c r="LYB2" s="427"/>
      <c r="LYC2" s="427"/>
      <c r="LYD2" s="427"/>
      <c r="LYE2" s="427"/>
      <c r="LYF2" s="427"/>
      <c r="LYG2" s="427"/>
      <c r="LYH2" s="427"/>
      <c r="LYI2" s="427"/>
      <c r="LYJ2" s="427"/>
      <c r="LYK2" s="427"/>
      <c r="LYL2" s="427"/>
      <c r="LYM2" s="427"/>
      <c r="LYN2" s="427"/>
      <c r="LYO2" s="427"/>
      <c r="LYP2" s="427"/>
      <c r="LYQ2" s="427"/>
      <c r="LYR2" s="427"/>
      <c r="LYS2" s="427"/>
      <c r="LYT2" s="427"/>
      <c r="LYU2" s="427"/>
      <c r="LYV2" s="427"/>
      <c r="LYW2" s="427"/>
      <c r="LYX2" s="427"/>
      <c r="LYY2" s="427"/>
      <c r="LYZ2" s="427"/>
      <c r="LZA2" s="427"/>
      <c r="LZB2" s="427"/>
      <c r="LZC2" s="427"/>
      <c r="LZD2" s="427"/>
      <c r="LZE2" s="427"/>
      <c r="LZF2" s="427"/>
      <c r="LZG2" s="427"/>
      <c r="LZH2" s="427"/>
      <c r="LZI2" s="427"/>
      <c r="LZJ2" s="427"/>
      <c r="LZK2" s="427"/>
      <c r="LZL2" s="427"/>
      <c r="LZM2" s="427"/>
      <c r="LZN2" s="427"/>
      <c r="LZO2" s="427"/>
      <c r="LZP2" s="427"/>
      <c r="LZQ2" s="427"/>
      <c r="LZR2" s="427"/>
      <c r="LZS2" s="427"/>
      <c r="LZT2" s="427"/>
      <c r="LZU2" s="427"/>
      <c r="LZV2" s="427"/>
      <c r="LZW2" s="427"/>
      <c r="LZX2" s="427"/>
      <c r="LZY2" s="427"/>
      <c r="LZZ2" s="427"/>
      <c r="MAA2" s="427"/>
      <c r="MAB2" s="427"/>
      <c r="MAC2" s="427"/>
      <c r="MAD2" s="427"/>
      <c r="MAE2" s="427"/>
      <c r="MAF2" s="427"/>
      <c r="MAG2" s="427"/>
      <c r="MAH2" s="427"/>
      <c r="MAI2" s="427"/>
      <c r="MAJ2" s="427"/>
      <c r="MAK2" s="427"/>
      <c r="MAL2" s="427"/>
      <c r="MAM2" s="427"/>
      <c r="MAN2" s="427"/>
      <c r="MAO2" s="427"/>
      <c r="MAP2" s="427"/>
      <c r="MAQ2" s="427"/>
      <c r="MAR2" s="427"/>
      <c r="MAS2" s="427"/>
      <c r="MAT2" s="427"/>
      <c r="MAU2" s="427"/>
      <c r="MAV2" s="427"/>
      <c r="MAW2" s="427"/>
      <c r="MAX2" s="427"/>
      <c r="MAY2" s="427"/>
      <c r="MAZ2" s="427"/>
      <c r="MBA2" s="427"/>
      <c r="MBB2" s="427"/>
      <c r="MBC2" s="427"/>
      <c r="MBD2" s="427"/>
      <c r="MBE2" s="427"/>
      <c r="MBF2" s="427"/>
      <c r="MBG2" s="427"/>
      <c r="MBH2" s="427"/>
      <c r="MBI2" s="427"/>
      <c r="MBJ2" s="427"/>
      <c r="MBK2" s="427"/>
      <c r="MBL2" s="427"/>
      <c r="MBM2" s="427"/>
      <c r="MBN2" s="427"/>
      <c r="MBO2" s="427"/>
      <c r="MBP2" s="427"/>
      <c r="MBQ2" s="427"/>
      <c r="MBR2" s="427"/>
      <c r="MBS2" s="427"/>
      <c r="MBT2" s="427"/>
      <c r="MBU2" s="427"/>
      <c r="MBV2" s="427"/>
      <c r="MBW2" s="427"/>
      <c r="MBX2" s="427"/>
      <c r="MBY2" s="427"/>
      <c r="MBZ2" s="427"/>
      <c r="MCA2" s="427"/>
      <c r="MCB2" s="427"/>
      <c r="MCC2" s="427"/>
      <c r="MCD2" s="427"/>
      <c r="MCE2" s="427"/>
      <c r="MCF2" s="427"/>
      <c r="MCG2" s="427"/>
      <c r="MCH2" s="427"/>
      <c r="MCI2" s="427"/>
      <c r="MCJ2" s="427"/>
      <c r="MCK2" s="427"/>
      <c r="MCL2" s="427"/>
      <c r="MCM2" s="427"/>
      <c r="MCN2" s="427"/>
      <c r="MCO2" s="427"/>
      <c r="MCP2" s="427"/>
      <c r="MCQ2" s="427"/>
      <c r="MCR2" s="427"/>
      <c r="MCS2" s="427"/>
      <c r="MCT2" s="427"/>
      <c r="MCU2" s="427"/>
      <c r="MCV2" s="427"/>
      <c r="MCW2" s="427"/>
      <c r="MCX2" s="427"/>
      <c r="MCY2" s="427"/>
      <c r="MCZ2" s="427"/>
      <c r="MDA2" s="427"/>
      <c r="MDB2" s="427"/>
      <c r="MDC2" s="427"/>
      <c r="MDD2" s="427"/>
      <c r="MDE2" s="427"/>
      <c r="MDF2" s="427"/>
      <c r="MDG2" s="427"/>
      <c r="MDH2" s="427"/>
      <c r="MDI2" s="427"/>
      <c r="MDJ2" s="427"/>
      <c r="MDK2" s="427"/>
      <c r="MDL2" s="427"/>
      <c r="MDM2" s="427"/>
      <c r="MDN2" s="427"/>
      <c r="MDO2" s="427"/>
      <c r="MDP2" s="427"/>
      <c r="MDQ2" s="427"/>
      <c r="MDR2" s="427"/>
      <c r="MDS2" s="427"/>
      <c r="MDT2" s="427"/>
      <c r="MDU2" s="427"/>
      <c r="MDV2" s="427"/>
      <c r="MDW2" s="427"/>
      <c r="MDX2" s="427"/>
      <c r="MDY2" s="427"/>
      <c r="MDZ2" s="427"/>
      <c r="MEA2" s="427"/>
      <c r="MEB2" s="427"/>
      <c r="MEC2" s="427"/>
      <c r="MED2" s="427"/>
      <c r="MEE2" s="427"/>
      <c r="MEF2" s="427"/>
      <c r="MEG2" s="427"/>
      <c r="MEH2" s="427"/>
      <c r="MEI2" s="427"/>
      <c r="MEJ2" s="427"/>
      <c r="MEK2" s="427"/>
      <c r="MEL2" s="427"/>
      <c r="MEM2" s="427"/>
      <c r="MEN2" s="427"/>
      <c r="MEO2" s="427"/>
      <c r="MEP2" s="427"/>
      <c r="MEQ2" s="427"/>
      <c r="MER2" s="427"/>
      <c r="MES2" s="427"/>
      <c r="MET2" s="427"/>
      <c r="MEU2" s="427"/>
      <c r="MEV2" s="427"/>
      <c r="MEW2" s="427"/>
      <c r="MEX2" s="427"/>
      <c r="MEY2" s="427"/>
      <c r="MEZ2" s="427"/>
      <c r="MFA2" s="427"/>
      <c r="MFB2" s="427"/>
      <c r="MFC2" s="427"/>
      <c r="MFD2" s="427"/>
      <c r="MFE2" s="427"/>
      <c r="MFF2" s="427"/>
      <c r="MFG2" s="427"/>
      <c r="MFH2" s="427"/>
      <c r="MFI2" s="427"/>
      <c r="MFJ2" s="427"/>
      <c r="MFK2" s="427"/>
      <c r="MFL2" s="427"/>
      <c r="MFM2" s="427"/>
      <c r="MFN2" s="427"/>
      <c r="MFO2" s="427"/>
      <c r="MFP2" s="427"/>
      <c r="MFQ2" s="427"/>
      <c r="MFR2" s="427"/>
      <c r="MFS2" s="427"/>
      <c r="MFT2" s="427"/>
      <c r="MFU2" s="427"/>
      <c r="MFV2" s="427"/>
      <c r="MFW2" s="427"/>
      <c r="MFX2" s="427"/>
      <c r="MFY2" s="427"/>
      <c r="MFZ2" s="427"/>
      <c r="MGA2" s="427"/>
      <c r="MGB2" s="427"/>
      <c r="MGC2" s="427"/>
      <c r="MGD2" s="427"/>
      <c r="MGE2" s="427"/>
      <c r="MGF2" s="427"/>
      <c r="MGG2" s="427"/>
      <c r="MGH2" s="427"/>
      <c r="MGI2" s="427"/>
      <c r="MGJ2" s="427"/>
      <c r="MGK2" s="427"/>
      <c r="MGL2" s="427"/>
      <c r="MGM2" s="427"/>
      <c r="MGN2" s="427"/>
      <c r="MGO2" s="427"/>
      <c r="MGP2" s="427"/>
      <c r="MGQ2" s="427"/>
      <c r="MGR2" s="427"/>
      <c r="MGS2" s="427"/>
      <c r="MGT2" s="427"/>
      <c r="MGU2" s="427"/>
      <c r="MGV2" s="427"/>
      <c r="MGW2" s="427"/>
      <c r="MGX2" s="427"/>
      <c r="MGY2" s="427"/>
      <c r="MGZ2" s="427"/>
      <c r="MHA2" s="427"/>
      <c r="MHB2" s="427"/>
      <c r="MHC2" s="427"/>
      <c r="MHD2" s="427"/>
      <c r="MHE2" s="427"/>
      <c r="MHF2" s="427"/>
      <c r="MHG2" s="427"/>
      <c r="MHH2" s="427"/>
      <c r="MHI2" s="427"/>
      <c r="MHJ2" s="427"/>
      <c r="MHK2" s="427"/>
      <c r="MHL2" s="427"/>
      <c r="MHM2" s="427"/>
      <c r="MHN2" s="427"/>
      <c r="MHO2" s="427"/>
      <c r="MHP2" s="427"/>
      <c r="MHQ2" s="427"/>
      <c r="MHR2" s="427"/>
      <c r="MHS2" s="427"/>
      <c r="MHT2" s="427"/>
      <c r="MHU2" s="427"/>
      <c r="MHV2" s="427"/>
      <c r="MHW2" s="427"/>
      <c r="MHX2" s="427"/>
      <c r="MHY2" s="427"/>
      <c r="MHZ2" s="427"/>
      <c r="MIA2" s="427"/>
      <c r="MIB2" s="427"/>
      <c r="MIC2" s="427"/>
      <c r="MID2" s="427"/>
      <c r="MIE2" s="427"/>
      <c r="MIF2" s="427"/>
      <c r="MIG2" s="427"/>
      <c r="MIH2" s="427"/>
      <c r="MII2" s="427"/>
      <c r="MIJ2" s="427"/>
      <c r="MIK2" s="427"/>
      <c r="MIL2" s="427"/>
      <c r="MIM2" s="427"/>
      <c r="MIN2" s="427"/>
      <c r="MIO2" s="427"/>
      <c r="MIP2" s="427"/>
      <c r="MIQ2" s="427"/>
      <c r="MIR2" s="427"/>
      <c r="MIS2" s="427"/>
      <c r="MIT2" s="427"/>
      <c r="MIU2" s="427"/>
      <c r="MIV2" s="427"/>
      <c r="MIW2" s="427"/>
      <c r="MIX2" s="427"/>
      <c r="MIY2" s="427"/>
      <c r="MIZ2" s="427"/>
      <c r="MJA2" s="427"/>
      <c r="MJB2" s="427"/>
      <c r="MJC2" s="427"/>
      <c r="MJD2" s="427"/>
      <c r="MJE2" s="427"/>
      <c r="MJF2" s="427"/>
      <c r="MJG2" s="427"/>
      <c r="MJH2" s="427"/>
      <c r="MJI2" s="427"/>
      <c r="MJJ2" s="427"/>
      <c r="MJK2" s="427"/>
      <c r="MJL2" s="427"/>
      <c r="MJM2" s="427"/>
      <c r="MJN2" s="427"/>
      <c r="MJO2" s="427"/>
      <c r="MJP2" s="427"/>
      <c r="MJQ2" s="427"/>
      <c r="MJR2" s="427"/>
      <c r="MJS2" s="427"/>
      <c r="MJT2" s="427"/>
      <c r="MJU2" s="427"/>
      <c r="MJV2" s="427"/>
      <c r="MJW2" s="427"/>
      <c r="MJX2" s="427"/>
      <c r="MJY2" s="427"/>
      <c r="MJZ2" s="427"/>
      <c r="MKA2" s="427"/>
      <c r="MKB2" s="427"/>
      <c r="MKC2" s="427"/>
      <c r="MKD2" s="427"/>
      <c r="MKE2" s="427"/>
      <c r="MKF2" s="427"/>
      <c r="MKG2" s="427"/>
      <c r="MKH2" s="427"/>
      <c r="MKI2" s="427"/>
      <c r="MKJ2" s="427"/>
      <c r="MKK2" s="427"/>
      <c r="MKL2" s="427"/>
      <c r="MKM2" s="427"/>
      <c r="MKN2" s="427"/>
      <c r="MKO2" s="427"/>
      <c r="MKP2" s="427"/>
      <c r="MKQ2" s="427"/>
      <c r="MKR2" s="427"/>
      <c r="MKS2" s="427"/>
      <c r="MKT2" s="427"/>
      <c r="MKU2" s="427"/>
      <c r="MKV2" s="427"/>
      <c r="MKW2" s="427"/>
      <c r="MKX2" s="427"/>
      <c r="MKY2" s="427"/>
      <c r="MKZ2" s="427"/>
      <c r="MLA2" s="427"/>
      <c r="MLB2" s="427"/>
      <c r="MLC2" s="427"/>
      <c r="MLD2" s="427"/>
      <c r="MLE2" s="427"/>
      <c r="MLF2" s="427"/>
      <c r="MLG2" s="427"/>
      <c r="MLH2" s="427"/>
      <c r="MLI2" s="427"/>
      <c r="MLJ2" s="427"/>
      <c r="MLK2" s="427"/>
      <c r="MLL2" s="427"/>
      <c r="MLM2" s="427"/>
      <c r="MLN2" s="427"/>
      <c r="MLO2" s="427"/>
      <c r="MLP2" s="427"/>
      <c r="MLQ2" s="427"/>
      <c r="MLR2" s="427"/>
      <c r="MLS2" s="427"/>
      <c r="MLT2" s="427"/>
      <c r="MLU2" s="427"/>
      <c r="MLV2" s="427"/>
      <c r="MLW2" s="427"/>
      <c r="MLX2" s="427"/>
      <c r="MLY2" s="427"/>
      <c r="MLZ2" s="427"/>
      <c r="MMA2" s="427"/>
      <c r="MMB2" s="427"/>
      <c r="MMC2" s="427"/>
      <c r="MMD2" s="427"/>
      <c r="MME2" s="427"/>
      <c r="MMF2" s="427"/>
      <c r="MMG2" s="427"/>
      <c r="MMH2" s="427"/>
      <c r="MMI2" s="427"/>
      <c r="MMJ2" s="427"/>
      <c r="MMK2" s="427"/>
      <c r="MML2" s="427"/>
      <c r="MMM2" s="427"/>
      <c r="MMN2" s="427"/>
      <c r="MMO2" s="427"/>
      <c r="MMP2" s="427"/>
      <c r="MMQ2" s="427"/>
      <c r="MMR2" s="427"/>
      <c r="MMS2" s="427"/>
      <c r="MMT2" s="427"/>
      <c r="MMU2" s="427"/>
      <c r="MMV2" s="427"/>
      <c r="MMW2" s="427"/>
      <c r="MMX2" s="427"/>
      <c r="MMY2" s="427"/>
      <c r="MMZ2" s="427"/>
      <c r="MNA2" s="427"/>
      <c r="MNB2" s="427"/>
      <c r="MNC2" s="427"/>
      <c r="MND2" s="427"/>
      <c r="MNE2" s="427"/>
      <c r="MNF2" s="427"/>
      <c r="MNG2" s="427"/>
      <c r="MNH2" s="427"/>
      <c r="MNI2" s="427"/>
      <c r="MNJ2" s="427"/>
      <c r="MNK2" s="427"/>
      <c r="MNL2" s="427"/>
      <c r="MNM2" s="427"/>
      <c r="MNN2" s="427"/>
      <c r="MNO2" s="427"/>
      <c r="MNP2" s="427"/>
      <c r="MNQ2" s="427"/>
      <c r="MNR2" s="427"/>
      <c r="MNS2" s="427"/>
      <c r="MNT2" s="427"/>
      <c r="MNU2" s="427"/>
      <c r="MNV2" s="427"/>
      <c r="MNW2" s="427"/>
      <c r="MNX2" s="427"/>
      <c r="MNY2" s="427"/>
      <c r="MNZ2" s="427"/>
      <c r="MOA2" s="427"/>
      <c r="MOB2" s="427"/>
      <c r="MOC2" s="427"/>
      <c r="MOD2" s="427"/>
      <c r="MOE2" s="427"/>
      <c r="MOF2" s="427"/>
      <c r="MOG2" s="427"/>
      <c r="MOH2" s="427"/>
      <c r="MOI2" s="427"/>
      <c r="MOJ2" s="427"/>
      <c r="MOK2" s="427"/>
      <c r="MOL2" s="427"/>
      <c r="MOM2" s="427"/>
      <c r="MON2" s="427"/>
      <c r="MOO2" s="427"/>
      <c r="MOP2" s="427"/>
      <c r="MOQ2" s="427"/>
      <c r="MOR2" s="427"/>
      <c r="MOS2" s="427"/>
      <c r="MOT2" s="427"/>
      <c r="MOU2" s="427"/>
      <c r="MOV2" s="427"/>
      <c r="MOW2" s="427"/>
      <c r="MOX2" s="427"/>
      <c r="MOY2" s="427"/>
      <c r="MOZ2" s="427"/>
      <c r="MPA2" s="427"/>
      <c r="MPB2" s="427"/>
      <c r="MPC2" s="427"/>
      <c r="MPD2" s="427"/>
      <c r="MPE2" s="427"/>
      <c r="MPF2" s="427"/>
      <c r="MPG2" s="427"/>
      <c r="MPH2" s="427"/>
      <c r="MPI2" s="427"/>
      <c r="MPJ2" s="427"/>
      <c r="MPK2" s="427"/>
      <c r="MPL2" s="427"/>
      <c r="MPM2" s="427"/>
      <c r="MPN2" s="427"/>
      <c r="MPO2" s="427"/>
      <c r="MPP2" s="427"/>
      <c r="MPQ2" s="427"/>
      <c r="MPR2" s="427"/>
      <c r="MPS2" s="427"/>
      <c r="MPT2" s="427"/>
      <c r="MPU2" s="427"/>
      <c r="MPV2" s="427"/>
      <c r="MPW2" s="427"/>
      <c r="MPX2" s="427"/>
      <c r="MPY2" s="427"/>
      <c r="MPZ2" s="427"/>
      <c r="MQA2" s="427"/>
      <c r="MQB2" s="427"/>
      <c r="MQC2" s="427"/>
      <c r="MQD2" s="427"/>
      <c r="MQE2" s="427"/>
      <c r="MQF2" s="427"/>
      <c r="MQG2" s="427"/>
      <c r="MQH2" s="427"/>
      <c r="MQI2" s="427"/>
      <c r="MQJ2" s="427"/>
      <c r="MQK2" s="427"/>
      <c r="MQL2" s="427"/>
      <c r="MQM2" s="427"/>
      <c r="MQN2" s="427"/>
      <c r="MQO2" s="427"/>
      <c r="MQP2" s="427"/>
      <c r="MQQ2" s="427"/>
      <c r="MQR2" s="427"/>
      <c r="MQS2" s="427"/>
      <c r="MQT2" s="427"/>
      <c r="MQU2" s="427"/>
      <c r="MQV2" s="427"/>
      <c r="MQW2" s="427"/>
      <c r="MQX2" s="427"/>
      <c r="MQY2" s="427"/>
      <c r="MQZ2" s="427"/>
      <c r="MRA2" s="427"/>
      <c r="MRB2" s="427"/>
      <c r="MRC2" s="427"/>
      <c r="MRD2" s="427"/>
      <c r="MRE2" s="427"/>
      <c r="MRF2" s="427"/>
      <c r="MRG2" s="427"/>
      <c r="MRH2" s="427"/>
      <c r="MRI2" s="427"/>
      <c r="MRJ2" s="427"/>
      <c r="MRK2" s="427"/>
      <c r="MRL2" s="427"/>
      <c r="MRM2" s="427"/>
      <c r="MRN2" s="427"/>
      <c r="MRO2" s="427"/>
      <c r="MRP2" s="427"/>
      <c r="MRQ2" s="427"/>
      <c r="MRR2" s="427"/>
      <c r="MRS2" s="427"/>
      <c r="MRT2" s="427"/>
      <c r="MRU2" s="427"/>
      <c r="MRV2" s="427"/>
      <c r="MRW2" s="427"/>
      <c r="MRX2" s="427"/>
      <c r="MRY2" s="427"/>
      <c r="MRZ2" s="427"/>
      <c r="MSA2" s="427"/>
      <c r="MSB2" s="427"/>
      <c r="MSC2" s="427"/>
      <c r="MSD2" s="427"/>
      <c r="MSE2" s="427"/>
      <c r="MSF2" s="427"/>
      <c r="MSG2" s="427"/>
      <c r="MSH2" s="427"/>
      <c r="MSI2" s="427"/>
      <c r="MSJ2" s="427"/>
      <c r="MSK2" s="427"/>
      <c r="MSL2" s="427"/>
      <c r="MSM2" s="427"/>
      <c r="MSN2" s="427"/>
      <c r="MSO2" s="427"/>
      <c r="MSP2" s="427"/>
      <c r="MSQ2" s="427"/>
      <c r="MSR2" s="427"/>
      <c r="MSS2" s="427"/>
      <c r="MST2" s="427"/>
      <c r="MSU2" s="427"/>
      <c r="MSV2" s="427"/>
      <c r="MSW2" s="427"/>
      <c r="MSX2" s="427"/>
      <c r="MSY2" s="427"/>
      <c r="MSZ2" s="427"/>
      <c r="MTA2" s="427"/>
      <c r="MTB2" s="427"/>
      <c r="MTC2" s="427"/>
      <c r="MTD2" s="427"/>
      <c r="MTE2" s="427"/>
      <c r="MTF2" s="427"/>
      <c r="MTG2" s="427"/>
      <c r="MTH2" s="427"/>
      <c r="MTI2" s="427"/>
      <c r="MTJ2" s="427"/>
      <c r="MTK2" s="427"/>
      <c r="MTL2" s="427"/>
      <c r="MTM2" s="427"/>
      <c r="MTN2" s="427"/>
      <c r="MTO2" s="427"/>
      <c r="MTP2" s="427"/>
      <c r="MTQ2" s="427"/>
      <c r="MTR2" s="427"/>
      <c r="MTS2" s="427"/>
      <c r="MTT2" s="427"/>
      <c r="MTU2" s="427"/>
      <c r="MTV2" s="427"/>
      <c r="MTW2" s="427"/>
      <c r="MTX2" s="427"/>
      <c r="MTY2" s="427"/>
      <c r="MTZ2" s="427"/>
      <c r="MUA2" s="427"/>
      <c r="MUB2" s="427"/>
      <c r="MUC2" s="427"/>
      <c r="MUD2" s="427"/>
      <c r="MUE2" s="427"/>
      <c r="MUF2" s="427"/>
      <c r="MUG2" s="427"/>
      <c r="MUH2" s="427"/>
      <c r="MUI2" s="427"/>
      <c r="MUJ2" s="427"/>
      <c r="MUK2" s="427"/>
      <c r="MUL2" s="427"/>
      <c r="MUM2" s="427"/>
      <c r="MUN2" s="427"/>
      <c r="MUO2" s="427"/>
      <c r="MUP2" s="427"/>
      <c r="MUQ2" s="427"/>
      <c r="MUR2" s="427"/>
      <c r="MUS2" s="427"/>
      <c r="MUT2" s="427"/>
      <c r="MUU2" s="427"/>
      <c r="MUV2" s="427"/>
      <c r="MUW2" s="427"/>
      <c r="MUX2" s="427"/>
      <c r="MUY2" s="427"/>
      <c r="MUZ2" s="427"/>
      <c r="MVA2" s="427"/>
      <c r="MVB2" s="427"/>
      <c r="MVC2" s="427"/>
      <c r="MVD2" s="427"/>
      <c r="MVE2" s="427"/>
      <c r="MVF2" s="427"/>
      <c r="MVG2" s="427"/>
      <c r="MVH2" s="427"/>
      <c r="MVI2" s="427"/>
      <c r="MVJ2" s="427"/>
      <c r="MVK2" s="427"/>
      <c r="MVL2" s="427"/>
      <c r="MVM2" s="427"/>
      <c r="MVN2" s="427"/>
      <c r="MVO2" s="427"/>
      <c r="MVP2" s="427"/>
      <c r="MVQ2" s="427"/>
      <c r="MVR2" s="427"/>
      <c r="MVS2" s="427"/>
      <c r="MVT2" s="427"/>
      <c r="MVU2" s="427"/>
      <c r="MVV2" s="427"/>
      <c r="MVW2" s="427"/>
      <c r="MVX2" s="427"/>
      <c r="MVY2" s="427"/>
      <c r="MVZ2" s="427"/>
      <c r="MWA2" s="427"/>
      <c r="MWB2" s="427"/>
      <c r="MWC2" s="427"/>
      <c r="MWD2" s="427"/>
      <c r="MWE2" s="427"/>
      <c r="MWF2" s="427"/>
      <c r="MWG2" s="427"/>
      <c r="MWH2" s="427"/>
      <c r="MWI2" s="427"/>
      <c r="MWJ2" s="427"/>
      <c r="MWK2" s="427"/>
      <c r="MWL2" s="427"/>
      <c r="MWM2" s="427"/>
      <c r="MWN2" s="427"/>
      <c r="MWO2" s="427"/>
      <c r="MWP2" s="427"/>
      <c r="MWQ2" s="427"/>
      <c r="MWR2" s="427"/>
      <c r="MWS2" s="427"/>
      <c r="MWT2" s="427"/>
      <c r="MWU2" s="427"/>
      <c r="MWV2" s="427"/>
      <c r="MWW2" s="427"/>
      <c r="MWX2" s="427"/>
      <c r="MWY2" s="427"/>
      <c r="MWZ2" s="427"/>
      <c r="MXA2" s="427"/>
      <c r="MXB2" s="427"/>
      <c r="MXC2" s="427"/>
      <c r="MXD2" s="427"/>
      <c r="MXE2" s="427"/>
      <c r="MXF2" s="427"/>
      <c r="MXG2" s="427"/>
      <c r="MXH2" s="427"/>
      <c r="MXI2" s="427"/>
      <c r="MXJ2" s="427"/>
      <c r="MXK2" s="427"/>
      <c r="MXL2" s="427"/>
      <c r="MXM2" s="427"/>
      <c r="MXN2" s="427"/>
      <c r="MXO2" s="427"/>
      <c r="MXP2" s="427"/>
      <c r="MXQ2" s="427"/>
      <c r="MXR2" s="427"/>
      <c r="MXS2" s="427"/>
      <c r="MXT2" s="427"/>
      <c r="MXU2" s="427"/>
      <c r="MXV2" s="427"/>
      <c r="MXW2" s="427"/>
      <c r="MXX2" s="427"/>
      <c r="MXY2" s="427"/>
      <c r="MXZ2" s="427"/>
      <c r="MYA2" s="427"/>
      <c r="MYB2" s="427"/>
      <c r="MYC2" s="427"/>
      <c r="MYD2" s="427"/>
      <c r="MYE2" s="427"/>
      <c r="MYF2" s="427"/>
      <c r="MYG2" s="427"/>
      <c r="MYH2" s="427"/>
      <c r="MYI2" s="427"/>
      <c r="MYJ2" s="427"/>
      <c r="MYK2" s="427"/>
      <c r="MYL2" s="427"/>
      <c r="MYM2" s="427"/>
      <c r="MYN2" s="427"/>
      <c r="MYO2" s="427"/>
      <c r="MYP2" s="427"/>
      <c r="MYQ2" s="427"/>
      <c r="MYR2" s="427"/>
      <c r="MYS2" s="427"/>
      <c r="MYT2" s="427"/>
      <c r="MYU2" s="427"/>
      <c r="MYV2" s="427"/>
      <c r="MYW2" s="427"/>
      <c r="MYX2" s="427"/>
      <c r="MYY2" s="427"/>
      <c r="MYZ2" s="427"/>
      <c r="MZA2" s="427"/>
      <c r="MZB2" s="427"/>
      <c r="MZC2" s="427"/>
      <c r="MZD2" s="427"/>
      <c r="MZE2" s="427"/>
      <c r="MZF2" s="427"/>
      <c r="MZG2" s="427"/>
      <c r="MZH2" s="427"/>
      <c r="MZI2" s="427"/>
      <c r="MZJ2" s="427"/>
      <c r="MZK2" s="427"/>
      <c r="MZL2" s="427"/>
      <c r="MZM2" s="427"/>
      <c r="MZN2" s="427"/>
      <c r="MZO2" s="427"/>
      <c r="MZP2" s="427"/>
      <c r="MZQ2" s="427"/>
      <c r="MZR2" s="427"/>
      <c r="MZS2" s="427"/>
      <c r="MZT2" s="427"/>
      <c r="MZU2" s="427"/>
      <c r="MZV2" s="427"/>
      <c r="MZW2" s="427"/>
      <c r="MZX2" s="427"/>
      <c r="MZY2" s="427"/>
      <c r="MZZ2" s="427"/>
      <c r="NAA2" s="427"/>
      <c r="NAB2" s="427"/>
      <c r="NAC2" s="427"/>
      <c r="NAD2" s="427"/>
      <c r="NAE2" s="427"/>
      <c r="NAF2" s="427"/>
      <c r="NAG2" s="427"/>
      <c r="NAH2" s="427"/>
      <c r="NAI2" s="427"/>
      <c r="NAJ2" s="427"/>
      <c r="NAK2" s="427"/>
      <c r="NAL2" s="427"/>
      <c r="NAM2" s="427"/>
      <c r="NAN2" s="427"/>
      <c r="NAO2" s="427"/>
      <c r="NAP2" s="427"/>
      <c r="NAQ2" s="427"/>
      <c r="NAR2" s="427"/>
      <c r="NAS2" s="427"/>
      <c r="NAT2" s="427"/>
      <c r="NAU2" s="427"/>
      <c r="NAV2" s="427"/>
      <c r="NAW2" s="427"/>
      <c r="NAX2" s="427"/>
      <c r="NAY2" s="427"/>
      <c r="NAZ2" s="427"/>
      <c r="NBA2" s="427"/>
      <c r="NBB2" s="427"/>
      <c r="NBC2" s="427"/>
      <c r="NBD2" s="427"/>
      <c r="NBE2" s="427"/>
      <c r="NBF2" s="427"/>
      <c r="NBG2" s="427"/>
      <c r="NBH2" s="427"/>
      <c r="NBI2" s="427"/>
      <c r="NBJ2" s="427"/>
      <c r="NBK2" s="427"/>
      <c r="NBL2" s="427"/>
      <c r="NBM2" s="427"/>
      <c r="NBN2" s="427"/>
      <c r="NBO2" s="427"/>
      <c r="NBP2" s="427"/>
      <c r="NBQ2" s="427"/>
      <c r="NBR2" s="427"/>
      <c r="NBS2" s="427"/>
      <c r="NBT2" s="427"/>
      <c r="NBU2" s="427"/>
      <c r="NBV2" s="427"/>
      <c r="NBW2" s="427"/>
      <c r="NBX2" s="427"/>
      <c r="NBY2" s="427"/>
      <c r="NBZ2" s="427"/>
      <c r="NCA2" s="427"/>
      <c r="NCB2" s="427"/>
      <c r="NCC2" s="427"/>
      <c r="NCD2" s="427"/>
      <c r="NCE2" s="427"/>
      <c r="NCF2" s="427"/>
      <c r="NCG2" s="427"/>
      <c r="NCH2" s="427"/>
      <c r="NCI2" s="427"/>
      <c r="NCJ2" s="427"/>
      <c r="NCK2" s="427"/>
      <c r="NCL2" s="427"/>
      <c r="NCM2" s="427"/>
      <c r="NCN2" s="427"/>
      <c r="NCO2" s="427"/>
      <c r="NCP2" s="427"/>
      <c r="NCQ2" s="427"/>
      <c r="NCR2" s="427"/>
      <c r="NCS2" s="427"/>
      <c r="NCT2" s="427"/>
      <c r="NCU2" s="427"/>
      <c r="NCV2" s="427"/>
      <c r="NCW2" s="427"/>
      <c r="NCX2" s="427"/>
      <c r="NCY2" s="427"/>
      <c r="NCZ2" s="427"/>
      <c r="NDA2" s="427"/>
      <c r="NDB2" s="427"/>
      <c r="NDC2" s="427"/>
      <c r="NDD2" s="427"/>
      <c r="NDE2" s="427"/>
      <c r="NDF2" s="427"/>
      <c r="NDG2" s="427"/>
      <c r="NDH2" s="427"/>
      <c r="NDI2" s="427"/>
      <c r="NDJ2" s="427"/>
      <c r="NDK2" s="427"/>
      <c r="NDL2" s="427"/>
      <c r="NDM2" s="427"/>
      <c r="NDN2" s="427"/>
      <c r="NDO2" s="427"/>
      <c r="NDP2" s="427"/>
      <c r="NDQ2" s="427"/>
      <c r="NDR2" s="427"/>
      <c r="NDS2" s="427"/>
      <c r="NDT2" s="427"/>
      <c r="NDU2" s="427"/>
      <c r="NDV2" s="427"/>
      <c r="NDW2" s="427"/>
      <c r="NDX2" s="427"/>
      <c r="NDY2" s="427"/>
      <c r="NDZ2" s="427"/>
      <c r="NEA2" s="427"/>
      <c r="NEB2" s="427"/>
      <c r="NEC2" s="427"/>
      <c r="NED2" s="427"/>
      <c r="NEE2" s="427"/>
      <c r="NEF2" s="427"/>
      <c r="NEG2" s="427"/>
      <c r="NEH2" s="427"/>
      <c r="NEI2" s="427"/>
      <c r="NEJ2" s="427"/>
      <c r="NEK2" s="427"/>
      <c r="NEL2" s="427"/>
      <c r="NEM2" s="427"/>
      <c r="NEN2" s="427"/>
      <c r="NEO2" s="427"/>
      <c r="NEP2" s="427"/>
      <c r="NEQ2" s="427"/>
      <c r="NER2" s="427"/>
      <c r="NES2" s="427"/>
      <c r="NET2" s="427"/>
      <c r="NEU2" s="427"/>
      <c r="NEV2" s="427"/>
      <c r="NEW2" s="427"/>
      <c r="NEX2" s="427"/>
      <c r="NEY2" s="427"/>
      <c r="NEZ2" s="427"/>
      <c r="NFA2" s="427"/>
      <c r="NFB2" s="427"/>
      <c r="NFC2" s="427"/>
      <c r="NFD2" s="427"/>
      <c r="NFE2" s="427"/>
      <c r="NFF2" s="427"/>
      <c r="NFG2" s="427"/>
      <c r="NFH2" s="427"/>
      <c r="NFI2" s="427"/>
      <c r="NFJ2" s="427"/>
      <c r="NFK2" s="427"/>
      <c r="NFL2" s="427"/>
      <c r="NFM2" s="427"/>
      <c r="NFN2" s="427"/>
      <c r="NFO2" s="427"/>
      <c r="NFP2" s="427"/>
      <c r="NFQ2" s="427"/>
      <c r="NFR2" s="427"/>
      <c r="NFS2" s="427"/>
      <c r="NFT2" s="427"/>
      <c r="NFU2" s="427"/>
      <c r="NFV2" s="427"/>
      <c r="NFW2" s="427"/>
      <c r="NFX2" s="427"/>
      <c r="NFY2" s="427"/>
      <c r="NFZ2" s="427"/>
      <c r="NGA2" s="427"/>
      <c r="NGB2" s="427"/>
      <c r="NGC2" s="427"/>
      <c r="NGD2" s="427"/>
      <c r="NGE2" s="427"/>
      <c r="NGF2" s="427"/>
      <c r="NGG2" s="427"/>
      <c r="NGH2" s="427"/>
      <c r="NGI2" s="427"/>
      <c r="NGJ2" s="427"/>
      <c r="NGK2" s="427"/>
      <c r="NGL2" s="427"/>
      <c r="NGM2" s="427"/>
      <c r="NGN2" s="427"/>
      <c r="NGO2" s="427"/>
      <c r="NGP2" s="427"/>
      <c r="NGQ2" s="427"/>
      <c r="NGR2" s="427"/>
      <c r="NGS2" s="427"/>
      <c r="NGT2" s="427"/>
      <c r="NGU2" s="427"/>
      <c r="NGV2" s="427"/>
      <c r="NGW2" s="427"/>
      <c r="NGX2" s="427"/>
      <c r="NGY2" s="427"/>
      <c r="NGZ2" s="427"/>
      <c r="NHA2" s="427"/>
      <c r="NHB2" s="427"/>
      <c r="NHC2" s="427"/>
      <c r="NHD2" s="427"/>
      <c r="NHE2" s="427"/>
      <c r="NHF2" s="427"/>
      <c r="NHG2" s="427"/>
      <c r="NHH2" s="427"/>
      <c r="NHI2" s="427"/>
      <c r="NHJ2" s="427"/>
      <c r="NHK2" s="427"/>
      <c r="NHL2" s="427"/>
      <c r="NHM2" s="427"/>
      <c r="NHN2" s="427"/>
      <c r="NHO2" s="427"/>
      <c r="NHP2" s="427"/>
      <c r="NHQ2" s="427"/>
      <c r="NHR2" s="427"/>
      <c r="NHS2" s="427"/>
      <c r="NHT2" s="427"/>
      <c r="NHU2" s="427"/>
      <c r="NHV2" s="427"/>
      <c r="NHW2" s="427"/>
      <c r="NHX2" s="427"/>
      <c r="NHY2" s="427"/>
      <c r="NHZ2" s="427"/>
      <c r="NIA2" s="427"/>
      <c r="NIB2" s="427"/>
      <c r="NIC2" s="427"/>
      <c r="NID2" s="427"/>
      <c r="NIE2" s="427"/>
      <c r="NIF2" s="427"/>
      <c r="NIG2" s="427"/>
      <c r="NIH2" s="427"/>
      <c r="NII2" s="427"/>
      <c r="NIJ2" s="427"/>
      <c r="NIK2" s="427"/>
      <c r="NIL2" s="427"/>
      <c r="NIM2" s="427"/>
      <c r="NIN2" s="427"/>
      <c r="NIO2" s="427"/>
      <c r="NIP2" s="427"/>
      <c r="NIQ2" s="427"/>
      <c r="NIR2" s="427"/>
      <c r="NIS2" s="427"/>
      <c r="NIT2" s="427"/>
      <c r="NIU2" s="427"/>
      <c r="NIV2" s="427"/>
      <c r="NIW2" s="427"/>
      <c r="NIX2" s="427"/>
      <c r="NIY2" s="427"/>
      <c r="NIZ2" s="427"/>
      <c r="NJA2" s="427"/>
      <c r="NJB2" s="427"/>
      <c r="NJC2" s="427"/>
      <c r="NJD2" s="427"/>
      <c r="NJE2" s="427"/>
      <c r="NJF2" s="427"/>
      <c r="NJG2" s="427"/>
      <c r="NJH2" s="427"/>
      <c r="NJI2" s="427"/>
      <c r="NJJ2" s="427"/>
      <c r="NJK2" s="427"/>
      <c r="NJL2" s="427"/>
      <c r="NJM2" s="427"/>
      <c r="NJN2" s="427"/>
      <c r="NJO2" s="427"/>
      <c r="NJP2" s="427"/>
      <c r="NJQ2" s="427"/>
      <c r="NJR2" s="427"/>
      <c r="NJS2" s="427"/>
      <c r="NJT2" s="427"/>
      <c r="NJU2" s="427"/>
      <c r="NJV2" s="427"/>
      <c r="NJW2" s="427"/>
      <c r="NJX2" s="427"/>
      <c r="NJY2" s="427"/>
      <c r="NJZ2" s="427"/>
      <c r="NKA2" s="427"/>
      <c r="NKB2" s="427"/>
      <c r="NKC2" s="427"/>
      <c r="NKD2" s="427"/>
      <c r="NKE2" s="427"/>
      <c r="NKF2" s="427"/>
      <c r="NKG2" s="427"/>
      <c r="NKH2" s="427"/>
      <c r="NKI2" s="427"/>
      <c r="NKJ2" s="427"/>
      <c r="NKK2" s="427"/>
      <c r="NKL2" s="427"/>
      <c r="NKM2" s="427"/>
      <c r="NKN2" s="427"/>
      <c r="NKO2" s="427"/>
      <c r="NKP2" s="427"/>
      <c r="NKQ2" s="427"/>
      <c r="NKR2" s="427"/>
      <c r="NKS2" s="427"/>
      <c r="NKT2" s="427"/>
      <c r="NKU2" s="427"/>
      <c r="NKV2" s="427"/>
      <c r="NKW2" s="427"/>
      <c r="NKX2" s="427"/>
      <c r="NKY2" s="427"/>
      <c r="NKZ2" s="427"/>
      <c r="NLA2" s="427"/>
      <c r="NLB2" s="427"/>
      <c r="NLC2" s="427"/>
      <c r="NLD2" s="427"/>
      <c r="NLE2" s="427"/>
      <c r="NLF2" s="427"/>
      <c r="NLG2" s="427"/>
      <c r="NLH2" s="427"/>
      <c r="NLI2" s="427"/>
      <c r="NLJ2" s="427"/>
      <c r="NLK2" s="427"/>
      <c r="NLL2" s="427"/>
      <c r="NLM2" s="427"/>
      <c r="NLN2" s="427"/>
      <c r="NLO2" s="427"/>
      <c r="NLP2" s="427"/>
      <c r="NLQ2" s="427"/>
      <c r="NLR2" s="427"/>
      <c r="NLS2" s="427"/>
      <c r="NLT2" s="427"/>
      <c r="NLU2" s="427"/>
      <c r="NLV2" s="427"/>
      <c r="NLW2" s="427"/>
      <c r="NLX2" s="427"/>
      <c r="NLY2" s="427"/>
      <c r="NLZ2" s="427"/>
      <c r="NMA2" s="427"/>
      <c r="NMB2" s="427"/>
      <c r="NMC2" s="427"/>
      <c r="NMD2" s="427"/>
      <c r="NME2" s="427"/>
      <c r="NMF2" s="427"/>
      <c r="NMG2" s="427"/>
      <c r="NMH2" s="427"/>
      <c r="NMI2" s="427"/>
      <c r="NMJ2" s="427"/>
      <c r="NMK2" s="427"/>
      <c r="NML2" s="427"/>
      <c r="NMM2" s="427"/>
      <c r="NMN2" s="427"/>
      <c r="NMO2" s="427"/>
      <c r="NMP2" s="427"/>
      <c r="NMQ2" s="427"/>
      <c r="NMR2" s="427"/>
      <c r="NMS2" s="427"/>
      <c r="NMT2" s="427"/>
      <c r="NMU2" s="427"/>
      <c r="NMV2" s="427"/>
      <c r="NMW2" s="427"/>
      <c r="NMX2" s="427"/>
      <c r="NMY2" s="427"/>
      <c r="NMZ2" s="427"/>
      <c r="NNA2" s="427"/>
      <c r="NNB2" s="427"/>
      <c r="NNC2" s="427"/>
      <c r="NND2" s="427"/>
      <c r="NNE2" s="427"/>
      <c r="NNF2" s="427"/>
      <c r="NNG2" s="427"/>
      <c r="NNH2" s="427"/>
      <c r="NNI2" s="427"/>
      <c r="NNJ2" s="427"/>
      <c r="NNK2" s="427"/>
      <c r="NNL2" s="427"/>
      <c r="NNM2" s="427"/>
      <c r="NNN2" s="427"/>
      <c r="NNO2" s="427"/>
      <c r="NNP2" s="427"/>
      <c r="NNQ2" s="427"/>
      <c r="NNR2" s="427"/>
      <c r="NNS2" s="427"/>
      <c r="NNT2" s="427"/>
      <c r="NNU2" s="427"/>
      <c r="NNV2" s="427"/>
      <c r="NNW2" s="427"/>
      <c r="NNX2" s="427"/>
      <c r="NNY2" s="427"/>
      <c r="NNZ2" s="427"/>
      <c r="NOA2" s="427"/>
      <c r="NOB2" s="427"/>
      <c r="NOC2" s="427"/>
      <c r="NOD2" s="427"/>
      <c r="NOE2" s="427"/>
      <c r="NOF2" s="427"/>
      <c r="NOG2" s="427"/>
      <c r="NOH2" s="427"/>
      <c r="NOI2" s="427"/>
      <c r="NOJ2" s="427"/>
      <c r="NOK2" s="427"/>
      <c r="NOL2" s="427"/>
      <c r="NOM2" s="427"/>
      <c r="NON2" s="427"/>
      <c r="NOO2" s="427"/>
      <c r="NOP2" s="427"/>
      <c r="NOQ2" s="427"/>
      <c r="NOR2" s="427"/>
      <c r="NOS2" s="427"/>
      <c r="NOT2" s="427"/>
      <c r="NOU2" s="427"/>
      <c r="NOV2" s="427"/>
      <c r="NOW2" s="427"/>
      <c r="NOX2" s="427"/>
      <c r="NOY2" s="427"/>
      <c r="NOZ2" s="427"/>
      <c r="NPA2" s="427"/>
      <c r="NPB2" s="427"/>
      <c r="NPC2" s="427"/>
      <c r="NPD2" s="427"/>
      <c r="NPE2" s="427"/>
      <c r="NPF2" s="427"/>
      <c r="NPG2" s="427"/>
      <c r="NPH2" s="427"/>
      <c r="NPI2" s="427"/>
      <c r="NPJ2" s="427"/>
      <c r="NPK2" s="427"/>
      <c r="NPL2" s="427"/>
      <c r="NPM2" s="427"/>
      <c r="NPN2" s="427"/>
      <c r="NPO2" s="427"/>
      <c r="NPP2" s="427"/>
      <c r="NPQ2" s="427"/>
      <c r="NPR2" s="427"/>
      <c r="NPS2" s="427"/>
      <c r="NPT2" s="427"/>
      <c r="NPU2" s="427"/>
      <c r="NPV2" s="427"/>
      <c r="NPW2" s="427"/>
      <c r="NPX2" s="427"/>
      <c r="NPY2" s="427"/>
      <c r="NPZ2" s="427"/>
      <c r="NQA2" s="427"/>
      <c r="NQB2" s="427"/>
      <c r="NQC2" s="427"/>
      <c r="NQD2" s="427"/>
      <c r="NQE2" s="427"/>
      <c r="NQF2" s="427"/>
      <c r="NQG2" s="427"/>
      <c r="NQH2" s="427"/>
      <c r="NQI2" s="427"/>
      <c r="NQJ2" s="427"/>
      <c r="NQK2" s="427"/>
      <c r="NQL2" s="427"/>
      <c r="NQM2" s="427"/>
      <c r="NQN2" s="427"/>
      <c r="NQO2" s="427"/>
      <c r="NQP2" s="427"/>
      <c r="NQQ2" s="427"/>
      <c r="NQR2" s="427"/>
      <c r="NQS2" s="427"/>
      <c r="NQT2" s="427"/>
      <c r="NQU2" s="427"/>
      <c r="NQV2" s="427"/>
      <c r="NQW2" s="427"/>
      <c r="NQX2" s="427"/>
      <c r="NQY2" s="427"/>
      <c r="NQZ2" s="427"/>
      <c r="NRA2" s="427"/>
      <c r="NRB2" s="427"/>
      <c r="NRC2" s="427"/>
      <c r="NRD2" s="427"/>
      <c r="NRE2" s="427"/>
      <c r="NRF2" s="427"/>
      <c r="NRG2" s="427"/>
      <c r="NRH2" s="427"/>
      <c r="NRI2" s="427"/>
      <c r="NRJ2" s="427"/>
      <c r="NRK2" s="427"/>
      <c r="NRL2" s="427"/>
      <c r="NRM2" s="427"/>
      <c r="NRN2" s="427"/>
      <c r="NRO2" s="427"/>
      <c r="NRP2" s="427"/>
      <c r="NRQ2" s="427"/>
      <c r="NRR2" s="427"/>
      <c r="NRS2" s="427"/>
      <c r="NRT2" s="427"/>
      <c r="NRU2" s="427"/>
      <c r="NRV2" s="427"/>
      <c r="NRW2" s="427"/>
      <c r="NRX2" s="427"/>
      <c r="NRY2" s="427"/>
      <c r="NRZ2" s="427"/>
      <c r="NSA2" s="427"/>
      <c r="NSB2" s="427"/>
      <c r="NSC2" s="427"/>
      <c r="NSD2" s="427"/>
      <c r="NSE2" s="427"/>
      <c r="NSF2" s="427"/>
      <c r="NSG2" s="427"/>
      <c r="NSH2" s="427"/>
      <c r="NSI2" s="427"/>
      <c r="NSJ2" s="427"/>
      <c r="NSK2" s="427"/>
      <c r="NSL2" s="427"/>
      <c r="NSM2" s="427"/>
      <c r="NSN2" s="427"/>
      <c r="NSO2" s="427"/>
      <c r="NSP2" s="427"/>
      <c r="NSQ2" s="427"/>
      <c r="NSR2" s="427"/>
      <c r="NSS2" s="427"/>
      <c r="NST2" s="427"/>
      <c r="NSU2" s="427"/>
      <c r="NSV2" s="427"/>
      <c r="NSW2" s="427"/>
      <c r="NSX2" s="427"/>
      <c r="NSY2" s="427"/>
      <c r="NSZ2" s="427"/>
      <c r="NTA2" s="427"/>
      <c r="NTB2" s="427"/>
      <c r="NTC2" s="427"/>
      <c r="NTD2" s="427"/>
      <c r="NTE2" s="427"/>
      <c r="NTF2" s="427"/>
      <c r="NTG2" s="427"/>
      <c r="NTH2" s="427"/>
      <c r="NTI2" s="427"/>
      <c r="NTJ2" s="427"/>
      <c r="NTK2" s="427"/>
      <c r="NTL2" s="427"/>
      <c r="NTM2" s="427"/>
      <c r="NTN2" s="427"/>
      <c r="NTO2" s="427"/>
      <c r="NTP2" s="427"/>
      <c r="NTQ2" s="427"/>
      <c r="NTR2" s="427"/>
      <c r="NTS2" s="427"/>
      <c r="NTT2" s="427"/>
      <c r="NTU2" s="427"/>
      <c r="NTV2" s="427"/>
      <c r="NTW2" s="427"/>
      <c r="NTX2" s="427"/>
      <c r="NTY2" s="427"/>
      <c r="NTZ2" s="427"/>
      <c r="NUA2" s="427"/>
      <c r="NUB2" s="427"/>
      <c r="NUC2" s="427"/>
      <c r="NUD2" s="427"/>
      <c r="NUE2" s="427"/>
      <c r="NUF2" s="427"/>
      <c r="NUG2" s="427"/>
      <c r="NUH2" s="427"/>
      <c r="NUI2" s="427"/>
      <c r="NUJ2" s="427"/>
      <c r="NUK2" s="427"/>
      <c r="NUL2" s="427"/>
      <c r="NUM2" s="427"/>
      <c r="NUN2" s="427"/>
      <c r="NUO2" s="427"/>
      <c r="NUP2" s="427"/>
      <c r="NUQ2" s="427"/>
      <c r="NUR2" s="427"/>
      <c r="NUS2" s="427"/>
      <c r="NUT2" s="427"/>
      <c r="NUU2" s="427"/>
      <c r="NUV2" s="427"/>
      <c r="NUW2" s="427"/>
      <c r="NUX2" s="427"/>
      <c r="NUY2" s="427"/>
      <c r="NUZ2" s="427"/>
      <c r="NVA2" s="427"/>
      <c r="NVB2" s="427"/>
      <c r="NVC2" s="427"/>
      <c r="NVD2" s="427"/>
      <c r="NVE2" s="427"/>
      <c r="NVF2" s="427"/>
      <c r="NVG2" s="427"/>
      <c r="NVH2" s="427"/>
      <c r="NVI2" s="427"/>
      <c r="NVJ2" s="427"/>
      <c r="NVK2" s="427"/>
      <c r="NVL2" s="427"/>
      <c r="NVM2" s="427"/>
      <c r="NVN2" s="427"/>
      <c r="NVO2" s="427"/>
      <c r="NVP2" s="427"/>
      <c r="NVQ2" s="427"/>
      <c r="NVR2" s="427"/>
      <c r="NVS2" s="427"/>
      <c r="NVT2" s="427"/>
      <c r="NVU2" s="427"/>
      <c r="NVV2" s="427"/>
      <c r="NVW2" s="427"/>
      <c r="NVX2" s="427"/>
      <c r="NVY2" s="427"/>
      <c r="NVZ2" s="427"/>
      <c r="NWA2" s="427"/>
      <c r="NWB2" s="427"/>
      <c r="NWC2" s="427"/>
      <c r="NWD2" s="427"/>
      <c r="NWE2" s="427"/>
      <c r="NWF2" s="427"/>
      <c r="NWG2" s="427"/>
      <c r="NWH2" s="427"/>
      <c r="NWI2" s="427"/>
      <c r="NWJ2" s="427"/>
      <c r="NWK2" s="427"/>
      <c r="NWL2" s="427"/>
      <c r="NWM2" s="427"/>
      <c r="NWN2" s="427"/>
      <c r="NWO2" s="427"/>
      <c r="NWP2" s="427"/>
      <c r="NWQ2" s="427"/>
      <c r="NWR2" s="427"/>
      <c r="NWS2" s="427"/>
      <c r="NWT2" s="427"/>
      <c r="NWU2" s="427"/>
      <c r="NWV2" s="427"/>
      <c r="NWW2" s="427"/>
      <c r="NWX2" s="427"/>
      <c r="NWY2" s="427"/>
      <c r="NWZ2" s="427"/>
      <c r="NXA2" s="427"/>
      <c r="NXB2" s="427"/>
      <c r="NXC2" s="427"/>
      <c r="NXD2" s="427"/>
      <c r="NXE2" s="427"/>
      <c r="NXF2" s="427"/>
      <c r="NXG2" s="427"/>
      <c r="NXH2" s="427"/>
      <c r="NXI2" s="427"/>
      <c r="NXJ2" s="427"/>
      <c r="NXK2" s="427"/>
      <c r="NXL2" s="427"/>
      <c r="NXM2" s="427"/>
      <c r="NXN2" s="427"/>
      <c r="NXO2" s="427"/>
      <c r="NXP2" s="427"/>
      <c r="NXQ2" s="427"/>
      <c r="NXR2" s="427"/>
      <c r="NXS2" s="427"/>
      <c r="NXT2" s="427"/>
      <c r="NXU2" s="427"/>
      <c r="NXV2" s="427"/>
      <c r="NXW2" s="427"/>
      <c r="NXX2" s="427"/>
      <c r="NXY2" s="427"/>
      <c r="NXZ2" s="427"/>
      <c r="NYA2" s="427"/>
      <c r="NYB2" s="427"/>
      <c r="NYC2" s="427"/>
      <c r="NYD2" s="427"/>
      <c r="NYE2" s="427"/>
      <c r="NYF2" s="427"/>
      <c r="NYG2" s="427"/>
      <c r="NYH2" s="427"/>
      <c r="NYI2" s="427"/>
      <c r="NYJ2" s="427"/>
      <c r="NYK2" s="427"/>
      <c r="NYL2" s="427"/>
      <c r="NYM2" s="427"/>
      <c r="NYN2" s="427"/>
      <c r="NYO2" s="427"/>
      <c r="NYP2" s="427"/>
      <c r="NYQ2" s="427"/>
      <c r="NYR2" s="427"/>
      <c r="NYS2" s="427"/>
      <c r="NYT2" s="427"/>
      <c r="NYU2" s="427"/>
      <c r="NYV2" s="427"/>
      <c r="NYW2" s="427"/>
      <c r="NYX2" s="427"/>
      <c r="NYY2" s="427"/>
      <c r="NYZ2" s="427"/>
      <c r="NZA2" s="427"/>
      <c r="NZB2" s="427"/>
      <c r="NZC2" s="427"/>
      <c r="NZD2" s="427"/>
      <c r="NZE2" s="427"/>
      <c r="NZF2" s="427"/>
      <c r="NZG2" s="427"/>
      <c r="NZH2" s="427"/>
      <c r="NZI2" s="427"/>
      <c r="NZJ2" s="427"/>
      <c r="NZK2" s="427"/>
      <c r="NZL2" s="427"/>
      <c r="NZM2" s="427"/>
      <c r="NZN2" s="427"/>
      <c r="NZO2" s="427"/>
      <c r="NZP2" s="427"/>
      <c r="NZQ2" s="427"/>
      <c r="NZR2" s="427"/>
      <c r="NZS2" s="427"/>
      <c r="NZT2" s="427"/>
      <c r="NZU2" s="427"/>
      <c r="NZV2" s="427"/>
      <c r="NZW2" s="427"/>
      <c r="NZX2" s="427"/>
      <c r="NZY2" s="427"/>
      <c r="NZZ2" s="427"/>
      <c r="OAA2" s="427"/>
      <c r="OAB2" s="427"/>
      <c r="OAC2" s="427"/>
      <c r="OAD2" s="427"/>
      <c r="OAE2" s="427"/>
      <c r="OAF2" s="427"/>
      <c r="OAG2" s="427"/>
      <c r="OAH2" s="427"/>
      <c r="OAI2" s="427"/>
      <c r="OAJ2" s="427"/>
      <c r="OAK2" s="427"/>
      <c r="OAL2" s="427"/>
      <c r="OAM2" s="427"/>
      <c r="OAN2" s="427"/>
      <c r="OAO2" s="427"/>
      <c r="OAP2" s="427"/>
      <c r="OAQ2" s="427"/>
      <c r="OAR2" s="427"/>
      <c r="OAS2" s="427"/>
      <c r="OAT2" s="427"/>
      <c r="OAU2" s="427"/>
      <c r="OAV2" s="427"/>
      <c r="OAW2" s="427"/>
      <c r="OAX2" s="427"/>
      <c r="OAY2" s="427"/>
      <c r="OAZ2" s="427"/>
      <c r="OBA2" s="427"/>
      <c r="OBB2" s="427"/>
      <c r="OBC2" s="427"/>
      <c r="OBD2" s="427"/>
      <c r="OBE2" s="427"/>
      <c r="OBF2" s="427"/>
      <c r="OBG2" s="427"/>
      <c r="OBH2" s="427"/>
      <c r="OBI2" s="427"/>
      <c r="OBJ2" s="427"/>
      <c r="OBK2" s="427"/>
      <c r="OBL2" s="427"/>
      <c r="OBM2" s="427"/>
      <c r="OBN2" s="427"/>
      <c r="OBO2" s="427"/>
      <c r="OBP2" s="427"/>
      <c r="OBQ2" s="427"/>
      <c r="OBR2" s="427"/>
      <c r="OBS2" s="427"/>
      <c r="OBT2" s="427"/>
      <c r="OBU2" s="427"/>
      <c r="OBV2" s="427"/>
      <c r="OBW2" s="427"/>
      <c r="OBX2" s="427"/>
      <c r="OBY2" s="427"/>
      <c r="OBZ2" s="427"/>
      <c r="OCA2" s="427"/>
      <c r="OCB2" s="427"/>
      <c r="OCC2" s="427"/>
      <c r="OCD2" s="427"/>
      <c r="OCE2" s="427"/>
      <c r="OCF2" s="427"/>
      <c r="OCG2" s="427"/>
      <c r="OCH2" s="427"/>
      <c r="OCI2" s="427"/>
      <c r="OCJ2" s="427"/>
      <c r="OCK2" s="427"/>
      <c r="OCL2" s="427"/>
      <c r="OCM2" s="427"/>
      <c r="OCN2" s="427"/>
      <c r="OCO2" s="427"/>
      <c r="OCP2" s="427"/>
      <c r="OCQ2" s="427"/>
      <c r="OCR2" s="427"/>
      <c r="OCS2" s="427"/>
      <c r="OCT2" s="427"/>
      <c r="OCU2" s="427"/>
      <c r="OCV2" s="427"/>
      <c r="OCW2" s="427"/>
      <c r="OCX2" s="427"/>
      <c r="OCY2" s="427"/>
      <c r="OCZ2" s="427"/>
      <c r="ODA2" s="427"/>
      <c r="ODB2" s="427"/>
      <c r="ODC2" s="427"/>
      <c r="ODD2" s="427"/>
      <c r="ODE2" s="427"/>
      <c r="ODF2" s="427"/>
      <c r="ODG2" s="427"/>
      <c r="ODH2" s="427"/>
      <c r="ODI2" s="427"/>
      <c r="ODJ2" s="427"/>
      <c r="ODK2" s="427"/>
      <c r="ODL2" s="427"/>
      <c r="ODM2" s="427"/>
      <c r="ODN2" s="427"/>
      <c r="ODO2" s="427"/>
      <c r="ODP2" s="427"/>
      <c r="ODQ2" s="427"/>
      <c r="ODR2" s="427"/>
      <c r="ODS2" s="427"/>
      <c r="ODT2" s="427"/>
      <c r="ODU2" s="427"/>
      <c r="ODV2" s="427"/>
      <c r="ODW2" s="427"/>
      <c r="ODX2" s="427"/>
      <c r="ODY2" s="427"/>
      <c r="ODZ2" s="427"/>
      <c r="OEA2" s="427"/>
      <c r="OEB2" s="427"/>
      <c r="OEC2" s="427"/>
      <c r="OED2" s="427"/>
      <c r="OEE2" s="427"/>
      <c r="OEF2" s="427"/>
      <c r="OEG2" s="427"/>
      <c r="OEH2" s="427"/>
      <c r="OEI2" s="427"/>
      <c r="OEJ2" s="427"/>
      <c r="OEK2" s="427"/>
      <c r="OEL2" s="427"/>
      <c r="OEM2" s="427"/>
      <c r="OEN2" s="427"/>
      <c r="OEO2" s="427"/>
      <c r="OEP2" s="427"/>
      <c r="OEQ2" s="427"/>
      <c r="OER2" s="427"/>
      <c r="OES2" s="427"/>
      <c r="OET2" s="427"/>
      <c r="OEU2" s="427"/>
      <c r="OEV2" s="427"/>
      <c r="OEW2" s="427"/>
      <c r="OEX2" s="427"/>
      <c r="OEY2" s="427"/>
      <c r="OEZ2" s="427"/>
      <c r="OFA2" s="427"/>
      <c r="OFB2" s="427"/>
      <c r="OFC2" s="427"/>
      <c r="OFD2" s="427"/>
      <c r="OFE2" s="427"/>
      <c r="OFF2" s="427"/>
      <c r="OFG2" s="427"/>
      <c r="OFH2" s="427"/>
      <c r="OFI2" s="427"/>
      <c r="OFJ2" s="427"/>
      <c r="OFK2" s="427"/>
      <c r="OFL2" s="427"/>
      <c r="OFM2" s="427"/>
      <c r="OFN2" s="427"/>
      <c r="OFO2" s="427"/>
      <c r="OFP2" s="427"/>
      <c r="OFQ2" s="427"/>
      <c r="OFR2" s="427"/>
      <c r="OFS2" s="427"/>
      <c r="OFT2" s="427"/>
      <c r="OFU2" s="427"/>
      <c r="OFV2" s="427"/>
      <c r="OFW2" s="427"/>
      <c r="OFX2" s="427"/>
      <c r="OFY2" s="427"/>
      <c r="OFZ2" s="427"/>
      <c r="OGA2" s="427"/>
      <c r="OGB2" s="427"/>
      <c r="OGC2" s="427"/>
      <c r="OGD2" s="427"/>
      <c r="OGE2" s="427"/>
      <c r="OGF2" s="427"/>
      <c r="OGG2" s="427"/>
      <c r="OGH2" s="427"/>
      <c r="OGI2" s="427"/>
      <c r="OGJ2" s="427"/>
      <c r="OGK2" s="427"/>
      <c r="OGL2" s="427"/>
      <c r="OGM2" s="427"/>
      <c r="OGN2" s="427"/>
      <c r="OGO2" s="427"/>
      <c r="OGP2" s="427"/>
      <c r="OGQ2" s="427"/>
      <c r="OGR2" s="427"/>
      <c r="OGS2" s="427"/>
      <c r="OGT2" s="427"/>
      <c r="OGU2" s="427"/>
      <c r="OGV2" s="427"/>
      <c r="OGW2" s="427"/>
      <c r="OGX2" s="427"/>
      <c r="OGY2" s="427"/>
      <c r="OGZ2" s="427"/>
      <c r="OHA2" s="427"/>
      <c r="OHB2" s="427"/>
      <c r="OHC2" s="427"/>
      <c r="OHD2" s="427"/>
      <c r="OHE2" s="427"/>
      <c r="OHF2" s="427"/>
      <c r="OHG2" s="427"/>
      <c r="OHH2" s="427"/>
      <c r="OHI2" s="427"/>
      <c r="OHJ2" s="427"/>
      <c r="OHK2" s="427"/>
      <c r="OHL2" s="427"/>
      <c r="OHM2" s="427"/>
      <c r="OHN2" s="427"/>
      <c r="OHO2" s="427"/>
      <c r="OHP2" s="427"/>
      <c r="OHQ2" s="427"/>
      <c r="OHR2" s="427"/>
      <c r="OHS2" s="427"/>
      <c r="OHT2" s="427"/>
      <c r="OHU2" s="427"/>
      <c r="OHV2" s="427"/>
      <c r="OHW2" s="427"/>
      <c r="OHX2" s="427"/>
      <c r="OHY2" s="427"/>
      <c r="OHZ2" s="427"/>
      <c r="OIA2" s="427"/>
      <c r="OIB2" s="427"/>
      <c r="OIC2" s="427"/>
      <c r="OID2" s="427"/>
      <c r="OIE2" s="427"/>
      <c r="OIF2" s="427"/>
      <c r="OIG2" s="427"/>
      <c r="OIH2" s="427"/>
      <c r="OII2" s="427"/>
      <c r="OIJ2" s="427"/>
      <c r="OIK2" s="427"/>
      <c r="OIL2" s="427"/>
      <c r="OIM2" s="427"/>
      <c r="OIN2" s="427"/>
      <c r="OIO2" s="427"/>
      <c r="OIP2" s="427"/>
      <c r="OIQ2" s="427"/>
      <c r="OIR2" s="427"/>
      <c r="OIS2" s="427"/>
      <c r="OIT2" s="427"/>
      <c r="OIU2" s="427"/>
      <c r="OIV2" s="427"/>
      <c r="OIW2" s="427"/>
      <c r="OIX2" s="427"/>
      <c r="OIY2" s="427"/>
      <c r="OIZ2" s="427"/>
      <c r="OJA2" s="427"/>
      <c r="OJB2" s="427"/>
      <c r="OJC2" s="427"/>
      <c r="OJD2" s="427"/>
      <c r="OJE2" s="427"/>
      <c r="OJF2" s="427"/>
      <c r="OJG2" s="427"/>
      <c r="OJH2" s="427"/>
      <c r="OJI2" s="427"/>
      <c r="OJJ2" s="427"/>
      <c r="OJK2" s="427"/>
      <c r="OJL2" s="427"/>
      <c r="OJM2" s="427"/>
      <c r="OJN2" s="427"/>
      <c r="OJO2" s="427"/>
      <c r="OJP2" s="427"/>
      <c r="OJQ2" s="427"/>
      <c r="OJR2" s="427"/>
      <c r="OJS2" s="427"/>
      <c r="OJT2" s="427"/>
      <c r="OJU2" s="427"/>
      <c r="OJV2" s="427"/>
      <c r="OJW2" s="427"/>
      <c r="OJX2" s="427"/>
      <c r="OJY2" s="427"/>
      <c r="OJZ2" s="427"/>
      <c r="OKA2" s="427"/>
      <c r="OKB2" s="427"/>
      <c r="OKC2" s="427"/>
      <c r="OKD2" s="427"/>
      <c r="OKE2" s="427"/>
      <c r="OKF2" s="427"/>
      <c r="OKG2" s="427"/>
      <c r="OKH2" s="427"/>
      <c r="OKI2" s="427"/>
      <c r="OKJ2" s="427"/>
      <c r="OKK2" s="427"/>
      <c r="OKL2" s="427"/>
      <c r="OKM2" s="427"/>
      <c r="OKN2" s="427"/>
      <c r="OKO2" s="427"/>
      <c r="OKP2" s="427"/>
      <c r="OKQ2" s="427"/>
      <c r="OKR2" s="427"/>
      <c r="OKS2" s="427"/>
      <c r="OKT2" s="427"/>
      <c r="OKU2" s="427"/>
      <c r="OKV2" s="427"/>
      <c r="OKW2" s="427"/>
      <c r="OKX2" s="427"/>
      <c r="OKY2" s="427"/>
      <c r="OKZ2" s="427"/>
      <c r="OLA2" s="427"/>
      <c r="OLB2" s="427"/>
      <c r="OLC2" s="427"/>
      <c r="OLD2" s="427"/>
      <c r="OLE2" s="427"/>
      <c r="OLF2" s="427"/>
      <c r="OLG2" s="427"/>
      <c r="OLH2" s="427"/>
      <c r="OLI2" s="427"/>
      <c r="OLJ2" s="427"/>
      <c r="OLK2" s="427"/>
      <c r="OLL2" s="427"/>
      <c r="OLM2" s="427"/>
      <c r="OLN2" s="427"/>
      <c r="OLO2" s="427"/>
      <c r="OLP2" s="427"/>
      <c r="OLQ2" s="427"/>
      <c r="OLR2" s="427"/>
      <c r="OLS2" s="427"/>
      <c r="OLT2" s="427"/>
      <c r="OLU2" s="427"/>
      <c r="OLV2" s="427"/>
      <c r="OLW2" s="427"/>
      <c r="OLX2" s="427"/>
      <c r="OLY2" s="427"/>
      <c r="OLZ2" s="427"/>
      <c r="OMA2" s="427"/>
      <c r="OMB2" s="427"/>
      <c r="OMC2" s="427"/>
      <c r="OMD2" s="427"/>
      <c r="OME2" s="427"/>
      <c r="OMF2" s="427"/>
      <c r="OMG2" s="427"/>
      <c r="OMH2" s="427"/>
      <c r="OMI2" s="427"/>
      <c r="OMJ2" s="427"/>
      <c r="OMK2" s="427"/>
      <c r="OML2" s="427"/>
      <c r="OMM2" s="427"/>
      <c r="OMN2" s="427"/>
      <c r="OMO2" s="427"/>
      <c r="OMP2" s="427"/>
      <c r="OMQ2" s="427"/>
      <c r="OMR2" s="427"/>
      <c r="OMS2" s="427"/>
      <c r="OMT2" s="427"/>
      <c r="OMU2" s="427"/>
      <c r="OMV2" s="427"/>
      <c r="OMW2" s="427"/>
      <c r="OMX2" s="427"/>
      <c r="OMY2" s="427"/>
      <c r="OMZ2" s="427"/>
      <c r="ONA2" s="427"/>
      <c r="ONB2" s="427"/>
      <c r="ONC2" s="427"/>
      <c r="OND2" s="427"/>
      <c r="ONE2" s="427"/>
      <c r="ONF2" s="427"/>
      <c r="ONG2" s="427"/>
      <c r="ONH2" s="427"/>
      <c r="ONI2" s="427"/>
      <c r="ONJ2" s="427"/>
      <c r="ONK2" s="427"/>
      <c r="ONL2" s="427"/>
      <c r="ONM2" s="427"/>
      <c r="ONN2" s="427"/>
      <c r="ONO2" s="427"/>
      <c r="ONP2" s="427"/>
      <c r="ONQ2" s="427"/>
      <c r="ONR2" s="427"/>
      <c r="ONS2" s="427"/>
      <c r="ONT2" s="427"/>
      <c r="ONU2" s="427"/>
      <c r="ONV2" s="427"/>
      <c r="ONW2" s="427"/>
      <c r="ONX2" s="427"/>
      <c r="ONY2" s="427"/>
      <c r="ONZ2" s="427"/>
      <c r="OOA2" s="427"/>
      <c r="OOB2" s="427"/>
      <c r="OOC2" s="427"/>
      <c r="OOD2" s="427"/>
      <c r="OOE2" s="427"/>
      <c r="OOF2" s="427"/>
      <c r="OOG2" s="427"/>
      <c r="OOH2" s="427"/>
      <c r="OOI2" s="427"/>
      <c r="OOJ2" s="427"/>
      <c r="OOK2" s="427"/>
      <c r="OOL2" s="427"/>
      <c r="OOM2" s="427"/>
      <c r="OON2" s="427"/>
      <c r="OOO2" s="427"/>
      <c r="OOP2" s="427"/>
      <c r="OOQ2" s="427"/>
      <c r="OOR2" s="427"/>
      <c r="OOS2" s="427"/>
      <c r="OOT2" s="427"/>
      <c r="OOU2" s="427"/>
      <c r="OOV2" s="427"/>
      <c r="OOW2" s="427"/>
      <c r="OOX2" s="427"/>
      <c r="OOY2" s="427"/>
      <c r="OOZ2" s="427"/>
      <c r="OPA2" s="427"/>
      <c r="OPB2" s="427"/>
      <c r="OPC2" s="427"/>
      <c r="OPD2" s="427"/>
      <c r="OPE2" s="427"/>
      <c r="OPF2" s="427"/>
      <c r="OPG2" s="427"/>
      <c r="OPH2" s="427"/>
      <c r="OPI2" s="427"/>
      <c r="OPJ2" s="427"/>
      <c r="OPK2" s="427"/>
      <c r="OPL2" s="427"/>
      <c r="OPM2" s="427"/>
      <c r="OPN2" s="427"/>
      <c r="OPO2" s="427"/>
      <c r="OPP2" s="427"/>
      <c r="OPQ2" s="427"/>
      <c r="OPR2" s="427"/>
      <c r="OPS2" s="427"/>
      <c r="OPT2" s="427"/>
      <c r="OPU2" s="427"/>
      <c r="OPV2" s="427"/>
      <c r="OPW2" s="427"/>
      <c r="OPX2" s="427"/>
      <c r="OPY2" s="427"/>
      <c r="OPZ2" s="427"/>
      <c r="OQA2" s="427"/>
      <c r="OQB2" s="427"/>
      <c r="OQC2" s="427"/>
      <c r="OQD2" s="427"/>
      <c r="OQE2" s="427"/>
      <c r="OQF2" s="427"/>
      <c r="OQG2" s="427"/>
      <c r="OQH2" s="427"/>
      <c r="OQI2" s="427"/>
      <c r="OQJ2" s="427"/>
      <c r="OQK2" s="427"/>
      <c r="OQL2" s="427"/>
      <c r="OQM2" s="427"/>
      <c r="OQN2" s="427"/>
      <c r="OQO2" s="427"/>
      <c r="OQP2" s="427"/>
      <c r="OQQ2" s="427"/>
      <c r="OQR2" s="427"/>
      <c r="OQS2" s="427"/>
      <c r="OQT2" s="427"/>
      <c r="OQU2" s="427"/>
      <c r="OQV2" s="427"/>
      <c r="OQW2" s="427"/>
      <c r="OQX2" s="427"/>
      <c r="OQY2" s="427"/>
      <c r="OQZ2" s="427"/>
      <c r="ORA2" s="427"/>
      <c r="ORB2" s="427"/>
      <c r="ORC2" s="427"/>
      <c r="ORD2" s="427"/>
      <c r="ORE2" s="427"/>
      <c r="ORF2" s="427"/>
      <c r="ORG2" s="427"/>
      <c r="ORH2" s="427"/>
      <c r="ORI2" s="427"/>
      <c r="ORJ2" s="427"/>
      <c r="ORK2" s="427"/>
      <c r="ORL2" s="427"/>
      <c r="ORM2" s="427"/>
      <c r="ORN2" s="427"/>
      <c r="ORO2" s="427"/>
      <c r="ORP2" s="427"/>
      <c r="ORQ2" s="427"/>
      <c r="ORR2" s="427"/>
      <c r="ORS2" s="427"/>
      <c r="ORT2" s="427"/>
      <c r="ORU2" s="427"/>
      <c r="ORV2" s="427"/>
      <c r="ORW2" s="427"/>
      <c r="ORX2" s="427"/>
      <c r="ORY2" s="427"/>
      <c r="ORZ2" s="427"/>
      <c r="OSA2" s="427"/>
      <c r="OSB2" s="427"/>
      <c r="OSC2" s="427"/>
      <c r="OSD2" s="427"/>
      <c r="OSE2" s="427"/>
      <c r="OSF2" s="427"/>
      <c r="OSG2" s="427"/>
      <c r="OSH2" s="427"/>
      <c r="OSI2" s="427"/>
      <c r="OSJ2" s="427"/>
      <c r="OSK2" s="427"/>
      <c r="OSL2" s="427"/>
      <c r="OSM2" s="427"/>
      <c r="OSN2" s="427"/>
      <c r="OSO2" s="427"/>
      <c r="OSP2" s="427"/>
      <c r="OSQ2" s="427"/>
      <c r="OSR2" s="427"/>
      <c r="OSS2" s="427"/>
      <c r="OST2" s="427"/>
      <c r="OSU2" s="427"/>
      <c r="OSV2" s="427"/>
      <c r="OSW2" s="427"/>
      <c r="OSX2" s="427"/>
      <c r="OSY2" s="427"/>
      <c r="OSZ2" s="427"/>
      <c r="OTA2" s="427"/>
      <c r="OTB2" s="427"/>
      <c r="OTC2" s="427"/>
      <c r="OTD2" s="427"/>
      <c r="OTE2" s="427"/>
      <c r="OTF2" s="427"/>
      <c r="OTG2" s="427"/>
      <c r="OTH2" s="427"/>
      <c r="OTI2" s="427"/>
      <c r="OTJ2" s="427"/>
      <c r="OTK2" s="427"/>
      <c r="OTL2" s="427"/>
      <c r="OTM2" s="427"/>
      <c r="OTN2" s="427"/>
      <c r="OTO2" s="427"/>
      <c r="OTP2" s="427"/>
      <c r="OTQ2" s="427"/>
      <c r="OTR2" s="427"/>
      <c r="OTS2" s="427"/>
      <c r="OTT2" s="427"/>
      <c r="OTU2" s="427"/>
      <c r="OTV2" s="427"/>
      <c r="OTW2" s="427"/>
      <c r="OTX2" s="427"/>
      <c r="OTY2" s="427"/>
      <c r="OTZ2" s="427"/>
      <c r="OUA2" s="427"/>
      <c r="OUB2" s="427"/>
      <c r="OUC2" s="427"/>
      <c r="OUD2" s="427"/>
      <c r="OUE2" s="427"/>
      <c r="OUF2" s="427"/>
      <c r="OUG2" s="427"/>
      <c r="OUH2" s="427"/>
      <c r="OUI2" s="427"/>
      <c r="OUJ2" s="427"/>
      <c r="OUK2" s="427"/>
      <c r="OUL2" s="427"/>
      <c r="OUM2" s="427"/>
      <c r="OUN2" s="427"/>
      <c r="OUO2" s="427"/>
      <c r="OUP2" s="427"/>
      <c r="OUQ2" s="427"/>
      <c r="OUR2" s="427"/>
      <c r="OUS2" s="427"/>
      <c r="OUT2" s="427"/>
      <c r="OUU2" s="427"/>
      <c r="OUV2" s="427"/>
      <c r="OUW2" s="427"/>
      <c r="OUX2" s="427"/>
      <c r="OUY2" s="427"/>
      <c r="OUZ2" s="427"/>
      <c r="OVA2" s="427"/>
      <c r="OVB2" s="427"/>
      <c r="OVC2" s="427"/>
      <c r="OVD2" s="427"/>
      <c r="OVE2" s="427"/>
      <c r="OVF2" s="427"/>
      <c r="OVG2" s="427"/>
      <c r="OVH2" s="427"/>
      <c r="OVI2" s="427"/>
      <c r="OVJ2" s="427"/>
      <c r="OVK2" s="427"/>
      <c r="OVL2" s="427"/>
      <c r="OVM2" s="427"/>
      <c r="OVN2" s="427"/>
      <c r="OVO2" s="427"/>
      <c r="OVP2" s="427"/>
      <c r="OVQ2" s="427"/>
      <c r="OVR2" s="427"/>
      <c r="OVS2" s="427"/>
      <c r="OVT2" s="427"/>
      <c r="OVU2" s="427"/>
      <c r="OVV2" s="427"/>
      <c r="OVW2" s="427"/>
      <c r="OVX2" s="427"/>
      <c r="OVY2" s="427"/>
      <c r="OVZ2" s="427"/>
      <c r="OWA2" s="427"/>
      <c r="OWB2" s="427"/>
      <c r="OWC2" s="427"/>
      <c r="OWD2" s="427"/>
      <c r="OWE2" s="427"/>
      <c r="OWF2" s="427"/>
      <c r="OWG2" s="427"/>
      <c r="OWH2" s="427"/>
      <c r="OWI2" s="427"/>
      <c r="OWJ2" s="427"/>
      <c r="OWK2" s="427"/>
      <c r="OWL2" s="427"/>
      <c r="OWM2" s="427"/>
      <c r="OWN2" s="427"/>
      <c r="OWO2" s="427"/>
      <c r="OWP2" s="427"/>
      <c r="OWQ2" s="427"/>
      <c r="OWR2" s="427"/>
      <c r="OWS2" s="427"/>
      <c r="OWT2" s="427"/>
      <c r="OWU2" s="427"/>
      <c r="OWV2" s="427"/>
      <c r="OWW2" s="427"/>
      <c r="OWX2" s="427"/>
      <c r="OWY2" s="427"/>
      <c r="OWZ2" s="427"/>
      <c r="OXA2" s="427"/>
      <c r="OXB2" s="427"/>
      <c r="OXC2" s="427"/>
      <c r="OXD2" s="427"/>
      <c r="OXE2" s="427"/>
      <c r="OXF2" s="427"/>
      <c r="OXG2" s="427"/>
      <c r="OXH2" s="427"/>
      <c r="OXI2" s="427"/>
      <c r="OXJ2" s="427"/>
      <c r="OXK2" s="427"/>
      <c r="OXL2" s="427"/>
      <c r="OXM2" s="427"/>
      <c r="OXN2" s="427"/>
      <c r="OXO2" s="427"/>
      <c r="OXP2" s="427"/>
      <c r="OXQ2" s="427"/>
      <c r="OXR2" s="427"/>
      <c r="OXS2" s="427"/>
      <c r="OXT2" s="427"/>
      <c r="OXU2" s="427"/>
      <c r="OXV2" s="427"/>
      <c r="OXW2" s="427"/>
      <c r="OXX2" s="427"/>
      <c r="OXY2" s="427"/>
      <c r="OXZ2" s="427"/>
      <c r="OYA2" s="427"/>
      <c r="OYB2" s="427"/>
      <c r="OYC2" s="427"/>
      <c r="OYD2" s="427"/>
      <c r="OYE2" s="427"/>
      <c r="OYF2" s="427"/>
      <c r="OYG2" s="427"/>
      <c r="OYH2" s="427"/>
      <c r="OYI2" s="427"/>
      <c r="OYJ2" s="427"/>
      <c r="OYK2" s="427"/>
      <c r="OYL2" s="427"/>
      <c r="OYM2" s="427"/>
      <c r="OYN2" s="427"/>
      <c r="OYO2" s="427"/>
      <c r="OYP2" s="427"/>
      <c r="OYQ2" s="427"/>
      <c r="OYR2" s="427"/>
      <c r="OYS2" s="427"/>
      <c r="OYT2" s="427"/>
      <c r="OYU2" s="427"/>
      <c r="OYV2" s="427"/>
      <c r="OYW2" s="427"/>
      <c r="OYX2" s="427"/>
      <c r="OYY2" s="427"/>
      <c r="OYZ2" s="427"/>
      <c r="OZA2" s="427"/>
      <c r="OZB2" s="427"/>
      <c r="OZC2" s="427"/>
      <c r="OZD2" s="427"/>
      <c r="OZE2" s="427"/>
      <c r="OZF2" s="427"/>
      <c r="OZG2" s="427"/>
      <c r="OZH2" s="427"/>
      <c r="OZI2" s="427"/>
      <c r="OZJ2" s="427"/>
      <c r="OZK2" s="427"/>
      <c r="OZL2" s="427"/>
      <c r="OZM2" s="427"/>
      <c r="OZN2" s="427"/>
      <c r="OZO2" s="427"/>
      <c r="OZP2" s="427"/>
      <c r="OZQ2" s="427"/>
      <c r="OZR2" s="427"/>
      <c r="OZS2" s="427"/>
      <c r="OZT2" s="427"/>
      <c r="OZU2" s="427"/>
      <c r="OZV2" s="427"/>
      <c r="OZW2" s="427"/>
      <c r="OZX2" s="427"/>
      <c r="OZY2" s="427"/>
      <c r="OZZ2" s="427"/>
      <c r="PAA2" s="427"/>
      <c r="PAB2" s="427"/>
      <c r="PAC2" s="427"/>
      <c r="PAD2" s="427"/>
      <c r="PAE2" s="427"/>
      <c r="PAF2" s="427"/>
      <c r="PAG2" s="427"/>
      <c r="PAH2" s="427"/>
      <c r="PAI2" s="427"/>
      <c r="PAJ2" s="427"/>
      <c r="PAK2" s="427"/>
      <c r="PAL2" s="427"/>
      <c r="PAM2" s="427"/>
      <c r="PAN2" s="427"/>
      <c r="PAO2" s="427"/>
      <c r="PAP2" s="427"/>
      <c r="PAQ2" s="427"/>
      <c r="PAR2" s="427"/>
      <c r="PAS2" s="427"/>
      <c r="PAT2" s="427"/>
      <c r="PAU2" s="427"/>
      <c r="PAV2" s="427"/>
      <c r="PAW2" s="427"/>
      <c r="PAX2" s="427"/>
      <c r="PAY2" s="427"/>
      <c r="PAZ2" s="427"/>
      <c r="PBA2" s="427"/>
      <c r="PBB2" s="427"/>
      <c r="PBC2" s="427"/>
      <c r="PBD2" s="427"/>
      <c r="PBE2" s="427"/>
      <c r="PBF2" s="427"/>
      <c r="PBG2" s="427"/>
      <c r="PBH2" s="427"/>
      <c r="PBI2" s="427"/>
      <c r="PBJ2" s="427"/>
      <c r="PBK2" s="427"/>
      <c r="PBL2" s="427"/>
      <c r="PBM2" s="427"/>
      <c r="PBN2" s="427"/>
      <c r="PBO2" s="427"/>
      <c r="PBP2" s="427"/>
      <c r="PBQ2" s="427"/>
      <c r="PBR2" s="427"/>
      <c r="PBS2" s="427"/>
      <c r="PBT2" s="427"/>
      <c r="PBU2" s="427"/>
      <c r="PBV2" s="427"/>
      <c r="PBW2" s="427"/>
      <c r="PBX2" s="427"/>
      <c r="PBY2" s="427"/>
      <c r="PBZ2" s="427"/>
      <c r="PCA2" s="427"/>
      <c r="PCB2" s="427"/>
      <c r="PCC2" s="427"/>
      <c r="PCD2" s="427"/>
      <c r="PCE2" s="427"/>
      <c r="PCF2" s="427"/>
      <c r="PCG2" s="427"/>
      <c r="PCH2" s="427"/>
      <c r="PCI2" s="427"/>
      <c r="PCJ2" s="427"/>
      <c r="PCK2" s="427"/>
      <c r="PCL2" s="427"/>
      <c r="PCM2" s="427"/>
      <c r="PCN2" s="427"/>
      <c r="PCO2" s="427"/>
      <c r="PCP2" s="427"/>
      <c r="PCQ2" s="427"/>
      <c r="PCR2" s="427"/>
      <c r="PCS2" s="427"/>
      <c r="PCT2" s="427"/>
      <c r="PCU2" s="427"/>
      <c r="PCV2" s="427"/>
      <c r="PCW2" s="427"/>
      <c r="PCX2" s="427"/>
      <c r="PCY2" s="427"/>
      <c r="PCZ2" s="427"/>
      <c r="PDA2" s="427"/>
      <c r="PDB2" s="427"/>
      <c r="PDC2" s="427"/>
      <c r="PDD2" s="427"/>
      <c r="PDE2" s="427"/>
      <c r="PDF2" s="427"/>
      <c r="PDG2" s="427"/>
      <c r="PDH2" s="427"/>
      <c r="PDI2" s="427"/>
      <c r="PDJ2" s="427"/>
      <c r="PDK2" s="427"/>
      <c r="PDL2" s="427"/>
      <c r="PDM2" s="427"/>
      <c r="PDN2" s="427"/>
      <c r="PDO2" s="427"/>
      <c r="PDP2" s="427"/>
      <c r="PDQ2" s="427"/>
      <c r="PDR2" s="427"/>
      <c r="PDS2" s="427"/>
      <c r="PDT2" s="427"/>
      <c r="PDU2" s="427"/>
      <c r="PDV2" s="427"/>
      <c r="PDW2" s="427"/>
      <c r="PDX2" s="427"/>
      <c r="PDY2" s="427"/>
      <c r="PDZ2" s="427"/>
      <c r="PEA2" s="427"/>
      <c r="PEB2" s="427"/>
      <c r="PEC2" s="427"/>
      <c r="PED2" s="427"/>
      <c r="PEE2" s="427"/>
      <c r="PEF2" s="427"/>
      <c r="PEG2" s="427"/>
      <c r="PEH2" s="427"/>
      <c r="PEI2" s="427"/>
      <c r="PEJ2" s="427"/>
      <c r="PEK2" s="427"/>
      <c r="PEL2" s="427"/>
      <c r="PEM2" s="427"/>
      <c r="PEN2" s="427"/>
      <c r="PEO2" s="427"/>
      <c r="PEP2" s="427"/>
      <c r="PEQ2" s="427"/>
      <c r="PER2" s="427"/>
      <c r="PES2" s="427"/>
      <c r="PET2" s="427"/>
      <c r="PEU2" s="427"/>
      <c r="PEV2" s="427"/>
      <c r="PEW2" s="427"/>
      <c r="PEX2" s="427"/>
      <c r="PEY2" s="427"/>
      <c r="PEZ2" s="427"/>
      <c r="PFA2" s="427"/>
      <c r="PFB2" s="427"/>
      <c r="PFC2" s="427"/>
      <c r="PFD2" s="427"/>
      <c r="PFE2" s="427"/>
      <c r="PFF2" s="427"/>
      <c r="PFG2" s="427"/>
      <c r="PFH2" s="427"/>
      <c r="PFI2" s="427"/>
      <c r="PFJ2" s="427"/>
      <c r="PFK2" s="427"/>
      <c r="PFL2" s="427"/>
      <c r="PFM2" s="427"/>
      <c r="PFN2" s="427"/>
      <c r="PFO2" s="427"/>
      <c r="PFP2" s="427"/>
      <c r="PFQ2" s="427"/>
      <c r="PFR2" s="427"/>
      <c r="PFS2" s="427"/>
      <c r="PFT2" s="427"/>
      <c r="PFU2" s="427"/>
      <c r="PFV2" s="427"/>
      <c r="PFW2" s="427"/>
      <c r="PFX2" s="427"/>
      <c r="PFY2" s="427"/>
      <c r="PFZ2" s="427"/>
      <c r="PGA2" s="427"/>
      <c r="PGB2" s="427"/>
      <c r="PGC2" s="427"/>
      <c r="PGD2" s="427"/>
      <c r="PGE2" s="427"/>
      <c r="PGF2" s="427"/>
      <c r="PGG2" s="427"/>
      <c r="PGH2" s="427"/>
      <c r="PGI2" s="427"/>
      <c r="PGJ2" s="427"/>
      <c r="PGK2" s="427"/>
      <c r="PGL2" s="427"/>
      <c r="PGM2" s="427"/>
      <c r="PGN2" s="427"/>
      <c r="PGO2" s="427"/>
      <c r="PGP2" s="427"/>
      <c r="PGQ2" s="427"/>
      <c r="PGR2" s="427"/>
      <c r="PGS2" s="427"/>
      <c r="PGT2" s="427"/>
      <c r="PGU2" s="427"/>
      <c r="PGV2" s="427"/>
      <c r="PGW2" s="427"/>
      <c r="PGX2" s="427"/>
      <c r="PGY2" s="427"/>
      <c r="PGZ2" s="427"/>
      <c r="PHA2" s="427"/>
      <c r="PHB2" s="427"/>
      <c r="PHC2" s="427"/>
      <c r="PHD2" s="427"/>
      <c r="PHE2" s="427"/>
      <c r="PHF2" s="427"/>
      <c r="PHG2" s="427"/>
      <c r="PHH2" s="427"/>
      <c r="PHI2" s="427"/>
      <c r="PHJ2" s="427"/>
      <c r="PHK2" s="427"/>
      <c r="PHL2" s="427"/>
      <c r="PHM2" s="427"/>
      <c r="PHN2" s="427"/>
      <c r="PHO2" s="427"/>
      <c r="PHP2" s="427"/>
      <c r="PHQ2" s="427"/>
      <c r="PHR2" s="427"/>
      <c r="PHS2" s="427"/>
      <c r="PHT2" s="427"/>
      <c r="PHU2" s="427"/>
      <c r="PHV2" s="427"/>
      <c r="PHW2" s="427"/>
      <c r="PHX2" s="427"/>
      <c r="PHY2" s="427"/>
      <c r="PHZ2" s="427"/>
      <c r="PIA2" s="427"/>
      <c r="PIB2" s="427"/>
      <c r="PIC2" s="427"/>
      <c r="PID2" s="427"/>
      <c r="PIE2" s="427"/>
      <c r="PIF2" s="427"/>
      <c r="PIG2" s="427"/>
      <c r="PIH2" s="427"/>
      <c r="PII2" s="427"/>
      <c r="PIJ2" s="427"/>
      <c r="PIK2" s="427"/>
      <c r="PIL2" s="427"/>
      <c r="PIM2" s="427"/>
      <c r="PIN2" s="427"/>
      <c r="PIO2" s="427"/>
      <c r="PIP2" s="427"/>
      <c r="PIQ2" s="427"/>
      <c r="PIR2" s="427"/>
      <c r="PIS2" s="427"/>
      <c r="PIT2" s="427"/>
      <c r="PIU2" s="427"/>
      <c r="PIV2" s="427"/>
      <c r="PIW2" s="427"/>
      <c r="PIX2" s="427"/>
      <c r="PIY2" s="427"/>
      <c r="PIZ2" s="427"/>
      <c r="PJA2" s="427"/>
      <c r="PJB2" s="427"/>
      <c r="PJC2" s="427"/>
      <c r="PJD2" s="427"/>
      <c r="PJE2" s="427"/>
      <c r="PJF2" s="427"/>
      <c r="PJG2" s="427"/>
      <c r="PJH2" s="427"/>
      <c r="PJI2" s="427"/>
      <c r="PJJ2" s="427"/>
      <c r="PJK2" s="427"/>
      <c r="PJL2" s="427"/>
      <c r="PJM2" s="427"/>
      <c r="PJN2" s="427"/>
      <c r="PJO2" s="427"/>
      <c r="PJP2" s="427"/>
      <c r="PJQ2" s="427"/>
      <c r="PJR2" s="427"/>
      <c r="PJS2" s="427"/>
      <c r="PJT2" s="427"/>
      <c r="PJU2" s="427"/>
      <c r="PJV2" s="427"/>
      <c r="PJW2" s="427"/>
      <c r="PJX2" s="427"/>
      <c r="PJY2" s="427"/>
      <c r="PJZ2" s="427"/>
      <c r="PKA2" s="427"/>
      <c r="PKB2" s="427"/>
      <c r="PKC2" s="427"/>
      <c r="PKD2" s="427"/>
      <c r="PKE2" s="427"/>
      <c r="PKF2" s="427"/>
      <c r="PKG2" s="427"/>
      <c r="PKH2" s="427"/>
      <c r="PKI2" s="427"/>
      <c r="PKJ2" s="427"/>
      <c r="PKK2" s="427"/>
      <c r="PKL2" s="427"/>
      <c r="PKM2" s="427"/>
      <c r="PKN2" s="427"/>
      <c r="PKO2" s="427"/>
      <c r="PKP2" s="427"/>
      <c r="PKQ2" s="427"/>
      <c r="PKR2" s="427"/>
      <c r="PKS2" s="427"/>
      <c r="PKT2" s="427"/>
      <c r="PKU2" s="427"/>
      <c r="PKV2" s="427"/>
      <c r="PKW2" s="427"/>
      <c r="PKX2" s="427"/>
      <c r="PKY2" s="427"/>
      <c r="PKZ2" s="427"/>
      <c r="PLA2" s="427"/>
      <c r="PLB2" s="427"/>
      <c r="PLC2" s="427"/>
      <c r="PLD2" s="427"/>
      <c r="PLE2" s="427"/>
      <c r="PLF2" s="427"/>
      <c r="PLG2" s="427"/>
      <c r="PLH2" s="427"/>
      <c r="PLI2" s="427"/>
      <c r="PLJ2" s="427"/>
      <c r="PLK2" s="427"/>
      <c r="PLL2" s="427"/>
      <c r="PLM2" s="427"/>
      <c r="PLN2" s="427"/>
      <c r="PLO2" s="427"/>
      <c r="PLP2" s="427"/>
      <c r="PLQ2" s="427"/>
      <c r="PLR2" s="427"/>
      <c r="PLS2" s="427"/>
      <c r="PLT2" s="427"/>
      <c r="PLU2" s="427"/>
      <c r="PLV2" s="427"/>
      <c r="PLW2" s="427"/>
      <c r="PLX2" s="427"/>
      <c r="PLY2" s="427"/>
      <c r="PLZ2" s="427"/>
      <c r="PMA2" s="427"/>
      <c r="PMB2" s="427"/>
      <c r="PMC2" s="427"/>
      <c r="PMD2" s="427"/>
      <c r="PME2" s="427"/>
      <c r="PMF2" s="427"/>
      <c r="PMG2" s="427"/>
      <c r="PMH2" s="427"/>
      <c r="PMI2" s="427"/>
      <c r="PMJ2" s="427"/>
      <c r="PMK2" s="427"/>
      <c r="PML2" s="427"/>
      <c r="PMM2" s="427"/>
      <c r="PMN2" s="427"/>
      <c r="PMO2" s="427"/>
      <c r="PMP2" s="427"/>
      <c r="PMQ2" s="427"/>
      <c r="PMR2" s="427"/>
      <c r="PMS2" s="427"/>
      <c r="PMT2" s="427"/>
      <c r="PMU2" s="427"/>
      <c r="PMV2" s="427"/>
      <c r="PMW2" s="427"/>
      <c r="PMX2" s="427"/>
      <c r="PMY2" s="427"/>
      <c r="PMZ2" s="427"/>
      <c r="PNA2" s="427"/>
      <c r="PNB2" s="427"/>
      <c r="PNC2" s="427"/>
      <c r="PND2" s="427"/>
      <c r="PNE2" s="427"/>
      <c r="PNF2" s="427"/>
      <c r="PNG2" s="427"/>
      <c r="PNH2" s="427"/>
      <c r="PNI2" s="427"/>
      <c r="PNJ2" s="427"/>
      <c r="PNK2" s="427"/>
      <c r="PNL2" s="427"/>
      <c r="PNM2" s="427"/>
      <c r="PNN2" s="427"/>
      <c r="PNO2" s="427"/>
      <c r="PNP2" s="427"/>
      <c r="PNQ2" s="427"/>
      <c r="PNR2" s="427"/>
      <c r="PNS2" s="427"/>
      <c r="PNT2" s="427"/>
      <c r="PNU2" s="427"/>
      <c r="PNV2" s="427"/>
      <c r="PNW2" s="427"/>
      <c r="PNX2" s="427"/>
      <c r="PNY2" s="427"/>
      <c r="PNZ2" s="427"/>
      <c r="POA2" s="427"/>
      <c r="POB2" s="427"/>
      <c r="POC2" s="427"/>
      <c r="POD2" s="427"/>
      <c r="POE2" s="427"/>
      <c r="POF2" s="427"/>
      <c r="POG2" s="427"/>
      <c r="POH2" s="427"/>
      <c r="POI2" s="427"/>
      <c r="POJ2" s="427"/>
      <c r="POK2" s="427"/>
      <c r="POL2" s="427"/>
      <c r="POM2" s="427"/>
      <c r="PON2" s="427"/>
      <c r="POO2" s="427"/>
      <c r="POP2" s="427"/>
      <c r="POQ2" s="427"/>
      <c r="POR2" s="427"/>
      <c r="POS2" s="427"/>
      <c r="POT2" s="427"/>
      <c r="POU2" s="427"/>
      <c r="POV2" s="427"/>
      <c r="POW2" s="427"/>
      <c r="POX2" s="427"/>
      <c r="POY2" s="427"/>
      <c r="POZ2" s="427"/>
      <c r="PPA2" s="427"/>
      <c r="PPB2" s="427"/>
      <c r="PPC2" s="427"/>
      <c r="PPD2" s="427"/>
      <c r="PPE2" s="427"/>
      <c r="PPF2" s="427"/>
      <c r="PPG2" s="427"/>
      <c r="PPH2" s="427"/>
      <c r="PPI2" s="427"/>
      <c r="PPJ2" s="427"/>
      <c r="PPK2" s="427"/>
      <c r="PPL2" s="427"/>
      <c r="PPM2" s="427"/>
      <c r="PPN2" s="427"/>
      <c r="PPO2" s="427"/>
      <c r="PPP2" s="427"/>
      <c r="PPQ2" s="427"/>
      <c r="PPR2" s="427"/>
      <c r="PPS2" s="427"/>
      <c r="PPT2" s="427"/>
      <c r="PPU2" s="427"/>
      <c r="PPV2" s="427"/>
      <c r="PPW2" s="427"/>
      <c r="PPX2" s="427"/>
      <c r="PPY2" s="427"/>
      <c r="PPZ2" s="427"/>
      <c r="PQA2" s="427"/>
      <c r="PQB2" s="427"/>
      <c r="PQC2" s="427"/>
      <c r="PQD2" s="427"/>
      <c r="PQE2" s="427"/>
      <c r="PQF2" s="427"/>
      <c r="PQG2" s="427"/>
      <c r="PQH2" s="427"/>
      <c r="PQI2" s="427"/>
      <c r="PQJ2" s="427"/>
      <c r="PQK2" s="427"/>
      <c r="PQL2" s="427"/>
      <c r="PQM2" s="427"/>
      <c r="PQN2" s="427"/>
      <c r="PQO2" s="427"/>
      <c r="PQP2" s="427"/>
      <c r="PQQ2" s="427"/>
      <c r="PQR2" s="427"/>
      <c r="PQS2" s="427"/>
      <c r="PQT2" s="427"/>
      <c r="PQU2" s="427"/>
      <c r="PQV2" s="427"/>
      <c r="PQW2" s="427"/>
      <c r="PQX2" s="427"/>
      <c r="PQY2" s="427"/>
      <c r="PQZ2" s="427"/>
      <c r="PRA2" s="427"/>
      <c r="PRB2" s="427"/>
      <c r="PRC2" s="427"/>
      <c r="PRD2" s="427"/>
      <c r="PRE2" s="427"/>
      <c r="PRF2" s="427"/>
      <c r="PRG2" s="427"/>
      <c r="PRH2" s="427"/>
      <c r="PRI2" s="427"/>
      <c r="PRJ2" s="427"/>
      <c r="PRK2" s="427"/>
      <c r="PRL2" s="427"/>
      <c r="PRM2" s="427"/>
      <c r="PRN2" s="427"/>
      <c r="PRO2" s="427"/>
      <c r="PRP2" s="427"/>
      <c r="PRQ2" s="427"/>
      <c r="PRR2" s="427"/>
      <c r="PRS2" s="427"/>
      <c r="PRT2" s="427"/>
      <c r="PRU2" s="427"/>
      <c r="PRV2" s="427"/>
      <c r="PRW2" s="427"/>
      <c r="PRX2" s="427"/>
      <c r="PRY2" s="427"/>
      <c r="PRZ2" s="427"/>
      <c r="PSA2" s="427"/>
      <c r="PSB2" s="427"/>
      <c r="PSC2" s="427"/>
      <c r="PSD2" s="427"/>
      <c r="PSE2" s="427"/>
      <c r="PSF2" s="427"/>
      <c r="PSG2" s="427"/>
      <c r="PSH2" s="427"/>
      <c r="PSI2" s="427"/>
      <c r="PSJ2" s="427"/>
      <c r="PSK2" s="427"/>
      <c r="PSL2" s="427"/>
      <c r="PSM2" s="427"/>
      <c r="PSN2" s="427"/>
      <c r="PSO2" s="427"/>
      <c r="PSP2" s="427"/>
      <c r="PSQ2" s="427"/>
      <c r="PSR2" s="427"/>
      <c r="PSS2" s="427"/>
      <c r="PST2" s="427"/>
      <c r="PSU2" s="427"/>
      <c r="PSV2" s="427"/>
      <c r="PSW2" s="427"/>
      <c r="PSX2" s="427"/>
      <c r="PSY2" s="427"/>
      <c r="PSZ2" s="427"/>
      <c r="PTA2" s="427"/>
      <c r="PTB2" s="427"/>
      <c r="PTC2" s="427"/>
      <c r="PTD2" s="427"/>
      <c r="PTE2" s="427"/>
      <c r="PTF2" s="427"/>
      <c r="PTG2" s="427"/>
      <c r="PTH2" s="427"/>
      <c r="PTI2" s="427"/>
      <c r="PTJ2" s="427"/>
      <c r="PTK2" s="427"/>
      <c r="PTL2" s="427"/>
      <c r="PTM2" s="427"/>
      <c r="PTN2" s="427"/>
      <c r="PTO2" s="427"/>
      <c r="PTP2" s="427"/>
      <c r="PTQ2" s="427"/>
      <c r="PTR2" s="427"/>
      <c r="PTS2" s="427"/>
      <c r="PTT2" s="427"/>
      <c r="PTU2" s="427"/>
      <c r="PTV2" s="427"/>
      <c r="PTW2" s="427"/>
      <c r="PTX2" s="427"/>
      <c r="PTY2" s="427"/>
      <c r="PTZ2" s="427"/>
      <c r="PUA2" s="427"/>
      <c r="PUB2" s="427"/>
      <c r="PUC2" s="427"/>
      <c r="PUD2" s="427"/>
      <c r="PUE2" s="427"/>
      <c r="PUF2" s="427"/>
      <c r="PUG2" s="427"/>
      <c r="PUH2" s="427"/>
      <c r="PUI2" s="427"/>
      <c r="PUJ2" s="427"/>
      <c r="PUK2" s="427"/>
      <c r="PUL2" s="427"/>
      <c r="PUM2" s="427"/>
      <c r="PUN2" s="427"/>
      <c r="PUO2" s="427"/>
      <c r="PUP2" s="427"/>
      <c r="PUQ2" s="427"/>
      <c r="PUR2" s="427"/>
      <c r="PUS2" s="427"/>
      <c r="PUT2" s="427"/>
      <c r="PUU2" s="427"/>
      <c r="PUV2" s="427"/>
      <c r="PUW2" s="427"/>
      <c r="PUX2" s="427"/>
      <c r="PUY2" s="427"/>
      <c r="PUZ2" s="427"/>
      <c r="PVA2" s="427"/>
      <c r="PVB2" s="427"/>
      <c r="PVC2" s="427"/>
      <c r="PVD2" s="427"/>
      <c r="PVE2" s="427"/>
      <c r="PVF2" s="427"/>
      <c r="PVG2" s="427"/>
      <c r="PVH2" s="427"/>
      <c r="PVI2" s="427"/>
      <c r="PVJ2" s="427"/>
      <c r="PVK2" s="427"/>
      <c r="PVL2" s="427"/>
      <c r="PVM2" s="427"/>
      <c r="PVN2" s="427"/>
      <c r="PVO2" s="427"/>
      <c r="PVP2" s="427"/>
      <c r="PVQ2" s="427"/>
      <c r="PVR2" s="427"/>
      <c r="PVS2" s="427"/>
      <c r="PVT2" s="427"/>
      <c r="PVU2" s="427"/>
      <c r="PVV2" s="427"/>
      <c r="PVW2" s="427"/>
      <c r="PVX2" s="427"/>
      <c r="PVY2" s="427"/>
      <c r="PVZ2" s="427"/>
      <c r="PWA2" s="427"/>
      <c r="PWB2" s="427"/>
      <c r="PWC2" s="427"/>
      <c r="PWD2" s="427"/>
      <c r="PWE2" s="427"/>
      <c r="PWF2" s="427"/>
      <c r="PWG2" s="427"/>
      <c r="PWH2" s="427"/>
      <c r="PWI2" s="427"/>
      <c r="PWJ2" s="427"/>
      <c r="PWK2" s="427"/>
      <c r="PWL2" s="427"/>
      <c r="PWM2" s="427"/>
      <c r="PWN2" s="427"/>
      <c r="PWO2" s="427"/>
      <c r="PWP2" s="427"/>
      <c r="PWQ2" s="427"/>
      <c r="PWR2" s="427"/>
      <c r="PWS2" s="427"/>
      <c r="PWT2" s="427"/>
      <c r="PWU2" s="427"/>
      <c r="PWV2" s="427"/>
      <c r="PWW2" s="427"/>
      <c r="PWX2" s="427"/>
      <c r="PWY2" s="427"/>
      <c r="PWZ2" s="427"/>
      <c r="PXA2" s="427"/>
      <c r="PXB2" s="427"/>
      <c r="PXC2" s="427"/>
      <c r="PXD2" s="427"/>
      <c r="PXE2" s="427"/>
      <c r="PXF2" s="427"/>
      <c r="PXG2" s="427"/>
      <c r="PXH2" s="427"/>
      <c r="PXI2" s="427"/>
      <c r="PXJ2" s="427"/>
      <c r="PXK2" s="427"/>
      <c r="PXL2" s="427"/>
      <c r="PXM2" s="427"/>
      <c r="PXN2" s="427"/>
      <c r="PXO2" s="427"/>
      <c r="PXP2" s="427"/>
      <c r="PXQ2" s="427"/>
      <c r="PXR2" s="427"/>
      <c r="PXS2" s="427"/>
      <c r="PXT2" s="427"/>
      <c r="PXU2" s="427"/>
      <c r="PXV2" s="427"/>
      <c r="PXW2" s="427"/>
      <c r="PXX2" s="427"/>
      <c r="PXY2" s="427"/>
      <c r="PXZ2" s="427"/>
      <c r="PYA2" s="427"/>
      <c r="PYB2" s="427"/>
      <c r="PYC2" s="427"/>
      <c r="PYD2" s="427"/>
      <c r="PYE2" s="427"/>
      <c r="PYF2" s="427"/>
      <c r="PYG2" s="427"/>
      <c r="PYH2" s="427"/>
      <c r="PYI2" s="427"/>
      <c r="PYJ2" s="427"/>
      <c r="PYK2" s="427"/>
      <c r="PYL2" s="427"/>
      <c r="PYM2" s="427"/>
      <c r="PYN2" s="427"/>
      <c r="PYO2" s="427"/>
      <c r="PYP2" s="427"/>
      <c r="PYQ2" s="427"/>
      <c r="PYR2" s="427"/>
      <c r="PYS2" s="427"/>
      <c r="PYT2" s="427"/>
      <c r="PYU2" s="427"/>
      <c r="PYV2" s="427"/>
      <c r="PYW2" s="427"/>
      <c r="PYX2" s="427"/>
      <c r="PYY2" s="427"/>
      <c r="PYZ2" s="427"/>
      <c r="PZA2" s="427"/>
      <c r="PZB2" s="427"/>
      <c r="PZC2" s="427"/>
      <c r="PZD2" s="427"/>
      <c r="PZE2" s="427"/>
      <c r="PZF2" s="427"/>
      <c r="PZG2" s="427"/>
      <c r="PZH2" s="427"/>
      <c r="PZI2" s="427"/>
      <c r="PZJ2" s="427"/>
      <c r="PZK2" s="427"/>
      <c r="PZL2" s="427"/>
      <c r="PZM2" s="427"/>
      <c r="PZN2" s="427"/>
      <c r="PZO2" s="427"/>
      <c r="PZP2" s="427"/>
      <c r="PZQ2" s="427"/>
      <c r="PZR2" s="427"/>
      <c r="PZS2" s="427"/>
      <c r="PZT2" s="427"/>
      <c r="PZU2" s="427"/>
      <c r="PZV2" s="427"/>
      <c r="PZW2" s="427"/>
      <c r="PZX2" s="427"/>
      <c r="PZY2" s="427"/>
      <c r="PZZ2" s="427"/>
      <c r="QAA2" s="427"/>
      <c r="QAB2" s="427"/>
      <c r="QAC2" s="427"/>
      <c r="QAD2" s="427"/>
      <c r="QAE2" s="427"/>
      <c r="QAF2" s="427"/>
      <c r="QAG2" s="427"/>
      <c r="QAH2" s="427"/>
      <c r="QAI2" s="427"/>
      <c r="QAJ2" s="427"/>
      <c r="QAK2" s="427"/>
      <c r="QAL2" s="427"/>
      <c r="QAM2" s="427"/>
      <c r="QAN2" s="427"/>
      <c r="QAO2" s="427"/>
      <c r="QAP2" s="427"/>
      <c r="QAQ2" s="427"/>
      <c r="QAR2" s="427"/>
      <c r="QAS2" s="427"/>
      <c r="QAT2" s="427"/>
      <c r="QAU2" s="427"/>
      <c r="QAV2" s="427"/>
      <c r="QAW2" s="427"/>
      <c r="QAX2" s="427"/>
      <c r="QAY2" s="427"/>
      <c r="QAZ2" s="427"/>
      <c r="QBA2" s="427"/>
      <c r="QBB2" s="427"/>
      <c r="QBC2" s="427"/>
      <c r="QBD2" s="427"/>
      <c r="QBE2" s="427"/>
      <c r="QBF2" s="427"/>
      <c r="QBG2" s="427"/>
      <c r="QBH2" s="427"/>
      <c r="QBI2" s="427"/>
      <c r="QBJ2" s="427"/>
      <c r="QBK2" s="427"/>
      <c r="QBL2" s="427"/>
      <c r="QBM2" s="427"/>
      <c r="QBN2" s="427"/>
      <c r="QBO2" s="427"/>
      <c r="QBP2" s="427"/>
      <c r="QBQ2" s="427"/>
      <c r="QBR2" s="427"/>
      <c r="QBS2" s="427"/>
      <c r="QBT2" s="427"/>
      <c r="QBU2" s="427"/>
      <c r="QBV2" s="427"/>
      <c r="QBW2" s="427"/>
      <c r="QBX2" s="427"/>
      <c r="QBY2" s="427"/>
      <c r="QBZ2" s="427"/>
      <c r="QCA2" s="427"/>
      <c r="QCB2" s="427"/>
      <c r="QCC2" s="427"/>
      <c r="QCD2" s="427"/>
      <c r="QCE2" s="427"/>
      <c r="QCF2" s="427"/>
      <c r="QCG2" s="427"/>
      <c r="QCH2" s="427"/>
      <c r="QCI2" s="427"/>
      <c r="QCJ2" s="427"/>
      <c r="QCK2" s="427"/>
      <c r="QCL2" s="427"/>
      <c r="QCM2" s="427"/>
      <c r="QCN2" s="427"/>
      <c r="QCO2" s="427"/>
      <c r="QCP2" s="427"/>
      <c r="QCQ2" s="427"/>
      <c r="QCR2" s="427"/>
      <c r="QCS2" s="427"/>
      <c r="QCT2" s="427"/>
      <c r="QCU2" s="427"/>
      <c r="QCV2" s="427"/>
      <c r="QCW2" s="427"/>
      <c r="QCX2" s="427"/>
      <c r="QCY2" s="427"/>
      <c r="QCZ2" s="427"/>
      <c r="QDA2" s="427"/>
      <c r="QDB2" s="427"/>
      <c r="QDC2" s="427"/>
      <c r="QDD2" s="427"/>
      <c r="QDE2" s="427"/>
      <c r="QDF2" s="427"/>
      <c r="QDG2" s="427"/>
      <c r="QDH2" s="427"/>
      <c r="QDI2" s="427"/>
      <c r="QDJ2" s="427"/>
      <c r="QDK2" s="427"/>
      <c r="QDL2" s="427"/>
      <c r="QDM2" s="427"/>
      <c r="QDN2" s="427"/>
      <c r="QDO2" s="427"/>
      <c r="QDP2" s="427"/>
      <c r="QDQ2" s="427"/>
      <c r="QDR2" s="427"/>
      <c r="QDS2" s="427"/>
      <c r="QDT2" s="427"/>
      <c r="QDU2" s="427"/>
      <c r="QDV2" s="427"/>
      <c r="QDW2" s="427"/>
      <c r="QDX2" s="427"/>
      <c r="QDY2" s="427"/>
      <c r="QDZ2" s="427"/>
      <c r="QEA2" s="427"/>
      <c r="QEB2" s="427"/>
      <c r="QEC2" s="427"/>
      <c r="QED2" s="427"/>
      <c r="QEE2" s="427"/>
      <c r="QEF2" s="427"/>
      <c r="QEG2" s="427"/>
      <c r="QEH2" s="427"/>
      <c r="QEI2" s="427"/>
      <c r="QEJ2" s="427"/>
      <c r="QEK2" s="427"/>
      <c r="QEL2" s="427"/>
      <c r="QEM2" s="427"/>
      <c r="QEN2" s="427"/>
      <c r="QEO2" s="427"/>
      <c r="QEP2" s="427"/>
      <c r="QEQ2" s="427"/>
      <c r="QER2" s="427"/>
      <c r="QES2" s="427"/>
      <c r="QET2" s="427"/>
      <c r="QEU2" s="427"/>
      <c r="QEV2" s="427"/>
      <c r="QEW2" s="427"/>
      <c r="QEX2" s="427"/>
      <c r="QEY2" s="427"/>
      <c r="QEZ2" s="427"/>
      <c r="QFA2" s="427"/>
      <c r="QFB2" s="427"/>
      <c r="QFC2" s="427"/>
      <c r="QFD2" s="427"/>
      <c r="QFE2" s="427"/>
      <c r="QFF2" s="427"/>
      <c r="QFG2" s="427"/>
      <c r="QFH2" s="427"/>
      <c r="QFI2" s="427"/>
      <c r="QFJ2" s="427"/>
      <c r="QFK2" s="427"/>
      <c r="QFL2" s="427"/>
      <c r="QFM2" s="427"/>
      <c r="QFN2" s="427"/>
      <c r="QFO2" s="427"/>
      <c r="QFP2" s="427"/>
      <c r="QFQ2" s="427"/>
      <c r="QFR2" s="427"/>
      <c r="QFS2" s="427"/>
      <c r="QFT2" s="427"/>
      <c r="QFU2" s="427"/>
      <c r="QFV2" s="427"/>
      <c r="QFW2" s="427"/>
      <c r="QFX2" s="427"/>
      <c r="QFY2" s="427"/>
      <c r="QFZ2" s="427"/>
      <c r="QGA2" s="427"/>
      <c r="QGB2" s="427"/>
      <c r="QGC2" s="427"/>
      <c r="QGD2" s="427"/>
      <c r="QGE2" s="427"/>
      <c r="QGF2" s="427"/>
      <c r="QGG2" s="427"/>
      <c r="QGH2" s="427"/>
      <c r="QGI2" s="427"/>
      <c r="QGJ2" s="427"/>
      <c r="QGK2" s="427"/>
      <c r="QGL2" s="427"/>
      <c r="QGM2" s="427"/>
      <c r="QGN2" s="427"/>
      <c r="QGO2" s="427"/>
      <c r="QGP2" s="427"/>
      <c r="QGQ2" s="427"/>
      <c r="QGR2" s="427"/>
      <c r="QGS2" s="427"/>
      <c r="QGT2" s="427"/>
      <c r="QGU2" s="427"/>
      <c r="QGV2" s="427"/>
      <c r="QGW2" s="427"/>
      <c r="QGX2" s="427"/>
      <c r="QGY2" s="427"/>
      <c r="QGZ2" s="427"/>
      <c r="QHA2" s="427"/>
      <c r="QHB2" s="427"/>
      <c r="QHC2" s="427"/>
      <c r="QHD2" s="427"/>
      <c r="QHE2" s="427"/>
      <c r="QHF2" s="427"/>
      <c r="QHG2" s="427"/>
      <c r="QHH2" s="427"/>
      <c r="QHI2" s="427"/>
      <c r="QHJ2" s="427"/>
      <c r="QHK2" s="427"/>
      <c r="QHL2" s="427"/>
      <c r="QHM2" s="427"/>
      <c r="QHN2" s="427"/>
      <c r="QHO2" s="427"/>
      <c r="QHP2" s="427"/>
      <c r="QHQ2" s="427"/>
      <c r="QHR2" s="427"/>
      <c r="QHS2" s="427"/>
      <c r="QHT2" s="427"/>
      <c r="QHU2" s="427"/>
      <c r="QHV2" s="427"/>
      <c r="QHW2" s="427"/>
      <c r="QHX2" s="427"/>
      <c r="QHY2" s="427"/>
      <c r="QHZ2" s="427"/>
      <c r="QIA2" s="427"/>
      <c r="QIB2" s="427"/>
      <c r="QIC2" s="427"/>
      <c r="QID2" s="427"/>
      <c r="QIE2" s="427"/>
      <c r="QIF2" s="427"/>
      <c r="QIG2" s="427"/>
      <c r="QIH2" s="427"/>
      <c r="QII2" s="427"/>
      <c r="QIJ2" s="427"/>
      <c r="QIK2" s="427"/>
      <c r="QIL2" s="427"/>
      <c r="QIM2" s="427"/>
      <c r="QIN2" s="427"/>
      <c r="QIO2" s="427"/>
      <c r="QIP2" s="427"/>
      <c r="QIQ2" s="427"/>
      <c r="QIR2" s="427"/>
      <c r="QIS2" s="427"/>
      <c r="QIT2" s="427"/>
      <c r="QIU2" s="427"/>
      <c r="QIV2" s="427"/>
      <c r="QIW2" s="427"/>
      <c r="QIX2" s="427"/>
      <c r="QIY2" s="427"/>
      <c r="QIZ2" s="427"/>
      <c r="QJA2" s="427"/>
      <c r="QJB2" s="427"/>
      <c r="QJC2" s="427"/>
      <c r="QJD2" s="427"/>
      <c r="QJE2" s="427"/>
      <c r="QJF2" s="427"/>
      <c r="QJG2" s="427"/>
      <c r="QJH2" s="427"/>
      <c r="QJI2" s="427"/>
      <c r="QJJ2" s="427"/>
      <c r="QJK2" s="427"/>
      <c r="QJL2" s="427"/>
      <c r="QJM2" s="427"/>
      <c r="QJN2" s="427"/>
      <c r="QJO2" s="427"/>
      <c r="QJP2" s="427"/>
      <c r="QJQ2" s="427"/>
      <c r="QJR2" s="427"/>
      <c r="QJS2" s="427"/>
      <c r="QJT2" s="427"/>
      <c r="QJU2" s="427"/>
      <c r="QJV2" s="427"/>
      <c r="QJW2" s="427"/>
      <c r="QJX2" s="427"/>
      <c r="QJY2" s="427"/>
      <c r="QJZ2" s="427"/>
      <c r="QKA2" s="427"/>
      <c r="QKB2" s="427"/>
      <c r="QKC2" s="427"/>
      <c r="QKD2" s="427"/>
      <c r="QKE2" s="427"/>
      <c r="QKF2" s="427"/>
      <c r="QKG2" s="427"/>
      <c r="QKH2" s="427"/>
      <c r="QKI2" s="427"/>
      <c r="QKJ2" s="427"/>
      <c r="QKK2" s="427"/>
      <c r="QKL2" s="427"/>
      <c r="QKM2" s="427"/>
      <c r="QKN2" s="427"/>
      <c r="QKO2" s="427"/>
      <c r="QKP2" s="427"/>
      <c r="QKQ2" s="427"/>
      <c r="QKR2" s="427"/>
      <c r="QKS2" s="427"/>
      <c r="QKT2" s="427"/>
      <c r="QKU2" s="427"/>
      <c r="QKV2" s="427"/>
      <c r="QKW2" s="427"/>
      <c r="QKX2" s="427"/>
      <c r="QKY2" s="427"/>
      <c r="QKZ2" s="427"/>
      <c r="QLA2" s="427"/>
      <c r="QLB2" s="427"/>
      <c r="QLC2" s="427"/>
      <c r="QLD2" s="427"/>
      <c r="QLE2" s="427"/>
      <c r="QLF2" s="427"/>
      <c r="QLG2" s="427"/>
      <c r="QLH2" s="427"/>
      <c r="QLI2" s="427"/>
      <c r="QLJ2" s="427"/>
      <c r="QLK2" s="427"/>
      <c r="QLL2" s="427"/>
      <c r="QLM2" s="427"/>
      <c r="QLN2" s="427"/>
      <c r="QLO2" s="427"/>
      <c r="QLP2" s="427"/>
      <c r="QLQ2" s="427"/>
      <c r="QLR2" s="427"/>
      <c r="QLS2" s="427"/>
      <c r="QLT2" s="427"/>
      <c r="QLU2" s="427"/>
      <c r="QLV2" s="427"/>
      <c r="QLW2" s="427"/>
      <c r="QLX2" s="427"/>
      <c r="QLY2" s="427"/>
      <c r="QLZ2" s="427"/>
      <c r="QMA2" s="427"/>
      <c r="QMB2" s="427"/>
      <c r="QMC2" s="427"/>
      <c r="QMD2" s="427"/>
      <c r="QME2" s="427"/>
      <c r="QMF2" s="427"/>
      <c r="QMG2" s="427"/>
      <c r="QMH2" s="427"/>
      <c r="QMI2" s="427"/>
      <c r="QMJ2" s="427"/>
      <c r="QMK2" s="427"/>
      <c r="QML2" s="427"/>
      <c r="QMM2" s="427"/>
      <c r="QMN2" s="427"/>
      <c r="QMO2" s="427"/>
      <c r="QMP2" s="427"/>
      <c r="QMQ2" s="427"/>
      <c r="QMR2" s="427"/>
      <c r="QMS2" s="427"/>
      <c r="QMT2" s="427"/>
      <c r="QMU2" s="427"/>
      <c r="QMV2" s="427"/>
      <c r="QMW2" s="427"/>
      <c r="QMX2" s="427"/>
      <c r="QMY2" s="427"/>
      <c r="QMZ2" s="427"/>
      <c r="QNA2" s="427"/>
      <c r="QNB2" s="427"/>
      <c r="QNC2" s="427"/>
      <c r="QND2" s="427"/>
      <c r="QNE2" s="427"/>
      <c r="QNF2" s="427"/>
      <c r="QNG2" s="427"/>
      <c r="QNH2" s="427"/>
      <c r="QNI2" s="427"/>
      <c r="QNJ2" s="427"/>
      <c r="QNK2" s="427"/>
      <c r="QNL2" s="427"/>
      <c r="QNM2" s="427"/>
      <c r="QNN2" s="427"/>
      <c r="QNO2" s="427"/>
      <c r="QNP2" s="427"/>
      <c r="QNQ2" s="427"/>
      <c r="QNR2" s="427"/>
      <c r="QNS2" s="427"/>
      <c r="QNT2" s="427"/>
      <c r="QNU2" s="427"/>
      <c r="QNV2" s="427"/>
      <c r="QNW2" s="427"/>
      <c r="QNX2" s="427"/>
      <c r="QNY2" s="427"/>
      <c r="QNZ2" s="427"/>
      <c r="QOA2" s="427"/>
      <c r="QOB2" s="427"/>
      <c r="QOC2" s="427"/>
      <c r="QOD2" s="427"/>
      <c r="QOE2" s="427"/>
      <c r="QOF2" s="427"/>
      <c r="QOG2" s="427"/>
      <c r="QOH2" s="427"/>
      <c r="QOI2" s="427"/>
      <c r="QOJ2" s="427"/>
      <c r="QOK2" s="427"/>
      <c r="QOL2" s="427"/>
      <c r="QOM2" s="427"/>
      <c r="QON2" s="427"/>
      <c r="QOO2" s="427"/>
      <c r="QOP2" s="427"/>
      <c r="QOQ2" s="427"/>
      <c r="QOR2" s="427"/>
      <c r="QOS2" s="427"/>
      <c r="QOT2" s="427"/>
      <c r="QOU2" s="427"/>
      <c r="QOV2" s="427"/>
      <c r="QOW2" s="427"/>
      <c r="QOX2" s="427"/>
      <c r="QOY2" s="427"/>
      <c r="QOZ2" s="427"/>
      <c r="QPA2" s="427"/>
      <c r="QPB2" s="427"/>
      <c r="QPC2" s="427"/>
      <c r="QPD2" s="427"/>
      <c r="QPE2" s="427"/>
      <c r="QPF2" s="427"/>
      <c r="QPG2" s="427"/>
      <c r="QPH2" s="427"/>
      <c r="QPI2" s="427"/>
      <c r="QPJ2" s="427"/>
      <c r="QPK2" s="427"/>
      <c r="QPL2" s="427"/>
      <c r="QPM2" s="427"/>
      <c r="QPN2" s="427"/>
      <c r="QPO2" s="427"/>
      <c r="QPP2" s="427"/>
      <c r="QPQ2" s="427"/>
      <c r="QPR2" s="427"/>
      <c r="QPS2" s="427"/>
      <c r="QPT2" s="427"/>
      <c r="QPU2" s="427"/>
      <c r="QPV2" s="427"/>
      <c r="QPW2" s="427"/>
      <c r="QPX2" s="427"/>
      <c r="QPY2" s="427"/>
      <c r="QPZ2" s="427"/>
      <c r="QQA2" s="427"/>
      <c r="QQB2" s="427"/>
      <c r="QQC2" s="427"/>
      <c r="QQD2" s="427"/>
      <c r="QQE2" s="427"/>
      <c r="QQF2" s="427"/>
      <c r="QQG2" s="427"/>
      <c r="QQH2" s="427"/>
      <c r="QQI2" s="427"/>
      <c r="QQJ2" s="427"/>
      <c r="QQK2" s="427"/>
      <c r="QQL2" s="427"/>
      <c r="QQM2" s="427"/>
      <c r="QQN2" s="427"/>
      <c r="QQO2" s="427"/>
      <c r="QQP2" s="427"/>
      <c r="QQQ2" s="427"/>
      <c r="QQR2" s="427"/>
      <c r="QQS2" s="427"/>
      <c r="QQT2" s="427"/>
      <c r="QQU2" s="427"/>
      <c r="QQV2" s="427"/>
      <c r="QQW2" s="427"/>
      <c r="QQX2" s="427"/>
      <c r="QQY2" s="427"/>
      <c r="QQZ2" s="427"/>
      <c r="QRA2" s="427"/>
      <c r="QRB2" s="427"/>
      <c r="QRC2" s="427"/>
      <c r="QRD2" s="427"/>
      <c r="QRE2" s="427"/>
      <c r="QRF2" s="427"/>
      <c r="QRG2" s="427"/>
      <c r="QRH2" s="427"/>
      <c r="QRI2" s="427"/>
      <c r="QRJ2" s="427"/>
      <c r="QRK2" s="427"/>
      <c r="QRL2" s="427"/>
      <c r="QRM2" s="427"/>
      <c r="QRN2" s="427"/>
      <c r="QRO2" s="427"/>
      <c r="QRP2" s="427"/>
      <c r="QRQ2" s="427"/>
      <c r="QRR2" s="427"/>
      <c r="QRS2" s="427"/>
      <c r="QRT2" s="427"/>
      <c r="QRU2" s="427"/>
      <c r="QRV2" s="427"/>
      <c r="QRW2" s="427"/>
      <c r="QRX2" s="427"/>
      <c r="QRY2" s="427"/>
      <c r="QRZ2" s="427"/>
      <c r="QSA2" s="427"/>
      <c r="QSB2" s="427"/>
      <c r="QSC2" s="427"/>
      <c r="QSD2" s="427"/>
      <c r="QSE2" s="427"/>
      <c r="QSF2" s="427"/>
      <c r="QSG2" s="427"/>
      <c r="QSH2" s="427"/>
      <c r="QSI2" s="427"/>
      <c r="QSJ2" s="427"/>
      <c r="QSK2" s="427"/>
      <c r="QSL2" s="427"/>
      <c r="QSM2" s="427"/>
      <c r="QSN2" s="427"/>
      <c r="QSO2" s="427"/>
      <c r="QSP2" s="427"/>
      <c r="QSQ2" s="427"/>
      <c r="QSR2" s="427"/>
      <c r="QSS2" s="427"/>
      <c r="QST2" s="427"/>
      <c r="QSU2" s="427"/>
      <c r="QSV2" s="427"/>
      <c r="QSW2" s="427"/>
      <c r="QSX2" s="427"/>
      <c r="QSY2" s="427"/>
      <c r="QSZ2" s="427"/>
      <c r="QTA2" s="427"/>
      <c r="QTB2" s="427"/>
      <c r="QTC2" s="427"/>
      <c r="QTD2" s="427"/>
      <c r="QTE2" s="427"/>
      <c r="QTF2" s="427"/>
      <c r="QTG2" s="427"/>
      <c r="QTH2" s="427"/>
      <c r="QTI2" s="427"/>
      <c r="QTJ2" s="427"/>
      <c r="QTK2" s="427"/>
      <c r="QTL2" s="427"/>
      <c r="QTM2" s="427"/>
      <c r="QTN2" s="427"/>
      <c r="QTO2" s="427"/>
      <c r="QTP2" s="427"/>
      <c r="QTQ2" s="427"/>
      <c r="QTR2" s="427"/>
      <c r="QTS2" s="427"/>
      <c r="QTT2" s="427"/>
      <c r="QTU2" s="427"/>
      <c r="QTV2" s="427"/>
      <c r="QTW2" s="427"/>
      <c r="QTX2" s="427"/>
      <c r="QTY2" s="427"/>
      <c r="QTZ2" s="427"/>
      <c r="QUA2" s="427"/>
      <c r="QUB2" s="427"/>
      <c r="QUC2" s="427"/>
      <c r="QUD2" s="427"/>
      <c r="QUE2" s="427"/>
      <c r="QUF2" s="427"/>
      <c r="QUG2" s="427"/>
      <c r="QUH2" s="427"/>
      <c r="QUI2" s="427"/>
      <c r="QUJ2" s="427"/>
      <c r="QUK2" s="427"/>
      <c r="QUL2" s="427"/>
      <c r="QUM2" s="427"/>
      <c r="QUN2" s="427"/>
      <c r="QUO2" s="427"/>
      <c r="QUP2" s="427"/>
      <c r="QUQ2" s="427"/>
      <c r="QUR2" s="427"/>
      <c r="QUS2" s="427"/>
      <c r="QUT2" s="427"/>
      <c r="QUU2" s="427"/>
      <c r="QUV2" s="427"/>
      <c r="QUW2" s="427"/>
      <c r="QUX2" s="427"/>
      <c r="QUY2" s="427"/>
      <c r="QUZ2" s="427"/>
      <c r="QVA2" s="427"/>
      <c r="QVB2" s="427"/>
      <c r="QVC2" s="427"/>
      <c r="QVD2" s="427"/>
      <c r="QVE2" s="427"/>
      <c r="QVF2" s="427"/>
      <c r="QVG2" s="427"/>
      <c r="QVH2" s="427"/>
      <c r="QVI2" s="427"/>
      <c r="QVJ2" s="427"/>
      <c r="QVK2" s="427"/>
      <c r="QVL2" s="427"/>
      <c r="QVM2" s="427"/>
      <c r="QVN2" s="427"/>
      <c r="QVO2" s="427"/>
      <c r="QVP2" s="427"/>
      <c r="QVQ2" s="427"/>
      <c r="QVR2" s="427"/>
      <c r="QVS2" s="427"/>
      <c r="QVT2" s="427"/>
      <c r="QVU2" s="427"/>
      <c r="QVV2" s="427"/>
      <c r="QVW2" s="427"/>
      <c r="QVX2" s="427"/>
      <c r="QVY2" s="427"/>
      <c r="QVZ2" s="427"/>
      <c r="QWA2" s="427"/>
      <c r="QWB2" s="427"/>
      <c r="QWC2" s="427"/>
      <c r="QWD2" s="427"/>
      <c r="QWE2" s="427"/>
      <c r="QWF2" s="427"/>
      <c r="QWG2" s="427"/>
      <c r="QWH2" s="427"/>
      <c r="QWI2" s="427"/>
      <c r="QWJ2" s="427"/>
      <c r="QWK2" s="427"/>
      <c r="QWL2" s="427"/>
      <c r="QWM2" s="427"/>
      <c r="QWN2" s="427"/>
      <c r="QWO2" s="427"/>
      <c r="QWP2" s="427"/>
      <c r="QWQ2" s="427"/>
      <c r="QWR2" s="427"/>
      <c r="QWS2" s="427"/>
      <c r="QWT2" s="427"/>
      <c r="QWU2" s="427"/>
      <c r="QWV2" s="427"/>
      <c r="QWW2" s="427"/>
      <c r="QWX2" s="427"/>
      <c r="QWY2" s="427"/>
      <c r="QWZ2" s="427"/>
      <c r="QXA2" s="427"/>
      <c r="QXB2" s="427"/>
      <c r="QXC2" s="427"/>
      <c r="QXD2" s="427"/>
      <c r="QXE2" s="427"/>
      <c r="QXF2" s="427"/>
      <c r="QXG2" s="427"/>
      <c r="QXH2" s="427"/>
      <c r="QXI2" s="427"/>
      <c r="QXJ2" s="427"/>
      <c r="QXK2" s="427"/>
      <c r="QXL2" s="427"/>
      <c r="QXM2" s="427"/>
      <c r="QXN2" s="427"/>
      <c r="QXO2" s="427"/>
      <c r="QXP2" s="427"/>
      <c r="QXQ2" s="427"/>
      <c r="QXR2" s="427"/>
      <c r="QXS2" s="427"/>
      <c r="QXT2" s="427"/>
      <c r="QXU2" s="427"/>
      <c r="QXV2" s="427"/>
      <c r="QXW2" s="427"/>
      <c r="QXX2" s="427"/>
      <c r="QXY2" s="427"/>
      <c r="QXZ2" s="427"/>
      <c r="QYA2" s="427"/>
      <c r="QYB2" s="427"/>
      <c r="QYC2" s="427"/>
      <c r="QYD2" s="427"/>
      <c r="QYE2" s="427"/>
      <c r="QYF2" s="427"/>
      <c r="QYG2" s="427"/>
      <c r="QYH2" s="427"/>
      <c r="QYI2" s="427"/>
      <c r="QYJ2" s="427"/>
      <c r="QYK2" s="427"/>
      <c r="QYL2" s="427"/>
      <c r="QYM2" s="427"/>
      <c r="QYN2" s="427"/>
      <c r="QYO2" s="427"/>
      <c r="QYP2" s="427"/>
      <c r="QYQ2" s="427"/>
      <c r="QYR2" s="427"/>
      <c r="QYS2" s="427"/>
      <c r="QYT2" s="427"/>
      <c r="QYU2" s="427"/>
      <c r="QYV2" s="427"/>
      <c r="QYW2" s="427"/>
      <c r="QYX2" s="427"/>
      <c r="QYY2" s="427"/>
      <c r="QYZ2" s="427"/>
      <c r="QZA2" s="427"/>
      <c r="QZB2" s="427"/>
      <c r="QZC2" s="427"/>
      <c r="QZD2" s="427"/>
      <c r="QZE2" s="427"/>
      <c r="QZF2" s="427"/>
      <c r="QZG2" s="427"/>
      <c r="QZH2" s="427"/>
      <c r="QZI2" s="427"/>
      <c r="QZJ2" s="427"/>
      <c r="QZK2" s="427"/>
      <c r="QZL2" s="427"/>
      <c r="QZM2" s="427"/>
      <c r="QZN2" s="427"/>
      <c r="QZO2" s="427"/>
      <c r="QZP2" s="427"/>
      <c r="QZQ2" s="427"/>
      <c r="QZR2" s="427"/>
      <c r="QZS2" s="427"/>
      <c r="QZT2" s="427"/>
      <c r="QZU2" s="427"/>
      <c r="QZV2" s="427"/>
      <c r="QZW2" s="427"/>
      <c r="QZX2" s="427"/>
      <c r="QZY2" s="427"/>
      <c r="QZZ2" s="427"/>
      <c r="RAA2" s="427"/>
      <c r="RAB2" s="427"/>
      <c r="RAC2" s="427"/>
      <c r="RAD2" s="427"/>
      <c r="RAE2" s="427"/>
      <c r="RAF2" s="427"/>
      <c r="RAG2" s="427"/>
      <c r="RAH2" s="427"/>
      <c r="RAI2" s="427"/>
      <c r="RAJ2" s="427"/>
      <c r="RAK2" s="427"/>
      <c r="RAL2" s="427"/>
      <c r="RAM2" s="427"/>
      <c r="RAN2" s="427"/>
      <c r="RAO2" s="427"/>
      <c r="RAP2" s="427"/>
      <c r="RAQ2" s="427"/>
      <c r="RAR2" s="427"/>
      <c r="RAS2" s="427"/>
      <c r="RAT2" s="427"/>
      <c r="RAU2" s="427"/>
      <c r="RAV2" s="427"/>
      <c r="RAW2" s="427"/>
      <c r="RAX2" s="427"/>
      <c r="RAY2" s="427"/>
      <c r="RAZ2" s="427"/>
      <c r="RBA2" s="427"/>
      <c r="RBB2" s="427"/>
      <c r="RBC2" s="427"/>
      <c r="RBD2" s="427"/>
      <c r="RBE2" s="427"/>
      <c r="RBF2" s="427"/>
      <c r="RBG2" s="427"/>
      <c r="RBH2" s="427"/>
      <c r="RBI2" s="427"/>
      <c r="RBJ2" s="427"/>
      <c r="RBK2" s="427"/>
      <c r="RBL2" s="427"/>
      <c r="RBM2" s="427"/>
      <c r="RBN2" s="427"/>
      <c r="RBO2" s="427"/>
      <c r="RBP2" s="427"/>
      <c r="RBQ2" s="427"/>
      <c r="RBR2" s="427"/>
      <c r="RBS2" s="427"/>
      <c r="RBT2" s="427"/>
      <c r="RBU2" s="427"/>
      <c r="RBV2" s="427"/>
      <c r="RBW2" s="427"/>
      <c r="RBX2" s="427"/>
      <c r="RBY2" s="427"/>
      <c r="RBZ2" s="427"/>
      <c r="RCA2" s="427"/>
      <c r="RCB2" s="427"/>
      <c r="RCC2" s="427"/>
      <c r="RCD2" s="427"/>
      <c r="RCE2" s="427"/>
      <c r="RCF2" s="427"/>
      <c r="RCG2" s="427"/>
      <c r="RCH2" s="427"/>
      <c r="RCI2" s="427"/>
      <c r="RCJ2" s="427"/>
      <c r="RCK2" s="427"/>
      <c r="RCL2" s="427"/>
      <c r="RCM2" s="427"/>
      <c r="RCN2" s="427"/>
      <c r="RCO2" s="427"/>
      <c r="RCP2" s="427"/>
      <c r="RCQ2" s="427"/>
      <c r="RCR2" s="427"/>
      <c r="RCS2" s="427"/>
      <c r="RCT2" s="427"/>
      <c r="RCU2" s="427"/>
      <c r="RCV2" s="427"/>
      <c r="RCW2" s="427"/>
      <c r="RCX2" s="427"/>
      <c r="RCY2" s="427"/>
      <c r="RCZ2" s="427"/>
      <c r="RDA2" s="427"/>
      <c r="RDB2" s="427"/>
      <c r="RDC2" s="427"/>
      <c r="RDD2" s="427"/>
      <c r="RDE2" s="427"/>
      <c r="RDF2" s="427"/>
      <c r="RDG2" s="427"/>
      <c r="RDH2" s="427"/>
      <c r="RDI2" s="427"/>
      <c r="RDJ2" s="427"/>
      <c r="RDK2" s="427"/>
      <c r="RDL2" s="427"/>
      <c r="RDM2" s="427"/>
      <c r="RDN2" s="427"/>
      <c r="RDO2" s="427"/>
      <c r="RDP2" s="427"/>
      <c r="RDQ2" s="427"/>
      <c r="RDR2" s="427"/>
      <c r="RDS2" s="427"/>
      <c r="RDT2" s="427"/>
      <c r="RDU2" s="427"/>
      <c r="RDV2" s="427"/>
      <c r="RDW2" s="427"/>
      <c r="RDX2" s="427"/>
      <c r="RDY2" s="427"/>
      <c r="RDZ2" s="427"/>
      <c r="REA2" s="427"/>
      <c r="REB2" s="427"/>
      <c r="REC2" s="427"/>
      <c r="RED2" s="427"/>
      <c r="REE2" s="427"/>
      <c r="REF2" s="427"/>
      <c r="REG2" s="427"/>
      <c r="REH2" s="427"/>
      <c r="REI2" s="427"/>
      <c r="REJ2" s="427"/>
      <c r="REK2" s="427"/>
      <c r="REL2" s="427"/>
      <c r="REM2" s="427"/>
      <c r="REN2" s="427"/>
      <c r="REO2" s="427"/>
      <c r="REP2" s="427"/>
      <c r="REQ2" s="427"/>
      <c r="RER2" s="427"/>
      <c r="RES2" s="427"/>
      <c r="RET2" s="427"/>
      <c r="REU2" s="427"/>
      <c r="REV2" s="427"/>
      <c r="REW2" s="427"/>
      <c r="REX2" s="427"/>
      <c r="REY2" s="427"/>
      <c r="REZ2" s="427"/>
      <c r="RFA2" s="427"/>
      <c r="RFB2" s="427"/>
      <c r="RFC2" s="427"/>
      <c r="RFD2" s="427"/>
      <c r="RFE2" s="427"/>
      <c r="RFF2" s="427"/>
      <c r="RFG2" s="427"/>
      <c r="RFH2" s="427"/>
      <c r="RFI2" s="427"/>
      <c r="RFJ2" s="427"/>
      <c r="RFK2" s="427"/>
      <c r="RFL2" s="427"/>
      <c r="RFM2" s="427"/>
      <c r="RFN2" s="427"/>
      <c r="RFO2" s="427"/>
      <c r="RFP2" s="427"/>
      <c r="RFQ2" s="427"/>
      <c r="RFR2" s="427"/>
      <c r="RFS2" s="427"/>
      <c r="RFT2" s="427"/>
      <c r="RFU2" s="427"/>
      <c r="RFV2" s="427"/>
      <c r="RFW2" s="427"/>
      <c r="RFX2" s="427"/>
      <c r="RFY2" s="427"/>
      <c r="RFZ2" s="427"/>
      <c r="RGA2" s="427"/>
      <c r="RGB2" s="427"/>
      <c r="RGC2" s="427"/>
      <c r="RGD2" s="427"/>
      <c r="RGE2" s="427"/>
      <c r="RGF2" s="427"/>
      <c r="RGG2" s="427"/>
      <c r="RGH2" s="427"/>
      <c r="RGI2" s="427"/>
      <c r="RGJ2" s="427"/>
      <c r="RGK2" s="427"/>
      <c r="RGL2" s="427"/>
      <c r="RGM2" s="427"/>
      <c r="RGN2" s="427"/>
      <c r="RGO2" s="427"/>
      <c r="RGP2" s="427"/>
      <c r="RGQ2" s="427"/>
      <c r="RGR2" s="427"/>
      <c r="RGS2" s="427"/>
      <c r="RGT2" s="427"/>
      <c r="RGU2" s="427"/>
      <c r="RGV2" s="427"/>
      <c r="RGW2" s="427"/>
      <c r="RGX2" s="427"/>
      <c r="RGY2" s="427"/>
      <c r="RGZ2" s="427"/>
      <c r="RHA2" s="427"/>
      <c r="RHB2" s="427"/>
      <c r="RHC2" s="427"/>
      <c r="RHD2" s="427"/>
      <c r="RHE2" s="427"/>
      <c r="RHF2" s="427"/>
      <c r="RHG2" s="427"/>
      <c r="RHH2" s="427"/>
      <c r="RHI2" s="427"/>
      <c r="RHJ2" s="427"/>
      <c r="RHK2" s="427"/>
      <c r="RHL2" s="427"/>
      <c r="RHM2" s="427"/>
      <c r="RHN2" s="427"/>
      <c r="RHO2" s="427"/>
      <c r="RHP2" s="427"/>
      <c r="RHQ2" s="427"/>
      <c r="RHR2" s="427"/>
      <c r="RHS2" s="427"/>
      <c r="RHT2" s="427"/>
      <c r="RHU2" s="427"/>
      <c r="RHV2" s="427"/>
      <c r="RHW2" s="427"/>
      <c r="RHX2" s="427"/>
      <c r="RHY2" s="427"/>
      <c r="RHZ2" s="427"/>
      <c r="RIA2" s="427"/>
      <c r="RIB2" s="427"/>
      <c r="RIC2" s="427"/>
      <c r="RID2" s="427"/>
      <c r="RIE2" s="427"/>
      <c r="RIF2" s="427"/>
      <c r="RIG2" s="427"/>
      <c r="RIH2" s="427"/>
      <c r="RII2" s="427"/>
      <c r="RIJ2" s="427"/>
      <c r="RIK2" s="427"/>
      <c r="RIL2" s="427"/>
      <c r="RIM2" s="427"/>
      <c r="RIN2" s="427"/>
      <c r="RIO2" s="427"/>
      <c r="RIP2" s="427"/>
      <c r="RIQ2" s="427"/>
      <c r="RIR2" s="427"/>
      <c r="RIS2" s="427"/>
      <c r="RIT2" s="427"/>
      <c r="RIU2" s="427"/>
      <c r="RIV2" s="427"/>
      <c r="RIW2" s="427"/>
      <c r="RIX2" s="427"/>
      <c r="RIY2" s="427"/>
      <c r="RIZ2" s="427"/>
      <c r="RJA2" s="427"/>
      <c r="RJB2" s="427"/>
      <c r="RJC2" s="427"/>
      <c r="RJD2" s="427"/>
      <c r="RJE2" s="427"/>
      <c r="RJF2" s="427"/>
      <c r="RJG2" s="427"/>
      <c r="RJH2" s="427"/>
      <c r="RJI2" s="427"/>
      <c r="RJJ2" s="427"/>
      <c r="RJK2" s="427"/>
      <c r="RJL2" s="427"/>
      <c r="RJM2" s="427"/>
      <c r="RJN2" s="427"/>
      <c r="RJO2" s="427"/>
      <c r="RJP2" s="427"/>
      <c r="RJQ2" s="427"/>
      <c r="RJR2" s="427"/>
      <c r="RJS2" s="427"/>
      <c r="RJT2" s="427"/>
      <c r="RJU2" s="427"/>
      <c r="RJV2" s="427"/>
      <c r="RJW2" s="427"/>
      <c r="RJX2" s="427"/>
      <c r="RJY2" s="427"/>
      <c r="RJZ2" s="427"/>
      <c r="RKA2" s="427"/>
      <c r="RKB2" s="427"/>
      <c r="RKC2" s="427"/>
      <c r="RKD2" s="427"/>
      <c r="RKE2" s="427"/>
      <c r="RKF2" s="427"/>
      <c r="RKG2" s="427"/>
      <c r="RKH2" s="427"/>
      <c r="RKI2" s="427"/>
      <c r="RKJ2" s="427"/>
      <c r="RKK2" s="427"/>
      <c r="RKL2" s="427"/>
      <c r="RKM2" s="427"/>
      <c r="RKN2" s="427"/>
      <c r="RKO2" s="427"/>
      <c r="RKP2" s="427"/>
      <c r="RKQ2" s="427"/>
      <c r="RKR2" s="427"/>
      <c r="RKS2" s="427"/>
      <c r="RKT2" s="427"/>
      <c r="RKU2" s="427"/>
      <c r="RKV2" s="427"/>
      <c r="RKW2" s="427"/>
      <c r="RKX2" s="427"/>
      <c r="RKY2" s="427"/>
      <c r="RKZ2" s="427"/>
      <c r="RLA2" s="427"/>
      <c r="RLB2" s="427"/>
      <c r="RLC2" s="427"/>
      <c r="RLD2" s="427"/>
      <c r="RLE2" s="427"/>
      <c r="RLF2" s="427"/>
      <c r="RLG2" s="427"/>
      <c r="RLH2" s="427"/>
      <c r="RLI2" s="427"/>
      <c r="RLJ2" s="427"/>
      <c r="RLK2" s="427"/>
      <c r="RLL2" s="427"/>
      <c r="RLM2" s="427"/>
      <c r="RLN2" s="427"/>
      <c r="RLO2" s="427"/>
      <c r="RLP2" s="427"/>
      <c r="RLQ2" s="427"/>
      <c r="RLR2" s="427"/>
      <c r="RLS2" s="427"/>
      <c r="RLT2" s="427"/>
      <c r="RLU2" s="427"/>
      <c r="RLV2" s="427"/>
      <c r="RLW2" s="427"/>
      <c r="RLX2" s="427"/>
      <c r="RLY2" s="427"/>
      <c r="RLZ2" s="427"/>
      <c r="RMA2" s="427"/>
      <c r="RMB2" s="427"/>
      <c r="RMC2" s="427"/>
      <c r="RMD2" s="427"/>
      <c r="RME2" s="427"/>
      <c r="RMF2" s="427"/>
      <c r="RMG2" s="427"/>
      <c r="RMH2" s="427"/>
      <c r="RMI2" s="427"/>
      <c r="RMJ2" s="427"/>
      <c r="RMK2" s="427"/>
      <c r="RML2" s="427"/>
      <c r="RMM2" s="427"/>
      <c r="RMN2" s="427"/>
      <c r="RMO2" s="427"/>
      <c r="RMP2" s="427"/>
      <c r="RMQ2" s="427"/>
      <c r="RMR2" s="427"/>
      <c r="RMS2" s="427"/>
      <c r="RMT2" s="427"/>
      <c r="RMU2" s="427"/>
      <c r="RMV2" s="427"/>
      <c r="RMW2" s="427"/>
      <c r="RMX2" s="427"/>
      <c r="RMY2" s="427"/>
      <c r="RMZ2" s="427"/>
      <c r="RNA2" s="427"/>
      <c r="RNB2" s="427"/>
      <c r="RNC2" s="427"/>
      <c r="RND2" s="427"/>
      <c r="RNE2" s="427"/>
      <c r="RNF2" s="427"/>
      <c r="RNG2" s="427"/>
      <c r="RNH2" s="427"/>
      <c r="RNI2" s="427"/>
      <c r="RNJ2" s="427"/>
      <c r="RNK2" s="427"/>
      <c r="RNL2" s="427"/>
      <c r="RNM2" s="427"/>
      <c r="RNN2" s="427"/>
      <c r="RNO2" s="427"/>
      <c r="RNP2" s="427"/>
      <c r="RNQ2" s="427"/>
      <c r="RNR2" s="427"/>
      <c r="RNS2" s="427"/>
      <c r="RNT2" s="427"/>
      <c r="RNU2" s="427"/>
      <c r="RNV2" s="427"/>
      <c r="RNW2" s="427"/>
      <c r="RNX2" s="427"/>
      <c r="RNY2" s="427"/>
      <c r="RNZ2" s="427"/>
      <c r="ROA2" s="427"/>
      <c r="ROB2" s="427"/>
      <c r="ROC2" s="427"/>
      <c r="ROD2" s="427"/>
      <c r="ROE2" s="427"/>
      <c r="ROF2" s="427"/>
      <c r="ROG2" s="427"/>
      <c r="ROH2" s="427"/>
      <c r="ROI2" s="427"/>
      <c r="ROJ2" s="427"/>
      <c r="ROK2" s="427"/>
      <c r="ROL2" s="427"/>
      <c r="ROM2" s="427"/>
      <c r="RON2" s="427"/>
      <c r="ROO2" s="427"/>
      <c r="ROP2" s="427"/>
      <c r="ROQ2" s="427"/>
      <c r="ROR2" s="427"/>
      <c r="ROS2" s="427"/>
      <c r="ROT2" s="427"/>
      <c r="ROU2" s="427"/>
      <c r="ROV2" s="427"/>
      <c r="ROW2" s="427"/>
      <c r="ROX2" s="427"/>
      <c r="ROY2" s="427"/>
      <c r="ROZ2" s="427"/>
      <c r="RPA2" s="427"/>
      <c r="RPB2" s="427"/>
      <c r="RPC2" s="427"/>
      <c r="RPD2" s="427"/>
      <c r="RPE2" s="427"/>
      <c r="RPF2" s="427"/>
      <c r="RPG2" s="427"/>
      <c r="RPH2" s="427"/>
      <c r="RPI2" s="427"/>
      <c r="RPJ2" s="427"/>
      <c r="RPK2" s="427"/>
      <c r="RPL2" s="427"/>
      <c r="RPM2" s="427"/>
      <c r="RPN2" s="427"/>
      <c r="RPO2" s="427"/>
      <c r="RPP2" s="427"/>
      <c r="RPQ2" s="427"/>
      <c r="RPR2" s="427"/>
      <c r="RPS2" s="427"/>
      <c r="RPT2" s="427"/>
      <c r="RPU2" s="427"/>
      <c r="RPV2" s="427"/>
      <c r="RPW2" s="427"/>
      <c r="RPX2" s="427"/>
      <c r="RPY2" s="427"/>
      <c r="RPZ2" s="427"/>
      <c r="RQA2" s="427"/>
      <c r="RQB2" s="427"/>
      <c r="RQC2" s="427"/>
      <c r="RQD2" s="427"/>
      <c r="RQE2" s="427"/>
      <c r="RQF2" s="427"/>
      <c r="RQG2" s="427"/>
      <c r="RQH2" s="427"/>
      <c r="RQI2" s="427"/>
      <c r="RQJ2" s="427"/>
      <c r="RQK2" s="427"/>
      <c r="RQL2" s="427"/>
      <c r="RQM2" s="427"/>
      <c r="RQN2" s="427"/>
      <c r="RQO2" s="427"/>
      <c r="RQP2" s="427"/>
      <c r="RQQ2" s="427"/>
      <c r="RQR2" s="427"/>
      <c r="RQS2" s="427"/>
      <c r="RQT2" s="427"/>
      <c r="RQU2" s="427"/>
      <c r="RQV2" s="427"/>
      <c r="RQW2" s="427"/>
      <c r="RQX2" s="427"/>
      <c r="RQY2" s="427"/>
      <c r="RQZ2" s="427"/>
      <c r="RRA2" s="427"/>
      <c r="RRB2" s="427"/>
      <c r="RRC2" s="427"/>
      <c r="RRD2" s="427"/>
      <c r="RRE2" s="427"/>
      <c r="RRF2" s="427"/>
      <c r="RRG2" s="427"/>
      <c r="RRH2" s="427"/>
      <c r="RRI2" s="427"/>
      <c r="RRJ2" s="427"/>
      <c r="RRK2" s="427"/>
      <c r="RRL2" s="427"/>
      <c r="RRM2" s="427"/>
      <c r="RRN2" s="427"/>
      <c r="RRO2" s="427"/>
      <c r="RRP2" s="427"/>
      <c r="RRQ2" s="427"/>
      <c r="RRR2" s="427"/>
      <c r="RRS2" s="427"/>
      <c r="RRT2" s="427"/>
      <c r="RRU2" s="427"/>
      <c r="RRV2" s="427"/>
      <c r="RRW2" s="427"/>
      <c r="RRX2" s="427"/>
      <c r="RRY2" s="427"/>
      <c r="RRZ2" s="427"/>
      <c r="RSA2" s="427"/>
      <c r="RSB2" s="427"/>
      <c r="RSC2" s="427"/>
      <c r="RSD2" s="427"/>
      <c r="RSE2" s="427"/>
      <c r="RSF2" s="427"/>
      <c r="RSG2" s="427"/>
      <c r="RSH2" s="427"/>
      <c r="RSI2" s="427"/>
      <c r="RSJ2" s="427"/>
      <c r="RSK2" s="427"/>
      <c r="RSL2" s="427"/>
      <c r="RSM2" s="427"/>
      <c r="RSN2" s="427"/>
      <c r="RSO2" s="427"/>
      <c r="RSP2" s="427"/>
      <c r="RSQ2" s="427"/>
      <c r="RSR2" s="427"/>
      <c r="RSS2" s="427"/>
      <c r="RST2" s="427"/>
      <c r="RSU2" s="427"/>
      <c r="RSV2" s="427"/>
      <c r="RSW2" s="427"/>
      <c r="RSX2" s="427"/>
      <c r="RSY2" s="427"/>
      <c r="RSZ2" s="427"/>
      <c r="RTA2" s="427"/>
      <c r="RTB2" s="427"/>
      <c r="RTC2" s="427"/>
      <c r="RTD2" s="427"/>
      <c r="RTE2" s="427"/>
      <c r="RTF2" s="427"/>
      <c r="RTG2" s="427"/>
      <c r="RTH2" s="427"/>
      <c r="RTI2" s="427"/>
      <c r="RTJ2" s="427"/>
      <c r="RTK2" s="427"/>
      <c r="RTL2" s="427"/>
      <c r="RTM2" s="427"/>
      <c r="RTN2" s="427"/>
      <c r="RTO2" s="427"/>
      <c r="RTP2" s="427"/>
      <c r="RTQ2" s="427"/>
      <c r="RTR2" s="427"/>
      <c r="RTS2" s="427"/>
      <c r="RTT2" s="427"/>
      <c r="RTU2" s="427"/>
      <c r="RTV2" s="427"/>
      <c r="RTW2" s="427"/>
      <c r="RTX2" s="427"/>
      <c r="RTY2" s="427"/>
      <c r="RTZ2" s="427"/>
      <c r="RUA2" s="427"/>
      <c r="RUB2" s="427"/>
      <c r="RUC2" s="427"/>
      <c r="RUD2" s="427"/>
      <c r="RUE2" s="427"/>
      <c r="RUF2" s="427"/>
      <c r="RUG2" s="427"/>
      <c r="RUH2" s="427"/>
      <c r="RUI2" s="427"/>
      <c r="RUJ2" s="427"/>
      <c r="RUK2" s="427"/>
      <c r="RUL2" s="427"/>
      <c r="RUM2" s="427"/>
      <c r="RUN2" s="427"/>
      <c r="RUO2" s="427"/>
      <c r="RUP2" s="427"/>
      <c r="RUQ2" s="427"/>
      <c r="RUR2" s="427"/>
      <c r="RUS2" s="427"/>
      <c r="RUT2" s="427"/>
      <c r="RUU2" s="427"/>
      <c r="RUV2" s="427"/>
      <c r="RUW2" s="427"/>
      <c r="RUX2" s="427"/>
      <c r="RUY2" s="427"/>
      <c r="RUZ2" s="427"/>
      <c r="RVA2" s="427"/>
      <c r="RVB2" s="427"/>
      <c r="RVC2" s="427"/>
      <c r="RVD2" s="427"/>
      <c r="RVE2" s="427"/>
      <c r="RVF2" s="427"/>
      <c r="RVG2" s="427"/>
      <c r="RVH2" s="427"/>
      <c r="RVI2" s="427"/>
      <c r="RVJ2" s="427"/>
      <c r="RVK2" s="427"/>
      <c r="RVL2" s="427"/>
      <c r="RVM2" s="427"/>
      <c r="RVN2" s="427"/>
      <c r="RVO2" s="427"/>
      <c r="RVP2" s="427"/>
      <c r="RVQ2" s="427"/>
      <c r="RVR2" s="427"/>
      <c r="RVS2" s="427"/>
      <c r="RVT2" s="427"/>
      <c r="RVU2" s="427"/>
      <c r="RVV2" s="427"/>
      <c r="RVW2" s="427"/>
      <c r="RVX2" s="427"/>
      <c r="RVY2" s="427"/>
      <c r="RVZ2" s="427"/>
      <c r="RWA2" s="427"/>
      <c r="RWB2" s="427"/>
      <c r="RWC2" s="427"/>
      <c r="RWD2" s="427"/>
      <c r="RWE2" s="427"/>
      <c r="RWF2" s="427"/>
      <c r="RWG2" s="427"/>
      <c r="RWH2" s="427"/>
      <c r="RWI2" s="427"/>
      <c r="RWJ2" s="427"/>
      <c r="RWK2" s="427"/>
      <c r="RWL2" s="427"/>
      <c r="RWM2" s="427"/>
      <c r="RWN2" s="427"/>
      <c r="RWO2" s="427"/>
      <c r="RWP2" s="427"/>
      <c r="RWQ2" s="427"/>
      <c r="RWR2" s="427"/>
      <c r="RWS2" s="427"/>
      <c r="RWT2" s="427"/>
      <c r="RWU2" s="427"/>
      <c r="RWV2" s="427"/>
      <c r="RWW2" s="427"/>
      <c r="RWX2" s="427"/>
      <c r="RWY2" s="427"/>
      <c r="RWZ2" s="427"/>
      <c r="RXA2" s="427"/>
      <c r="RXB2" s="427"/>
      <c r="RXC2" s="427"/>
      <c r="RXD2" s="427"/>
      <c r="RXE2" s="427"/>
      <c r="RXF2" s="427"/>
      <c r="RXG2" s="427"/>
      <c r="RXH2" s="427"/>
      <c r="RXI2" s="427"/>
      <c r="RXJ2" s="427"/>
      <c r="RXK2" s="427"/>
      <c r="RXL2" s="427"/>
      <c r="RXM2" s="427"/>
      <c r="RXN2" s="427"/>
      <c r="RXO2" s="427"/>
      <c r="RXP2" s="427"/>
      <c r="RXQ2" s="427"/>
      <c r="RXR2" s="427"/>
      <c r="RXS2" s="427"/>
      <c r="RXT2" s="427"/>
      <c r="RXU2" s="427"/>
      <c r="RXV2" s="427"/>
      <c r="RXW2" s="427"/>
      <c r="RXX2" s="427"/>
      <c r="RXY2" s="427"/>
      <c r="RXZ2" s="427"/>
      <c r="RYA2" s="427"/>
      <c r="RYB2" s="427"/>
      <c r="RYC2" s="427"/>
      <c r="RYD2" s="427"/>
      <c r="RYE2" s="427"/>
      <c r="RYF2" s="427"/>
      <c r="RYG2" s="427"/>
      <c r="RYH2" s="427"/>
      <c r="RYI2" s="427"/>
      <c r="RYJ2" s="427"/>
      <c r="RYK2" s="427"/>
      <c r="RYL2" s="427"/>
      <c r="RYM2" s="427"/>
      <c r="RYN2" s="427"/>
      <c r="RYO2" s="427"/>
      <c r="RYP2" s="427"/>
      <c r="RYQ2" s="427"/>
      <c r="RYR2" s="427"/>
      <c r="RYS2" s="427"/>
      <c r="RYT2" s="427"/>
      <c r="RYU2" s="427"/>
      <c r="RYV2" s="427"/>
      <c r="RYW2" s="427"/>
      <c r="RYX2" s="427"/>
      <c r="RYY2" s="427"/>
      <c r="RYZ2" s="427"/>
      <c r="RZA2" s="427"/>
      <c r="RZB2" s="427"/>
      <c r="RZC2" s="427"/>
      <c r="RZD2" s="427"/>
      <c r="RZE2" s="427"/>
      <c r="RZF2" s="427"/>
      <c r="RZG2" s="427"/>
      <c r="RZH2" s="427"/>
      <c r="RZI2" s="427"/>
      <c r="RZJ2" s="427"/>
      <c r="RZK2" s="427"/>
      <c r="RZL2" s="427"/>
      <c r="RZM2" s="427"/>
      <c r="RZN2" s="427"/>
      <c r="RZO2" s="427"/>
      <c r="RZP2" s="427"/>
      <c r="RZQ2" s="427"/>
      <c r="RZR2" s="427"/>
      <c r="RZS2" s="427"/>
      <c r="RZT2" s="427"/>
      <c r="RZU2" s="427"/>
      <c r="RZV2" s="427"/>
      <c r="RZW2" s="427"/>
      <c r="RZX2" s="427"/>
      <c r="RZY2" s="427"/>
      <c r="RZZ2" s="427"/>
      <c r="SAA2" s="427"/>
      <c r="SAB2" s="427"/>
      <c r="SAC2" s="427"/>
      <c r="SAD2" s="427"/>
      <c r="SAE2" s="427"/>
      <c r="SAF2" s="427"/>
      <c r="SAG2" s="427"/>
      <c r="SAH2" s="427"/>
      <c r="SAI2" s="427"/>
      <c r="SAJ2" s="427"/>
      <c r="SAK2" s="427"/>
      <c r="SAL2" s="427"/>
      <c r="SAM2" s="427"/>
      <c r="SAN2" s="427"/>
      <c r="SAO2" s="427"/>
      <c r="SAP2" s="427"/>
      <c r="SAQ2" s="427"/>
      <c r="SAR2" s="427"/>
      <c r="SAS2" s="427"/>
      <c r="SAT2" s="427"/>
      <c r="SAU2" s="427"/>
      <c r="SAV2" s="427"/>
      <c r="SAW2" s="427"/>
      <c r="SAX2" s="427"/>
      <c r="SAY2" s="427"/>
      <c r="SAZ2" s="427"/>
      <c r="SBA2" s="427"/>
      <c r="SBB2" s="427"/>
      <c r="SBC2" s="427"/>
      <c r="SBD2" s="427"/>
      <c r="SBE2" s="427"/>
      <c r="SBF2" s="427"/>
      <c r="SBG2" s="427"/>
      <c r="SBH2" s="427"/>
      <c r="SBI2" s="427"/>
      <c r="SBJ2" s="427"/>
      <c r="SBK2" s="427"/>
      <c r="SBL2" s="427"/>
      <c r="SBM2" s="427"/>
      <c r="SBN2" s="427"/>
      <c r="SBO2" s="427"/>
      <c r="SBP2" s="427"/>
      <c r="SBQ2" s="427"/>
      <c r="SBR2" s="427"/>
      <c r="SBS2" s="427"/>
      <c r="SBT2" s="427"/>
      <c r="SBU2" s="427"/>
      <c r="SBV2" s="427"/>
      <c r="SBW2" s="427"/>
      <c r="SBX2" s="427"/>
      <c r="SBY2" s="427"/>
      <c r="SBZ2" s="427"/>
      <c r="SCA2" s="427"/>
      <c r="SCB2" s="427"/>
      <c r="SCC2" s="427"/>
      <c r="SCD2" s="427"/>
      <c r="SCE2" s="427"/>
      <c r="SCF2" s="427"/>
      <c r="SCG2" s="427"/>
      <c r="SCH2" s="427"/>
      <c r="SCI2" s="427"/>
      <c r="SCJ2" s="427"/>
      <c r="SCK2" s="427"/>
      <c r="SCL2" s="427"/>
      <c r="SCM2" s="427"/>
      <c r="SCN2" s="427"/>
      <c r="SCO2" s="427"/>
      <c r="SCP2" s="427"/>
      <c r="SCQ2" s="427"/>
      <c r="SCR2" s="427"/>
      <c r="SCS2" s="427"/>
      <c r="SCT2" s="427"/>
      <c r="SCU2" s="427"/>
      <c r="SCV2" s="427"/>
      <c r="SCW2" s="427"/>
      <c r="SCX2" s="427"/>
      <c r="SCY2" s="427"/>
      <c r="SCZ2" s="427"/>
      <c r="SDA2" s="427"/>
      <c r="SDB2" s="427"/>
      <c r="SDC2" s="427"/>
      <c r="SDD2" s="427"/>
      <c r="SDE2" s="427"/>
      <c r="SDF2" s="427"/>
      <c r="SDG2" s="427"/>
      <c r="SDH2" s="427"/>
      <c r="SDI2" s="427"/>
      <c r="SDJ2" s="427"/>
      <c r="SDK2" s="427"/>
      <c r="SDL2" s="427"/>
      <c r="SDM2" s="427"/>
      <c r="SDN2" s="427"/>
      <c r="SDO2" s="427"/>
      <c r="SDP2" s="427"/>
      <c r="SDQ2" s="427"/>
      <c r="SDR2" s="427"/>
      <c r="SDS2" s="427"/>
      <c r="SDT2" s="427"/>
      <c r="SDU2" s="427"/>
      <c r="SDV2" s="427"/>
      <c r="SDW2" s="427"/>
      <c r="SDX2" s="427"/>
      <c r="SDY2" s="427"/>
      <c r="SDZ2" s="427"/>
      <c r="SEA2" s="427"/>
      <c r="SEB2" s="427"/>
      <c r="SEC2" s="427"/>
      <c r="SED2" s="427"/>
      <c r="SEE2" s="427"/>
      <c r="SEF2" s="427"/>
      <c r="SEG2" s="427"/>
      <c r="SEH2" s="427"/>
      <c r="SEI2" s="427"/>
      <c r="SEJ2" s="427"/>
      <c r="SEK2" s="427"/>
      <c r="SEL2" s="427"/>
      <c r="SEM2" s="427"/>
      <c r="SEN2" s="427"/>
      <c r="SEO2" s="427"/>
      <c r="SEP2" s="427"/>
      <c r="SEQ2" s="427"/>
      <c r="SER2" s="427"/>
      <c r="SES2" s="427"/>
      <c r="SET2" s="427"/>
      <c r="SEU2" s="427"/>
      <c r="SEV2" s="427"/>
      <c r="SEW2" s="427"/>
      <c r="SEX2" s="427"/>
      <c r="SEY2" s="427"/>
      <c r="SEZ2" s="427"/>
      <c r="SFA2" s="427"/>
      <c r="SFB2" s="427"/>
      <c r="SFC2" s="427"/>
      <c r="SFD2" s="427"/>
      <c r="SFE2" s="427"/>
      <c r="SFF2" s="427"/>
      <c r="SFG2" s="427"/>
      <c r="SFH2" s="427"/>
      <c r="SFI2" s="427"/>
      <c r="SFJ2" s="427"/>
      <c r="SFK2" s="427"/>
      <c r="SFL2" s="427"/>
      <c r="SFM2" s="427"/>
      <c r="SFN2" s="427"/>
      <c r="SFO2" s="427"/>
      <c r="SFP2" s="427"/>
      <c r="SFQ2" s="427"/>
      <c r="SFR2" s="427"/>
      <c r="SFS2" s="427"/>
      <c r="SFT2" s="427"/>
      <c r="SFU2" s="427"/>
      <c r="SFV2" s="427"/>
      <c r="SFW2" s="427"/>
      <c r="SFX2" s="427"/>
      <c r="SFY2" s="427"/>
      <c r="SFZ2" s="427"/>
      <c r="SGA2" s="427"/>
      <c r="SGB2" s="427"/>
      <c r="SGC2" s="427"/>
      <c r="SGD2" s="427"/>
      <c r="SGE2" s="427"/>
      <c r="SGF2" s="427"/>
      <c r="SGG2" s="427"/>
      <c r="SGH2" s="427"/>
      <c r="SGI2" s="427"/>
      <c r="SGJ2" s="427"/>
      <c r="SGK2" s="427"/>
      <c r="SGL2" s="427"/>
      <c r="SGM2" s="427"/>
      <c r="SGN2" s="427"/>
      <c r="SGO2" s="427"/>
      <c r="SGP2" s="427"/>
      <c r="SGQ2" s="427"/>
      <c r="SGR2" s="427"/>
      <c r="SGS2" s="427"/>
      <c r="SGT2" s="427"/>
      <c r="SGU2" s="427"/>
      <c r="SGV2" s="427"/>
      <c r="SGW2" s="427"/>
      <c r="SGX2" s="427"/>
      <c r="SGY2" s="427"/>
      <c r="SGZ2" s="427"/>
      <c r="SHA2" s="427"/>
      <c r="SHB2" s="427"/>
      <c r="SHC2" s="427"/>
      <c r="SHD2" s="427"/>
      <c r="SHE2" s="427"/>
      <c r="SHF2" s="427"/>
      <c r="SHG2" s="427"/>
      <c r="SHH2" s="427"/>
      <c r="SHI2" s="427"/>
      <c r="SHJ2" s="427"/>
      <c r="SHK2" s="427"/>
      <c r="SHL2" s="427"/>
      <c r="SHM2" s="427"/>
      <c r="SHN2" s="427"/>
      <c r="SHO2" s="427"/>
      <c r="SHP2" s="427"/>
      <c r="SHQ2" s="427"/>
      <c r="SHR2" s="427"/>
      <c r="SHS2" s="427"/>
      <c r="SHT2" s="427"/>
      <c r="SHU2" s="427"/>
      <c r="SHV2" s="427"/>
      <c r="SHW2" s="427"/>
      <c r="SHX2" s="427"/>
      <c r="SHY2" s="427"/>
      <c r="SHZ2" s="427"/>
      <c r="SIA2" s="427"/>
      <c r="SIB2" s="427"/>
      <c r="SIC2" s="427"/>
      <c r="SID2" s="427"/>
      <c r="SIE2" s="427"/>
      <c r="SIF2" s="427"/>
      <c r="SIG2" s="427"/>
      <c r="SIH2" s="427"/>
      <c r="SII2" s="427"/>
      <c r="SIJ2" s="427"/>
      <c r="SIK2" s="427"/>
      <c r="SIL2" s="427"/>
      <c r="SIM2" s="427"/>
      <c r="SIN2" s="427"/>
      <c r="SIO2" s="427"/>
      <c r="SIP2" s="427"/>
      <c r="SIQ2" s="427"/>
      <c r="SIR2" s="427"/>
      <c r="SIS2" s="427"/>
      <c r="SIT2" s="427"/>
      <c r="SIU2" s="427"/>
      <c r="SIV2" s="427"/>
      <c r="SIW2" s="427"/>
      <c r="SIX2" s="427"/>
      <c r="SIY2" s="427"/>
      <c r="SIZ2" s="427"/>
      <c r="SJA2" s="427"/>
      <c r="SJB2" s="427"/>
      <c r="SJC2" s="427"/>
      <c r="SJD2" s="427"/>
      <c r="SJE2" s="427"/>
      <c r="SJF2" s="427"/>
      <c r="SJG2" s="427"/>
      <c r="SJH2" s="427"/>
      <c r="SJI2" s="427"/>
      <c r="SJJ2" s="427"/>
      <c r="SJK2" s="427"/>
      <c r="SJL2" s="427"/>
      <c r="SJM2" s="427"/>
      <c r="SJN2" s="427"/>
      <c r="SJO2" s="427"/>
      <c r="SJP2" s="427"/>
      <c r="SJQ2" s="427"/>
      <c r="SJR2" s="427"/>
      <c r="SJS2" s="427"/>
      <c r="SJT2" s="427"/>
      <c r="SJU2" s="427"/>
      <c r="SJV2" s="427"/>
      <c r="SJW2" s="427"/>
      <c r="SJX2" s="427"/>
      <c r="SJY2" s="427"/>
      <c r="SJZ2" s="427"/>
      <c r="SKA2" s="427"/>
      <c r="SKB2" s="427"/>
      <c r="SKC2" s="427"/>
      <c r="SKD2" s="427"/>
      <c r="SKE2" s="427"/>
      <c r="SKF2" s="427"/>
      <c r="SKG2" s="427"/>
      <c r="SKH2" s="427"/>
      <c r="SKI2" s="427"/>
      <c r="SKJ2" s="427"/>
      <c r="SKK2" s="427"/>
      <c r="SKL2" s="427"/>
      <c r="SKM2" s="427"/>
      <c r="SKN2" s="427"/>
      <c r="SKO2" s="427"/>
      <c r="SKP2" s="427"/>
      <c r="SKQ2" s="427"/>
      <c r="SKR2" s="427"/>
      <c r="SKS2" s="427"/>
      <c r="SKT2" s="427"/>
      <c r="SKU2" s="427"/>
      <c r="SKV2" s="427"/>
      <c r="SKW2" s="427"/>
      <c r="SKX2" s="427"/>
      <c r="SKY2" s="427"/>
      <c r="SKZ2" s="427"/>
      <c r="SLA2" s="427"/>
      <c r="SLB2" s="427"/>
      <c r="SLC2" s="427"/>
      <c r="SLD2" s="427"/>
      <c r="SLE2" s="427"/>
      <c r="SLF2" s="427"/>
      <c r="SLG2" s="427"/>
      <c r="SLH2" s="427"/>
      <c r="SLI2" s="427"/>
      <c r="SLJ2" s="427"/>
      <c r="SLK2" s="427"/>
      <c r="SLL2" s="427"/>
      <c r="SLM2" s="427"/>
      <c r="SLN2" s="427"/>
      <c r="SLO2" s="427"/>
      <c r="SLP2" s="427"/>
      <c r="SLQ2" s="427"/>
      <c r="SLR2" s="427"/>
      <c r="SLS2" s="427"/>
      <c r="SLT2" s="427"/>
      <c r="SLU2" s="427"/>
      <c r="SLV2" s="427"/>
      <c r="SLW2" s="427"/>
      <c r="SLX2" s="427"/>
      <c r="SLY2" s="427"/>
      <c r="SLZ2" s="427"/>
      <c r="SMA2" s="427"/>
      <c r="SMB2" s="427"/>
      <c r="SMC2" s="427"/>
      <c r="SMD2" s="427"/>
      <c r="SME2" s="427"/>
      <c r="SMF2" s="427"/>
      <c r="SMG2" s="427"/>
      <c r="SMH2" s="427"/>
      <c r="SMI2" s="427"/>
      <c r="SMJ2" s="427"/>
      <c r="SMK2" s="427"/>
      <c r="SML2" s="427"/>
      <c r="SMM2" s="427"/>
      <c r="SMN2" s="427"/>
      <c r="SMO2" s="427"/>
      <c r="SMP2" s="427"/>
      <c r="SMQ2" s="427"/>
      <c r="SMR2" s="427"/>
      <c r="SMS2" s="427"/>
      <c r="SMT2" s="427"/>
      <c r="SMU2" s="427"/>
      <c r="SMV2" s="427"/>
      <c r="SMW2" s="427"/>
      <c r="SMX2" s="427"/>
      <c r="SMY2" s="427"/>
      <c r="SMZ2" s="427"/>
      <c r="SNA2" s="427"/>
      <c r="SNB2" s="427"/>
      <c r="SNC2" s="427"/>
      <c r="SND2" s="427"/>
      <c r="SNE2" s="427"/>
      <c r="SNF2" s="427"/>
      <c r="SNG2" s="427"/>
      <c r="SNH2" s="427"/>
      <c r="SNI2" s="427"/>
      <c r="SNJ2" s="427"/>
      <c r="SNK2" s="427"/>
      <c r="SNL2" s="427"/>
      <c r="SNM2" s="427"/>
      <c r="SNN2" s="427"/>
      <c r="SNO2" s="427"/>
      <c r="SNP2" s="427"/>
      <c r="SNQ2" s="427"/>
      <c r="SNR2" s="427"/>
      <c r="SNS2" s="427"/>
      <c r="SNT2" s="427"/>
      <c r="SNU2" s="427"/>
      <c r="SNV2" s="427"/>
      <c r="SNW2" s="427"/>
      <c r="SNX2" s="427"/>
      <c r="SNY2" s="427"/>
      <c r="SNZ2" s="427"/>
      <c r="SOA2" s="427"/>
      <c r="SOB2" s="427"/>
      <c r="SOC2" s="427"/>
      <c r="SOD2" s="427"/>
      <c r="SOE2" s="427"/>
      <c r="SOF2" s="427"/>
      <c r="SOG2" s="427"/>
      <c r="SOH2" s="427"/>
      <c r="SOI2" s="427"/>
      <c r="SOJ2" s="427"/>
      <c r="SOK2" s="427"/>
      <c r="SOL2" s="427"/>
      <c r="SOM2" s="427"/>
      <c r="SON2" s="427"/>
      <c r="SOO2" s="427"/>
      <c r="SOP2" s="427"/>
      <c r="SOQ2" s="427"/>
      <c r="SOR2" s="427"/>
      <c r="SOS2" s="427"/>
      <c r="SOT2" s="427"/>
      <c r="SOU2" s="427"/>
      <c r="SOV2" s="427"/>
      <c r="SOW2" s="427"/>
      <c r="SOX2" s="427"/>
      <c r="SOY2" s="427"/>
      <c r="SOZ2" s="427"/>
      <c r="SPA2" s="427"/>
      <c r="SPB2" s="427"/>
      <c r="SPC2" s="427"/>
      <c r="SPD2" s="427"/>
      <c r="SPE2" s="427"/>
      <c r="SPF2" s="427"/>
      <c r="SPG2" s="427"/>
      <c r="SPH2" s="427"/>
      <c r="SPI2" s="427"/>
      <c r="SPJ2" s="427"/>
      <c r="SPK2" s="427"/>
      <c r="SPL2" s="427"/>
      <c r="SPM2" s="427"/>
      <c r="SPN2" s="427"/>
      <c r="SPO2" s="427"/>
      <c r="SPP2" s="427"/>
      <c r="SPQ2" s="427"/>
      <c r="SPR2" s="427"/>
      <c r="SPS2" s="427"/>
      <c r="SPT2" s="427"/>
      <c r="SPU2" s="427"/>
      <c r="SPV2" s="427"/>
      <c r="SPW2" s="427"/>
      <c r="SPX2" s="427"/>
      <c r="SPY2" s="427"/>
      <c r="SPZ2" s="427"/>
      <c r="SQA2" s="427"/>
      <c r="SQB2" s="427"/>
      <c r="SQC2" s="427"/>
      <c r="SQD2" s="427"/>
      <c r="SQE2" s="427"/>
      <c r="SQF2" s="427"/>
      <c r="SQG2" s="427"/>
      <c r="SQH2" s="427"/>
      <c r="SQI2" s="427"/>
      <c r="SQJ2" s="427"/>
      <c r="SQK2" s="427"/>
      <c r="SQL2" s="427"/>
      <c r="SQM2" s="427"/>
      <c r="SQN2" s="427"/>
      <c r="SQO2" s="427"/>
      <c r="SQP2" s="427"/>
      <c r="SQQ2" s="427"/>
      <c r="SQR2" s="427"/>
      <c r="SQS2" s="427"/>
      <c r="SQT2" s="427"/>
      <c r="SQU2" s="427"/>
      <c r="SQV2" s="427"/>
      <c r="SQW2" s="427"/>
      <c r="SQX2" s="427"/>
      <c r="SQY2" s="427"/>
      <c r="SQZ2" s="427"/>
      <c r="SRA2" s="427"/>
      <c r="SRB2" s="427"/>
      <c r="SRC2" s="427"/>
      <c r="SRD2" s="427"/>
      <c r="SRE2" s="427"/>
      <c r="SRF2" s="427"/>
      <c r="SRG2" s="427"/>
      <c r="SRH2" s="427"/>
      <c r="SRI2" s="427"/>
      <c r="SRJ2" s="427"/>
      <c r="SRK2" s="427"/>
      <c r="SRL2" s="427"/>
      <c r="SRM2" s="427"/>
      <c r="SRN2" s="427"/>
      <c r="SRO2" s="427"/>
      <c r="SRP2" s="427"/>
      <c r="SRQ2" s="427"/>
      <c r="SRR2" s="427"/>
      <c r="SRS2" s="427"/>
      <c r="SRT2" s="427"/>
      <c r="SRU2" s="427"/>
      <c r="SRV2" s="427"/>
      <c r="SRW2" s="427"/>
      <c r="SRX2" s="427"/>
      <c r="SRY2" s="427"/>
      <c r="SRZ2" s="427"/>
      <c r="SSA2" s="427"/>
      <c r="SSB2" s="427"/>
      <c r="SSC2" s="427"/>
      <c r="SSD2" s="427"/>
      <c r="SSE2" s="427"/>
      <c r="SSF2" s="427"/>
      <c r="SSG2" s="427"/>
      <c r="SSH2" s="427"/>
      <c r="SSI2" s="427"/>
      <c r="SSJ2" s="427"/>
      <c r="SSK2" s="427"/>
      <c r="SSL2" s="427"/>
      <c r="SSM2" s="427"/>
      <c r="SSN2" s="427"/>
      <c r="SSO2" s="427"/>
      <c r="SSP2" s="427"/>
      <c r="SSQ2" s="427"/>
      <c r="SSR2" s="427"/>
      <c r="SSS2" s="427"/>
      <c r="SST2" s="427"/>
      <c r="SSU2" s="427"/>
      <c r="SSV2" s="427"/>
      <c r="SSW2" s="427"/>
      <c r="SSX2" s="427"/>
      <c r="SSY2" s="427"/>
      <c r="SSZ2" s="427"/>
      <c r="STA2" s="427"/>
      <c r="STB2" s="427"/>
      <c r="STC2" s="427"/>
      <c r="STD2" s="427"/>
      <c r="STE2" s="427"/>
      <c r="STF2" s="427"/>
      <c r="STG2" s="427"/>
      <c r="STH2" s="427"/>
      <c r="STI2" s="427"/>
      <c r="STJ2" s="427"/>
      <c r="STK2" s="427"/>
      <c r="STL2" s="427"/>
      <c r="STM2" s="427"/>
      <c r="STN2" s="427"/>
      <c r="STO2" s="427"/>
      <c r="STP2" s="427"/>
      <c r="STQ2" s="427"/>
      <c r="STR2" s="427"/>
      <c r="STS2" s="427"/>
      <c r="STT2" s="427"/>
      <c r="STU2" s="427"/>
      <c r="STV2" s="427"/>
      <c r="STW2" s="427"/>
      <c r="STX2" s="427"/>
      <c r="STY2" s="427"/>
      <c r="STZ2" s="427"/>
      <c r="SUA2" s="427"/>
      <c r="SUB2" s="427"/>
      <c r="SUC2" s="427"/>
      <c r="SUD2" s="427"/>
      <c r="SUE2" s="427"/>
      <c r="SUF2" s="427"/>
      <c r="SUG2" s="427"/>
      <c r="SUH2" s="427"/>
      <c r="SUI2" s="427"/>
      <c r="SUJ2" s="427"/>
      <c r="SUK2" s="427"/>
      <c r="SUL2" s="427"/>
      <c r="SUM2" s="427"/>
      <c r="SUN2" s="427"/>
      <c r="SUO2" s="427"/>
      <c r="SUP2" s="427"/>
      <c r="SUQ2" s="427"/>
      <c r="SUR2" s="427"/>
      <c r="SUS2" s="427"/>
      <c r="SUT2" s="427"/>
      <c r="SUU2" s="427"/>
      <c r="SUV2" s="427"/>
      <c r="SUW2" s="427"/>
      <c r="SUX2" s="427"/>
      <c r="SUY2" s="427"/>
      <c r="SUZ2" s="427"/>
      <c r="SVA2" s="427"/>
      <c r="SVB2" s="427"/>
      <c r="SVC2" s="427"/>
      <c r="SVD2" s="427"/>
      <c r="SVE2" s="427"/>
      <c r="SVF2" s="427"/>
      <c r="SVG2" s="427"/>
      <c r="SVH2" s="427"/>
      <c r="SVI2" s="427"/>
      <c r="SVJ2" s="427"/>
      <c r="SVK2" s="427"/>
      <c r="SVL2" s="427"/>
      <c r="SVM2" s="427"/>
      <c r="SVN2" s="427"/>
      <c r="SVO2" s="427"/>
      <c r="SVP2" s="427"/>
      <c r="SVQ2" s="427"/>
      <c r="SVR2" s="427"/>
      <c r="SVS2" s="427"/>
      <c r="SVT2" s="427"/>
      <c r="SVU2" s="427"/>
      <c r="SVV2" s="427"/>
      <c r="SVW2" s="427"/>
      <c r="SVX2" s="427"/>
      <c r="SVY2" s="427"/>
      <c r="SVZ2" s="427"/>
      <c r="SWA2" s="427"/>
      <c r="SWB2" s="427"/>
      <c r="SWC2" s="427"/>
      <c r="SWD2" s="427"/>
      <c r="SWE2" s="427"/>
      <c r="SWF2" s="427"/>
      <c r="SWG2" s="427"/>
      <c r="SWH2" s="427"/>
      <c r="SWI2" s="427"/>
      <c r="SWJ2" s="427"/>
      <c r="SWK2" s="427"/>
      <c r="SWL2" s="427"/>
      <c r="SWM2" s="427"/>
      <c r="SWN2" s="427"/>
      <c r="SWO2" s="427"/>
      <c r="SWP2" s="427"/>
      <c r="SWQ2" s="427"/>
      <c r="SWR2" s="427"/>
      <c r="SWS2" s="427"/>
      <c r="SWT2" s="427"/>
      <c r="SWU2" s="427"/>
      <c r="SWV2" s="427"/>
      <c r="SWW2" s="427"/>
      <c r="SWX2" s="427"/>
      <c r="SWY2" s="427"/>
      <c r="SWZ2" s="427"/>
      <c r="SXA2" s="427"/>
      <c r="SXB2" s="427"/>
      <c r="SXC2" s="427"/>
      <c r="SXD2" s="427"/>
      <c r="SXE2" s="427"/>
      <c r="SXF2" s="427"/>
      <c r="SXG2" s="427"/>
      <c r="SXH2" s="427"/>
      <c r="SXI2" s="427"/>
      <c r="SXJ2" s="427"/>
      <c r="SXK2" s="427"/>
      <c r="SXL2" s="427"/>
      <c r="SXM2" s="427"/>
      <c r="SXN2" s="427"/>
      <c r="SXO2" s="427"/>
      <c r="SXP2" s="427"/>
      <c r="SXQ2" s="427"/>
      <c r="SXR2" s="427"/>
      <c r="SXS2" s="427"/>
      <c r="SXT2" s="427"/>
      <c r="SXU2" s="427"/>
      <c r="SXV2" s="427"/>
      <c r="SXW2" s="427"/>
      <c r="SXX2" s="427"/>
      <c r="SXY2" s="427"/>
      <c r="SXZ2" s="427"/>
      <c r="SYA2" s="427"/>
      <c r="SYB2" s="427"/>
      <c r="SYC2" s="427"/>
      <c r="SYD2" s="427"/>
      <c r="SYE2" s="427"/>
      <c r="SYF2" s="427"/>
      <c r="SYG2" s="427"/>
      <c r="SYH2" s="427"/>
      <c r="SYI2" s="427"/>
      <c r="SYJ2" s="427"/>
      <c r="SYK2" s="427"/>
      <c r="SYL2" s="427"/>
      <c r="SYM2" s="427"/>
      <c r="SYN2" s="427"/>
      <c r="SYO2" s="427"/>
      <c r="SYP2" s="427"/>
      <c r="SYQ2" s="427"/>
      <c r="SYR2" s="427"/>
      <c r="SYS2" s="427"/>
      <c r="SYT2" s="427"/>
      <c r="SYU2" s="427"/>
      <c r="SYV2" s="427"/>
      <c r="SYW2" s="427"/>
      <c r="SYX2" s="427"/>
      <c r="SYY2" s="427"/>
      <c r="SYZ2" s="427"/>
      <c r="SZA2" s="427"/>
      <c r="SZB2" s="427"/>
      <c r="SZC2" s="427"/>
      <c r="SZD2" s="427"/>
      <c r="SZE2" s="427"/>
      <c r="SZF2" s="427"/>
      <c r="SZG2" s="427"/>
      <c r="SZH2" s="427"/>
      <c r="SZI2" s="427"/>
      <c r="SZJ2" s="427"/>
      <c r="SZK2" s="427"/>
      <c r="SZL2" s="427"/>
      <c r="SZM2" s="427"/>
      <c r="SZN2" s="427"/>
      <c r="SZO2" s="427"/>
      <c r="SZP2" s="427"/>
      <c r="SZQ2" s="427"/>
      <c r="SZR2" s="427"/>
      <c r="SZS2" s="427"/>
      <c r="SZT2" s="427"/>
      <c r="SZU2" s="427"/>
      <c r="SZV2" s="427"/>
      <c r="SZW2" s="427"/>
      <c r="SZX2" s="427"/>
      <c r="SZY2" s="427"/>
      <c r="SZZ2" s="427"/>
      <c r="TAA2" s="427"/>
      <c r="TAB2" s="427"/>
      <c r="TAC2" s="427"/>
      <c r="TAD2" s="427"/>
      <c r="TAE2" s="427"/>
      <c r="TAF2" s="427"/>
      <c r="TAG2" s="427"/>
      <c r="TAH2" s="427"/>
      <c r="TAI2" s="427"/>
      <c r="TAJ2" s="427"/>
      <c r="TAK2" s="427"/>
      <c r="TAL2" s="427"/>
      <c r="TAM2" s="427"/>
      <c r="TAN2" s="427"/>
      <c r="TAO2" s="427"/>
      <c r="TAP2" s="427"/>
      <c r="TAQ2" s="427"/>
      <c r="TAR2" s="427"/>
      <c r="TAS2" s="427"/>
      <c r="TAT2" s="427"/>
      <c r="TAU2" s="427"/>
      <c r="TAV2" s="427"/>
      <c r="TAW2" s="427"/>
      <c r="TAX2" s="427"/>
      <c r="TAY2" s="427"/>
      <c r="TAZ2" s="427"/>
      <c r="TBA2" s="427"/>
      <c r="TBB2" s="427"/>
      <c r="TBC2" s="427"/>
      <c r="TBD2" s="427"/>
      <c r="TBE2" s="427"/>
      <c r="TBF2" s="427"/>
      <c r="TBG2" s="427"/>
      <c r="TBH2" s="427"/>
      <c r="TBI2" s="427"/>
      <c r="TBJ2" s="427"/>
      <c r="TBK2" s="427"/>
      <c r="TBL2" s="427"/>
      <c r="TBM2" s="427"/>
      <c r="TBN2" s="427"/>
      <c r="TBO2" s="427"/>
      <c r="TBP2" s="427"/>
      <c r="TBQ2" s="427"/>
      <c r="TBR2" s="427"/>
      <c r="TBS2" s="427"/>
      <c r="TBT2" s="427"/>
      <c r="TBU2" s="427"/>
      <c r="TBV2" s="427"/>
      <c r="TBW2" s="427"/>
      <c r="TBX2" s="427"/>
      <c r="TBY2" s="427"/>
      <c r="TBZ2" s="427"/>
      <c r="TCA2" s="427"/>
      <c r="TCB2" s="427"/>
      <c r="TCC2" s="427"/>
      <c r="TCD2" s="427"/>
      <c r="TCE2" s="427"/>
      <c r="TCF2" s="427"/>
      <c r="TCG2" s="427"/>
      <c r="TCH2" s="427"/>
      <c r="TCI2" s="427"/>
      <c r="TCJ2" s="427"/>
      <c r="TCK2" s="427"/>
      <c r="TCL2" s="427"/>
      <c r="TCM2" s="427"/>
      <c r="TCN2" s="427"/>
      <c r="TCO2" s="427"/>
      <c r="TCP2" s="427"/>
      <c r="TCQ2" s="427"/>
      <c r="TCR2" s="427"/>
      <c r="TCS2" s="427"/>
      <c r="TCT2" s="427"/>
      <c r="TCU2" s="427"/>
      <c r="TCV2" s="427"/>
      <c r="TCW2" s="427"/>
      <c r="TCX2" s="427"/>
      <c r="TCY2" s="427"/>
      <c r="TCZ2" s="427"/>
      <c r="TDA2" s="427"/>
      <c r="TDB2" s="427"/>
      <c r="TDC2" s="427"/>
      <c r="TDD2" s="427"/>
      <c r="TDE2" s="427"/>
      <c r="TDF2" s="427"/>
      <c r="TDG2" s="427"/>
      <c r="TDH2" s="427"/>
      <c r="TDI2" s="427"/>
      <c r="TDJ2" s="427"/>
      <c r="TDK2" s="427"/>
      <c r="TDL2" s="427"/>
      <c r="TDM2" s="427"/>
      <c r="TDN2" s="427"/>
      <c r="TDO2" s="427"/>
      <c r="TDP2" s="427"/>
      <c r="TDQ2" s="427"/>
      <c r="TDR2" s="427"/>
      <c r="TDS2" s="427"/>
      <c r="TDT2" s="427"/>
      <c r="TDU2" s="427"/>
      <c r="TDV2" s="427"/>
      <c r="TDW2" s="427"/>
      <c r="TDX2" s="427"/>
      <c r="TDY2" s="427"/>
      <c r="TDZ2" s="427"/>
      <c r="TEA2" s="427"/>
      <c r="TEB2" s="427"/>
      <c r="TEC2" s="427"/>
      <c r="TED2" s="427"/>
      <c r="TEE2" s="427"/>
      <c r="TEF2" s="427"/>
      <c r="TEG2" s="427"/>
      <c r="TEH2" s="427"/>
      <c r="TEI2" s="427"/>
      <c r="TEJ2" s="427"/>
      <c r="TEK2" s="427"/>
      <c r="TEL2" s="427"/>
      <c r="TEM2" s="427"/>
      <c r="TEN2" s="427"/>
      <c r="TEO2" s="427"/>
      <c r="TEP2" s="427"/>
      <c r="TEQ2" s="427"/>
      <c r="TER2" s="427"/>
      <c r="TES2" s="427"/>
      <c r="TET2" s="427"/>
      <c r="TEU2" s="427"/>
      <c r="TEV2" s="427"/>
      <c r="TEW2" s="427"/>
      <c r="TEX2" s="427"/>
      <c r="TEY2" s="427"/>
      <c r="TEZ2" s="427"/>
      <c r="TFA2" s="427"/>
      <c r="TFB2" s="427"/>
      <c r="TFC2" s="427"/>
      <c r="TFD2" s="427"/>
      <c r="TFE2" s="427"/>
      <c r="TFF2" s="427"/>
      <c r="TFG2" s="427"/>
      <c r="TFH2" s="427"/>
      <c r="TFI2" s="427"/>
      <c r="TFJ2" s="427"/>
      <c r="TFK2" s="427"/>
      <c r="TFL2" s="427"/>
      <c r="TFM2" s="427"/>
      <c r="TFN2" s="427"/>
      <c r="TFO2" s="427"/>
      <c r="TFP2" s="427"/>
      <c r="TFQ2" s="427"/>
      <c r="TFR2" s="427"/>
      <c r="TFS2" s="427"/>
      <c r="TFT2" s="427"/>
      <c r="TFU2" s="427"/>
      <c r="TFV2" s="427"/>
      <c r="TFW2" s="427"/>
      <c r="TFX2" s="427"/>
      <c r="TFY2" s="427"/>
      <c r="TFZ2" s="427"/>
      <c r="TGA2" s="427"/>
      <c r="TGB2" s="427"/>
      <c r="TGC2" s="427"/>
      <c r="TGD2" s="427"/>
      <c r="TGE2" s="427"/>
      <c r="TGF2" s="427"/>
      <c r="TGG2" s="427"/>
      <c r="TGH2" s="427"/>
      <c r="TGI2" s="427"/>
      <c r="TGJ2" s="427"/>
      <c r="TGK2" s="427"/>
      <c r="TGL2" s="427"/>
      <c r="TGM2" s="427"/>
      <c r="TGN2" s="427"/>
      <c r="TGO2" s="427"/>
      <c r="TGP2" s="427"/>
      <c r="TGQ2" s="427"/>
      <c r="TGR2" s="427"/>
      <c r="TGS2" s="427"/>
      <c r="TGT2" s="427"/>
      <c r="TGU2" s="427"/>
      <c r="TGV2" s="427"/>
      <c r="TGW2" s="427"/>
      <c r="TGX2" s="427"/>
      <c r="TGY2" s="427"/>
      <c r="TGZ2" s="427"/>
      <c r="THA2" s="427"/>
      <c r="THB2" s="427"/>
      <c r="THC2" s="427"/>
      <c r="THD2" s="427"/>
      <c r="THE2" s="427"/>
      <c r="THF2" s="427"/>
      <c r="THG2" s="427"/>
      <c r="THH2" s="427"/>
      <c r="THI2" s="427"/>
      <c r="THJ2" s="427"/>
      <c r="THK2" s="427"/>
      <c r="THL2" s="427"/>
      <c r="THM2" s="427"/>
      <c r="THN2" s="427"/>
      <c r="THO2" s="427"/>
      <c r="THP2" s="427"/>
      <c r="THQ2" s="427"/>
      <c r="THR2" s="427"/>
      <c r="THS2" s="427"/>
      <c r="THT2" s="427"/>
      <c r="THU2" s="427"/>
      <c r="THV2" s="427"/>
      <c r="THW2" s="427"/>
      <c r="THX2" s="427"/>
      <c r="THY2" s="427"/>
      <c r="THZ2" s="427"/>
      <c r="TIA2" s="427"/>
      <c r="TIB2" s="427"/>
      <c r="TIC2" s="427"/>
      <c r="TID2" s="427"/>
      <c r="TIE2" s="427"/>
      <c r="TIF2" s="427"/>
      <c r="TIG2" s="427"/>
      <c r="TIH2" s="427"/>
      <c r="TII2" s="427"/>
      <c r="TIJ2" s="427"/>
      <c r="TIK2" s="427"/>
      <c r="TIL2" s="427"/>
      <c r="TIM2" s="427"/>
      <c r="TIN2" s="427"/>
      <c r="TIO2" s="427"/>
      <c r="TIP2" s="427"/>
      <c r="TIQ2" s="427"/>
      <c r="TIR2" s="427"/>
      <c r="TIS2" s="427"/>
      <c r="TIT2" s="427"/>
      <c r="TIU2" s="427"/>
      <c r="TIV2" s="427"/>
      <c r="TIW2" s="427"/>
      <c r="TIX2" s="427"/>
      <c r="TIY2" s="427"/>
      <c r="TIZ2" s="427"/>
      <c r="TJA2" s="427"/>
      <c r="TJB2" s="427"/>
      <c r="TJC2" s="427"/>
      <c r="TJD2" s="427"/>
      <c r="TJE2" s="427"/>
      <c r="TJF2" s="427"/>
      <c r="TJG2" s="427"/>
      <c r="TJH2" s="427"/>
      <c r="TJI2" s="427"/>
      <c r="TJJ2" s="427"/>
      <c r="TJK2" s="427"/>
      <c r="TJL2" s="427"/>
      <c r="TJM2" s="427"/>
      <c r="TJN2" s="427"/>
      <c r="TJO2" s="427"/>
      <c r="TJP2" s="427"/>
      <c r="TJQ2" s="427"/>
      <c r="TJR2" s="427"/>
      <c r="TJS2" s="427"/>
      <c r="TJT2" s="427"/>
      <c r="TJU2" s="427"/>
      <c r="TJV2" s="427"/>
      <c r="TJW2" s="427"/>
      <c r="TJX2" s="427"/>
      <c r="TJY2" s="427"/>
      <c r="TJZ2" s="427"/>
      <c r="TKA2" s="427"/>
      <c r="TKB2" s="427"/>
      <c r="TKC2" s="427"/>
      <c r="TKD2" s="427"/>
      <c r="TKE2" s="427"/>
      <c r="TKF2" s="427"/>
      <c r="TKG2" s="427"/>
      <c r="TKH2" s="427"/>
      <c r="TKI2" s="427"/>
      <c r="TKJ2" s="427"/>
      <c r="TKK2" s="427"/>
      <c r="TKL2" s="427"/>
      <c r="TKM2" s="427"/>
      <c r="TKN2" s="427"/>
      <c r="TKO2" s="427"/>
      <c r="TKP2" s="427"/>
      <c r="TKQ2" s="427"/>
      <c r="TKR2" s="427"/>
      <c r="TKS2" s="427"/>
      <c r="TKT2" s="427"/>
      <c r="TKU2" s="427"/>
      <c r="TKV2" s="427"/>
      <c r="TKW2" s="427"/>
      <c r="TKX2" s="427"/>
      <c r="TKY2" s="427"/>
      <c r="TKZ2" s="427"/>
      <c r="TLA2" s="427"/>
      <c r="TLB2" s="427"/>
      <c r="TLC2" s="427"/>
      <c r="TLD2" s="427"/>
      <c r="TLE2" s="427"/>
      <c r="TLF2" s="427"/>
      <c r="TLG2" s="427"/>
      <c r="TLH2" s="427"/>
      <c r="TLI2" s="427"/>
      <c r="TLJ2" s="427"/>
      <c r="TLK2" s="427"/>
      <c r="TLL2" s="427"/>
      <c r="TLM2" s="427"/>
      <c r="TLN2" s="427"/>
      <c r="TLO2" s="427"/>
      <c r="TLP2" s="427"/>
      <c r="TLQ2" s="427"/>
      <c r="TLR2" s="427"/>
      <c r="TLS2" s="427"/>
      <c r="TLT2" s="427"/>
      <c r="TLU2" s="427"/>
      <c r="TLV2" s="427"/>
      <c r="TLW2" s="427"/>
      <c r="TLX2" s="427"/>
      <c r="TLY2" s="427"/>
      <c r="TLZ2" s="427"/>
      <c r="TMA2" s="427"/>
      <c r="TMB2" s="427"/>
      <c r="TMC2" s="427"/>
      <c r="TMD2" s="427"/>
      <c r="TME2" s="427"/>
      <c r="TMF2" s="427"/>
      <c r="TMG2" s="427"/>
      <c r="TMH2" s="427"/>
      <c r="TMI2" s="427"/>
      <c r="TMJ2" s="427"/>
      <c r="TMK2" s="427"/>
      <c r="TML2" s="427"/>
      <c r="TMM2" s="427"/>
      <c r="TMN2" s="427"/>
      <c r="TMO2" s="427"/>
      <c r="TMP2" s="427"/>
      <c r="TMQ2" s="427"/>
      <c r="TMR2" s="427"/>
      <c r="TMS2" s="427"/>
      <c r="TMT2" s="427"/>
      <c r="TMU2" s="427"/>
      <c r="TMV2" s="427"/>
      <c r="TMW2" s="427"/>
      <c r="TMX2" s="427"/>
      <c r="TMY2" s="427"/>
      <c r="TMZ2" s="427"/>
      <c r="TNA2" s="427"/>
      <c r="TNB2" s="427"/>
      <c r="TNC2" s="427"/>
      <c r="TND2" s="427"/>
      <c r="TNE2" s="427"/>
      <c r="TNF2" s="427"/>
      <c r="TNG2" s="427"/>
      <c r="TNH2" s="427"/>
      <c r="TNI2" s="427"/>
      <c r="TNJ2" s="427"/>
      <c r="TNK2" s="427"/>
      <c r="TNL2" s="427"/>
      <c r="TNM2" s="427"/>
      <c r="TNN2" s="427"/>
      <c r="TNO2" s="427"/>
      <c r="TNP2" s="427"/>
      <c r="TNQ2" s="427"/>
      <c r="TNR2" s="427"/>
      <c r="TNS2" s="427"/>
      <c r="TNT2" s="427"/>
      <c r="TNU2" s="427"/>
      <c r="TNV2" s="427"/>
      <c r="TNW2" s="427"/>
      <c r="TNX2" s="427"/>
      <c r="TNY2" s="427"/>
      <c r="TNZ2" s="427"/>
      <c r="TOA2" s="427"/>
      <c r="TOB2" s="427"/>
      <c r="TOC2" s="427"/>
      <c r="TOD2" s="427"/>
      <c r="TOE2" s="427"/>
      <c r="TOF2" s="427"/>
      <c r="TOG2" s="427"/>
      <c r="TOH2" s="427"/>
      <c r="TOI2" s="427"/>
      <c r="TOJ2" s="427"/>
      <c r="TOK2" s="427"/>
      <c r="TOL2" s="427"/>
      <c r="TOM2" s="427"/>
      <c r="TON2" s="427"/>
      <c r="TOO2" s="427"/>
      <c r="TOP2" s="427"/>
      <c r="TOQ2" s="427"/>
      <c r="TOR2" s="427"/>
      <c r="TOS2" s="427"/>
      <c r="TOT2" s="427"/>
      <c r="TOU2" s="427"/>
      <c r="TOV2" s="427"/>
      <c r="TOW2" s="427"/>
      <c r="TOX2" s="427"/>
      <c r="TOY2" s="427"/>
      <c r="TOZ2" s="427"/>
      <c r="TPA2" s="427"/>
      <c r="TPB2" s="427"/>
      <c r="TPC2" s="427"/>
      <c r="TPD2" s="427"/>
      <c r="TPE2" s="427"/>
      <c r="TPF2" s="427"/>
      <c r="TPG2" s="427"/>
      <c r="TPH2" s="427"/>
      <c r="TPI2" s="427"/>
      <c r="TPJ2" s="427"/>
      <c r="TPK2" s="427"/>
      <c r="TPL2" s="427"/>
      <c r="TPM2" s="427"/>
      <c r="TPN2" s="427"/>
      <c r="TPO2" s="427"/>
      <c r="TPP2" s="427"/>
      <c r="TPQ2" s="427"/>
      <c r="TPR2" s="427"/>
      <c r="TPS2" s="427"/>
      <c r="TPT2" s="427"/>
      <c r="TPU2" s="427"/>
      <c r="TPV2" s="427"/>
      <c r="TPW2" s="427"/>
      <c r="TPX2" s="427"/>
      <c r="TPY2" s="427"/>
      <c r="TPZ2" s="427"/>
      <c r="TQA2" s="427"/>
      <c r="TQB2" s="427"/>
      <c r="TQC2" s="427"/>
      <c r="TQD2" s="427"/>
      <c r="TQE2" s="427"/>
      <c r="TQF2" s="427"/>
      <c r="TQG2" s="427"/>
      <c r="TQH2" s="427"/>
      <c r="TQI2" s="427"/>
      <c r="TQJ2" s="427"/>
      <c r="TQK2" s="427"/>
      <c r="TQL2" s="427"/>
      <c r="TQM2" s="427"/>
      <c r="TQN2" s="427"/>
      <c r="TQO2" s="427"/>
      <c r="TQP2" s="427"/>
      <c r="TQQ2" s="427"/>
      <c r="TQR2" s="427"/>
      <c r="TQS2" s="427"/>
      <c r="TQT2" s="427"/>
      <c r="TQU2" s="427"/>
      <c r="TQV2" s="427"/>
      <c r="TQW2" s="427"/>
      <c r="TQX2" s="427"/>
      <c r="TQY2" s="427"/>
      <c r="TQZ2" s="427"/>
      <c r="TRA2" s="427"/>
      <c r="TRB2" s="427"/>
      <c r="TRC2" s="427"/>
      <c r="TRD2" s="427"/>
      <c r="TRE2" s="427"/>
      <c r="TRF2" s="427"/>
      <c r="TRG2" s="427"/>
      <c r="TRH2" s="427"/>
      <c r="TRI2" s="427"/>
      <c r="TRJ2" s="427"/>
      <c r="TRK2" s="427"/>
      <c r="TRL2" s="427"/>
      <c r="TRM2" s="427"/>
      <c r="TRN2" s="427"/>
      <c r="TRO2" s="427"/>
      <c r="TRP2" s="427"/>
      <c r="TRQ2" s="427"/>
      <c r="TRR2" s="427"/>
      <c r="TRS2" s="427"/>
      <c r="TRT2" s="427"/>
      <c r="TRU2" s="427"/>
      <c r="TRV2" s="427"/>
      <c r="TRW2" s="427"/>
      <c r="TRX2" s="427"/>
      <c r="TRY2" s="427"/>
      <c r="TRZ2" s="427"/>
      <c r="TSA2" s="427"/>
      <c r="TSB2" s="427"/>
      <c r="TSC2" s="427"/>
      <c r="TSD2" s="427"/>
      <c r="TSE2" s="427"/>
      <c r="TSF2" s="427"/>
      <c r="TSG2" s="427"/>
      <c r="TSH2" s="427"/>
      <c r="TSI2" s="427"/>
      <c r="TSJ2" s="427"/>
      <c r="TSK2" s="427"/>
      <c r="TSL2" s="427"/>
      <c r="TSM2" s="427"/>
      <c r="TSN2" s="427"/>
      <c r="TSO2" s="427"/>
      <c r="TSP2" s="427"/>
      <c r="TSQ2" s="427"/>
      <c r="TSR2" s="427"/>
      <c r="TSS2" s="427"/>
      <c r="TST2" s="427"/>
      <c r="TSU2" s="427"/>
      <c r="TSV2" s="427"/>
      <c r="TSW2" s="427"/>
      <c r="TSX2" s="427"/>
      <c r="TSY2" s="427"/>
      <c r="TSZ2" s="427"/>
      <c r="TTA2" s="427"/>
      <c r="TTB2" s="427"/>
      <c r="TTC2" s="427"/>
      <c r="TTD2" s="427"/>
      <c r="TTE2" s="427"/>
      <c r="TTF2" s="427"/>
      <c r="TTG2" s="427"/>
      <c r="TTH2" s="427"/>
      <c r="TTI2" s="427"/>
      <c r="TTJ2" s="427"/>
      <c r="TTK2" s="427"/>
      <c r="TTL2" s="427"/>
      <c r="TTM2" s="427"/>
      <c r="TTN2" s="427"/>
      <c r="TTO2" s="427"/>
      <c r="TTP2" s="427"/>
      <c r="TTQ2" s="427"/>
      <c r="TTR2" s="427"/>
      <c r="TTS2" s="427"/>
      <c r="TTT2" s="427"/>
      <c r="TTU2" s="427"/>
      <c r="TTV2" s="427"/>
      <c r="TTW2" s="427"/>
      <c r="TTX2" s="427"/>
      <c r="TTY2" s="427"/>
      <c r="TTZ2" s="427"/>
      <c r="TUA2" s="427"/>
      <c r="TUB2" s="427"/>
      <c r="TUC2" s="427"/>
      <c r="TUD2" s="427"/>
      <c r="TUE2" s="427"/>
      <c r="TUF2" s="427"/>
      <c r="TUG2" s="427"/>
      <c r="TUH2" s="427"/>
      <c r="TUI2" s="427"/>
      <c r="TUJ2" s="427"/>
      <c r="TUK2" s="427"/>
      <c r="TUL2" s="427"/>
      <c r="TUM2" s="427"/>
      <c r="TUN2" s="427"/>
      <c r="TUO2" s="427"/>
      <c r="TUP2" s="427"/>
      <c r="TUQ2" s="427"/>
      <c r="TUR2" s="427"/>
      <c r="TUS2" s="427"/>
      <c r="TUT2" s="427"/>
      <c r="TUU2" s="427"/>
      <c r="TUV2" s="427"/>
      <c r="TUW2" s="427"/>
      <c r="TUX2" s="427"/>
      <c r="TUY2" s="427"/>
      <c r="TUZ2" s="427"/>
      <c r="TVA2" s="427"/>
      <c r="TVB2" s="427"/>
      <c r="TVC2" s="427"/>
      <c r="TVD2" s="427"/>
      <c r="TVE2" s="427"/>
      <c r="TVF2" s="427"/>
      <c r="TVG2" s="427"/>
      <c r="TVH2" s="427"/>
      <c r="TVI2" s="427"/>
      <c r="TVJ2" s="427"/>
      <c r="TVK2" s="427"/>
      <c r="TVL2" s="427"/>
      <c r="TVM2" s="427"/>
      <c r="TVN2" s="427"/>
      <c r="TVO2" s="427"/>
      <c r="TVP2" s="427"/>
      <c r="TVQ2" s="427"/>
      <c r="TVR2" s="427"/>
      <c r="TVS2" s="427"/>
      <c r="TVT2" s="427"/>
      <c r="TVU2" s="427"/>
      <c r="TVV2" s="427"/>
      <c r="TVW2" s="427"/>
      <c r="TVX2" s="427"/>
      <c r="TVY2" s="427"/>
      <c r="TVZ2" s="427"/>
      <c r="TWA2" s="427"/>
      <c r="TWB2" s="427"/>
      <c r="TWC2" s="427"/>
      <c r="TWD2" s="427"/>
      <c r="TWE2" s="427"/>
      <c r="TWF2" s="427"/>
      <c r="TWG2" s="427"/>
      <c r="TWH2" s="427"/>
      <c r="TWI2" s="427"/>
      <c r="TWJ2" s="427"/>
      <c r="TWK2" s="427"/>
      <c r="TWL2" s="427"/>
      <c r="TWM2" s="427"/>
      <c r="TWN2" s="427"/>
      <c r="TWO2" s="427"/>
      <c r="TWP2" s="427"/>
      <c r="TWQ2" s="427"/>
      <c r="TWR2" s="427"/>
      <c r="TWS2" s="427"/>
      <c r="TWT2" s="427"/>
      <c r="TWU2" s="427"/>
      <c r="TWV2" s="427"/>
      <c r="TWW2" s="427"/>
      <c r="TWX2" s="427"/>
      <c r="TWY2" s="427"/>
      <c r="TWZ2" s="427"/>
      <c r="TXA2" s="427"/>
      <c r="TXB2" s="427"/>
      <c r="TXC2" s="427"/>
      <c r="TXD2" s="427"/>
      <c r="TXE2" s="427"/>
      <c r="TXF2" s="427"/>
      <c r="TXG2" s="427"/>
      <c r="TXH2" s="427"/>
      <c r="TXI2" s="427"/>
      <c r="TXJ2" s="427"/>
      <c r="TXK2" s="427"/>
      <c r="TXL2" s="427"/>
      <c r="TXM2" s="427"/>
      <c r="TXN2" s="427"/>
      <c r="TXO2" s="427"/>
      <c r="TXP2" s="427"/>
      <c r="TXQ2" s="427"/>
      <c r="TXR2" s="427"/>
      <c r="TXS2" s="427"/>
      <c r="TXT2" s="427"/>
      <c r="TXU2" s="427"/>
      <c r="TXV2" s="427"/>
      <c r="TXW2" s="427"/>
      <c r="TXX2" s="427"/>
      <c r="TXY2" s="427"/>
      <c r="TXZ2" s="427"/>
      <c r="TYA2" s="427"/>
      <c r="TYB2" s="427"/>
      <c r="TYC2" s="427"/>
      <c r="TYD2" s="427"/>
      <c r="TYE2" s="427"/>
      <c r="TYF2" s="427"/>
      <c r="TYG2" s="427"/>
      <c r="TYH2" s="427"/>
      <c r="TYI2" s="427"/>
      <c r="TYJ2" s="427"/>
      <c r="TYK2" s="427"/>
      <c r="TYL2" s="427"/>
      <c r="TYM2" s="427"/>
      <c r="TYN2" s="427"/>
      <c r="TYO2" s="427"/>
      <c r="TYP2" s="427"/>
      <c r="TYQ2" s="427"/>
      <c r="TYR2" s="427"/>
      <c r="TYS2" s="427"/>
      <c r="TYT2" s="427"/>
      <c r="TYU2" s="427"/>
      <c r="TYV2" s="427"/>
      <c r="TYW2" s="427"/>
      <c r="TYX2" s="427"/>
      <c r="TYY2" s="427"/>
      <c r="TYZ2" s="427"/>
      <c r="TZA2" s="427"/>
      <c r="TZB2" s="427"/>
      <c r="TZC2" s="427"/>
      <c r="TZD2" s="427"/>
      <c r="TZE2" s="427"/>
      <c r="TZF2" s="427"/>
      <c r="TZG2" s="427"/>
      <c r="TZH2" s="427"/>
      <c r="TZI2" s="427"/>
      <c r="TZJ2" s="427"/>
      <c r="TZK2" s="427"/>
      <c r="TZL2" s="427"/>
      <c r="TZM2" s="427"/>
      <c r="TZN2" s="427"/>
      <c r="TZO2" s="427"/>
      <c r="TZP2" s="427"/>
      <c r="TZQ2" s="427"/>
      <c r="TZR2" s="427"/>
      <c r="TZS2" s="427"/>
      <c r="TZT2" s="427"/>
      <c r="TZU2" s="427"/>
      <c r="TZV2" s="427"/>
      <c r="TZW2" s="427"/>
      <c r="TZX2" s="427"/>
      <c r="TZY2" s="427"/>
      <c r="TZZ2" s="427"/>
      <c r="UAA2" s="427"/>
      <c r="UAB2" s="427"/>
      <c r="UAC2" s="427"/>
      <c r="UAD2" s="427"/>
      <c r="UAE2" s="427"/>
      <c r="UAF2" s="427"/>
      <c r="UAG2" s="427"/>
      <c r="UAH2" s="427"/>
      <c r="UAI2" s="427"/>
      <c r="UAJ2" s="427"/>
      <c r="UAK2" s="427"/>
      <c r="UAL2" s="427"/>
      <c r="UAM2" s="427"/>
      <c r="UAN2" s="427"/>
      <c r="UAO2" s="427"/>
      <c r="UAP2" s="427"/>
      <c r="UAQ2" s="427"/>
      <c r="UAR2" s="427"/>
      <c r="UAS2" s="427"/>
      <c r="UAT2" s="427"/>
      <c r="UAU2" s="427"/>
      <c r="UAV2" s="427"/>
      <c r="UAW2" s="427"/>
      <c r="UAX2" s="427"/>
      <c r="UAY2" s="427"/>
      <c r="UAZ2" s="427"/>
      <c r="UBA2" s="427"/>
      <c r="UBB2" s="427"/>
      <c r="UBC2" s="427"/>
      <c r="UBD2" s="427"/>
      <c r="UBE2" s="427"/>
      <c r="UBF2" s="427"/>
      <c r="UBG2" s="427"/>
      <c r="UBH2" s="427"/>
      <c r="UBI2" s="427"/>
      <c r="UBJ2" s="427"/>
      <c r="UBK2" s="427"/>
      <c r="UBL2" s="427"/>
      <c r="UBM2" s="427"/>
      <c r="UBN2" s="427"/>
      <c r="UBO2" s="427"/>
      <c r="UBP2" s="427"/>
      <c r="UBQ2" s="427"/>
      <c r="UBR2" s="427"/>
      <c r="UBS2" s="427"/>
      <c r="UBT2" s="427"/>
      <c r="UBU2" s="427"/>
      <c r="UBV2" s="427"/>
      <c r="UBW2" s="427"/>
      <c r="UBX2" s="427"/>
      <c r="UBY2" s="427"/>
      <c r="UBZ2" s="427"/>
      <c r="UCA2" s="427"/>
      <c r="UCB2" s="427"/>
      <c r="UCC2" s="427"/>
      <c r="UCD2" s="427"/>
      <c r="UCE2" s="427"/>
      <c r="UCF2" s="427"/>
      <c r="UCG2" s="427"/>
      <c r="UCH2" s="427"/>
      <c r="UCI2" s="427"/>
      <c r="UCJ2" s="427"/>
      <c r="UCK2" s="427"/>
      <c r="UCL2" s="427"/>
      <c r="UCM2" s="427"/>
      <c r="UCN2" s="427"/>
      <c r="UCO2" s="427"/>
      <c r="UCP2" s="427"/>
      <c r="UCQ2" s="427"/>
      <c r="UCR2" s="427"/>
      <c r="UCS2" s="427"/>
      <c r="UCT2" s="427"/>
      <c r="UCU2" s="427"/>
      <c r="UCV2" s="427"/>
      <c r="UCW2" s="427"/>
      <c r="UCX2" s="427"/>
      <c r="UCY2" s="427"/>
      <c r="UCZ2" s="427"/>
      <c r="UDA2" s="427"/>
      <c r="UDB2" s="427"/>
      <c r="UDC2" s="427"/>
      <c r="UDD2" s="427"/>
      <c r="UDE2" s="427"/>
      <c r="UDF2" s="427"/>
      <c r="UDG2" s="427"/>
      <c r="UDH2" s="427"/>
      <c r="UDI2" s="427"/>
      <c r="UDJ2" s="427"/>
      <c r="UDK2" s="427"/>
      <c r="UDL2" s="427"/>
      <c r="UDM2" s="427"/>
      <c r="UDN2" s="427"/>
      <c r="UDO2" s="427"/>
      <c r="UDP2" s="427"/>
      <c r="UDQ2" s="427"/>
      <c r="UDR2" s="427"/>
      <c r="UDS2" s="427"/>
      <c r="UDT2" s="427"/>
      <c r="UDU2" s="427"/>
      <c r="UDV2" s="427"/>
      <c r="UDW2" s="427"/>
      <c r="UDX2" s="427"/>
      <c r="UDY2" s="427"/>
      <c r="UDZ2" s="427"/>
      <c r="UEA2" s="427"/>
      <c r="UEB2" s="427"/>
      <c r="UEC2" s="427"/>
      <c r="UED2" s="427"/>
      <c r="UEE2" s="427"/>
      <c r="UEF2" s="427"/>
      <c r="UEG2" s="427"/>
      <c r="UEH2" s="427"/>
      <c r="UEI2" s="427"/>
      <c r="UEJ2" s="427"/>
      <c r="UEK2" s="427"/>
      <c r="UEL2" s="427"/>
      <c r="UEM2" s="427"/>
      <c r="UEN2" s="427"/>
      <c r="UEO2" s="427"/>
      <c r="UEP2" s="427"/>
      <c r="UEQ2" s="427"/>
      <c r="UER2" s="427"/>
      <c r="UES2" s="427"/>
      <c r="UET2" s="427"/>
      <c r="UEU2" s="427"/>
      <c r="UEV2" s="427"/>
      <c r="UEW2" s="427"/>
      <c r="UEX2" s="427"/>
      <c r="UEY2" s="427"/>
      <c r="UEZ2" s="427"/>
      <c r="UFA2" s="427"/>
      <c r="UFB2" s="427"/>
      <c r="UFC2" s="427"/>
      <c r="UFD2" s="427"/>
      <c r="UFE2" s="427"/>
      <c r="UFF2" s="427"/>
      <c r="UFG2" s="427"/>
      <c r="UFH2" s="427"/>
      <c r="UFI2" s="427"/>
      <c r="UFJ2" s="427"/>
      <c r="UFK2" s="427"/>
      <c r="UFL2" s="427"/>
      <c r="UFM2" s="427"/>
      <c r="UFN2" s="427"/>
      <c r="UFO2" s="427"/>
      <c r="UFP2" s="427"/>
      <c r="UFQ2" s="427"/>
      <c r="UFR2" s="427"/>
      <c r="UFS2" s="427"/>
      <c r="UFT2" s="427"/>
      <c r="UFU2" s="427"/>
      <c r="UFV2" s="427"/>
      <c r="UFW2" s="427"/>
      <c r="UFX2" s="427"/>
      <c r="UFY2" s="427"/>
      <c r="UFZ2" s="427"/>
      <c r="UGA2" s="427"/>
      <c r="UGB2" s="427"/>
      <c r="UGC2" s="427"/>
      <c r="UGD2" s="427"/>
      <c r="UGE2" s="427"/>
      <c r="UGF2" s="427"/>
      <c r="UGG2" s="427"/>
      <c r="UGH2" s="427"/>
      <c r="UGI2" s="427"/>
      <c r="UGJ2" s="427"/>
      <c r="UGK2" s="427"/>
      <c r="UGL2" s="427"/>
      <c r="UGM2" s="427"/>
      <c r="UGN2" s="427"/>
      <c r="UGO2" s="427"/>
      <c r="UGP2" s="427"/>
      <c r="UGQ2" s="427"/>
      <c r="UGR2" s="427"/>
      <c r="UGS2" s="427"/>
      <c r="UGT2" s="427"/>
      <c r="UGU2" s="427"/>
      <c r="UGV2" s="427"/>
      <c r="UGW2" s="427"/>
      <c r="UGX2" s="427"/>
      <c r="UGY2" s="427"/>
      <c r="UGZ2" s="427"/>
      <c r="UHA2" s="427"/>
      <c r="UHB2" s="427"/>
      <c r="UHC2" s="427"/>
      <c r="UHD2" s="427"/>
      <c r="UHE2" s="427"/>
      <c r="UHF2" s="427"/>
      <c r="UHG2" s="427"/>
      <c r="UHH2" s="427"/>
      <c r="UHI2" s="427"/>
      <c r="UHJ2" s="427"/>
      <c r="UHK2" s="427"/>
      <c r="UHL2" s="427"/>
      <c r="UHM2" s="427"/>
      <c r="UHN2" s="427"/>
      <c r="UHO2" s="427"/>
      <c r="UHP2" s="427"/>
      <c r="UHQ2" s="427"/>
      <c r="UHR2" s="427"/>
      <c r="UHS2" s="427"/>
      <c r="UHT2" s="427"/>
      <c r="UHU2" s="427"/>
      <c r="UHV2" s="427"/>
      <c r="UHW2" s="427"/>
      <c r="UHX2" s="427"/>
      <c r="UHY2" s="427"/>
      <c r="UHZ2" s="427"/>
      <c r="UIA2" s="427"/>
      <c r="UIB2" s="427"/>
      <c r="UIC2" s="427"/>
      <c r="UID2" s="427"/>
      <c r="UIE2" s="427"/>
      <c r="UIF2" s="427"/>
      <c r="UIG2" s="427"/>
      <c r="UIH2" s="427"/>
      <c r="UII2" s="427"/>
      <c r="UIJ2" s="427"/>
      <c r="UIK2" s="427"/>
      <c r="UIL2" s="427"/>
      <c r="UIM2" s="427"/>
      <c r="UIN2" s="427"/>
      <c r="UIO2" s="427"/>
      <c r="UIP2" s="427"/>
      <c r="UIQ2" s="427"/>
      <c r="UIR2" s="427"/>
      <c r="UIS2" s="427"/>
      <c r="UIT2" s="427"/>
      <c r="UIU2" s="427"/>
      <c r="UIV2" s="427"/>
      <c r="UIW2" s="427"/>
      <c r="UIX2" s="427"/>
      <c r="UIY2" s="427"/>
      <c r="UIZ2" s="427"/>
      <c r="UJA2" s="427"/>
      <c r="UJB2" s="427"/>
      <c r="UJC2" s="427"/>
      <c r="UJD2" s="427"/>
      <c r="UJE2" s="427"/>
      <c r="UJF2" s="427"/>
      <c r="UJG2" s="427"/>
      <c r="UJH2" s="427"/>
      <c r="UJI2" s="427"/>
      <c r="UJJ2" s="427"/>
      <c r="UJK2" s="427"/>
      <c r="UJL2" s="427"/>
      <c r="UJM2" s="427"/>
      <c r="UJN2" s="427"/>
      <c r="UJO2" s="427"/>
      <c r="UJP2" s="427"/>
      <c r="UJQ2" s="427"/>
      <c r="UJR2" s="427"/>
      <c r="UJS2" s="427"/>
      <c r="UJT2" s="427"/>
      <c r="UJU2" s="427"/>
      <c r="UJV2" s="427"/>
      <c r="UJW2" s="427"/>
      <c r="UJX2" s="427"/>
      <c r="UJY2" s="427"/>
      <c r="UJZ2" s="427"/>
      <c r="UKA2" s="427"/>
      <c r="UKB2" s="427"/>
      <c r="UKC2" s="427"/>
      <c r="UKD2" s="427"/>
      <c r="UKE2" s="427"/>
      <c r="UKF2" s="427"/>
      <c r="UKG2" s="427"/>
      <c r="UKH2" s="427"/>
      <c r="UKI2" s="427"/>
      <c r="UKJ2" s="427"/>
      <c r="UKK2" s="427"/>
      <c r="UKL2" s="427"/>
      <c r="UKM2" s="427"/>
      <c r="UKN2" s="427"/>
      <c r="UKO2" s="427"/>
      <c r="UKP2" s="427"/>
      <c r="UKQ2" s="427"/>
      <c r="UKR2" s="427"/>
      <c r="UKS2" s="427"/>
      <c r="UKT2" s="427"/>
      <c r="UKU2" s="427"/>
      <c r="UKV2" s="427"/>
      <c r="UKW2" s="427"/>
      <c r="UKX2" s="427"/>
      <c r="UKY2" s="427"/>
      <c r="UKZ2" s="427"/>
      <c r="ULA2" s="427"/>
      <c r="ULB2" s="427"/>
      <c r="ULC2" s="427"/>
      <c r="ULD2" s="427"/>
      <c r="ULE2" s="427"/>
      <c r="ULF2" s="427"/>
      <c r="ULG2" s="427"/>
      <c r="ULH2" s="427"/>
      <c r="ULI2" s="427"/>
      <c r="ULJ2" s="427"/>
      <c r="ULK2" s="427"/>
      <c r="ULL2" s="427"/>
      <c r="ULM2" s="427"/>
      <c r="ULN2" s="427"/>
      <c r="ULO2" s="427"/>
      <c r="ULP2" s="427"/>
      <c r="ULQ2" s="427"/>
      <c r="ULR2" s="427"/>
      <c r="ULS2" s="427"/>
      <c r="ULT2" s="427"/>
      <c r="ULU2" s="427"/>
      <c r="ULV2" s="427"/>
      <c r="ULW2" s="427"/>
      <c r="ULX2" s="427"/>
      <c r="ULY2" s="427"/>
      <c r="ULZ2" s="427"/>
      <c r="UMA2" s="427"/>
      <c r="UMB2" s="427"/>
      <c r="UMC2" s="427"/>
      <c r="UMD2" s="427"/>
      <c r="UME2" s="427"/>
      <c r="UMF2" s="427"/>
      <c r="UMG2" s="427"/>
      <c r="UMH2" s="427"/>
      <c r="UMI2" s="427"/>
      <c r="UMJ2" s="427"/>
      <c r="UMK2" s="427"/>
      <c r="UML2" s="427"/>
      <c r="UMM2" s="427"/>
      <c r="UMN2" s="427"/>
      <c r="UMO2" s="427"/>
      <c r="UMP2" s="427"/>
      <c r="UMQ2" s="427"/>
      <c r="UMR2" s="427"/>
      <c r="UMS2" s="427"/>
      <c r="UMT2" s="427"/>
      <c r="UMU2" s="427"/>
      <c r="UMV2" s="427"/>
      <c r="UMW2" s="427"/>
      <c r="UMX2" s="427"/>
      <c r="UMY2" s="427"/>
      <c r="UMZ2" s="427"/>
      <c r="UNA2" s="427"/>
      <c r="UNB2" s="427"/>
      <c r="UNC2" s="427"/>
      <c r="UND2" s="427"/>
      <c r="UNE2" s="427"/>
      <c r="UNF2" s="427"/>
      <c r="UNG2" s="427"/>
      <c r="UNH2" s="427"/>
      <c r="UNI2" s="427"/>
      <c r="UNJ2" s="427"/>
      <c r="UNK2" s="427"/>
      <c r="UNL2" s="427"/>
      <c r="UNM2" s="427"/>
      <c r="UNN2" s="427"/>
      <c r="UNO2" s="427"/>
      <c r="UNP2" s="427"/>
      <c r="UNQ2" s="427"/>
      <c r="UNR2" s="427"/>
      <c r="UNS2" s="427"/>
      <c r="UNT2" s="427"/>
      <c r="UNU2" s="427"/>
      <c r="UNV2" s="427"/>
      <c r="UNW2" s="427"/>
      <c r="UNX2" s="427"/>
      <c r="UNY2" s="427"/>
      <c r="UNZ2" s="427"/>
      <c r="UOA2" s="427"/>
      <c r="UOB2" s="427"/>
      <c r="UOC2" s="427"/>
      <c r="UOD2" s="427"/>
      <c r="UOE2" s="427"/>
      <c r="UOF2" s="427"/>
      <c r="UOG2" s="427"/>
      <c r="UOH2" s="427"/>
      <c r="UOI2" s="427"/>
      <c r="UOJ2" s="427"/>
      <c r="UOK2" s="427"/>
      <c r="UOL2" s="427"/>
      <c r="UOM2" s="427"/>
      <c r="UON2" s="427"/>
      <c r="UOO2" s="427"/>
      <c r="UOP2" s="427"/>
      <c r="UOQ2" s="427"/>
      <c r="UOR2" s="427"/>
      <c r="UOS2" s="427"/>
      <c r="UOT2" s="427"/>
      <c r="UOU2" s="427"/>
      <c r="UOV2" s="427"/>
      <c r="UOW2" s="427"/>
      <c r="UOX2" s="427"/>
      <c r="UOY2" s="427"/>
      <c r="UOZ2" s="427"/>
      <c r="UPA2" s="427"/>
      <c r="UPB2" s="427"/>
      <c r="UPC2" s="427"/>
      <c r="UPD2" s="427"/>
      <c r="UPE2" s="427"/>
      <c r="UPF2" s="427"/>
      <c r="UPG2" s="427"/>
      <c r="UPH2" s="427"/>
      <c r="UPI2" s="427"/>
      <c r="UPJ2" s="427"/>
      <c r="UPK2" s="427"/>
      <c r="UPL2" s="427"/>
      <c r="UPM2" s="427"/>
      <c r="UPN2" s="427"/>
      <c r="UPO2" s="427"/>
      <c r="UPP2" s="427"/>
      <c r="UPQ2" s="427"/>
      <c r="UPR2" s="427"/>
      <c r="UPS2" s="427"/>
      <c r="UPT2" s="427"/>
      <c r="UPU2" s="427"/>
      <c r="UPV2" s="427"/>
      <c r="UPW2" s="427"/>
      <c r="UPX2" s="427"/>
      <c r="UPY2" s="427"/>
      <c r="UPZ2" s="427"/>
      <c r="UQA2" s="427"/>
      <c r="UQB2" s="427"/>
      <c r="UQC2" s="427"/>
      <c r="UQD2" s="427"/>
      <c r="UQE2" s="427"/>
      <c r="UQF2" s="427"/>
      <c r="UQG2" s="427"/>
      <c r="UQH2" s="427"/>
      <c r="UQI2" s="427"/>
      <c r="UQJ2" s="427"/>
      <c r="UQK2" s="427"/>
      <c r="UQL2" s="427"/>
      <c r="UQM2" s="427"/>
      <c r="UQN2" s="427"/>
      <c r="UQO2" s="427"/>
      <c r="UQP2" s="427"/>
      <c r="UQQ2" s="427"/>
      <c r="UQR2" s="427"/>
      <c r="UQS2" s="427"/>
      <c r="UQT2" s="427"/>
      <c r="UQU2" s="427"/>
      <c r="UQV2" s="427"/>
      <c r="UQW2" s="427"/>
      <c r="UQX2" s="427"/>
      <c r="UQY2" s="427"/>
      <c r="UQZ2" s="427"/>
      <c r="URA2" s="427"/>
      <c r="URB2" s="427"/>
      <c r="URC2" s="427"/>
      <c r="URD2" s="427"/>
      <c r="URE2" s="427"/>
      <c r="URF2" s="427"/>
      <c r="URG2" s="427"/>
      <c r="URH2" s="427"/>
      <c r="URI2" s="427"/>
      <c r="URJ2" s="427"/>
      <c r="URK2" s="427"/>
      <c r="URL2" s="427"/>
      <c r="URM2" s="427"/>
      <c r="URN2" s="427"/>
      <c r="URO2" s="427"/>
      <c r="URP2" s="427"/>
      <c r="URQ2" s="427"/>
      <c r="URR2" s="427"/>
      <c r="URS2" s="427"/>
      <c r="URT2" s="427"/>
      <c r="URU2" s="427"/>
      <c r="URV2" s="427"/>
      <c r="URW2" s="427"/>
      <c r="URX2" s="427"/>
      <c r="URY2" s="427"/>
      <c r="URZ2" s="427"/>
      <c r="USA2" s="427"/>
      <c r="USB2" s="427"/>
      <c r="USC2" s="427"/>
      <c r="USD2" s="427"/>
      <c r="USE2" s="427"/>
      <c r="USF2" s="427"/>
      <c r="USG2" s="427"/>
      <c r="USH2" s="427"/>
      <c r="USI2" s="427"/>
      <c r="USJ2" s="427"/>
      <c r="USK2" s="427"/>
      <c r="USL2" s="427"/>
      <c r="USM2" s="427"/>
      <c r="USN2" s="427"/>
      <c r="USO2" s="427"/>
      <c r="USP2" s="427"/>
      <c r="USQ2" s="427"/>
      <c r="USR2" s="427"/>
      <c r="USS2" s="427"/>
      <c r="UST2" s="427"/>
      <c r="USU2" s="427"/>
      <c r="USV2" s="427"/>
      <c r="USW2" s="427"/>
      <c r="USX2" s="427"/>
      <c r="USY2" s="427"/>
      <c r="USZ2" s="427"/>
      <c r="UTA2" s="427"/>
      <c r="UTB2" s="427"/>
      <c r="UTC2" s="427"/>
      <c r="UTD2" s="427"/>
      <c r="UTE2" s="427"/>
      <c r="UTF2" s="427"/>
      <c r="UTG2" s="427"/>
      <c r="UTH2" s="427"/>
      <c r="UTI2" s="427"/>
      <c r="UTJ2" s="427"/>
      <c r="UTK2" s="427"/>
      <c r="UTL2" s="427"/>
      <c r="UTM2" s="427"/>
      <c r="UTN2" s="427"/>
      <c r="UTO2" s="427"/>
      <c r="UTP2" s="427"/>
      <c r="UTQ2" s="427"/>
      <c r="UTR2" s="427"/>
      <c r="UTS2" s="427"/>
      <c r="UTT2" s="427"/>
      <c r="UTU2" s="427"/>
      <c r="UTV2" s="427"/>
      <c r="UTW2" s="427"/>
      <c r="UTX2" s="427"/>
      <c r="UTY2" s="427"/>
      <c r="UTZ2" s="427"/>
      <c r="UUA2" s="427"/>
      <c r="UUB2" s="427"/>
      <c r="UUC2" s="427"/>
      <c r="UUD2" s="427"/>
      <c r="UUE2" s="427"/>
      <c r="UUF2" s="427"/>
      <c r="UUG2" s="427"/>
      <c r="UUH2" s="427"/>
      <c r="UUI2" s="427"/>
      <c r="UUJ2" s="427"/>
      <c r="UUK2" s="427"/>
      <c r="UUL2" s="427"/>
      <c r="UUM2" s="427"/>
      <c r="UUN2" s="427"/>
      <c r="UUO2" s="427"/>
      <c r="UUP2" s="427"/>
      <c r="UUQ2" s="427"/>
      <c r="UUR2" s="427"/>
      <c r="UUS2" s="427"/>
      <c r="UUT2" s="427"/>
      <c r="UUU2" s="427"/>
      <c r="UUV2" s="427"/>
      <c r="UUW2" s="427"/>
      <c r="UUX2" s="427"/>
      <c r="UUY2" s="427"/>
      <c r="UUZ2" s="427"/>
      <c r="UVA2" s="427"/>
      <c r="UVB2" s="427"/>
      <c r="UVC2" s="427"/>
      <c r="UVD2" s="427"/>
      <c r="UVE2" s="427"/>
      <c r="UVF2" s="427"/>
      <c r="UVG2" s="427"/>
      <c r="UVH2" s="427"/>
      <c r="UVI2" s="427"/>
      <c r="UVJ2" s="427"/>
      <c r="UVK2" s="427"/>
      <c r="UVL2" s="427"/>
      <c r="UVM2" s="427"/>
      <c r="UVN2" s="427"/>
      <c r="UVO2" s="427"/>
      <c r="UVP2" s="427"/>
      <c r="UVQ2" s="427"/>
      <c r="UVR2" s="427"/>
      <c r="UVS2" s="427"/>
      <c r="UVT2" s="427"/>
      <c r="UVU2" s="427"/>
      <c r="UVV2" s="427"/>
      <c r="UVW2" s="427"/>
      <c r="UVX2" s="427"/>
      <c r="UVY2" s="427"/>
      <c r="UVZ2" s="427"/>
      <c r="UWA2" s="427"/>
      <c r="UWB2" s="427"/>
      <c r="UWC2" s="427"/>
      <c r="UWD2" s="427"/>
      <c r="UWE2" s="427"/>
      <c r="UWF2" s="427"/>
      <c r="UWG2" s="427"/>
      <c r="UWH2" s="427"/>
      <c r="UWI2" s="427"/>
      <c r="UWJ2" s="427"/>
      <c r="UWK2" s="427"/>
      <c r="UWL2" s="427"/>
      <c r="UWM2" s="427"/>
      <c r="UWN2" s="427"/>
      <c r="UWO2" s="427"/>
      <c r="UWP2" s="427"/>
      <c r="UWQ2" s="427"/>
      <c r="UWR2" s="427"/>
      <c r="UWS2" s="427"/>
      <c r="UWT2" s="427"/>
      <c r="UWU2" s="427"/>
      <c r="UWV2" s="427"/>
      <c r="UWW2" s="427"/>
      <c r="UWX2" s="427"/>
      <c r="UWY2" s="427"/>
      <c r="UWZ2" s="427"/>
      <c r="UXA2" s="427"/>
      <c r="UXB2" s="427"/>
      <c r="UXC2" s="427"/>
      <c r="UXD2" s="427"/>
      <c r="UXE2" s="427"/>
      <c r="UXF2" s="427"/>
      <c r="UXG2" s="427"/>
      <c r="UXH2" s="427"/>
      <c r="UXI2" s="427"/>
      <c r="UXJ2" s="427"/>
      <c r="UXK2" s="427"/>
      <c r="UXL2" s="427"/>
      <c r="UXM2" s="427"/>
      <c r="UXN2" s="427"/>
      <c r="UXO2" s="427"/>
      <c r="UXP2" s="427"/>
      <c r="UXQ2" s="427"/>
      <c r="UXR2" s="427"/>
      <c r="UXS2" s="427"/>
      <c r="UXT2" s="427"/>
      <c r="UXU2" s="427"/>
      <c r="UXV2" s="427"/>
      <c r="UXW2" s="427"/>
      <c r="UXX2" s="427"/>
      <c r="UXY2" s="427"/>
      <c r="UXZ2" s="427"/>
      <c r="UYA2" s="427"/>
      <c r="UYB2" s="427"/>
      <c r="UYC2" s="427"/>
      <c r="UYD2" s="427"/>
      <c r="UYE2" s="427"/>
      <c r="UYF2" s="427"/>
      <c r="UYG2" s="427"/>
      <c r="UYH2" s="427"/>
      <c r="UYI2" s="427"/>
      <c r="UYJ2" s="427"/>
      <c r="UYK2" s="427"/>
      <c r="UYL2" s="427"/>
      <c r="UYM2" s="427"/>
      <c r="UYN2" s="427"/>
      <c r="UYO2" s="427"/>
      <c r="UYP2" s="427"/>
      <c r="UYQ2" s="427"/>
      <c r="UYR2" s="427"/>
      <c r="UYS2" s="427"/>
      <c r="UYT2" s="427"/>
      <c r="UYU2" s="427"/>
      <c r="UYV2" s="427"/>
      <c r="UYW2" s="427"/>
      <c r="UYX2" s="427"/>
      <c r="UYY2" s="427"/>
      <c r="UYZ2" s="427"/>
      <c r="UZA2" s="427"/>
      <c r="UZB2" s="427"/>
      <c r="UZC2" s="427"/>
      <c r="UZD2" s="427"/>
      <c r="UZE2" s="427"/>
      <c r="UZF2" s="427"/>
      <c r="UZG2" s="427"/>
      <c r="UZH2" s="427"/>
      <c r="UZI2" s="427"/>
      <c r="UZJ2" s="427"/>
      <c r="UZK2" s="427"/>
      <c r="UZL2" s="427"/>
      <c r="UZM2" s="427"/>
      <c r="UZN2" s="427"/>
      <c r="UZO2" s="427"/>
      <c r="UZP2" s="427"/>
      <c r="UZQ2" s="427"/>
      <c r="UZR2" s="427"/>
      <c r="UZS2" s="427"/>
      <c r="UZT2" s="427"/>
      <c r="UZU2" s="427"/>
      <c r="UZV2" s="427"/>
      <c r="UZW2" s="427"/>
      <c r="UZX2" s="427"/>
      <c r="UZY2" s="427"/>
      <c r="UZZ2" s="427"/>
      <c r="VAA2" s="427"/>
      <c r="VAB2" s="427"/>
      <c r="VAC2" s="427"/>
      <c r="VAD2" s="427"/>
      <c r="VAE2" s="427"/>
      <c r="VAF2" s="427"/>
      <c r="VAG2" s="427"/>
      <c r="VAH2" s="427"/>
      <c r="VAI2" s="427"/>
      <c r="VAJ2" s="427"/>
      <c r="VAK2" s="427"/>
      <c r="VAL2" s="427"/>
      <c r="VAM2" s="427"/>
      <c r="VAN2" s="427"/>
      <c r="VAO2" s="427"/>
      <c r="VAP2" s="427"/>
      <c r="VAQ2" s="427"/>
      <c r="VAR2" s="427"/>
      <c r="VAS2" s="427"/>
      <c r="VAT2" s="427"/>
      <c r="VAU2" s="427"/>
      <c r="VAV2" s="427"/>
      <c r="VAW2" s="427"/>
      <c r="VAX2" s="427"/>
      <c r="VAY2" s="427"/>
      <c r="VAZ2" s="427"/>
      <c r="VBA2" s="427"/>
      <c r="VBB2" s="427"/>
      <c r="VBC2" s="427"/>
      <c r="VBD2" s="427"/>
      <c r="VBE2" s="427"/>
      <c r="VBF2" s="427"/>
      <c r="VBG2" s="427"/>
      <c r="VBH2" s="427"/>
      <c r="VBI2" s="427"/>
      <c r="VBJ2" s="427"/>
      <c r="VBK2" s="427"/>
      <c r="VBL2" s="427"/>
      <c r="VBM2" s="427"/>
      <c r="VBN2" s="427"/>
      <c r="VBO2" s="427"/>
      <c r="VBP2" s="427"/>
      <c r="VBQ2" s="427"/>
      <c r="VBR2" s="427"/>
      <c r="VBS2" s="427"/>
      <c r="VBT2" s="427"/>
      <c r="VBU2" s="427"/>
      <c r="VBV2" s="427"/>
      <c r="VBW2" s="427"/>
      <c r="VBX2" s="427"/>
      <c r="VBY2" s="427"/>
      <c r="VBZ2" s="427"/>
      <c r="VCA2" s="427"/>
      <c r="VCB2" s="427"/>
      <c r="VCC2" s="427"/>
      <c r="VCD2" s="427"/>
      <c r="VCE2" s="427"/>
      <c r="VCF2" s="427"/>
      <c r="VCG2" s="427"/>
      <c r="VCH2" s="427"/>
      <c r="VCI2" s="427"/>
      <c r="VCJ2" s="427"/>
      <c r="VCK2" s="427"/>
      <c r="VCL2" s="427"/>
      <c r="VCM2" s="427"/>
      <c r="VCN2" s="427"/>
      <c r="VCO2" s="427"/>
      <c r="VCP2" s="427"/>
      <c r="VCQ2" s="427"/>
      <c r="VCR2" s="427"/>
      <c r="VCS2" s="427"/>
      <c r="VCT2" s="427"/>
      <c r="VCU2" s="427"/>
      <c r="VCV2" s="427"/>
      <c r="VCW2" s="427"/>
      <c r="VCX2" s="427"/>
      <c r="VCY2" s="427"/>
      <c r="VCZ2" s="427"/>
      <c r="VDA2" s="427"/>
      <c r="VDB2" s="427"/>
      <c r="VDC2" s="427"/>
      <c r="VDD2" s="427"/>
      <c r="VDE2" s="427"/>
      <c r="VDF2" s="427"/>
      <c r="VDG2" s="427"/>
      <c r="VDH2" s="427"/>
      <c r="VDI2" s="427"/>
      <c r="VDJ2" s="427"/>
      <c r="VDK2" s="427"/>
      <c r="VDL2" s="427"/>
      <c r="VDM2" s="427"/>
      <c r="VDN2" s="427"/>
      <c r="VDO2" s="427"/>
      <c r="VDP2" s="427"/>
      <c r="VDQ2" s="427"/>
      <c r="VDR2" s="427"/>
      <c r="VDS2" s="427"/>
      <c r="VDT2" s="427"/>
      <c r="VDU2" s="427"/>
      <c r="VDV2" s="427"/>
      <c r="VDW2" s="427"/>
      <c r="VDX2" s="427"/>
      <c r="VDY2" s="427"/>
      <c r="VDZ2" s="427"/>
      <c r="VEA2" s="427"/>
      <c r="VEB2" s="427"/>
      <c r="VEC2" s="427"/>
      <c r="VED2" s="427"/>
      <c r="VEE2" s="427"/>
      <c r="VEF2" s="427"/>
      <c r="VEG2" s="427"/>
      <c r="VEH2" s="427"/>
      <c r="VEI2" s="427"/>
      <c r="VEJ2" s="427"/>
      <c r="VEK2" s="427"/>
      <c r="VEL2" s="427"/>
      <c r="VEM2" s="427"/>
      <c r="VEN2" s="427"/>
      <c r="VEO2" s="427"/>
      <c r="VEP2" s="427"/>
      <c r="VEQ2" s="427"/>
      <c r="VER2" s="427"/>
      <c r="VES2" s="427"/>
      <c r="VET2" s="427"/>
      <c r="VEU2" s="427"/>
      <c r="VEV2" s="427"/>
      <c r="VEW2" s="427"/>
      <c r="VEX2" s="427"/>
      <c r="VEY2" s="427"/>
      <c r="VEZ2" s="427"/>
      <c r="VFA2" s="427"/>
      <c r="VFB2" s="427"/>
      <c r="VFC2" s="427"/>
      <c r="VFD2" s="427"/>
      <c r="VFE2" s="427"/>
      <c r="VFF2" s="427"/>
      <c r="VFG2" s="427"/>
      <c r="VFH2" s="427"/>
      <c r="VFI2" s="427"/>
      <c r="VFJ2" s="427"/>
      <c r="VFK2" s="427"/>
      <c r="VFL2" s="427"/>
      <c r="VFM2" s="427"/>
      <c r="VFN2" s="427"/>
      <c r="VFO2" s="427"/>
      <c r="VFP2" s="427"/>
      <c r="VFQ2" s="427"/>
      <c r="VFR2" s="427"/>
      <c r="VFS2" s="427"/>
      <c r="VFT2" s="427"/>
      <c r="VFU2" s="427"/>
      <c r="VFV2" s="427"/>
      <c r="VFW2" s="427"/>
      <c r="VFX2" s="427"/>
      <c r="VFY2" s="427"/>
      <c r="VFZ2" s="427"/>
      <c r="VGA2" s="427"/>
      <c r="VGB2" s="427"/>
      <c r="VGC2" s="427"/>
      <c r="VGD2" s="427"/>
      <c r="VGE2" s="427"/>
      <c r="VGF2" s="427"/>
      <c r="VGG2" s="427"/>
      <c r="VGH2" s="427"/>
      <c r="VGI2" s="427"/>
      <c r="VGJ2" s="427"/>
      <c r="VGK2" s="427"/>
      <c r="VGL2" s="427"/>
      <c r="VGM2" s="427"/>
      <c r="VGN2" s="427"/>
      <c r="VGO2" s="427"/>
      <c r="VGP2" s="427"/>
      <c r="VGQ2" s="427"/>
      <c r="VGR2" s="427"/>
      <c r="VGS2" s="427"/>
      <c r="VGT2" s="427"/>
      <c r="VGU2" s="427"/>
      <c r="VGV2" s="427"/>
      <c r="VGW2" s="427"/>
      <c r="VGX2" s="427"/>
      <c r="VGY2" s="427"/>
      <c r="VGZ2" s="427"/>
      <c r="VHA2" s="427"/>
      <c r="VHB2" s="427"/>
      <c r="VHC2" s="427"/>
      <c r="VHD2" s="427"/>
      <c r="VHE2" s="427"/>
      <c r="VHF2" s="427"/>
      <c r="VHG2" s="427"/>
      <c r="VHH2" s="427"/>
      <c r="VHI2" s="427"/>
      <c r="VHJ2" s="427"/>
      <c r="VHK2" s="427"/>
      <c r="VHL2" s="427"/>
      <c r="VHM2" s="427"/>
      <c r="VHN2" s="427"/>
      <c r="VHO2" s="427"/>
      <c r="VHP2" s="427"/>
      <c r="VHQ2" s="427"/>
      <c r="VHR2" s="427"/>
      <c r="VHS2" s="427"/>
      <c r="VHT2" s="427"/>
      <c r="VHU2" s="427"/>
      <c r="VHV2" s="427"/>
      <c r="VHW2" s="427"/>
      <c r="VHX2" s="427"/>
      <c r="VHY2" s="427"/>
      <c r="VHZ2" s="427"/>
      <c r="VIA2" s="427"/>
      <c r="VIB2" s="427"/>
      <c r="VIC2" s="427"/>
      <c r="VID2" s="427"/>
      <c r="VIE2" s="427"/>
      <c r="VIF2" s="427"/>
      <c r="VIG2" s="427"/>
      <c r="VIH2" s="427"/>
      <c r="VII2" s="427"/>
      <c r="VIJ2" s="427"/>
      <c r="VIK2" s="427"/>
      <c r="VIL2" s="427"/>
      <c r="VIM2" s="427"/>
      <c r="VIN2" s="427"/>
      <c r="VIO2" s="427"/>
      <c r="VIP2" s="427"/>
      <c r="VIQ2" s="427"/>
      <c r="VIR2" s="427"/>
      <c r="VIS2" s="427"/>
      <c r="VIT2" s="427"/>
      <c r="VIU2" s="427"/>
      <c r="VIV2" s="427"/>
      <c r="VIW2" s="427"/>
      <c r="VIX2" s="427"/>
      <c r="VIY2" s="427"/>
      <c r="VIZ2" s="427"/>
      <c r="VJA2" s="427"/>
      <c r="VJB2" s="427"/>
      <c r="VJC2" s="427"/>
      <c r="VJD2" s="427"/>
      <c r="VJE2" s="427"/>
      <c r="VJF2" s="427"/>
      <c r="VJG2" s="427"/>
      <c r="VJH2" s="427"/>
      <c r="VJI2" s="427"/>
      <c r="VJJ2" s="427"/>
      <c r="VJK2" s="427"/>
      <c r="VJL2" s="427"/>
      <c r="VJM2" s="427"/>
      <c r="VJN2" s="427"/>
      <c r="VJO2" s="427"/>
      <c r="VJP2" s="427"/>
      <c r="VJQ2" s="427"/>
      <c r="VJR2" s="427"/>
      <c r="VJS2" s="427"/>
      <c r="VJT2" s="427"/>
      <c r="VJU2" s="427"/>
      <c r="VJV2" s="427"/>
      <c r="VJW2" s="427"/>
      <c r="VJX2" s="427"/>
      <c r="VJY2" s="427"/>
      <c r="VJZ2" s="427"/>
      <c r="VKA2" s="427"/>
      <c r="VKB2" s="427"/>
      <c r="VKC2" s="427"/>
      <c r="VKD2" s="427"/>
      <c r="VKE2" s="427"/>
      <c r="VKF2" s="427"/>
      <c r="VKG2" s="427"/>
      <c r="VKH2" s="427"/>
      <c r="VKI2" s="427"/>
      <c r="VKJ2" s="427"/>
      <c r="VKK2" s="427"/>
      <c r="VKL2" s="427"/>
      <c r="VKM2" s="427"/>
      <c r="VKN2" s="427"/>
      <c r="VKO2" s="427"/>
      <c r="VKP2" s="427"/>
      <c r="VKQ2" s="427"/>
      <c r="VKR2" s="427"/>
      <c r="VKS2" s="427"/>
      <c r="VKT2" s="427"/>
      <c r="VKU2" s="427"/>
      <c r="VKV2" s="427"/>
      <c r="VKW2" s="427"/>
      <c r="VKX2" s="427"/>
      <c r="VKY2" s="427"/>
      <c r="VKZ2" s="427"/>
      <c r="VLA2" s="427"/>
      <c r="VLB2" s="427"/>
      <c r="VLC2" s="427"/>
      <c r="VLD2" s="427"/>
      <c r="VLE2" s="427"/>
      <c r="VLF2" s="427"/>
      <c r="VLG2" s="427"/>
      <c r="VLH2" s="427"/>
      <c r="VLI2" s="427"/>
      <c r="VLJ2" s="427"/>
      <c r="VLK2" s="427"/>
      <c r="VLL2" s="427"/>
      <c r="VLM2" s="427"/>
      <c r="VLN2" s="427"/>
      <c r="VLO2" s="427"/>
      <c r="VLP2" s="427"/>
      <c r="VLQ2" s="427"/>
      <c r="VLR2" s="427"/>
      <c r="VLS2" s="427"/>
      <c r="VLT2" s="427"/>
      <c r="VLU2" s="427"/>
      <c r="VLV2" s="427"/>
      <c r="VLW2" s="427"/>
      <c r="VLX2" s="427"/>
      <c r="VLY2" s="427"/>
      <c r="VLZ2" s="427"/>
      <c r="VMA2" s="427"/>
      <c r="VMB2" s="427"/>
      <c r="VMC2" s="427"/>
      <c r="VMD2" s="427"/>
      <c r="VME2" s="427"/>
      <c r="VMF2" s="427"/>
      <c r="VMG2" s="427"/>
      <c r="VMH2" s="427"/>
      <c r="VMI2" s="427"/>
      <c r="VMJ2" s="427"/>
      <c r="VMK2" s="427"/>
      <c r="VML2" s="427"/>
      <c r="VMM2" s="427"/>
      <c r="VMN2" s="427"/>
      <c r="VMO2" s="427"/>
      <c r="VMP2" s="427"/>
      <c r="VMQ2" s="427"/>
      <c r="VMR2" s="427"/>
      <c r="VMS2" s="427"/>
      <c r="VMT2" s="427"/>
      <c r="VMU2" s="427"/>
      <c r="VMV2" s="427"/>
      <c r="VMW2" s="427"/>
      <c r="VMX2" s="427"/>
      <c r="VMY2" s="427"/>
      <c r="VMZ2" s="427"/>
      <c r="VNA2" s="427"/>
      <c r="VNB2" s="427"/>
      <c r="VNC2" s="427"/>
      <c r="VND2" s="427"/>
      <c r="VNE2" s="427"/>
      <c r="VNF2" s="427"/>
      <c r="VNG2" s="427"/>
      <c r="VNH2" s="427"/>
      <c r="VNI2" s="427"/>
      <c r="VNJ2" s="427"/>
      <c r="VNK2" s="427"/>
      <c r="VNL2" s="427"/>
      <c r="VNM2" s="427"/>
      <c r="VNN2" s="427"/>
      <c r="VNO2" s="427"/>
      <c r="VNP2" s="427"/>
      <c r="VNQ2" s="427"/>
      <c r="VNR2" s="427"/>
      <c r="VNS2" s="427"/>
      <c r="VNT2" s="427"/>
      <c r="VNU2" s="427"/>
      <c r="VNV2" s="427"/>
      <c r="VNW2" s="427"/>
      <c r="VNX2" s="427"/>
      <c r="VNY2" s="427"/>
      <c r="VNZ2" s="427"/>
      <c r="VOA2" s="427"/>
      <c r="VOB2" s="427"/>
      <c r="VOC2" s="427"/>
      <c r="VOD2" s="427"/>
      <c r="VOE2" s="427"/>
      <c r="VOF2" s="427"/>
      <c r="VOG2" s="427"/>
      <c r="VOH2" s="427"/>
      <c r="VOI2" s="427"/>
      <c r="VOJ2" s="427"/>
      <c r="VOK2" s="427"/>
      <c r="VOL2" s="427"/>
      <c r="VOM2" s="427"/>
      <c r="VON2" s="427"/>
      <c r="VOO2" s="427"/>
      <c r="VOP2" s="427"/>
      <c r="VOQ2" s="427"/>
      <c r="VOR2" s="427"/>
      <c r="VOS2" s="427"/>
      <c r="VOT2" s="427"/>
      <c r="VOU2" s="427"/>
      <c r="VOV2" s="427"/>
      <c r="VOW2" s="427"/>
      <c r="VOX2" s="427"/>
      <c r="VOY2" s="427"/>
      <c r="VOZ2" s="427"/>
      <c r="VPA2" s="427"/>
      <c r="VPB2" s="427"/>
      <c r="VPC2" s="427"/>
      <c r="VPD2" s="427"/>
      <c r="VPE2" s="427"/>
      <c r="VPF2" s="427"/>
      <c r="VPG2" s="427"/>
      <c r="VPH2" s="427"/>
      <c r="VPI2" s="427"/>
      <c r="VPJ2" s="427"/>
      <c r="VPK2" s="427"/>
      <c r="VPL2" s="427"/>
      <c r="VPM2" s="427"/>
      <c r="VPN2" s="427"/>
      <c r="VPO2" s="427"/>
      <c r="VPP2" s="427"/>
      <c r="VPQ2" s="427"/>
      <c r="VPR2" s="427"/>
      <c r="VPS2" s="427"/>
      <c r="VPT2" s="427"/>
      <c r="VPU2" s="427"/>
      <c r="VPV2" s="427"/>
      <c r="VPW2" s="427"/>
      <c r="VPX2" s="427"/>
      <c r="VPY2" s="427"/>
      <c r="VPZ2" s="427"/>
      <c r="VQA2" s="427"/>
      <c r="VQB2" s="427"/>
      <c r="VQC2" s="427"/>
      <c r="VQD2" s="427"/>
      <c r="VQE2" s="427"/>
      <c r="VQF2" s="427"/>
      <c r="VQG2" s="427"/>
      <c r="VQH2" s="427"/>
      <c r="VQI2" s="427"/>
      <c r="VQJ2" s="427"/>
      <c r="VQK2" s="427"/>
      <c r="VQL2" s="427"/>
      <c r="VQM2" s="427"/>
      <c r="VQN2" s="427"/>
      <c r="VQO2" s="427"/>
      <c r="VQP2" s="427"/>
      <c r="VQQ2" s="427"/>
      <c r="VQR2" s="427"/>
      <c r="VQS2" s="427"/>
      <c r="VQT2" s="427"/>
      <c r="VQU2" s="427"/>
      <c r="VQV2" s="427"/>
      <c r="VQW2" s="427"/>
      <c r="VQX2" s="427"/>
      <c r="VQY2" s="427"/>
      <c r="VQZ2" s="427"/>
      <c r="VRA2" s="427"/>
      <c r="VRB2" s="427"/>
      <c r="VRC2" s="427"/>
      <c r="VRD2" s="427"/>
      <c r="VRE2" s="427"/>
      <c r="VRF2" s="427"/>
      <c r="VRG2" s="427"/>
      <c r="VRH2" s="427"/>
      <c r="VRI2" s="427"/>
      <c r="VRJ2" s="427"/>
      <c r="VRK2" s="427"/>
      <c r="VRL2" s="427"/>
      <c r="VRM2" s="427"/>
      <c r="VRN2" s="427"/>
      <c r="VRO2" s="427"/>
      <c r="VRP2" s="427"/>
      <c r="VRQ2" s="427"/>
      <c r="VRR2" s="427"/>
      <c r="VRS2" s="427"/>
      <c r="VRT2" s="427"/>
      <c r="VRU2" s="427"/>
      <c r="VRV2" s="427"/>
      <c r="VRW2" s="427"/>
      <c r="VRX2" s="427"/>
      <c r="VRY2" s="427"/>
      <c r="VRZ2" s="427"/>
      <c r="VSA2" s="427"/>
      <c r="VSB2" s="427"/>
      <c r="VSC2" s="427"/>
      <c r="VSD2" s="427"/>
      <c r="VSE2" s="427"/>
      <c r="VSF2" s="427"/>
      <c r="VSG2" s="427"/>
      <c r="VSH2" s="427"/>
      <c r="VSI2" s="427"/>
      <c r="VSJ2" s="427"/>
      <c r="VSK2" s="427"/>
      <c r="VSL2" s="427"/>
      <c r="VSM2" s="427"/>
      <c r="VSN2" s="427"/>
      <c r="VSO2" s="427"/>
      <c r="VSP2" s="427"/>
      <c r="VSQ2" s="427"/>
      <c r="VSR2" s="427"/>
      <c r="VSS2" s="427"/>
      <c r="VST2" s="427"/>
      <c r="VSU2" s="427"/>
      <c r="VSV2" s="427"/>
      <c r="VSW2" s="427"/>
      <c r="VSX2" s="427"/>
      <c r="VSY2" s="427"/>
      <c r="VSZ2" s="427"/>
      <c r="VTA2" s="427"/>
      <c r="VTB2" s="427"/>
      <c r="VTC2" s="427"/>
      <c r="VTD2" s="427"/>
      <c r="VTE2" s="427"/>
      <c r="VTF2" s="427"/>
      <c r="VTG2" s="427"/>
      <c r="VTH2" s="427"/>
      <c r="VTI2" s="427"/>
      <c r="VTJ2" s="427"/>
      <c r="VTK2" s="427"/>
      <c r="VTL2" s="427"/>
      <c r="VTM2" s="427"/>
      <c r="VTN2" s="427"/>
      <c r="VTO2" s="427"/>
      <c r="VTP2" s="427"/>
      <c r="VTQ2" s="427"/>
      <c r="VTR2" s="427"/>
      <c r="VTS2" s="427"/>
      <c r="VTT2" s="427"/>
      <c r="VTU2" s="427"/>
      <c r="VTV2" s="427"/>
      <c r="VTW2" s="427"/>
      <c r="VTX2" s="427"/>
      <c r="VTY2" s="427"/>
      <c r="VTZ2" s="427"/>
      <c r="VUA2" s="427"/>
      <c r="VUB2" s="427"/>
      <c r="VUC2" s="427"/>
      <c r="VUD2" s="427"/>
      <c r="VUE2" s="427"/>
      <c r="VUF2" s="427"/>
      <c r="VUG2" s="427"/>
      <c r="VUH2" s="427"/>
      <c r="VUI2" s="427"/>
      <c r="VUJ2" s="427"/>
      <c r="VUK2" s="427"/>
      <c r="VUL2" s="427"/>
      <c r="VUM2" s="427"/>
      <c r="VUN2" s="427"/>
      <c r="VUO2" s="427"/>
      <c r="VUP2" s="427"/>
      <c r="VUQ2" s="427"/>
      <c r="VUR2" s="427"/>
      <c r="VUS2" s="427"/>
      <c r="VUT2" s="427"/>
      <c r="VUU2" s="427"/>
      <c r="VUV2" s="427"/>
      <c r="VUW2" s="427"/>
      <c r="VUX2" s="427"/>
      <c r="VUY2" s="427"/>
      <c r="VUZ2" s="427"/>
      <c r="VVA2" s="427"/>
      <c r="VVB2" s="427"/>
      <c r="VVC2" s="427"/>
      <c r="VVD2" s="427"/>
      <c r="VVE2" s="427"/>
      <c r="VVF2" s="427"/>
      <c r="VVG2" s="427"/>
      <c r="VVH2" s="427"/>
      <c r="VVI2" s="427"/>
      <c r="VVJ2" s="427"/>
      <c r="VVK2" s="427"/>
      <c r="VVL2" s="427"/>
      <c r="VVM2" s="427"/>
      <c r="VVN2" s="427"/>
      <c r="VVO2" s="427"/>
      <c r="VVP2" s="427"/>
      <c r="VVQ2" s="427"/>
      <c r="VVR2" s="427"/>
      <c r="VVS2" s="427"/>
      <c r="VVT2" s="427"/>
      <c r="VVU2" s="427"/>
      <c r="VVV2" s="427"/>
      <c r="VVW2" s="427"/>
      <c r="VVX2" s="427"/>
      <c r="VVY2" s="427"/>
      <c r="VVZ2" s="427"/>
      <c r="VWA2" s="427"/>
      <c r="VWB2" s="427"/>
      <c r="VWC2" s="427"/>
      <c r="VWD2" s="427"/>
      <c r="VWE2" s="427"/>
      <c r="VWF2" s="427"/>
      <c r="VWG2" s="427"/>
      <c r="VWH2" s="427"/>
      <c r="VWI2" s="427"/>
      <c r="VWJ2" s="427"/>
      <c r="VWK2" s="427"/>
      <c r="VWL2" s="427"/>
      <c r="VWM2" s="427"/>
      <c r="VWN2" s="427"/>
      <c r="VWO2" s="427"/>
      <c r="VWP2" s="427"/>
      <c r="VWQ2" s="427"/>
      <c r="VWR2" s="427"/>
      <c r="VWS2" s="427"/>
      <c r="VWT2" s="427"/>
      <c r="VWU2" s="427"/>
      <c r="VWV2" s="427"/>
      <c r="VWW2" s="427"/>
      <c r="VWX2" s="427"/>
      <c r="VWY2" s="427"/>
      <c r="VWZ2" s="427"/>
      <c r="VXA2" s="427"/>
      <c r="VXB2" s="427"/>
      <c r="VXC2" s="427"/>
      <c r="VXD2" s="427"/>
      <c r="VXE2" s="427"/>
      <c r="VXF2" s="427"/>
      <c r="VXG2" s="427"/>
      <c r="VXH2" s="427"/>
      <c r="VXI2" s="427"/>
      <c r="VXJ2" s="427"/>
      <c r="VXK2" s="427"/>
      <c r="VXL2" s="427"/>
      <c r="VXM2" s="427"/>
      <c r="VXN2" s="427"/>
      <c r="VXO2" s="427"/>
      <c r="VXP2" s="427"/>
      <c r="VXQ2" s="427"/>
      <c r="VXR2" s="427"/>
      <c r="VXS2" s="427"/>
      <c r="VXT2" s="427"/>
      <c r="VXU2" s="427"/>
      <c r="VXV2" s="427"/>
      <c r="VXW2" s="427"/>
      <c r="VXX2" s="427"/>
      <c r="VXY2" s="427"/>
      <c r="VXZ2" s="427"/>
      <c r="VYA2" s="427"/>
      <c r="VYB2" s="427"/>
      <c r="VYC2" s="427"/>
      <c r="VYD2" s="427"/>
      <c r="VYE2" s="427"/>
      <c r="VYF2" s="427"/>
      <c r="VYG2" s="427"/>
      <c r="VYH2" s="427"/>
      <c r="VYI2" s="427"/>
      <c r="VYJ2" s="427"/>
      <c r="VYK2" s="427"/>
      <c r="VYL2" s="427"/>
      <c r="VYM2" s="427"/>
      <c r="VYN2" s="427"/>
      <c r="VYO2" s="427"/>
      <c r="VYP2" s="427"/>
      <c r="VYQ2" s="427"/>
      <c r="VYR2" s="427"/>
      <c r="VYS2" s="427"/>
      <c r="VYT2" s="427"/>
      <c r="VYU2" s="427"/>
      <c r="VYV2" s="427"/>
      <c r="VYW2" s="427"/>
      <c r="VYX2" s="427"/>
      <c r="VYY2" s="427"/>
      <c r="VYZ2" s="427"/>
      <c r="VZA2" s="427"/>
      <c r="VZB2" s="427"/>
      <c r="VZC2" s="427"/>
      <c r="VZD2" s="427"/>
      <c r="VZE2" s="427"/>
      <c r="VZF2" s="427"/>
      <c r="VZG2" s="427"/>
      <c r="VZH2" s="427"/>
      <c r="VZI2" s="427"/>
      <c r="VZJ2" s="427"/>
      <c r="VZK2" s="427"/>
      <c r="VZL2" s="427"/>
      <c r="VZM2" s="427"/>
      <c r="VZN2" s="427"/>
      <c r="VZO2" s="427"/>
      <c r="VZP2" s="427"/>
      <c r="VZQ2" s="427"/>
      <c r="VZR2" s="427"/>
      <c r="VZS2" s="427"/>
      <c r="VZT2" s="427"/>
      <c r="VZU2" s="427"/>
      <c r="VZV2" s="427"/>
      <c r="VZW2" s="427"/>
      <c r="VZX2" s="427"/>
      <c r="VZY2" s="427"/>
      <c r="VZZ2" s="427"/>
      <c r="WAA2" s="427"/>
      <c r="WAB2" s="427"/>
      <c r="WAC2" s="427"/>
      <c r="WAD2" s="427"/>
      <c r="WAE2" s="427"/>
      <c r="WAF2" s="427"/>
      <c r="WAG2" s="427"/>
      <c r="WAH2" s="427"/>
      <c r="WAI2" s="427"/>
      <c r="WAJ2" s="427"/>
      <c r="WAK2" s="427"/>
      <c r="WAL2" s="427"/>
      <c r="WAM2" s="427"/>
      <c r="WAN2" s="427"/>
      <c r="WAO2" s="427"/>
      <c r="WAP2" s="427"/>
      <c r="WAQ2" s="427"/>
      <c r="WAR2" s="427"/>
      <c r="WAS2" s="427"/>
      <c r="WAT2" s="427"/>
      <c r="WAU2" s="427"/>
      <c r="WAV2" s="427"/>
      <c r="WAW2" s="427"/>
      <c r="WAX2" s="427"/>
      <c r="WAY2" s="427"/>
      <c r="WAZ2" s="427"/>
      <c r="WBA2" s="427"/>
      <c r="WBB2" s="427"/>
      <c r="WBC2" s="427"/>
      <c r="WBD2" s="427"/>
      <c r="WBE2" s="427"/>
      <c r="WBF2" s="427"/>
      <c r="WBG2" s="427"/>
      <c r="WBH2" s="427"/>
      <c r="WBI2" s="427"/>
      <c r="WBJ2" s="427"/>
      <c r="WBK2" s="427"/>
      <c r="WBL2" s="427"/>
      <c r="WBM2" s="427"/>
      <c r="WBN2" s="427"/>
      <c r="WBO2" s="427"/>
      <c r="WBP2" s="427"/>
      <c r="WBQ2" s="427"/>
      <c r="WBR2" s="427"/>
      <c r="WBS2" s="427"/>
      <c r="WBT2" s="427"/>
      <c r="WBU2" s="427"/>
      <c r="WBV2" s="427"/>
      <c r="WBW2" s="427"/>
      <c r="WBX2" s="427"/>
      <c r="WBY2" s="427"/>
      <c r="WBZ2" s="427"/>
      <c r="WCA2" s="427"/>
      <c r="WCB2" s="427"/>
      <c r="WCC2" s="427"/>
      <c r="WCD2" s="427"/>
      <c r="WCE2" s="427"/>
      <c r="WCF2" s="427"/>
      <c r="WCG2" s="427"/>
      <c r="WCH2" s="427"/>
      <c r="WCI2" s="427"/>
      <c r="WCJ2" s="427"/>
      <c r="WCK2" s="427"/>
      <c r="WCL2" s="427"/>
      <c r="WCM2" s="427"/>
      <c r="WCN2" s="427"/>
      <c r="WCO2" s="427"/>
      <c r="WCP2" s="427"/>
      <c r="WCQ2" s="427"/>
      <c r="WCR2" s="427"/>
      <c r="WCS2" s="427"/>
      <c r="WCT2" s="427"/>
      <c r="WCU2" s="427"/>
      <c r="WCV2" s="427"/>
      <c r="WCW2" s="427"/>
      <c r="WCX2" s="427"/>
      <c r="WCY2" s="427"/>
      <c r="WCZ2" s="427"/>
      <c r="WDA2" s="427"/>
      <c r="WDB2" s="427"/>
      <c r="WDC2" s="427"/>
      <c r="WDD2" s="427"/>
      <c r="WDE2" s="427"/>
      <c r="WDF2" s="427"/>
      <c r="WDG2" s="427"/>
      <c r="WDH2" s="427"/>
      <c r="WDI2" s="427"/>
      <c r="WDJ2" s="427"/>
      <c r="WDK2" s="427"/>
      <c r="WDL2" s="427"/>
      <c r="WDM2" s="427"/>
      <c r="WDN2" s="427"/>
      <c r="WDO2" s="427"/>
      <c r="WDP2" s="427"/>
      <c r="WDQ2" s="427"/>
      <c r="WDR2" s="427"/>
      <c r="WDS2" s="427"/>
      <c r="WDT2" s="427"/>
      <c r="WDU2" s="427"/>
      <c r="WDV2" s="427"/>
      <c r="WDW2" s="427"/>
      <c r="WDX2" s="427"/>
      <c r="WDY2" s="427"/>
      <c r="WDZ2" s="427"/>
      <c r="WEA2" s="427"/>
      <c r="WEB2" s="427"/>
      <c r="WEC2" s="427"/>
      <c r="WED2" s="427"/>
      <c r="WEE2" s="427"/>
      <c r="WEF2" s="427"/>
      <c r="WEG2" s="427"/>
      <c r="WEH2" s="427"/>
      <c r="WEI2" s="427"/>
      <c r="WEJ2" s="427"/>
      <c r="WEK2" s="427"/>
      <c r="WEL2" s="427"/>
      <c r="WEM2" s="427"/>
      <c r="WEN2" s="427"/>
      <c r="WEO2" s="427"/>
      <c r="WEP2" s="427"/>
      <c r="WEQ2" s="427"/>
      <c r="WER2" s="427"/>
      <c r="WES2" s="427"/>
      <c r="WET2" s="427"/>
      <c r="WEU2" s="427"/>
      <c r="WEV2" s="427"/>
      <c r="WEW2" s="427"/>
      <c r="WEX2" s="427"/>
      <c r="WEY2" s="427"/>
      <c r="WEZ2" s="427"/>
      <c r="WFA2" s="427"/>
      <c r="WFB2" s="427"/>
      <c r="WFC2" s="427"/>
      <c r="WFD2" s="427"/>
      <c r="WFE2" s="427"/>
      <c r="WFF2" s="427"/>
      <c r="WFG2" s="427"/>
      <c r="WFH2" s="427"/>
      <c r="WFI2" s="427"/>
      <c r="WFJ2" s="427"/>
      <c r="WFK2" s="427"/>
      <c r="WFL2" s="427"/>
      <c r="WFM2" s="427"/>
      <c r="WFN2" s="427"/>
      <c r="WFO2" s="427"/>
      <c r="WFP2" s="427"/>
      <c r="WFQ2" s="427"/>
      <c r="WFR2" s="427"/>
      <c r="WFS2" s="427"/>
      <c r="WFT2" s="427"/>
      <c r="WFU2" s="427"/>
      <c r="WFV2" s="427"/>
      <c r="WFW2" s="427"/>
      <c r="WFX2" s="427"/>
      <c r="WFY2" s="427"/>
      <c r="WFZ2" s="427"/>
      <c r="WGA2" s="427"/>
      <c r="WGB2" s="427"/>
      <c r="WGC2" s="427"/>
      <c r="WGD2" s="427"/>
      <c r="WGE2" s="427"/>
      <c r="WGF2" s="427"/>
      <c r="WGG2" s="427"/>
      <c r="WGH2" s="427"/>
      <c r="WGI2" s="427"/>
      <c r="WGJ2" s="427"/>
      <c r="WGK2" s="427"/>
      <c r="WGL2" s="427"/>
      <c r="WGM2" s="427"/>
      <c r="WGN2" s="427"/>
      <c r="WGO2" s="427"/>
      <c r="WGP2" s="427"/>
      <c r="WGQ2" s="427"/>
      <c r="WGR2" s="427"/>
      <c r="WGS2" s="427"/>
      <c r="WGT2" s="427"/>
      <c r="WGU2" s="427"/>
      <c r="WGV2" s="427"/>
      <c r="WGW2" s="427"/>
      <c r="WGX2" s="427"/>
      <c r="WGY2" s="427"/>
      <c r="WGZ2" s="427"/>
      <c r="WHA2" s="427"/>
      <c r="WHB2" s="427"/>
      <c r="WHC2" s="427"/>
      <c r="WHD2" s="427"/>
      <c r="WHE2" s="427"/>
      <c r="WHF2" s="427"/>
      <c r="WHG2" s="427"/>
      <c r="WHH2" s="427"/>
      <c r="WHI2" s="427"/>
      <c r="WHJ2" s="427"/>
      <c r="WHK2" s="427"/>
      <c r="WHL2" s="427"/>
      <c r="WHM2" s="427"/>
      <c r="WHN2" s="427"/>
      <c r="WHO2" s="427"/>
      <c r="WHP2" s="427"/>
      <c r="WHQ2" s="427"/>
      <c r="WHR2" s="427"/>
      <c r="WHS2" s="427"/>
      <c r="WHT2" s="427"/>
      <c r="WHU2" s="427"/>
      <c r="WHV2" s="427"/>
      <c r="WHW2" s="427"/>
      <c r="WHX2" s="427"/>
      <c r="WHY2" s="427"/>
      <c r="WHZ2" s="427"/>
      <c r="WIA2" s="427"/>
      <c r="WIB2" s="427"/>
      <c r="WIC2" s="427"/>
      <c r="WID2" s="427"/>
      <c r="WIE2" s="427"/>
      <c r="WIF2" s="427"/>
      <c r="WIG2" s="427"/>
      <c r="WIH2" s="427"/>
      <c r="WII2" s="427"/>
      <c r="WIJ2" s="427"/>
      <c r="WIK2" s="427"/>
      <c r="WIL2" s="427"/>
      <c r="WIM2" s="427"/>
      <c r="WIN2" s="427"/>
      <c r="WIO2" s="427"/>
      <c r="WIP2" s="427"/>
      <c r="WIQ2" s="427"/>
      <c r="WIR2" s="427"/>
      <c r="WIS2" s="427"/>
      <c r="WIT2" s="427"/>
      <c r="WIU2" s="427"/>
      <c r="WIV2" s="427"/>
      <c r="WIW2" s="427"/>
      <c r="WIX2" s="427"/>
      <c r="WIY2" s="427"/>
      <c r="WIZ2" s="427"/>
      <c r="WJA2" s="427"/>
      <c r="WJB2" s="427"/>
      <c r="WJC2" s="427"/>
      <c r="WJD2" s="427"/>
      <c r="WJE2" s="427"/>
      <c r="WJF2" s="427"/>
      <c r="WJG2" s="427"/>
      <c r="WJH2" s="427"/>
      <c r="WJI2" s="427"/>
      <c r="WJJ2" s="427"/>
      <c r="WJK2" s="427"/>
      <c r="WJL2" s="427"/>
      <c r="WJM2" s="427"/>
      <c r="WJN2" s="427"/>
      <c r="WJO2" s="427"/>
      <c r="WJP2" s="427"/>
      <c r="WJQ2" s="427"/>
      <c r="WJR2" s="427"/>
      <c r="WJS2" s="427"/>
      <c r="WJT2" s="427"/>
      <c r="WJU2" s="427"/>
      <c r="WJV2" s="427"/>
      <c r="WJW2" s="427"/>
      <c r="WJX2" s="427"/>
      <c r="WJY2" s="427"/>
      <c r="WJZ2" s="427"/>
      <c r="WKA2" s="427"/>
      <c r="WKB2" s="427"/>
      <c r="WKC2" s="427"/>
      <c r="WKD2" s="427"/>
      <c r="WKE2" s="427"/>
      <c r="WKF2" s="427"/>
      <c r="WKG2" s="427"/>
      <c r="WKH2" s="427"/>
      <c r="WKI2" s="427"/>
      <c r="WKJ2" s="427"/>
      <c r="WKK2" s="427"/>
      <c r="WKL2" s="427"/>
      <c r="WKM2" s="427"/>
      <c r="WKN2" s="427"/>
      <c r="WKO2" s="427"/>
      <c r="WKP2" s="427"/>
      <c r="WKQ2" s="427"/>
      <c r="WKR2" s="427"/>
      <c r="WKS2" s="427"/>
      <c r="WKT2" s="427"/>
      <c r="WKU2" s="427"/>
      <c r="WKV2" s="427"/>
      <c r="WKW2" s="427"/>
      <c r="WKX2" s="427"/>
      <c r="WKY2" s="427"/>
      <c r="WKZ2" s="427"/>
      <c r="WLA2" s="427"/>
      <c r="WLB2" s="427"/>
      <c r="WLC2" s="427"/>
      <c r="WLD2" s="427"/>
      <c r="WLE2" s="427"/>
      <c r="WLF2" s="427"/>
      <c r="WLG2" s="427"/>
      <c r="WLH2" s="427"/>
      <c r="WLI2" s="427"/>
      <c r="WLJ2" s="427"/>
      <c r="WLK2" s="427"/>
      <c r="WLL2" s="427"/>
      <c r="WLM2" s="427"/>
      <c r="WLN2" s="427"/>
      <c r="WLO2" s="427"/>
      <c r="WLP2" s="427"/>
      <c r="WLQ2" s="427"/>
      <c r="WLR2" s="427"/>
      <c r="WLS2" s="427"/>
      <c r="WLT2" s="427"/>
      <c r="WLU2" s="427"/>
      <c r="WLV2" s="427"/>
      <c r="WLW2" s="427"/>
      <c r="WLX2" s="427"/>
      <c r="WLY2" s="427"/>
      <c r="WLZ2" s="427"/>
      <c r="WMA2" s="427"/>
      <c r="WMB2" s="427"/>
      <c r="WMC2" s="427"/>
      <c r="WMD2" s="427"/>
      <c r="WME2" s="427"/>
      <c r="WMF2" s="427"/>
      <c r="WMG2" s="427"/>
      <c r="WMH2" s="427"/>
      <c r="WMI2" s="427"/>
      <c r="WMJ2" s="427"/>
      <c r="WMK2" s="427"/>
      <c r="WML2" s="427"/>
      <c r="WMM2" s="427"/>
      <c r="WMN2" s="427"/>
      <c r="WMO2" s="427"/>
      <c r="WMP2" s="427"/>
      <c r="WMQ2" s="427"/>
      <c r="WMR2" s="427"/>
      <c r="WMS2" s="427"/>
      <c r="WMT2" s="427"/>
      <c r="WMU2" s="427"/>
      <c r="WMV2" s="427"/>
      <c r="WMW2" s="427"/>
      <c r="WMX2" s="427"/>
      <c r="WMY2" s="427"/>
      <c r="WMZ2" s="427"/>
      <c r="WNA2" s="427"/>
      <c r="WNB2" s="427"/>
      <c r="WNC2" s="427"/>
      <c r="WND2" s="427"/>
      <c r="WNE2" s="427"/>
      <c r="WNF2" s="427"/>
      <c r="WNG2" s="427"/>
      <c r="WNH2" s="427"/>
      <c r="WNI2" s="427"/>
      <c r="WNJ2" s="427"/>
      <c r="WNK2" s="427"/>
      <c r="WNL2" s="427"/>
      <c r="WNM2" s="427"/>
      <c r="WNN2" s="427"/>
      <c r="WNO2" s="427"/>
      <c r="WNP2" s="427"/>
      <c r="WNQ2" s="427"/>
      <c r="WNR2" s="427"/>
      <c r="WNS2" s="427"/>
      <c r="WNT2" s="427"/>
      <c r="WNU2" s="427"/>
      <c r="WNV2" s="427"/>
      <c r="WNW2" s="427"/>
      <c r="WNX2" s="427"/>
      <c r="WNY2" s="427"/>
      <c r="WNZ2" s="427"/>
      <c r="WOA2" s="427"/>
      <c r="WOB2" s="427"/>
      <c r="WOC2" s="427"/>
      <c r="WOD2" s="427"/>
      <c r="WOE2" s="427"/>
      <c r="WOF2" s="427"/>
      <c r="WOG2" s="427"/>
      <c r="WOH2" s="427"/>
      <c r="WOI2" s="427"/>
      <c r="WOJ2" s="427"/>
      <c r="WOK2" s="427"/>
      <c r="WOL2" s="427"/>
      <c r="WOM2" s="427"/>
      <c r="WON2" s="427"/>
      <c r="WOO2" s="427"/>
      <c r="WOP2" s="427"/>
      <c r="WOQ2" s="427"/>
      <c r="WOR2" s="427"/>
      <c r="WOS2" s="427"/>
      <c r="WOT2" s="427"/>
      <c r="WOU2" s="427"/>
      <c r="WOV2" s="427"/>
      <c r="WOW2" s="427"/>
      <c r="WOX2" s="427"/>
      <c r="WOY2" s="427"/>
      <c r="WOZ2" s="427"/>
      <c r="WPA2" s="427"/>
      <c r="WPB2" s="427"/>
      <c r="WPC2" s="427"/>
      <c r="WPD2" s="427"/>
      <c r="WPE2" s="427"/>
      <c r="WPF2" s="427"/>
      <c r="WPG2" s="427"/>
      <c r="WPH2" s="427"/>
      <c r="WPI2" s="427"/>
      <c r="WPJ2" s="427"/>
      <c r="WPK2" s="427"/>
      <c r="WPL2" s="427"/>
      <c r="WPM2" s="427"/>
      <c r="WPN2" s="427"/>
      <c r="WPO2" s="427"/>
      <c r="WPP2" s="427"/>
      <c r="WPQ2" s="427"/>
      <c r="WPR2" s="427"/>
      <c r="WPS2" s="427"/>
      <c r="WPT2" s="427"/>
      <c r="WPU2" s="427"/>
      <c r="WPV2" s="427"/>
      <c r="WPW2" s="427"/>
      <c r="WPX2" s="427"/>
      <c r="WPY2" s="427"/>
      <c r="WPZ2" s="427"/>
      <c r="WQA2" s="427"/>
      <c r="WQB2" s="427"/>
      <c r="WQC2" s="427"/>
      <c r="WQD2" s="427"/>
      <c r="WQE2" s="427"/>
      <c r="WQF2" s="427"/>
      <c r="WQG2" s="427"/>
      <c r="WQH2" s="427"/>
      <c r="WQI2" s="427"/>
      <c r="WQJ2" s="427"/>
      <c r="WQK2" s="427"/>
      <c r="WQL2" s="427"/>
      <c r="WQM2" s="427"/>
      <c r="WQN2" s="427"/>
      <c r="WQO2" s="427"/>
      <c r="WQP2" s="427"/>
      <c r="WQQ2" s="427"/>
      <c r="WQR2" s="427"/>
      <c r="WQS2" s="427"/>
      <c r="WQT2" s="427"/>
      <c r="WQU2" s="427"/>
      <c r="WQV2" s="427"/>
      <c r="WQW2" s="427"/>
      <c r="WQX2" s="427"/>
      <c r="WQY2" s="427"/>
      <c r="WQZ2" s="427"/>
      <c r="WRA2" s="427"/>
      <c r="WRB2" s="427"/>
      <c r="WRC2" s="427"/>
      <c r="WRD2" s="427"/>
      <c r="WRE2" s="427"/>
      <c r="WRF2" s="427"/>
      <c r="WRG2" s="427"/>
      <c r="WRH2" s="427"/>
      <c r="WRI2" s="427"/>
      <c r="WRJ2" s="427"/>
      <c r="WRK2" s="427"/>
      <c r="WRL2" s="427"/>
      <c r="WRM2" s="427"/>
      <c r="WRN2" s="427"/>
      <c r="WRO2" s="427"/>
      <c r="WRP2" s="427"/>
      <c r="WRQ2" s="427"/>
      <c r="WRR2" s="427"/>
      <c r="WRS2" s="427"/>
      <c r="WRT2" s="427"/>
      <c r="WRU2" s="427"/>
      <c r="WRV2" s="427"/>
      <c r="WRW2" s="427"/>
      <c r="WRX2" s="427"/>
      <c r="WRY2" s="427"/>
      <c r="WRZ2" s="427"/>
      <c r="WSA2" s="427"/>
      <c r="WSB2" s="427"/>
      <c r="WSC2" s="427"/>
      <c r="WSD2" s="427"/>
      <c r="WSE2" s="427"/>
      <c r="WSF2" s="427"/>
      <c r="WSG2" s="427"/>
      <c r="WSH2" s="427"/>
      <c r="WSI2" s="427"/>
      <c r="WSJ2" s="427"/>
      <c r="WSK2" s="427"/>
      <c r="WSL2" s="427"/>
      <c r="WSM2" s="427"/>
      <c r="WSN2" s="427"/>
      <c r="WSO2" s="427"/>
      <c r="WSP2" s="427"/>
      <c r="WSQ2" s="427"/>
      <c r="WSR2" s="427"/>
      <c r="WSS2" s="427"/>
      <c r="WST2" s="427"/>
      <c r="WSU2" s="427"/>
      <c r="WSV2" s="427"/>
      <c r="WSW2" s="427"/>
      <c r="WSX2" s="427"/>
      <c r="WSY2" s="427"/>
      <c r="WSZ2" s="427"/>
      <c r="WTA2" s="427"/>
      <c r="WTB2" s="427"/>
      <c r="WTC2" s="427"/>
      <c r="WTD2" s="427"/>
      <c r="WTE2" s="427"/>
      <c r="WTF2" s="427"/>
      <c r="WTG2" s="427"/>
      <c r="WTH2" s="427"/>
      <c r="WTI2" s="427"/>
      <c r="WTJ2" s="427"/>
      <c r="WTK2" s="427"/>
      <c r="WTL2" s="427"/>
      <c r="WTM2" s="427"/>
      <c r="WTN2" s="427"/>
      <c r="WTO2" s="427"/>
      <c r="WTP2" s="427"/>
      <c r="WTQ2" s="427"/>
      <c r="WTR2" s="427"/>
      <c r="WTS2" s="427"/>
      <c r="WTT2" s="427"/>
      <c r="WTU2" s="427"/>
      <c r="WTV2" s="427"/>
      <c r="WTW2" s="427"/>
      <c r="WTX2" s="427"/>
      <c r="WTY2" s="427"/>
      <c r="WTZ2" s="427"/>
      <c r="WUA2" s="427"/>
      <c r="WUB2" s="427"/>
      <c r="WUC2" s="427"/>
      <c r="WUD2" s="427"/>
      <c r="WUE2" s="427"/>
      <c r="WUF2" s="427"/>
      <c r="WUG2" s="427"/>
      <c r="WUH2" s="427"/>
      <c r="WUI2" s="427"/>
      <c r="WUJ2" s="427"/>
      <c r="WUK2" s="427"/>
      <c r="WUL2" s="427"/>
      <c r="WUM2" s="427"/>
      <c r="WUN2" s="427"/>
      <c r="WUO2" s="427"/>
      <c r="WUP2" s="427"/>
      <c r="WUQ2" s="427"/>
      <c r="WUR2" s="427"/>
      <c r="WUS2" s="427"/>
      <c r="WUT2" s="427"/>
      <c r="WUU2" s="427"/>
      <c r="WUV2" s="427"/>
      <c r="WUW2" s="427"/>
      <c r="WUX2" s="427"/>
      <c r="WUY2" s="427"/>
      <c r="WUZ2" s="427"/>
      <c r="WVA2" s="427"/>
      <c r="WVB2" s="427"/>
      <c r="WVC2" s="427"/>
      <c r="WVD2" s="427"/>
      <c r="WVE2" s="427"/>
      <c r="WVF2" s="427"/>
      <c r="WVG2" s="427"/>
      <c r="WVH2" s="427"/>
      <c r="WVI2" s="427"/>
      <c r="WVJ2" s="427"/>
      <c r="WVK2" s="427"/>
      <c r="WVL2" s="427"/>
      <c r="WVM2" s="427"/>
      <c r="WVN2" s="427"/>
      <c r="WVO2" s="427"/>
      <c r="WVP2" s="427"/>
      <c r="WVQ2" s="427"/>
      <c r="WVR2" s="427"/>
      <c r="WVS2" s="427"/>
      <c r="WVT2" s="427"/>
      <c r="WVU2" s="427"/>
      <c r="WVV2" s="427"/>
      <c r="WVW2" s="427"/>
      <c r="WVX2" s="427"/>
      <c r="WVY2" s="427"/>
      <c r="WVZ2" s="427"/>
      <c r="WWA2" s="427"/>
      <c r="WWB2" s="427"/>
      <c r="WWC2" s="427"/>
      <c r="WWD2" s="427"/>
      <c r="WWE2" s="427"/>
      <c r="WWF2" s="427"/>
      <c r="WWG2" s="427"/>
      <c r="WWH2" s="427"/>
      <c r="WWI2" s="427"/>
      <c r="WWJ2" s="427"/>
      <c r="WWK2" s="427"/>
      <c r="WWL2" s="427"/>
      <c r="WWM2" s="427"/>
      <c r="WWN2" s="427"/>
      <c r="WWO2" s="427"/>
      <c r="WWP2" s="427"/>
      <c r="WWQ2" s="427"/>
      <c r="WWR2" s="427"/>
      <c r="WWS2" s="427"/>
      <c r="WWT2" s="427"/>
      <c r="WWU2" s="427"/>
      <c r="WWV2" s="427"/>
      <c r="WWW2" s="427"/>
      <c r="WWX2" s="427"/>
      <c r="WWY2" s="427"/>
      <c r="WWZ2" s="427"/>
      <c r="WXA2" s="427"/>
      <c r="WXB2" s="427"/>
      <c r="WXC2" s="427"/>
      <c r="WXD2" s="427"/>
      <c r="WXE2" s="427"/>
      <c r="WXF2" s="427"/>
      <c r="WXG2" s="427"/>
      <c r="WXH2" s="427"/>
      <c r="WXI2" s="427"/>
      <c r="WXJ2" s="427"/>
      <c r="WXK2" s="427"/>
      <c r="WXL2" s="427"/>
      <c r="WXM2" s="427"/>
      <c r="WXN2" s="427"/>
      <c r="WXO2" s="427"/>
      <c r="WXP2" s="427"/>
      <c r="WXQ2" s="427"/>
      <c r="WXR2" s="427"/>
      <c r="WXS2" s="427"/>
      <c r="WXT2" s="427"/>
      <c r="WXU2" s="427"/>
      <c r="WXV2" s="427"/>
      <c r="WXW2" s="427"/>
      <c r="WXX2" s="427"/>
      <c r="WXY2" s="427"/>
      <c r="WXZ2" s="427"/>
      <c r="WYA2" s="427"/>
      <c r="WYB2" s="427"/>
      <c r="WYC2" s="427"/>
      <c r="WYD2" s="427"/>
      <c r="WYE2" s="427"/>
      <c r="WYF2" s="427"/>
      <c r="WYG2" s="427"/>
      <c r="WYH2" s="427"/>
      <c r="WYI2" s="427"/>
      <c r="WYJ2" s="427"/>
      <c r="WYK2" s="427"/>
      <c r="WYL2" s="427"/>
      <c r="WYM2" s="427"/>
      <c r="WYN2" s="427"/>
      <c r="WYO2" s="427"/>
      <c r="WYP2" s="427"/>
      <c r="WYQ2" s="427"/>
      <c r="WYR2" s="427"/>
      <c r="WYS2" s="427"/>
      <c r="WYT2" s="427"/>
      <c r="WYU2" s="427"/>
      <c r="WYV2" s="427"/>
      <c r="WYW2" s="427"/>
      <c r="WYX2" s="427"/>
      <c r="WYY2" s="427"/>
      <c r="WYZ2" s="427"/>
      <c r="WZA2" s="427"/>
      <c r="WZB2" s="427"/>
      <c r="WZC2" s="427"/>
      <c r="WZD2" s="427"/>
      <c r="WZE2" s="427"/>
      <c r="WZF2" s="427"/>
      <c r="WZG2" s="427"/>
      <c r="WZH2" s="427"/>
      <c r="WZI2" s="427"/>
      <c r="WZJ2" s="427"/>
      <c r="WZK2" s="427"/>
      <c r="WZL2" s="427"/>
      <c r="WZM2" s="427"/>
      <c r="WZN2" s="427"/>
      <c r="WZO2" s="427"/>
      <c r="WZP2" s="427"/>
      <c r="WZQ2" s="427"/>
      <c r="WZR2" s="427"/>
      <c r="WZS2" s="427"/>
      <c r="WZT2" s="427"/>
      <c r="WZU2" s="427"/>
      <c r="WZV2" s="427"/>
      <c r="WZW2" s="427"/>
      <c r="WZX2" s="427"/>
      <c r="WZY2" s="427"/>
      <c r="WZZ2" s="427"/>
      <c r="XAA2" s="427"/>
      <c r="XAB2" s="427"/>
      <c r="XAC2" s="427"/>
      <c r="XAD2" s="427"/>
      <c r="XAE2" s="427"/>
      <c r="XAF2" s="427"/>
      <c r="XAG2" s="427"/>
      <c r="XAH2" s="427"/>
      <c r="XAI2" s="427"/>
      <c r="XAJ2" s="427"/>
      <c r="XAK2" s="427"/>
      <c r="XAL2" s="427"/>
      <c r="XAM2" s="427"/>
      <c r="XAN2" s="427"/>
      <c r="XAO2" s="427"/>
      <c r="XAP2" s="427"/>
      <c r="XAQ2" s="427"/>
      <c r="XAR2" s="427"/>
      <c r="XAS2" s="427"/>
      <c r="XAT2" s="427"/>
      <c r="XAU2" s="427"/>
      <c r="XAV2" s="427"/>
      <c r="XAW2" s="427"/>
      <c r="XAX2" s="427"/>
      <c r="XAY2" s="427"/>
      <c r="XAZ2" s="427"/>
      <c r="XBA2" s="427"/>
      <c r="XBB2" s="427"/>
      <c r="XBC2" s="427"/>
      <c r="XBD2" s="427"/>
      <c r="XBE2" s="427"/>
      <c r="XBF2" s="427"/>
      <c r="XBG2" s="427"/>
      <c r="XBH2" s="427"/>
      <c r="XBI2" s="427"/>
      <c r="XBJ2" s="427"/>
      <c r="XBK2" s="427"/>
      <c r="XBL2" s="427"/>
      <c r="XBM2" s="427"/>
      <c r="XBN2" s="427"/>
      <c r="XBO2" s="427"/>
      <c r="XBP2" s="427"/>
      <c r="XBQ2" s="427"/>
      <c r="XBR2" s="427"/>
      <c r="XBS2" s="427"/>
      <c r="XBT2" s="427"/>
      <c r="XBU2" s="427"/>
      <c r="XBV2" s="427"/>
      <c r="XBW2" s="427"/>
      <c r="XBX2" s="427"/>
      <c r="XBY2" s="427"/>
      <c r="XBZ2" s="427"/>
      <c r="XCA2" s="427"/>
      <c r="XCB2" s="427"/>
      <c r="XCC2" s="427"/>
      <c r="XCD2" s="427"/>
      <c r="XCE2" s="427"/>
      <c r="XCF2" s="427"/>
      <c r="XCG2" s="427"/>
      <c r="XCH2" s="427"/>
      <c r="XCI2" s="427"/>
      <c r="XCJ2" s="427"/>
      <c r="XCK2" s="427"/>
      <c r="XCL2" s="427"/>
      <c r="XCM2" s="427"/>
      <c r="XCN2" s="427"/>
      <c r="XCO2" s="427"/>
      <c r="XCP2" s="427"/>
      <c r="XCQ2" s="427"/>
      <c r="XCR2" s="427"/>
      <c r="XCS2" s="427"/>
      <c r="XCT2" s="427"/>
      <c r="XCU2" s="427"/>
      <c r="XCV2" s="427"/>
      <c r="XCW2" s="427"/>
      <c r="XCX2" s="427"/>
      <c r="XCY2" s="427"/>
      <c r="XCZ2" s="427"/>
      <c r="XDA2" s="427"/>
      <c r="XDB2" s="427"/>
      <c r="XDC2" s="427"/>
      <c r="XDD2" s="427"/>
      <c r="XDE2" s="427"/>
      <c r="XDF2" s="427"/>
      <c r="XDG2" s="427"/>
      <c r="XDH2" s="427"/>
      <c r="XDI2" s="427"/>
      <c r="XDJ2" s="427"/>
      <c r="XDK2" s="427"/>
      <c r="XDL2" s="427"/>
      <c r="XDM2" s="427"/>
      <c r="XDN2" s="427"/>
      <c r="XDO2" s="427"/>
      <c r="XDP2" s="427"/>
      <c r="XDQ2" s="427"/>
      <c r="XDR2" s="427"/>
      <c r="XDS2" s="427"/>
      <c r="XDT2" s="427"/>
      <c r="XDU2" s="427"/>
      <c r="XDV2" s="427"/>
      <c r="XDW2" s="427"/>
      <c r="XDX2" s="427"/>
      <c r="XDY2" s="427"/>
      <c r="XDZ2" s="427"/>
      <c r="XEA2" s="427"/>
      <c r="XEB2" s="427"/>
      <c r="XEC2" s="427"/>
      <c r="XED2" s="427"/>
      <c r="XEE2" s="427"/>
      <c r="XEF2" s="427"/>
      <c r="XEG2" s="427"/>
      <c r="XEH2" s="427"/>
      <c r="XEI2" s="427"/>
      <c r="XEJ2" s="427"/>
      <c r="XEK2" s="427"/>
      <c r="XEL2" s="427"/>
      <c r="XEM2" s="427"/>
      <c r="XEN2" s="427"/>
      <c r="XEO2" s="427"/>
      <c r="XEP2" s="427"/>
      <c r="XEQ2" s="427"/>
      <c r="XER2" s="427"/>
      <c r="XES2" s="427"/>
      <c r="XET2" s="427"/>
      <c r="XEU2" s="427"/>
      <c r="XEV2" s="427"/>
      <c r="XEW2" s="427"/>
      <c r="XEX2" s="427"/>
      <c r="XEY2" s="427"/>
      <c r="XEZ2" s="427"/>
      <c r="XFA2" s="427"/>
      <c r="XFB2" s="427"/>
      <c r="XFC2" s="427"/>
      <c r="XFD2" s="427"/>
    </row>
    <row r="3" spans="1:16384" x14ac:dyDescent="0.25">
      <c r="A3" s="5" t="s">
        <v>1</v>
      </c>
      <c r="B3" s="702" t="s">
        <v>127</v>
      </c>
      <c r="C3" s="702"/>
      <c r="D3" s="702"/>
      <c r="E3" s="702"/>
      <c r="F3" s="702"/>
      <c r="G3" s="702"/>
    </row>
    <row r="4" spans="1:16384" x14ac:dyDescent="0.25">
      <c r="A4" s="6" t="s">
        <v>2</v>
      </c>
      <c r="B4" s="699" t="s">
        <v>10631</v>
      </c>
      <c r="C4" s="699"/>
      <c r="D4" s="699"/>
      <c r="E4" s="699"/>
      <c r="F4" s="699"/>
      <c r="G4" s="699"/>
      <c r="I4" s="331" t="s">
        <v>57</v>
      </c>
      <c r="J4" s="331" t="s">
        <v>2</v>
      </c>
    </row>
    <row r="5" spans="1:16384" x14ac:dyDescent="0.25">
      <c r="A5" s="6" t="s">
        <v>5</v>
      </c>
      <c r="B5" s="699" t="s">
        <v>4</v>
      </c>
      <c r="C5" s="699"/>
      <c r="D5" s="699"/>
      <c r="E5" s="699"/>
      <c r="F5" s="699"/>
      <c r="G5" s="699"/>
      <c r="I5" s="118" t="s">
        <v>58</v>
      </c>
      <c r="J5" s="604" t="s">
        <v>3844</v>
      </c>
    </row>
    <row r="6" spans="1:16384" x14ac:dyDescent="0.25">
      <c r="A6" s="6" t="s">
        <v>8</v>
      </c>
      <c r="B6" s="699" t="s">
        <v>9</v>
      </c>
      <c r="C6" s="699"/>
      <c r="D6" s="699"/>
      <c r="E6" s="699"/>
      <c r="F6" s="699"/>
      <c r="G6" s="699"/>
      <c r="I6" s="118" t="s">
        <v>59</v>
      </c>
      <c r="J6" s="604" t="s">
        <v>3981</v>
      </c>
    </row>
    <row r="7" spans="1:16384" x14ac:dyDescent="0.25">
      <c r="A7" s="6" t="s">
        <v>11</v>
      </c>
      <c r="B7" s="688" t="s">
        <v>10632</v>
      </c>
      <c r="C7" s="688"/>
      <c r="D7" s="688"/>
      <c r="E7" s="688"/>
      <c r="F7" s="688"/>
      <c r="G7" s="688"/>
      <c r="I7" s="118" t="s">
        <v>60</v>
      </c>
      <c r="J7" s="604" t="s">
        <v>6371</v>
      </c>
    </row>
    <row r="8" spans="1:16384" x14ac:dyDescent="0.25">
      <c r="A8" s="6" t="s">
        <v>15</v>
      </c>
      <c r="B8" s="699" t="s">
        <v>63</v>
      </c>
      <c r="C8" s="699"/>
      <c r="D8" s="699"/>
      <c r="E8" s="699"/>
      <c r="F8" s="699"/>
      <c r="G8" s="699"/>
      <c r="I8" s="118" t="s">
        <v>61</v>
      </c>
      <c r="J8" s="604" t="s">
        <v>10633</v>
      </c>
    </row>
    <row r="9" spans="1:16384" x14ac:dyDescent="0.25">
      <c r="A9" s="6" t="s">
        <v>17</v>
      </c>
      <c r="B9" s="699" t="s">
        <v>18</v>
      </c>
      <c r="C9" s="699"/>
      <c r="D9" s="699"/>
      <c r="E9" s="699"/>
      <c r="F9" s="699"/>
      <c r="G9" s="699"/>
      <c r="I9" s="118" t="s">
        <v>62</v>
      </c>
      <c r="J9" s="604" t="s">
        <v>10634</v>
      </c>
    </row>
    <row r="10" spans="1:16384" x14ac:dyDescent="0.25">
      <c r="A10" s="6" t="s">
        <v>19</v>
      </c>
      <c r="B10" s="699" t="s">
        <v>70</v>
      </c>
      <c r="C10" s="699"/>
      <c r="D10" s="699"/>
      <c r="E10" s="699"/>
      <c r="F10" s="699"/>
      <c r="G10" s="699"/>
      <c r="I10" s="118"/>
    </row>
    <row r="11" spans="1:16384" x14ac:dyDescent="0.25">
      <c r="A11" s="6" t="s">
        <v>22</v>
      </c>
      <c r="B11" s="688" t="s">
        <v>31</v>
      </c>
      <c r="C11" s="688"/>
      <c r="D11" s="688"/>
      <c r="E11" s="688"/>
      <c r="F11" s="688"/>
      <c r="G11" s="688"/>
      <c r="I11" s="118"/>
    </row>
    <row r="12" spans="1:16384" x14ac:dyDescent="0.25">
      <c r="A12" s="6" t="s">
        <v>28</v>
      </c>
      <c r="B12" s="688" t="s">
        <v>10635</v>
      </c>
      <c r="C12" s="688"/>
      <c r="D12" s="688"/>
      <c r="E12" s="688"/>
      <c r="F12" s="688"/>
      <c r="G12" s="688"/>
      <c r="I12" s="118"/>
    </row>
    <row r="13" spans="1:16384" x14ac:dyDescent="0.25">
      <c r="A13" s="6" t="s">
        <v>30</v>
      </c>
      <c r="B13" s="688" t="s">
        <v>10636</v>
      </c>
      <c r="C13" s="688"/>
      <c r="D13" s="688"/>
      <c r="E13" s="688"/>
      <c r="F13" s="688"/>
      <c r="G13" s="688"/>
    </row>
    <row r="14" spans="1:16384" x14ac:dyDescent="0.25">
      <c r="A14" s="6" t="s">
        <v>32</v>
      </c>
      <c r="B14" s="699" t="s">
        <v>10637</v>
      </c>
      <c r="C14" s="699"/>
      <c r="D14" s="699"/>
      <c r="E14" s="699"/>
      <c r="F14" s="699"/>
      <c r="G14" s="699"/>
    </row>
    <row r="15" spans="1:16384" x14ac:dyDescent="0.25">
      <c r="A15" s="6" t="s">
        <v>36</v>
      </c>
      <c r="B15" s="688" t="s">
        <v>9</v>
      </c>
      <c r="C15" s="688"/>
      <c r="D15" s="688"/>
      <c r="E15" s="688"/>
      <c r="F15" s="688"/>
      <c r="G15" s="688"/>
    </row>
    <row r="16" spans="1:16384" x14ac:dyDescent="0.25">
      <c r="A16" s="7" t="s">
        <v>37</v>
      </c>
      <c r="B16" s="699" t="s">
        <v>9</v>
      </c>
      <c r="C16" s="699"/>
      <c r="D16" s="699"/>
      <c r="E16" s="699"/>
      <c r="F16" s="699"/>
      <c r="G16" s="699"/>
    </row>
    <row r="17" spans="1:7" x14ac:dyDescent="0.25">
      <c r="A17" s="6" t="s">
        <v>43</v>
      </c>
      <c r="C17" s="12" t="e">
        <v>#DIV/0!</v>
      </c>
      <c r="D17" s="12" t="e">
        <v>#DIV/0!</v>
      </c>
      <c r="E17" s="12" t="e">
        <v>#DIV/0!</v>
      </c>
      <c r="F17" s="12" t="e">
        <v>#DIV/0!</v>
      </c>
      <c r="G17" s="12" t="e">
        <v>#DIV/0!</v>
      </c>
    </row>
    <row r="18" spans="1:7" x14ac:dyDescent="0.25">
      <c r="A18" s="6" t="s">
        <v>44</v>
      </c>
      <c r="C18" s="10"/>
      <c r="D18" s="10"/>
      <c r="E18" s="10"/>
      <c r="F18" s="9"/>
      <c r="G18" s="9"/>
    </row>
    <row r="19" spans="1:7" x14ac:dyDescent="0.25">
      <c r="A19" s="6" t="s">
        <v>45</v>
      </c>
      <c r="C19" s="12" t="e">
        <v>#DIV/0!</v>
      </c>
      <c r="D19" s="12" t="e">
        <v>#DIV/0!</v>
      </c>
      <c r="E19" s="12" t="e">
        <v>#DIV/0!</v>
      </c>
      <c r="F19" s="12" t="e">
        <v>#DIV/0!</v>
      </c>
      <c r="G19" s="12" t="e">
        <v>#DIV/0!</v>
      </c>
    </row>
    <row r="20" spans="1:7" x14ac:dyDescent="0.25">
      <c r="A20" s="6" t="s">
        <v>46</v>
      </c>
      <c r="C20" s="13"/>
      <c r="D20" s="13"/>
      <c r="E20" s="13"/>
      <c r="F20" s="13"/>
      <c r="G20" s="13"/>
    </row>
    <row r="21" spans="1:7" x14ac:dyDescent="0.25">
      <c r="A21" s="6" t="s">
        <v>47</v>
      </c>
      <c r="C21" s="12" t="e">
        <v>#DIV/0!</v>
      </c>
      <c r="D21" s="12" t="e">
        <v>#DIV/0!</v>
      </c>
      <c r="E21" s="12" t="e">
        <v>#DIV/0!</v>
      </c>
      <c r="F21" s="12" t="e">
        <v>#DIV/0!</v>
      </c>
      <c r="G21" s="12" t="e">
        <v>#DIV/0!</v>
      </c>
    </row>
    <row r="22" spans="1:7" x14ac:dyDescent="0.25">
      <c r="A22" s="6" t="s">
        <v>48</v>
      </c>
      <c r="C22" s="677" t="s">
        <v>51</v>
      </c>
      <c r="D22" s="677"/>
      <c r="E22" s="677"/>
      <c r="F22" s="677"/>
      <c r="G22" s="677"/>
    </row>
    <row r="23" spans="1:7" x14ac:dyDescent="0.25">
      <c r="A23" s="6" t="s">
        <v>49</v>
      </c>
      <c r="B23" s="16" t="s">
        <v>2</v>
      </c>
      <c r="C23" s="8" t="s">
        <v>38</v>
      </c>
      <c r="D23" s="8" t="s">
        <v>39</v>
      </c>
      <c r="E23" s="8" t="s">
        <v>40</v>
      </c>
      <c r="F23" s="8" t="s">
        <v>41</v>
      </c>
      <c r="G23" s="8" t="s">
        <v>42</v>
      </c>
    </row>
    <row r="24" spans="1:7" x14ac:dyDescent="0.25">
      <c r="A24" s="7" t="s">
        <v>50</v>
      </c>
    </row>
    <row r="25" spans="1:7" x14ac:dyDescent="0.25">
      <c r="A25" s="15" t="s">
        <v>52</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5:G5" xr:uid="{00000000-0002-0000-FE02-000000000000}">
      <formula1>$AA$6:$AA$13</formula1>
    </dataValidation>
    <dataValidation type="list" allowBlank="1" showInputMessage="1" showErrorMessage="1" sqref="B9:G9" xr:uid="{00000000-0002-0000-FE02-000001000000}">
      <formula1>$AA$14:$AA$15</formula1>
    </dataValidation>
    <dataValidation type="list" allowBlank="1" showInputMessage="1" showErrorMessage="1" sqref="B11:G11" xr:uid="{00000000-0002-0000-FE02-000002000000}">
      <formula1>$AA$16:$AA$18</formula1>
    </dataValidation>
  </dataValidations>
  <pageMargins left="0.7" right="0.7" top="0.75" bottom="0.75" header="0.3" footer="0.3"/>
</worksheet>
</file>

<file path=xl/worksheets/sheet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2-000000000000}">
  <dimension ref="A1:G25"/>
  <sheetViews>
    <sheetView workbookViewId="0">
      <selection activeCell="B14" sqref="B14:G14"/>
    </sheetView>
  </sheetViews>
  <sheetFormatPr defaultColWidth="9.140625" defaultRowHeight="15" x14ac:dyDescent="0.25"/>
  <cols>
    <col min="1" max="1" width="37.28515625" style="604" bestFit="1" customWidth="1"/>
    <col min="2" max="2" width="54.5703125" style="604" customWidth="1"/>
    <col min="3" max="16384" width="9.140625" style="604"/>
  </cols>
  <sheetData>
    <row r="1" spans="1:7" ht="18.75" x14ac:dyDescent="0.25">
      <c r="A1" s="427" t="s">
        <v>0</v>
      </c>
    </row>
    <row r="3" spans="1:7" x14ac:dyDescent="0.25">
      <c r="A3" s="5" t="s">
        <v>1</v>
      </c>
      <c r="B3" s="702" t="s">
        <v>127</v>
      </c>
      <c r="C3" s="702"/>
      <c r="D3" s="702"/>
      <c r="E3" s="702"/>
      <c r="F3" s="702"/>
      <c r="G3" s="702"/>
    </row>
    <row r="4" spans="1:7" ht="29.25" customHeight="1" x14ac:dyDescent="0.25">
      <c r="A4" s="6" t="s">
        <v>2</v>
      </c>
      <c r="B4" s="704" t="s">
        <v>10638</v>
      </c>
      <c r="C4" s="704"/>
      <c r="D4" s="704"/>
      <c r="E4" s="704"/>
      <c r="F4" s="704"/>
      <c r="G4" s="704"/>
    </row>
    <row r="5" spans="1:7" x14ac:dyDescent="0.25">
      <c r="A5" s="6" t="s">
        <v>5</v>
      </c>
      <c r="B5" s="699" t="s">
        <v>4</v>
      </c>
      <c r="C5" s="699"/>
      <c r="D5" s="699"/>
      <c r="E5" s="699"/>
      <c r="F5" s="699"/>
      <c r="G5" s="699"/>
    </row>
    <row r="6" spans="1:7" x14ac:dyDescent="0.25">
      <c r="A6" s="6" t="s">
        <v>8</v>
      </c>
      <c r="B6" s="699" t="s">
        <v>9</v>
      </c>
      <c r="C6" s="699"/>
      <c r="D6" s="699"/>
      <c r="E6" s="699"/>
      <c r="F6" s="699"/>
      <c r="G6" s="699"/>
    </row>
    <row r="7" spans="1:7" x14ac:dyDescent="0.25">
      <c r="A7" s="6" t="s">
        <v>11</v>
      </c>
      <c r="B7" s="688" t="s">
        <v>10632</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70</v>
      </c>
      <c r="C10" s="699"/>
      <c r="D10" s="699"/>
      <c r="E10" s="699"/>
      <c r="F10" s="699"/>
      <c r="G10" s="699"/>
    </row>
    <row r="11" spans="1:7" x14ac:dyDescent="0.25">
      <c r="A11" s="6" t="s">
        <v>22</v>
      </c>
      <c r="B11" s="688" t="s">
        <v>31</v>
      </c>
      <c r="C11" s="688"/>
      <c r="D11" s="688"/>
      <c r="E11" s="688"/>
      <c r="F11" s="688"/>
      <c r="G11" s="688"/>
    </row>
    <row r="12" spans="1:7" x14ac:dyDescent="0.25">
      <c r="A12" s="6" t="s">
        <v>28</v>
      </c>
      <c r="B12" s="688" t="s">
        <v>10639</v>
      </c>
      <c r="C12" s="688"/>
      <c r="D12" s="688"/>
      <c r="E12" s="688"/>
      <c r="F12" s="688"/>
      <c r="G12" s="688"/>
    </row>
    <row r="13" spans="1:7" x14ac:dyDescent="0.25">
      <c r="A13" s="6" t="s">
        <v>30</v>
      </c>
      <c r="B13" s="688" t="s">
        <v>10636</v>
      </c>
      <c r="C13" s="688"/>
      <c r="D13" s="688"/>
      <c r="E13" s="688"/>
      <c r="F13" s="688"/>
      <c r="G13" s="688"/>
    </row>
    <row r="14" spans="1:7" x14ac:dyDescent="0.25">
      <c r="A14" s="6" t="s">
        <v>32</v>
      </c>
      <c r="B14" s="699" t="s">
        <v>10640</v>
      </c>
      <c r="C14" s="699"/>
      <c r="D14" s="699"/>
      <c r="E14" s="699"/>
      <c r="F14" s="699"/>
      <c r="G14" s="699"/>
    </row>
    <row r="15" spans="1:7" x14ac:dyDescent="0.25">
      <c r="A15" s="6" t="s">
        <v>36</v>
      </c>
      <c r="B15" s="688" t="s">
        <v>9</v>
      </c>
      <c r="C15" s="688"/>
      <c r="D15" s="688"/>
      <c r="E15" s="688"/>
      <c r="F15" s="688"/>
      <c r="G15" s="688"/>
    </row>
    <row r="16" spans="1:7" x14ac:dyDescent="0.25">
      <c r="A16" s="7" t="s">
        <v>37</v>
      </c>
      <c r="B16" s="699" t="s">
        <v>9</v>
      </c>
      <c r="C16" s="699"/>
      <c r="D16" s="699"/>
      <c r="E16" s="699"/>
      <c r="F16" s="699"/>
      <c r="G16" s="699"/>
    </row>
    <row r="17" spans="1:7" x14ac:dyDescent="0.25">
      <c r="A17" s="6" t="s">
        <v>43</v>
      </c>
      <c r="C17" s="12" t="e">
        <v>#DIV/0!</v>
      </c>
      <c r="D17" s="12" t="e">
        <v>#DIV/0!</v>
      </c>
      <c r="E17" s="12" t="e">
        <v>#DIV/0!</v>
      </c>
      <c r="F17" s="12" t="e">
        <v>#DIV/0!</v>
      </c>
      <c r="G17" s="12" t="e">
        <v>#DIV/0!</v>
      </c>
    </row>
    <row r="18" spans="1:7" x14ac:dyDescent="0.25">
      <c r="A18" s="6" t="s">
        <v>44</v>
      </c>
      <c r="C18" s="10"/>
      <c r="D18" s="10"/>
      <c r="E18" s="10"/>
      <c r="F18" s="9"/>
      <c r="G18" s="9"/>
    </row>
    <row r="19" spans="1:7" x14ac:dyDescent="0.25">
      <c r="A19" s="6" t="s">
        <v>45</v>
      </c>
      <c r="C19" s="12" t="e">
        <v>#DIV/0!</v>
      </c>
      <c r="D19" s="12" t="e">
        <v>#DIV/0!</v>
      </c>
      <c r="E19" s="12" t="e">
        <v>#DIV/0!</v>
      </c>
      <c r="F19" s="12" t="e">
        <v>#DIV/0!</v>
      </c>
      <c r="G19" s="12" t="e">
        <v>#DIV/0!</v>
      </c>
    </row>
    <row r="20" spans="1:7" x14ac:dyDescent="0.25">
      <c r="A20" s="6" t="s">
        <v>46</v>
      </c>
      <c r="C20" s="13"/>
      <c r="D20" s="13"/>
      <c r="E20" s="13"/>
      <c r="F20" s="13"/>
      <c r="G20" s="13"/>
    </row>
    <row r="21" spans="1:7" x14ac:dyDescent="0.25">
      <c r="A21" s="6" t="s">
        <v>47</v>
      </c>
      <c r="C21" s="12" t="e">
        <v>#DIV/0!</v>
      </c>
      <c r="D21" s="12" t="e">
        <v>#DIV/0!</v>
      </c>
      <c r="E21" s="12" t="e">
        <v>#DIV/0!</v>
      </c>
      <c r="F21" s="12" t="e">
        <v>#DIV/0!</v>
      </c>
      <c r="G21" s="12" t="e">
        <v>#DIV/0!</v>
      </c>
    </row>
    <row r="22" spans="1:7" x14ac:dyDescent="0.25">
      <c r="A22" s="6" t="s">
        <v>48</v>
      </c>
      <c r="C22" s="677" t="s">
        <v>51</v>
      </c>
      <c r="D22" s="677"/>
      <c r="E22" s="677"/>
      <c r="F22" s="677"/>
      <c r="G22" s="677"/>
    </row>
    <row r="23" spans="1:7" x14ac:dyDescent="0.25">
      <c r="A23" s="6" t="s">
        <v>49</v>
      </c>
      <c r="B23" s="16" t="s">
        <v>2</v>
      </c>
      <c r="C23" s="8" t="s">
        <v>38</v>
      </c>
      <c r="D23" s="8" t="s">
        <v>39</v>
      </c>
      <c r="E23" s="8" t="s">
        <v>40</v>
      </c>
      <c r="F23" s="8" t="s">
        <v>41</v>
      </c>
      <c r="G23" s="8" t="s">
        <v>42</v>
      </c>
    </row>
    <row r="24" spans="1:7" x14ac:dyDescent="0.25">
      <c r="A24" s="7" t="s">
        <v>50</v>
      </c>
    </row>
    <row r="25" spans="1:7" x14ac:dyDescent="0.25">
      <c r="A25" s="15" t="s">
        <v>52</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11:G11" xr:uid="{00000000-0002-0000-FF02-000000000000}">
      <formula1>$AA$16:$AA$18</formula1>
    </dataValidation>
    <dataValidation type="list" allowBlank="1" showInputMessage="1" showErrorMessage="1" sqref="B9:G9" xr:uid="{00000000-0002-0000-FF02-000001000000}">
      <formula1>$AA$14:$AA$15</formula1>
    </dataValidation>
    <dataValidation type="list" allowBlank="1" showInputMessage="1" showErrorMessage="1" sqref="B5:G5" xr:uid="{00000000-0002-0000-FF02-000002000000}">
      <formula1>$AA$6:$AA$13</formula1>
    </dataValidation>
  </dataValidations>
  <pageMargins left="0.7" right="0.7" top="0.75" bottom="0.75" header="0.3" footer="0.3"/>
</worksheet>
</file>

<file path=xl/worksheets/sheet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3-000000000000}">
  <dimension ref="A1:G25"/>
  <sheetViews>
    <sheetView workbookViewId="0">
      <selection activeCell="B14" sqref="B14:G14"/>
    </sheetView>
  </sheetViews>
  <sheetFormatPr defaultColWidth="9.140625" defaultRowHeight="15" x14ac:dyDescent="0.25"/>
  <cols>
    <col min="1" max="1" width="37.28515625" style="604" bestFit="1" customWidth="1"/>
    <col min="2" max="2" width="54.5703125" style="604" customWidth="1"/>
    <col min="3" max="16384" width="9.140625" style="604"/>
  </cols>
  <sheetData>
    <row r="1" spans="1:7" ht="18.75" x14ac:dyDescent="0.25">
      <c r="A1" s="427" t="s">
        <v>0</v>
      </c>
    </row>
    <row r="3" spans="1:7" x14ac:dyDescent="0.25">
      <c r="A3" s="5" t="s">
        <v>1</v>
      </c>
      <c r="B3" s="702" t="s">
        <v>10641</v>
      </c>
      <c r="C3" s="702"/>
      <c r="D3" s="702"/>
      <c r="E3" s="702"/>
      <c r="F3" s="702"/>
      <c r="G3" s="702"/>
    </row>
    <row r="4" spans="1:7" ht="30" customHeight="1" x14ac:dyDescent="0.25">
      <c r="A4" s="6" t="s">
        <v>2</v>
      </c>
      <c r="B4" s="704" t="s">
        <v>10642</v>
      </c>
      <c r="C4" s="704"/>
      <c r="D4" s="704"/>
      <c r="E4" s="704"/>
      <c r="F4" s="704"/>
      <c r="G4" s="704"/>
    </row>
    <row r="5" spans="1:7" x14ac:dyDescent="0.25">
      <c r="A5" s="6" t="s">
        <v>5</v>
      </c>
      <c r="B5" s="699" t="s">
        <v>4</v>
      </c>
      <c r="C5" s="699"/>
      <c r="D5" s="699"/>
      <c r="E5" s="699"/>
      <c r="F5" s="699"/>
      <c r="G5" s="699"/>
    </row>
    <row r="6" spans="1:7" x14ac:dyDescent="0.25">
      <c r="A6" s="6" t="s">
        <v>8</v>
      </c>
      <c r="B6" s="699" t="s">
        <v>9</v>
      </c>
      <c r="C6" s="699"/>
      <c r="D6" s="699"/>
      <c r="E6" s="699"/>
      <c r="F6" s="699"/>
      <c r="G6" s="699"/>
    </row>
    <row r="7" spans="1:7" x14ac:dyDescent="0.25">
      <c r="A7" s="6" t="s">
        <v>11</v>
      </c>
      <c r="B7" s="688" t="s">
        <v>10643</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70</v>
      </c>
      <c r="C10" s="699"/>
      <c r="D10" s="699"/>
      <c r="E10" s="699"/>
      <c r="F10" s="699"/>
      <c r="G10" s="699"/>
    </row>
    <row r="11" spans="1:7" x14ac:dyDescent="0.25">
      <c r="A11" s="6" t="s">
        <v>22</v>
      </c>
      <c r="B11" s="688" t="s">
        <v>31</v>
      </c>
      <c r="C11" s="688"/>
      <c r="D11" s="688"/>
      <c r="E11" s="688"/>
      <c r="F11" s="688"/>
      <c r="G11" s="688"/>
    </row>
    <row r="12" spans="1:7" x14ac:dyDescent="0.25">
      <c r="A12" s="6" t="s">
        <v>28</v>
      </c>
      <c r="B12" s="688" t="s">
        <v>10644</v>
      </c>
      <c r="C12" s="688"/>
      <c r="D12" s="688"/>
      <c r="E12" s="688"/>
      <c r="F12" s="688"/>
      <c r="G12" s="688"/>
    </row>
    <row r="13" spans="1:7" x14ac:dyDescent="0.25">
      <c r="A13" s="6" t="s">
        <v>30</v>
      </c>
      <c r="B13" s="688" t="s">
        <v>10645</v>
      </c>
      <c r="C13" s="688"/>
      <c r="D13" s="688"/>
      <c r="E13" s="688"/>
      <c r="F13" s="688"/>
      <c r="G13" s="688"/>
    </row>
    <row r="14" spans="1:7" x14ac:dyDescent="0.25">
      <c r="A14" s="6" t="s">
        <v>32</v>
      </c>
      <c r="B14" s="699" t="s">
        <v>128</v>
      </c>
      <c r="C14" s="699"/>
      <c r="D14" s="699"/>
      <c r="E14" s="699"/>
      <c r="F14" s="699"/>
      <c r="G14" s="699"/>
    </row>
    <row r="15" spans="1:7" x14ac:dyDescent="0.25">
      <c r="A15" s="6" t="s">
        <v>36</v>
      </c>
      <c r="B15" s="688" t="s">
        <v>9</v>
      </c>
      <c r="C15" s="688"/>
      <c r="D15" s="688"/>
      <c r="E15" s="688"/>
      <c r="F15" s="688"/>
      <c r="G15" s="688"/>
    </row>
    <row r="16" spans="1:7" x14ac:dyDescent="0.25">
      <c r="A16" s="7" t="s">
        <v>37</v>
      </c>
      <c r="B16" s="699" t="s">
        <v>9</v>
      </c>
      <c r="C16" s="699"/>
      <c r="D16" s="699"/>
      <c r="E16" s="699"/>
      <c r="F16" s="699"/>
      <c r="G16" s="699"/>
    </row>
    <row r="17" spans="1:7" x14ac:dyDescent="0.25">
      <c r="A17" s="6" t="s">
        <v>43</v>
      </c>
      <c r="C17" s="12" t="e">
        <v>#DIV/0!</v>
      </c>
      <c r="D17" s="12" t="e">
        <v>#DIV/0!</v>
      </c>
      <c r="E17" s="12" t="e">
        <v>#DIV/0!</v>
      </c>
      <c r="F17" s="12" t="e">
        <v>#DIV/0!</v>
      </c>
      <c r="G17" s="12" t="e">
        <v>#DIV/0!</v>
      </c>
    </row>
    <row r="18" spans="1:7" x14ac:dyDescent="0.25">
      <c r="A18" s="6" t="s">
        <v>44</v>
      </c>
      <c r="C18" s="10"/>
      <c r="D18" s="10"/>
      <c r="E18" s="10"/>
      <c r="F18" s="9"/>
      <c r="G18" s="9"/>
    </row>
    <row r="19" spans="1:7" x14ac:dyDescent="0.25">
      <c r="A19" s="6" t="s">
        <v>45</v>
      </c>
      <c r="C19" s="12" t="e">
        <v>#DIV/0!</v>
      </c>
      <c r="D19" s="12" t="e">
        <v>#DIV/0!</v>
      </c>
      <c r="E19" s="12" t="e">
        <v>#DIV/0!</v>
      </c>
      <c r="F19" s="12" t="e">
        <v>#DIV/0!</v>
      </c>
      <c r="G19" s="12" t="e">
        <v>#DIV/0!</v>
      </c>
    </row>
    <row r="20" spans="1:7" x14ac:dyDescent="0.25">
      <c r="A20" s="6" t="s">
        <v>46</v>
      </c>
      <c r="C20" s="13"/>
      <c r="D20" s="13"/>
      <c r="E20" s="13"/>
      <c r="F20" s="13"/>
      <c r="G20" s="13"/>
    </row>
    <row r="21" spans="1:7" x14ac:dyDescent="0.25">
      <c r="A21" s="6" t="s">
        <v>47</v>
      </c>
      <c r="C21" s="12" t="e">
        <v>#DIV/0!</v>
      </c>
      <c r="D21" s="12" t="e">
        <v>#DIV/0!</v>
      </c>
      <c r="E21" s="12" t="e">
        <v>#DIV/0!</v>
      </c>
      <c r="F21" s="12" t="e">
        <v>#DIV/0!</v>
      </c>
      <c r="G21" s="12" t="e">
        <v>#DIV/0!</v>
      </c>
    </row>
    <row r="22" spans="1:7" x14ac:dyDescent="0.25">
      <c r="A22" s="6" t="s">
        <v>48</v>
      </c>
      <c r="C22" s="677" t="s">
        <v>51</v>
      </c>
      <c r="D22" s="677"/>
      <c r="E22" s="677"/>
      <c r="F22" s="677"/>
      <c r="G22" s="677"/>
    </row>
    <row r="23" spans="1:7" x14ac:dyDescent="0.25">
      <c r="A23" s="6" t="s">
        <v>49</v>
      </c>
      <c r="B23" s="16" t="s">
        <v>2</v>
      </c>
      <c r="C23" s="8" t="s">
        <v>38</v>
      </c>
      <c r="D23" s="8" t="s">
        <v>39</v>
      </c>
      <c r="E23" s="8" t="s">
        <v>40</v>
      </c>
      <c r="F23" s="8" t="s">
        <v>41</v>
      </c>
      <c r="G23" s="8" t="s">
        <v>42</v>
      </c>
    </row>
    <row r="24" spans="1:7" x14ac:dyDescent="0.25">
      <c r="A24" s="7" t="s">
        <v>50</v>
      </c>
    </row>
    <row r="25" spans="1:7" x14ac:dyDescent="0.25">
      <c r="A25" s="15" t="s">
        <v>52</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5:G5" xr:uid="{00000000-0002-0000-0003-000000000000}">
      <formula1>$AA$6:$AA$13</formula1>
    </dataValidation>
    <dataValidation type="list" allowBlank="1" showInputMessage="1" showErrorMessage="1" sqref="B9:G9" xr:uid="{00000000-0002-0000-0003-000001000000}">
      <formula1>$AA$14:$AA$15</formula1>
    </dataValidation>
    <dataValidation type="list" allowBlank="1" showInputMessage="1" showErrorMessage="1" sqref="B11:G11" xr:uid="{00000000-0002-0000-0003-000002000000}">
      <formula1>$AA$16:$AA$18</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FF00"/>
    <pageSetUpPr fitToPage="1"/>
  </sheetPr>
  <dimension ref="A1:M34"/>
  <sheetViews>
    <sheetView topLeftCell="A10" workbookViewId="0">
      <selection activeCell="A20" sqref="A20:XFD20"/>
    </sheetView>
  </sheetViews>
  <sheetFormatPr defaultRowHeight="15" x14ac:dyDescent="0.25"/>
  <cols>
    <col min="1" max="1" width="36.85546875" customWidth="1"/>
    <col min="2" max="2" width="53.425781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9456</v>
      </c>
      <c r="C3" s="702"/>
      <c r="D3" s="702"/>
      <c r="E3" s="702"/>
      <c r="F3" s="702"/>
      <c r="G3" s="702"/>
      <c r="H3" s="702"/>
      <c r="I3" s="702"/>
      <c r="J3" s="702"/>
      <c r="K3" s="702"/>
    </row>
    <row r="4" spans="1:11" x14ac:dyDescent="0.25">
      <c r="A4" s="6" t="s">
        <v>2</v>
      </c>
      <c r="B4" s="699" t="s">
        <v>9457</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699" t="s">
        <v>9458</v>
      </c>
      <c r="C6" s="699"/>
      <c r="D6" s="699"/>
      <c r="E6" s="699"/>
      <c r="F6" s="699"/>
      <c r="G6" s="699"/>
      <c r="H6" s="699"/>
      <c r="I6" s="699"/>
      <c r="J6" s="699"/>
      <c r="K6" s="699"/>
    </row>
    <row r="7" spans="1:11" x14ac:dyDescent="0.25">
      <c r="A7" s="6" t="s">
        <v>11</v>
      </c>
      <c r="B7" s="689" t="s">
        <v>9459</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9460</v>
      </c>
      <c r="C12" s="688"/>
      <c r="D12" s="688"/>
      <c r="E12" s="688"/>
      <c r="F12" s="688"/>
      <c r="G12" s="688"/>
      <c r="H12" s="688"/>
      <c r="I12" s="688"/>
      <c r="J12" s="688"/>
      <c r="K12" s="688"/>
    </row>
    <row r="13" spans="1:11" x14ac:dyDescent="0.25">
      <c r="A13" s="6" t="s">
        <v>26</v>
      </c>
      <c r="B13" s="699" t="s">
        <v>9461</v>
      </c>
      <c r="C13" s="699"/>
      <c r="D13" s="699"/>
      <c r="E13" s="699"/>
      <c r="F13" s="699"/>
      <c r="G13" s="699"/>
      <c r="H13" s="699"/>
      <c r="I13" s="699"/>
      <c r="J13" s="699"/>
      <c r="K13" s="699"/>
    </row>
    <row r="14" spans="1:11" x14ac:dyDescent="0.25">
      <c r="A14" s="6" t="s">
        <v>28</v>
      </c>
      <c r="B14" s="689" t="s">
        <v>9462</v>
      </c>
      <c r="C14" s="689"/>
      <c r="D14" s="689"/>
      <c r="E14" s="689"/>
      <c r="F14" s="689"/>
      <c r="G14" s="688"/>
      <c r="H14" s="688"/>
      <c r="I14" s="688"/>
      <c r="J14" s="688"/>
      <c r="K14" s="688"/>
    </row>
    <row r="15" spans="1:11" x14ac:dyDescent="0.25">
      <c r="A15" s="6" t="s">
        <v>30</v>
      </c>
      <c r="B15" s="688" t="s">
        <v>6542</v>
      </c>
      <c r="C15" s="688"/>
      <c r="D15" s="688"/>
      <c r="E15" s="688"/>
      <c r="F15" s="688"/>
      <c r="G15" s="688"/>
      <c r="H15" s="688"/>
      <c r="I15" s="688"/>
      <c r="J15" s="688"/>
      <c r="K15" s="688"/>
    </row>
    <row r="16" spans="1:11" x14ac:dyDescent="0.25">
      <c r="A16" s="6" t="s">
        <v>32</v>
      </c>
      <c r="B16" s="699" t="s">
        <v>406</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689" t="s">
        <v>9</v>
      </c>
      <c r="C18" s="689"/>
      <c r="D18" s="689"/>
      <c r="E18" s="689"/>
      <c r="F18" s="689"/>
      <c r="G18" s="688"/>
      <c r="H18" s="688"/>
      <c r="I18" s="688"/>
      <c r="J18" s="688"/>
      <c r="K18" s="688"/>
    </row>
    <row r="19" spans="1:13" x14ac:dyDescent="0.25">
      <c r="A19" s="7" t="s">
        <v>37</v>
      </c>
      <c r="B19" s="419"/>
      <c r="C19" s="433" t="s">
        <v>4089</v>
      </c>
      <c r="D19" s="433" t="s">
        <v>4088</v>
      </c>
      <c r="E19" s="433" t="s">
        <v>4087</v>
      </c>
      <c r="F19" s="434" t="s">
        <v>2110</v>
      </c>
      <c r="G19" s="433" t="s">
        <v>2073</v>
      </c>
      <c r="H19" s="433" t="s">
        <v>2074</v>
      </c>
      <c r="I19" s="433" t="s">
        <v>2075</v>
      </c>
      <c r="J19" s="433" t="s">
        <v>2076</v>
      </c>
      <c r="K19" s="434" t="s">
        <v>2077</v>
      </c>
    </row>
    <row r="20" spans="1:13" x14ac:dyDescent="0.25">
      <c r="A20" s="6" t="s">
        <v>43</v>
      </c>
      <c r="B20" s="419"/>
      <c r="C20" s="178">
        <v>22543</v>
      </c>
      <c r="D20" s="178">
        <v>23086</v>
      </c>
      <c r="E20" s="11">
        <v>23186</v>
      </c>
      <c r="F20" s="11">
        <v>24242</v>
      </c>
      <c r="G20" s="10">
        <v>24581</v>
      </c>
      <c r="H20" s="10">
        <v>24545</v>
      </c>
      <c r="I20" s="10">
        <v>24466</v>
      </c>
      <c r="J20" s="11">
        <v>25256</v>
      </c>
      <c r="K20" s="11">
        <v>24818</v>
      </c>
    </row>
    <row r="21" spans="1:13" x14ac:dyDescent="0.25">
      <c r="A21" s="6" t="s">
        <v>44</v>
      </c>
      <c r="B21" s="419"/>
      <c r="C21" s="178">
        <v>22541</v>
      </c>
      <c r="D21" s="178">
        <v>23077</v>
      </c>
      <c r="E21" s="178">
        <v>23172</v>
      </c>
      <c r="F21" s="178">
        <v>24220</v>
      </c>
      <c r="G21" s="10">
        <f>G20-G25</f>
        <v>24560</v>
      </c>
      <c r="H21" s="10">
        <f t="shared" ref="H21:K21" si="0">H20-H25</f>
        <v>24499</v>
      </c>
      <c r="I21" s="10">
        <f t="shared" si="0"/>
        <v>24342</v>
      </c>
      <c r="J21" s="10">
        <f t="shared" si="0"/>
        <v>25119</v>
      </c>
      <c r="K21" s="10">
        <f t="shared" si="0"/>
        <v>24723</v>
      </c>
    </row>
    <row r="22" spans="1:13" x14ac:dyDescent="0.25">
      <c r="A22" s="6" t="s">
        <v>45</v>
      </c>
      <c r="B22" s="419"/>
      <c r="C22" s="12">
        <f t="shared" ref="C22:F22" si="1">C21/C20</f>
        <v>0.99991128066362067</v>
      </c>
      <c r="D22" s="12">
        <f t="shared" si="1"/>
        <v>0.99961015333968639</v>
      </c>
      <c r="E22" s="12">
        <f t="shared" si="1"/>
        <v>0.99939618735443803</v>
      </c>
      <c r="F22" s="12">
        <f t="shared" si="1"/>
        <v>0.99909248411847207</v>
      </c>
      <c r="G22" s="12">
        <f>G21/G20</f>
        <v>0.99914568162401851</v>
      </c>
      <c r="H22" s="12">
        <f t="shared" ref="H22:K22" si="2">H21/H20</f>
        <v>0.99812589122020778</v>
      </c>
      <c r="I22" s="12">
        <f t="shared" si="2"/>
        <v>0.99493174200931911</v>
      </c>
      <c r="J22" s="12">
        <f t="shared" si="2"/>
        <v>0.99457554640481471</v>
      </c>
      <c r="K22" s="12">
        <f t="shared" si="2"/>
        <v>0.9961721331291804</v>
      </c>
    </row>
    <row r="23" spans="1:13" x14ac:dyDescent="0.25">
      <c r="A23" s="6" t="s">
        <v>46</v>
      </c>
      <c r="B23" s="419" t="s">
        <v>9463</v>
      </c>
      <c r="C23" s="419">
        <v>10</v>
      </c>
      <c r="D23" s="419">
        <v>11</v>
      </c>
      <c r="E23" s="419">
        <v>13</v>
      </c>
      <c r="F23" s="419">
        <v>22</v>
      </c>
      <c r="G23" s="10">
        <v>13</v>
      </c>
      <c r="H23" s="10">
        <v>12</v>
      </c>
      <c r="I23" s="10">
        <v>9</v>
      </c>
      <c r="J23" s="9">
        <v>15</v>
      </c>
      <c r="K23" s="9">
        <v>20</v>
      </c>
    </row>
    <row r="24" spans="1:13" x14ac:dyDescent="0.25">
      <c r="A24" s="6" t="s">
        <v>47</v>
      </c>
      <c r="B24" s="419"/>
      <c r="C24" s="12">
        <f t="shared" ref="C24:F24" si="3">C23/C20</f>
        <v>4.4359668189681943E-4</v>
      </c>
      <c r="D24" s="12">
        <f t="shared" si="3"/>
        <v>4.7647925149441219E-4</v>
      </c>
      <c r="E24" s="12">
        <f t="shared" si="3"/>
        <v>5.6068317087897869E-4</v>
      </c>
      <c r="F24" s="12">
        <f t="shared" si="3"/>
        <v>9.0751588152792673E-4</v>
      </c>
      <c r="G24" s="12">
        <f>G23/G20</f>
        <v>5.2886375655994465E-4</v>
      </c>
      <c r="H24" s="12">
        <f t="shared" ref="H24:J24" si="4">H23/H20</f>
        <v>4.8889794255449178E-4</v>
      </c>
      <c r="I24" s="12">
        <f t="shared" si="4"/>
        <v>3.6785743480748795E-4</v>
      </c>
      <c r="J24" s="12">
        <f t="shared" si="4"/>
        <v>5.9391827684510611E-4</v>
      </c>
      <c r="K24" s="12">
        <f>K23/K20</f>
        <v>8.0586670964622451E-4</v>
      </c>
    </row>
    <row r="25" spans="1:13" x14ac:dyDescent="0.25">
      <c r="A25" s="6" t="s">
        <v>48</v>
      </c>
      <c r="B25" s="419"/>
      <c r="C25" s="419">
        <v>2</v>
      </c>
      <c r="D25" s="419">
        <v>9</v>
      </c>
      <c r="E25" s="419">
        <v>14</v>
      </c>
      <c r="F25" s="419">
        <v>22</v>
      </c>
      <c r="G25" s="10">
        <v>21</v>
      </c>
      <c r="H25" s="10">
        <v>46</v>
      </c>
      <c r="I25" s="10">
        <v>124</v>
      </c>
      <c r="J25" s="9">
        <v>137</v>
      </c>
      <c r="K25" s="9">
        <v>95</v>
      </c>
    </row>
    <row r="26" spans="1:13" x14ac:dyDescent="0.25">
      <c r="A26" s="6" t="s">
        <v>49</v>
      </c>
      <c r="B26" s="419"/>
      <c r="C26" s="12">
        <f t="shared" ref="C26:F26" si="5">C25/C20</f>
        <v>8.8719336379363886E-5</v>
      </c>
      <c r="D26" s="12">
        <f t="shared" si="5"/>
        <v>3.8984666031361E-4</v>
      </c>
      <c r="E26" s="12">
        <f t="shared" si="5"/>
        <v>6.0381264556197704E-4</v>
      </c>
      <c r="F26" s="12">
        <f t="shared" si="5"/>
        <v>9.0751588152792673E-4</v>
      </c>
      <c r="G26" s="12">
        <f>G25/G20</f>
        <v>8.5431837598144906E-4</v>
      </c>
      <c r="H26" s="12">
        <f t="shared" ref="H26:J26" si="6">H25/H20</f>
        <v>1.8741087797922184E-3</v>
      </c>
      <c r="I26" s="12">
        <f t="shared" si="6"/>
        <v>5.0682579906809449E-3</v>
      </c>
      <c r="J26" s="12">
        <f t="shared" si="6"/>
        <v>5.4244535951853022E-3</v>
      </c>
      <c r="K26" s="12">
        <f>K25/K20</f>
        <v>3.8278668708195663E-3</v>
      </c>
      <c r="M26" s="133"/>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3" x14ac:dyDescent="0.25">
      <c r="A29" s="207" t="s">
        <v>9464</v>
      </c>
      <c r="B29" s="16"/>
      <c r="C29" s="134">
        <v>22531</v>
      </c>
      <c r="D29" s="134">
        <v>23066</v>
      </c>
      <c r="E29" s="134">
        <v>23159</v>
      </c>
      <c r="F29" s="134">
        <v>24198</v>
      </c>
      <c r="G29" s="208">
        <v>24547</v>
      </c>
      <c r="H29" s="208">
        <v>24487</v>
      </c>
      <c r="I29" s="208">
        <v>24333</v>
      </c>
      <c r="J29" s="208">
        <v>25104</v>
      </c>
      <c r="K29" s="208">
        <v>24703</v>
      </c>
    </row>
    <row r="30" spans="1:13" x14ac:dyDescent="0.25">
      <c r="A30" s="207" t="s">
        <v>1530</v>
      </c>
      <c r="B30" s="16"/>
      <c r="C30" s="134">
        <v>10</v>
      </c>
      <c r="D30" s="134">
        <v>11</v>
      </c>
      <c r="E30" s="134">
        <v>13</v>
      </c>
      <c r="F30" s="134">
        <v>22</v>
      </c>
      <c r="G30" s="10">
        <v>13</v>
      </c>
      <c r="H30" s="10">
        <v>12</v>
      </c>
      <c r="I30" s="10">
        <v>9</v>
      </c>
      <c r="J30" s="9">
        <v>15</v>
      </c>
      <c r="K30" s="9">
        <v>20</v>
      </c>
    </row>
    <row r="31" spans="1:13" x14ac:dyDescent="0.25">
      <c r="A31" s="207" t="s">
        <v>1439</v>
      </c>
      <c r="B31" s="16"/>
      <c r="C31" s="134">
        <v>2</v>
      </c>
      <c r="D31" s="134">
        <v>9</v>
      </c>
      <c r="E31" s="134">
        <v>14</v>
      </c>
      <c r="F31" s="134">
        <v>22</v>
      </c>
      <c r="G31" s="10">
        <v>21</v>
      </c>
      <c r="H31" s="10">
        <v>46</v>
      </c>
      <c r="I31" s="10">
        <v>124</v>
      </c>
      <c r="J31" s="9">
        <v>137</v>
      </c>
      <c r="K31" s="9">
        <v>95</v>
      </c>
    </row>
    <row r="32" spans="1:13" x14ac:dyDescent="0.25">
      <c r="A32" s="15" t="s">
        <v>1440</v>
      </c>
      <c r="B32" s="16"/>
      <c r="C32" s="558">
        <v>22543</v>
      </c>
      <c r="D32" s="558">
        <v>23086</v>
      </c>
      <c r="E32" s="569">
        <v>23186</v>
      </c>
      <c r="F32" s="569">
        <v>24242</v>
      </c>
      <c r="G32" s="570">
        <v>24581</v>
      </c>
      <c r="H32" s="570">
        <v>24545</v>
      </c>
      <c r="I32" s="570">
        <v>24466</v>
      </c>
      <c r="J32" s="569">
        <v>25256</v>
      </c>
      <c r="K32" s="569">
        <v>24818</v>
      </c>
    </row>
    <row r="33" spans="1:11" x14ac:dyDescent="0.25">
      <c r="A33" s="15"/>
      <c r="B33" s="16"/>
      <c r="C33" s="16"/>
      <c r="D33" s="16"/>
      <c r="E33" s="16"/>
      <c r="F33" s="16"/>
      <c r="G33" s="571"/>
      <c r="H33" s="571"/>
      <c r="I33" s="571"/>
      <c r="J33" s="571"/>
      <c r="K33" s="571"/>
    </row>
    <row r="34" spans="1:11" x14ac:dyDescent="0.25">
      <c r="A34" s="15"/>
      <c r="B34" s="16"/>
      <c r="C34" s="16"/>
      <c r="D34" s="16"/>
      <c r="E34" s="16"/>
      <c r="F34" s="16"/>
      <c r="G34" s="8"/>
      <c r="H34" s="8"/>
      <c r="I34" s="8"/>
      <c r="J34" s="8"/>
      <c r="K34" s="8"/>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3-000000000000}">
  <dimension ref="A1:G25"/>
  <sheetViews>
    <sheetView workbookViewId="0">
      <selection activeCell="B14" sqref="B14:G14"/>
    </sheetView>
  </sheetViews>
  <sheetFormatPr defaultColWidth="9.140625" defaultRowHeight="15" x14ac:dyDescent="0.25"/>
  <cols>
    <col min="1" max="1" width="37.28515625" style="604" bestFit="1" customWidth="1"/>
    <col min="2" max="2" width="55.28515625" style="604" customWidth="1"/>
    <col min="3" max="16384" width="9.140625" style="604"/>
  </cols>
  <sheetData>
    <row r="1" spans="1:7" ht="18.75" x14ac:dyDescent="0.25">
      <c r="A1" s="427" t="s">
        <v>0</v>
      </c>
    </row>
    <row r="3" spans="1:7" x14ac:dyDescent="0.25">
      <c r="A3" s="5" t="s">
        <v>1</v>
      </c>
      <c r="B3" s="702" t="s">
        <v>10646</v>
      </c>
      <c r="C3" s="702"/>
      <c r="D3" s="702"/>
      <c r="E3" s="702"/>
      <c r="F3" s="702"/>
      <c r="G3" s="702"/>
    </row>
    <row r="4" spans="1:7" x14ac:dyDescent="0.25">
      <c r="A4" s="6" t="s">
        <v>2</v>
      </c>
      <c r="B4" s="699" t="s">
        <v>10647</v>
      </c>
      <c r="C4" s="699"/>
      <c r="D4" s="699"/>
      <c r="E4" s="699"/>
      <c r="F4" s="699"/>
      <c r="G4" s="699"/>
    </row>
    <row r="5" spans="1:7" x14ac:dyDescent="0.25">
      <c r="A5" s="6" t="s">
        <v>5</v>
      </c>
      <c r="B5" s="699" t="s">
        <v>4</v>
      </c>
      <c r="C5" s="699"/>
      <c r="D5" s="699"/>
      <c r="E5" s="699"/>
      <c r="F5" s="699"/>
      <c r="G5" s="699"/>
    </row>
    <row r="6" spans="1:7" x14ac:dyDescent="0.25">
      <c r="A6" s="6" t="s">
        <v>8</v>
      </c>
      <c r="B6" s="699" t="s">
        <v>9</v>
      </c>
      <c r="C6" s="699"/>
      <c r="D6" s="699"/>
      <c r="E6" s="699"/>
      <c r="F6" s="699"/>
      <c r="G6" s="699"/>
    </row>
    <row r="7" spans="1:7" x14ac:dyDescent="0.25">
      <c r="A7" s="6" t="s">
        <v>11</v>
      </c>
      <c r="B7" s="688" t="s">
        <v>10643</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70</v>
      </c>
      <c r="C10" s="699"/>
      <c r="D10" s="699"/>
      <c r="E10" s="699"/>
      <c r="F10" s="699"/>
      <c r="G10" s="699"/>
    </row>
    <row r="11" spans="1:7" x14ac:dyDescent="0.25">
      <c r="A11" s="6" t="s">
        <v>22</v>
      </c>
      <c r="B11" s="688" t="s">
        <v>31</v>
      </c>
      <c r="C11" s="688"/>
      <c r="D11" s="688"/>
      <c r="E11" s="688"/>
      <c r="F11" s="688"/>
      <c r="G11" s="688"/>
    </row>
    <row r="12" spans="1:7" x14ac:dyDescent="0.25">
      <c r="A12" s="6" t="s">
        <v>28</v>
      </c>
      <c r="B12" s="688" t="s">
        <v>10648</v>
      </c>
      <c r="C12" s="688"/>
      <c r="D12" s="688"/>
      <c r="E12" s="688"/>
      <c r="F12" s="688"/>
      <c r="G12" s="688"/>
    </row>
    <row r="13" spans="1:7" x14ac:dyDescent="0.25">
      <c r="A13" s="6" t="s">
        <v>30</v>
      </c>
      <c r="B13" s="688" t="s">
        <v>10645</v>
      </c>
      <c r="C13" s="688"/>
      <c r="D13" s="688"/>
      <c r="E13" s="688"/>
      <c r="F13" s="688"/>
      <c r="G13" s="688"/>
    </row>
    <row r="14" spans="1:7" x14ac:dyDescent="0.25">
      <c r="A14" s="6" t="s">
        <v>32</v>
      </c>
      <c r="B14" s="699" t="s">
        <v>129</v>
      </c>
      <c r="C14" s="699"/>
      <c r="D14" s="699"/>
      <c r="E14" s="699"/>
      <c r="F14" s="699"/>
      <c r="G14" s="699"/>
    </row>
    <row r="15" spans="1:7" x14ac:dyDescent="0.25">
      <c r="A15" s="6" t="s">
        <v>36</v>
      </c>
      <c r="B15" s="688" t="s">
        <v>9</v>
      </c>
      <c r="C15" s="688"/>
      <c r="D15" s="688"/>
      <c r="E15" s="688"/>
      <c r="F15" s="688"/>
      <c r="G15" s="688"/>
    </row>
    <row r="16" spans="1:7" x14ac:dyDescent="0.25">
      <c r="A16" s="7" t="s">
        <v>37</v>
      </c>
      <c r="B16" s="699" t="s">
        <v>9</v>
      </c>
      <c r="C16" s="699"/>
      <c r="D16" s="699"/>
      <c r="E16" s="699"/>
      <c r="F16" s="699"/>
      <c r="G16" s="699"/>
    </row>
    <row r="17" spans="1:7" x14ac:dyDescent="0.25">
      <c r="A17" s="6" t="s">
        <v>43</v>
      </c>
      <c r="C17" s="12" t="e">
        <v>#DIV/0!</v>
      </c>
      <c r="D17" s="12" t="e">
        <v>#DIV/0!</v>
      </c>
      <c r="E17" s="12" t="e">
        <v>#DIV/0!</v>
      </c>
      <c r="F17" s="12" t="e">
        <v>#DIV/0!</v>
      </c>
      <c r="G17" s="12" t="e">
        <v>#DIV/0!</v>
      </c>
    </row>
    <row r="18" spans="1:7" x14ac:dyDescent="0.25">
      <c r="A18" s="6" t="s">
        <v>44</v>
      </c>
      <c r="C18" s="10"/>
      <c r="D18" s="10"/>
      <c r="E18" s="10"/>
      <c r="F18" s="9"/>
      <c r="G18" s="9"/>
    </row>
    <row r="19" spans="1:7" x14ac:dyDescent="0.25">
      <c r="A19" s="6" t="s">
        <v>45</v>
      </c>
      <c r="C19" s="12" t="e">
        <v>#DIV/0!</v>
      </c>
      <c r="D19" s="12" t="e">
        <v>#DIV/0!</v>
      </c>
      <c r="E19" s="12" t="e">
        <v>#DIV/0!</v>
      </c>
      <c r="F19" s="12" t="e">
        <v>#DIV/0!</v>
      </c>
      <c r="G19" s="12" t="e">
        <v>#DIV/0!</v>
      </c>
    </row>
    <row r="20" spans="1:7" x14ac:dyDescent="0.25">
      <c r="A20" s="6" t="s">
        <v>46</v>
      </c>
      <c r="C20" s="13"/>
      <c r="D20" s="13"/>
      <c r="E20" s="13"/>
      <c r="F20" s="13"/>
      <c r="G20" s="13"/>
    </row>
    <row r="21" spans="1:7" x14ac:dyDescent="0.25">
      <c r="A21" s="6" t="s">
        <v>47</v>
      </c>
      <c r="C21" s="12" t="e">
        <v>#DIV/0!</v>
      </c>
      <c r="D21" s="12" t="e">
        <v>#DIV/0!</v>
      </c>
      <c r="E21" s="12" t="e">
        <v>#DIV/0!</v>
      </c>
      <c r="F21" s="12" t="e">
        <v>#DIV/0!</v>
      </c>
      <c r="G21" s="12" t="e">
        <v>#DIV/0!</v>
      </c>
    </row>
    <row r="22" spans="1:7" x14ac:dyDescent="0.25">
      <c r="A22" s="6" t="s">
        <v>48</v>
      </c>
      <c r="C22" s="677" t="s">
        <v>51</v>
      </c>
      <c r="D22" s="677"/>
      <c r="E22" s="677"/>
      <c r="F22" s="677"/>
      <c r="G22" s="677"/>
    </row>
    <row r="23" spans="1:7" x14ac:dyDescent="0.25">
      <c r="A23" s="6" t="s">
        <v>49</v>
      </c>
      <c r="B23" s="16" t="s">
        <v>2</v>
      </c>
      <c r="C23" s="8" t="s">
        <v>38</v>
      </c>
      <c r="D23" s="8" t="s">
        <v>39</v>
      </c>
      <c r="E23" s="8" t="s">
        <v>40</v>
      </c>
      <c r="F23" s="8" t="s">
        <v>41</v>
      </c>
      <c r="G23" s="8" t="s">
        <v>42</v>
      </c>
    </row>
    <row r="24" spans="1:7" x14ac:dyDescent="0.25">
      <c r="A24" s="7" t="s">
        <v>50</v>
      </c>
    </row>
    <row r="25" spans="1:7" x14ac:dyDescent="0.25">
      <c r="A25" s="15" t="s">
        <v>52</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11:G11" xr:uid="{00000000-0002-0000-0103-000000000000}">
      <formula1>$AA$16:$AA$18</formula1>
    </dataValidation>
    <dataValidation type="list" allowBlank="1" showInputMessage="1" showErrorMessage="1" sqref="B9:G9" xr:uid="{00000000-0002-0000-0103-000001000000}">
      <formula1>$AA$14:$AA$15</formula1>
    </dataValidation>
    <dataValidation type="list" allowBlank="1" showInputMessage="1" showErrorMessage="1" sqref="B5:G5" xr:uid="{00000000-0002-0000-0103-000002000000}">
      <formula1>$AA$6:$AA$13</formula1>
    </dataValidation>
  </dataValidations>
  <pageMargins left="0.7" right="0.7" top="0.75" bottom="0.75" header="0.3" footer="0.3"/>
</worksheet>
</file>

<file path=xl/worksheets/sheet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3-000000000000}">
  <dimension ref="A1:G25"/>
  <sheetViews>
    <sheetView workbookViewId="0">
      <selection activeCell="B14" sqref="B14:G14"/>
    </sheetView>
  </sheetViews>
  <sheetFormatPr defaultColWidth="9.140625" defaultRowHeight="15" x14ac:dyDescent="0.25"/>
  <cols>
    <col min="1" max="1" width="37.28515625" style="604" bestFit="1" customWidth="1"/>
    <col min="2" max="2" width="54.42578125" style="604" customWidth="1"/>
    <col min="3" max="16384" width="9.140625" style="604"/>
  </cols>
  <sheetData>
    <row r="1" spans="1:7" ht="18.75" x14ac:dyDescent="0.25">
      <c r="A1" s="427" t="s">
        <v>0</v>
      </c>
    </row>
    <row r="3" spans="1:7" x14ac:dyDescent="0.25">
      <c r="A3" s="5" t="s">
        <v>1</v>
      </c>
      <c r="B3" s="702" t="s">
        <v>10649</v>
      </c>
      <c r="C3" s="702"/>
      <c r="D3" s="702"/>
      <c r="E3" s="702"/>
      <c r="F3" s="702"/>
      <c r="G3" s="702"/>
    </row>
    <row r="4" spans="1:7" x14ac:dyDescent="0.25">
      <c r="A4" s="6" t="s">
        <v>2</v>
      </c>
      <c r="B4" s="699" t="s">
        <v>10650</v>
      </c>
      <c r="C4" s="699"/>
      <c r="D4" s="699"/>
      <c r="E4" s="699"/>
      <c r="F4" s="699"/>
      <c r="G4" s="699"/>
    </row>
    <row r="5" spans="1:7" x14ac:dyDescent="0.25">
      <c r="A5" s="6" t="s">
        <v>5</v>
      </c>
      <c r="B5" s="699" t="s">
        <v>4</v>
      </c>
      <c r="C5" s="699"/>
      <c r="D5" s="699"/>
      <c r="E5" s="699"/>
      <c r="F5" s="699"/>
      <c r="G5" s="699"/>
    </row>
    <row r="6" spans="1:7" x14ac:dyDescent="0.25">
      <c r="A6" s="6" t="s">
        <v>8</v>
      </c>
      <c r="B6" s="699" t="s">
        <v>9</v>
      </c>
      <c r="C6" s="699"/>
      <c r="D6" s="699"/>
      <c r="E6" s="699"/>
      <c r="F6" s="699"/>
      <c r="G6" s="699"/>
    </row>
    <row r="7" spans="1:7" x14ac:dyDescent="0.25">
      <c r="A7" s="6" t="s">
        <v>11</v>
      </c>
      <c r="B7" s="688" t="s">
        <v>10643</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70</v>
      </c>
      <c r="C10" s="699"/>
      <c r="D10" s="699"/>
      <c r="E10" s="699"/>
      <c r="F10" s="699"/>
      <c r="G10" s="699"/>
    </row>
    <row r="11" spans="1:7" x14ac:dyDescent="0.25">
      <c r="A11" s="6" t="s">
        <v>22</v>
      </c>
      <c r="B11" s="688" t="s">
        <v>31</v>
      </c>
      <c r="C11" s="688"/>
      <c r="D11" s="688"/>
      <c r="E11" s="688"/>
      <c r="F11" s="688"/>
      <c r="G11" s="688"/>
    </row>
    <row r="12" spans="1:7" x14ac:dyDescent="0.25">
      <c r="A12" s="6" t="s">
        <v>28</v>
      </c>
      <c r="B12" s="688" t="s">
        <v>10651</v>
      </c>
      <c r="C12" s="688"/>
      <c r="D12" s="688"/>
      <c r="E12" s="688"/>
      <c r="F12" s="688"/>
      <c r="G12" s="688"/>
    </row>
    <row r="13" spans="1:7" x14ac:dyDescent="0.25">
      <c r="A13" s="6" t="s">
        <v>30</v>
      </c>
      <c r="B13" s="688" t="s">
        <v>10645</v>
      </c>
      <c r="C13" s="688"/>
      <c r="D13" s="688"/>
      <c r="E13" s="688"/>
      <c r="F13" s="688"/>
      <c r="G13" s="688"/>
    </row>
    <row r="14" spans="1:7" x14ac:dyDescent="0.25">
      <c r="A14" s="6" t="s">
        <v>32</v>
      </c>
      <c r="B14" s="699" t="s">
        <v>130</v>
      </c>
      <c r="C14" s="699"/>
      <c r="D14" s="699"/>
      <c r="E14" s="699"/>
      <c r="F14" s="699"/>
      <c r="G14" s="699"/>
    </row>
    <row r="15" spans="1:7" x14ac:dyDescent="0.25">
      <c r="A15" s="6" t="s">
        <v>36</v>
      </c>
      <c r="B15" s="688" t="s">
        <v>9</v>
      </c>
      <c r="C15" s="688"/>
      <c r="D15" s="688"/>
      <c r="E15" s="688"/>
      <c r="F15" s="688"/>
      <c r="G15" s="688"/>
    </row>
    <row r="16" spans="1:7" x14ac:dyDescent="0.25">
      <c r="A16" s="7" t="s">
        <v>37</v>
      </c>
      <c r="B16" s="699" t="s">
        <v>9</v>
      </c>
      <c r="C16" s="699"/>
      <c r="D16" s="699"/>
      <c r="E16" s="699"/>
      <c r="F16" s="699"/>
      <c r="G16" s="699"/>
    </row>
    <row r="17" spans="1:7" x14ac:dyDescent="0.25">
      <c r="A17" s="6" t="s">
        <v>43</v>
      </c>
      <c r="C17" s="12" t="e">
        <v>#DIV/0!</v>
      </c>
      <c r="D17" s="12" t="e">
        <v>#DIV/0!</v>
      </c>
      <c r="E17" s="12" t="e">
        <v>#DIV/0!</v>
      </c>
      <c r="F17" s="12" t="e">
        <v>#DIV/0!</v>
      </c>
      <c r="G17" s="12" t="e">
        <v>#DIV/0!</v>
      </c>
    </row>
    <row r="18" spans="1:7" x14ac:dyDescent="0.25">
      <c r="A18" s="6" t="s">
        <v>44</v>
      </c>
      <c r="C18" s="10"/>
      <c r="D18" s="10"/>
      <c r="E18" s="10"/>
      <c r="F18" s="9"/>
      <c r="G18" s="9"/>
    </row>
    <row r="19" spans="1:7" x14ac:dyDescent="0.25">
      <c r="A19" s="6" t="s">
        <v>45</v>
      </c>
      <c r="C19" s="12" t="e">
        <v>#DIV/0!</v>
      </c>
      <c r="D19" s="12" t="e">
        <v>#DIV/0!</v>
      </c>
      <c r="E19" s="12" t="e">
        <v>#DIV/0!</v>
      </c>
      <c r="F19" s="12" t="e">
        <v>#DIV/0!</v>
      </c>
      <c r="G19" s="12" t="e">
        <v>#DIV/0!</v>
      </c>
    </row>
    <row r="20" spans="1:7" x14ac:dyDescent="0.25">
      <c r="A20" s="6" t="s">
        <v>46</v>
      </c>
      <c r="C20" s="13"/>
      <c r="D20" s="13"/>
      <c r="E20" s="13"/>
      <c r="F20" s="13"/>
      <c r="G20" s="13"/>
    </row>
    <row r="21" spans="1:7" x14ac:dyDescent="0.25">
      <c r="A21" s="6" t="s">
        <v>47</v>
      </c>
      <c r="C21" s="12" t="e">
        <v>#DIV/0!</v>
      </c>
      <c r="D21" s="12" t="e">
        <v>#DIV/0!</v>
      </c>
      <c r="E21" s="12" t="e">
        <v>#DIV/0!</v>
      </c>
      <c r="F21" s="12" t="e">
        <v>#DIV/0!</v>
      </c>
      <c r="G21" s="12" t="e">
        <v>#DIV/0!</v>
      </c>
    </row>
    <row r="22" spans="1:7" x14ac:dyDescent="0.25">
      <c r="A22" s="6" t="s">
        <v>48</v>
      </c>
      <c r="C22" s="677" t="s">
        <v>51</v>
      </c>
      <c r="D22" s="677"/>
      <c r="E22" s="677"/>
      <c r="F22" s="677"/>
      <c r="G22" s="677"/>
    </row>
    <row r="23" spans="1:7" x14ac:dyDescent="0.25">
      <c r="A23" s="6" t="s">
        <v>49</v>
      </c>
      <c r="B23" s="16" t="s">
        <v>2</v>
      </c>
      <c r="C23" s="8" t="s">
        <v>38</v>
      </c>
      <c r="D23" s="8" t="s">
        <v>39</v>
      </c>
      <c r="E23" s="8" t="s">
        <v>40</v>
      </c>
      <c r="F23" s="8" t="s">
        <v>41</v>
      </c>
      <c r="G23" s="8" t="s">
        <v>42</v>
      </c>
    </row>
    <row r="24" spans="1:7" x14ac:dyDescent="0.25">
      <c r="A24" s="7" t="s">
        <v>50</v>
      </c>
    </row>
    <row r="25" spans="1:7" x14ac:dyDescent="0.25">
      <c r="A25" s="15" t="s">
        <v>52</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5:G5" xr:uid="{00000000-0002-0000-0203-000000000000}">
      <formula1>$AA$6:$AA$13</formula1>
    </dataValidation>
    <dataValidation type="list" allowBlank="1" showInputMessage="1" showErrorMessage="1" sqref="B9:G9" xr:uid="{00000000-0002-0000-0203-000001000000}">
      <formula1>$AA$14:$AA$15</formula1>
    </dataValidation>
    <dataValidation type="list" allowBlank="1" showInputMessage="1" showErrorMessage="1" sqref="B11:G11" xr:uid="{00000000-0002-0000-0203-000002000000}">
      <formula1>$AA$16:$AA$18</formula1>
    </dataValidation>
  </dataValidations>
  <pageMargins left="0.7" right="0.7" top="0.75" bottom="0.75" header="0.3" footer="0.3"/>
</worksheet>
</file>

<file path=xl/worksheets/sheet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3-000000000000}">
  <sheetPr>
    <tabColor rgb="FFFF0000"/>
  </sheetPr>
  <dimension ref="A1:G25"/>
  <sheetViews>
    <sheetView workbookViewId="0">
      <selection activeCell="B14" sqref="B14:G14"/>
    </sheetView>
  </sheetViews>
  <sheetFormatPr defaultColWidth="9.140625" defaultRowHeight="15" x14ac:dyDescent="0.25"/>
  <cols>
    <col min="1" max="1" width="37.28515625" style="604" bestFit="1" customWidth="1"/>
    <col min="2" max="2" width="53.7109375" style="604" customWidth="1"/>
    <col min="3" max="16384" width="9.140625" style="604"/>
  </cols>
  <sheetData>
    <row r="1" spans="1:7" ht="18.75" x14ac:dyDescent="0.25">
      <c r="A1" s="427" t="s">
        <v>0</v>
      </c>
    </row>
    <row r="3" spans="1:7" x14ac:dyDescent="0.25">
      <c r="A3" s="5" t="s">
        <v>1</v>
      </c>
      <c r="B3" s="702" t="s">
        <v>10652</v>
      </c>
      <c r="C3" s="702"/>
      <c r="D3" s="702"/>
      <c r="E3" s="702"/>
      <c r="F3" s="702"/>
      <c r="G3" s="702"/>
    </row>
    <row r="4" spans="1:7" x14ac:dyDescent="0.25">
      <c r="A4" s="6" t="s">
        <v>2</v>
      </c>
      <c r="B4" s="699" t="s">
        <v>10653</v>
      </c>
      <c r="C4" s="699"/>
      <c r="D4" s="699"/>
      <c r="E4" s="699"/>
      <c r="F4" s="699"/>
      <c r="G4" s="699"/>
    </row>
    <row r="5" spans="1:7" x14ac:dyDescent="0.25">
      <c r="A5" s="6" t="s">
        <v>5</v>
      </c>
      <c r="B5" s="699" t="s">
        <v>4</v>
      </c>
      <c r="C5" s="699"/>
      <c r="D5" s="699"/>
      <c r="E5" s="699"/>
      <c r="F5" s="699"/>
      <c r="G5" s="699"/>
    </row>
    <row r="6" spans="1:7" x14ac:dyDescent="0.25">
      <c r="A6" s="6" t="s">
        <v>8</v>
      </c>
      <c r="B6" s="699" t="s">
        <v>9</v>
      </c>
      <c r="C6" s="699"/>
      <c r="D6" s="699"/>
      <c r="E6" s="699"/>
      <c r="F6" s="699"/>
      <c r="G6" s="699"/>
    </row>
    <row r="7" spans="1:7" x14ac:dyDescent="0.25">
      <c r="A7" s="6" t="s">
        <v>11</v>
      </c>
      <c r="B7" s="688" t="s">
        <v>10654</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70</v>
      </c>
      <c r="C10" s="699"/>
      <c r="D10" s="699"/>
      <c r="E10" s="699"/>
      <c r="F10" s="699"/>
      <c r="G10" s="699"/>
    </row>
    <row r="11" spans="1:7" x14ac:dyDescent="0.25">
      <c r="A11" s="6" t="s">
        <v>22</v>
      </c>
      <c r="B11" s="688" t="s">
        <v>31</v>
      </c>
      <c r="C11" s="688"/>
      <c r="D11" s="688"/>
      <c r="E11" s="688"/>
      <c r="F11" s="688"/>
      <c r="G11" s="688"/>
    </row>
    <row r="12" spans="1:7" x14ac:dyDescent="0.25">
      <c r="A12" s="6" t="s">
        <v>28</v>
      </c>
      <c r="B12" s="688" t="s">
        <v>10655</v>
      </c>
      <c r="C12" s="688"/>
      <c r="D12" s="688"/>
      <c r="E12" s="688"/>
      <c r="F12" s="688"/>
      <c r="G12" s="688"/>
    </row>
    <row r="13" spans="1:7" x14ac:dyDescent="0.25">
      <c r="A13" s="6" t="s">
        <v>30</v>
      </c>
      <c r="B13" s="688" t="s">
        <v>10656</v>
      </c>
      <c r="C13" s="688"/>
      <c r="D13" s="688"/>
      <c r="E13" s="688"/>
      <c r="F13" s="688"/>
      <c r="G13" s="688"/>
    </row>
    <row r="14" spans="1:7" x14ac:dyDescent="0.25">
      <c r="A14" s="6" t="s">
        <v>32</v>
      </c>
      <c r="B14" s="699" t="s">
        <v>131</v>
      </c>
      <c r="C14" s="699"/>
      <c r="D14" s="699"/>
      <c r="E14" s="699"/>
      <c r="F14" s="699"/>
      <c r="G14" s="699"/>
    </row>
    <row r="15" spans="1:7" x14ac:dyDescent="0.25">
      <c r="A15" s="6" t="s">
        <v>36</v>
      </c>
      <c r="B15" s="688" t="s">
        <v>9</v>
      </c>
      <c r="C15" s="688"/>
      <c r="D15" s="688"/>
      <c r="E15" s="688"/>
      <c r="F15" s="688"/>
      <c r="G15" s="688"/>
    </row>
    <row r="16" spans="1:7" x14ac:dyDescent="0.25">
      <c r="A16" s="7" t="s">
        <v>37</v>
      </c>
      <c r="B16" s="699" t="s">
        <v>9</v>
      </c>
      <c r="C16" s="699"/>
      <c r="D16" s="699"/>
      <c r="E16" s="699"/>
      <c r="F16" s="699"/>
      <c r="G16" s="699"/>
    </row>
    <row r="17" spans="1:7" x14ac:dyDescent="0.25">
      <c r="A17" s="6" t="s">
        <v>43</v>
      </c>
      <c r="C17" s="12" t="e">
        <v>#DIV/0!</v>
      </c>
      <c r="D17" s="12" t="e">
        <v>#DIV/0!</v>
      </c>
      <c r="E17" s="12" t="e">
        <v>#DIV/0!</v>
      </c>
      <c r="F17" s="12" t="e">
        <v>#DIV/0!</v>
      </c>
      <c r="G17" s="12" t="e">
        <v>#DIV/0!</v>
      </c>
    </row>
    <row r="18" spans="1:7" x14ac:dyDescent="0.25">
      <c r="A18" s="6" t="s">
        <v>44</v>
      </c>
      <c r="C18" s="10"/>
      <c r="D18" s="10"/>
      <c r="E18" s="10"/>
      <c r="F18" s="9"/>
      <c r="G18" s="9"/>
    </row>
    <row r="19" spans="1:7" x14ac:dyDescent="0.25">
      <c r="A19" s="6" t="s">
        <v>45</v>
      </c>
      <c r="C19" s="12" t="e">
        <v>#DIV/0!</v>
      </c>
      <c r="D19" s="12" t="e">
        <v>#DIV/0!</v>
      </c>
      <c r="E19" s="12" t="e">
        <v>#DIV/0!</v>
      </c>
      <c r="F19" s="12" t="e">
        <v>#DIV/0!</v>
      </c>
      <c r="G19" s="12" t="e">
        <v>#DIV/0!</v>
      </c>
    </row>
    <row r="20" spans="1:7" x14ac:dyDescent="0.25">
      <c r="A20" s="6" t="s">
        <v>46</v>
      </c>
      <c r="C20" s="13"/>
      <c r="D20" s="13"/>
      <c r="E20" s="13"/>
      <c r="F20" s="13"/>
      <c r="G20" s="13"/>
    </row>
    <row r="21" spans="1:7" x14ac:dyDescent="0.25">
      <c r="A21" s="6" t="s">
        <v>47</v>
      </c>
      <c r="C21" s="12" t="e">
        <v>#DIV/0!</v>
      </c>
      <c r="D21" s="12" t="e">
        <v>#DIV/0!</v>
      </c>
      <c r="E21" s="12" t="e">
        <v>#DIV/0!</v>
      </c>
      <c r="F21" s="12" t="e">
        <v>#DIV/0!</v>
      </c>
      <c r="G21" s="12" t="e">
        <v>#DIV/0!</v>
      </c>
    </row>
    <row r="22" spans="1:7" x14ac:dyDescent="0.25">
      <c r="A22" s="6" t="s">
        <v>48</v>
      </c>
      <c r="C22" s="677" t="s">
        <v>51</v>
      </c>
      <c r="D22" s="677"/>
      <c r="E22" s="677"/>
      <c r="F22" s="677"/>
      <c r="G22" s="677"/>
    </row>
    <row r="23" spans="1:7" x14ac:dyDescent="0.25">
      <c r="A23" s="6" t="s">
        <v>49</v>
      </c>
      <c r="B23" s="16" t="s">
        <v>2</v>
      </c>
      <c r="C23" s="8" t="s">
        <v>38</v>
      </c>
      <c r="D23" s="8" t="s">
        <v>39</v>
      </c>
      <c r="E23" s="8" t="s">
        <v>40</v>
      </c>
      <c r="F23" s="8" t="s">
        <v>41</v>
      </c>
      <c r="G23" s="8" t="s">
        <v>42</v>
      </c>
    </row>
    <row r="24" spans="1:7" x14ac:dyDescent="0.25">
      <c r="A24" s="7" t="s">
        <v>50</v>
      </c>
    </row>
    <row r="25" spans="1:7" x14ac:dyDescent="0.25">
      <c r="A25" s="15" t="s">
        <v>52</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5:G5" xr:uid="{00000000-0002-0000-0303-000000000000}">
      <formula1>$AA$6:$AA$13</formula1>
    </dataValidation>
    <dataValidation type="list" allowBlank="1" showInputMessage="1" showErrorMessage="1" sqref="B9:G9" xr:uid="{00000000-0002-0000-0303-000001000000}">
      <formula1>$AA$14:$AA$15</formula1>
    </dataValidation>
    <dataValidation type="list" allowBlank="1" showInputMessage="1" showErrorMessage="1" sqref="B11:G11" xr:uid="{00000000-0002-0000-0303-000002000000}">
      <formula1>$AA$16:$AA$18</formula1>
    </dataValidation>
  </dataValidations>
  <pageMargins left="0.7" right="0.7" top="0.75" bottom="0.75" header="0.3" footer="0.3"/>
</worksheet>
</file>

<file path=xl/worksheets/sheet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3-000000000000}">
  <sheetPr>
    <tabColor rgb="FFFF0000"/>
  </sheetPr>
  <dimension ref="A1:J25"/>
  <sheetViews>
    <sheetView workbookViewId="0">
      <selection activeCell="B14" sqref="B14:G14"/>
    </sheetView>
  </sheetViews>
  <sheetFormatPr defaultColWidth="9.140625" defaultRowHeight="15" x14ac:dyDescent="0.25"/>
  <cols>
    <col min="1" max="1" width="37.28515625" style="604" bestFit="1" customWidth="1"/>
    <col min="2" max="2" width="54.85546875" style="604" customWidth="1"/>
    <col min="3" max="9" width="9.140625" style="604"/>
    <col min="10" max="10" width="30.5703125" style="604" bestFit="1" customWidth="1"/>
    <col min="11" max="16384" width="9.140625" style="604"/>
  </cols>
  <sheetData>
    <row r="1" spans="1:10" ht="18.75" x14ac:dyDescent="0.25">
      <c r="A1" s="427" t="s">
        <v>0</v>
      </c>
    </row>
    <row r="3" spans="1:10" x14ac:dyDescent="0.25">
      <c r="A3" s="5" t="s">
        <v>1</v>
      </c>
      <c r="B3" s="702" t="s">
        <v>10657</v>
      </c>
      <c r="C3" s="702"/>
      <c r="D3" s="702"/>
      <c r="E3" s="702"/>
      <c r="F3" s="702"/>
      <c r="G3" s="702"/>
    </row>
    <row r="4" spans="1:10" x14ac:dyDescent="0.25">
      <c r="A4" s="6" t="s">
        <v>2</v>
      </c>
      <c r="B4" s="699" t="s">
        <v>10658</v>
      </c>
      <c r="C4" s="699"/>
      <c r="D4" s="699"/>
      <c r="E4" s="699"/>
      <c r="F4" s="699"/>
      <c r="G4" s="699"/>
    </row>
    <row r="5" spans="1:10" x14ac:dyDescent="0.25">
      <c r="A5" s="6" t="s">
        <v>5</v>
      </c>
      <c r="B5" s="699" t="s">
        <v>4</v>
      </c>
      <c r="C5" s="699"/>
      <c r="D5" s="699"/>
      <c r="E5" s="699"/>
      <c r="F5" s="699"/>
      <c r="G5" s="699"/>
      <c r="I5" s="331" t="s">
        <v>57</v>
      </c>
      <c r="J5" s="331" t="s">
        <v>2</v>
      </c>
    </row>
    <row r="6" spans="1:10" x14ac:dyDescent="0.25">
      <c r="A6" s="6" t="s">
        <v>8</v>
      </c>
      <c r="B6" s="699" t="s">
        <v>9</v>
      </c>
      <c r="C6" s="699"/>
      <c r="D6" s="699"/>
      <c r="E6" s="699"/>
      <c r="F6" s="699"/>
      <c r="G6" s="699"/>
      <c r="I6" s="118" t="s">
        <v>1955</v>
      </c>
      <c r="J6" s="604" t="s">
        <v>1891</v>
      </c>
    </row>
    <row r="7" spans="1:10" x14ac:dyDescent="0.25">
      <c r="A7" s="6" t="s">
        <v>11</v>
      </c>
      <c r="B7" s="688" t="s">
        <v>10654</v>
      </c>
      <c r="C7" s="688"/>
      <c r="D7" s="688"/>
      <c r="E7" s="688"/>
      <c r="F7" s="688"/>
      <c r="G7" s="688"/>
      <c r="I7" s="118" t="s">
        <v>58</v>
      </c>
      <c r="J7" s="604" t="s">
        <v>10659</v>
      </c>
    </row>
    <row r="8" spans="1:10" x14ac:dyDescent="0.25">
      <c r="A8" s="6" t="s">
        <v>15</v>
      </c>
      <c r="B8" s="699" t="s">
        <v>63</v>
      </c>
      <c r="C8" s="699"/>
      <c r="D8" s="699"/>
      <c r="E8" s="699"/>
      <c r="F8" s="699"/>
      <c r="G8" s="699"/>
      <c r="I8" s="118" t="s">
        <v>59</v>
      </c>
      <c r="J8" s="604" t="s">
        <v>10660</v>
      </c>
    </row>
    <row r="9" spans="1:10" x14ac:dyDescent="0.25">
      <c r="A9" s="6" t="s">
        <v>17</v>
      </c>
      <c r="B9" s="699" t="s">
        <v>18</v>
      </c>
      <c r="C9" s="699"/>
      <c r="D9" s="699"/>
      <c r="E9" s="699"/>
      <c r="F9" s="699"/>
      <c r="G9" s="699"/>
      <c r="I9" s="118" t="s">
        <v>60</v>
      </c>
      <c r="J9" s="604" t="s">
        <v>10661</v>
      </c>
    </row>
    <row r="10" spans="1:10" x14ac:dyDescent="0.25">
      <c r="A10" s="6" t="s">
        <v>19</v>
      </c>
      <c r="B10" s="699" t="s">
        <v>70</v>
      </c>
      <c r="C10" s="699"/>
      <c r="D10" s="699"/>
      <c r="E10" s="699"/>
      <c r="F10" s="699"/>
      <c r="G10" s="699"/>
      <c r="I10" s="118" t="s">
        <v>61</v>
      </c>
      <c r="J10" s="604" t="s">
        <v>10662</v>
      </c>
    </row>
    <row r="11" spans="1:10" x14ac:dyDescent="0.25">
      <c r="A11" s="6" t="s">
        <v>22</v>
      </c>
      <c r="B11" s="688" t="s">
        <v>31</v>
      </c>
      <c r="C11" s="688"/>
      <c r="D11" s="688"/>
      <c r="E11" s="688"/>
      <c r="F11" s="688"/>
      <c r="G11" s="688"/>
      <c r="I11" s="118"/>
    </row>
    <row r="12" spans="1:10" x14ac:dyDescent="0.25">
      <c r="A12" s="6" t="s">
        <v>28</v>
      </c>
      <c r="B12" s="688" t="s">
        <v>10663</v>
      </c>
      <c r="C12" s="688"/>
      <c r="D12" s="688"/>
      <c r="E12" s="688"/>
      <c r="F12" s="688"/>
      <c r="G12" s="688"/>
      <c r="I12" s="118"/>
    </row>
    <row r="13" spans="1:10" x14ac:dyDescent="0.25">
      <c r="A13" s="6" t="s">
        <v>30</v>
      </c>
      <c r="B13" s="688" t="s">
        <v>3543</v>
      </c>
      <c r="C13" s="688"/>
      <c r="D13" s="688"/>
      <c r="E13" s="688"/>
      <c r="F13" s="688"/>
      <c r="G13" s="688"/>
      <c r="I13" s="118"/>
    </row>
    <row r="14" spans="1:10" x14ac:dyDescent="0.25">
      <c r="A14" s="6" t="s">
        <v>32</v>
      </c>
      <c r="B14" s="699" t="s">
        <v>132</v>
      </c>
      <c r="C14" s="699"/>
      <c r="D14" s="699"/>
      <c r="E14" s="699"/>
      <c r="F14" s="699"/>
      <c r="G14" s="699"/>
      <c r="I14" s="118"/>
    </row>
    <row r="15" spans="1:10" x14ac:dyDescent="0.25">
      <c r="A15" s="6" t="s">
        <v>36</v>
      </c>
      <c r="B15" s="688" t="s">
        <v>9</v>
      </c>
      <c r="C15" s="688"/>
      <c r="D15" s="688"/>
      <c r="E15" s="688"/>
      <c r="F15" s="688"/>
      <c r="G15" s="688"/>
    </row>
    <row r="16" spans="1:10" x14ac:dyDescent="0.25">
      <c r="A16" s="7" t="s">
        <v>37</v>
      </c>
      <c r="B16" s="699" t="s">
        <v>9</v>
      </c>
      <c r="C16" s="699"/>
      <c r="D16" s="699"/>
      <c r="E16" s="699"/>
      <c r="F16" s="699"/>
      <c r="G16" s="699"/>
    </row>
    <row r="17" spans="1:7" x14ac:dyDescent="0.25">
      <c r="A17" s="6" t="s">
        <v>43</v>
      </c>
      <c r="C17" s="12" t="e">
        <v>#DIV/0!</v>
      </c>
      <c r="D17" s="12" t="e">
        <v>#DIV/0!</v>
      </c>
      <c r="E17" s="12" t="e">
        <v>#DIV/0!</v>
      </c>
      <c r="F17" s="12" t="e">
        <v>#DIV/0!</v>
      </c>
      <c r="G17" s="12" t="e">
        <v>#DIV/0!</v>
      </c>
    </row>
    <row r="18" spans="1:7" x14ac:dyDescent="0.25">
      <c r="A18" s="6" t="s">
        <v>44</v>
      </c>
      <c r="C18" s="10"/>
      <c r="D18" s="10"/>
      <c r="E18" s="10"/>
      <c r="F18" s="9"/>
      <c r="G18" s="9"/>
    </row>
    <row r="19" spans="1:7" x14ac:dyDescent="0.25">
      <c r="A19" s="6" t="s">
        <v>45</v>
      </c>
      <c r="C19" s="12" t="e">
        <v>#DIV/0!</v>
      </c>
      <c r="D19" s="12" t="e">
        <v>#DIV/0!</v>
      </c>
      <c r="E19" s="12" t="e">
        <v>#DIV/0!</v>
      </c>
      <c r="F19" s="12" t="e">
        <v>#DIV/0!</v>
      </c>
      <c r="G19" s="12" t="e">
        <v>#DIV/0!</v>
      </c>
    </row>
    <row r="20" spans="1:7" x14ac:dyDescent="0.25">
      <c r="A20" s="6" t="s">
        <v>46</v>
      </c>
      <c r="C20" s="13"/>
      <c r="D20" s="13"/>
      <c r="E20" s="13"/>
      <c r="F20" s="13"/>
      <c r="G20" s="13"/>
    </row>
    <row r="21" spans="1:7" x14ac:dyDescent="0.25">
      <c r="A21" s="6" t="s">
        <v>47</v>
      </c>
      <c r="C21" s="12" t="e">
        <v>#DIV/0!</v>
      </c>
      <c r="D21" s="12" t="e">
        <v>#DIV/0!</v>
      </c>
      <c r="E21" s="12" t="e">
        <v>#DIV/0!</v>
      </c>
      <c r="F21" s="12" t="e">
        <v>#DIV/0!</v>
      </c>
      <c r="G21" s="12" t="e">
        <v>#DIV/0!</v>
      </c>
    </row>
    <row r="22" spans="1:7" x14ac:dyDescent="0.25">
      <c r="A22" s="6" t="s">
        <v>48</v>
      </c>
      <c r="C22" s="677" t="s">
        <v>51</v>
      </c>
      <c r="D22" s="677"/>
      <c r="E22" s="677"/>
      <c r="F22" s="677"/>
      <c r="G22" s="677"/>
    </row>
    <row r="23" spans="1:7" x14ac:dyDescent="0.25">
      <c r="A23" s="6" t="s">
        <v>49</v>
      </c>
      <c r="B23" s="16" t="s">
        <v>2</v>
      </c>
      <c r="C23" s="8" t="s">
        <v>38</v>
      </c>
      <c r="D23" s="8" t="s">
        <v>39</v>
      </c>
      <c r="E23" s="8" t="s">
        <v>40</v>
      </c>
      <c r="F23" s="8" t="s">
        <v>41</v>
      </c>
      <c r="G23" s="8" t="s">
        <v>42</v>
      </c>
    </row>
    <row r="24" spans="1:7" x14ac:dyDescent="0.25">
      <c r="A24" s="7" t="s">
        <v>50</v>
      </c>
    </row>
    <row r="25" spans="1:7" x14ac:dyDescent="0.25">
      <c r="A25" s="15" t="s">
        <v>52</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11:G11" xr:uid="{00000000-0002-0000-0403-000000000000}">
      <formula1>$AA$16:$AA$18</formula1>
    </dataValidation>
    <dataValidation type="list" allowBlank="1" showInputMessage="1" showErrorMessage="1" sqref="B9:G9" xr:uid="{00000000-0002-0000-0403-000001000000}">
      <formula1>$AA$14:$AA$15</formula1>
    </dataValidation>
    <dataValidation type="list" allowBlank="1" showInputMessage="1" showErrorMessage="1" sqref="B5:G5" xr:uid="{00000000-0002-0000-0403-000002000000}">
      <formula1>$AA$6:$AA$13</formula1>
    </dataValidation>
  </dataValidations>
  <pageMargins left="0.7" right="0.7" top="0.75" bottom="0.75" header="0.3" footer="0.3"/>
</worksheet>
</file>

<file path=xl/worksheets/sheet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3-000000000000}">
  <dimension ref="A1:G25"/>
  <sheetViews>
    <sheetView workbookViewId="0">
      <selection activeCell="I24" sqref="I24"/>
    </sheetView>
  </sheetViews>
  <sheetFormatPr defaultColWidth="9.140625" defaultRowHeight="15" x14ac:dyDescent="0.25"/>
  <cols>
    <col min="1" max="1" width="37.28515625" style="604" bestFit="1" customWidth="1"/>
    <col min="2" max="2" width="54.7109375" style="604" customWidth="1"/>
    <col min="3" max="16384" width="9.140625" style="604"/>
  </cols>
  <sheetData>
    <row r="1" spans="1:7" ht="18.75" x14ac:dyDescent="0.25">
      <c r="A1" s="427" t="s">
        <v>0</v>
      </c>
    </row>
    <row r="3" spans="1:7" x14ac:dyDescent="0.25">
      <c r="A3" s="5" t="s">
        <v>1</v>
      </c>
      <c r="B3" s="702" t="s">
        <v>133</v>
      </c>
      <c r="C3" s="702"/>
      <c r="D3" s="702"/>
      <c r="E3" s="702"/>
      <c r="F3" s="702"/>
      <c r="G3" s="702"/>
    </row>
    <row r="4" spans="1:7" x14ac:dyDescent="0.25">
      <c r="A4" s="6" t="s">
        <v>2</v>
      </c>
      <c r="B4" s="699" t="s">
        <v>10664</v>
      </c>
      <c r="C4" s="699"/>
      <c r="D4" s="699"/>
      <c r="E4" s="699"/>
      <c r="F4" s="699"/>
      <c r="G4" s="699"/>
    </row>
    <row r="5" spans="1:7" x14ac:dyDescent="0.25">
      <c r="A5" s="6" t="s">
        <v>5</v>
      </c>
      <c r="B5" s="699" t="s">
        <v>4</v>
      </c>
      <c r="C5" s="699"/>
      <c r="D5" s="699"/>
      <c r="E5" s="699"/>
      <c r="F5" s="699"/>
      <c r="G5" s="699"/>
    </row>
    <row r="6" spans="1:7" x14ac:dyDescent="0.25">
      <c r="A6" s="6" t="s">
        <v>8</v>
      </c>
      <c r="B6" s="699" t="s">
        <v>9</v>
      </c>
      <c r="C6" s="699"/>
      <c r="D6" s="699"/>
      <c r="E6" s="699"/>
      <c r="F6" s="699"/>
      <c r="G6" s="699"/>
    </row>
    <row r="7" spans="1:7" x14ac:dyDescent="0.25">
      <c r="A7" s="6" t="s">
        <v>11</v>
      </c>
      <c r="B7" s="688" t="s">
        <v>10654</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70</v>
      </c>
      <c r="C10" s="699"/>
      <c r="D10" s="699"/>
      <c r="E10" s="699"/>
      <c r="F10" s="699"/>
      <c r="G10" s="699"/>
    </row>
    <row r="11" spans="1:7" x14ac:dyDescent="0.25">
      <c r="A11" s="6" t="s">
        <v>22</v>
      </c>
      <c r="B11" s="688" t="s">
        <v>31</v>
      </c>
      <c r="C11" s="688"/>
      <c r="D11" s="688"/>
      <c r="E11" s="688"/>
      <c r="F11" s="688"/>
      <c r="G11" s="688"/>
    </row>
    <row r="12" spans="1:7" x14ac:dyDescent="0.25">
      <c r="A12" s="6" t="s">
        <v>28</v>
      </c>
      <c r="B12" s="688" t="s">
        <v>10665</v>
      </c>
      <c r="C12" s="688"/>
      <c r="D12" s="688"/>
      <c r="E12" s="688"/>
      <c r="F12" s="688"/>
      <c r="G12" s="688"/>
    </row>
    <row r="13" spans="1:7" x14ac:dyDescent="0.25">
      <c r="A13" s="6" t="s">
        <v>30</v>
      </c>
      <c r="B13" s="688" t="s">
        <v>10666</v>
      </c>
      <c r="C13" s="688"/>
      <c r="D13" s="688"/>
      <c r="E13" s="688"/>
      <c r="F13" s="688"/>
      <c r="G13" s="688"/>
    </row>
    <row r="14" spans="1:7" x14ac:dyDescent="0.25">
      <c r="A14" s="6" t="s">
        <v>32</v>
      </c>
      <c r="B14" s="699" t="s">
        <v>133</v>
      </c>
      <c r="C14" s="699"/>
      <c r="D14" s="699"/>
      <c r="E14" s="699"/>
      <c r="F14" s="699"/>
      <c r="G14" s="699"/>
    </row>
    <row r="15" spans="1:7" x14ac:dyDescent="0.25">
      <c r="A15" s="6" t="s">
        <v>36</v>
      </c>
      <c r="B15" s="688" t="s">
        <v>9</v>
      </c>
      <c r="C15" s="688"/>
      <c r="D15" s="688"/>
      <c r="E15" s="688"/>
      <c r="F15" s="688"/>
      <c r="G15" s="688"/>
    </row>
    <row r="16" spans="1:7" x14ac:dyDescent="0.25">
      <c r="A16" s="7" t="s">
        <v>37</v>
      </c>
      <c r="B16" s="699" t="s">
        <v>9</v>
      </c>
      <c r="C16" s="699"/>
      <c r="D16" s="699"/>
      <c r="E16" s="699"/>
      <c r="F16" s="699"/>
      <c r="G16" s="699"/>
    </row>
    <row r="17" spans="1:7" x14ac:dyDescent="0.25">
      <c r="A17" s="6" t="s">
        <v>43</v>
      </c>
      <c r="C17" s="12" t="e">
        <v>#DIV/0!</v>
      </c>
      <c r="D17" s="12" t="e">
        <v>#DIV/0!</v>
      </c>
      <c r="E17" s="12" t="e">
        <v>#DIV/0!</v>
      </c>
      <c r="F17" s="12" t="e">
        <v>#DIV/0!</v>
      </c>
      <c r="G17" s="12" t="e">
        <v>#DIV/0!</v>
      </c>
    </row>
    <row r="18" spans="1:7" x14ac:dyDescent="0.25">
      <c r="A18" s="6" t="s">
        <v>44</v>
      </c>
      <c r="C18" s="10"/>
      <c r="D18" s="10"/>
      <c r="E18" s="10"/>
      <c r="F18" s="9"/>
      <c r="G18" s="9"/>
    </row>
    <row r="19" spans="1:7" x14ac:dyDescent="0.25">
      <c r="A19" s="6" t="s">
        <v>45</v>
      </c>
      <c r="C19" s="12" t="e">
        <v>#DIV/0!</v>
      </c>
      <c r="D19" s="12" t="e">
        <v>#DIV/0!</v>
      </c>
      <c r="E19" s="12" t="e">
        <v>#DIV/0!</v>
      </c>
      <c r="F19" s="12" t="e">
        <v>#DIV/0!</v>
      </c>
      <c r="G19" s="12" t="e">
        <v>#DIV/0!</v>
      </c>
    </row>
    <row r="20" spans="1:7" x14ac:dyDescent="0.25">
      <c r="A20" s="6" t="s">
        <v>46</v>
      </c>
      <c r="C20" s="13"/>
      <c r="D20" s="13"/>
      <c r="E20" s="13"/>
      <c r="F20" s="13"/>
      <c r="G20" s="13"/>
    </row>
    <row r="21" spans="1:7" x14ac:dyDescent="0.25">
      <c r="A21" s="6" t="s">
        <v>47</v>
      </c>
      <c r="C21" s="12" t="e">
        <v>#DIV/0!</v>
      </c>
      <c r="D21" s="12" t="e">
        <v>#DIV/0!</v>
      </c>
      <c r="E21" s="12" t="e">
        <v>#DIV/0!</v>
      </c>
      <c r="F21" s="12" t="e">
        <v>#DIV/0!</v>
      </c>
      <c r="G21" s="12" t="e">
        <v>#DIV/0!</v>
      </c>
    </row>
    <row r="22" spans="1:7" x14ac:dyDescent="0.25">
      <c r="A22" s="6" t="s">
        <v>48</v>
      </c>
      <c r="C22" s="677" t="s">
        <v>51</v>
      </c>
      <c r="D22" s="677"/>
      <c r="E22" s="677"/>
      <c r="F22" s="677"/>
      <c r="G22" s="677"/>
    </row>
    <row r="23" spans="1:7" x14ac:dyDescent="0.25">
      <c r="A23" s="6" t="s">
        <v>49</v>
      </c>
      <c r="B23" s="16" t="s">
        <v>2</v>
      </c>
      <c r="C23" s="8" t="s">
        <v>38</v>
      </c>
      <c r="D23" s="8" t="s">
        <v>39</v>
      </c>
      <c r="E23" s="8" t="s">
        <v>40</v>
      </c>
      <c r="F23" s="8" t="s">
        <v>41</v>
      </c>
      <c r="G23" s="8" t="s">
        <v>42</v>
      </c>
    </row>
    <row r="24" spans="1:7" x14ac:dyDescent="0.25">
      <c r="A24" s="7" t="s">
        <v>50</v>
      </c>
    </row>
    <row r="25" spans="1:7" x14ac:dyDescent="0.25">
      <c r="A25" s="15" t="s">
        <v>52</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11:G11" xr:uid="{00000000-0002-0000-0503-000000000000}">
      <formula1>$AA$16:$AA$18</formula1>
    </dataValidation>
    <dataValidation type="list" allowBlank="1" showInputMessage="1" showErrorMessage="1" sqref="B9:G9" xr:uid="{00000000-0002-0000-0503-000001000000}">
      <formula1>$AA$14:$AA$15</formula1>
    </dataValidation>
    <dataValidation type="list" allowBlank="1" showInputMessage="1" showErrorMessage="1" sqref="B5:G5" xr:uid="{00000000-0002-0000-0503-000002000000}">
      <formula1>$AA$6:$AA$13</formula1>
    </dataValidation>
  </dataValidations>
  <pageMargins left="0.7" right="0.7" top="0.75" bottom="0.75" header="0.3" footer="0.3"/>
</worksheet>
</file>

<file path=xl/worksheets/sheet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3-000000000000}">
  <dimension ref="A1:G25"/>
  <sheetViews>
    <sheetView workbookViewId="0">
      <selection activeCell="B14" sqref="B14:G14"/>
    </sheetView>
  </sheetViews>
  <sheetFormatPr defaultColWidth="9.140625" defaultRowHeight="15" x14ac:dyDescent="0.25"/>
  <cols>
    <col min="1" max="1" width="37.28515625" style="604" bestFit="1" customWidth="1"/>
    <col min="2" max="2" width="55" style="604" customWidth="1"/>
    <col min="3" max="16384" width="9.140625" style="604"/>
  </cols>
  <sheetData>
    <row r="1" spans="1:7" ht="18.75" x14ac:dyDescent="0.25">
      <c r="A1" s="427" t="s">
        <v>0</v>
      </c>
    </row>
    <row r="3" spans="1:7" x14ac:dyDescent="0.25">
      <c r="A3" s="5" t="s">
        <v>1</v>
      </c>
      <c r="B3" s="702" t="s">
        <v>134</v>
      </c>
      <c r="C3" s="702"/>
      <c r="D3" s="702"/>
      <c r="E3" s="702"/>
      <c r="F3" s="702"/>
      <c r="G3" s="702"/>
    </row>
    <row r="4" spans="1:7" x14ac:dyDescent="0.25">
      <c r="A4" s="6" t="s">
        <v>2</v>
      </c>
      <c r="B4" s="699" t="s">
        <v>10667</v>
      </c>
      <c r="C4" s="699"/>
      <c r="D4" s="699"/>
      <c r="E4" s="699"/>
      <c r="F4" s="699"/>
      <c r="G4" s="699"/>
    </row>
    <row r="5" spans="1:7" x14ac:dyDescent="0.25">
      <c r="A5" s="6" t="s">
        <v>5</v>
      </c>
      <c r="B5" s="699" t="s">
        <v>4</v>
      </c>
      <c r="C5" s="699"/>
      <c r="D5" s="699"/>
      <c r="E5" s="699"/>
      <c r="F5" s="699"/>
      <c r="G5" s="699"/>
    </row>
    <row r="6" spans="1:7" x14ac:dyDescent="0.25">
      <c r="A6" s="6" t="s">
        <v>8</v>
      </c>
      <c r="B6" s="699" t="s">
        <v>9</v>
      </c>
      <c r="C6" s="699"/>
      <c r="D6" s="699"/>
      <c r="E6" s="699"/>
      <c r="F6" s="699"/>
      <c r="G6" s="699"/>
    </row>
    <row r="7" spans="1:7" x14ac:dyDescent="0.25">
      <c r="A7" s="6" t="s">
        <v>11</v>
      </c>
      <c r="B7" s="688" t="s">
        <v>10654</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70</v>
      </c>
      <c r="C10" s="699"/>
      <c r="D10" s="699"/>
      <c r="E10" s="699"/>
      <c r="F10" s="699"/>
      <c r="G10" s="699"/>
    </row>
    <row r="11" spans="1:7" x14ac:dyDescent="0.25">
      <c r="A11" s="6" t="s">
        <v>22</v>
      </c>
      <c r="B11" s="688" t="s">
        <v>31</v>
      </c>
      <c r="C11" s="688"/>
      <c r="D11" s="688"/>
      <c r="E11" s="688"/>
      <c r="F11" s="688"/>
      <c r="G11" s="688"/>
    </row>
    <row r="12" spans="1:7" x14ac:dyDescent="0.25">
      <c r="A12" s="6" t="s">
        <v>28</v>
      </c>
      <c r="B12" s="688" t="s">
        <v>10668</v>
      </c>
      <c r="C12" s="688"/>
      <c r="D12" s="688"/>
      <c r="E12" s="688"/>
      <c r="F12" s="688"/>
      <c r="G12" s="688"/>
    </row>
    <row r="13" spans="1:7" x14ac:dyDescent="0.25">
      <c r="A13" s="6" t="s">
        <v>30</v>
      </c>
      <c r="B13" s="688" t="s">
        <v>3543</v>
      </c>
      <c r="C13" s="688"/>
      <c r="D13" s="688"/>
      <c r="E13" s="688"/>
      <c r="F13" s="688"/>
      <c r="G13" s="688"/>
    </row>
    <row r="14" spans="1:7" x14ac:dyDescent="0.25">
      <c r="A14" s="6" t="s">
        <v>32</v>
      </c>
      <c r="B14" s="699" t="s">
        <v>134</v>
      </c>
      <c r="C14" s="699"/>
      <c r="D14" s="699"/>
      <c r="E14" s="699"/>
      <c r="F14" s="699"/>
      <c r="G14" s="699"/>
    </row>
    <row r="15" spans="1:7" x14ac:dyDescent="0.25">
      <c r="A15" s="6" t="s">
        <v>36</v>
      </c>
      <c r="B15" s="688" t="s">
        <v>9</v>
      </c>
      <c r="C15" s="688"/>
      <c r="D15" s="688"/>
      <c r="E15" s="688"/>
      <c r="F15" s="688"/>
      <c r="G15" s="688"/>
    </row>
    <row r="16" spans="1:7" x14ac:dyDescent="0.25">
      <c r="A16" s="7" t="s">
        <v>37</v>
      </c>
      <c r="B16" s="699" t="s">
        <v>9</v>
      </c>
      <c r="C16" s="699"/>
      <c r="D16" s="699"/>
      <c r="E16" s="699"/>
      <c r="F16" s="699"/>
      <c r="G16" s="699"/>
    </row>
    <row r="17" spans="1:7" x14ac:dyDescent="0.25">
      <c r="A17" s="6" t="s">
        <v>43</v>
      </c>
      <c r="C17" s="12" t="e">
        <v>#DIV/0!</v>
      </c>
      <c r="D17" s="12" t="e">
        <v>#DIV/0!</v>
      </c>
      <c r="E17" s="12" t="e">
        <v>#DIV/0!</v>
      </c>
      <c r="F17" s="12" t="e">
        <v>#DIV/0!</v>
      </c>
      <c r="G17" s="12" t="e">
        <v>#DIV/0!</v>
      </c>
    </row>
    <row r="18" spans="1:7" x14ac:dyDescent="0.25">
      <c r="A18" s="6" t="s">
        <v>44</v>
      </c>
      <c r="C18" s="10"/>
      <c r="D18" s="10"/>
      <c r="E18" s="10"/>
      <c r="F18" s="9"/>
      <c r="G18" s="9"/>
    </row>
    <row r="19" spans="1:7" x14ac:dyDescent="0.25">
      <c r="A19" s="6" t="s">
        <v>45</v>
      </c>
      <c r="C19" s="12" t="e">
        <v>#DIV/0!</v>
      </c>
      <c r="D19" s="12" t="e">
        <v>#DIV/0!</v>
      </c>
      <c r="E19" s="12" t="e">
        <v>#DIV/0!</v>
      </c>
      <c r="F19" s="12" t="e">
        <v>#DIV/0!</v>
      </c>
      <c r="G19" s="12" t="e">
        <v>#DIV/0!</v>
      </c>
    </row>
    <row r="20" spans="1:7" x14ac:dyDescent="0.25">
      <c r="A20" s="6" t="s">
        <v>46</v>
      </c>
      <c r="C20" s="13"/>
      <c r="D20" s="13"/>
      <c r="E20" s="13"/>
      <c r="F20" s="13"/>
      <c r="G20" s="13"/>
    </row>
    <row r="21" spans="1:7" x14ac:dyDescent="0.25">
      <c r="A21" s="6" t="s">
        <v>47</v>
      </c>
      <c r="C21" s="12" t="e">
        <v>#DIV/0!</v>
      </c>
      <c r="D21" s="12" t="e">
        <v>#DIV/0!</v>
      </c>
      <c r="E21" s="12" t="e">
        <v>#DIV/0!</v>
      </c>
      <c r="F21" s="12" t="e">
        <v>#DIV/0!</v>
      </c>
      <c r="G21" s="12" t="e">
        <v>#DIV/0!</v>
      </c>
    </row>
    <row r="22" spans="1:7" x14ac:dyDescent="0.25">
      <c r="A22" s="6" t="s">
        <v>48</v>
      </c>
      <c r="C22" s="677" t="s">
        <v>51</v>
      </c>
      <c r="D22" s="677"/>
      <c r="E22" s="677"/>
      <c r="F22" s="677"/>
      <c r="G22" s="677"/>
    </row>
    <row r="23" spans="1:7" x14ac:dyDescent="0.25">
      <c r="A23" s="6" t="s">
        <v>49</v>
      </c>
      <c r="B23" s="16" t="s">
        <v>2</v>
      </c>
      <c r="C23" s="8" t="s">
        <v>38</v>
      </c>
      <c r="D23" s="8" t="s">
        <v>39</v>
      </c>
      <c r="E23" s="8" t="s">
        <v>40</v>
      </c>
      <c r="F23" s="8" t="s">
        <v>41</v>
      </c>
      <c r="G23" s="8" t="s">
        <v>42</v>
      </c>
    </row>
    <row r="24" spans="1:7" x14ac:dyDescent="0.25">
      <c r="A24" s="7" t="s">
        <v>50</v>
      </c>
    </row>
    <row r="25" spans="1:7" x14ac:dyDescent="0.25">
      <c r="A25" s="15" t="s">
        <v>52</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5:G5" xr:uid="{00000000-0002-0000-0603-000000000000}">
      <formula1>$AA$6:$AA$13</formula1>
    </dataValidation>
    <dataValidation type="list" allowBlank="1" showInputMessage="1" showErrorMessage="1" sqref="B9:G9" xr:uid="{00000000-0002-0000-0603-000001000000}">
      <formula1>$AA$14:$AA$15</formula1>
    </dataValidation>
    <dataValidation type="list" allowBlank="1" showInputMessage="1" showErrorMessage="1" sqref="B11:G11" xr:uid="{00000000-0002-0000-0603-000002000000}">
      <formula1>$AA$16:$AA$18</formula1>
    </dataValidation>
  </dataValidations>
  <pageMargins left="0.7" right="0.7" top="0.75" bottom="0.75" header="0.3" footer="0.3"/>
</worksheet>
</file>

<file path=xl/worksheets/sheet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3-000000000000}">
  <dimension ref="A1:J25"/>
  <sheetViews>
    <sheetView workbookViewId="0">
      <selection activeCell="B14" sqref="B14:G14"/>
    </sheetView>
  </sheetViews>
  <sheetFormatPr defaultColWidth="9.140625" defaultRowHeight="15" x14ac:dyDescent="0.25"/>
  <cols>
    <col min="1" max="1" width="37.28515625" style="604" bestFit="1" customWidth="1"/>
    <col min="2" max="2" width="54.28515625" style="604" customWidth="1"/>
    <col min="3" max="9" width="9.140625" style="604"/>
    <col min="10" max="10" width="44.5703125" style="604" bestFit="1" customWidth="1"/>
    <col min="11" max="16384" width="9.140625" style="604"/>
  </cols>
  <sheetData>
    <row r="1" spans="1:10" ht="18.75" x14ac:dyDescent="0.25">
      <c r="A1" s="427" t="s">
        <v>0</v>
      </c>
    </row>
    <row r="3" spans="1:10" x14ac:dyDescent="0.25">
      <c r="A3" s="5" t="s">
        <v>1</v>
      </c>
      <c r="B3" s="702" t="s">
        <v>135</v>
      </c>
      <c r="C3" s="702"/>
      <c r="D3" s="702"/>
      <c r="E3" s="702"/>
      <c r="F3" s="702"/>
      <c r="G3" s="702"/>
    </row>
    <row r="4" spans="1:10" x14ac:dyDescent="0.25">
      <c r="A4" s="6" t="s">
        <v>2</v>
      </c>
      <c r="B4" s="699" t="s">
        <v>10669</v>
      </c>
      <c r="C4" s="699"/>
      <c r="D4" s="699"/>
      <c r="E4" s="699"/>
      <c r="F4" s="699"/>
      <c r="G4" s="699"/>
      <c r="I4" s="331" t="s">
        <v>57</v>
      </c>
      <c r="J4" s="331" t="s">
        <v>2</v>
      </c>
    </row>
    <row r="5" spans="1:10" x14ac:dyDescent="0.25">
      <c r="A5" s="6" t="s">
        <v>5</v>
      </c>
      <c r="B5" s="699" t="s">
        <v>4</v>
      </c>
      <c r="C5" s="699"/>
      <c r="D5" s="699"/>
      <c r="E5" s="699"/>
      <c r="F5" s="699"/>
      <c r="G5" s="699"/>
      <c r="I5" s="118" t="s">
        <v>1955</v>
      </c>
      <c r="J5" s="604" t="s">
        <v>1891</v>
      </c>
    </row>
    <row r="6" spans="1:10" x14ac:dyDescent="0.25">
      <c r="A6" s="6" t="s">
        <v>8</v>
      </c>
      <c r="B6" s="699" t="s">
        <v>9</v>
      </c>
      <c r="C6" s="699"/>
      <c r="D6" s="699"/>
      <c r="E6" s="699"/>
      <c r="F6" s="699"/>
      <c r="G6" s="699"/>
      <c r="I6" s="118" t="s">
        <v>58</v>
      </c>
      <c r="J6" s="604" t="s">
        <v>6381</v>
      </c>
    </row>
    <row r="7" spans="1:10" x14ac:dyDescent="0.25">
      <c r="A7" s="6" t="s">
        <v>11</v>
      </c>
      <c r="B7" s="688" t="s">
        <v>10670</v>
      </c>
      <c r="C7" s="688"/>
      <c r="D7" s="688"/>
      <c r="E7" s="688"/>
      <c r="F7" s="688"/>
      <c r="G7" s="688"/>
      <c r="I7" s="118" t="s">
        <v>59</v>
      </c>
      <c r="J7" s="604" t="s">
        <v>6382</v>
      </c>
    </row>
    <row r="8" spans="1:10" x14ac:dyDescent="0.25">
      <c r="A8" s="6" t="s">
        <v>15</v>
      </c>
      <c r="B8" s="699" t="s">
        <v>63</v>
      </c>
      <c r="C8" s="699"/>
      <c r="D8" s="699"/>
      <c r="E8" s="699"/>
      <c r="F8" s="699"/>
      <c r="G8" s="699"/>
      <c r="I8" s="118" t="s">
        <v>60</v>
      </c>
      <c r="J8" s="604" t="s">
        <v>6384</v>
      </c>
    </row>
    <row r="9" spans="1:10" x14ac:dyDescent="0.25">
      <c r="A9" s="6" t="s">
        <v>17</v>
      </c>
      <c r="B9" s="699" t="s">
        <v>18</v>
      </c>
      <c r="C9" s="699"/>
      <c r="D9" s="699"/>
      <c r="E9" s="699"/>
      <c r="F9" s="699"/>
      <c r="G9" s="699"/>
      <c r="I9" s="118" t="s">
        <v>61</v>
      </c>
      <c r="J9" s="604" t="s">
        <v>6385</v>
      </c>
    </row>
    <row r="10" spans="1:10" x14ac:dyDescent="0.25">
      <c r="A10" s="6" t="s">
        <v>19</v>
      </c>
      <c r="B10" s="699" t="s">
        <v>70</v>
      </c>
      <c r="C10" s="699"/>
      <c r="D10" s="699"/>
      <c r="E10" s="699"/>
      <c r="F10" s="699"/>
      <c r="G10" s="699"/>
      <c r="I10" s="118"/>
    </row>
    <row r="11" spans="1:10" x14ac:dyDescent="0.25">
      <c r="A11" s="6" t="s">
        <v>22</v>
      </c>
      <c r="B11" s="688" t="s">
        <v>31</v>
      </c>
      <c r="C11" s="688"/>
      <c r="D11" s="688"/>
      <c r="E11" s="688"/>
      <c r="F11" s="688"/>
      <c r="G11" s="688"/>
      <c r="I11" s="118"/>
    </row>
    <row r="12" spans="1:10" x14ac:dyDescent="0.25">
      <c r="A12" s="6" t="s">
        <v>28</v>
      </c>
      <c r="B12" s="688" t="s">
        <v>6387</v>
      </c>
      <c r="C12" s="688"/>
      <c r="D12" s="688"/>
      <c r="E12" s="688"/>
      <c r="F12" s="688"/>
      <c r="G12" s="688"/>
    </row>
    <row r="13" spans="1:10" x14ac:dyDescent="0.25">
      <c r="A13" s="6" t="s">
        <v>30</v>
      </c>
      <c r="B13" s="688" t="s">
        <v>10636</v>
      </c>
      <c r="C13" s="688"/>
      <c r="D13" s="688"/>
      <c r="E13" s="688"/>
      <c r="F13" s="688"/>
      <c r="G13" s="688"/>
    </row>
    <row r="14" spans="1:10" x14ac:dyDescent="0.25">
      <c r="A14" s="6" t="s">
        <v>32</v>
      </c>
      <c r="B14" s="699" t="s">
        <v>10671</v>
      </c>
      <c r="C14" s="699"/>
      <c r="D14" s="699"/>
      <c r="E14" s="699"/>
      <c r="F14" s="699"/>
      <c r="G14" s="699"/>
    </row>
    <row r="15" spans="1:10" x14ac:dyDescent="0.25">
      <c r="A15" s="6" t="s">
        <v>36</v>
      </c>
      <c r="B15" s="688" t="s">
        <v>9</v>
      </c>
      <c r="C15" s="688"/>
      <c r="D15" s="688"/>
      <c r="E15" s="688"/>
      <c r="F15" s="688"/>
      <c r="G15" s="688"/>
    </row>
    <row r="16" spans="1:10" x14ac:dyDescent="0.25">
      <c r="A16" s="7" t="s">
        <v>37</v>
      </c>
      <c r="B16" s="699" t="s">
        <v>9</v>
      </c>
      <c r="C16" s="699"/>
      <c r="D16" s="699"/>
      <c r="E16" s="699"/>
      <c r="F16" s="699"/>
      <c r="G16" s="699"/>
    </row>
    <row r="17" spans="1:7" x14ac:dyDescent="0.25">
      <c r="A17" s="6" t="s">
        <v>43</v>
      </c>
      <c r="C17" s="12" t="e">
        <v>#DIV/0!</v>
      </c>
      <c r="D17" s="12" t="e">
        <v>#DIV/0!</v>
      </c>
      <c r="E17" s="12" t="e">
        <v>#DIV/0!</v>
      </c>
      <c r="F17" s="12" t="e">
        <v>#DIV/0!</v>
      </c>
      <c r="G17" s="12" t="e">
        <v>#DIV/0!</v>
      </c>
    </row>
    <row r="18" spans="1:7" x14ac:dyDescent="0.25">
      <c r="A18" s="6" t="s">
        <v>44</v>
      </c>
      <c r="C18" s="10"/>
      <c r="D18" s="10"/>
      <c r="E18" s="10"/>
      <c r="F18" s="9"/>
      <c r="G18" s="9"/>
    </row>
    <row r="19" spans="1:7" x14ac:dyDescent="0.25">
      <c r="A19" s="6" t="s">
        <v>45</v>
      </c>
      <c r="C19" s="12" t="e">
        <v>#DIV/0!</v>
      </c>
      <c r="D19" s="12" t="e">
        <v>#DIV/0!</v>
      </c>
      <c r="E19" s="12" t="e">
        <v>#DIV/0!</v>
      </c>
      <c r="F19" s="12" t="e">
        <v>#DIV/0!</v>
      </c>
      <c r="G19" s="12" t="e">
        <v>#DIV/0!</v>
      </c>
    </row>
    <row r="20" spans="1:7" x14ac:dyDescent="0.25">
      <c r="A20" s="6" t="s">
        <v>46</v>
      </c>
      <c r="C20" s="13"/>
      <c r="D20" s="13"/>
      <c r="E20" s="13"/>
      <c r="F20" s="13"/>
      <c r="G20" s="13"/>
    </row>
    <row r="21" spans="1:7" x14ac:dyDescent="0.25">
      <c r="A21" s="6" t="s">
        <v>47</v>
      </c>
      <c r="C21" s="12" t="e">
        <v>#DIV/0!</v>
      </c>
      <c r="D21" s="12" t="e">
        <v>#DIV/0!</v>
      </c>
      <c r="E21" s="12" t="e">
        <v>#DIV/0!</v>
      </c>
      <c r="F21" s="12" t="e">
        <v>#DIV/0!</v>
      </c>
      <c r="G21" s="12" t="e">
        <v>#DIV/0!</v>
      </c>
    </row>
    <row r="22" spans="1:7" x14ac:dyDescent="0.25">
      <c r="A22" s="6" t="s">
        <v>48</v>
      </c>
      <c r="C22" s="677" t="s">
        <v>51</v>
      </c>
      <c r="D22" s="677"/>
      <c r="E22" s="677"/>
      <c r="F22" s="677"/>
      <c r="G22" s="677"/>
    </row>
    <row r="23" spans="1:7" x14ac:dyDescent="0.25">
      <c r="A23" s="6" t="s">
        <v>49</v>
      </c>
      <c r="B23" s="16" t="s">
        <v>2</v>
      </c>
      <c r="C23" s="8" t="s">
        <v>38</v>
      </c>
      <c r="D23" s="8" t="s">
        <v>39</v>
      </c>
      <c r="E23" s="8" t="s">
        <v>40</v>
      </c>
      <c r="F23" s="8" t="s">
        <v>41</v>
      </c>
      <c r="G23" s="8" t="s">
        <v>42</v>
      </c>
    </row>
    <row r="24" spans="1:7" x14ac:dyDescent="0.25">
      <c r="A24" s="7" t="s">
        <v>50</v>
      </c>
    </row>
    <row r="25" spans="1:7" x14ac:dyDescent="0.25">
      <c r="A25" s="15" t="s">
        <v>52</v>
      </c>
    </row>
  </sheetData>
  <mergeCells count="15">
    <mergeCell ref="B15:G15"/>
    <mergeCell ref="B16:G16"/>
    <mergeCell ref="C22:G22"/>
    <mergeCell ref="B9:G9"/>
    <mergeCell ref="B10:G10"/>
    <mergeCell ref="B11:G11"/>
    <mergeCell ref="B12:G12"/>
    <mergeCell ref="B13:G13"/>
    <mergeCell ref="B14:G14"/>
    <mergeCell ref="B8:G8"/>
    <mergeCell ref="B3:G3"/>
    <mergeCell ref="B4:G4"/>
    <mergeCell ref="B5:G5"/>
    <mergeCell ref="B6:G6"/>
    <mergeCell ref="B7:G7"/>
  </mergeCells>
  <dataValidations count="3">
    <dataValidation type="list" allowBlank="1" showInputMessage="1" showErrorMessage="1" sqref="B5:G5" xr:uid="{00000000-0002-0000-0703-000000000000}">
      <formula1>$AA$6:$AA$13</formula1>
    </dataValidation>
    <dataValidation type="list" allowBlank="1" showInputMessage="1" showErrorMessage="1" sqref="B9:G9" xr:uid="{00000000-0002-0000-0703-000001000000}">
      <formula1>$AA$14:$AA$15</formula1>
    </dataValidation>
    <dataValidation type="list" allowBlank="1" showInputMessage="1" showErrorMessage="1" sqref="B11:G11" xr:uid="{00000000-0002-0000-0703-000002000000}">
      <formula1>$AA$16:$AA$18</formula1>
    </dataValidation>
  </dataValidations>
  <pageMargins left="0.7" right="0.7" top="0.75" bottom="0.75" header="0.3" footer="0.3"/>
</worksheet>
</file>

<file path=xl/worksheets/sheet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3-000000000000}">
  <dimension ref="A1:G25"/>
  <sheetViews>
    <sheetView workbookViewId="0">
      <selection activeCell="B14" sqref="B14:G14"/>
    </sheetView>
  </sheetViews>
  <sheetFormatPr defaultColWidth="9.140625" defaultRowHeight="15" x14ac:dyDescent="0.25"/>
  <cols>
    <col min="1" max="1" width="37.28515625" style="604" bestFit="1" customWidth="1"/>
    <col min="2" max="2" width="54" style="604" customWidth="1"/>
    <col min="3" max="16384" width="9.140625" style="604"/>
  </cols>
  <sheetData>
    <row r="1" spans="1:7" ht="18.75" x14ac:dyDescent="0.25">
      <c r="A1" s="427" t="s">
        <v>0</v>
      </c>
    </row>
    <row r="3" spans="1:7" x14ac:dyDescent="0.25">
      <c r="A3" s="5" t="s">
        <v>1</v>
      </c>
      <c r="B3" s="702" t="s">
        <v>10672</v>
      </c>
      <c r="C3" s="702"/>
      <c r="D3" s="702"/>
      <c r="E3" s="702"/>
      <c r="F3" s="702"/>
      <c r="G3" s="702"/>
    </row>
    <row r="4" spans="1:7" x14ac:dyDescent="0.25">
      <c r="A4" s="6" t="s">
        <v>2</v>
      </c>
      <c r="B4" s="699" t="s">
        <v>10673</v>
      </c>
      <c r="C4" s="699"/>
      <c r="D4" s="699"/>
      <c r="E4" s="699"/>
      <c r="F4" s="699"/>
      <c r="G4" s="699"/>
    </row>
    <row r="5" spans="1:7" x14ac:dyDescent="0.25">
      <c r="A5" s="6" t="s">
        <v>5</v>
      </c>
      <c r="B5" s="699" t="s">
        <v>4</v>
      </c>
      <c r="C5" s="699"/>
      <c r="D5" s="699"/>
      <c r="E5" s="699"/>
      <c r="F5" s="699"/>
      <c r="G5" s="699"/>
    </row>
    <row r="6" spans="1:7" x14ac:dyDescent="0.25">
      <c r="A6" s="6" t="s">
        <v>8</v>
      </c>
      <c r="B6" s="699" t="s">
        <v>9</v>
      </c>
      <c r="C6" s="699"/>
      <c r="D6" s="699"/>
      <c r="E6" s="699"/>
      <c r="F6" s="699"/>
      <c r="G6" s="699"/>
    </row>
    <row r="7" spans="1:7" x14ac:dyDescent="0.25">
      <c r="A7" s="6" t="s">
        <v>11</v>
      </c>
      <c r="B7" s="688" t="s">
        <v>10670</v>
      </c>
      <c r="C7" s="688"/>
      <c r="D7" s="688"/>
      <c r="E7" s="688"/>
      <c r="F7" s="688"/>
      <c r="G7" s="688"/>
    </row>
    <row r="8" spans="1:7" x14ac:dyDescent="0.25">
      <c r="A8" s="6" t="s">
        <v>15</v>
      </c>
      <c r="B8" s="425" t="s">
        <v>63</v>
      </c>
      <c r="C8" s="425"/>
      <c r="D8" s="425"/>
      <c r="E8" s="425"/>
      <c r="F8" s="425"/>
      <c r="G8" s="425"/>
    </row>
    <row r="9" spans="1:7" x14ac:dyDescent="0.25">
      <c r="A9" s="6" t="s">
        <v>17</v>
      </c>
      <c r="B9" s="425" t="s">
        <v>18</v>
      </c>
      <c r="C9" s="425"/>
      <c r="D9" s="425"/>
      <c r="E9" s="425"/>
      <c r="F9" s="425"/>
      <c r="G9" s="425"/>
    </row>
    <row r="10" spans="1:7" x14ac:dyDescent="0.25">
      <c r="A10" s="6" t="s">
        <v>19</v>
      </c>
      <c r="B10" s="425" t="s">
        <v>70</v>
      </c>
      <c r="C10" s="425"/>
      <c r="D10" s="425"/>
      <c r="E10" s="425"/>
      <c r="F10" s="425"/>
      <c r="G10" s="425"/>
    </row>
    <row r="11" spans="1:7" x14ac:dyDescent="0.25">
      <c r="A11" s="6" t="s">
        <v>22</v>
      </c>
      <c r="B11" s="688" t="s">
        <v>31</v>
      </c>
      <c r="C11" s="688"/>
      <c r="D11" s="688"/>
      <c r="E11" s="688"/>
      <c r="F11" s="688"/>
      <c r="G11" s="688"/>
    </row>
    <row r="12" spans="1:7" x14ac:dyDescent="0.25">
      <c r="A12" s="6" t="s">
        <v>28</v>
      </c>
      <c r="B12" s="688" t="s">
        <v>10674</v>
      </c>
      <c r="C12" s="688"/>
      <c r="D12" s="688"/>
      <c r="E12" s="688"/>
      <c r="F12" s="688"/>
      <c r="G12" s="688"/>
    </row>
    <row r="13" spans="1:7" x14ac:dyDescent="0.25">
      <c r="A13" s="6" t="s">
        <v>30</v>
      </c>
      <c r="B13" s="688" t="s">
        <v>10636</v>
      </c>
      <c r="C13" s="688"/>
      <c r="D13" s="688"/>
      <c r="E13" s="688"/>
      <c r="F13" s="688"/>
      <c r="G13" s="688"/>
    </row>
    <row r="14" spans="1:7" x14ac:dyDescent="0.25">
      <c r="A14" s="6" t="s">
        <v>32</v>
      </c>
      <c r="B14" s="604" t="s">
        <v>10675</v>
      </c>
    </row>
    <row r="15" spans="1:7" x14ac:dyDescent="0.25">
      <c r="A15" s="6" t="s">
        <v>36</v>
      </c>
    </row>
    <row r="16" spans="1:7" x14ac:dyDescent="0.25">
      <c r="A16" s="7" t="s">
        <v>37</v>
      </c>
      <c r="B16" s="699"/>
      <c r="C16" s="699"/>
      <c r="D16" s="699"/>
      <c r="E16" s="699"/>
      <c r="F16" s="699"/>
      <c r="G16" s="699"/>
    </row>
    <row r="17" spans="1:7" x14ac:dyDescent="0.25">
      <c r="A17" s="6" t="s">
        <v>43</v>
      </c>
      <c r="B17" s="688" t="s">
        <v>9</v>
      </c>
      <c r="C17" s="688"/>
      <c r="D17" s="688"/>
      <c r="E17" s="688"/>
      <c r="F17" s="688"/>
      <c r="G17" s="688"/>
    </row>
    <row r="18" spans="1:7" x14ac:dyDescent="0.25">
      <c r="A18" s="6" t="s">
        <v>44</v>
      </c>
      <c r="B18" s="699" t="s">
        <v>9</v>
      </c>
      <c r="C18" s="699"/>
      <c r="D18" s="699"/>
      <c r="E18" s="699"/>
      <c r="F18" s="699"/>
      <c r="G18" s="699"/>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C24" s="677" t="s">
        <v>51</v>
      </c>
      <c r="D24" s="677"/>
      <c r="E24" s="677"/>
      <c r="F24" s="677"/>
      <c r="G24" s="677"/>
    </row>
    <row r="25" spans="1:7" x14ac:dyDescent="0.25">
      <c r="A25" s="15" t="s">
        <v>52</v>
      </c>
      <c r="B25" s="16" t="s">
        <v>2</v>
      </c>
      <c r="C25" s="8" t="s">
        <v>38</v>
      </c>
      <c r="D25" s="8" t="s">
        <v>39</v>
      </c>
      <c r="E25" s="8" t="s">
        <v>40</v>
      </c>
      <c r="F25" s="8" t="s">
        <v>41</v>
      </c>
      <c r="G25" s="8" t="s">
        <v>42</v>
      </c>
    </row>
  </sheetData>
  <mergeCells count="12">
    <mergeCell ref="C24:G24"/>
    <mergeCell ref="B3:G3"/>
    <mergeCell ref="B4:G4"/>
    <mergeCell ref="B5:G5"/>
    <mergeCell ref="B6:G6"/>
    <mergeCell ref="B7:G7"/>
    <mergeCell ref="B11:G11"/>
    <mergeCell ref="B12:G12"/>
    <mergeCell ref="B13:G13"/>
    <mergeCell ref="B16:G16"/>
    <mergeCell ref="B17:G17"/>
    <mergeCell ref="B18:G18"/>
  </mergeCells>
  <dataValidations count="3">
    <dataValidation type="list" allowBlank="1" showInputMessage="1" showErrorMessage="1" sqref="B5:G5" xr:uid="{00000000-0002-0000-0803-000000000000}">
      <formula1>$AA$6:$AA$13</formula1>
    </dataValidation>
    <dataValidation type="list" allowBlank="1" showInputMessage="1" showErrorMessage="1" sqref="B9:G9" xr:uid="{00000000-0002-0000-0803-000001000000}">
      <formula1>$AA$14:$AA$15</formula1>
    </dataValidation>
    <dataValidation type="list" allowBlank="1" showInputMessage="1" showErrorMessage="1" sqref="B11:G11" xr:uid="{00000000-0002-0000-0803-000002000000}">
      <formula1>$AA$16:$AA$18</formula1>
    </dataValidation>
  </dataValidations>
  <pageMargins left="0.7" right="0.7" top="0.75" bottom="0.75" header="0.3" footer="0.3"/>
</worksheet>
</file>

<file path=xl/worksheets/sheet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3-000000000000}">
  <dimension ref="A1:J32"/>
  <sheetViews>
    <sheetView workbookViewId="0">
      <selection activeCell="B14" sqref="B14:G14"/>
    </sheetView>
  </sheetViews>
  <sheetFormatPr defaultColWidth="9.140625" defaultRowHeight="15" x14ac:dyDescent="0.25"/>
  <cols>
    <col min="1" max="1" width="37.28515625" style="604" customWidth="1"/>
    <col min="2" max="2" width="57.5703125" style="604" customWidth="1"/>
    <col min="3" max="9" width="9.140625" style="604"/>
    <col min="10" max="10" width="20.4257812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10676</v>
      </c>
      <c r="C3" s="702"/>
      <c r="D3" s="702"/>
      <c r="E3" s="702"/>
      <c r="F3" s="702"/>
      <c r="G3" s="702"/>
    </row>
    <row r="4" spans="1:10" x14ac:dyDescent="0.25">
      <c r="A4" s="6" t="s">
        <v>2</v>
      </c>
      <c r="B4" s="699" t="s">
        <v>10677</v>
      </c>
      <c r="C4" s="699"/>
      <c r="D4" s="699"/>
      <c r="E4" s="699"/>
      <c r="F4" s="699"/>
      <c r="G4" s="699"/>
    </row>
    <row r="5" spans="1:10" x14ac:dyDescent="0.25">
      <c r="A5" s="6" t="s">
        <v>5</v>
      </c>
      <c r="B5" s="699" t="s">
        <v>3219</v>
      </c>
      <c r="C5" s="699"/>
      <c r="D5" s="699"/>
      <c r="E5" s="699"/>
      <c r="F5" s="699"/>
      <c r="G5" s="699"/>
      <c r="I5" s="331" t="s">
        <v>57</v>
      </c>
      <c r="J5" s="331" t="s">
        <v>2</v>
      </c>
    </row>
    <row r="6" spans="1:10" x14ac:dyDescent="0.25">
      <c r="A6" s="6" t="s">
        <v>8</v>
      </c>
      <c r="B6" s="699"/>
      <c r="C6" s="699"/>
      <c r="D6" s="699"/>
      <c r="E6" s="699"/>
      <c r="F6" s="699"/>
      <c r="G6" s="699"/>
      <c r="I6" s="118" t="s">
        <v>58</v>
      </c>
      <c r="J6" s="604" t="s">
        <v>136</v>
      </c>
    </row>
    <row r="7" spans="1:10" x14ac:dyDescent="0.25">
      <c r="A7" s="6" t="s">
        <v>11</v>
      </c>
      <c r="B7" s="688" t="s">
        <v>10678</v>
      </c>
      <c r="C7" s="688"/>
      <c r="D7" s="688"/>
      <c r="E7" s="688"/>
      <c r="F7" s="688"/>
      <c r="G7" s="688"/>
      <c r="I7" s="118" t="s">
        <v>59</v>
      </c>
      <c r="J7" s="604" t="s">
        <v>10679</v>
      </c>
    </row>
    <row r="8" spans="1:10" x14ac:dyDescent="0.25">
      <c r="A8" s="6" t="s">
        <v>15</v>
      </c>
      <c r="B8" s="699"/>
      <c r="C8" s="699"/>
      <c r="D8" s="699"/>
      <c r="E8" s="699"/>
      <c r="F8" s="699"/>
      <c r="G8" s="699"/>
      <c r="I8" s="118" t="s">
        <v>60</v>
      </c>
      <c r="J8" s="604" t="s">
        <v>10680</v>
      </c>
    </row>
    <row r="9" spans="1:10" x14ac:dyDescent="0.25">
      <c r="A9" s="6" t="s">
        <v>17</v>
      </c>
      <c r="B9" s="699" t="s">
        <v>18</v>
      </c>
      <c r="C9" s="699"/>
      <c r="D9" s="699"/>
      <c r="E9" s="699"/>
      <c r="F9" s="699"/>
      <c r="G9" s="699"/>
      <c r="I9" s="118" t="s">
        <v>61</v>
      </c>
      <c r="J9" s="604" t="s">
        <v>10681</v>
      </c>
    </row>
    <row r="10" spans="1:10" x14ac:dyDescent="0.25">
      <c r="A10" s="6" t="s">
        <v>19</v>
      </c>
      <c r="B10" s="699" t="s">
        <v>70</v>
      </c>
      <c r="C10" s="699"/>
      <c r="D10" s="699"/>
      <c r="E10" s="699"/>
      <c r="F10" s="699"/>
      <c r="G10" s="699"/>
      <c r="I10" s="118"/>
    </row>
    <row r="11" spans="1:10" x14ac:dyDescent="0.25">
      <c r="A11" s="6" t="s">
        <v>22</v>
      </c>
      <c r="B11" s="688" t="s">
        <v>10682</v>
      </c>
      <c r="C11" s="688"/>
      <c r="D11" s="688"/>
      <c r="E11" s="688"/>
      <c r="F11" s="688"/>
      <c r="G11" s="688"/>
      <c r="I11" s="118"/>
    </row>
    <row r="12" spans="1:10" x14ac:dyDescent="0.25">
      <c r="A12" s="6" t="s">
        <v>28</v>
      </c>
      <c r="B12" s="688" t="s">
        <v>10683</v>
      </c>
      <c r="C12" s="688"/>
      <c r="D12" s="688"/>
      <c r="E12" s="688"/>
      <c r="F12" s="688"/>
      <c r="G12" s="688"/>
      <c r="I12" s="118"/>
    </row>
    <row r="13" spans="1:10" x14ac:dyDescent="0.25">
      <c r="A13" s="6" t="s">
        <v>30</v>
      </c>
      <c r="B13" s="688" t="s">
        <v>10684</v>
      </c>
      <c r="C13" s="688"/>
      <c r="D13" s="688"/>
      <c r="E13" s="688"/>
      <c r="F13" s="688"/>
      <c r="G13" s="688"/>
      <c r="I13" s="118"/>
    </row>
    <row r="14" spans="1:10" x14ac:dyDescent="0.25">
      <c r="A14" s="6" t="s">
        <v>32</v>
      </c>
      <c r="B14" s="782"/>
      <c r="C14" s="782"/>
      <c r="D14" s="782"/>
      <c r="E14" s="782"/>
      <c r="F14" s="782"/>
      <c r="G14" s="782"/>
    </row>
    <row r="15" spans="1:10" x14ac:dyDescent="0.25">
      <c r="A15" s="6" t="s">
        <v>36</v>
      </c>
      <c r="B15" s="699"/>
      <c r="C15" s="699"/>
      <c r="D15" s="699"/>
      <c r="E15" s="699"/>
      <c r="F15" s="699"/>
      <c r="G15" s="699"/>
    </row>
    <row r="16" spans="1:10"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C24" s="677" t="s">
        <v>51</v>
      </c>
      <c r="D24" s="677"/>
      <c r="E24" s="677"/>
      <c r="F24" s="677"/>
      <c r="G24" s="677"/>
    </row>
    <row r="25" spans="1:7" x14ac:dyDescent="0.25">
      <c r="A25" s="15" t="s">
        <v>52</v>
      </c>
      <c r="B25" s="16" t="s">
        <v>2</v>
      </c>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430"/>
      <c r="C31" s="13"/>
      <c r="D31" s="13"/>
      <c r="E31" s="13"/>
      <c r="F31" s="13"/>
      <c r="G31" s="13"/>
    </row>
    <row r="32" spans="1:7" x14ac:dyDescent="0.25">
      <c r="A32" s="19" t="s">
        <v>53</v>
      </c>
      <c r="B32" s="19"/>
      <c r="C32" s="20">
        <v>0</v>
      </c>
      <c r="D32" s="20">
        <v>0</v>
      </c>
      <c r="E32" s="20">
        <v>0</v>
      </c>
      <c r="F32" s="20">
        <v>0</v>
      </c>
      <c r="G32" s="20">
        <v>0</v>
      </c>
    </row>
  </sheetData>
  <mergeCells count="14">
    <mergeCell ref="B15:G15"/>
    <mergeCell ref="C24:G24"/>
    <mergeCell ref="B9:G9"/>
    <mergeCell ref="B10:G10"/>
    <mergeCell ref="B11:G11"/>
    <mergeCell ref="B12:G12"/>
    <mergeCell ref="B13:G13"/>
    <mergeCell ref="B14:G14"/>
    <mergeCell ref="B8:G8"/>
    <mergeCell ref="B3:G3"/>
    <mergeCell ref="B4:G4"/>
    <mergeCell ref="B5:G5"/>
    <mergeCell ref="B6:G6"/>
    <mergeCell ref="B7:G7"/>
  </mergeCells>
  <pageMargins left="0.7" right="0.7" top="0.75" bottom="0.75" header="0.3" footer="0.3"/>
  <pageSetup paperSize="9" orientation="portrait" r:id="rId1"/>
</worksheet>
</file>

<file path=xl/worksheets/sheet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3-000000000000}">
  <dimension ref="A1:G32"/>
  <sheetViews>
    <sheetView workbookViewId="0">
      <selection activeCell="B14" sqref="B14:G14"/>
    </sheetView>
  </sheetViews>
  <sheetFormatPr defaultColWidth="9.140625" defaultRowHeight="15" x14ac:dyDescent="0.25"/>
  <cols>
    <col min="1" max="1" width="37.28515625" style="604" customWidth="1"/>
    <col min="2" max="2" width="57.57031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10685</v>
      </c>
      <c r="C3" s="702"/>
      <c r="D3" s="702"/>
      <c r="E3" s="702"/>
      <c r="F3" s="702"/>
      <c r="G3" s="702"/>
    </row>
    <row r="4" spans="1:7" x14ac:dyDescent="0.25">
      <c r="A4" s="6" t="s">
        <v>2</v>
      </c>
      <c r="B4" s="699" t="s">
        <v>10686</v>
      </c>
      <c r="C4" s="699"/>
      <c r="D4" s="699"/>
      <c r="E4" s="699"/>
      <c r="F4" s="699"/>
      <c r="G4" s="699"/>
    </row>
    <row r="5" spans="1:7" x14ac:dyDescent="0.25">
      <c r="A5" s="6" t="s">
        <v>5</v>
      </c>
      <c r="B5" s="699" t="s">
        <v>3219</v>
      </c>
      <c r="C5" s="699"/>
      <c r="D5" s="699"/>
      <c r="E5" s="699"/>
      <c r="F5" s="699"/>
      <c r="G5" s="699"/>
    </row>
    <row r="6" spans="1:7" x14ac:dyDescent="0.25">
      <c r="A6" s="6" t="s">
        <v>8</v>
      </c>
      <c r="B6" s="699"/>
      <c r="C6" s="699"/>
      <c r="D6" s="699"/>
      <c r="E6" s="699"/>
      <c r="F6" s="699"/>
      <c r="G6" s="699"/>
    </row>
    <row r="7" spans="1:7" x14ac:dyDescent="0.25">
      <c r="A7" s="6" t="s">
        <v>11</v>
      </c>
      <c r="B7" s="688" t="s">
        <v>10678</v>
      </c>
      <c r="C7" s="688"/>
      <c r="D7" s="688"/>
      <c r="E7" s="688"/>
      <c r="F7" s="688"/>
      <c r="G7" s="688"/>
    </row>
    <row r="8" spans="1:7" x14ac:dyDescent="0.25">
      <c r="A8" s="6" t="s">
        <v>15</v>
      </c>
      <c r="B8" s="699"/>
      <c r="C8" s="699"/>
      <c r="D8" s="699"/>
      <c r="E8" s="699"/>
      <c r="F8" s="699"/>
      <c r="G8" s="699"/>
    </row>
    <row r="9" spans="1:7" x14ac:dyDescent="0.25">
      <c r="A9" s="6" t="s">
        <v>17</v>
      </c>
      <c r="B9" s="699" t="s">
        <v>18</v>
      </c>
      <c r="C9" s="699"/>
      <c r="D9" s="699"/>
      <c r="E9" s="699"/>
      <c r="F9" s="699"/>
      <c r="G9" s="699"/>
    </row>
    <row r="10" spans="1:7" x14ac:dyDescent="0.25">
      <c r="A10" s="6" t="s">
        <v>19</v>
      </c>
      <c r="B10" s="699" t="s">
        <v>70</v>
      </c>
      <c r="C10" s="699"/>
      <c r="D10" s="699"/>
      <c r="E10" s="699"/>
      <c r="F10" s="699"/>
      <c r="G10" s="699"/>
    </row>
    <row r="11" spans="1:7" x14ac:dyDescent="0.25">
      <c r="A11" s="6" t="s">
        <v>22</v>
      </c>
      <c r="B11" s="688" t="s">
        <v>10682</v>
      </c>
      <c r="C11" s="688"/>
      <c r="D11" s="688"/>
      <c r="E11" s="688"/>
      <c r="F11" s="688"/>
      <c r="G11" s="688"/>
    </row>
    <row r="12" spans="1:7" x14ac:dyDescent="0.25">
      <c r="A12" s="6" t="s">
        <v>28</v>
      </c>
      <c r="B12" s="688" t="s">
        <v>10687</v>
      </c>
      <c r="C12" s="688"/>
      <c r="D12" s="688"/>
      <c r="E12" s="688"/>
      <c r="F12" s="688"/>
      <c r="G12" s="688"/>
    </row>
    <row r="13" spans="1:7" x14ac:dyDescent="0.25">
      <c r="A13" s="6" t="s">
        <v>30</v>
      </c>
      <c r="B13" s="688" t="s">
        <v>10684</v>
      </c>
      <c r="C13" s="688"/>
      <c r="D13" s="688"/>
      <c r="E13" s="688"/>
      <c r="F13" s="688"/>
      <c r="G13" s="688"/>
    </row>
    <row r="14" spans="1:7" x14ac:dyDescent="0.25">
      <c r="A14" s="6" t="s">
        <v>32</v>
      </c>
      <c r="B14" s="782"/>
      <c r="C14" s="782"/>
      <c r="D14" s="782"/>
      <c r="E14" s="782"/>
      <c r="F14" s="782"/>
      <c r="G14" s="782"/>
    </row>
    <row r="15" spans="1:7" x14ac:dyDescent="0.25">
      <c r="A15" s="6" t="s">
        <v>36</v>
      </c>
      <c r="B15" s="699"/>
      <c r="C15" s="699"/>
      <c r="D15" s="699"/>
      <c r="E15" s="699"/>
      <c r="F15" s="699"/>
      <c r="G15" s="699"/>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C24" s="677" t="s">
        <v>51</v>
      </c>
      <c r="D24" s="677"/>
      <c r="E24" s="677"/>
      <c r="F24" s="677"/>
      <c r="G24" s="677"/>
    </row>
    <row r="25" spans="1:7" x14ac:dyDescent="0.25">
      <c r="A25" s="15" t="s">
        <v>52</v>
      </c>
      <c r="B25" s="16" t="s">
        <v>2</v>
      </c>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430"/>
      <c r="C31" s="13"/>
      <c r="D31" s="13"/>
      <c r="E31" s="13"/>
      <c r="F31" s="13"/>
      <c r="G31" s="13"/>
    </row>
    <row r="32" spans="1:7" x14ac:dyDescent="0.25">
      <c r="A32" s="19" t="s">
        <v>53</v>
      </c>
      <c r="B32" s="19"/>
      <c r="C32" s="20">
        <v>0</v>
      </c>
      <c r="D32" s="20">
        <v>0</v>
      </c>
      <c r="E32" s="20">
        <v>0</v>
      </c>
      <c r="F32" s="20">
        <v>0</v>
      </c>
      <c r="G32" s="20">
        <v>0</v>
      </c>
    </row>
  </sheetData>
  <mergeCells count="14">
    <mergeCell ref="B15:G15"/>
    <mergeCell ref="C24:G24"/>
    <mergeCell ref="B9:G9"/>
    <mergeCell ref="B10:G10"/>
    <mergeCell ref="B11:G11"/>
    <mergeCell ref="B12:G12"/>
    <mergeCell ref="B13:G13"/>
    <mergeCell ref="B14:G14"/>
    <mergeCell ref="B8:G8"/>
    <mergeCell ref="B3:G3"/>
    <mergeCell ref="B4:G4"/>
    <mergeCell ref="B5:G5"/>
    <mergeCell ref="B6:G6"/>
    <mergeCell ref="B7:G7"/>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FF00"/>
  </sheetPr>
  <dimension ref="A1:M34"/>
  <sheetViews>
    <sheetView topLeftCell="A4" workbookViewId="0">
      <selection activeCell="C32" sqref="C32"/>
    </sheetView>
  </sheetViews>
  <sheetFormatPr defaultRowHeight="15" x14ac:dyDescent="0.25"/>
  <cols>
    <col min="1" max="1" width="36.85546875" customWidth="1"/>
    <col min="2" max="2" width="53.425781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151</v>
      </c>
      <c r="C3" s="702"/>
      <c r="D3" s="702"/>
      <c r="E3" s="702"/>
      <c r="F3" s="702"/>
      <c r="G3" s="702"/>
      <c r="H3" s="702"/>
      <c r="I3" s="702"/>
      <c r="J3" s="702"/>
      <c r="K3" s="702"/>
    </row>
    <row r="4" spans="1:11" x14ac:dyDescent="0.25">
      <c r="A4" s="6" t="s">
        <v>2</v>
      </c>
      <c r="B4" s="699" t="s">
        <v>9465</v>
      </c>
      <c r="C4" s="699"/>
      <c r="D4" s="699"/>
      <c r="E4" s="699"/>
      <c r="F4" s="699"/>
      <c r="G4" s="699"/>
      <c r="H4" s="699"/>
      <c r="I4" s="699"/>
      <c r="J4" s="699"/>
      <c r="K4" s="699"/>
    </row>
    <row r="5" spans="1:11" x14ac:dyDescent="0.25">
      <c r="A5" s="6" t="s">
        <v>5</v>
      </c>
      <c r="B5" s="699" t="s">
        <v>9466</v>
      </c>
      <c r="C5" s="699"/>
      <c r="D5" s="699"/>
      <c r="E5" s="699"/>
      <c r="F5" s="699"/>
      <c r="G5" s="699"/>
      <c r="H5" s="699"/>
      <c r="I5" s="699"/>
      <c r="J5" s="699"/>
      <c r="K5" s="699"/>
    </row>
    <row r="6" spans="1:11" x14ac:dyDescent="0.25">
      <c r="A6" s="6" t="s">
        <v>8</v>
      </c>
      <c r="B6" s="699" t="s">
        <v>9467</v>
      </c>
      <c r="C6" s="699"/>
      <c r="D6" s="699"/>
      <c r="E6" s="699"/>
      <c r="F6" s="699"/>
      <c r="G6" s="699"/>
      <c r="H6" s="699"/>
      <c r="I6" s="699"/>
      <c r="J6" s="699"/>
      <c r="K6" s="699"/>
    </row>
    <row r="7" spans="1:11" x14ac:dyDescent="0.25">
      <c r="A7" s="6" t="s">
        <v>11</v>
      </c>
      <c r="B7" s="689" t="s">
        <v>9468</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9469</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699" t="s">
        <v>9470</v>
      </c>
      <c r="C13" s="699"/>
      <c r="D13" s="699"/>
      <c r="E13" s="699"/>
      <c r="F13" s="699"/>
      <c r="G13" s="699"/>
      <c r="H13" s="699"/>
      <c r="I13" s="699"/>
      <c r="J13" s="699"/>
      <c r="K13" s="699"/>
    </row>
    <row r="14" spans="1:11" x14ac:dyDescent="0.25">
      <c r="A14" s="6" t="s">
        <v>28</v>
      </c>
      <c r="B14" s="689" t="s">
        <v>9471</v>
      </c>
      <c r="C14" s="689"/>
      <c r="D14" s="689"/>
      <c r="E14" s="689"/>
      <c r="F14" s="689"/>
      <c r="G14" s="688"/>
      <c r="H14" s="688"/>
      <c r="I14" s="688"/>
      <c r="J14" s="688"/>
      <c r="K14" s="688"/>
    </row>
    <row r="15" spans="1:11" x14ac:dyDescent="0.25">
      <c r="A15" s="6" t="s">
        <v>30</v>
      </c>
      <c r="B15" s="688" t="s">
        <v>6542</v>
      </c>
      <c r="C15" s="688"/>
      <c r="D15" s="688"/>
      <c r="E15" s="688"/>
      <c r="F15" s="688"/>
      <c r="G15" s="688"/>
      <c r="H15" s="688"/>
      <c r="I15" s="688"/>
      <c r="J15" s="688"/>
      <c r="K15" s="688"/>
    </row>
    <row r="16" spans="1:11" x14ac:dyDescent="0.25">
      <c r="A16" s="6" t="s">
        <v>32</v>
      </c>
      <c r="B16" s="699" t="s">
        <v>151</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689" t="s">
        <v>9</v>
      </c>
      <c r="C18" s="689"/>
      <c r="D18" s="689"/>
      <c r="E18" s="689"/>
      <c r="F18" s="689"/>
      <c r="G18" s="688"/>
      <c r="H18" s="688"/>
      <c r="I18" s="688"/>
      <c r="J18" s="688"/>
      <c r="K18" s="688"/>
    </row>
    <row r="19" spans="1:13"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3" x14ac:dyDescent="0.25">
      <c r="A20" s="6" t="s">
        <v>43</v>
      </c>
      <c r="B20" s="419"/>
      <c r="C20" s="178">
        <v>22543</v>
      </c>
      <c r="D20" s="178">
        <v>23086</v>
      </c>
      <c r="E20" s="11">
        <v>23186</v>
      </c>
      <c r="F20" s="11">
        <v>24242</v>
      </c>
      <c r="G20" s="10">
        <v>0</v>
      </c>
      <c r="H20" s="10">
        <v>0</v>
      </c>
      <c r="I20" s="10">
        <v>0</v>
      </c>
      <c r="J20" s="11">
        <v>0</v>
      </c>
      <c r="K20" s="11">
        <v>0</v>
      </c>
    </row>
    <row r="21" spans="1:13" x14ac:dyDescent="0.25">
      <c r="A21" s="6" t="s">
        <v>44</v>
      </c>
      <c r="B21" s="419"/>
      <c r="C21" s="298">
        <v>22541</v>
      </c>
      <c r="D21" s="298">
        <v>13069</v>
      </c>
      <c r="E21" s="298">
        <v>42</v>
      </c>
      <c r="F21" s="298">
        <v>12</v>
      </c>
      <c r="G21" s="10"/>
      <c r="H21" s="10"/>
      <c r="I21" s="10"/>
      <c r="J21" s="10"/>
      <c r="K21" s="10"/>
    </row>
    <row r="22" spans="1:13" x14ac:dyDescent="0.25">
      <c r="A22" s="6" t="s">
        <v>45</v>
      </c>
      <c r="B22" s="419"/>
      <c r="C22" s="12">
        <f t="shared" ref="C22:F22" si="0">C21/C20</f>
        <v>0.99991128066362067</v>
      </c>
      <c r="D22" s="12">
        <f t="shared" si="0"/>
        <v>0.56610066707095208</v>
      </c>
      <c r="E22" s="12">
        <f t="shared" si="0"/>
        <v>1.8114379366859312E-3</v>
      </c>
      <c r="F22" s="12">
        <f t="shared" si="0"/>
        <v>4.9500866265159637E-4</v>
      </c>
      <c r="G22" s="12" t="e">
        <f>G21/G20</f>
        <v>#DIV/0!</v>
      </c>
      <c r="H22" s="12" t="e">
        <f t="shared" ref="H22:K22" si="1">H21/H20</f>
        <v>#DIV/0!</v>
      </c>
      <c r="I22" s="12" t="e">
        <f t="shared" si="1"/>
        <v>#DIV/0!</v>
      </c>
      <c r="J22" s="12" t="e">
        <f t="shared" si="1"/>
        <v>#DIV/0!</v>
      </c>
      <c r="K22" s="12" t="e">
        <f t="shared" si="1"/>
        <v>#DIV/0!</v>
      </c>
    </row>
    <row r="23" spans="1:13" x14ac:dyDescent="0.25">
      <c r="A23" s="6" t="s">
        <v>46</v>
      </c>
      <c r="B23" s="343" t="s">
        <v>9472</v>
      </c>
      <c r="C23" s="419">
        <v>0</v>
      </c>
      <c r="D23" s="419">
        <v>0</v>
      </c>
      <c r="E23" s="419">
        <v>0</v>
      </c>
      <c r="F23" s="419">
        <v>0</v>
      </c>
      <c r="G23" s="10"/>
      <c r="H23" s="10"/>
      <c r="I23" s="10"/>
      <c r="J23" s="9"/>
      <c r="K23" s="9"/>
    </row>
    <row r="24" spans="1:13" x14ac:dyDescent="0.25">
      <c r="A24" s="6" t="s">
        <v>47</v>
      </c>
      <c r="B24" s="419"/>
      <c r="C24" s="12">
        <f t="shared" ref="C24:F24" si="2">C23/C20</f>
        <v>0</v>
      </c>
      <c r="D24" s="12">
        <f t="shared" si="2"/>
        <v>0</v>
      </c>
      <c r="E24" s="12">
        <f t="shared" si="2"/>
        <v>0</v>
      </c>
      <c r="F24" s="12">
        <f t="shared" si="2"/>
        <v>0</v>
      </c>
      <c r="G24" s="12" t="e">
        <f>G23/G20</f>
        <v>#DIV/0!</v>
      </c>
      <c r="H24" s="12" t="e">
        <f t="shared" ref="H24:J24" si="3">H23/H20</f>
        <v>#DIV/0!</v>
      </c>
      <c r="I24" s="12" t="e">
        <f t="shared" si="3"/>
        <v>#DIV/0!</v>
      </c>
      <c r="J24" s="12" t="e">
        <f t="shared" si="3"/>
        <v>#DIV/0!</v>
      </c>
      <c r="K24" s="12" t="e">
        <f>K23/K20</f>
        <v>#DIV/0!</v>
      </c>
    </row>
    <row r="25" spans="1:13" x14ac:dyDescent="0.25">
      <c r="A25" s="6" t="s">
        <v>48</v>
      </c>
      <c r="B25" s="419"/>
      <c r="C25" s="410">
        <v>2</v>
      </c>
      <c r="D25" s="410">
        <v>10017</v>
      </c>
      <c r="E25" s="410">
        <v>23144</v>
      </c>
      <c r="F25" s="410">
        <v>24230</v>
      </c>
      <c r="G25" s="10"/>
      <c r="H25" s="10"/>
      <c r="I25" s="10"/>
      <c r="J25" s="9"/>
      <c r="K25" s="9"/>
    </row>
    <row r="26" spans="1:13" x14ac:dyDescent="0.25">
      <c r="A26" s="6" t="s">
        <v>49</v>
      </c>
      <c r="B26" s="419"/>
      <c r="C26" s="12">
        <f t="shared" ref="C26:F26" si="4">C25/C20</f>
        <v>8.8719336379363886E-5</v>
      </c>
      <c r="D26" s="12">
        <f t="shared" si="4"/>
        <v>0.43389933292904792</v>
      </c>
      <c r="E26" s="12">
        <f t="shared" si="4"/>
        <v>0.99818856206331408</v>
      </c>
      <c r="F26" s="12">
        <f t="shared" si="4"/>
        <v>0.99950499133734838</v>
      </c>
      <c r="G26" s="12" t="e">
        <f>G25/G20</f>
        <v>#DIV/0!</v>
      </c>
      <c r="H26" s="12" t="e">
        <f t="shared" ref="H26:J26" si="5">H25/H20</f>
        <v>#DIV/0!</v>
      </c>
      <c r="I26" s="12" t="e">
        <f t="shared" si="5"/>
        <v>#DIV/0!</v>
      </c>
      <c r="J26" s="12" t="e">
        <f t="shared" si="5"/>
        <v>#DIV/0!</v>
      </c>
      <c r="K26" s="12" t="e">
        <f>K25/K20</f>
        <v>#DIV/0!</v>
      </c>
      <c r="M26" s="133"/>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3" x14ac:dyDescent="0.25">
      <c r="A29" s="207" t="s">
        <v>9464</v>
      </c>
      <c r="B29" s="16"/>
      <c r="C29" s="410">
        <v>22541</v>
      </c>
      <c r="D29" s="410">
        <v>13069</v>
      </c>
      <c r="E29" s="410">
        <v>42</v>
      </c>
      <c r="F29" s="410">
        <v>12</v>
      </c>
      <c r="G29" s="208"/>
      <c r="H29" s="208"/>
      <c r="I29" s="208"/>
      <c r="J29" s="208"/>
      <c r="K29" s="208"/>
    </row>
    <row r="30" spans="1:13" x14ac:dyDescent="0.25">
      <c r="A30" s="207" t="s">
        <v>1530</v>
      </c>
      <c r="B30" s="16"/>
      <c r="C30" s="410">
        <v>0</v>
      </c>
      <c r="D30" s="410">
        <v>0</v>
      </c>
      <c r="E30" s="410">
        <v>0</v>
      </c>
      <c r="F30" s="410">
        <v>0</v>
      </c>
      <c r="G30" s="208"/>
      <c r="H30" s="208"/>
      <c r="I30" s="208"/>
      <c r="J30" s="208"/>
      <c r="K30" s="208"/>
    </row>
    <row r="31" spans="1:13" x14ac:dyDescent="0.25">
      <c r="A31" s="207" t="s">
        <v>1439</v>
      </c>
      <c r="B31" s="16"/>
      <c r="C31" s="410">
        <v>2</v>
      </c>
      <c r="D31" s="410">
        <v>10017</v>
      </c>
      <c r="E31" s="410">
        <v>23144</v>
      </c>
      <c r="F31" s="410">
        <v>24230</v>
      </c>
      <c r="G31" s="208"/>
      <c r="H31" s="208"/>
      <c r="I31" s="208"/>
      <c r="J31" s="208"/>
      <c r="K31" s="208"/>
    </row>
    <row r="32" spans="1:13" x14ac:dyDescent="0.25">
      <c r="A32" s="15" t="s">
        <v>1440</v>
      </c>
      <c r="B32" s="16"/>
      <c r="C32" s="558">
        <v>22543</v>
      </c>
      <c r="D32" s="558">
        <v>23086</v>
      </c>
      <c r="E32" s="558">
        <v>23186</v>
      </c>
      <c r="F32" s="558">
        <v>24242</v>
      </c>
      <c r="G32" s="209"/>
      <c r="H32" s="209"/>
      <c r="I32" s="209"/>
      <c r="J32" s="209"/>
      <c r="K32" s="209"/>
    </row>
    <row r="33" spans="1:11" x14ac:dyDescent="0.25">
      <c r="A33" s="15"/>
      <c r="B33" s="16"/>
      <c r="C33" s="16"/>
      <c r="D33" s="16"/>
      <c r="E33" s="16"/>
      <c r="F33" s="16"/>
      <c r="G33" s="571"/>
      <c r="H33" s="571"/>
      <c r="I33" s="571"/>
      <c r="J33" s="571"/>
      <c r="K33" s="571"/>
    </row>
    <row r="34" spans="1:11" x14ac:dyDescent="0.25">
      <c r="A34" s="15"/>
      <c r="B34" s="16"/>
      <c r="C34" s="16"/>
      <c r="D34" s="16"/>
      <c r="E34" s="16"/>
      <c r="F34" s="16"/>
      <c r="G34" s="8"/>
      <c r="H34" s="8"/>
      <c r="I34" s="8"/>
      <c r="J34" s="8"/>
      <c r="K34" s="8"/>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portrait" r:id="rId1"/>
</worksheet>
</file>

<file path=xl/worksheets/sheet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3-000000000000}">
  <dimension ref="A1:G32"/>
  <sheetViews>
    <sheetView workbookViewId="0">
      <selection activeCell="B14" sqref="B14:G14"/>
    </sheetView>
  </sheetViews>
  <sheetFormatPr defaultColWidth="9.140625" defaultRowHeight="15" x14ac:dyDescent="0.25"/>
  <cols>
    <col min="1" max="1" width="37.28515625" style="604" customWidth="1"/>
    <col min="2" max="2" width="57.57031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10688</v>
      </c>
      <c r="C3" s="702"/>
      <c r="D3" s="702"/>
      <c r="E3" s="702"/>
      <c r="F3" s="702"/>
      <c r="G3" s="702"/>
    </row>
    <row r="4" spans="1:7" x14ac:dyDescent="0.25">
      <c r="A4" s="6" t="s">
        <v>2</v>
      </c>
      <c r="B4" s="699" t="s">
        <v>10689</v>
      </c>
      <c r="C4" s="699"/>
      <c r="D4" s="699"/>
      <c r="E4" s="699"/>
      <c r="F4" s="699"/>
      <c r="G4" s="699"/>
    </row>
    <row r="5" spans="1:7" x14ac:dyDescent="0.25">
      <c r="A5" s="6" t="s">
        <v>5</v>
      </c>
      <c r="B5" s="699" t="s">
        <v>3219</v>
      </c>
      <c r="C5" s="699"/>
      <c r="D5" s="699"/>
      <c r="E5" s="699"/>
      <c r="F5" s="699"/>
      <c r="G5" s="699"/>
    </row>
    <row r="6" spans="1:7" x14ac:dyDescent="0.25">
      <c r="A6" s="6" t="s">
        <v>8</v>
      </c>
      <c r="B6" s="699"/>
      <c r="C6" s="699"/>
      <c r="D6" s="699"/>
      <c r="E6" s="699"/>
      <c r="F6" s="699"/>
      <c r="G6" s="699"/>
    </row>
    <row r="7" spans="1:7" x14ac:dyDescent="0.25">
      <c r="A7" s="6" t="s">
        <v>11</v>
      </c>
      <c r="B7" s="688" t="s">
        <v>10690</v>
      </c>
      <c r="C7" s="688"/>
      <c r="D7" s="688"/>
      <c r="E7" s="688"/>
      <c r="F7" s="688"/>
      <c r="G7" s="688"/>
    </row>
    <row r="8" spans="1:7" x14ac:dyDescent="0.25">
      <c r="A8" s="6" t="s">
        <v>15</v>
      </c>
      <c r="B8" s="699"/>
      <c r="C8" s="699"/>
      <c r="D8" s="699"/>
      <c r="E8" s="699"/>
      <c r="F8" s="699"/>
      <c r="G8" s="699"/>
    </row>
    <row r="9" spans="1:7" x14ac:dyDescent="0.25">
      <c r="A9" s="6" t="s">
        <v>17</v>
      </c>
      <c r="B9" s="699" t="s">
        <v>18</v>
      </c>
      <c r="C9" s="699"/>
      <c r="D9" s="699"/>
      <c r="E9" s="699"/>
      <c r="F9" s="699"/>
      <c r="G9" s="699"/>
    </row>
    <row r="10" spans="1:7" x14ac:dyDescent="0.25">
      <c r="A10" s="6" t="s">
        <v>19</v>
      </c>
      <c r="B10" s="699" t="s">
        <v>70</v>
      </c>
      <c r="C10" s="699"/>
      <c r="D10" s="699"/>
      <c r="E10" s="699"/>
      <c r="F10" s="699"/>
      <c r="G10" s="699"/>
    </row>
    <row r="11" spans="1:7" x14ac:dyDescent="0.25">
      <c r="A11" s="6" t="s">
        <v>22</v>
      </c>
      <c r="B11" s="688" t="s">
        <v>31</v>
      </c>
      <c r="C11" s="688"/>
      <c r="D11" s="688"/>
      <c r="E11" s="688"/>
      <c r="F11" s="688"/>
      <c r="G11" s="688"/>
    </row>
    <row r="12" spans="1:7" x14ac:dyDescent="0.25">
      <c r="A12" s="6" t="s">
        <v>28</v>
      </c>
      <c r="B12" s="688" t="s">
        <v>10691</v>
      </c>
      <c r="C12" s="688"/>
      <c r="D12" s="688"/>
      <c r="E12" s="688"/>
      <c r="F12" s="688"/>
      <c r="G12" s="688"/>
    </row>
    <row r="13" spans="1:7" x14ac:dyDescent="0.25">
      <c r="A13" s="6" t="s">
        <v>30</v>
      </c>
      <c r="B13" s="688" t="s">
        <v>10692</v>
      </c>
      <c r="C13" s="688"/>
      <c r="D13" s="688"/>
      <c r="E13" s="688"/>
      <c r="F13" s="688"/>
      <c r="G13" s="688"/>
    </row>
    <row r="14" spans="1:7" x14ac:dyDescent="0.25">
      <c r="A14" s="6" t="s">
        <v>32</v>
      </c>
      <c r="B14" s="782" t="s">
        <v>10688</v>
      </c>
      <c r="C14" s="782"/>
      <c r="D14" s="782"/>
      <c r="E14" s="782"/>
      <c r="F14" s="782"/>
      <c r="G14" s="782"/>
    </row>
    <row r="15" spans="1:7" x14ac:dyDescent="0.25">
      <c r="A15" s="6" t="s">
        <v>36</v>
      </c>
      <c r="B15" s="699"/>
      <c r="C15" s="699"/>
      <c r="D15" s="699"/>
      <c r="E15" s="699"/>
      <c r="F15" s="699"/>
      <c r="G15" s="699"/>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C24" s="677" t="s">
        <v>51</v>
      </c>
      <c r="D24" s="677"/>
      <c r="E24" s="677"/>
      <c r="F24" s="677"/>
      <c r="G24" s="677"/>
    </row>
    <row r="25" spans="1:7" x14ac:dyDescent="0.25">
      <c r="A25" s="15" t="s">
        <v>52</v>
      </c>
      <c r="B25" s="16" t="s">
        <v>2</v>
      </c>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430"/>
      <c r="C31" s="13"/>
      <c r="D31" s="13"/>
      <c r="E31" s="13"/>
      <c r="F31" s="13"/>
      <c r="G31" s="13"/>
    </row>
    <row r="32" spans="1:7" x14ac:dyDescent="0.25">
      <c r="A32" s="19" t="s">
        <v>53</v>
      </c>
      <c r="B32" s="19"/>
      <c r="C32" s="20">
        <v>0</v>
      </c>
      <c r="D32" s="20">
        <v>0</v>
      </c>
      <c r="E32" s="20">
        <v>0</v>
      </c>
      <c r="F32" s="20">
        <v>0</v>
      </c>
      <c r="G32" s="20">
        <v>0</v>
      </c>
    </row>
  </sheetData>
  <mergeCells count="14">
    <mergeCell ref="B15:G15"/>
    <mergeCell ref="C24:G24"/>
    <mergeCell ref="B9:G9"/>
    <mergeCell ref="B10:G10"/>
    <mergeCell ref="B11:G11"/>
    <mergeCell ref="B12:G12"/>
    <mergeCell ref="B13:G13"/>
    <mergeCell ref="B14:G14"/>
    <mergeCell ref="B8:G8"/>
    <mergeCell ref="B3:G3"/>
    <mergeCell ref="B4:G4"/>
    <mergeCell ref="B5:G5"/>
    <mergeCell ref="B6:G6"/>
    <mergeCell ref="B7:G7"/>
  </mergeCells>
  <pageMargins left="0.7" right="0.7" top="0.75" bottom="0.75" header="0.3" footer="0.3"/>
</worksheet>
</file>

<file path=xl/worksheets/sheet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3-000000000000}">
  <dimension ref="A1:J32"/>
  <sheetViews>
    <sheetView workbookViewId="0">
      <selection activeCell="B14" sqref="B14:G14"/>
    </sheetView>
  </sheetViews>
  <sheetFormatPr defaultColWidth="9.140625" defaultRowHeight="15" x14ac:dyDescent="0.25"/>
  <cols>
    <col min="1" max="1" width="37.28515625" style="604" customWidth="1"/>
    <col min="2" max="2" width="57.5703125" style="604" customWidth="1"/>
    <col min="3" max="9" width="9.140625" style="604"/>
    <col min="10" max="10" width="11.14062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10693</v>
      </c>
      <c r="C3" s="702"/>
      <c r="D3" s="702"/>
      <c r="E3" s="702"/>
      <c r="F3" s="702"/>
      <c r="G3" s="702"/>
    </row>
    <row r="4" spans="1:10" x14ac:dyDescent="0.25">
      <c r="A4" s="6" t="s">
        <v>2</v>
      </c>
      <c r="B4" s="699" t="s">
        <v>10694</v>
      </c>
      <c r="C4" s="699"/>
      <c r="D4" s="699"/>
      <c r="E4" s="699"/>
      <c r="F4" s="699"/>
      <c r="G4" s="699"/>
      <c r="I4" s="331" t="s">
        <v>57</v>
      </c>
      <c r="J4" s="331" t="s">
        <v>2</v>
      </c>
    </row>
    <row r="5" spans="1:10" x14ac:dyDescent="0.25">
      <c r="A5" s="6" t="s">
        <v>5</v>
      </c>
      <c r="B5" s="699" t="s">
        <v>3219</v>
      </c>
      <c r="C5" s="699"/>
      <c r="D5" s="699"/>
      <c r="E5" s="699"/>
      <c r="F5" s="699"/>
      <c r="G5" s="699"/>
      <c r="I5" s="118" t="s">
        <v>58</v>
      </c>
      <c r="J5" s="604" t="s">
        <v>2247</v>
      </c>
    </row>
    <row r="6" spans="1:10" x14ac:dyDescent="0.25">
      <c r="A6" s="6" t="s">
        <v>8</v>
      </c>
      <c r="B6" s="699"/>
      <c r="C6" s="699"/>
      <c r="D6" s="699"/>
      <c r="E6" s="699"/>
      <c r="F6" s="699"/>
      <c r="G6" s="699"/>
      <c r="I6" s="118" t="s">
        <v>59</v>
      </c>
      <c r="J6" s="604" t="s">
        <v>10695</v>
      </c>
    </row>
    <row r="7" spans="1:10" x14ac:dyDescent="0.25">
      <c r="A7" s="6" t="s">
        <v>11</v>
      </c>
      <c r="B7" s="688" t="s">
        <v>10690</v>
      </c>
      <c r="C7" s="688"/>
      <c r="D7" s="688"/>
      <c r="E7" s="688"/>
      <c r="F7" s="688"/>
      <c r="G7" s="688"/>
      <c r="I7" s="118" t="s">
        <v>60</v>
      </c>
      <c r="J7" s="604" t="s">
        <v>10696</v>
      </c>
    </row>
    <row r="8" spans="1:10" x14ac:dyDescent="0.25">
      <c r="A8" s="6" t="s">
        <v>15</v>
      </c>
      <c r="B8" s="699"/>
      <c r="C8" s="699"/>
      <c r="D8" s="699"/>
      <c r="E8" s="699"/>
      <c r="F8" s="699"/>
      <c r="G8" s="699"/>
      <c r="I8" s="118" t="s">
        <v>61</v>
      </c>
      <c r="J8" s="604" t="s">
        <v>1891</v>
      </c>
    </row>
    <row r="9" spans="1:10" x14ac:dyDescent="0.25">
      <c r="A9" s="6" t="s">
        <v>17</v>
      </c>
      <c r="B9" s="699" t="s">
        <v>18</v>
      </c>
      <c r="C9" s="699"/>
      <c r="D9" s="699"/>
      <c r="E9" s="699"/>
      <c r="F9" s="699"/>
      <c r="G9" s="699"/>
      <c r="I9" s="118"/>
    </row>
    <row r="10" spans="1:10" x14ac:dyDescent="0.25">
      <c r="A10" s="6" t="s">
        <v>19</v>
      </c>
      <c r="B10" s="699" t="s">
        <v>70</v>
      </c>
      <c r="C10" s="699"/>
      <c r="D10" s="699"/>
      <c r="E10" s="699"/>
      <c r="F10" s="699"/>
      <c r="G10" s="699"/>
    </row>
    <row r="11" spans="1:10" x14ac:dyDescent="0.25">
      <c r="A11" s="6" t="s">
        <v>22</v>
      </c>
      <c r="B11" s="688" t="s">
        <v>31</v>
      </c>
      <c r="C11" s="688"/>
      <c r="D11" s="688"/>
      <c r="E11" s="688"/>
      <c r="F11" s="688"/>
      <c r="G11" s="688"/>
    </row>
    <row r="12" spans="1:10" x14ac:dyDescent="0.25">
      <c r="A12" s="6" t="s">
        <v>28</v>
      </c>
      <c r="B12" s="688" t="s">
        <v>10697</v>
      </c>
      <c r="C12" s="688"/>
      <c r="D12" s="688"/>
      <c r="E12" s="688"/>
      <c r="F12" s="688"/>
      <c r="G12" s="688"/>
    </row>
    <row r="13" spans="1:10" x14ac:dyDescent="0.25">
      <c r="A13" s="6" t="s">
        <v>30</v>
      </c>
      <c r="B13" s="688" t="s">
        <v>10692</v>
      </c>
      <c r="C13" s="688"/>
      <c r="D13" s="688"/>
      <c r="E13" s="688"/>
      <c r="F13" s="688"/>
      <c r="G13" s="688"/>
    </row>
    <row r="14" spans="1:10" x14ac:dyDescent="0.25">
      <c r="A14" s="6" t="s">
        <v>32</v>
      </c>
      <c r="B14" s="782" t="s">
        <v>140</v>
      </c>
      <c r="C14" s="782"/>
      <c r="D14" s="782"/>
      <c r="E14" s="782"/>
      <c r="F14" s="782"/>
      <c r="G14" s="782"/>
    </row>
    <row r="15" spans="1:10" x14ac:dyDescent="0.25">
      <c r="A15" s="6" t="s">
        <v>36</v>
      </c>
      <c r="B15" s="699"/>
      <c r="C15" s="699"/>
      <c r="D15" s="699"/>
      <c r="E15" s="699"/>
      <c r="F15" s="699"/>
      <c r="G15" s="699"/>
    </row>
    <row r="16" spans="1:10"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C24" s="677" t="s">
        <v>51</v>
      </c>
      <c r="D24" s="677"/>
      <c r="E24" s="677"/>
      <c r="F24" s="677"/>
      <c r="G24" s="677"/>
    </row>
    <row r="25" spans="1:7" x14ac:dyDescent="0.25">
      <c r="A25" s="15" t="s">
        <v>52</v>
      </c>
      <c r="B25" s="16" t="s">
        <v>2</v>
      </c>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430"/>
      <c r="C31" s="13"/>
      <c r="D31" s="13"/>
      <c r="E31" s="13"/>
      <c r="F31" s="13"/>
      <c r="G31" s="13"/>
    </row>
    <row r="32" spans="1:7" x14ac:dyDescent="0.25">
      <c r="A32" s="19" t="s">
        <v>53</v>
      </c>
      <c r="B32" s="19"/>
      <c r="C32" s="20">
        <v>0</v>
      </c>
      <c r="D32" s="20">
        <v>0</v>
      </c>
      <c r="E32" s="20">
        <v>0</v>
      </c>
      <c r="F32" s="20">
        <v>0</v>
      </c>
      <c r="G32" s="20">
        <v>0</v>
      </c>
    </row>
  </sheetData>
  <mergeCells count="14">
    <mergeCell ref="B15:G15"/>
    <mergeCell ref="C24:G24"/>
    <mergeCell ref="B9:G9"/>
    <mergeCell ref="B10:G10"/>
    <mergeCell ref="B11:G11"/>
    <mergeCell ref="B12:G12"/>
    <mergeCell ref="B13:G13"/>
    <mergeCell ref="B14:G14"/>
    <mergeCell ref="B8:G8"/>
    <mergeCell ref="B3:G3"/>
    <mergeCell ref="B4:G4"/>
    <mergeCell ref="B5:G5"/>
    <mergeCell ref="B6:G6"/>
    <mergeCell ref="B7:G7"/>
  </mergeCells>
  <pageMargins left="0.7" right="0.7" top="0.75" bottom="0.75" header="0.3" footer="0.3"/>
</worksheet>
</file>

<file path=xl/worksheets/sheet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3-000000000000}">
  <dimension ref="A1:J32"/>
  <sheetViews>
    <sheetView workbookViewId="0">
      <selection activeCell="B14" sqref="B14:G14"/>
    </sheetView>
  </sheetViews>
  <sheetFormatPr defaultColWidth="9.140625" defaultRowHeight="15" x14ac:dyDescent="0.25"/>
  <cols>
    <col min="1" max="1" width="37.28515625" style="604" customWidth="1"/>
    <col min="2" max="2" width="57.5703125" style="604" customWidth="1"/>
    <col min="3" max="9" width="9.140625" style="604"/>
    <col min="10" max="10" width="11.14062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10698</v>
      </c>
      <c r="C3" s="702"/>
      <c r="D3" s="702"/>
      <c r="E3" s="702"/>
      <c r="F3" s="702"/>
      <c r="G3" s="702"/>
    </row>
    <row r="4" spans="1:10" x14ac:dyDescent="0.25">
      <c r="A4" s="6" t="s">
        <v>2</v>
      </c>
      <c r="B4" s="699" t="s">
        <v>10699</v>
      </c>
      <c r="C4" s="699"/>
      <c r="D4" s="699"/>
      <c r="E4" s="699"/>
      <c r="F4" s="699"/>
      <c r="G4" s="699"/>
      <c r="I4" s="331" t="s">
        <v>57</v>
      </c>
      <c r="J4" s="331" t="s">
        <v>2</v>
      </c>
    </row>
    <row r="5" spans="1:10" x14ac:dyDescent="0.25">
      <c r="A5" s="6" t="s">
        <v>5</v>
      </c>
      <c r="B5" s="699" t="s">
        <v>3219</v>
      </c>
      <c r="C5" s="699"/>
      <c r="D5" s="699"/>
      <c r="E5" s="699"/>
      <c r="F5" s="699"/>
      <c r="G5" s="699"/>
      <c r="I5" s="118" t="s">
        <v>58</v>
      </c>
      <c r="J5" s="604" t="s">
        <v>10700</v>
      </c>
    </row>
    <row r="6" spans="1:10" x14ac:dyDescent="0.25">
      <c r="A6" s="6" t="s">
        <v>8</v>
      </c>
      <c r="B6" s="699"/>
      <c r="C6" s="699"/>
      <c r="D6" s="699"/>
      <c r="E6" s="699"/>
      <c r="F6" s="699"/>
      <c r="G6" s="699"/>
      <c r="I6" s="118" t="s">
        <v>59</v>
      </c>
      <c r="J6" s="604" t="s">
        <v>10701</v>
      </c>
    </row>
    <row r="7" spans="1:10" x14ac:dyDescent="0.25">
      <c r="A7" s="6" t="s">
        <v>11</v>
      </c>
      <c r="B7" s="688" t="s">
        <v>10690</v>
      </c>
      <c r="C7" s="688"/>
      <c r="D7" s="688"/>
      <c r="E7" s="688"/>
      <c r="F7" s="688"/>
      <c r="G7" s="688"/>
      <c r="I7" s="118" t="s">
        <v>60</v>
      </c>
      <c r="J7" s="604" t="s">
        <v>10702</v>
      </c>
    </row>
    <row r="8" spans="1:10" x14ac:dyDescent="0.25">
      <c r="A8" s="6" t="s">
        <v>15</v>
      </c>
      <c r="B8" s="699"/>
      <c r="C8" s="699"/>
      <c r="D8" s="699"/>
      <c r="E8" s="699"/>
      <c r="F8" s="699"/>
      <c r="G8" s="699"/>
      <c r="I8" s="118"/>
    </row>
    <row r="9" spans="1:10" x14ac:dyDescent="0.25">
      <c r="A9" s="6" t="s">
        <v>17</v>
      </c>
      <c r="B9" s="699" t="s">
        <v>18</v>
      </c>
      <c r="C9" s="699"/>
      <c r="D9" s="699"/>
      <c r="E9" s="699"/>
      <c r="F9" s="699"/>
      <c r="G9" s="699"/>
      <c r="I9" s="118"/>
    </row>
    <row r="10" spans="1:10" x14ac:dyDescent="0.25">
      <c r="A10" s="6" t="s">
        <v>19</v>
      </c>
      <c r="B10" s="699" t="s">
        <v>70</v>
      </c>
      <c r="C10" s="699"/>
      <c r="D10" s="699"/>
      <c r="E10" s="699"/>
      <c r="F10" s="699"/>
      <c r="G10" s="699"/>
      <c r="I10" s="118"/>
    </row>
    <row r="11" spans="1:10" x14ac:dyDescent="0.25">
      <c r="A11" s="6" t="s">
        <v>22</v>
      </c>
      <c r="B11" s="688" t="s">
        <v>31</v>
      </c>
      <c r="C11" s="688"/>
      <c r="D11" s="688"/>
      <c r="E11" s="688"/>
      <c r="F11" s="688"/>
      <c r="G11" s="688"/>
    </row>
    <row r="12" spans="1:10" x14ac:dyDescent="0.25">
      <c r="A12" s="6" t="s">
        <v>28</v>
      </c>
      <c r="B12" s="688" t="s">
        <v>10703</v>
      </c>
      <c r="C12" s="688"/>
      <c r="D12" s="688"/>
      <c r="E12" s="688"/>
      <c r="F12" s="688"/>
      <c r="G12" s="688"/>
    </row>
    <row r="13" spans="1:10" x14ac:dyDescent="0.25">
      <c r="A13" s="6" t="s">
        <v>30</v>
      </c>
      <c r="B13" s="688" t="s">
        <v>10692</v>
      </c>
      <c r="C13" s="688"/>
      <c r="D13" s="688"/>
      <c r="E13" s="688"/>
      <c r="F13" s="688"/>
      <c r="G13" s="688"/>
    </row>
    <row r="14" spans="1:10" x14ac:dyDescent="0.25">
      <c r="A14" s="6" t="s">
        <v>32</v>
      </c>
      <c r="B14" s="782" t="s">
        <v>141</v>
      </c>
      <c r="C14" s="782"/>
      <c r="D14" s="782"/>
      <c r="E14" s="782"/>
      <c r="F14" s="782"/>
      <c r="G14" s="782"/>
    </row>
    <row r="15" spans="1:10" x14ac:dyDescent="0.25">
      <c r="A15" s="6" t="s">
        <v>36</v>
      </c>
      <c r="B15" s="699"/>
      <c r="C15" s="699"/>
      <c r="D15" s="699"/>
      <c r="E15" s="699"/>
      <c r="F15" s="699"/>
      <c r="G15" s="699"/>
    </row>
    <row r="16" spans="1:10"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C24" s="677" t="s">
        <v>51</v>
      </c>
      <c r="D24" s="677"/>
      <c r="E24" s="677"/>
      <c r="F24" s="677"/>
      <c r="G24" s="677"/>
    </row>
    <row r="25" spans="1:7" x14ac:dyDescent="0.25">
      <c r="A25" s="15" t="s">
        <v>52</v>
      </c>
      <c r="B25" s="16" t="s">
        <v>2</v>
      </c>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430"/>
      <c r="C31" s="13"/>
      <c r="D31" s="13"/>
      <c r="E31" s="13"/>
      <c r="F31" s="13"/>
      <c r="G31" s="13"/>
    </row>
    <row r="32" spans="1:7" x14ac:dyDescent="0.25">
      <c r="A32" s="19" t="s">
        <v>53</v>
      </c>
      <c r="B32" s="19"/>
      <c r="C32" s="20">
        <v>0</v>
      </c>
      <c r="D32" s="20">
        <v>0</v>
      </c>
      <c r="E32" s="20">
        <v>0</v>
      </c>
      <c r="F32" s="20">
        <v>0</v>
      </c>
      <c r="G32" s="20">
        <v>0</v>
      </c>
    </row>
  </sheetData>
  <mergeCells count="14">
    <mergeCell ref="B15:G15"/>
    <mergeCell ref="C24:G24"/>
    <mergeCell ref="B9:G9"/>
    <mergeCell ref="B10:G10"/>
    <mergeCell ref="B11:G11"/>
    <mergeCell ref="B12:G12"/>
    <mergeCell ref="B13:G13"/>
    <mergeCell ref="B14:G14"/>
    <mergeCell ref="B8:G8"/>
    <mergeCell ref="B3:G3"/>
    <mergeCell ref="B4:G4"/>
    <mergeCell ref="B5:G5"/>
    <mergeCell ref="B6:G6"/>
    <mergeCell ref="B7:G7"/>
  </mergeCells>
  <pageMargins left="0.7" right="0.7" top="0.75" bottom="0.75" header="0.3" footer="0.3"/>
</worksheet>
</file>

<file path=xl/worksheets/sheet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3-000000000000}">
  <dimension ref="A1:G32"/>
  <sheetViews>
    <sheetView workbookViewId="0">
      <selection activeCell="B14" sqref="B14:G14"/>
    </sheetView>
  </sheetViews>
  <sheetFormatPr defaultColWidth="9.140625" defaultRowHeight="15" x14ac:dyDescent="0.25"/>
  <cols>
    <col min="1" max="1" width="37.28515625" style="604" customWidth="1"/>
    <col min="2" max="2" width="57.57031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142</v>
      </c>
      <c r="C3" s="702"/>
      <c r="D3" s="702"/>
      <c r="E3" s="702"/>
      <c r="F3" s="702"/>
      <c r="G3" s="702"/>
    </row>
    <row r="4" spans="1:7" x14ac:dyDescent="0.25">
      <c r="A4" s="6" t="s">
        <v>2</v>
      </c>
      <c r="B4" s="699" t="s">
        <v>10704</v>
      </c>
      <c r="C4" s="699"/>
      <c r="D4" s="699"/>
      <c r="E4" s="699"/>
      <c r="F4" s="699"/>
      <c r="G4" s="699"/>
    </row>
    <row r="5" spans="1:7" x14ac:dyDescent="0.25">
      <c r="A5" s="6" t="s">
        <v>5</v>
      </c>
      <c r="B5" s="699" t="s">
        <v>3219</v>
      </c>
      <c r="C5" s="699"/>
      <c r="D5" s="699"/>
      <c r="E5" s="699"/>
      <c r="F5" s="699"/>
      <c r="G5" s="699"/>
    </row>
    <row r="6" spans="1:7" x14ac:dyDescent="0.25">
      <c r="A6" s="6" t="s">
        <v>8</v>
      </c>
      <c r="B6" s="699"/>
      <c r="C6" s="699"/>
      <c r="D6" s="699"/>
      <c r="E6" s="699"/>
      <c r="F6" s="699"/>
      <c r="G6" s="699"/>
    </row>
    <row r="7" spans="1:7" x14ac:dyDescent="0.25">
      <c r="A7" s="6" t="s">
        <v>11</v>
      </c>
      <c r="B7" s="688" t="s">
        <v>10690</v>
      </c>
      <c r="C7" s="688"/>
      <c r="D7" s="688"/>
      <c r="E7" s="688"/>
      <c r="F7" s="688"/>
      <c r="G7" s="688"/>
    </row>
    <row r="8" spans="1:7" x14ac:dyDescent="0.25">
      <c r="A8" s="6" t="s">
        <v>15</v>
      </c>
      <c r="B8" s="699"/>
      <c r="C8" s="699"/>
      <c r="D8" s="699"/>
      <c r="E8" s="699"/>
      <c r="F8" s="699"/>
      <c r="G8" s="699"/>
    </row>
    <row r="9" spans="1:7" x14ac:dyDescent="0.25">
      <c r="A9" s="6" t="s">
        <v>17</v>
      </c>
      <c r="B9" s="699" t="s">
        <v>18</v>
      </c>
      <c r="C9" s="699"/>
      <c r="D9" s="699"/>
      <c r="E9" s="699"/>
      <c r="F9" s="699"/>
      <c r="G9" s="699"/>
    </row>
    <row r="10" spans="1:7" x14ac:dyDescent="0.25">
      <c r="A10" s="6" t="s">
        <v>19</v>
      </c>
      <c r="B10" s="699" t="s">
        <v>70</v>
      </c>
      <c r="C10" s="699"/>
      <c r="D10" s="699"/>
      <c r="E10" s="699"/>
      <c r="F10" s="699"/>
      <c r="G10" s="699"/>
    </row>
    <row r="11" spans="1:7" x14ac:dyDescent="0.25">
      <c r="A11" s="6" t="s">
        <v>22</v>
      </c>
      <c r="B11" s="688" t="s">
        <v>31</v>
      </c>
      <c r="C11" s="688"/>
      <c r="D11" s="688"/>
      <c r="E11" s="688"/>
      <c r="F11" s="688"/>
      <c r="G11" s="688"/>
    </row>
    <row r="12" spans="1:7" x14ac:dyDescent="0.25">
      <c r="A12" s="6" t="s">
        <v>28</v>
      </c>
      <c r="B12" s="688" t="s">
        <v>10705</v>
      </c>
      <c r="C12" s="688"/>
      <c r="D12" s="688"/>
      <c r="E12" s="688"/>
      <c r="F12" s="688"/>
      <c r="G12" s="688"/>
    </row>
    <row r="13" spans="1:7" x14ac:dyDescent="0.25">
      <c r="A13" s="6" t="s">
        <v>30</v>
      </c>
      <c r="B13" s="688" t="s">
        <v>10692</v>
      </c>
      <c r="C13" s="688"/>
      <c r="D13" s="688"/>
      <c r="E13" s="688"/>
      <c r="F13" s="688"/>
      <c r="G13" s="688"/>
    </row>
    <row r="14" spans="1:7" x14ac:dyDescent="0.25">
      <c r="A14" s="6" t="s">
        <v>32</v>
      </c>
      <c r="B14" s="782" t="s">
        <v>142</v>
      </c>
      <c r="C14" s="782"/>
      <c r="D14" s="782"/>
      <c r="E14" s="782"/>
      <c r="F14" s="782"/>
      <c r="G14" s="782"/>
    </row>
    <row r="15" spans="1:7" x14ac:dyDescent="0.25">
      <c r="A15" s="6" t="s">
        <v>36</v>
      </c>
      <c r="B15" s="699"/>
      <c r="C15" s="699"/>
      <c r="D15" s="699"/>
      <c r="E15" s="699"/>
      <c r="F15" s="699"/>
      <c r="G15" s="699"/>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C24" s="677" t="s">
        <v>51</v>
      </c>
      <c r="D24" s="677"/>
      <c r="E24" s="677"/>
      <c r="F24" s="677"/>
      <c r="G24" s="677"/>
    </row>
    <row r="25" spans="1:7" x14ac:dyDescent="0.25">
      <c r="A25" s="15" t="s">
        <v>52</v>
      </c>
      <c r="B25" s="16" t="s">
        <v>2</v>
      </c>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430"/>
      <c r="C31" s="13"/>
      <c r="D31" s="13"/>
      <c r="E31" s="13"/>
      <c r="F31" s="13"/>
      <c r="G31" s="13"/>
    </row>
    <row r="32" spans="1:7" x14ac:dyDescent="0.25">
      <c r="A32" s="19" t="s">
        <v>53</v>
      </c>
      <c r="B32" s="19"/>
      <c r="C32" s="20">
        <v>0</v>
      </c>
      <c r="D32" s="20">
        <v>0</v>
      </c>
      <c r="E32" s="20">
        <v>0</v>
      </c>
      <c r="F32" s="20">
        <v>0</v>
      </c>
      <c r="G32" s="20">
        <v>0</v>
      </c>
    </row>
  </sheetData>
  <mergeCells count="14">
    <mergeCell ref="B15:G15"/>
    <mergeCell ref="C24:G24"/>
    <mergeCell ref="B9:G9"/>
    <mergeCell ref="B10:G10"/>
    <mergeCell ref="B11:G11"/>
    <mergeCell ref="B12:G12"/>
    <mergeCell ref="B13:G13"/>
    <mergeCell ref="B14:G14"/>
    <mergeCell ref="B8:G8"/>
    <mergeCell ref="B3:G3"/>
    <mergeCell ref="B4:G4"/>
    <mergeCell ref="B5:G5"/>
    <mergeCell ref="B6:G6"/>
    <mergeCell ref="B7:G7"/>
  </mergeCells>
  <pageMargins left="0.7" right="0.7" top="0.75" bottom="0.75" header="0.3" footer="0.3"/>
  <pageSetup paperSize="9" orientation="portrait" r:id="rId1"/>
</worksheet>
</file>

<file path=xl/worksheets/sheet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3-000000000000}">
  <dimension ref="A1:J32"/>
  <sheetViews>
    <sheetView workbookViewId="0">
      <selection activeCell="B14" sqref="B14:G14"/>
    </sheetView>
  </sheetViews>
  <sheetFormatPr defaultColWidth="9.140625" defaultRowHeight="15" x14ac:dyDescent="0.25"/>
  <cols>
    <col min="1" max="1" width="37.28515625" style="604" customWidth="1"/>
    <col min="2" max="2" width="57.5703125" style="604" customWidth="1"/>
    <col min="3" max="9" width="9.140625" style="604"/>
    <col min="10" max="10" width="24.2851562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10706</v>
      </c>
      <c r="C3" s="702"/>
      <c r="D3" s="702"/>
      <c r="E3" s="702"/>
      <c r="F3" s="702"/>
      <c r="G3" s="702"/>
    </row>
    <row r="4" spans="1:10" x14ac:dyDescent="0.25">
      <c r="A4" s="6" t="s">
        <v>2</v>
      </c>
      <c r="B4" s="699" t="s">
        <v>10707</v>
      </c>
      <c r="C4" s="699"/>
      <c r="D4" s="699"/>
      <c r="E4" s="699"/>
      <c r="F4" s="699"/>
      <c r="G4" s="699"/>
    </row>
    <row r="5" spans="1:10" x14ac:dyDescent="0.25">
      <c r="A5" s="6" t="s">
        <v>5</v>
      </c>
      <c r="B5" s="699" t="s">
        <v>3219</v>
      </c>
      <c r="C5" s="699"/>
      <c r="D5" s="699"/>
      <c r="E5" s="699"/>
      <c r="F5" s="699"/>
      <c r="G5" s="699"/>
      <c r="I5" s="331" t="s">
        <v>57</v>
      </c>
      <c r="J5" s="331" t="s">
        <v>2</v>
      </c>
    </row>
    <row r="6" spans="1:10" x14ac:dyDescent="0.25">
      <c r="A6" s="6" t="s">
        <v>8</v>
      </c>
      <c r="B6" s="699"/>
      <c r="C6" s="699"/>
      <c r="D6" s="699"/>
      <c r="E6" s="699"/>
      <c r="F6" s="699"/>
      <c r="G6" s="699"/>
      <c r="I6" s="118" t="s">
        <v>1955</v>
      </c>
      <c r="J6" s="604" t="s">
        <v>1891</v>
      </c>
    </row>
    <row r="7" spans="1:10" x14ac:dyDescent="0.25">
      <c r="A7" s="6" t="s">
        <v>11</v>
      </c>
      <c r="B7" s="688" t="s">
        <v>10708</v>
      </c>
      <c r="C7" s="688"/>
      <c r="D7" s="688"/>
      <c r="E7" s="688"/>
      <c r="F7" s="688"/>
      <c r="G7" s="688"/>
      <c r="I7" s="118" t="s">
        <v>58</v>
      </c>
      <c r="J7" s="604" t="s">
        <v>4010</v>
      </c>
    </row>
    <row r="8" spans="1:10" x14ac:dyDescent="0.25">
      <c r="A8" s="6" t="s">
        <v>15</v>
      </c>
      <c r="B8" s="699" t="s">
        <v>63</v>
      </c>
      <c r="C8" s="699"/>
      <c r="D8" s="699"/>
      <c r="E8" s="699"/>
      <c r="F8" s="699"/>
      <c r="G8" s="699"/>
      <c r="I8" s="118" t="s">
        <v>59</v>
      </c>
      <c r="J8" s="604" t="s">
        <v>4011</v>
      </c>
    </row>
    <row r="9" spans="1:10" x14ac:dyDescent="0.25">
      <c r="A9" s="6" t="s">
        <v>17</v>
      </c>
      <c r="B9" s="699" t="s">
        <v>18</v>
      </c>
      <c r="C9" s="699"/>
      <c r="D9" s="699"/>
      <c r="E9" s="699"/>
      <c r="F9" s="699"/>
      <c r="G9" s="699"/>
      <c r="I9" s="118" t="s">
        <v>60</v>
      </c>
      <c r="J9" s="604" t="s">
        <v>10709</v>
      </c>
    </row>
    <row r="10" spans="1:10" x14ac:dyDescent="0.25">
      <c r="A10" s="6" t="s">
        <v>19</v>
      </c>
      <c r="B10" s="699" t="s">
        <v>20</v>
      </c>
      <c r="C10" s="699"/>
      <c r="D10" s="699"/>
      <c r="E10" s="699"/>
      <c r="F10" s="699"/>
      <c r="G10" s="699"/>
      <c r="I10" s="118" t="s">
        <v>61</v>
      </c>
      <c r="J10" s="604" t="s">
        <v>10710</v>
      </c>
    </row>
    <row r="11" spans="1:10" x14ac:dyDescent="0.25">
      <c r="A11" s="6" t="s">
        <v>22</v>
      </c>
      <c r="B11" s="688" t="s">
        <v>31</v>
      </c>
      <c r="C11" s="688"/>
      <c r="D11" s="688"/>
      <c r="E11" s="688"/>
      <c r="F11" s="688"/>
      <c r="G11" s="688"/>
      <c r="I11" s="118" t="s">
        <v>62</v>
      </c>
      <c r="J11" s="604" t="s">
        <v>10711</v>
      </c>
    </row>
    <row r="12" spans="1:10" x14ac:dyDescent="0.25">
      <c r="A12" s="6" t="s">
        <v>28</v>
      </c>
      <c r="B12" s="688" t="s">
        <v>3232</v>
      </c>
      <c r="C12" s="688"/>
      <c r="D12" s="688"/>
      <c r="E12" s="688"/>
      <c r="F12" s="688"/>
      <c r="G12" s="688"/>
      <c r="I12" s="118" t="s">
        <v>77</v>
      </c>
      <c r="J12" s="604" t="s">
        <v>10712</v>
      </c>
    </row>
    <row r="13" spans="1:10" x14ac:dyDescent="0.25">
      <c r="A13" s="6" t="s">
        <v>30</v>
      </c>
      <c r="B13" s="688" t="s">
        <v>3233</v>
      </c>
      <c r="C13" s="688"/>
      <c r="D13" s="688"/>
      <c r="E13" s="688"/>
      <c r="F13" s="688"/>
      <c r="G13" s="688"/>
      <c r="I13" s="118" t="s">
        <v>2012</v>
      </c>
      <c r="J13" s="604" t="s">
        <v>10713</v>
      </c>
    </row>
    <row r="14" spans="1:10" x14ac:dyDescent="0.25">
      <c r="A14" s="6" t="s">
        <v>32</v>
      </c>
      <c r="B14" s="699" t="s">
        <v>10706</v>
      </c>
      <c r="C14" s="699"/>
      <c r="D14" s="699"/>
      <c r="E14" s="699"/>
      <c r="F14" s="699"/>
      <c r="G14" s="699"/>
      <c r="I14" s="118"/>
    </row>
    <row r="15" spans="1:10" x14ac:dyDescent="0.25">
      <c r="A15" s="6" t="s">
        <v>36</v>
      </c>
      <c r="C15" s="425"/>
      <c r="D15" s="425"/>
      <c r="E15" s="425"/>
      <c r="F15" s="425"/>
      <c r="G15" s="425"/>
      <c r="I15" s="118"/>
    </row>
    <row r="16" spans="1:10" x14ac:dyDescent="0.25">
      <c r="A16" s="7" t="s">
        <v>37</v>
      </c>
      <c r="C16" s="8" t="s">
        <v>137</v>
      </c>
      <c r="D16" s="8" t="s">
        <v>138</v>
      </c>
      <c r="E16" s="8" t="s">
        <v>139</v>
      </c>
      <c r="F16" s="8" t="s">
        <v>38</v>
      </c>
      <c r="G16" s="8" t="s">
        <v>39</v>
      </c>
      <c r="I16" s="118"/>
    </row>
    <row r="17" spans="1:9" x14ac:dyDescent="0.25">
      <c r="A17" s="6" t="s">
        <v>43</v>
      </c>
      <c r="C17" s="10"/>
      <c r="D17" s="10"/>
      <c r="E17" s="10"/>
      <c r="F17" s="11"/>
      <c r="G17" s="11"/>
      <c r="I17" s="118"/>
    </row>
    <row r="18" spans="1:9" x14ac:dyDescent="0.25">
      <c r="A18" s="6" t="s">
        <v>44</v>
      </c>
      <c r="C18" s="10">
        <v>0</v>
      </c>
      <c r="D18" s="10">
        <v>0</v>
      </c>
      <c r="E18" s="10">
        <v>0</v>
      </c>
      <c r="F18" s="10">
        <v>0</v>
      </c>
      <c r="G18" s="10">
        <v>0</v>
      </c>
      <c r="I18" s="118"/>
    </row>
    <row r="19" spans="1:9" x14ac:dyDescent="0.25">
      <c r="A19" s="6" t="s">
        <v>45</v>
      </c>
      <c r="C19" s="12" t="e">
        <v>#DIV/0!</v>
      </c>
      <c r="D19" s="12" t="e">
        <v>#DIV/0!</v>
      </c>
      <c r="E19" s="12" t="e">
        <v>#DIV/0!</v>
      </c>
      <c r="F19" s="12" t="e">
        <v>#DIV/0!</v>
      </c>
      <c r="G19" s="12" t="e">
        <v>#DIV/0!</v>
      </c>
      <c r="I19" s="118"/>
    </row>
    <row r="20" spans="1:9" x14ac:dyDescent="0.25">
      <c r="A20" s="6" t="s">
        <v>46</v>
      </c>
      <c r="C20" s="10"/>
      <c r="D20" s="10"/>
      <c r="E20" s="10"/>
      <c r="F20" s="9"/>
      <c r="G20" s="9"/>
      <c r="I20" s="118"/>
    </row>
    <row r="21" spans="1:9" x14ac:dyDescent="0.25">
      <c r="A21" s="6" t="s">
        <v>47</v>
      </c>
      <c r="C21" s="12" t="e">
        <v>#DIV/0!</v>
      </c>
      <c r="D21" s="12" t="e">
        <v>#DIV/0!</v>
      </c>
      <c r="E21" s="12" t="e">
        <v>#DIV/0!</v>
      </c>
      <c r="F21" s="12" t="e">
        <v>#DIV/0!</v>
      </c>
      <c r="G21" s="12" t="e">
        <v>#DIV/0!</v>
      </c>
      <c r="I21" s="118"/>
    </row>
    <row r="22" spans="1:9" x14ac:dyDescent="0.25">
      <c r="A22" s="6" t="s">
        <v>48</v>
      </c>
      <c r="C22" s="13"/>
      <c r="D22" s="13"/>
      <c r="E22" s="13"/>
      <c r="F22" s="13"/>
      <c r="G22" s="13"/>
    </row>
    <row r="23" spans="1:9" x14ac:dyDescent="0.25">
      <c r="A23" s="6" t="s">
        <v>49</v>
      </c>
      <c r="C23" s="12" t="e">
        <v>#DIV/0!</v>
      </c>
      <c r="D23" s="12" t="e">
        <v>#DIV/0!</v>
      </c>
      <c r="E23" s="12" t="e">
        <v>#DIV/0!</v>
      </c>
      <c r="F23" s="12" t="e">
        <v>#DIV/0!</v>
      </c>
      <c r="G23" s="12" t="e">
        <v>#DIV/0!</v>
      </c>
    </row>
    <row r="24" spans="1:9" x14ac:dyDescent="0.25">
      <c r="A24" s="7" t="s">
        <v>50</v>
      </c>
      <c r="B24" s="16" t="s">
        <v>2</v>
      </c>
      <c r="C24" s="677" t="s">
        <v>51</v>
      </c>
      <c r="D24" s="677"/>
      <c r="E24" s="677"/>
      <c r="F24" s="677"/>
      <c r="G24" s="677"/>
    </row>
    <row r="25" spans="1:9" x14ac:dyDescent="0.25">
      <c r="A25" s="15" t="s">
        <v>52</v>
      </c>
      <c r="B25" s="430"/>
      <c r="C25" s="8" t="s">
        <v>38</v>
      </c>
      <c r="D25" s="8" t="s">
        <v>39</v>
      </c>
      <c r="E25" s="8" t="s">
        <v>40</v>
      </c>
      <c r="F25" s="8" t="s">
        <v>41</v>
      </c>
      <c r="G25" s="8" t="s">
        <v>42</v>
      </c>
    </row>
    <row r="26" spans="1:9" x14ac:dyDescent="0.25">
      <c r="A26" s="429"/>
      <c r="B26" s="430"/>
      <c r="C26" s="13"/>
      <c r="D26" s="13"/>
      <c r="E26" s="13"/>
      <c r="F26" s="13"/>
      <c r="G26" s="13"/>
    </row>
    <row r="27" spans="1:9" x14ac:dyDescent="0.25">
      <c r="A27" s="22"/>
      <c r="B27" s="430"/>
      <c r="C27" s="13"/>
      <c r="D27" s="13"/>
      <c r="E27" s="13"/>
      <c r="F27" s="13"/>
      <c r="G27" s="13"/>
    </row>
    <row r="28" spans="1:9" x14ac:dyDescent="0.25">
      <c r="A28" s="22"/>
      <c r="B28" s="430"/>
      <c r="C28" s="13"/>
      <c r="D28" s="13"/>
      <c r="E28" s="13"/>
      <c r="F28" s="13"/>
      <c r="G28" s="13"/>
    </row>
    <row r="29" spans="1:9" x14ac:dyDescent="0.25">
      <c r="A29" s="22"/>
      <c r="B29" s="430"/>
      <c r="C29" s="13"/>
      <c r="D29" s="13"/>
      <c r="E29" s="13"/>
      <c r="F29" s="13"/>
      <c r="G29" s="13"/>
    </row>
    <row r="30" spans="1:9" x14ac:dyDescent="0.25">
      <c r="A30" s="22"/>
      <c r="B30" s="430"/>
      <c r="C30" s="18"/>
      <c r="D30" s="11"/>
      <c r="E30" s="11"/>
      <c r="F30" s="11"/>
      <c r="G30" s="11"/>
    </row>
    <row r="31" spans="1:9" x14ac:dyDescent="0.25">
      <c r="A31" s="24"/>
      <c r="B31" s="19"/>
      <c r="C31" s="13"/>
      <c r="D31" s="13"/>
      <c r="E31" s="13"/>
      <c r="F31" s="13"/>
      <c r="G31" s="13"/>
    </row>
    <row r="32" spans="1:9"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2">
    <dataValidation type="list" allowBlank="1" showInputMessage="1" showErrorMessage="1" sqref="B9:G9" xr:uid="{00000000-0002-0000-0F03-000000000000}">
      <formula1>$AA$10:$AA$11</formula1>
    </dataValidation>
    <dataValidation type="list" allowBlank="1" showInputMessage="1" showErrorMessage="1" sqref="B11:G11" xr:uid="{00000000-0002-0000-0F03-000001000000}">
      <formula1>$AA$12:$AA$13</formula1>
    </dataValidation>
  </dataValidations>
  <pageMargins left="0.7" right="0.7" top="0.75" bottom="0.75" header="0.3" footer="0.3"/>
  <pageSetup paperSize="9" orientation="portrait" r:id="rId1"/>
</worksheet>
</file>

<file path=xl/worksheets/sheet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42.425781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10714</v>
      </c>
      <c r="C3" s="702"/>
      <c r="D3" s="702"/>
      <c r="E3" s="702"/>
      <c r="F3" s="702"/>
      <c r="G3" s="702"/>
    </row>
    <row r="4" spans="1:7" x14ac:dyDescent="0.25">
      <c r="A4" s="6" t="s">
        <v>2</v>
      </c>
      <c r="B4" s="699" t="s">
        <v>10715</v>
      </c>
      <c r="C4" s="699"/>
      <c r="D4" s="699"/>
      <c r="E4" s="699"/>
      <c r="F4" s="699"/>
      <c r="G4" s="699"/>
    </row>
    <row r="5" spans="1:7" x14ac:dyDescent="0.25">
      <c r="A5" s="6" t="s">
        <v>5</v>
      </c>
      <c r="B5" s="699" t="s">
        <v>3219</v>
      </c>
      <c r="C5" s="699"/>
      <c r="D5" s="699"/>
      <c r="E5" s="699"/>
      <c r="F5" s="699"/>
      <c r="G5" s="699"/>
    </row>
    <row r="6" spans="1:7" x14ac:dyDescent="0.25">
      <c r="A6" s="6" t="s">
        <v>8</v>
      </c>
      <c r="B6" s="699"/>
      <c r="C6" s="699"/>
      <c r="D6" s="699"/>
      <c r="E6" s="699"/>
      <c r="F6" s="699"/>
      <c r="G6" s="699"/>
    </row>
    <row r="7" spans="1:7" x14ac:dyDescent="0.25">
      <c r="A7" s="6" t="s">
        <v>11</v>
      </c>
      <c r="B7" s="688" t="s">
        <v>10708</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31</v>
      </c>
      <c r="C11" s="688"/>
      <c r="D11" s="688"/>
      <c r="E11" s="688"/>
      <c r="F11" s="688"/>
      <c r="G11" s="688"/>
    </row>
    <row r="12" spans="1:7" x14ac:dyDescent="0.25">
      <c r="A12" s="6" t="s">
        <v>28</v>
      </c>
      <c r="B12" s="688" t="s">
        <v>3245</v>
      </c>
      <c r="C12" s="688"/>
      <c r="D12" s="688"/>
      <c r="E12" s="688"/>
      <c r="F12" s="688"/>
      <c r="G12" s="688"/>
    </row>
    <row r="13" spans="1:7" x14ac:dyDescent="0.25">
      <c r="A13" s="6" t="s">
        <v>30</v>
      </c>
      <c r="B13" s="688" t="s">
        <v>3233</v>
      </c>
      <c r="C13" s="688"/>
      <c r="D13" s="688"/>
      <c r="E13" s="688"/>
      <c r="F13" s="688"/>
      <c r="G13" s="688"/>
    </row>
    <row r="14" spans="1:7" x14ac:dyDescent="0.25">
      <c r="A14" s="6" t="s">
        <v>32</v>
      </c>
      <c r="B14" s="699" t="s">
        <v>143</v>
      </c>
      <c r="C14" s="699"/>
      <c r="D14" s="699"/>
      <c r="E14" s="699"/>
      <c r="F14" s="699"/>
      <c r="G14" s="699"/>
    </row>
    <row r="15" spans="1:7" x14ac:dyDescent="0.25">
      <c r="A15" s="6" t="s">
        <v>36</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2">
    <dataValidation type="list" allowBlank="1" showInputMessage="1" showErrorMessage="1" sqref="B11:G11" xr:uid="{00000000-0002-0000-1003-000000000000}">
      <formula1>$AA$12:$AA$13</formula1>
    </dataValidation>
    <dataValidation type="list" allowBlank="1" showInputMessage="1" showErrorMessage="1" sqref="B9:G9" xr:uid="{00000000-0002-0000-1003-000001000000}">
      <formula1>$AA$10:$AA$11</formula1>
    </dataValidation>
  </dataValidations>
  <pageMargins left="0.7" right="0.7" top="0.75" bottom="0.75" header="0.3" footer="0.3"/>
  <pageSetup paperSize="9" orientation="portrait" r:id="rId1"/>
</worksheet>
</file>

<file path=xl/worksheets/sheet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10716</v>
      </c>
      <c r="C3" s="702"/>
      <c r="D3" s="702"/>
      <c r="E3" s="702"/>
      <c r="F3" s="702"/>
      <c r="G3" s="702"/>
    </row>
    <row r="4" spans="1:7" x14ac:dyDescent="0.25">
      <c r="A4" s="6" t="s">
        <v>2</v>
      </c>
      <c r="B4" s="699" t="s">
        <v>10717</v>
      </c>
      <c r="C4" s="699"/>
      <c r="D4" s="699"/>
      <c r="E4" s="699"/>
      <c r="F4" s="699"/>
      <c r="G4" s="699"/>
    </row>
    <row r="5" spans="1:7" x14ac:dyDescent="0.25">
      <c r="A5" s="6" t="s">
        <v>5</v>
      </c>
      <c r="B5" s="699" t="s">
        <v>9900</v>
      </c>
      <c r="C5" s="699"/>
      <c r="D5" s="699"/>
      <c r="E5" s="699"/>
      <c r="F5" s="699"/>
      <c r="G5" s="699"/>
    </row>
    <row r="6" spans="1:7" x14ac:dyDescent="0.25">
      <c r="A6" s="6" t="s">
        <v>8</v>
      </c>
      <c r="B6" s="699"/>
      <c r="C6" s="699"/>
      <c r="D6" s="699"/>
      <c r="E6" s="699"/>
      <c r="F6" s="699"/>
      <c r="G6" s="699"/>
    </row>
    <row r="7" spans="1:7" x14ac:dyDescent="0.25">
      <c r="A7" s="6" t="s">
        <v>11</v>
      </c>
      <c r="B7" s="688" t="s">
        <v>10708</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31</v>
      </c>
      <c r="C11" s="688"/>
      <c r="D11" s="688"/>
      <c r="E11" s="688"/>
      <c r="F11" s="688"/>
      <c r="G11" s="688"/>
    </row>
    <row r="12" spans="1:7" x14ac:dyDescent="0.25">
      <c r="A12" s="6" t="s">
        <v>28</v>
      </c>
      <c r="B12" s="688" t="s">
        <v>10718</v>
      </c>
      <c r="C12" s="688"/>
      <c r="D12" s="688"/>
      <c r="E12" s="688"/>
      <c r="F12" s="688"/>
      <c r="G12" s="688"/>
    </row>
    <row r="13" spans="1:7" x14ac:dyDescent="0.25">
      <c r="A13" s="6" t="s">
        <v>30</v>
      </c>
      <c r="B13" s="688" t="s">
        <v>3233</v>
      </c>
      <c r="C13" s="688"/>
      <c r="D13" s="688"/>
      <c r="E13" s="688"/>
      <c r="F13" s="688"/>
      <c r="G13" s="688"/>
    </row>
    <row r="14" spans="1:7" x14ac:dyDescent="0.25">
      <c r="A14" s="6" t="s">
        <v>32</v>
      </c>
      <c r="B14" s="699" t="s">
        <v>144</v>
      </c>
      <c r="C14" s="699"/>
      <c r="D14" s="699"/>
      <c r="E14" s="699"/>
      <c r="F14" s="699"/>
      <c r="G14" s="699"/>
    </row>
    <row r="15" spans="1:7" x14ac:dyDescent="0.25">
      <c r="A15" s="6" t="s">
        <v>36</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2">
    <dataValidation type="list" allowBlank="1" showInputMessage="1" showErrorMessage="1" sqref="B9:G9" xr:uid="{00000000-0002-0000-1103-000000000000}">
      <formula1>$AA$10:$AA$11</formula1>
    </dataValidation>
    <dataValidation type="list" allowBlank="1" showInputMessage="1" showErrorMessage="1" sqref="B11:G11" xr:uid="{00000000-0002-0000-1103-000001000000}">
      <formula1>$AA$12:$AA$13</formula1>
    </dataValidation>
  </dataValidations>
  <pageMargins left="0.7" right="0.7" top="0.75" bottom="0.75" header="0.3" footer="0.3"/>
</worksheet>
</file>

<file path=xl/worksheets/sheet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3-000000000000}">
  <dimension ref="A1:J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9" width="9.140625" style="604"/>
    <col min="10" max="10" width="16.710937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145</v>
      </c>
      <c r="C3" s="702"/>
      <c r="D3" s="702"/>
      <c r="E3" s="702"/>
      <c r="F3" s="702"/>
      <c r="G3" s="702"/>
    </row>
    <row r="4" spans="1:10" x14ac:dyDescent="0.25">
      <c r="A4" s="6" t="s">
        <v>2</v>
      </c>
      <c r="B4" s="699" t="s">
        <v>10719</v>
      </c>
      <c r="C4" s="699"/>
      <c r="D4" s="699"/>
      <c r="E4" s="699"/>
      <c r="F4" s="699"/>
      <c r="G4" s="699"/>
    </row>
    <row r="5" spans="1:10" x14ac:dyDescent="0.25">
      <c r="A5" s="6" t="s">
        <v>5</v>
      </c>
      <c r="B5" s="699" t="s">
        <v>3219</v>
      </c>
      <c r="C5" s="699"/>
      <c r="D5" s="699"/>
      <c r="E5" s="699"/>
      <c r="F5" s="699"/>
      <c r="G5" s="699"/>
      <c r="I5" s="331" t="s">
        <v>57</v>
      </c>
      <c r="J5" s="331" t="s">
        <v>2</v>
      </c>
    </row>
    <row r="6" spans="1:10" x14ac:dyDescent="0.25">
      <c r="A6" s="6" t="s">
        <v>8</v>
      </c>
      <c r="B6" s="699"/>
      <c r="C6" s="699"/>
      <c r="D6" s="699"/>
      <c r="E6" s="699"/>
      <c r="F6" s="699"/>
      <c r="G6" s="699"/>
      <c r="I6" s="118" t="s">
        <v>58</v>
      </c>
      <c r="J6" s="604" t="s">
        <v>3844</v>
      </c>
    </row>
    <row r="7" spans="1:10" x14ac:dyDescent="0.25">
      <c r="A7" s="6" t="s">
        <v>11</v>
      </c>
      <c r="B7" s="688" t="s">
        <v>10720</v>
      </c>
      <c r="C7" s="688"/>
      <c r="D7" s="688"/>
      <c r="E7" s="688"/>
      <c r="F7" s="688"/>
      <c r="G7" s="688"/>
      <c r="I7" s="118" t="s">
        <v>59</v>
      </c>
      <c r="J7" s="604" t="s">
        <v>3981</v>
      </c>
    </row>
    <row r="8" spans="1:10" x14ac:dyDescent="0.25">
      <c r="A8" s="6" t="s">
        <v>15</v>
      </c>
      <c r="B8" s="699" t="s">
        <v>63</v>
      </c>
      <c r="C8" s="699"/>
      <c r="D8" s="699"/>
      <c r="E8" s="699"/>
      <c r="F8" s="699"/>
      <c r="G8" s="699"/>
      <c r="I8" s="118" t="s">
        <v>60</v>
      </c>
      <c r="J8" s="604" t="s">
        <v>3733</v>
      </c>
    </row>
    <row r="9" spans="1:10" x14ac:dyDescent="0.25">
      <c r="A9" s="6" t="s">
        <v>17</v>
      </c>
      <c r="B9" s="699" t="s">
        <v>18</v>
      </c>
      <c r="C9" s="699"/>
      <c r="D9" s="699"/>
      <c r="E9" s="699"/>
      <c r="F9" s="699"/>
      <c r="G9" s="699"/>
      <c r="I9" s="118" t="s">
        <v>61</v>
      </c>
      <c r="J9" s="604" t="s">
        <v>3841</v>
      </c>
    </row>
    <row r="10" spans="1:10" x14ac:dyDescent="0.25">
      <c r="A10" s="6" t="s">
        <v>19</v>
      </c>
      <c r="B10" s="699" t="s">
        <v>20</v>
      </c>
      <c r="C10" s="699"/>
      <c r="D10" s="699"/>
      <c r="E10" s="699"/>
      <c r="F10" s="699"/>
      <c r="G10" s="699"/>
      <c r="I10" s="118" t="s">
        <v>62</v>
      </c>
      <c r="J10" s="604" t="s">
        <v>3890</v>
      </c>
    </row>
    <row r="11" spans="1:10" x14ac:dyDescent="0.25">
      <c r="A11" s="6" t="s">
        <v>22</v>
      </c>
      <c r="B11" s="688" t="s">
        <v>23</v>
      </c>
      <c r="C11" s="688"/>
      <c r="D11" s="688"/>
      <c r="E11" s="688"/>
      <c r="F11" s="688"/>
      <c r="G11" s="688"/>
      <c r="I11" s="118"/>
    </row>
    <row r="12" spans="1:10" x14ac:dyDescent="0.25">
      <c r="A12" s="6" t="s">
        <v>28</v>
      </c>
      <c r="B12" s="688" t="s">
        <v>10721</v>
      </c>
      <c r="C12" s="688"/>
      <c r="D12" s="688"/>
      <c r="E12" s="688"/>
      <c r="F12" s="688"/>
      <c r="G12" s="688"/>
      <c r="I12" s="118"/>
    </row>
    <row r="13" spans="1:10" x14ac:dyDescent="0.25">
      <c r="A13" s="6" t="s">
        <v>30</v>
      </c>
      <c r="B13" s="688" t="s">
        <v>5584</v>
      </c>
      <c r="C13" s="688"/>
      <c r="D13" s="688"/>
      <c r="E13" s="688"/>
      <c r="F13" s="688"/>
      <c r="G13" s="688"/>
      <c r="I13" s="118"/>
    </row>
    <row r="14" spans="1:10" x14ac:dyDescent="0.25">
      <c r="A14" s="6" t="s">
        <v>32</v>
      </c>
      <c r="B14" s="699" t="s">
        <v>10722</v>
      </c>
      <c r="C14" s="699"/>
      <c r="D14" s="699"/>
      <c r="E14" s="699"/>
      <c r="F14" s="699"/>
      <c r="G14" s="699"/>
    </row>
    <row r="15" spans="1:10" x14ac:dyDescent="0.25">
      <c r="A15" s="6" t="s">
        <v>36</v>
      </c>
      <c r="C15" s="425"/>
      <c r="D15" s="425"/>
      <c r="E15" s="425"/>
      <c r="F15" s="425"/>
      <c r="G15" s="425"/>
    </row>
    <row r="16" spans="1:10"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pageMargins left="0.7" right="0.7" top="0.75" bottom="0.75" header="0.3" footer="0.3"/>
</worksheet>
</file>

<file path=xl/worksheets/sheet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3-000000000000}">
  <dimension ref="A1:J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9" width="9.140625" style="604"/>
    <col min="10" max="10" width="16.14062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146</v>
      </c>
      <c r="C3" s="702"/>
      <c r="D3" s="702"/>
      <c r="E3" s="702"/>
      <c r="F3" s="702"/>
      <c r="G3" s="702"/>
    </row>
    <row r="4" spans="1:10" x14ac:dyDescent="0.25">
      <c r="A4" s="6" t="s">
        <v>2</v>
      </c>
      <c r="B4" s="699" t="s">
        <v>10723</v>
      </c>
      <c r="C4" s="699"/>
      <c r="D4" s="699"/>
      <c r="E4" s="699"/>
      <c r="F4" s="699"/>
      <c r="G4" s="699"/>
    </row>
    <row r="5" spans="1:10" x14ac:dyDescent="0.25">
      <c r="A5" s="6" t="s">
        <v>5</v>
      </c>
      <c r="B5" s="699" t="s">
        <v>3219</v>
      </c>
      <c r="C5" s="699"/>
      <c r="D5" s="699"/>
      <c r="E5" s="699"/>
      <c r="F5" s="699"/>
      <c r="G5" s="699"/>
      <c r="I5" s="331" t="s">
        <v>57</v>
      </c>
      <c r="J5" s="331" t="s">
        <v>2</v>
      </c>
    </row>
    <row r="6" spans="1:10" x14ac:dyDescent="0.25">
      <c r="A6" s="6" t="s">
        <v>8</v>
      </c>
      <c r="B6" s="699"/>
      <c r="C6" s="699"/>
      <c r="D6" s="699"/>
      <c r="E6" s="699"/>
      <c r="F6" s="699"/>
      <c r="G6" s="699"/>
      <c r="I6" s="118" t="s">
        <v>58</v>
      </c>
      <c r="J6" s="604" t="s">
        <v>10724</v>
      </c>
    </row>
    <row r="7" spans="1:10" x14ac:dyDescent="0.25">
      <c r="A7" s="6" t="s">
        <v>11</v>
      </c>
      <c r="B7" s="688" t="s">
        <v>10720</v>
      </c>
      <c r="C7" s="688"/>
      <c r="D7" s="688"/>
      <c r="E7" s="688"/>
      <c r="F7" s="688"/>
      <c r="G7" s="688"/>
      <c r="I7" s="118" t="s">
        <v>59</v>
      </c>
      <c r="J7" s="604" t="s">
        <v>10725</v>
      </c>
    </row>
    <row r="8" spans="1:10" x14ac:dyDescent="0.25">
      <c r="A8" s="6" t="s">
        <v>15</v>
      </c>
      <c r="B8" s="699" t="s">
        <v>63</v>
      </c>
      <c r="C8" s="699"/>
      <c r="D8" s="699"/>
      <c r="E8" s="699"/>
      <c r="F8" s="699"/>
      <c r="G8" s="699"/>
      <c r="I8" s="118" t="s">
        <v>60</v>
      </c>
      <c r="J8" s="604" t="s">
        <v>6475</v>
      </c>
    </row>
    <row r="9" spans="1:10" x14ac:dyDescent="0.25">
      <c r="A9" s="6" t="s">
        <v>17</v>
      </c>
      <c r="B9" s="699" t="s">
        <v>18</v>
      </c>
      <c r="C9" s="699"/>
      <c r="D9" s="699"/>
      <c r="E9" s="699"/>
      <c r="F9" s="699"/>
      <c r="G9" s="699"/>
      <c r="I9" s="118" t="s">
        <v>61</v>
      </c>
      <c r="J9" s="604" t="s">
        <v>136</v>
      </c>
    </row>
    <row r="10" spans="1:10" x14ac:dyDescent="0.25">
      <c r="A10" s="6" t="s">
        <v>19</v>
      </c>
      <c r="B10" s="699" t="s">
        <v>20</v>
      </c>
      <c r="C10" s="699"/>
      <c r="D10" s="699"/>
      <c r="E10" s="699"/>
      <c r="F10" s="699"/>
      <c r="G10" s="699"/>
      <c r="I10" s="118" t="s">
        <v>62</v>
      </c>
      <c r="J10" s="604" t="s">
        <v>10726</v>
      </c>
    </row>
    <row r="11" spans="1:10" x14ac:dyDescent="0.25">
      <c r="A11" s="6" t="s">
        <v>22</v>
      </c>
      <c r="B11" s="688" t="s">
        <v>23</v>
      </c>
      <c r="C11" s="688"/>
      <c r="D11" s="688"/>
      <c r="E11" s="688"/>
      <c r="F11" s="688"/>
      <c r="G11" s="688"/>
      <c r="I11" s="118"/>
    </row>
    <row r="12" spans="1:10" x14ac:dyDescent="0.25">
      <c r="A12" s="6" t="s">
        <v>28</v>
      </c>
      <c r="B12" s="688" t="s">
        <v>10727</v>
      </c>
      <c r="C12" s="688"/>
      <c r="D12" s="688"/>
      <c r="E12" s="688"/>
      <c r="F12" s="688"/>
      <c r="G12" s="688"/>
      <c r="I12" s="118"/>
    </row>
    <row r="13" spans="1:10" x14ac:dyDescent="0.25">
      <c r="A13" s="6" t="s">
        <v>30</v>
      </c>
      <c r="B13" s="688" t="s">
        <v>10728</v>
      </c>
      <c r="C13" s="688"/>
      <c r="D13" s="688"/>
      <c r="E13" s="688"/>
      <c r="F13" s="688"/>
      <c r="G13" s="688"/>
      <c r="I13" s="118"/>
    </row>
    <row r="14" spans="1:10" x14ac:dyDescent="0.25">
      <c r="A14" s="6" t="s">
        <v>32</v>
      </c>
      <c r="B14" s="699" t="s">
        <v>146</v>
      </c>
      <c r="C14" s="699"/>
      <c r="D14" s="699"/>
      <c r="E14" s="699"/>
      <c r="F14" s="699"/>
      <c r="G14" s="699"/>
    </row>
    <row r="15" spans="1:10" x14ac:dyDescent="0.25">
      <c r="A15" s="6" t="s">
        <v>36</v>
      </c>
      <c r="C15" s="425"/>
      <c r="D15" s="425"/>
      <c r="E15" s="425"/>
      <c r="F15" s="425"/>
      <c r="G15" s="425"/>
    </row>
    <row r="16" spans="1:10"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303-000000000000}">
      <formula1>$AA$10:$AA$11</formula1>
    </dataValidation>
  </dataValidations>
  <pageMargins left="0.7" right="0.7" top="0.75" bottom="0.75" header="0.3" footer="0.3"/>
  <pageSetup paperSize="9" orientation="portrait" r:id="rId1"/>
</worksheet>
</file>

<file path=xl/worksheets/sheet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147</v>
      </c>
      <c r="C3" s="702"/>
      <c r="D3" s="702"/>
      <c r="E3" s="702"/>
      <c r="F3" s="702"/>
      <c r="G3" s="702"/>
    </row>
    <row r="4" spans="1:7" x14ac:dyDescent="0.25">
      <c r="A4" s="6" t="s">
        <v>2</v>
      </c>
      <c r="B4" s="699" t="s">
        <v>10729</v>
      </c>
      <c r="C4" s="699"/>
      <c r="D4" s="699"/>
      <c r="E4" s="699"/>
      <c r="F4" s="699"/>
      <c r="G4" s="699"/>
    </row>
    <row r="5" spans="1:7" x14ac:dyDescent="0.25">
      <c r="A5" s="6" t="s">
        <v>5</v>
      </c>
      <c r="B5" s="699" t="s">
        <v>3219</v>
      </c>
      <c r="C5" s="699"/>
      <c r="D5" s="699"/>
      <c r="E5" s="699"/>
      <c r="F5" s="699"/>
      <c r="G5" s="699"/>
    </row>
    <row r="6" spans="1:7" x14ac:dyDescent="0.25">
      <c r="A6" s="6" t="s">
        <v>8</v>
      </c>
      <c r="B6" s="699"/>
      <c r="C6" s="699"/>
      <c r="D6" s="699"/>
      <c r="E6" s="699"/>
      <c r="F6" s="699"/>
      <c r="G6" s="699"/>
    </row>
    <row r="7" spans="1:7" x14ac:dyDescent="0.25">
      <c r="A7" s="6" t="s">
        <v>11</v>
      </c>
      <c r="B7" s="688" t="s">
        <v>10720</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10730</v>
      </c>
      <c r="C12" s="688"/>
      <c r="D12" s="688"/>
      <c r="E12" s="688"/>
      <c r="F12" s="688"/>
      <c r="G12" s="688"/>
    </row>
    <row r="13" spans="1:7" x14ac:dyDescent="0.25">
      <c r="A13" s="6" t="s">
        <v>30</v>
      </c>
      <c r="B13" s="688" t="s">
        <v>10728</v>
      </c>
      <c r="C13" s="688"/>
      <c r="D13" s="688"/>
      <c r="E13" s="688"/>
      <c r="F13" s="688"/>
      <c r="G13" s="688"/>
    </row>
    <row r="14" spans="1:7" x14ac:dyDescent="0.25">
      <c r="A14" s="6" t="s">
        <v>32</v>
      </c>
      <c r="B14" s="699" t="s">
        <v>147</v>
      </c>
      <c r="C14" s="699"/>
      <c r="D14" s="699"/>
      <c r="E14" s="699"/>
      <c r="F14" s="699"/>
      <c r="G14" s="699"/>
    </row>
    <row r="15" spans="1:7" x14ac:dyDescent="0.25">
      <c r="A15" s="6" t="s">
        <v>36</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403-000000000000}">
      <formula1>$AA$10:$AA$11</formula1>
    </dataValidation>
  </dataValidation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00"/>
    <pageSetUpPr fitToPage="1"/>
  </sheetPr>
  <dimension ref="A1:K34"/>
  <sheetViews>
    <sheetView topLeftCell="A4" workbookViewId="0">
      <selection activeCell="F35" sqref="F35"/>
    </sheetView>
  </sheetViews>
  <sheetFormatPr defaultRowHeight="15" x14ac:dyDescent="0.25"/>
  <cols>
    <col min="1" max="1" width="36.85546875" customWidth="1"/>
    <col min="2" max="2" width="53.57031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9473</v>
      </c>
      <c r="C3" s="702"/>
      <c r="D3" s="702"/>
      <c r="E3" s="702"/>
      <c r="F3" s="702"/>
      <c r="G3" s="702"/>
      <c r="H3" s="702"/>
      <c r="I3" s="702"/>
      <c r="J3" s="702"/>
      <c r="K3" s="702"/>
    </row>
    <row r="4" spans="1:11" x14ac:dyDescent="0.25">
      <c r="A4" s="6" t="s">
        <v>2</v>
      </c>
      <c r="B4" s="699" t="s">
        <v>9474</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699" t="s">
        <v>9458</v>
      </c>
      <c r="C6" s="699"/>
      <c r="D6" s="699"/>
      <c r="E6" s="699"/>
      <c r="F6" s="699"/>
      <c r="G6" s="699"/>
      <c r="H6" s="699"/>
      <c r="I6" s="699"/>
      <c r="J6" s="699"/>
      <c r="K6" s="699"/>
    </row>
    <row r="7" spans="1:11" x14ac:dyDescent="0.25">
      <c r="A7" s="6" t="s">
        <v>11</v>
      </c>
      <c r="B7" s="689" t="s">
        <v>9459</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9462</v>
      </c>
      <c r="C14" s="688"/>
      <c r="D14" s="688"/>
      <c r="E14" s="688"/>
      <c r="F14" s="688"/>
      <c r="G14" s="688"/>
      <c r="H14" s="688"/>
      <c r="I14" s="688"/>
      <c r="J14" s="688"/>
      <c r="K14" s="688"/>
    </row>
    <row r="15" spans="1:11" x14ac:dyDescent="0.25">
      <c r="A15" s="6" t="s">
        <v>30</v>
      </c>
      <c r="B15" s="689" t="s">
        <v>9</v>
      </c>
      <c r="C15" s="689"/>
      <c r="D15" s="689"/>
      <c r="E15" s="689"/>
      <c r="F15" s="689"/>
      <c r="G15" s="688"/>
      <c r="H15" s="688"/>
      <c r="I15" s="688"/>
      <c r="J15" s="688"/>
      <c r="K15" s="688"/>
    </row>
    <row r="16" spans="1:11" x14ac:dyDescent="0.25">
      <c r="A16" s="6" t="s">
        <v>32</v>
      </c>
      <c r="B16" s="699" t="s">
        <v>407</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2"/>
      <c r="C18" s="712"/>
      <c r="D18" s="712"/>
      <c r="E18" s="712"/>
      <c r="F18" s="712"/>
      <c r="G18" s="712"/>
      <c r="H18" s="712"/>
      <c r="I18" s="712"/>
      <c r="J18" s="712"/>
      <c r="K18" s="712"/>
    </row>
    <row r="19" spans="1:11" x14ac:dyDescent="0.25">
      <c r="A19" s="7" t="s">
        <v>37</v>
      </c>
      <c r="B19" s="419"/>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8">
        <v>22541</v>
      </c>
      <c r="D21" s="18">
        <v>23077</v>
      </c>
      <c r="E21" s="18">
        <v>23172</v>
      </c>
      <c r="F21" s="18">
        <v>24220</v>
      </c>
      <c r="G21" s="10">
        <f>G20-G25</f>
        <v>24560</v>
      </c>
      <c r="H21" s="10">
        <f t="shared" ref="H21:K21" si="0">H20-H25</f>
        <v>24499</v>
      </c>
      <c r="I21" s="10">
        <f t="shared" si="0"/>
        <v>24342</v>
      </c>
      <c r="J21" s="10">
        <f t="shared" si="0"/>
        <v>25119</v>
      </c>
      <c r="K21" s="10">
        <f t="shared" si="0"/>
        <v>24723</v>
      </c>
    </row>
    <row r="22" spans="1:11" x14ac:dyDescent="0.25">
      <c r="A22" s="6" t="s">
        <v>45</v>
      </c>
      <c r="B22" s="419"/>
      <c r="C22" s="12">
        <f t="shared" ref="C22:F22" si="1">C21/C20</f>
        <v>0.99991128066362067</v>
      </c>
      <c r="D22" s="12">
        <f t="shared" si="1"/>
        <v>0.99961015333968639</v>
      </c>
      <c r="E22" s="12">
        <f t="shared" si="1"/>
        <v>0.99939618735443803</v>
      </c>
      <c r="F22" s="12">
        <f t="shared" si="1"/>
        <v>0.99909248411847207</v>
      </c>
      <c r="G22" s="12">
        <f>G21/G20</f>
        <v>0.99914568162401851</v>
      </c>
      <c r="H22" s="12">
        <f t="shared" ref="H22:K22" si="2">H21/H20</f>
        <v>0.99812589122020778</v>
      </c>
      <c r="I22" s="12">
        <f t="shared" si="2"/>
        <v>0.99493174200931911</v>
      </c>
      <c r="J22" s="12">
        <f t="shared" si="2"/>
        <v>0.99457554640481471</v>
      </c>
      <c r="K22" s="12">
        <f t="shared" si="2"/>
        <v>0.9961721331291804</v>
      </c>
    </row>
    <row r="23" spans="1:11" x14ac:dyDescent="0.25">
      <c r="A23" s="6" t="s">
        <v>46</v>
      </c>
      <c r="B23" s="419" t="s">
        <v>9463</v>
      </c>
      <c r="C23" s="419">
        <v>10</v>
      </c>
      <c r="D23" s="419">
        <v>11</v>
      </c>
      <c r="E23" s="419">
        <v>13</v>
      </c>
      <c r="F23" s="419">
        <v>22</v>
      </c>
      <c r="G23" s="10">
        <v>13</v>
      </c>
      <c r="H23" s="10">
        <v>12</v>
      </c>
      <c r="I23" s="10">
        <v>9</v>
      </c>
      <c r="J23" s="9">
        <v>15</v>
      </c>
      <c r="K23" s="9">
        <v>20</v>
      </c>
    </row>
    <row r="24" spans="1:11" x14ac:dyDescent="0.25">
      <c r="A24" s="6" t="s">
        <v>47</v>
      </c>
      <c r="B24" s="419"/>
      <c r="C24" s="12">
        <f t="shared" ref="C24:F24" si="3">C23/C20</f>
        <v>4.4359668189681943E-4</v>
      </c>
      <c r="D24" s="12">
        <f t="shared" si="3"/>
        <v>4.7647925149441219E-4</v>
      </c>
      <c r="E24" s="12">
        <f t="shared" si="3"/>
        <v>5.6068317087897869E-4</v>
      </c>
      <c r="F24" s="12">
        <f t="shared" si="3"/>
        <v>9.0751588152792673E-4</v>
      </c>
      <c r="G24" s="12">
        <f>G23/G20</f>
        <v>5.2886375655994465E-4</v>
      </c>
      <c r="H24" s="12">
        <f t="shared" ref="H24:J24" si="4">H23/H20</f>
        <v>4.8889794255449178E-4</v>
      </c>
      <c r="I24" s="12">
        <f t="shared" si="4"/>
        <v>3.6785743480748795E-4</v>
      </c>
      <c r="J24" s="12">
        <f t="shared" si="4"/>
        <v>5.9391827684510611E-4</v>
      </c>
      <c r="K24" s="12">
        <f>K23/K20</f>
        <v>8.0586670964622451E-4</v>
      </c>
    </row>
    <row r="25" spans="1:11" x14ac:dyDescent="0.25">
      <c r="A25" s="6" t="s">
        <v>48</v>
      </c>
      <c r="B25" s="419"/>
      <c r="C25" s="419">
        <v>2</v>
      </c>
      <c r="D25" s="419">
        <v>9</v>
      </c>
      <c r="E25" s="419">
        <v>14</v>
      </c>
      <c r="F25" s="419">
        <v>22</v>
      </c>
      <c r="G25" s="10">
        <v>21</v>
      </c>
      <c r="H25" s="10">
        <v>46</v>
      </c>
      <c r="I25" s="10">
        <v>124</v>
      </c>
      <c r="J25" s="9">
        <v>137</v>
      </c>
      <c r="K25" s="9">
        <v>95</v>
      </c>
    </row>
    <row r="26" spans="1:11" x14ac:dyDescent="0.25">
      <c r="A26" s="6" t="s">
        <v>49</v>
      </c>
      <c r="B26" s="419"/>
      <c r="C26" s="12">
        <f t="shared" ref="C26:F26" si="5">C25/C20</f>
        <v>8.8719336379363886E-5</v>
      </c>
      <c r="D26" s="12">
        <f t="shared" si="5"/>
        <v>3.8984666031361E-4</v>
      </c>
      <c r="E26" s="12">
        <f t="shared" si="5"/>
        <v>6.0381264556197704E-4</v>
      </c>
      <c r="F26" s="12">
        <f t="shared" si="5"/>
        <v>9.0751588152792673E-4</v>
      </c>
      <c r="G26" s="12">
        <f>G25/G20</f>
        <v>8.5431837598144906E-4</v>
      </c>
      <c r="H26" s="12">
        <f t="shared" ref="H26:J26" si="6">H25/H20</f>
        <v>1.8741087797922184E-3</v>
      </c>
      <c r="I26" s="12">
        <f t="shared" si="6"/>
        <v>5.0682579906809449E-3</v>
      </c>
      <c r="J26" s="12">
        <f t="shared" si="6"/>
        <v>5.4244535951853022E-3</v>
      </c>
      <c r="K26" s="12">
        <f>K25/K20</f>
        <v>3.8278668708195663E-3</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9464</v>
      </c>
      <c r="B29" s="16"/>
      <c r="C29" s="134">
        <v>22531</v>
      </c>
      <c r="D29" s="134">
        <v>23066</v>
      </c>
      <c r="E29" s="134">
        <v>23159</v>
      </c>
      <c r="F29" s="134">
        <v>24198</v>
      </c>
      <c r="G29" s="208">
        <v>24547</v>
      </c>
      <c r="H29" s="208">
        <v>24487</v>
      </c>
      <c r="I29" s="208">
        <v>24333</v>
      </c>
      <c r="J29" s="208">
        <v>25104</v>
      </c>
      <c r="K29" s="208">
        <v>24703</v>
      </c>
    </row>
    <row r="30" spans="1:11" x14ac:dyDescent="0.25">
      <c r="A30" s="207" t="s">
        <v>1530</v>
      </c>
      <c r="B30" s="16"/>
      <c r="C30" s="134">
        <v>10</v>
      </c>
      <c r="D30" s="134">
        <v>11</v>
      </c>
      <c r="E30" s="134">
        <v>13</v>
      </c>
      <c r="F30" s="134">
        <v>22</v>
      </c>
      <c r="G30" s="208">
        <v>13</v>
      </c>
      <c r="H30" s="208">
        <v>12</v>
      </c>
      <c r="I30" s="208">
        <v>9</v>
      </c>
      <c r="J30" s="208">
        <v>15</v>
      </c>
      <c r="K30" s="208">
        <v>20</v>
      </c>
    </row>
    <row r="31" spans="1:11" x14ac:dyDescent="0.25">
      <c r="A31" s="207" t="s">
        <v>1439</v>
      </c>
      <c r="B31" s="16"/>
      <c r="C31" s="134">
        <v>2</v>
      </c>
      <c r="D31" s="134">
        <v>9</v>
      </c>
      <c r="E31" s="134">
        <v>14</v>
      </c>
      <c r="F31" s="134">
        <v>22</v>
      </c>
      <c r="G31" s="208">
        <v>21</v>
      </c>
      <c r="H31" s="208">
        <v>46</v>
      </c>
      <c r="I31" s="208">
        <v>124</v>
      </c>
      <c r="J31" s="208">
        <v>137</v>
      </c>
      <c r="K31" s="208">
        <v>95</v>
      </c>
    </row>
    <row r="32" spans="1:11" x14ac:dyDescent="0.25">
      <c r="A32" s="15" t="s">
        <v>1440</v>
      </c>
      <c r="B32" s="16"/>
      <c r="C32" s="569">
        <v>22543</v>
      </c>
      <c r="D32" s="569">
        <v>23086</v>
      </c>
      <c r="E32" s="569">
        <v>23186</v>
      </c>
      <c r="F32" s="569">
        <v>24242</v>
      </c>
      <c r="G32" s="209">
        <v>24581</v>
      </c>
      <c r="H32" s="209">
        <v>24545</v>
      </c>
      <c r="I32" s="209">
        <v>24466</v>
      </c>
      <c r="J32" s="209">
        <v>25256</v>
      </c>
      <c r="K32" s="209">
        <v>24818</v>
      </c>
    </row>
    <row r="33" spans="1:11" x14ac:dyDescent="0.25">
      <c r="A33" s="15"/>
      <c r="B33" s="16"/>
      <c r="C33" s="16"/>
      <c r="D33" s="16"/>
      <c r="E33" s="16"/>
      <c r="F33" s="16"/>
      <c r="G33" s="8"/>
      <c r="H33" s="8"/>
      <c r="I33" s="8"/>
      <c r="J33" s="8"/>
      <c r="K33" s="8"/>
    </row>
    <row r="34" spans="1:11" x14ac:dyDescent="0.25">
      <c r="C34" s="165"/>
      <c r="D34" s="165"/>
      <c r="E34" s="165"/>
      <c r="F34" s="165"/>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3-000000000000}">
  <dimension ref="A1:J32"/>
  <sheetViews>
    <sheetView workbookViewId="0">
      <selection activeCell="H37" sqref="H37"/>
    </sheetView>
  </sheetViews>
  <sheetFormatPr defaultColWidth="9.140625" defaultRowHeight="15" x14ac:dyDescent="0.25"/>
  <cols>
    <col min="1" max="1" width="42.5703125" style="604" bestFit="1" customWidth="1"/>
    <col min="2" max="2" width="52.28515625" style="604" customWidth="1"/>
    <col min="3" max="9" width="9.140625" style="604"/>
    <col min="10" max="10" width="17.710937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10731</v>
      </c>
      <c r="C3" s="702"/>
      <c r="D3" s="702"/>
      <c r="E3" s="702"/>
      <c r="F3" s="702"/>
      <c r="G3" s="702"/>
    </row>
    <row r="4" spans="1:10" x14ac:dyDescent="0.25">
      <c r="A4" s="6" t="s">
        <v>2</v>
      </c>
      <c r="B4" s="699" t="s">
        <v>10732</v>
      </c>
      <c r="C4" s="699"/>
      <c r="D4" s="699"/>
      <c r="E4" s="699"/>
      <c r="F4" s="699"/>
      <c r="G4" s="699"/>
    </row>
    <row r="5" spans="1:10" x14ac:dyDescent="0.25">
      <c r="A5" s="6" t="s">
        <v>5</v>
      </c>
      <c r="B5" s="699" t="s">
        <v>3219</v>
      </c>
      <c r="C5" s="699"/>
      <c r="D5" s="699"/>
      <c r="E5" s="699"/>
      <c r="F5" s="699"/>
      <c r="G5" s="699"/>
      <c r="I5" s="331" t="s">
        <v>57</v>
      </c>
      <c r="J5" s="331" t="s">
        <v>2</v>
      </c>
    </row>
    <row r="6" spans="1:10" x14ac:dyDescent="0.25">
      <c r="A6" s="6" t="s">
        <v>8</v>
      </c>
      <c r="B6" s="699"/>
      <c r="C6" s="699"/>
      <c r="D6" s="699"/>
      <c r="E6" s="699"/>
      <c r="F6" s="699"/>
      <c r="G6" s="699"/>
      <c r="I6" s="118" t="s">
        <v>1955</v>
      </c>
      <c r="J6" s="604" t="s">
        <v>1891</v>
      </c>
    </row>
    <row r="7" spans="1:10" x14ac:dyDescent="0.25">
      <c r="A7" s="6" t="s">
        <v>11</v>
      </c>
      <c r="B7" s="688" t="s">
        <v>10733</v>
      </c>
      <c r="C7" s="688"/>
      <c r="D7" s="688"/>
      <c r="E7" s="688"/>
      <c r="F7" s="688"/>
      <c r="G7" s="688"/>
      <c r="I7" s="118" t="s">
        <v>58</v>
      </c>
      <c r="J7" s="604" t="s">
        <v>10734</v>
      </c>
    </row>
    <row r="8" spans="1:10" x14ac:dyDescent="0.25">
      <c r="A8" s="6" t="s">
        <v>15</v>
      </c>
      <c r="B8" s="699" t="s">
        <v>63</v>
      </c>
      <c r="C8" s="699"/>
      <c r="D8" s="699"/>
      <c r="E8" s="699"/>
      <c r="F8" s="699"/>
      <c r="G8" s="699"/>
      <c r="I8" s="118" t="s">
        <v>59</v>
      </c>
      <c r="J8" s="604" t="s">
        <v>10735</v>
      </c>
    </row>
    <row r="9" spans="1:10" x14ac:dyDescent="0.25">
      <c r="A9" s="6" t="s">
        <v>17</v>
      </c>
      <c r="B9" s="699" t="s">
        <v>18</v>
      </c>
      <c r="C9" s="699"/>
      <c r="D9" s="699"/>
      <c r="E9" s="699"/>
      <c r="F9" s="699"/>
      <c r="G9" s="699"/>
      <c r="I9" s="118" t="s">
        <v>60</v>
      </c>
      <c r="J9" s="604" t="s">
        <v>10736</v>
      </c>
    </row>
    <row r="10" spans="1:10" x14ac:dyDescent="0.25">
      <c r="A10" s="6" t="s">
        <v>19</v>
      </c>
      <c r="B10" s="699" t="s">
        <v>20</v>
      </c>
      <c r="C10" s="699"/>
      <c r="D10" s="699"/>
      <c r="E10" s="699"/>
      <c r="F10" s="699"/>
      <c r="G10" s="699"/>
      <c r="I10" s="118" t="s">
        <v>61</v>
      </c>
      <c r="J10" s="604" t="s">
        <v>10737</v>
      </c>
    </row>
    <row r="11" spans="1:10" x14ac:dyDescent="0.25">
      <c r="A11" s="6" t="s">
        <v>22</v>
      </c>
      <c r="B11" s="688" t="s">
        <v>23</v>
      </c>
      <c r="C11" s="688"/>
      <c r="D11" s="688"/>
      <c r="E11" s="688"/>
      <c r="F11" s="688"/>
      <c r="G11" s="688"/>
      <c r="I11" s="118"/>
    </row>
    <row r="12" spans="1:10" x14ac:dyDescent="0.25">
      <c r="A12" s="6" t="s">
        <v>28</v>
      </c>
      <c r="B12" s="688" t="s">
        <v>10738</v>
      </c>
      <c r="C12" s="688"/>
      <c r="D12" s="688"/>
      <c r="E12" s="688"/>
      <c r="F12" s="688"/>
      <c r="G12" s="688"/>
      <c r="I12" s="118"/>
    </row>
    <row r="13" spans="1:10" x14ac:dyDescent="0.25">
      <c r="A13" s="6" t="s">
        <v>30</v>
      </c>
      <c r="B13" s="688" t="s">
        <v>10728</v>
      </c>
      <c r="C13" s="688"/>
      <c r="D13" s="688"/>
      <c r="E13" s="688"/>
      <c r="F13" s="688"/>
      <c r="G13" s="688"/>
      <c r="I13" s="118"/>
    </row>
    <row r="14" spans="1:10" x14ac:dyDescent="0.25">
      <c r="A14" s="6" t="s">
        <v>32</v>
      </c>
      <c r="B14" s="699" t="s">
        <v>148</v>
      </c>
      <c r="C14" s="699"/>
      <c r="D14" s="699"/>
      <c r="E14" s="699"/>
      <c r="F14" s="699"/>
      <c r="G14" s="699"/>
      <c r="I14" s="118"/>
    </row>
    <row r="15" spans="1:10" x14ac:dyDescent="0.25">
      <c r="A15" s="6" t="s">
        <v>36</v>
      </c>
      <c r="C15" s="425"/>
      <c r="D15" s="425"/>
      <c r="E15" s="425"/>
      <c r="F15" s="425"/>
      <c r="G15" s="425"/>
      <c r="I15" s="118"/>
    </row>
    <row r="16" spans="1:10" x14ac:dyDescent="0.25">
      <c r="A16" s="7" t="s">
        <v>37</v>
      </c>
      <c r="C16" s="8" t="s">
        <v>137</v>
      </c>
      <c r="D16" s="8" t="s">
        <v>138</v>
      </c>
      <c r="E16" s="8" t="s">
        <v>139</v>
      </c>
      <c r="F16" s="8" t="s">
        <v>38</v>
      </c>
      <c r="G16" s="8" t="s">
        <v>39</v>
      </c>
      <c r="I16" s="118"/>
    </row>
    <row r="17" spans="1:9" x14ac:dyDescent="0.25">
      <c r="A17" s="6" t="s">
        <v>43</v>
      </c>
      <c r="C17" s="10"/>
      <c r="D17" s="10"/>
      <c r="E17" s="10"/>
      <c r="F17" s="11"/>
      <c r="G17" s="11"/>
      <c r="I17" s="118"/>
    </row>
    <row r="18" spans="1:9" x14ac:dyDescent="0.25">
      <c r="A18" s="6" t="s">
        <v>44</v>
      </c>
      <c r="C18" s="10">
        <v>0</v>
      </c>
      <c r="D18" s="10">
        <v>0</v>
      </c>
      <c r="E18" s="10">
        <v>0</v>
      </c>
      <c r="F18" s="10">
        <v>0</v>
      </c>
      <c r="G18" s="10">
        <v>0</v>
      </c>
    </row>
    <row r="19" spans="1:9" x14ac:dyDescent="0.25">
      <c r="A19" s="6" t="s">
        <v>45</v>
      </c>
      <c r="C19" s="12" t="e">
        <v>#DIV/0!</v>
      </c>
      <c r="D19" s="12" t="e">
        <v>#DIV/0!</v>
      </c>
      <c r="E19" s="12" t="e">
        <v>#DIV/0!</v>
      </c>
      <c r="F19" s="12" t="e">
        <v>#DIV/0!</v>
      </c>
      <c r="G19" s="12" t="e">
        <v>#DIV/0!</v>
      </c>
    </row>
    <row r="20" spans="1:9" x14ac:dyDescent="0.25">
      <c r="A20" s="6" t="s">
        <v>46</v>
      </c>
      <c r="C20" s="10"/>
      <c r="D20" s="10"/>
      <c r="E20" s="10"/>
      <c r="F20" s="9"/>
      <c r="G20" s="9"/>
    </row>
    <row r="21" spans="1:9" x14ac:dyDescent="0.25">
      <c r="A21" s="6" t="s">
        <v>47</v>
      </c>
      <c r="C21" s="12" t="e">
        <v>#DIV/0!</v>
      </c>
      <c r="D21" s="12" t="e">
        <v>#DIV/0!</v>
      </c>
      <c r="E21" s="12" t="e">
        <v>#DIV/0!</v>
      </c>
      <c r="F21" s="12" t="e">
        <v>#DIV/0!</v>
      </c>
      <c r="G21" s="12" t="e">
        <v>#DIV/0!</v>
      </c>
    </row>
    <row r="22" spans="1:9" x14ac:dyDescent="0.25">
      <c r="A22" s="6" t="s">
        <v>48</v>
      </c>
      <c r="C22" s="13"/>
      <c r="D22" s="13"/>
      <c r="E22" s="13"/>
      <c r="F22" s="13"/>
      <c r="G22" s="13"/>
    </row>
    <row r="23" spans="1:9" x14ac:dyDescent="0.25">
      <c r="A23" s="6" t="s">
        <v>49</v>
      </c>
      <c r="C23" s="12" t="e">
        <v>#DIV/0!</v>
      </c>
      <c r="D23" s="12" t="e">
        <v>#DIV/0!</v>
      </c>
      <c r="E23" s="12" t="e">
        <v>#DIV/0!</v>
      </c>
      <c r="F23" s="12" t="e">
        <v>#DIV/0!</v>
      </c>
      <c r="G23" s="12" t="e">
        <v>#DIV/0!</v>
      </c>
    </row>
    <row r="24" spans="1:9" x14ac:dyDescent="0.25">
      <c r="A24" s="7" t="s">
        <v>50</v>
      </c>
      <c r="B24" s="16" t="s">
        <v>2</v>
      </c>
      <c r="C24" s="677" t="s">
        <v>51</v>
      </c>
      <c r="D24" s="677"/>
      <c r="E24" s="677"/>
      <c r="F24" s="677"/>
      <c r="G24" s="677"/>
    </row>
    <row r="25" spans="1:9" x14ac:dyDescent="0.25">
      <c r="A25" s="15" t="s">
        <v>52</v>
      </c>
      <c r="B25" s="430"/>
      <c r="C25" s="8" t="s">
        <v>38</v>
      </c>
      <c r="D25" s="8" t="s">
        <v>39</v>
      </c>
      <c r="E25" s="8" t="s">
        <v>40</v>
      </c>
      <c r="F25" s="8" t="s">
        <v>41</v>
      </c>
      <c r="G25" s="8" t="s">
        <v>42</v>
      </c>
    </row>
    <row r="26" spans="1:9" x14ac:dyDescent="0.25">
      <c r="A26" s="429"/>
      <c r="B26" s="430"/>
      <c r="C26" s="13"/>
      <c r="D26" s="13"/>
      <c r="E26" s="13"/>
      <c r="F26" s="13"/>
      <c r="G26" s="13"/>
    </row>
    <row r="27" spans="1:9" x14ac:dyDescent="0.25">
      <c r="A27" s="22"/>
      <c r="B27" s="430"/>
      <c r="C27" s="13"/>
      <c r="D27" s="13"/>
      <c r="E27" s="13"/>
      <c r="F27" s="13"/>
      <c r="G27" s="13"/>
    </row>
    <row r="28" spans="1:9" x14ac:dyDescent="0.25">
      <c r="A28" s="22"/>
      <c r="B28" s="430"/>
      <c r="C28" s="13"/>
      <c r="D28" s="13"/>
      <c r="E28" s="13"/>
      <c r="F28" s="13"/>
      <c r="G28" s="13"/>
    </row>
    <row r="29" spans="1:9" x14ac:dyDescent="0.25">
      <c r="A29" s="22"/>
      <c r="B29" s="430"/>
      <c r="C29" s="13"/>
      <c r="D29" s="13"/>
      <c r="E29" s="13"/>
      <c r="F29" s="13"/>
      <c r="G29" s="13"/>
    </row>
    <row r="30" spans="1:9" x14ac:dyDescent="0.25">
      <c r="A30" s="22"/>
      <c r="B30" s="430"/>
      <c r="C30" s="18"/>
      <c r="D30" s="11"/>
      <c r="E30" s="11"/>
      <c r="F30" s="11"/>
      <c r="G30" s="11"/>
    </row>
    <row r="31" spans="1:9" x14ac:dyDescent="0.25">
      <c r="A31" s="24"/>
      <c r="B31" s="19"/>
      <c r="C31" s="13"/>
      <c r="D31" s="13"/>
      <c r="E31" s="13"/>
      <c r="F31" s="13"/>
      <c r="G31" s="13"/>
    </row>
    <row r="32" spans="1:9"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503-000000000000}">
      <formula1>$AA$10:$AA$11</formula1>
    </dataValidation>
  </dataValidations>
  <pageMargins left="0.7" right="0.7" top="0.75" bottom="0.75" header="0.3" footer="0.3"/>
</worksheet>
</file>

<file path=xl/worksheets/sheet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10739</v>
      </c>
      <c r="C3" s="702"/>
      <c r="D3" s="702"/>
      <c r="E3" s="702"/>
      <c r="F3" s="702"/>
      <c r="G3" s="702"/>
    </row>
    <row r="4" spans="1:7" x14ac:dyDescent="0.25">
      <c r="A4" s="6" t="s">
        <v>2</v>
      </c>
      <c r="B4" s="699" t="s">
        <v>10740</v>
      </c>
      <c r="C4" s="699"/>
      <c r="D4" s="699"/>
      <c r="E4" s="699"/>
      <c r="F4" s="699"/>
      <c r="G4" s="699"/>
    </row>
    <row r="5" spans="1:7" x14ac:dyDescent="0.25">
      <c r="A5" s="6" t="s">
        <v>5</v>
      </c>
      <c r="B5" s="699" t="s">
        <v>3219</v>
      </c>
      <c r="C5" s="699"/>
      <c r="D5" s="699"/>
      <c r="E5" s="699"/>
      <c r="F5" s="699"/>
      <c r="G5" s="699"/>
    </row>
    <row r="6" spans="1:7" x14ac:dyDescent="0.25">
      <c r="A6" s="6" t="s">
        <v>8</v>
      </c>
      <c r="B6" s="699"/>
      <c r="C6" s="699"/>
      <c r="D6" s="699"/>
      <c r="E6" s="699"/>
      <c r="F6" s="699"/>
      <c r="G6" s="699"/>
    </row>
    <row r="7" spans="1:7" x14ac:dyDescent="0.25">
      <c r="A7" s="6" t="s">
        <v>11</v>
      </c>
      <c r="B7" s="688" t="s">
        <v>10733</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10741</v>
      </c>
      <c r="C12" s="688"/>
      <c r="D12" s="688"/>
      <c r="E12" s="688"/>
      <c r="F12" s="688"/>
      <c r="G12" s="688"/>
    </row>
    <row r="13" spans="1:7" x14ac:dyDescent="0.25">
      <c r="A13" s="6" t="s">
        <v>30</v>
      </c>
      <c r="B13" s="688" t="s">
        <v>10728</v>
      </c>
      <c r="C13" s="688"/>
      <c r="D13" s="688"/>
      <c r="E13" s="688"/>
      <c r="F13" s="688"/>
      <c r="G13" s="688"/>
    </row>
    <row r="14" spans="1:7" x14ac:dyDescent="0.25">
      <c r="A14" s="6" t="s">
        <v>32</v>
      </c>
      <c r="B14" s="699" t="s">
        <v>149</v>
      </c>
      <c r="C14" s="699"/>
      <c r="D14" s="699"/>
      <c r="E14" s="699"/>
      <c r="F14" s="699"/>
      <c r="G14" s="699"/>
    </row>
    <row r="15" spans="1:7" x14ac:dyDescent="0.25">
      <c r="A15" s="6" t="s">
        <v>36</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603-000000000000}">
      <formula1>$AA$10:$AA$11</formula1>
    </dataValidation>
  </dataValidations>
  <pageMargins left="0.7" right="0.7" top="0.75" bottom="0.75" header="0.3" footer="0.3"/>
</worksheet>
</file>

<file path=xl/worksheets/sheet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150</v>
      </c>
      <c r="C3" s="702"/>
      <c r="D3" s="702"/>
      <c r="E3" s="702"/>
      <c r="F3" s="702"/>
      <c r="G3" s="702"/>
    </row>
    <row r="4" spans="1:7" x14ac:dyDescent="0.25">
      <c r="A4" s="6" t="s">
        <v>2</v>
      </c>
      <c r="B4" s="699" t="s">
        <v>10742</v>
      </c>
      <c r="C4" s="699"/>
      <c r="D4" s="699"/>
      <c r="E4" s="699"/>
      <c r="F4" s="699"/>
      <c r="G4" s="699"/>
    </row>
    <row r="5" spans="1:7" x14ac:dyDescent="0.25">
      <c r="A5" s="6" t="s">
        <v>5</v>
      </c>
      <c r="B5" s="699"/>
      <c r="C5" s="699"/>
      <c r="D5" s="699"/>
      <c r="E5" s="699"/>
      <c r="F5" s="699"/>
      <c r="G5" s="699"/>
    </row>
    <row r="6" spans="1:7" x14ac:dyDescent="0.25">
      <c r="A6" s="6" t="s">
        <v>8</v>
      </c>
      <c r="B6" s="699"/>
      <c r="C6" s="699"/>
      <c r="D6" s="699"/>
      <c r="E6" s="699"/>
      <c r="F6" s="699"/>
      <c r="G6" s="699"/>
    </row>
    <row r="7" spans="1:7" x14ac:dyDescent="0.25">
      <c r="A7" s="6" t="s">
        <v>11</v>
      </c>
      <c r="B7" s="688" t="s">
        <v>10743</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10744</v>
      </c>
      <c r="C12" s="688"/>
      <c r="D12" s="688"/>
      <c r="E12" s="688"/>
      <c r="F12" s="688"/>
      <c r="G12" s="688"/>
    </row>
    <row r="13" spans="1:7" x14ac:dyDescent="0.25">
      <c r="A13" s="6" t="s">
        <v>30</v>
      </c>
      <c r="B13" s="688" t="s">
        <v>10745</v>
      </c>
      <c r="C13" s="688"/>
      <c r="D13" s="688"/>
      <c r="E13" s="688"/>
      <c r="F13" s="688"/>
      <c r="G13" s="688"/>
    </row>
    <row r="14" spans="1:7" x14ac:dyDescent="0.25">
      <c r="A14" s="6" t="s">
        <v>32</v>
      </c>
      <c r="B14" s="699" t="s">
        <v>150</v>
      </c>
      <c r="C14" s="699"/>
      <c r="D14" s="699"/>
      <c r="E14" s="699"/>
      <c r="F14" s="699"/>
      <c r="G14" s="699"/>
    </row>
    <row r="15" spans="1:7" x14ac:dyDescent="0.25">
      <c r="A15" s="6" t="s">
        <v>36</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703-000000000000}">
      <formula1>$AA$10:$AA$11</formula1>
    </dataValidation>
  </dataValidations>
  <pageMargins left="0.7" right="0.7" top="0.75" bottom="0.75" header="0.3" footer="0.3"/>
  <pageSetup paperSize="9" orientation="portrait" r:id="rId1"/>
</worksheet>
</file>

<file path=xl/worksheets/sheet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10746</v>
      </c>
      <c r="C3" s="702"/>
      <c r="D3" s="702"/>
      <c r="E3" s="702"/>
      <c r="F3" s="702"/>
      <c r="G3" s="702"/>
    </row>
    <row r="4" spans="1:7" x14ac:dyDescent="0.25">
      <c r="A4" s="6" t="s">
        <v>2</v>
      </c>
      <c r="B4" s="699" t="s">
        <v>10747</v>
      </c>
      <c r="C4" s="699"/>
      <c r="D4" s="699"/>
      <c r="E4" s="699"/>
      <c r="F4" s="699"/>
      <c r="G4" s="699"/>
    </row>
    <row r="5" spans="1:7" x14ac:dyDescent="0.25">
      <c r="A5" s="6" t="s">
        <v>5</v>
      </c>
      <c r="B5" s="699" t="s">
        <v>10748</v>
      </c>
      <c r="C5" s="699"/>
      <c r="D5" s="699"/>
      <c r="E5" s="699"/>
      <c r="F5" s="699"/>
      <c r="G5" s="699"/>
    </row>
    <row r="6" spans="1:7" x14ac:dyDescent="0.25">
      <c r="A6" s="6" t="s">
        <v>8</v>
      </c>
      <c r="B6" s="699"/>
      <c r="C6" s="699"/>
      <c r="D6" s="699"/>
      <c r="E6" s="699"/>
      <c r="F6" s="699"/>
      <c r="G6" s="699"/>
    </row>
    <row r="7" spans="1:7" x14ac:dyDescent="0.25">
      <c r="A7" s="6" t="s">
        <v>11</v>
      </c>
      <c r="B7" s="688" t="s">
        <v>10749</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10750</v>
      </c>
      <c r="C12" s="688"/>
      <c r="D12" s="688"/>
      <c r="E12" s="688"/>
      <c r="F12" s="688"/>
      <c r="G12" s="688"/>
    </row>
    <row r="13" spans="1:7" x14ac:dyDescent="0.25">
      <c r="A13" s="6" t="s">
        <v>30</v>
      </c>
      <c r="B13" s="688" t="s">
        <v>10751</v>
      </c>
      <c r="C13" s="688"/>
      <c r="D13" s="688"/>
      <c r="E13" s="688"/>
      <c r="F13" s="688"/>
      <c r="G13" s="688"/>
    </row>
    <row r="14" spans="1:7" x14ac:dyDescent="0.25">
      <c r="A14" s="6" t="s">
        <v>32</v>
      </c>
      <c r="B14" s="688" t="s">
        <v>10745</v>
      </c>
      <c r="C14" s="688"/>
      <c r="D14" s="688"/>
      <c r="E14" s="688"/>
      <c r="F14" s="688"/>
      <c r="G14" s="688"/>
    </row>
    <row r="15" spans="1:7" x14ac:dyDescent="0.25">
      <c r="A15" s="6" t="s">
        <v>36</v>
      </c>
      <c r="B15" s="604" t="s">
        <v>10752</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803-000000000000}">
      <formula1>$AA$10:$AA$11</formula1>
    </dataValidation>
  </dataValidations>
  <pageMargins left="0.7" right="0.7" top="0.75" bottom="0.75" header="0.3" footer="0.3"/>
</worksheet>
</file>

<file path=xl/worksheets/sheet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10753</v>
      </c>
      <c r="C3" s="702"/>
      <c r="D3" s="702"/>
      <c r="E3" s="702"/>
      <c r="F3" s="702"/>
      <c r="G3" s="702"/>
    </row>
    <row r="4" spans="1:7" x14ac:dyDescent="0.25">
      <c r="A4" s="6" t="s">
        <v>2</v>
      </c>
      <c r="B4" s="699" t="s">
        <v>10754</v>
      </c>
      <c r="C4" s="699"/>
      <c r="D4" s="699"/>
      <c r="E4" s="699"/>
      <c r="F4" s="699"/>
      <c r="G4" s="699"/>
    </row>
    <row r="5" spans="1:7" x14ac:dyDescent="0.25">
      <c r="A5" s="6" t="s">
        <v>5</v>
      </c>
      <c r="B5" s="699"/>
      <c r="C5" s="699"/>
      <c r="D5" s="699"/>
      <c r="E5" s="699"/>
      <c r="F5" s="699"/>
      <c r="G5" s="699"/>
    </row>
    <row r="6" spans="1:7" x14ac:dyDescent="0.25">
      <c r="A6" s="6" t="s">
        <v>8</v>
      </c>
      <c r="B6" s="699"/>
      <c r="C6" s="699"/>
      <c r="D6" s="699"/>
      <c r="E6" s="699"/>
      <c r="F6" s="699"/>
      <c r="G6" s="699"/>
    </row>
    <row r="7" spans="1:7" x14ac:dyDescent="0.25">
      <c r="A7" s="6" t="s">
        <v>11</v>
      </c>
      <c r="B7" s="688" t="s">
        <v>10755</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10756</v>
      </c>
      <c r="C12" s="688"/>
      <c r="D12" s="688"/>
      <c r="E12" s="688"/>
      <c r="F12" s="688"/>
      <c r="G12" s="688"/>
    </row>
    <row r="13" spans="1:7" x14ac:dyDescent="0.25">
      <c r="A13" s="6" t="s">
        <v>30</v>
      </c>
      <c r="B13" s="688" t="s">
        <v>10757</v>
      </c>
      <c r="C13" s="688"/>
      <c r="D13" s="688"/>
      <c r="E13" s="688"/>
      <c r="F13" s="688"/>
      <c r="G13" s="688"/>
    </row>
    <row r="14" spans="1:7" x14ac:dyDescent="0.25">
      <c r="A14" s="6" t="s">
        <v>32</v>
      </c>
      <c r="B14" s="699" t="s">
        <v>10758</v>
      </c>
      <c r="C14" s="699"/>
      <c r="D14" s="699"/>
      <c r="E14" s="699"/>
      <c r="F14" s="699"/>
      <c r="G14" s="699"/>
    </row>
    <row r="15" spans="1:7" x14ac:dyDescent="0.25">
      <c r="A15" s="6" t="s">
        <v>36</v>
      </c>
      <c r="B15" s="604" t="s">
        <v>151</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903-000000000000}">
      <formula1>$AA$10:$AA$11</formula1>
    </dataValidation>
  </dataValidations>
  <pageMargins left="0.7" right="0.7" top="0.75" bottom="0.75" header="0.3" footer="0.3"/>
  <pageSetup paperSize="9" orientation="portrait" r:id="rId1"/>
</worksheet>
</file>

<file path=xl/worksheets/sheet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152</v>
      </c>
      <c r="C3" s="702"/>
      <c r="D3" s="702"/>
      <c r="E3" s="702"/>
      <c r="F3" s="702"/>
      <c r="G3" s="702"/>
    </row>
    <row r="4" spans="1:7" x14ac:dyDescent="0.25">
      <c r="A4" s="6" t="s">
        <v>2</v>
      </c>
      <c r="B4" s="699" t="s">
        <v>10759</v>
      </c>
      <c r="C4" s="699"/>
      <c r="D4" s="699"/>
      <c r="E4" s="699"/>
      <c r="F4" s="699"/>
      <c r="G4" s="699"/>
    </row>
    <row r="5" spans="1:7" x14ac:dyDescent="0.25">
      <c r="A5" s="6" t="s">
        <v>5</v>
      </c>
      <c r="B5" s="699"/>
      <c r="C5" s="699"/>
      <c r="D5" s="699"/>
      <c r="E5" s="699"/>
      <c r="F5" s="699"/>
      <c r="G5" s="699"/>
    </row>
    <row r="6" spans="1:7" x14ac:dyDescent="0.25">
      <c r="A6" s="6" t="s">
        <v>8</v>
      </c>
      <c r="B6" s="699"/>
      <c r="C6" s="699"/>
      <c r="D6" s="699"/>
      <c r="E6" s="699"/>
      <c r="F6" s="699"/>
      <c r="G6" s="699"/>
    </row>
    <row r="7" spans="1:7" x14ac:dyDescent="0.25">
      <c r="A7" s="6" t="s">
        <v>11</v>
      </c>
      <c r="B7" s="688" t="s">
        <v>10760</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10761</v>
      </c>
      <c r="C12" s="688"/>
      <c r="D12" s="688"/>
      <c r="E12" s="688"/>
      <c r="F12" s="688"/>
      <c r="G12" s="688"/>
    </row>
    <row r="13" spans="1:7" x14ac:dyDescent="0.25">
      <c r="A13" s="6" t="s">
        <v>30</v>
      </c>
      <c r="B13" s="688" t="s">
        <v>10762</v>
      </c>
      <c r="C13" s="688"/>
      <c r="D13" s="688"/>
      <c r="E13" s="688"/>
      <c r="F13" s="688"/>
      <c r="G13" s="688"/>
    </row>
    <row r="14" spans="1:7" x14ac:dyDescent="0.25">
      <c r="A14" s="6" t="s">
        <v>32</v>
      </c>
      <c r="B14" s="699" t="s">
        <v>152</v>
      </c>
      <c r="C14" s="699"/>
      <c r="D14" s="699"/>
      <c r="E14" s="699"/>
      <c r="F14" s="699"/>
      <c r="G14" s="699"/>
    </row>
    <row r="15" spans="1:7" x14ac:dyDescent="0.25">
      <c r="A15" s="6" t="s">
        <v>36</v>
      </c>
      <c r="B15" s="604" t="s">
        <v>10763</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A03-000000000000}">
      <formula1>$AA$10:$AA$11</formula1>
    </dataValidation>
  </dataValidations>
  <pageMargins left="0.7" right="0.7" top="0.75" bottom="0.75" header="0.3" footer="0.3"/>
</worksheet>
</file>

<file path=xl/worksheets/sheet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3-000000000000}">
  <dimension ref="A1:J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9" width="9.140625" style="604"/>
    <col min="10" max="10" width="25.570312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153</v>
      </c>
      <c r="C3" s="702"/>
      <c r="D3" s="702"/>
      <c r="E3" s="702"/>
      <c r="F3" s="702"/>
      <c r="G3" s="702"/>
    </row>
    <row r="4" spans="1:10" x14ac:dyDescent="0.25">
      <c r="A4" s="6" t="s">
        <v>2</v>
      </c>
      <c r="B4" s="699" t="s">
        <v>10764</v>
      </c>
      <c r="C4" s="699"/>
      <c r="D4" s="699"/>
      <c r="E4" s="699"/>
      <c r="F4" s="699"/>
      <c r="G4" s="699"/>
    </row>
    <row r="5" spans="1:10" x14ac:dyDescent="0.25">
      <c r="A5" s="6" t="s">
        <v>5</v>
      </c>
      <c r="B5" s="699"/>
      <c r="C5" s="699"/>
      <c r="D5" s="699"/>
      <c r="E5" s="699"/>
      <c r="F5" s="699"/>
      <c r="G5" s="699"/>
      <c r="I5" s="331" t="s">
        <v>57</v>
      </c>
      <c r="J5" s="331" t="s">
        <v>2</v>
      </c>
    </row>
    <row r="6" spans="1:10" x14ac:dyDescent="0.25">
      <c r="A6" s="6" t="s">
        <v>8</v>
      </c>
      <c r="B6" s="699"/>
      <c r="C6" s="699"/>
      <c r="D6" s="699"/>
      <c r="E6" s="699"/>
      <c r="F6" s="699"/>
      <c r="G6" s="699"/>
      <c r="I6" s="118" t="s">
        <v>58</v>
      </c>
      <c r="J6" s="604" t="s">
        <v>10765</v>
      </c>
    </row>
    <row r="7" spans="1:10" x14ac:dyDescent="0.25">
      <c r="A7" s="6" t="s">
        <v>11</v>
      </c>
      <c r="B7" s="688" t="s">
        <v>10760</v>
      </c>
      <c r="C7" s="688"/>
      <c r="D7" s="688"/>
      <c r="E7" s="688"/>
      <c r="F7" s="688"/>
      <c r="G7" s="688"/>
      <c r="I7" s="118" t="s">
        <v>59</v>
      </c>
      <c r="J7" s="604" t="s">
        <v>10766</v>
      </c>
    </row>
    <row r="8" spans="1:10" x14ac:dyDescent="0.25">
      <c r="A8" s="6" t="s">
        <v>15</v>
      </c>
      <c r="B8" s="699" t="s">
        <v>63</v>
      </c>
      <c r="C8" s="699"/>
      <c r="D8" s="699"/>
      <c r="E8" s="699"/>
      <c r="F8" s="699"/>
      <c r="G8" s="699"/>
      <c r="I8" s="118" t="s">
        <v>60</v>
      </c>
      <c r="J8" s="604" t="s">
        <v>10767</v>
      </c>
    </row>
    <row r="9" spans="1:10" x14ac:dyDescent="0.25">
      <c r="A9" s="6" t="s">
        <v>17</v>
      </c>
      <c r="B9" s="699" t="s">
        <v>18</v>
      </c>
      <c r="C9" s="699"/>
      <c r="D9" s="699"/>
      <c r="E9" s="699"/>
      <c r="F9" s="699"/>
      <c r="G9" s="699"/>
      <c r="I9" s="118" t="s">
        <v>61</v>
      </c>
      <c r="J9" s="604" t="s">
        <v>10768</v>
      </c>
    </row>
    <row r="10" spans="1:10" x14ac:dyDescent="0.25">
      <c r="A10" s="6" t="s">
        <v>19</v>
      </c>
      <c r="B10" s="699" t="s">
        <v>20</v>
      </c>
      <c r="C10" s="699"/>
      <c r="D10" s="699"/>
      <c r="E10" s="699"/>
      <c r="F10" s="699"/>
      <c r="G10" s="699"/>
      <c r="I10" s="118" t="s">
        <v>67</v>
      </c>
      <c r="J10" s="604" t="s">
        <v>10769</v>
      </c>
    </row>
    <row r="11" spans="1:10" x14ac:dyDescent="0.25">
      <c r="A11" s="6" t="s">
        <v>22</v>
      </c>
      <c r="B11" s="688" t="s">
        <v>23</v>
      </c>
      <c r="C11" s="688"/>
      <c r="D11" s="688"/>
      <c r="E11" s="688"/>
      <c r="F11" s="688"/>
      <c r="G11" s="688"/>
      <c r="I11" s="118" t="s">
        <v>9612</v>
      </c>
      <c r="J11" s="604" t="s">
        <v>10770</v>
      </c>
    </row>
    <row r="12" spans="1:10" x14ac:dyDescent="0.25">
      <c r="A12" s="6" t="s">
        <v>28</v>
      </c>
      <c r="B12" s="688" t="s">
        <v>10771</v>
      </c>
      <c r="C12" s="688"/>
      <c r="D12" s="688"/>
      <c r="E12" s="688"/>
      <c r="F12" s="688"/>
      <c r="G12" s="688"/>
      <c r="I12" s="118" t="s">
        <v>66</v>
      </c>
      <c r="J12" s="604" t="s">
        <v>10772</v>
      </c>
    </row>
    <row r="13" spans="1:10" x14ac:dyDescent="0.25">
      <c r="A13" s="6" t="s">
        <v>30</v>
      </c>
      <c r="B13" s="688" t="s">
        <v>10773</v>
      </c>
      <c r="C13" s="688"/>
      <c r="D13" s="688"/>
      <c r="E13" s="688"/>
      <c r="F13" s="688"/>
      <c r="G13" s="688"/>
      <c r="I13" s="118"/>
    </row>
    <row r="14" spans="1:10" x14ac:dyDescent="0.25">
      <c r="A14" s="6" t="s">
        <v>32</v>
      </c>
      <c r="B14" s="699" t="s">
        <v>153</v>
      </c>
      <c r="C14" s="699"/>
      <c r="D14" s="699"/>
      <c r="E14" s="699"/>
      <c r="F14" s="699"/>
      <c r="G14" s="699"/>
      <c r="I14" s="118"/>
    </row>
    <row r="15" spans="1:10" x14ac:dyDescent="0.25">
      <c r="A15" s="6" t="s">
        <v>36</v>
      </c>
      <c r="C15" s="425"/>
      <c r="D15" s="425"/>
      <c r="E15" s="425"/>
      <c r="F15" s="425"/>
      <c r="G15" s="425"/>
    </row>
    <row r="16" spans="1:10"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B03-000000000000}">
      <formula1>$AA$10:$AA$11</formula1>
    </dataValidation>
  </dataValidations>
  <pageMargins left="0.7" right="0.7" top="0.75" bottom="0.75" header="0.3" footer="0.3"/>
</worksheet>
</file>

<file path=xl/worksheets/sheet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154</v>
      </c>
      <c r="C3" s="702"/>
      <c r="D3" s="702"/>
      <c r="E3" s="702"/>
      <c r="F3" s="702"/>
      <c r="G3" s="702"/>
    </row>
    <row r="4" spans="1:7" x14ac:dyDescent="0.25">
      <c r="A4" s="6" t="s">
        <v>2</v>
      </c>
      <c r="B4" s="699" t="s">
        <v>10764</v>
      </c>
      <c r="C4" s="699"/>
      <c r="D4" s="699"/>
      <c r="E4" s="699"/>
      <c r="F4" s="699"/>
      <c r="G4" s="699"/>
    </row>
    <row r="5" spans="1:7" x14ac:dyDescent="0.25">
      <c r="A5" s="6" t="s">
        <v>5</v>
      </c>
      <c r="B5" s="699"/>
      <c r="C5" s="699"/>
      <c r="D5" s="699"/>
      <c r="E5" s="699"/>
      <c r="F5" s="699"/>
      <c r="G5" s="699"/>
    </row>
    <row r="6" spans="1:7" x14ac:dyDescent="0.25">
      <c r="A6" s="6" t="s">
        <v>8</v>
      </c>
      <c r="B6" s="699"/>
      <c r="C6" s="699"/>
      <c r="D6" s="699"/>
      <c r="E6" s="699"/>
      <c r="F6" s="699"/>
      <c r="G6" s="699"/>
    </row>
    <row r="7" spans="1:7" x14ac:dyDescent="0.25">
      <c r="A7" s="6" t="s">
        <v>11</v>
      </c>
      <c r="B7" s="688" t="s">
        <v>10760</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10774</v>
      </c>
      <c r="C12" s="688"/>
      <c r="D12" s="688"/>
      <c r="E12" s="688"/>
      <c r="F12" s="688"/>
      <c r="G12" s="688"/>
    </row>
    <row r="13" spans="1:7" x14ac:dyDescent="0.25">
      <c r="A13" s="6" t="s">
        <v>30</v>
      </c>
      <c r="B13" s="688" t="s">
        <v>10773</v>
      </c>
      <c r="C13" s="688"/>
      <c r="D13" s="688"/>
      <c r="E13" s="688"/>
      <c r="F13" s="688"/>
      <c r="G13" s="688"/>
    </row>
    <row r="14" spans="1:7" x14ac:dyDescent="0.25">
      <c r="A14" s="6" t="s">
        <v>32</v>
      </c>
      <c r="B14" s="699" t="s">
        <v>154</v>
      </c>
      <c r="C14" s="699"/>
      <c r="D14" s="699"/>
      <c r="E14" s="699"/>
      <c r="F14" s="699"/>
      <c r="G14" s="699"/>
    </row>
    <row r="15" spans="1:7" x14ac:dyDescent="0.25">
      <c r="A15" s="6" t="s">
        <v>36</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C03-000000000000}">
      <formula1>$AA$10:$AA$11</formula1>
    </dataValidation>
  </dataValidations>
  <pageMargins left="0.7" right="0.7" top="0.75" bottom="0.75" header="0.3" footer="0.3"/>
</worksheet>
</file>

<file path=xl/worksheets/sheet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3-000000000000}">
  <dimension ref="A1:J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9" width="9.140625" style="604"/>
    <col min="10" max="10" width="21.4257812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155</v>
      </c>
      <c r="C3" s="702"/>
      <c r="D3" s="702"/>
      <c r="E3" s="702"/>
      <c r="F3" s="702"/>
      <c r="G3" s="702"/>
    </row>
    <row r="4" spans="1:10" x14ac:dyDescent="0.25">
      <c r="A4" s="6" t="s">
        <v>2</v>
      </c>
      <c r="B4" s="699" t="s">
        <v>10775</v>
      </c>
      <c r="C4" s="699"/>
      <c r="D4" s="699"/>
      <c r="E4" s="699"/>
      <c r="F4" s="699"/>
      <c r="G4" s="699"/>
      <c r="I4" s="331" t="s">
        <v>57</v>
      </c>
      <c r="J4" s="331" t="s">
        <v>10776</v>
      </c>
    </row>
    <row r="5" spans="1:10" x14ac:dyDescent="0.25">
      <c r="A5" s="6" t="s">
        <v>5</v>
      </c>
      <c r="B5" s="699"/>
      <c r="C5" s="699"/>
      <c r="D5" s="699"/>
      <c r="E5" s="699"/>
      <c r="F5" s="699"/>
      <c r="G5" s="699"/>
      <c r="I5" s="118" t="s">
        <v>58</v>
      </c>
      <c r="J5" s="604" t="s">
        <v>10777</v>
      </c>
    </row>
    <row r="6" spans="1:10" x14ac:dyDescent="0.25">
      <c r="A6" s="6" t="s">
        <v>8</v>
      </c>
      <c r="B6" s="699"/>
      <c r="C6" s="699"/>
      <c r="D6" s="699"/>
      <c r="E6" s="699"/>
      <c r="F6" s="699"/>
      <c r="G6" s="699"/>
      <c r="I6" s="118" t="s">
        <v>59</v>
      </c>
      <c r="J6" s="604" t="s">
        <v>10778</v>
      </c>
    </row>
    <row r="7" spans="1:10" x14ac:dyDescent="0.25">
      <c r="A7" s="6" t="s">
        <v>11</v>
      </c>
      <c r="B7" s="688" t="s">
        <v>10779</v>
      </c>
      <c r="C7" s="688"/>
      <c r="D7" s="688"/>
      <c r="E7" s="688"/>
      <c r="F7" s="688"/>
      <c r="G7" s="688"/>
      <c r="I7" s="118" t="s">
        <v>60</v>
      </c>
      <c r="J7" s="604" t="s">
        <v>10780</v>
      </c>
    </row>
    <row r="8" spans="1:10" x14ac:dyDescent="0.25">
      <c r="A8" s="6" t="s">
        <v>15</v>
      </c>
      <c r="B8" s="699" t="s">
        <v>63</v>
      </c>
      <c r="C8" s="699"/>
      <c r="D8" s="699"/>
      <c r="E8" s="699"/>
      <c r="F8" s="699"/>
      <c r="G8" s="699"/>
      <c r="I8" s="118" t="s">
        <v>61</v>
      </c>
      <c r="J8" s="604" t="s">
        <v>10781</v>
      </c>
    </row>
    <row r="9" spans="1:10" x14ac:dyDescent="0.25">
      <c r="A9" s="6" t="s">
        <v>17</v>
      </c>
      <c r="B9" s="699" t="s">
        <v>18</v>
      </c>
      <c r="C9" s="699"/>
      <c r="D9" s="699"/>
      <c r="E9" s="699"/>
      <c r="F9" s="699"/>
      <c r="G9" s="699"/>
      <c r="I9" s="118" t="s">
        <v>62</v>
      </c>
      <c r="J9" s="604" t="s">
        <v>10782</v>
      </c>
    </row>
    <row r="10" spans="1:10" x14ac:dyDescent="0.25">
      <c r="A10" s="6" t="s">
        <v>19</v>
      </c>
      <c r="B10" s="699" t="s">
        <v>20</v>
      </c>
      <c r="C10" s="699"/>
      <c r="D10" s="699"/>
      <c r="E10" s="699"/>
      <c r="F10" s="699"/>
      <c r="G10" s="699"/>
      <c r="I10" s="118" t="s">
        <v>77</v>
      </c>
      <c r="J10" s="604" t="s">
        <v>10783</v>
      </c>
    </row>
    <row r="11" spans="1:10" x14ac:dyDescent="0.25">
      <c r="A11" s="6" t="s">
        <v>22</v>
      </c>
      <c r="B11" s="688" t="s">
        <v>23</v>
      </c>
      <c r="C11" s="688"/>
      <c r="D11" s="688"/>
      <c r="E11" s="688"/>
      <c r="F11" s="688"/>
      <c r="G11" s="688"/>
      <c r="I11" s="118"/>
    </row>
    <row r="12" spans="1:10" x14ac:dyDescent="0.25">
      <c r="A12" s="6" t="s">
        <v>28</v>
      </c>
      <c r="B12" s="688" t="s">
        <v>10784</v>
      </c>
      <c r="C12" s="688"/>
      <c r="D12" s="688"/>
      <c r="E12" s="688"/>
      <c r="F12" s="688"/>
      <c r="G12" s="688"/>
      <c r="I12" s="118"/>
    </row>
    <row r="13" spans="1:10" x14ac:dyDescent="0.25">
      <c r="A13" s="6" t="s">
        <v>30</v>
      </c>
      <c r="B13" s="688" t="s">
        <v>10773</v>
      </c>
      <c r="C13" s="688"/>
      <c r="D13" s="688"/>
      <c r="E13" s="688"/>
      <c r="F13" s="688"/>
      <c r="G13" s="688"/>
      <c r="I13" s="118"/>
    </row>
    <row r="14" spans="1:10" x14ac:dyDescent="0.25">
      <c r="A14" s="6" t="s">
        <v>32</v>
      </c>
      <c r="B14" s="699" t="s">
        <v>155</v>
      </c>
      <c r="C14" s="699"/>
      <c r="D14" s="699"/>
      <c r="E14" s="699"/>
      <c r="F14" s="699"/>
      <c r="G14" s="699"/>
      <c r="I14" s="118"/>
    </row>
    <row r="15" spans="1:10" x14ac:dyDescent="0.25">
      <c r="A15" s="6" t="s">
        <v>36</v>
      </c>
      <c r="C15" s="425"/>
      <c r="D15" s="425"/>
      <c r="E15" s="425"/>
      <c r="F15" s="425"/>
      <c r="G15" s="425"/>
      <c r="I15" s="118"/>
    </row>
    <row r="16" spans="1:10"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D03-000000000000}">
      <formula1>$AA$10:$AA$11</formula1>
    </dataValidation>
  </dataValidations>
  <pageMargins left="0.7" right="0.7" top="0.75" bottom="0.75" header="0.3" footer="0.3"/>
</worksheet>
</file>

<file path=xl/worksheets/sheet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156</v>
      </c>
      <c r="C3" s="702"/>
      <c r="D3" s="702"/>
      <c r="E3" s="702"/>
      <c r="F3" s="702"/>
      <c r="G3" s="702"/>
    </row>
    <row r="4" spans="1:7" x14ac:dyDescent="0.25">
      <c r="A4" s="6" t="s">
        <v>2</v>
      </c>
      <c r="B4" s="699" t="s">
        <v>10775</v>
      </c>
      <c r="C4" s="699"/>
      <c r="D4" s="699"/>
      <c r="E4" s="699"/>
      <c r="F4" s="699"/>
      <c r="G4" s="699"/>
    </row>
    <row r="5" spans="1:7" x14ac:dyDescent="0.25">
      <c r="A5" s="6" t="s">
        <v>5</v>
      </c>
      <c r="B5" s="699"/>
      <c r="C5" s="699"/>
      <c r="D5" s="699"/>
      <c r="E5" s="699"/>
      <c r="F5" s="699"/>
      <c r="G5" s="699"/>
    </row>
    <row r="6" spans="1:7" x14ac:dyDescent="0.25">
      <c r="A6" s="6" t="s">
        <v>8</v>
      </c>
      <c r="B6" s="699"/>
      <c r="C6" s="699"/>
      <c r="D6" s="699"/>
      <c r="E6" s="699"/>
      <c r="F6" s="699"/>
      <c r="G6" s="699"/>
    </row>
    <row r="7" spans="1:7" x14ac:dyDescent="0.25">
      <c r="A7" s="6" t="s">
        <v>11</v>
      </c>
      <c r="B7" s="688" t="s">
        <v>10779</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10785</v>
      </c>
      <c r="C12" s="688"/>
      <c r="D12" s="688"/>
      <c r="E12" s="688"/>
      <c r="F12" s="688"/>
      <c r="G12" s="688"/>
    </row>
    <row r="13" spans="1:7" x14ac:dyDescent="0.25">
      <c r="A13" s="6" t="s">
        <v>30</v>
      </c>
      <c r="B13" s="688" t="s">
        <v>10773</v>
      </c>
      <c r="C13" s="688"/>
      <c r="D13" s="688"/>
      <c r="E13" s="688"/>
      <c r="F13" s="688"/>
      <c r="G13" s="688"/>
    </row>
    <row r="14" spans="1:7" x14ac:dyDescent="0.25">
      <c r="A14" s="6" t="s">
        <v>32</v>
      </c>
      <c r="B14" s="699" t="s">
        <v>156</v>
      </c>
      <c r="C14" s="699"/>
      <c r="D14" s="699"/>
      <c r="E14" s="699"/>
      <c r="F14" s="699"/>
      <c r="G14" s="699"/>
    </row>
    <row r="15" spans="1:7" x14ac:dyDescent="0.25">
      <c r="A15" s="6" t="s">
        <v>36</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E03-000000000000}">
      <formula1>$AA$10:$AA$11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K31"/>
  <sheetViews>
    <sheetView topLeftCell="A7" workbookViewId="0">
      <selection activeCell="A20" sqref="A20:XFD20"/>
    </sheetView>
  </sheetViews>
  <sheetFormatPr defaultRowHeight="15" x14ac:dyDescent="0.25"/>
  <cols>
    <col min="1" max="1" width="38.5703125" customWidth="1"/>
    <col min="2" max="2" width="30.140625" customWidth="1"/>
    <col min="3" max="6" width="12" bestFit="1" customWidth="1"/>
    <col min="7" max="11" width="12.7109375" customWidth="1"/>
  </cols>
  <sheetData>
    <row r="1" spans="1:11" ht="18.75" x14ac:dyDescent="0.25">
      <c r="A1" s="200" t="s">
        <v>0</v>
      </c>
      <c r="B1" s="202"/>
      <c r="C1" s="202"/>
      <c r="D1" s="202"/>
      <c r="E1" s="202"/>
      <c r="F1" s="202"/>
      <c r="G1" s="202"/>
      <c r="H1" s="202"/>
      <c r="I1" s="202"/>
      <c r="J1" s="202"/>
      <c r="K1" s="202"/>
    </row>
    <row r="3" spans="1:11" x14ac:dyDescent="0.25">
      <c r="A3" s="201" t="s">
        <v>1</v>
      </c>
      <c r="B3" s="678" t="s">
        <v>324</v>
      </c>
      <c r="C3" s="678"/>
      <c r="D3" s="678"/>
      <c r="E3" s="678"/>
      <c r="F3" s="678"/>
      <c r="G3" s="678"/>
      <c r="H3" s="678"/>
      <c r="I3" s="678"/>
      <c r="J3" s="678"/>
      <c r="K3" s="678"/>
    </row>
    <row r="4" spans="1:11" x14ac:dyDescent="0.25">
      <c r="A4" s="6" t="s">
        <v>2</v>
      </c>
      <c r="B4" s="674" t="s">
        <v>6815</v>
      </c>
      <c r="C4" s="674"/>
      <c r="D4" s="674"/>
      <c r="E4" s="674"/>
      <c r="F4" s="674"/>
      <c r="G4" s="674"/>
      <c r="H4" s="674"/>
      <c r="I4" s="674"/>
      <c r="J4" s="674"/>
      <c r="K4" s="674"/>
    </row>
    <row r="5" spans="1:11" x14ac:dyDescent="0.25">
      <c r="A5" s="6" t="s">
        <v>5</v>
      </c>
      <c r="B5" s="674" t="s">
        <v>6816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4" t="s">
        <v>6433</v>
      </c>
      <c r="C7" s="674"/>
      <c r="D7" s="674"/>
      <c r="E7" s="674"/>
      <c r="F7" s="674"/>
      <c r="G7" s="674"/>
      <c r="H7" s="674"/>
      <c r="I7" s="674"/>
      <c r="J7" s="674"/>
      <c r="K7" s="674"/>
    </row>
    <row r="8" spans="1:11" x14ac:dyDescent="0.25">
      <c r="A8" s="6" t="s">
        <v>13</v>
      </c>
      <c r="B8" s="674" t="s">
        <v>6817</v>
      </c>
      <c r="C8" s="674"/>
      <c r="D8" s="674"/>
      <c r="E8" s="674"/>
      <c r="F8" s="674"/>
      <c r="G8" s="674"/>
      <c r="H8" s="674"/>
      <c r="I8" s="674"/>
      <c r="J8" s="674"/>
      <c r="K8" s="674"/>
    </row>
    <row r="9" spans="1:11" x14ac:dyDescent="0.25">
      <c r="A9" s="6" t="s">
        <v>15</v>
      </c>
      <c r="B9" s="674" t="s">
        <v>63</v>
      </c>
      <c r="C9" s="674"/>
      <c r="D9" s="674"/>
      <c r="E9" s="674"/>
      <c r="F9" s="674"/>
      <c r="G9" s="674"/>
      <c r="H9" s="674"/>
      <c r="I9" s="674"/>
      <c r="J9" s="674"/>
      <c r="K9" s="674"/>
    </row>
    <row r="10" spans="1:11" x14ac:dyDescent="0.25">
      <c r="A10" s="6" t="s">
        <v>17</v>
      </c>
      <c r="B10" s="674" t="s">
        <v>25</v>
      </c>
      <c r="C10" s="674"/>
      <c r="D10" s="674"/>
      <c r="E10" s="674"/>
      <c r="F10" s="674"/>
      <c r="G10" s="674"/>
      <c r="H10" s="674"/>
      <c r="I10" s="674"/>
      <c r="J10" s="674"/>
      <c r="K10" s="674"/>
    </row>
    <row r="11" spans="1:11" x14ac:dyDescent="0.25">
      <c r="A11" s="6" t="s">
        <v>19</v>
      </c>
      <c r="B11" s="676" t="s">
        <v>1509</v>
      </c>
      <c r="C11" s="676"/>
      <c r="D11" s="676"/>
      <c r="E11" s="676"/>
      <c r="F11" s="676"/>
      <c r="G11" s="676"/>
      <c r="H11" s="676"/>
      <c r="I11" s="676"/>
      <c r="J11" s="676"/>
      <c r="K11" s="676"/>
    </row>
    <row r="12" spans="1:11" x14ac:dyDescent="0.25">
      <c r="A12" s="6" t="s">
        <v>3519</v>
      </c>
      <c r="B12" s="674" t="s">
        <v>23</v>
      </c>
      <c r="C12" s="674"/>
      <c r="D12" s="674"/>
      <c r="E12" s="674"/>
      <c r="F12" s="674"/>
      <c r="G12" s="674"/>
      <c r="H12" s="674"/>
      <c r="I12" s="674"/>
      <c r="J12" s="674"/>
      <c r="K12" s="674"/>
    </row>
    <row r="13" spans="1:11" x14ac:dyDescent="0.25">
      <c r="A13" s="6" t="s">
        <v>26</v>
      </c>
      <c r="B13" s="674" t="s">
        <v>9</v>
      </c>
      <c r="C13" s="674"/>
      <c r="D13" s="674"/>
      <c r="E13" s="674"/>
      <c r="F13" s="674"/>
      <c r="G13" s="674"/>
      <c r="H13" s="674"/>
      <c r="I13" s="674"/>
      <c r="J13" s="674"/>
      <c r="K13" s="674"/>
    </row>
    <row r="14" spans="1:11" x14ac:dyDescent="0.25">
      <c r="A14" s="6" t="s">
        <v>28</v>
      </c>
      <c r="B14" s="674" t="s">
        <v>6818</v>
      </c>
      <c r="C14" s="674"/>
      <c r="D14" s="674"/>
      <c r="E14" s="674"/>
      <c r="F14" s="674"/>
      <c r="G14" s="674"/>
      <c r="H14" s="674"/>
      <c r="I14" s="674"/>
      <c r="J14" s="674"/>
      <c r="K14" s="674"/>
    </row>
    <row r="15" spans="1:11" x14ac:dyDescent="0.25">
      <c r="A15" s="6" t="s">
        <v>30</v>
      </c>
      <c r="B15" s="674" t="s">
        <v>6812</v>
      </c>
      <c r="C15" s="674"/>
      <c r="D15" s="674"/>
      <c r="E15" s="674"/>
      <c r="F15" s="674"/>
      <c r="G15" s="674"/>
      <c r="H15" s="674"/>
      <c r="I15" s="674"/>
      <c r="J15" s="674"/>
      <c r="K15" s="674"/>
    </row>
    <row r="16" spans="1:11" x14ac:dyDescent="0.25">
      <c r="A16" s="6" t="s">
        <v>32</v>
      </c>
      <c r="B16" s="674" t="s">
        <v>324</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674" t="s">
        <v>9</v>
      </c>
      <c r="C18" s="674"/>
      <c r="D18" s="674"/>
      <c r="E18" s="674"/>
      <c r="F18" s="674"/>
      <c r="G18" s="674"/>
      <c r="H18" s="674"/>
      <c r="I18" s="674"/>
      <c r="J18" s="674"/>
      <c r="K18" s="674"/>
    </row>
    <row r="19" spans="1:11" x14ac:dyDescent="0.25">
      <c r="A19" s="7" t="s">
        <v>37</v>
      </c>
      <c r="B19" s="202"/>
      <c r="C19" s="433" t="s">
        <v>4089</v>
      </c>
      <c r="D19" s="433" t="s">
        <v>4088</v>
      </c>
      <c r="E19" s="433" t="s">
        <v>4087</v>
      </c>
      <c r="F19" s="434" t="s">
        <v>2110</v>
      </c>
      <c r="G19" s="433" t="s">
        <v>2073</v>
      </c>
      <c r="H19" s="433" t="s">
        <v>2074</v>
      </c>
      <c r="I19" s="433" t="s">
        <v>2075</v>
      </c>
      <c r="J19" s="433" t="s">
        <v>2076</v>
      </c>
      <c r="K19" s="434" t="s">
        <v>2077</v>
      </c>
    </row>
    <row r="20" spans="1:11" x14ac:dyDescent="0.25">
      <c r="A20" s="6" t="s">
        <v>43</v>
      </c>
      <c r="B20" s="202"/>
      <c r="C20" s="155">
        <v>22543</v>
      </c>
      <c r="D20" s="155">
        <v>23086</v>
      </c>
      <c r="E20" s="155">
        <v>23186</v>
      </c>
      <c r="F20" s="510">
        <v>24242</v>
      </c>
      <c r="G20" s="10">
        <v>24581</v>
      </c>
      <c r="H20" s="10">
        <v>24545</v>
      </c>
      <c r="I20" s="10">
        <v>24466</v>
      </c>
      <c r="J20" s="155">
        <v>25256</v>
      </c>
      <c r="K20" s="156">
        <v>24818</v>
      </c>
    </row>
    <row r="21" spans="1:11" x14ac:dyDescent="0.25">
      <c r="A21" s="6" t="s">
        <v>44</v>
      </c>
      <c r="B21" s="202"/>
      <c r="C21" s="155">
        <v>22543</v>
      </c>
      <c r="D21" s="155">
        <v>23086</v>
      </c>
      <c r="E21" s="155">
        <v>23185</v>
      </c>
      <c r="F21" s="510">
        <v>24242</v>
      </c>
      <c r="G21" s="10">
        <f>+G20-G25</f>
        <v>24581</v>
      </c>
      <c r="H21" s="10">
        <f t="shared" ref="H21:K21" si="0">+H20-H25</f>
        <v>24545</v>
      </c>
      <c r="I21" s="10">
        <f t="shared" si="0"/>
        <v>24463</v>
      </c>
      <c r="J21" s="10">
        <f t="shared" si="0"/>
        <v>25254</v>
      </c>
      <c r="K21" s="10">
        <f t="shared" si="0"/>
        <v>24813</v>
      </c>
    </row>
    <row r="22" spans="1:11" x14ac:dyDescent="0.25">
      <c r="A22" s="6" t="s">
        <v>45</v>
      </c>
      <c r="B22" s="202"/>
      <c r="C22" s="12">
        <f>+(C21/C20)</f>
        <v>1</v>
      </c>
      <c r="D22" s="12">
        <f t="shared" ref="D22:K22" si="1">+(D21/D20)</f>
        <v>1</v>
      </c>
      <c r="E22" s="12">
        <f t="shared" si="1"/>
        <v>0.99995687052531701</v>
      </c>
      <c r="F22" s="12">
        <f t="shared" si="1"/>
        <v>1</v>
      </c>
      <c r="G22" s="12">
        <f t="shared" si="1"/>
        <v>1</v>
      </c>
      <c r="H22" s="12">
        <f t="shared" si="1"/>
        <v>1</v>
      </c>
      <c r="I22" s="12">
        <f t="shared" si="1"/>
        <v>0.99987738085506417</v>
      </c>
      <c r="J22" s="12">
        <f t="shared" si="1"/>
        <v>0.9999208108964206</v>
      </c>
      <c r="K22" s="12">
        <f t="shared" si="1"/>
        <v>0.99979853332258839</v>
      </c>
    </row>
    <row r="23" spans="1:11" x14ac:dyDescent="0.25">
      <c r="A23" s="6" t="s">
        <v>46</v>
      </c>
      <c r="B23" s="202"/>
      <c r="C23" s="10">
        <v>0</v>
      </c>
      <c r="D23" s="10">
        <v>0</v>
      </c>
      <c r="E23" s="202">
        <v>0</v>
      </c>
      <c r="F23" s="10">
        <v>0</v>
      </c>
      <c r="G23" s="10">
        <v>0</v>
      </c>
      <c r="H23" s="10">
        <v>0</v>
      </c>
      <c r="I23" s="10">
        <v>0</v>
      </c>
      <c r="J23" s="10">
        <v>0</v>
      </c>
      <c r="K23" s="10">
        <v>0</v>
      </c>
    </row>
    <row r="24" spans="1:11" x14ac:dyDescent="0.25">
      <c r="A24" s="6" t="s">
        <v>47</v>
      </c>
      <c r="B24" s="202"/>
      <c r="C24" s="12">
        <v>0</v>
      </c>
      <c r="D24" s="12">
        <v>0</v>
      </c>
      <c r="E24" s="12">
        <v>0</v>
      </c>
      <c r="F24" s="12">
        <v>0</v>
      </c>
      <c r="G24" s="12">
        <v>0</v>
      </c>
      <c r="H24" s="12">
        <v>0</v>
      </c>
      <c r="I24" s="12">
        <v>0</v>
      </c>
      <c r="J24" s="12">
        <v>0</v>
      </c>
      <c r="K24" s="12">
        <v>0</v>
      </c>
    </row>
    <row r="25" spans="1:11" x14ac:dyDescent="0.25">
      <c r="A25" s="6" t="s">
        <v>48</v>
      </c>
      <c r="B25" s="202"/>
      <c r="C25" s="10">
        <v>0</v>
      </c>
      <c r="D25" s="10">
        <v>0</v>
      </c>
      <c r="E25" s="202">
        <v>1</v>
      </c>
      <c r="F25" s="10">
        <v>0</v>
      </c>
      <c r="G25" s="10">
        <v>0</v>
      </c>
      <c r="H25" s="10">
        <v>0</v>
      </c>
      <c r="I25" s="338">
        <v>3</v>
      </c>
      <c r="J25" s="338">
        <v>2</v>
      </c>
      <c r="K25" s="217">
        <v>5</v>
      </c>
    </row>
    <row r="26" spans="1:11" x14ac:dyDescent="0.25">
      <c r="A26" s="6" t="s">
        <v>49</v>
      </c>
      <c r="B26" s="202"/>
      <c r="C26" s="12">
        <f>+(C25/C20)</f>
        <v>0</v>
      </c>
      <c r="D26" s="12">
        <f t="shared" ref="D26:K26" si="2">+(D25/D20)</f>
        <v>0</v>
      </c>
      <c r="E26" s="12">
        <f t="shared" si="2"/>
        <v>4.3129474682998359E-5</v>
      </c>
      <c r="F26" s="12">
        <f t="shared" si="2"/>
        <v>0</v>
      </c>
      <c r="G26" s="12">
        <f t="shared" si="2"/>
        <v>0</v>
      </c>
      <c r="H26" s="12">
        <f t="shared" si="2"/>
        <v>0</v>
      </c>
      <c r="I26" s="12">
        <f t="shared" si="2"/>
        <v>1.2261914493582932E-4</v>
      </c>
      <c r="J26" s="12">
        <f t="shared" si="2"/>
        <v>7.9189103579347482E-5</v>
      </c>
      <c r="K26" s="12">
        <f t="shared" si="2"/>
        <v>2.0146667741155613E-4</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54" t="s">
        <v>2022</v>
      </c>
      <c r="C29" s="155">
        <v>22543</v>
      </c>
      <c r="D29" s="155">
        <v>23086</v>
      </c>
      <c r="E29" s="155">
        <v>23185</v>
      </c>
      <c r="F29" s="155">
        <v>24242</v>
      </c>
      <c r="G29" s="13">
        <v>24581</v>
      </c>
      <c r="H29" s="13">
        <v>24545</v>
      </c>
      <c r="I29" s="13">
        <v>24463</v>
      </c>
      <c r="J29" s="13">
        <v>25254</v>
      </c>
      <c r="K29" s="13">
        <v>24813</v>
      </c>
    </row>
    <row r="30" spans="1:11" x14ac:dyDescent="0.25">
      <c r="A30" s="54" t="s">
        <v>1439</v>
      </c>
      <c r="C30">
        <v>0</v>
      </c>
      <c r="D30">
        <v>0</v>
      </c>
      <c r="E30">
        <v>1</v>
      </c>
      <c r="F30">
        <v>0</v>
      </c>
      <c r="G30" s="13">
        <v>0</v>
      </c>
      <c r="H30" s="13">
        <v>0</v>
      </c>
      <c r="I30" s="13">
        <v>3</v>
      </c>
      <c r="J30" s="13">
        <v>2</v>
      </c>
      <c r="K30" s="13">
        <v>5</v>
      </c>
    </row>
    <row r="31" spans="1:11" x14ac:dyDescent="0.25">
      <c r="A31" s="6" t="s">
        <v>53</v>
      </c>
      <c r="C31" s="161">
        <v>22543</v>
      </c>
      <c r="D31" s="161">
        <v>23086</v>
      </c>
      <c r="E31" s="166">
        <v>23186</v>
      </c>
      <c r="F31" s="161">
        <v>23086</v>
      </c>
      <c r="G31" s="166">
        <v>24581</v>
      </c>
      <c r="H31" s="166">
        <v>24545</v>
      </c>
      <c r="I31" s="166">
        <v>24466</v>
      </c>
      <c r="J31" s="166">
        <v>25256</v>
      </c>
      <c r="K31"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3"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FF00"/>
    <pageSetUpPr fitToPage="1"/>
  </sheetPr>
  <dimension ref="A1:M32"/>
  <sheetViews>
    <sheetView zoomScale="80" zoomScaleNormal="80" workbookViewId="0">
      <selection activeCell="I37" sqref="I37"/>
    </sheetView>
  </sheetViews>
  <sheetFormatPr defaultRowHeight="15" x14ac:dyDescent="0.25"/>
  <cols>
    <col min="1" max="1" width="46.42578125" customWidth="1"/>
    <col min="2" max="2" width="51.425781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9475</v>
      </c>
      <c r="C3" s="702"/>
      <c r="D3" s="702"/>
      <c r="E3" s="702"/>
      <c r="F3" s="702"/>
      <c r="G3" s="702"/>
      <c r="H3" s="702"/>
      <c r="I3" s="702"/>
      <c r="J3" s="702"/>
      <c r="K3" s="702"/>
    </row>
    <row r="4" spans="1:11" x14ac:dyDescent="0.25">
      <c r="A4" s="6" t="s">
        <v>2</v>
      </c>
      <c r="B4" s="699" t="s">
        <v>9476</v>
      </c>
      <c r="C4" s="699"/>
      <c r="D4" s="699"/>
      <c r="E4" s="699"/>
      <c r="F4" s="699"/>
      <c r="G4" s="699"/>
      <c r="H4" s="699"/>
      <c r="I4" s="699"/>
      <c r="J4" s="699"/>
      <c r="K4" s="699"/>
    </row>
    <row r="5" spans="1:11" x14ac:dyDescent="0.25">
      <c r="A5" s="6" t="s">
        <v>5</v>
      </c>
      <c r="B5" s="699" t="s">
        <v>2080</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09" t="s">
        <v>9</v>
      </c>
      <c r="C7" s="709"/>
      <c r="D7" s="709"/>
      <c r="E7" s="709"/>
      <c r="F7" s="709"/>
      <c r="G7" s="690"/>
      <c r="H7" s="690"/>
      <c r="I7" s="690"/>
      <c r="J7" s="690"/>
      <c r="K7" s="690"/>
    </row>
    <row r="8" spans="1:11" x14ac:dyDescent="0.25">
      <c r="A8" s="6" t="s">
        <v>13</v>
      </c>
      <c r="B8" s="703" t="s">
        <v>9</v>
      </c>
      <c r="C8" s="703"/>
      <c r="D8" s="703"/>
      <c r="E8" s="703"/>
      <c r="F8" s="703"/>
      <c r="G8" s="699"/>
      <c r="H8" s="699"/>
      <c r="I8" s="699"/>
      <c r="J8" s="699"/>
      <c r="K8" s="699"/>
    </row>
    <row r="9" spans="1:11" x14ac:dyDescent="0.25">
      <c r="A9" s="6" t="s">
        <v>15</v>
      </c>
      <c r="B9" s="699" t="s">
        <v>9477</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9" t="s">
        <v>9478</v>
      </c>
      <c r="C14" s="689"/>
      <c r="D14" s="689"/>
      <c r="E14" s="689"/>
      <c r="F14" s="689"/>
      <c r="G14" s="688"/>
      <c r="H14" s="688"/>
      <c r="I14" s="688"/>
      <c r="J14" s="688"/>
      <c r="K14" s="688"/>
    </row>
    <row r="15" spans="1:11" x14ac:dyDescent="0.25">
      <c r="A15" s="6" t="s">
        <v>30</v>
      </c>
      <c r="B15" s="688" t="s">
        <v>6838</v>
      </c>
      <c r="C15" s="688"/>
      <c r="D15" s="688"/>
      <c r="E15" s="688"/>
      <c r="F15" s="688"/>
      <c r="G15" s="688"/>
      <c r="H15" s="688"/>
      <c r="I15" s="688"/>
      <c r="J15" s="688"/>
      <c r="K15" s="688"/>
    </row>
    <row r="16" spans="1:11" x14ac:dyDescent="0.25">
      <c r="A16" s="6" t="s">
        <v>32</v>
      </c>
      <c r="B16" s="699" t="s">
        <v>9479</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00" t="s">
        <v>9480</v>
      </c>
      <c r="C18" s="700"/>
      <c r="D18" s="700"/>
      <c r="E18" s="700"/>
      <c r="F18" s="700"/>
      <c r="G18" s="701"/>
      <c r="H18" s="701"/>
      <c r="I18" s="701"/>
      <c r="J18" s="701"/>
      <c r="K18" s="701"/>
    </row>
    <row r="19" spans="1:13"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3" x14ac:dyDescent="0.25">
      <c r="A20" s="6" t="s">
        <v>43</v>
      </c>
      <c r="B20" s="419"/>
      <c r="C20" s="178">
        <v>22543</v>
      </c>
      <c r="D20" s="178">
        <v>23086</v>
      </c>
      <c r="E20" s="11">
        <v>23186</v>
      </c>
      <c r="F20" s="11">
        <v>24242</v>
      </c>
      <c r="G20" s="10">
        <v>24581</v>
      </c>
      <c r="H20" s="10">
        <v>24545</v>
      </c>
      <c r="I20" s="10">
        <v>24466</v>
      </c>
      <c r="J20" s="11">
        <v>25256</v>
      </c>
      <c r="K20" s="11">
        <v>24818</v>
      </c>
    </row>
    <row r="21" spans="1:13" x14ac:dyDescent="0.25">
      <c r="A21" s="6" t="s">
        <v>44</v>
      </c>
      <c r="B21" s="419"/>
      <c r="C21" s="178">
        <v>20375</v>
      </c>
      <c r="D21" s="178">
        <v>20230</v>
      </c>
      <c r="E21" s="178">
        <v>20311</v>
      </c>
      <c r="F21" s="178">
        <v>21186</v>
      </c>
      <c r="G21" s="10">
        <f>G20-G25</f>
        <v>21401</v>
      </c>
      <c r="H21" s="10">
        <f t="shared" ref="H21:K21" si="0">H20-H25</f>
        <v>21176</v>
      </c>
      <c r="I21" s="10">
        <f t="shared" si="0"/>
        <v>19970</v>
      </c>
      <c r="J21" s="10">
        <f t="shared" si="0"/>
        <v>17583</v>
      </c>
      <c r="K21" s="10">
        <f t="shared" si="0"/>
        <v>17014</v>
      </c>
    </row>
    <row r="22" spans="1:13" x14ac:dyDescent="0.25">
      <c r="A22" s="6" t="s">
        <v>45</v>
      </c>
      <c r="B22" s="419"/>
      <c r="C22" s="12">
        <f t="shared" ref="C22:F22" si="1">C21/C20</f>
        <v>0.90382823936476953</v>
      </c>
      <c r="D22" s="12">
        <f t="shared" si="1"/>
        <v>0.87628865979381443</v>
      </c>
      <c r="E22" s="12">
        <f t="shared" si="1"/>
        <v>0.87600276028637969</v>
      </c>
      <c r="F22" s="12">
        <f t="shared" si="1"/>
        <v>0.87393779391139348</v>
      </c>
      <c r="G22" s="12">
        <f>G21/G20</f>
        <v>0.87063178877995195</v>
      </c>
      <c r="H22" s="12">
        <f t="shared" ref="H22:K22" si="2">H21/H20</f>
        <v>0.86274190262782646</v>
      </c>
      <c r="I22" s="12">
        <f t="shared" si="2"/>
        <v>0.81623477478950379</v>
      </c>
      <c r="J22" s="12">
        <f t="shared" si="2"/>
        <v>0.69619100411783341</v>
      </c>
      <c r="K22" s="12">
        <f t="shared" si="2"/>
        <v>0.68555080989604322</v>
      </c>
    </row>
    <row r="23" spans="1:13" x14ac:dyDescent="0.25">
      <c r="A23" s="6" t="s">
        <v>46</v>
      </c>
      <c r="B23" s="419" t="s">
        <v>9481</v>
      </c>
      <c r="C23" s="419">
        <v>0</v>
      </c>
      <c r="D23" s="419">
        <v>0</v>
      </c>
      <c r="E23" s="419">
        <v>0</v>
      </c>
      <c r="F23" s="419">
        <v>1</v>
      </c>
      <c r="G23" s="10">
        <v>1</v>
      </c>
      <c r="H23" s="10">
        <v>1</v>
      </c>
      <c r="I23" s="10">
        <v>0</v>
      </c>
      <c r="J23" s="9">
        <v>5</v>
      </c>
      <c r="K23" s="9">
        <v>5</v>
      </c>
    </row>
    <row r="24" spans="1:13" x14ac:dyDescent="0.25">
      <c r="A24" s="6" t="s">
        <v>47</v>
      </c>
      <c r="B24" s="419"/>
      <c r="C24" s="12">
        <f t="shared" ref="C24:F24" si="3">C23/C20</f>
        <v>0</v>
      </c>
      <c r="D24" s="12">
        <f t="shared" si="3"/>
        <v>0</v>
      </c>
      <c r="E24" s="12">
        <f t="shared" si="3"/>
        <v>0</v>
      </c>
      <c r="F24" s="12">
        <f t="shared" si="3"/>
        <v>4.1250721887633031E-5</v>
      </c>
      <c r="G24" s="12">
        <f>G23/G20</f>
        <v>4.0681827427688051E-5</v>
      </c>
      <c r="H24" s="12">
        <f t="shared" ref="H24:J24" si="4">H23/H20</f>
        <v>4.074149521287431E-5</v>
      </c>
      <c r="I24" s="12">
        <f t="shared" si="4"/>
        <v>0</v>
      </c>
      <c r="J24" s="12">
        <f t="shared" si="4"/>
        <v>1.979727589483687E-4</v>
      </c>
      <c r="K24" s="12">
        <f>K23/K20</f>
        <v>2.0146667741155613E-4</v>
      </c>
    </row>
    <row r="25" spans="1:13" x14ac:dyDescent="0.25">
      <c r="A25" s="6" t="s">
        <v>48</v>
      </c>
      <c r="B25" s="419"/>
      <c r="C25" s="419">
        <v>2168</v>
      </c>
      <c r="D25" s="419">
        <v>2856</v>
      </c>
      <c r="E25" s="419">
        <v>2875</v>
      </c>
      <c r="F25" s="419">
        <v>3055</v>
      </c>
      <c r="G25" s="10">
        <v>3180</v>
      </c>
      <c r="H25" s="10">
        <v>3369</v>
      </c>
      <c r="I25" s="10">
        <v>4496</v>
      </c>
      <c r="J25" s="9">
        <v>7673</v>
      </c>
      <c r="K25" s="9">
        <v>7804</v>
      </c>
    </row>
    <row r="26" spans="1:13" x14ac:dyDescent="0.25">
      <c r="A26" s="6" t="s">
        <v>49</v>
      </c>
      <c r="B26" s="419"/>
      <c r="C26" s="12">
        <f t="shared" ref="C26:F26" si="5">C25/C20</f>
        <v>9.6171760635230447E-2</v>
      </c>
      <c r="D26" s="12">
        <f t="shared" si="5"/>
        <v>0.12371134020618557</v>
      </c>
      <c r="E26" s="12">
        <f t="shared" si="5"/>
        <v>0.12399723971362028</v>
      </c>
      <c r="F26" s="12">
        <f t="shared" si="5"/>
        <v>0.12602095536671892</v>
      </c>
      <c r="G26" s="12">
        <f>G25/G20</f>
        <v>0.12936821122004802</v>
      </c>
      <c r="H26" s="12">
        <f t="shared" ref="H26:J26" si="6">H25/H20</f>
        <v>0.13725809737217357</v>
      </c>
      <c r="I26" s="12">
        <f t="shared" si="6"/>
        <v>0.18376522521049621</v>
      </c>
      <c r="J26" s="12">
        <f t="shared" si="6"/>
        <v>0.30380899588216659</v>
      </c>
      <c r="K26" s="12">
        <f>K25/K20</f>
        <v>0.31444919010395683</v>
      </c>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3" x14ac:dyDescent="0.25">
      <c r="A29" s="207" t="s">
        <v>9482</v>
      </c>
      <c r="B29" s="16"/>
      <c r="C29" s="373">
        <v>20375</v>
      </c>
      <c r="D29" s="373">
        <v>20230</v>
      </c>
      <c r="E29" s="373">
        <v>20311</v>
      </c>
      <c r="F29" s="373">
        <v>21186</v>
      </c>
      <c r="G29" s="208">
        <v>21400</v>
      </c>
      <c r="H29" s="208">
        <v>21175</v>
      </c>
      <c r="I29" s="208">
        <v>19970</v>
      </c>
      <c r="J29" s="208">
        <v>17578</v>
      </c>
      <c r="K29" s="208">
        <v>17009</v>
      </c>
      <c r="L29" s="292"/>
      <c r="M29" s="292"/>
    </row>
    <row r="30" spans="1:13" x14ac:dyDescent="0.25">
      <c r="A30" s="207" t="s">
        <v>1530</v>
      </c>
      <c r="B30" s="16"/>
      <c r="C30" s="373">
        <v>0</v>
      </c>
      <c r="D30" s="373">
        <v>0</v>
      </c>
      <c r="E30" s="373">
        <v>0</v>
      </c>
      <c r="F30" s="373">
        <v>1</v>
      </c>
      <c r="G30" s="208">
        <v>1</v>
      </c>
      <c r="H30" s="208">
        <v>1</v>
      </c>
      <c r="I30" s="208">
        <v>0</v>
      </c>
      <c r="J30" s="208">
        <v>5</v>
      </c>
      <c r="K30" s="208">
        <v>5</v>
      </c>
      <c r="L30" s="292"/>
      <c r="M30" s="292"/>
    </row>
    <row r="31" spans="1:13" x14ac:dyDescent="0.25">
      <c r="A31" s="207" t="s">
        <v>1439</v>
      </c>
      <c r="B31" s="16"/>
      <c r="C31" s="373">
        <v>2168</v>
      </c>
      <c r="D31" s="373">
        <v>2856</v>
      </c>
      <c r="E31" s="572">
        <v>2875</v>
      </c>
      <c r="F31" s="373">
        <v>3055</v>
      </c>
      <c r="G31" s="208">
        <v>3180</v>
      </c>
      <c r="H31" s="208">
        <v>3369</v>
      </c>
      <c r="I31" s="208">
        <v>4496</v>
      </c>
      <c r="J31" s="208">
        <v>7673</v>
      </c>
      <c r="K31" s="208">
        <v>7804</v>
      </c>
      <c r="L31" s="292"/>
      <c r="M31" s="292"/>
    </row>
    <row r="32" spans="1:13" x14ac:dyDescent="0.25">
      <c r="A32" s="132" t="s">
        <v>1440</v>
      </c>
      <c r="C32" s="211">
        <v>22543</v>
      </c>
      <c r="D32" s="211">
        <v>23086</v>
      </c>
      <c r="E32" s="211">
        <v>23186</v>
      </c>
      <c r="F32" s="211">
        <v>24241</v>
      </c>
      <c r="G32" s="573">
        <v>24581</v>
      </c>
      <c r="H32" s="573">
        <v>24545</v>
      </c>
      <c r="I32" s="573">
        <v>24466</v>
      </c>
      <c r="J32" s="573">
        <v>25256</v>
      </c>
      <c r="K32" s="573">
        <v>24818</v>
      </c>
      <c r="L32" s="292"/>
      <c r="M32" s="29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5" orientation="landscape" r:id="rId1"/>
</worksheet>
</file>

<file path=xl/worksheets/sheet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3-000000000000}">
  <dimension ref="A1:J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9" width="9.140625" style="604"/>
    <col min="10" max="10" width="43.710937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6328</v>
      </c>
      <c r="C3" s="702"/>
      <c r="D3" s="702"/>
      <c r="E3" s="702"/>
      <c r="F3" s="702"/>
      <c r="G3" s="702"/>
    </row>
    <row r="4" spans="1:10" x14ac:dyDescent="0.25">
      <c r="A4" s="6" t="s">
        <v>2</v>
      </c>
      <c r="B4" s="699" t="s">
        <v>10786</v>
      </c>
      <c r="C4" s="699"/>
      <c r="D4" s="699"/>
      <c r="E4" s="699"/>
      <c r="F4" s="699"/>
      <c r="G4" s="699"/>
    </row>
    <row r="5" spans="1:10" x14ac:dyDescent="0.25">
      <c r="A5" s="6" t="s">
        <v>5</v>
      </c>
      <c r="B5" s="699"/>
      <c r="C5" s="699"/>
      <c r="D5" s="699"/>
      <c r="E5" s="699"/>
      <c r="F5" s="699"/>
      <c r="G5" s="699"/>
      <c r="I5" s="331" t="s">
        <v>57</v>
      </c>
      <c r="J5" s="331" t="s">
        <v>2</v>
      </c>
    </row>
    <row r="6" spans="1:10" x14ac:dyDescent="0.25">
      <c r="A6" s="6" t="s">
        <v>8</v>
      </c>
      <c r="B6" s="699"/>
      <c r="C6" s="699"/>
      <c r="D6" s="699"/>
      <c r="E6" s="699"/>
      <c r="F6" s="699"/>
      <c r="G6" s="699"/>
      <c r="I6" s="118" t="s">
        <v>1955</v>
      </c>
      <c r="J6" s="604" t="s">
        <v>1891</v>
      </c>
    </row>
    <row r="7" spans="1:10" x14ac:dyDescent="0.25">
      <c r="A7" s="6" t="s">
        <v>11</v>
      </c>
      <c r="B7" s="688" t="s">
        <v>10787</v>
      </c>
      <c r="C7" s="688"/>
      <c r="D7" s="688"/>
      <c r="E7" s="688"/>
      <c r="F7" s="688"/>
      <c r="G7" s="688"/>
      <c r="I7" s="118" t="s">
        <v>58</v>
      </c>
      <c r="J7" s="604" t="s">
        <v>3982</v>
      </c>
    </row>
    <row r="8" spans="1:10" x14ac:dyDescent="0.25">
      <c r="A8" s="6" t="s">
        <v>15</v>
      </c>
      <c r="B8" s="699" t="s">
        <v>63</v>
      </c>
      <c r="C8" s="699"/>
      <c r="D8" s="699"/>
      <c r="E8" s="699"/>
      <c r="F8" s="699"/>
      <c r="G8" s="699"/>
      <c r="I8" s="118" t="s">
        <v>59</v>
      </c>
      <c r="J8" s="604" t="s">
        <v>3926</v>
      </c>
    </row>
    <row r="9" spans="1:10" x14ac:dyDescent="0.25">
      <c r="A9" s="6" t="s">
        <v>17</v>
      </c>
      <c r="B9" s="699" t="s">
        <v>18</v>
      </c>
      <c r="C9" s="699"/>
      <c r="D9" s="699"/>
      <c r="E9" s="699"/>
      <c r="F9" s="699"/>
      <c r="G9" s="699"/>
      <c r="I9" s="118" t="s">
        <v>60</v>
      </c>
      <c r="J9" s="604" t="s">
        <v>3984</v>
      </c>
    </row>
    <row r="10" spans="1:10" x14ac:dyDescent="0.25">
      <c r="A10" s="6" t="s">
        <v>19</v>
      </c>
      <c r="B10" s="699" t="s">
        <v>20</v>
      </c>
      <c r="C10" s="699"/>
      <c r="D10" s="699"/>
      <c r="E10" s="699"/>
      <c r="F10" s="699"/>
      <c r="G10" s="699"/>
      <c r="I10" s="118" t="s">
        <v>61</v>
      </c>
      <c r="J10" s="604" t="s">
        <v>3817</v>
      </c>
    </row>
    <row r="11" spans="1:10" x14ac:dyDescent="0.25">
      <c r="A11" s="6" t="s">
        <v>22</v>
      </c>
      <c r="B11" s="688" t="s">
        <v>23</v>
      </c>
      <c r="C11" s="688"/>
      <c r="D11" s="688"/>
      <c r="E11" s="688"/>
      <c r="F11" s="688"/>
      <c r="G11" s="688"/>
      <c r="I11" s="118" t="s">
        <v>62</v>
      </c>
      <c r="J11" s="604" t="s">
        <v>4023</v>
      </c>
    </row>
    <row r="12" spans="1:10" x14ac:dyDescent="0.25">
      <c r="A12" s="6" t="s">
        <v>28</v>
      </c>
      <c r="B12" s="688" t="s">
        <v>10788</v>
      </c>
      <c r="C12" s="688"/>
      <c r="D12" s="688"/>
      <c r="E12" s="688"/>
      <c r="F12" s="688"/>
      <c r="G12" s="688"/>
      <c r="I12" s="118" t="s">
        <v>77</v>
      </c>
      <c r="J12" s="604" t="s">
        <v>3708</v>
      </c>
    </row>
    <row r="13" spans="1:10" x14ac:dyDescent="0.25">
      <c r="A13" s="6" t="s">
        <v>30</v>
      </c>
      <c r="B13" s="688" t="s">
        <v>10789</v>
      </c>
      <c r="C13" s="688"/>
      <c r="D13" s="688"/>
      <c r="E13" s="688"/>
      <c r="F13" s="688"/>
      <c r="G13" s="688"/>
      <c r="I13" s="118" t="s">
        <v>1963</v>
      </c>
      <c r="J13" s="604" t="s">
        <v>3738</v>
      </c>
    </row>
    <row r="14" spans="1:10" x14ac:dyDescent="0.25">
      <c r="A14" s="6" t="s">
        <v>32</v>
      </c>
      <c r="B14" s="699" t="s">
        <v>157</v>
      </c>
      <c r="C14" s="699"/>
      <c r="D14" s="699"/>
      <c r="E14" s="699"/>
      <c r="F14" s="699"/>
      <c r="G14" s="699"/>
      <c r="I14" s="118" t="s">
        <v>1965</v>
      </c>
      <c r="J14" s="604" t="s">
        <v>3695</v>
      </c>
    </row>
    <row r="15" spans="1:10" x14ac:dyDescent="0.25">
      <c r="A15" s="6" t="s">
        <v>36</v>
      </c>
      <c r="C15" s="425"/>
      <c r="D15" s="425"/>
      <c r="E15" s="425"/>
      <c r="F15" s="425"/>
      <c r="G15" s="425"/>
      <c r="I15" s="118" t="s">
        <v>1967</v>
      </c>
      <c r="J15" s="604" t="s">
        <v>4022</v>
      </c>
    </row>
    <row r="16" spans="1:10" x14ac:dyDescent="0.25">
      <c r="A16" s="7" t="s">
        <v>37</v>
      </c>
      <c r="C16" s="8" t="s">
        <v>137</v>
      </c>
      <c r="D16" s="8" t="s">
        <v>138</v>
      </c>
      <c r="E16" s="8" t="s">
        <v>139</v>
      </c>
      <c r="F16" s="8" t="s">
        <v>38</v>
      </c>
      <c r="G16" s="8" t="s">
        <v>39</v>
      </c>
      <c r="I16" s="118"/>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1F03-000000000000}">
      <formula1>$AA$10:$AA$11</formula1>
    </dataValidation>
  </dataValidations>
  <pageMargins left="0.7" right="0.7" top="0.75" bottom="0.75" header="0.3" footer="0.3"/>
</worksheet>
</file>

<file path=xl/worksheets/sheet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158</v>
      </c>
      <c r="C3" s="702"/>
      <c r="D3" s="702"/>
      <c r="E3" s="702"/>
      <c r="F3" s="702"/>
      <c r="G3" s="702"/>
    </row>
    <row r="4" spans="1:7" x14ac:dyDescent="0.25">
      <c r="A4" s="6" t="s">
        <v>2</v>
      </c>
      <c r="B4" s="699" t="s">
        <v>10790</v>
      </c>
      <c r="C4" s="699"/>
      <c r="D4" s="699"/>
      <c r="E4" s="699"/>
      <c r="F4" s="699"/>
      <c r="G4" s="699"/>
    </row>
    <row r="5" spans="1:7" x14ac:dyDescent="0.25">
      <c r="A5" s="6" t="s">
        <v>5</v>
      </c>
      <c r="B5" s="699"/>
      <c r="C5" s="699"/>
      <c r="D5" s="699"/>
      <c r="E5" s="699"/>
      <c r="F5" s="699"/>
      <c r="G5" s="699"/>
    </row>
    <row r="6" spans="1:7" x14ac:dyDescent="0.25">
      <c r="A6" s="6" t="s">
        <v>8</v>
      </c>
      <c r="B6" s="699"/>
      <c r="C6" s="699"/>
      <c r="D6" s="699"/>
      <c r="E6" s="699"/>
      <c r="F6" s="699"/>
      <c r="G6" s="699"/>
    </row>
    <row r="7" spans="1:7" x14ac:dyDescent="0.25">
      <c r="A7" s="6" t="s">
        <v>11</v>
      </c>
      <c r="B7" s="688" t="s">
        <v>10787</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10791</v>
      </c>
      <c r="C12" s="688"/>
      <c r="D12" s="688"/>
      <c r="E12" s="688"/>
      <c r="F12" s="688"/>
      <c r="G12" s="688"/>
    </row>
    <row r="13" spans="1:7" x14ac:dyDescent="0.25">
      <c r="A13" s="6" t="s">
        <v>30</v>
      </c>
      <c r="B13" s="688" t="s">
        <v>10792</v>
      </c>
      <c r="C13" s="688"/>
      <c r="D13" s="688"/>
      <c r="E13" s="688"/>
      <c r="F13" s="688"/>
      <c r="G13" s="688"/>
    </row>
    <row r="14" spans="1:7" x14ac:dyDescent="0.25">
      <c r="A14" s="6" t="s">
        <v>32</v>
      </c>
      <c r="B14" s="699" t="s">
        <v>159</v>
      </c>
      <c r="C14" s="699"/>
      <c r="D14" s="699"/>
      <c r="E14" s="699"/>
      <c r="F14" s="699"/>
      <c r="G14" s="699"/>
    </row>
    <row r="15" spans="1:7" x14ac:dyDescent="0.25">
      <c r="A15" s="6" t="s">
        <v>36</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2003-000000000000}">
      <formula1>$AA$10:$AA$11</formula1>
    </dataValidation>
  </dataValidations>
  <pageMargins left="0.7" right="0.7" top="0.75" bottom="0.75" header="0.3" footer="0.3"/>
</worksheet>
</file>

<file path=xl/worksheets/sheet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t="s">
        <v>0</v>
      </c>
      <c r="E1" s="3"/>
      <c r="F1" s="3"/>
    </row>
    <row r="2" spans="1:7" x14ac:dyDescent="0.25">
      <c r="B2" s="429"/>
      <c r="C2" s="429"/>
      <c r="D2" s="429"/>
      <c r="E2" s="429"/>
      <c r="F2" s="429"/>
    </row>
    <row r="3" spans="1:7" x14ac:dyDescent="0.25">
      <c r="A3" s="5" t="s">
        <v>1</v>
      </c>
      <c r="B3" s="702" t="s">
        <v>10793</v>
      </c>
      <c r="C3" s="702"/>
      <c r="D3" s="702"/>
      <c r="E3" s="702"/>
      <c r="F3" s="702"/>
      <c r="G3" s="702"/>
    </row>
    <row r="4" spans="1:7" x14ac:dyDescent="0.25">
      <c r="A4" s="6" t="s">
        <v>2</v>
      </c>
      <c r="B4" s="699" t="s">
        <v>10794</v>
      </c>
      <c r="C4" s="699"/>
      <c r="D4" s="699"/>
      <c r="E4" s="699"/>
      <c r="F4" s="699"/>
      <c r="G4" s="699"/>
    </row>
    <row r="5" spans="1:7" x14ac:dyDescent="0.25">
      <c r="A5" s="6" t="s">
        <v>5</v>
      </c>
      <c r="B5" s="699"/>
      <c r="C5" s="699"/>
      <c r="D5" s="699"/>
      <c r="E5" s="699"/>
      <c r="F5" s="699"/>
      <c r="G5" s="699"/>
    </row>
    <row r="6" spans="1:7" x14ac:dyDescent="0.25">
      <c r="A6" s="6" t="s">
        <v>8</v>
      </c>
      <c r="B6" s="699"/>
      <c r="C6" s="699"/>
      <c r="D6" s="699"/>
      <c r="E6" s="699"/>
      <c r="F6" s="699"/>
      <c r="G6" s="699"/>
    </row>
    <row r="7" spans="1:7" x14ac:dyDescent="0.25">
      <c r="A7" s="6" t="s">
        <v>11</v>
      </c>
      <c r="B7" s="688" t="s">
        <v>10795</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10796</v>
      </c>
      <c r="C12" s="688"/>
      <c r="D12" s="688"/>
      <c r="E12" s="688"/>
      <c r="F12" s="688"/>
      <c r="G12" s="688"/>
    </row>
    <row r="13" spans="1:7" x14ac:dyDescent="0.25">
      <c r="A13" s="6" t="s">
        <v>30</v>
      </c>
      <c r="B13" s="688" t="s">
        <v>10797</v>
      </c>
      <c r="C13" s="688"/>
      <c r="D13" s="688"/>
      <c r="E13" s="688"/>
      <c r="F13" s="688"/>
      <c r="G13" s="688"/>
    </row>
    <row r="14" spans="1:7" x14ac:dyDescent="0.25">
      <c r="A14" s="6" t="s">
        <v>32</v>
      </c>
      <c r="B14" s="699" t="s">
        <v>10798</v>
      </c>
      <c r="C14" s="699"/>
      <c r="D14" s="699"/>
      <c r="E14" s="699"/>
      <c r="F14" s="699"/>
      <c r="G14" s="699"/>
    </row>
    <row r="15" spans="1:7" x14ac:dyDescent="0.25">
      <c r="A15" s="6" t="s">
        <v>36</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2103-000000000000}">
      <formula1>$AA$10:$AA$11</formula1>
    </dataValidation>
  </dataValidations>
  <pageMargins left="0.7" right="0.7" top="0.75" bottom="0.75" header="0.3" footer="0.3"/>
</worksheet>
</file>

<file path=xl/worksheets/sheet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3-000000000000}">
  <dimension ref="A1:J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9" width="9.140625" style="604"/>
    <col min="10" max="10" width="28.140625" style="604" bestFit="1" customWidth="1"/>
    <col min="11" max="16384" width="9.140625" style="604"/>
  </cols>
  <sheetData>
    <row r="1" spans="1:10" ht="18.75" x14ac:dyDescent="0.25">
      <c r="A1" s="427" t="s">
        <v>0</v>
      </c>
      <c r="E1" s="3"/>
      <c r="F1" s="3"/>
    </row>
    <row r="2" spans="1:10" x14ac:dyDescent="0.25">
      <c r="B2" s="429"/>
      <c r="C2" s="429"/>
      <c r="D2" s="429"/>
      <c r="E2" s="429"/>
      <c r="F2" s="429"/>
    </row>
    <row r="3" spans="1:10" x14ac:dyDescent="0.25">
      <c r="A3" s="5" t="s">
        <v>1</v>
      </c>
      <c r="B3" s="702" t="s">
        <v>160</v>
      </c>
      <c r="C3" s="702"/>
      <c r="D3" s="702"/>
      <c r="E3" s="702"/>
      <c r="F3" s="702"/>
      <c r="G3" s="702"/>
    </row>
    <row r="4" spans="1:10" x14ac:dyDescent="0.25">
      <c r="A4" s="6" t="s">
        <v>2</v>
      </c>
      <c r="B4" s="699" t="s">
        <v>10799</v>
      </c>
      <c r="C4" s="699"/>
      <c r="D4" s="699"/>
      <c r="E4" s="699"/>
      <c r="F4" s="699"/>
      <c r="G4" s="699"/>
    </row>
    <row r="5" spans="1:10" x14ac:dyDescent="0.25">
      <c r="A5" s="6" t="s">
        <v>5</v>
      </c>
      <c r="B5" s="699"/>
      <c r="C5" s="699"/>
      <c r="D5" s="699"/>
      <c r="E5" s="699"/>
      <c r="F5" s="699"/>
      <c r="G5" s="699"/>
      <c r="I5" s="331" t="s">
        <v>57</v>
      </c>
      <c r="J5" s="331" t="s">
        <v>2</v>
      </c>
    </row>
    <row r="6" spans="1:10" x14ac:dyDescent="0.25">
      <c r="A6" s="6" t="s">
        <v>8</v>
      </c>
      <c r="B6" s="699"/>
      <c r="C6" s="699"/>
      <c r="D6" s="699"/>
      <c r="E6" s="699"/>
      <c r="F6" s="699"/>
      <c r="G6" s="699"/>
      <c r="I6" s="118" t="s">
        <v>1955</v>
      </c>
      <c r="J6" s="604" t="s">
        <v>1891</v>
      </c>
    </row>
    <row r="7" spans="1:10" x14ac:dyDescent="0.25">
      <c r="A7" s="6" t="s">
        <v>11</v>
      </c>
      <c r="B7" s="688" t="s">
        <v>10795</v>
      </c>
      <c r="C7" s="688"/>
      <c r="D7" s="688"/>
      <c r="E7" s="688"/>
      <c r="F7" s="688"/>
      <c r="G7" s="688"/>
      <c r="I7" s="118" t="s">
        <v>58</v>
      </c>
      <c r="J7" s="604" t="s">
        <v>3976</v>
      </c>
    </row>
    <row r="8" spans="1:10" x14ac:dyDescent="0.25">
      <c r="A8" s="6" t="s">
        <v>15</v>
      </c>
      <c r="B8" s="699" t="s">
        <v>63</v>
      </c>
      <c r="C8" s="699"/>
      <c r="D8" s="699"/>
      <c r="E8" s="699"/>
      <c r="F8" s="699"/>
      <c r="G8" s="699"/>
      <c r="I8" s="118" t="s">
        <v>59</v>
      </c>
      <c r="J8" s="604" t="s">
        <v>3700</v>
      </c>
    </row>
    <row r="9" spans="1:10" x14ac:dyDescent="0.25">
      <c r="A9" s="6" t="s">
        <v>17</v>
      </c>
      <c r="B9" s="699" t="s">
        <v>18</v>
      </c>
      <c r="C9" s="699"/>
      <c r="D9" s="699"/>
      <c r="E9" s="699"/>
      <c r="F9" s="699"/>
      <c r="G9" s="699"/>
      <c r="I9" s="118" t="s">
        <v>60</v>
      </c>
      <c r="J9" s="604" t="s">
        <v>3777</v>
      </c>
    </row>
    <row r="10" spans="1:10" x14ac:dyDescent="0.25">
      <c r="A10" s="6" t="s">
        <v>19</v>
      </c>
      <c r="B10" s="699" t="s">
        <v>20</v>
      </c>
      <c r="C10" s="699"/>
      <c r="D10" s="699"/>
      <c r="E10" s="699"/>
      <c r="F10" s="699"/>
      <c r="G10" s="699"/>
      <c r="I10" s="118" t="s">
        <v>61</v>
      </c>
      <c r="J10" s="604" t="s">
        <v>3741</v>
      </c>
    </row>
    <row r="11" spans="1:10" x14ac:dyDescent="0.25">
      <c r="A11" s="6" t="s">
        <v>22</v>
      </c>
      <c r="B11" s="688" t="s">
        <v>23</v>
      </c>
      <c r="C11" s="688"/>
      <c r="D11" s="688"/>
      <c r="E11" s="688"/>
      <c r="F11" s="688"/>
      <c r="G11" s="688"/>
      <c r="I11" s="118" t="s">
        <v>62</v>
      </c>
      <c r="J11" s="604" t="s">
        <v>3977</v>
      </c>
    </row>
    <row r="12" spans="1:10" x14ac:dyDescent="0.25">
      <c r="A12" s="6" t="s">
        <v>28</v>
      </c>
      <c r="B12" s="688" t="s">
        <v>10800</v>
      </c>
      <c r="C12" s="688"/>
      <c r="D12" s="688"/>
      <c r="E12" s="688"/>
      <c r="F12" s="688"/>
      <c r="G12" s="688"/>
      <c r="I12" s="118" t="s">
        <v>77</v>
      </c>
      <c r="J12" s="604" t="s">
        <v>6692</v>
      </c>
    </row>
    <row r="13" spans="1:10" x14ac:dyDescent="0.25">
      <c r="A13" s="6" t="s">
        <v>30</v>
      </c>
      <c r="B13" s="688" t="s">
        <v>10797</v>
      </c>
      <c r="C13" s="688"/>
      <c r="D13" s="688"/>
      <c r="E13" s="688"/>
      <c r="F13" s="688"/>
      <c r="G13" s="688"/>
      <c r="I13" s="118" t="s">
        <v>1963</v>
      </c>
      <c r="J13" s="604" t="s">
        <v>3743</v>
      </c>
    </row>
    <row r="14" spans="1:10" x14ac:dyDescent="0.25">
      <c r="A14" s="6" t="s">
        <v>32</v>
      </c>
      <c r="B14" s="699" t="s">
        <v>160</v>
      </c>
      <c r="C14" s="699"/>
      <c r="D14" s="699"/>
      <c r="E14" s="699"/>
      <c r="F14" s="699"/>
      <c r="G14" s="699"/>
      <c r="I14" s="118" t="s">
        <v>1965</v>
      </c>
      <c r="J14" s="604" t="s">
        <v>3744</v>
      </c>
    </row>
    <row r="15" spans="1:10" x14ac:dyDescent="0.25">
      <c r="A15" s="6" t="s">
        <v>36</v>
      </c>
      <c r="C15" s="425"/>
      <c r="D15" s="425"/>
      <c r="E15" s="425"/>
      <c r="F15" s="425"/>
      <c r="G15" s="425"/>
      <c r="I15" s="118" t="s">
        <v>1967</v>
      </c>
      <c r="J15" s="604" t="s">
        <v>6687</v>
      </c>
    </row>
    <row r="16" spans="1:10" x14ac:dyDescent="0.25">
      <c r="A16" s="7" t="s">
        <v>37</v>
      </c>
      <c r="C16" s="8" t="s">
        <v>137</v>
      </c>
      <c r="D16" s="8" t="s">
        <v>138</v>
      </c>
      <c r="E16" s="8" t="s">
        <v>139</v>
      </c>
      <c r="F16" s="8" t="s">
        <v>38</v>
      </c>
      <c r="G16" s="8" t="s">
        <v>39</v>
      </c>
      <c r="I16" s="118"/>
    </row>
    <row r="17" spans="1:9" x14ac:dyDescent="0.25">
      <c r="A17" s="6" t="s">
        <v>43</v>
      </c>
      <c r="C17" s="10"/>
      <c r="D17" s="10"/>
      <c r="E17" s="10"/>
      <c r="F17" s="11"/>
      <c r="G17" s="11"/>
      <c r="I17" s="118"/>
    </row>
    <row r="18" spans="1:9" x14ac:dyDescent="0.25">
      <c r="A18" s="6" t="s">
        <v>44</v>
      </c>
      <c r="C18" s="10">
        <v>0</v>
      </c>
      <c r="D18" s="10">
        <v>0</v>
      </c>
      <c r="E18" s="10">
        <v>0</v>
      </c>
      <c r="F18" s="10">
        <v>0</v>
      </c>
      <c r="G18" s="10">
        <v>0</v>
      </c>
    </row>
    <row r="19" spans="1:9" x14ac:dyDescent="0.25">
      <c r="A19" s="6" t="s">
        <v>45</v>
      </c>
      <c r="C19" s="12" t="e">
        <v>#DIV/0!</v>
      </c>
      <c r="D19" s="12" t="e">
        <v>#DIV/0!</v>
      </c>
      <c r="E19" s="12" t="e">
        <v>#DIV/0!</v>
      </c>
      <c r="F19" s="12" t="e">
        <v>#DIV/0!</v>
      </c>
      <c r="G19" s="12" t="e">
        <v>#DIV/0!</v>
      </c>
    </row>
    <row r="20" spans="1:9" x14ac:dyDescent="0.25">
      <c r="A20" s="6" t="s">
        <v>46</v>
      </c>
      <c r="C20" s="10"/>
      <c r="D20" s="10"/>
      <c r="E20" s="10"/>
      <c r="F20" s="9"/>
      <c r="G20" s="9"/>
    </row>
    <row r="21" spans="1:9" x14ac:dyDescent="0.25">
      <c r="A21" s="6" t="s">
        <v>47</v>
      </c>
      <c r="C21" s="12" t="e">
        <v>#DIV/0!</v>
      </c>
      <c r="D21" s="12" t="e">
        <v>#DIV/0!</v>
      </c>
      <c r="E21" s="12" t="e">
        <v>#DIV/0!</v>
      </c>
      <c r="F21" s="12" t="e">
        <v>#DIV/0!</v>
      </c>
      <c r="G21" s="12" t="e">
        <v>#DIV/0!</v>
      </c>
    </row>
    <row r="22" spans="1:9" x14ac:dyDescent="0.25">
      <c r="A22" s="6" t="s">
        <v>48</v>
      </c>
      <c r="C22" s="13"/>
      <c r="D22" s="13"/>
      <c r="E22" s="13"/>
      <c r="F22" s="13"/>
      <c r="G22" s="13"/>
    </row>
    <row r="23" spans="1:9" x14ac:dyDescent="0.25">
      <c r="A23" s="6" t="s">
        <v>49</v>
      </c>
      <c r="C23" s="12" t="e">
        <v>#DIV/0!</v>
      </c>
      <c r="D23" s="12" t="e">
        <v>#DIV/0!</v>
      </c>
      <c r="E23" s="12" t="e">
        <v>#DIV/0!</v>
      </c>
      <c r="F23" s="12" t="e">
        <v>#DIV/0!</v>
      </c>
      <c r="G23" s="12" t="e">
        <v>#DIV/0!</v>
      </c>
    </row>
    <row r="24" spans="1:9" x14ac:dyDescent="0.25">
      <c r="A24" s="7" t="s">
        <v>50</v>
      </c>
      <c r="B24" s="16" t="s">
        <v>2</v>
      </c>
      <c r="C24" s="677" t="s">
        <v>51</v>
      </c>
      <c r="D24" s="677"/>
      <c r="E24" s="677"/>
      <c r="F24" s="677"/>
      <c r="G24" s="677"/>
    </row>
    <row r="25" spans="1:9" x14ac:dyDescent="0.25">
      <c r="A25" s="15" t="s">
        <v>52</v>
      </c>
      <c r="B25" s="430"/>
      <c r="C25" s="8" t="s">
        <v>38</v>
      </c>
      <c r="D25" s="8" t="s">
        <v>39</v>
      </c>
      <c r="E25" s="8" t="s">
        <v>40</v>
      </c>
      <c r="F25" s="8" t="s">
        <v>41</v>
      </c>
      <c r="G25" s="8" t="s">
        <v>42</v>
      </c>
    </row>
    <row r="26" spans="1:9" x14ac:dyDescent="0.25">
      <c r="A26" s="429"/>
      <c r="B26" s="430"/>
      <c r="C26" s="13"/>
      <c r="D26" s="13"/>
      <c r="E26" s="13"/>
      <c r="F26" s="13"/>
      <c r="G26" s="13"/>
    </row>
    <row r="27" spans="1:9" x14ac:dyDescent="0.25">
      <c r="A27" s="22"/>
      <c r="B27" s="430"/>
      <c r="C27" s="13"/>
      <c r="D27" s="13"/>
      <c r="E27" s="13"/>
      <c r="F27" s="13"/>
      <c r="G27" s="13"/>
    </row>
    <row r="28" spans="1:9" x14ac:dyDescent="0.25">
      <c r="A28" s="22"/>
      <c r="B28" s="430"/>
      <c r="C28" s="13"/>
      <c r="D28" s="13"/>
      <c r="E28" s="13"/>
      <c r="F28" s="13"/>
      <c r="G28" s="13"/>
    </row>
    <row r="29" spans="1:9" x14ac:dyDescent="0.25">
      <c r="A29" s="22"/>
      <c r="B29" s="430"/>
      <c r="C29" s="13"/>
      <c r="D29" s="13"/>
      <c r="E29" s="13"/>
      <c r="F29" s="13"/>
      <c r="G29" s="13"/>
    </row>
    <row r="30" spans="1:9" x14ac:dyDescent="0.25">
      <c r="A30" s="22"/>
      <c r="B30" s="430"/>
      <c r="C30" s="18"/>
      <c r="D30" s="11"/>
      <c r="E30" s="11"/>
      <c r="F30" s="11"/>
      <c r="G30" s="11"/>
    </row>
    <row r="31" spans="1:9" x14ac:dyDescent="0.25">
      <c r="A31" s="24"/>
      <c r="B31" s="19"/>
      <c r="C31" s="13"/>
      <c r="D31" s="13"/>
      <c r="E31" s="13"/>
      <c r="F31" s="13"/>
      <c r="G31" s="13"/>
    </row>
    <row r="32" spans="1:9"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2203-000000000000}">
      <formula1>$AA$10:$AA$11</formula1>
    </dataValidation>
  </dataValidations>
  <pageMargins left="0.7" right="0.7" top="0.75" bottom="0.75" header="0.3" footer="0.3"/>
</worksheet>
</file>

<file path=xl/worksheets/sheet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3-000000000000}">
  <dimension ref="A1:G32"/>
  <sheetViews>
    <sheetView workbookViewId="0">
      <selection activeCell="B14" sqref="B14:G14"/>
    </sheetView>
  </sheetViews>
  <sheetFormatPr defaultColWidth="9.140625" defaultRowHeight="15" x14ac:dyDescent="0.25"/>
  <cols>
    <col min="1" max="1" width="42.5703125" style="604" bestFit="1" customWidth="1"/>
    <col min="2" max="2" width="52.28515625" style="604" customWidth="1"/>
    <col min="3" max="16384" width="9.140625" style="604"/>
  </cols>
  <sheetData>
    <row r="1" spans="1:7" ht="18.75" x14ac:dyDescent="0.25">
      <c r="A1" s="427">
        <v>199</v>
      </c>
      <c r="E1" s="3"/>
      <c r="F1" s="3"/>
    </row>
    <row r="2" spans="1:7" x14ac:dyDescent="0.25">
      <c r="B2" s="429"/>
      <c r="C2" s="429"/>
      <c r="D2" s="429"/>
      <c r="E2" s="429"/>
      <c r="F2" s="429"/>
    </row>
    <row r="3" spans="1:7" x14ac:dyDescent="0.25">
      <c r="A3" s="5" t="s">
        <v>1</v>
      </c>
      <c r="B3" s="702" t="s">
        <v>161</v>
      </c>
      <c r="C3" s="702"/>
      <c r="D3" s="702"/>
      <c r="E3" s="702"/>
      <c r="F3" s="702"/>
      <c r="G3" s="702"/>
    </row>
    <row r="4" spans="1:7" x14ac:dyDescent="0.25">
      <c r="A4" s="6" t="s">
        <v>2</v>
      </c>
      <c r="B4" s="699" t="s">
        <v>10801</v>
      </c>
      <c r="C4" s="699"/>
      <c r="D4" s="699"/>
      <c r="E4" s="699"/>
      <c r="F4" s="699"/>
      <c r="G4" s="699"/>
    </row>
    <row r="5" spans="1:7" x14ac:dyDescent="0.25">
      <c r="A5" s="6" t="s">
        <v>5</v>
      </c>
      <c r="B5" s="699"/>
      <c r="C5" s="699"/>
      <c r="D5" s="699"/>
      <c r="E5" s="699"/>
      <c r="F5" s="699"/>
      <c r="G5" s="699"/>
    </row>
    <row r="6" spans="1:7" x14ac:dyDescent="0.25">
      <c r="A6" s="6" t="s">
        <v>8</v>
      </c>
      <c r="B6" s="699"/>
      <c r="C6" s="699"/>
      <c r="D6" s="699"/>
      <c r="E6" s="699"/>
      <c r="F6" s="699"/>
      <c r="G6" s="699"/>
    </row>
    <row r="7" spans="1:7" x14ac:dyDescent="0.25">
      <c r="A7" s="6" t="s">
        <v>11</v>
      </c>
      <c r="B7" s="688" t="s">
        <v>10802</v>
      </c>
      <c r="C7" s="688"/>
      <c r="D7" s="688"/>
      <c r="E7" s="688"/>
      <c r="F7" s="688"/>
      <c r="G7" s="688"/>
    </row>
    <row r="8" spans="1:7" x14ac:dyDescent="0.25">
      <c r="A8" s="6" t="s">
        <v>15</v>
      </c>
      <c r="B8" s="699" t="s">
        <v>63</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10803</v>
      </c>
      <c r="C12" s="688"/>
      <c r="D12" s="688"/>
      <c r="E12" s="688"/>
      <c r="F12" s="688"/>
      <c r="G12" s="688"/>
    </row>
    <row r="13" spans="1:7" x14ac:dyDescent="0.25">
      <c r="A13" s="6" t="s">
        <v>30</v>
      </c>
      <c r="B13" s="688" t="s">
        <v>10804</v>
      </c>
      <c r="C13" s="688"/>
      <c r="D13" s="688"/>
      <c r="E13" s="688"/>
      <c r="F13" s="688"/>
      <c r="G13" s="688"/>
    </row>
    <row r="14" spans="1:7" x14ac:dyDescent="0.25">
      <c r="A14" s="6" t="s">
        <v>32</v>
      </c>
      <c r="B14" s="699" t="s">
        <v>10805</v>
      </c>
      <c r="C14" s="699"/>
      <c r="D14" s="699"/>
      <c r="E14" s="699"/>
      <c r="F14" s="699"/>
      <c r="G14" s="699"/>
    </row>
    <row r="15" spans="1:7" x14ac:dyDescent="0.25">
      <c r="A15" s="6" t="s">
        <v>36</v>
      </c>
      <c r="C15" s="425"/>
      <c r="D15" s="425"/>
      <c r="E15" s="425"/>
      <c r="F15" s="425"/>
      <c r="G15" s="425"/>
    </row>
    <row r="16" spans="1:7" x14ac:dyDescent="0.25">
      <c r="A16" s="7" t="s">
        <v>37</v>
      </c>
      <c r="C16" s="8" t="s">
        <v>137</v>
      </c>
      <c r="D16" s="8" t="s">
        <v>138</v>
      </c>
      <c r="E16" s="8" t="s">
        <v>139</v>
      </c>
      <c r="F16" s="8" t="s">
        <v>38</v>
      </c>
      <c r="G16" s="8" t="s">
        <v>39</v>
      </c>
    </row>
    <row r="17" spans="1:7" x14ac:dyDescent="0.25">
      <c r="A17" s="6" t="s">
        <v>43</v>
      </c>
      <c r="C17" s="10"/>
      <c r="D17" s="10"/>
      <c r="E17" s="10"/>
      <c r="F17" s="11"/>
      <c r="G17" s="11"/>
    </row>
    <row r="18" spans="1:7" x14ac:dyDescent="0.25">
      <c r="A18" s="6" t="s">
        <v>44</v>
      </c>
      <c r="C18" s="10">
        <v>0</v>
      </c>
      <c r="D18" s="10">
        <v>0</v>
      </c>
      <c r="E18" s="10">
        <v>0</v>
      </c>
      <c r="F18" s="10">
        <v>0</v>
      </c>
      <c r="G18" s="10">
        <v>0</v>
      </c>
    </row>
    <row r="19" spans="1:7" x14ac:dyDescent="0.25">
      <c r="A19" s="6" t="s">
        <v>45</v>
      </c>
      <c r="C19" s="12" t="e">
        <v>#DIV/0!</v>
      </c>
      <c r="D19" s="12" t="e">
        <v>#DIV/0!</v>
      </c>
      <c r="E19" s="12" t="e">
        <v>#DIV/0!</v>
      </c>
      <c r="F19" s="12" t="e">
        <v>#DIV/0!</v>
      </c>
      <c r="G19" s="12" t="e">
        <v>#DIV/0!</v>
      </c>
    </row>
    <row r="20" spans="1:7" x14ac:dyDescent="0.25">
      <c r="A20" s="6" t="s">
        <v>46</v>
      </c>
      <c r="C20" s="10"/>
      <c r="D20" s="10"/>
      <c r="E20" s="10"/>
      <c r="F20" s="9"/>
      <c r="G20" s="9"/>
    </row>
    <row r="21" spans="1:7" x14ac:dyDescent="0.25">
      <c r="A21" s="6" t="s">
        <v>47</v>
      </c>
      <c r="C21" s="12" t="e">
        <v>#DIV/0!</v>
      </c>
      <c r="D21" s="12" t="e">
        <v>#DIV/0!</v>
      </c>
      <c r="E21" s="12" t="e">
        <v>#DIV/0!</v>
      </c>
      <c r="F21" s="12" t="e">
        <v>#DIV/0!</v>
      </c>
      <c r="G21" s="12" t="e">
        <v>#DIV/0!</v>
      </c>
    </row>
    <row r="22" spans="1:7" x14ac:dyDescent="0.25">
      <c r="A22" s="6" t="s">
        <v>48</v>
      </c>
      <c r="C22" s="13"/>
      <c r="D22" s="13"/>
      <c r="E22" s="13"/>
      <c r="F22" s="13"/>
      <c r="G22" s="13"/>
    </row>
    <row r="23" spans="1:7" x14ac:dyDescent="0.25">
      <c r="A23" s="6" t="s">
        <v>49</v>
      </c>
      <c r="C23" s="12" t="e">
        <v>#DIV/0!</v>
      </c>
      <c r="D23" s="12" t="e">
        <v>#DIV/0!</v>
      </c>
      <c r="E23" s="12" t="e">
        <v>#DIV/0!</v>
      </c>
      <c r="F23" s="12" t="e">
        <v>#DIV/0!</v>
      </c>
      <c r="G23" s="12" t="e">
        <v>#DIV/0!</v>
      </c>
    </row>
    <row r="24" spans="1:7" x14ac:dyDescent="0.25">
      <c r="A24" s="7" t="s">
        <v>50</v>
      </c>
      <c r="B24" s="16" t="s">
        <v>2</v>
      </c>
      <c r="C24" s="677" t="s">
        <v>51</v>
      </c>
      <c r="D24" s="677"/>
      <c r="E24" s="677"/>
      <c r="F24" s="677"/>
      <c r="G24" s="677"/>
    </row>
    <row r="25" spans="1:7" x14ac:dyDescent="0.25">
      <c r="A25" s="15" t="s">
        <v>52</v>
      </c>
      <c r="B25" s="430"/>
      <c r="C25" s="8" t="s">
        <v>38</v>
      </c>
      <c r="D25" s="8" t="s">
        <v>39</v>
      </c>
      <c r="E25" s="8" t="s">
        <v>40</v>
      </c>
      <c r="F25" s="8" t="s">
        <v>41</v>
      </c>
      <c r="G25" s="8" t="s">
        <v>42</v>
      </c>
    </row>
    <row r="26" spans="1:7" x14ac:dyDescent="0.25">
      <c r="A26" s="429"/>
      <c r="B26" s="430"/>
      <c r="C26" s="13"/>
      <c r="D26" s="13"/>
      <c r="E26" s="13"/>
      <c r="F26" s="13"/>
      <c r="G26" s="13"/>
    </row>
    <row r="27" spans="1:7" x14ac:dyDescent="0.25">
      <c r="A27" s="22"/>
      <c r="B27" s="430"/>
      <c r="C27" s="13"/>
      <c r="D27" s="13"/>
      <c r="E27" s="13"/>
      <c r="F27" s="13"/>
      <c r="G27" s="13"/>
    </row>
    <row r="28" spans="1:7" x14ac:dyDescent="0.25">
      <c r="A28" s="22"/>
      <c r="B28" s="430"/>
      <c r="C28" s="13"/>
      <c r="D28" s="13"/>
      <c r="E28" s="13"/>
      <c r="F28" s="13"/>
      <c r="G28" s="13"/>
    </row>
    <row r="29" spans="1:7" x14ac:dyDescent="0.25">
      <c r="A29" s="22"/>
      <c r="B29" s="430"/>
      <c r="C29" s="13"/>
      <c r="D29" s="13"/>
      <c r="E29" s="13"/>
      <c r="F29" s="13"/>
      <c r="G29" s="13"/>
    </row>
    <row r="30" spans="1:7" x14ac:dyDescent="0.25">
      <c r="A30" s="22"/>
      <c r="B30" s="430"/>
      <c r="C30" s="18"/>
      <c r="D30" s="11"/>
      <c r="E30" s="11"/>
      <c r="F30" s="11"/>
      <c r="G30" s="11"/>
    </row>
    <row r="31" spans="1:7" x14ac:dyDescent="0.25">
      <c r="A31" s="24"/>
      <c r="B31" s="19"/>
      <c r="C31" s="13"/>
      <c r="D31" s="13"/>
      <c r="E31" s="13"/>
      <c r="F31" s="13"/>
      <c r="G31" s="13"/>
    </row>
    <row r="32" spans="1:7" x14ac:dyDescent="0.25">
      <c r="A32" s="19" t="s">
        <v>53</v>
      </c>
      <c r="C32" s="20">
        <v>0</v>
      </c>
      <c r="D32" s="20">
        <v>0</v>
      </c>
      <c r="E32" s="20">
        <v>0</v>
      </c>
      <c r="F32" s="20">
        <v>0</v>
      </c>
      <c r="G32" s="20">
        <v>0</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2303-000000000000}">
      <formula1>$AA$10:$AA$11</formula1>
    </dataValidation>
  </dataValidations>
  <pageMargins left="0.7" right="0.7" top="0.75" bottom="0.75" header="0.3" footer="0.3"/>
</worksheet>
</file>

<file path=xl/worksheets/sheet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3-000000000000}">
  <sheetPr>
    <tabColor rgb="FFFFFF00"/>
  </sheetPr>
  <dimension ref="A1:H32"/>
  <sheetViews>
    <sheetView workbookViewId="0">
      <pane xSplit="1" ySplit="2" topLeftCell="B12" activePane="bottomRight" state="frozen"/>
      <selection activeCell="B12" sqref="B12:G12"/>
      <selection pane="topRight" activeCell="B12" sqref="B12:G12"/>
      <selection pane="bottomLeft" activeCell="B12" sqref="B12:G12"/>
      <selection pane="bottomRight" activeCell="G28" sqref="G28"/>
    </sheetView>
  </sheetViews>
  <sheetFormatPr defaultRowHeight="15" x14ac:dyDescent="0.25"/>
  <cols>
    <col min="1" max="1" width="42.5703125" bestFit="1" customWidth="1"/>
    <col min="2" max="2" width="52.28515625" customWidth="1"/>
    <col min="3" max="3" width="12.42578125" customWidth="1"/>
  </cols>
  <sheetData>
    <row r="1" spans="1:8" ht="18.75" x14ac:dyDescent="0.25">
      <c r="A1" s="1" t="s">
        <v>0</v>
      </c>
      <c r="F1" s="3"/>
      <c r="G1" s="3"/>
    </row>
    <row r="2" spans="1:8" x14ac:dyDescent="0.25">
      <c r="B2" s="4"/>
      <c r="C2" s="4"/>
      <c r="D2" s="4"/>
      <c r="E2" s="4"/>
      <c r="F2" s="4"/>
      <c r="G2" s="4"/>
    </row>
    <row r="3" spans="1:8" x14ac:dyDescent="0.25">
      <c r="A3" s="129" t="s">
        <v>1</v>
      </c>
      <c r="B3" s="702" t="s">
        <v>162</v>
      </c>
      <c r="C3" s="702"/>
      <c r="D3" s="702"/>
      <c r="E3" s="702"/>
      <c r="F3" s="702"/>
      <c r="G3" s="702"/>
      <c r="H3" s="702"/>
    </row>
    <row r="4" spans="1:8" x14ac:dyDescent="0.25">
      <c r="A4" s="6" t="s">
        <v>2</v>
      </c>
      <c r="B4" s="699" t="s">
        <v>1411</v>
      </c>
      <c r="C4" s="699"/>
      <c r="D4" s="699"/>
      <c r="E4" s="699"/>
      <c r="F4" s="699"/>
      <c r="G4" s="699"/>
      <c r="H4" s="699"/>
    </row>
    <row r="5" spans="1:8" x14ac:dyDescent="0.25">
      <c r="A5" s="6" t="s">
        <v>5</v>
      </c>
      <c r="B5" s="699" t="s">
        <v>6</v>
      </c>
      <c r="C5" s="699"/>
      <c r="D5" s="699"/>
      <c r="E5" s="699"/>
      <c r="F5" s="699"/>
      <c r="G5" s="699"/>
      <c r="H5" s="699"/>
    </row>
    <row r="6" spans="1:8" x14ac:dyDescent="0.25">
      <c r="A6" s="6" t="s">
        <v>8</v>
      </c>
      <c r="B6" s="699" t="s">
        <v>1410</v>
      </c>
      <c r="C6" s="699"/>
      <c r="D6" s="699"/>
      <c r="E6" s="699"/>
      <c r="F6" s="699"/>
      <c r="G6" s="699"/>
      <c r="H6" s="699"/>
    </row>
    <row r="7" spans="1:8" x14ac:dyDescent="0.25">
      <c r="A7" s="6" t="s">
        <v>11</v>
      </c>
      <c r="B7" s="688" t="s">
        <v>163</v>
      </c>
      <c r="C7" s="688"/>
      <c r="D7" s="688"/>
      <c r="E7" s="688"/>
      <c r="F7" s="688"/>
      <c r="G7" s="688"/>
      <c r="H7" s="688"/>
    </row>
    <row r="8" spans="1:8" x14ac:dyDescent="0.25">
      <c r="A8" s="6" t="s">
        <v>15</v>
      </c>
      <c r="B8" s="699" t="s">
        <v>1437</v>
      </c>
      <c r="C8" s="699"/>
      <c r="D8" s="699"/>
      <c r="E8" s="699"/>
      <c r="F8" s="699"/>
      <c r="G8" s="699"/>
      <c r="H8" s="699"/>
    </row>
    <row r="9" spans="1:8" x14ac:dyDescent="0.25">
      <c r="A9" s="6" t="s">
        <v>17</v>
      </c>
      <c r="B9" s="699" t="s">
        <v>18</v>
      </c>
      <c r="C9" s="699"/>
      <c r="D9" s="699"/>
      <c r="E9" s="699"/>
      <c r="F9" s="699"/>
      <c r="G9" s="699"/>
      <c r="H9" s="699"/>
    </row>
    <row r="10" spans="1:8" x14ac:dyDescent="0.25">
      <c r="A10" s="6" t="s">
        <v>19</v>
      </c>
      <c r="B10" s="699" t="s">
        <v>20</v>
      </c>
      <c r="C10" s="699"/>
      <c r="D10" s="699"/>
      <c r="E10" s="699"/>
      <c r="F10" s="699"/>
      <c r="G10" s="699"/>
      <c r="H10" s="699"/>
    </row>
    <row r="11" spans="1:8" x14ac:dyDescent="0.25">
      <c r="A11" s="6" t="s">
        <v>22</v>
      </c>
      <c r="B11" s="688" t="s">
        <v>23</v>
      </c>
      <c r="C11" s="688"/>
      <c r="D11" s="688"/>
      <c r="E11" s="688"/>
      <c r="F11" s="688"/>
      <c r="G11" s="688"/>
      <c r="H11" s="688"/>
    </row>
    <row r="12" spans="1:8" x14ac:dyDescent="0.25">
      <c r="A12" s="6" t="s">
        <v>28</v>
      </c>
      <c r="B12" s="688" t="s">
        <v>164</v>
      </c>
      <c r="C12" s="688"/>
      <c r="D12" s="688"/>
      <c r="E12" s="688"/>
      <c r="F12" s="688"/>
      <c r="G12" s="688"/>
      <c r="H12" s="688"/>
    </row>
    <row r="13" spans="1:8" x14ac:dyDescent="0.25">
      <c r="A13" s="6" t="s">
        <v>30</v>
      </c>
      <c r="B13" s="688" t="s">
        <v>165</v>
      </c>
      <c r="C13" s="688"/>
      <c r="D13" s="688"/>
      <c r="E13" s="688"/>
      <c r="F13" s="688"/>
      <c r="G13" s="688"/>
      <c r="H13" s="688"/>
    </row>
    <row r="14" spans="1:8" x14ac:dyDescent="0.25">
      <c r="A14" s="6" t="s">
        <v>32</v>
      </c>
      <c r="B14" s="699" t="s">
        <v>166</v>
      </c>
      <c r="C14" s="699"/>
      <c r="D14" s="699"/>
      <c r="E14" s="699"/>
      <c r="F14" s="699"/>
      <c r="G14" s="699"/>
      <c r="H14" s="699"/>
    </row>
    <row r="15" spans="1:8" x14ac:dyDescent="0.25">
      <c r="A15" s="6" t="s">
        <v>36</v>
      </c>
      <c r="D15" s="23"/>
      <c r="E15" s="23"/>
      <c r="F15" s="23"/>
      <c r="G15" s="23"/>
      <c r="H15" s="23"/>
    </row>
    <row r="16" spans="1:8" x14ac:dyDescent="0.25">
      <c r="A16" s="7" t="s">
        <v>37</v>
      </c>
      <c r="C16" s="132"/>
      <c r="G16" s="132" t="s">
        <v>1433</v>
      </c>
    </row>
    <row r="17" spans="1:7" x14ac:dyDescent="0.25">
      <c r="A17" s="6" t="s">
        <v>43</v>
      </c>
      <c r="G17">
        <v>22543</v>
      </c>
    </row>
    <row r="18" spans="1:7" x14ac:dyDescent="0.25">
      <c r="A18" s="6" t="s">
        <v>44</v>
      </c>
      <c r="G18">
        <f>SUM(G17-G22)</f>
        <v>10907</v>
      </c>
    </row>
    <row r="19" spans="1:7" x14ac:dyDescent="0.25">
      <c r="A19" s="6" t="s">
        <v>45</v>
      </c>
      <c r="C19" s="12"/>
      <c r="G19" s="12">
        <f>SUM(G18/G17)</f>
        <v>0.48383090094486092</v>
      </c>
    </row>
    <row r="20" spans="1:7" x14ac:dyDescent="0.25">
      <c r="A20" s="6" t="s">
        <v>46</v>
      </c>
      <c r="G20">
        <v>0</v>
      </c>
    </row>
    <row r="21" spans="1:7" x14ac:dyDescent="0.25">
      <c r="A21" s="6" t="s">
        <v>47</v>
      </c>
      <c r="G21">
        <f>SUM(G20/G17)</f>
        <v>0</v>
      </c>
    </row>
    <row r="22" spans="1:7" x14ac:dyDescent="0.25">
      <c r="A22" s="6" t="s">
        <v>48</v>
      </c>
      <c r="G22">
        <v>11636</v>
      </c>
    </row>
    <row r="23" spans="1:7" x14ac:dyDescent="0.25">
      <c r="A23" s="6" t="s">
        <v>49</v>
      </c>
      <c r="C23" s="133"/>
      <c r="G23" s="133">
        <f>SUM(G22/G17)</f>
        <v>0.51616909905513908</v>
      </c>
    </row>
    <row r="24" spans="1:7" x14ac:dyDescent="0.25">
      <c r="A24" s="7" t="s">
        <v>50</v>
      </c>
      <c r="B24" s="16" t="s">
        <v>2</v>
      </c>
      <c r="C24" s="16"/>
      <c r="G24" s="16"/>
    </row>
    <row r="25" spans="1:7" x14ac:dyDescent="0.25">
      <c r="A25" s="15" t="s">
        <v>52</v>
      </c>
      <c r="B25" s="17"/>
      <c r="C25" s="132"/>
      <c r="G25" s="132" t="s">
        <v>1433</v>
      </c>
    </row>
    <row r="26" spans="1:7" x14ac:dyDescent="0.25">
      <c r="A26" s="4" t="s">
        <v>1434</v>
      </c>
      <c r="B26" s="17" t="s">
        <v>1435</v>
      </c>
      <c r="C26" s="134"/>
      <c r="G26" s="134" t="s">
        <v>1542</v>
      </c>
    </row>
    <row r="27" spans="1:7" x14ac:dyDescent="0.25">
      <c r="A27" s="22" t="s">
        <v>67</v>
      </c>
      <c r="B27" s="17" t="s">
        <v>18</v>
      </c>
      <c r="C27" s="134"/>
      <c r="G27" s="134">
        <v>10870</v>
      </c>
    </row>
    <row r="28" spans="1:7" x14ac:dyDescent="0.25">
      <c r="A28" s="22" t="s">
        <v>66</v>
      </c>
      <c r="B28" s="17" t="s">
        <v>25</v>
      </c>
      <c r="C28" s="134"/>
      <c r="G28" s="134" t="s">
        <v>10806</v>
      </c>
    </row>
    <row r="29" spans="1:7" x14ac:dyDescent="0.25">
      <c r="A29" s="22" t="s">
        <v>1436</v>
      </c>
      <c r="B29" s="17"/>
      <c r="C29" s="134"/>
      <c r="G29" s="134">
        <v>11636</v>
      </c>
    </row>
    <row r="30" spans="1:7" x14ac:dyDescent="0.25">
      <c r="A30" s="22"/>
      <c r="B30" s="17"/>
      <c r="C30" s="134"/>
      <c r="G30" s="134"/>
    </row>
    <row r="31" spans="1:7" x14ac:dyDescent="0.25">
      <c r="A31" s="24"/>
      <c r="B31" s="19"/>
      <c r="C31" s="21"/>
      <c r="G31" s="21"/>
    </row>
    <row r="32" spans="1:7" x14ac:dyDescent="0.25">
      <c r="A32" s="19" t="s">
        <v>53</v>
      </c>
      <c r="C32" s="135"/>
      <c r="G32" s="135">
        <f>SUM(G26:G29)</f>
        <v>22506</v>
      </c>
    </row>
  </sheetData>
  <mergeCells count="12">
    <mergeCell ref="B14:H14"/>
    <mergeCell ref="B8:H8"/>
    <mergeCell ref="B3:H3"/>
    <mergeCell ref="B4:H4"/>
    <mergeCell ref="B5:H5"/>
    <mergeCell ref="B6:H6"/>
    <mergeCell ref="B7:H7"/>
    <mergeCell ref="B9:H9"/>
    <mergeCell ref="B10:H10"/>
    <mergeCell ref="B11:H11"/>
    <mergeCell ref="B12:H12"/>
    <mergeCell ref="B13:H13"/>
  </mergeCells>
  <dataValidations count="1">
    <dataValidation type="list" allowBlank="1" showInputMessage="1" showErrorMessage="1" sqref="B9:H9" xr:uid="{00000000-0002-0000-2403-000000000000}">
      <formula1>$AB$10:$AB$11</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3-000001000000}">
          <x14:formula1>
            <xm:f>Notes!$J$32:$J$37</xm:f>
          </x14:formula1>
          <xm:sqref>B5:H5</xm:sqref>
        </x14:dataValidation>
      </x14:dataValidations>
    </ext>
  </extLst>
</worksheet>
</file>

<file path=xl/worksheets/sheet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3-000000000000}">
  <sheetPr>
    <tabColor rgb="FFFFFF00"/>
  </sheetPr>
  <dimension ref="A1:G32"/>
  <sheetViews>
    <sheetView workbookViewId="0">
      <pane xSplit="1" ySplit="2" topLeftCell="B6" activePane="bottomRight" state="frozen"/>
      <selection activeCell="B12" sqref="B12:G12"/>
      <selection pane="topRight" activeCell="B12" sqref="B12:G12"/>
      <selection pane="bottomLeft" activeCell="B12" sqref="B12:G12"/>
      <selection pane="bottomRight" activeCell="J26" sqref="J26"/>
    </sheetView>
  </sheetViews>
  <sheetFormatPr defaultRowHeight="15" x14ac:dyDescent="0.25"/>
  <cols>
    <col min="1" max="1" width="42.5703125" bestFit="1" customWidth="1"/>
    <col min="2" max="2" width="52.28515625" customWidth="1"/>
  </cols>
  <sheetData>
    <row r="1" spans="1:7" ht="18.75" x14ac:dyDescent="0.25">
      <c r="A1" s="1" t="s">
        <v>0</v>
      </c>
      <c r="E1" s="3"/>
      <c r="F1" s="3"/>
    </row>
    <row r="2" spans="1:7" x14ac:dyDescent="0.25">
      <c r="B2" s="4"/>
      <c r="C2" s="4"/>
      <c r="D2" s="4"/>
      <c r="E2" s="4"/>
      <c r="F2" s="4"/>
    </row>
    <row r="3" spans="1:7" x14ac:dyDescent="0.25">
      <c r="A3" s="129" t="s">
        <v>1</v>
      </c>
      <c r="B3" s="813" t="s">
        <v>167</v>
      </c>
      <c r="C3" s="813"/>
      <c r="D3" s="813"/>
      <c r="E3" s="813"/>
      <c r="F3" s="813"/>
      <c r="G3" s="813"/>
    </row>
    <row r="4" spans="1:7" x14ac:dyDescent="0.25">
      <c r="A4" s="6" t="s">
        <v>2</v>
      </c>
      <c r="B4" s="699" t="s">
        <v>1406</v>
      </c>
      <c r="C4" s="699"/>
      <c r="D4" s="699"/>
      <c r="E4" s="699"/>
      <c r="F4" s="699"/>
      <c r="G4" s="699"/>
    </row>
    <row r="5" spans="1:7" x14ac:dyDescent="0.25">
      <c r="A5" s="6" t="s">
        <v>5</v>
      </c>
      <c r="B5" s="699" t="s">
        <v>6</v>
      </c>
      <c r="C5" s="699"/>
      <c r="D5" s="699"/>
      <c r="E5" s="699"/>
      <c r="F5" s="699"/>
      <c r="G5" s="699"/>
    </row>
    <row r="6" spans="1:7" x14ac:dyDescent="0.25">
      <c r="A6" s="6" t="s">
        <v>8</v>
      </c>
      <c r="B6" s="699" t="s">
        <v>1410</v>
      </c>
      <c r="C6" s="699"/>
      <c r="D6" s="699"/>
      <c r="E6" s="699"/>
      <c r="F6" s="699"/>
      <c r="G6" s="699"/>
    </row>
    <row r="7" spans="1:7" x14ac:dyDescent="0.25">
      <c r="A7" s="6" t="s">
        <v>11</v>
      </c>
      <c r="B7" s="688" t="s">
        <v>163</v>
      </c>
      <c r="C7" s="688"/>
      <c r="D7" s="688"/>
      <c r="E7" s="688"/>
      <c r="F7" s="688"/>
      <c r="G7" s="688"/>
    </row>
    <row r="8" spans="1:7" x14ac:dyDescent="0.25">
      <c r="A8" s="6" t="s">
        <v>15</v>
      </c>
      <c r="B8" s="699" t="s">
        <v>1437</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168</v>
      </c>
      <c r="C12" s="688"/>
      <c r="D12" s="688"/>
      <c r="E12" s="688"/>
      <c r="F12" s="688"/>
      <c r="G12" s="688"/>
    </row>
    <row r="13" spans="1:7" x14ac:dyDescent="0.25">
      <c r="A13" s="6" t="s">
        <v>30</v>
      </c>
      <c r="B13" s="688" t="s">
        <v>169</v>
      </c>
      <c r="C13" s="688"/>
      <c r="D13" s="688"/>
      <c r="E13" s="688"/>
      <c r="F13" s="688"/>
      <c r="G13" s="688"/>
    </row>
    <row r="14" spans="1:7" x14ac:dyDescent="0.25">
      <c r="A14" s="6" t="s">
        <v>32</v>
      </c>
      <c r="B14" s="699" t="s">
        <v>167</v>
      </c>
      <c r="C14" s="699"/>
      <c r="D14" s="699"/>
      <c r="E14" s="699"/>
      <c r="F14" s="699"/>
      <c r="G14" s="699"/>
    </row>
    <row r="15" spans="1:7" x14ac:dyDescent="0.25">
      <c r="A15" s="6" t="s">
        <v>36</v>
      </c>
      <c r="C15" s="23"/>
      <c r="D15" s="23"/>
      <c r="E15" s="23"/>
      <c r="F15" s="23"/>
      <c r="G15" s="23"/>
    </row>
    <row r="16" spans="1:7" x14ac:dyDescent="0.25">
      <c r="A16" s="7" t="s">
        <v>37</v>
      </c>
      <c r="C16" s="8"/>
      <c r="D16" s="8"/>
      <c r="E16" s="8"/>
      <c r="F16" s="8"/>
      <c r="G16" s="8" t="s">
        <v>1433</v>
      </c>
    </row>
    <row r="17" spans="1:7" x14ac:dyDescent="0.25">
      <c r="A17" s="6" t="s">
        <v>43</v>
      </c>
      <c r="C17" s="10"/>
      <c r="D17" s="10"/>
      <c r="E17" s="10"/>
      <c r="F17" s="11"/>
      <c r="G17" s="11">
        <v>22213</v>
      </c>
    </row>
    <row r="18" spans="1:7" x14ac:dyDescent="0.25">
      <c r="A18" s="6" t="s">
        <v>44</v>
      </c>
      <c r="C18" s="10"/>
      <c r="D18" s="10"/>
      <c r="E18" s="10"/>
      <c r="F18" s="10"/>
      <c r="G18" s="10">
        <v>10737</v>
      </c>
    </row>
    <row r="19" spans="1:7" x14ac:dyDescent="0.25">
      <c r="A19" s="6" t="s">
        <v>45</v>
      </c>
      <c r="C19" s="12"/>
      <c r="D19" s="12"/>
      <c r="E19" s="12"/>
      <c r="F19" s="12"/>
      <c r="G19" s="12">
        <f>SUM(G18/G17)</f>
        <v>0.4833655967226399</v>
      </c>
    </row>
    <row r="20" spans="1:7" x14ac:dyDescent="0.25">
      <c r="A20" s="6" t="s">
        <v>46</v>
      </c>
      <c r="C20" s="10"/>
      <c r="D20" s="10"/>
      <c r="E20" s="10"/>
      <c r="F20" s="9"/>
      <c r="G20" s="9">
        <v>0</v>
      </c>
    </row>
    <row r="21" spans="1:7" x14ac:dyDescent="0.25">
      <c r="A21" s="6" t="s">
        <v>47</v>
      </c>
      <c r="C21" s="12"/>
      <c r="D21" s="12"/>
      <c r="E21" s="12"/>
      <c r="F21" s="12"/>
      <c r="G21" s="12">
        <f>SUM(G20/G17)</f>
        <v>0</v>
      </c>
    </row>
    <row r="22" spans="1:7" x14ac:dyDescent="0.25">
      <c r="A22" s="6" t="s">
        <v>48</v>
      </c>
      <c r="C22" s="13"/>
      <c r="D22" s="13"/>
      <c r="E22" s="13"/>
      <c r="F22" s="13"/>
      <c r="G22" s="13">
        <v>11476</v>
      </c>
    </row>
    <row r="23" spans="1:7" x14ac:dyDescent="0.25">
      <c r="A23" s="6" t="s">
        <v>49</v>
      </c>
      <c r="C23" s="12"/>
      <c r="D23" s="12"/>
      <c r="E23" s="12"/>
      <c r="F23" s="12"/>
      <c r="G23" s="12">
        <f>SUM(G22/G17)</f>
        <v>0.5166344032773601</v>
      </c>
    </row>
    <row r="24" spans="1:7" x14ac:dyDescent="0.25">
      <c r="A24" s="7" t="s">
        <v>50</v>
      </c>
      <c r="B24" s="16" t="s">
        <v>2</v>
      </c>
      <c r="C24" s="677"/>
      <c r="D24" s="677"/>
      <c r="E24" s="677"/>
      <c r="F24" s="677"/>
      <c r="G24" s="677"/>
    </row>
    <row r="25" spans="1:7" x14ac:dyDescent="0.25">
      <c r="A25" s="15" t="s">
        <v>52</v>
      </c>
      <c r="B25" s="17"/>
      <c r="C25" s="8"/>
      <c r="D25" s="8"/>
      <c r="E25" s="8"/>
      <c r="F25" s="8"/>
      <c r="G25" s="8" t="s">
        <v>1433</v>
      </c>
    </row>
    <row r="26" spans="1:7" x14ac:dyDescent="0.25">
      <c r="A26" s="4" t="s">
        <v>1434</v>
      </c>
      <c r="B26" s="17" t="s">
        <v>1435</v>
      </c>
      <c r="C26" s="13"/>
      <c r="D26" s="13"/>
      <c r="E26" s="13"/>
      <c r="F26" s="13"/>
      <c r="G26" s="613" t="s">
        <v>1542</v>
      </c>
    </row>
    <row r="27" spans="1:7" x14ac:dyDescent="0.25">
      <c r="A27" s="22" t="s">
        <v>67</v>
      </c>
      <c r="B27" s="17" t="s">
        <v>18</v>
      </c>
      <c r="C27" s="13"/>
      <c r="D27" s="13"/>
      <c r="E27" s="13"/>
      <c r="F27" s="13"/>
      <c r="G27" s="613">
        <v>10710</v>
      </c>
    </row>
    <row r="28" spans="1:7" x14ac:dyDescent="0.25">
      <c r="A28" s="22" t="s">
        <v>66</v>
      </c>
      <c r="B28" s="17" t="s">
        <v>25</v>
      </c>
      <c r="C28" s="13"/>
      <c r="D28" s="13"/>
      <c r="E28" s="13"/>
      <c r="F28" s="13"/>
      <c r="G28" s="613" t="s">
        <v>10806</v>
      </c>
    </row>
    <row r="29" spans="1:7" x14ac:dyDescent="0.25">
      <c r="A29" s="22" t="s">
        <v>1436</v>
      </c>
      <c r="B29" s="17"/>
      <c r="C29" s="13"/>
      <c r="D29" s="13"/>
      <c r="E29" s="13"/>
      <c r="F29" s="13"/>
      <c r="G29" s="13">
        <v>11476</v>
      </c>
    </row>
    <row r="30" spans="1:7" x14ac:dyDescent="0.25">
      <c r="A30" s="22"/>
      <c r="B30" s="17"/>
      <c r="C30" s="18"/>
      <c r="D30" s="11"/>
      <c r="E30" s="11"/>
      <c r="F30" s="11"/>
      <c r="G30" s="11"/>
    </row>
    <row r="31" spans="1:7" x14ac:dyDescent="0.25">
      <c r="A31" s="24"/>
      <c r="B31" s="19"/>
      <c r="C31" s="13"/>
      <c r="D31" s="13"/>
      <c r="E31" s="13"/>
      <c r="F31" s="13"/>
      <c r="G31" s="13"/>
    </row>
    <row r="32" spans="1:7" x14ac:dyDescent="0.25">
      <c r="A32" s="19" t="s">
        <v>53</v>
      </c>
      <c r="C32" s="20"/>
      <c r="D32" s="20"/>
      <c r="E32" s="20"/>
      <c r="F32" s="20"/>
      <c r="G32" s="20">
        <f>SUM(G26:G30)</f>
        <v>22186</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2503-000000000000}">
      <formula1>$AA$10:$AA$11</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3-000001000000}">
          <x14:formula1>
            <xm:f>Notes!$J$32:$J$37</xm:f>
          </x14:formula1>
          <xm:sqref>B5:G5</xm:sqref>
        </x14:dataValidation>
      </x14:dataValidations>
    </ext>
  </extLst>
</worksheet>
</file>

<file path=xl/worksheets/sheet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3-000000000000}">
  <sheetPr>
    <tabColor rgb="FFFFFF00"/>
  </sheetPr>
  <dimension ref="A1:G31"/>
  <sheetViews>
    <sheetView workbookViewId="0">
      <pane xSplit="1" ySplit="2" topLeftCell="B6" activePane="bottomRight" state="frozen"/>
      <selection activeCell="B12" sqref="B12:G12"/>
      <selection pane="topRight" activeCell="B12" sqref="B12:G12"/>
      <selection pane="bottomLeft" activeCell="B12" sqref="B12:G12"/>
      <selection pane="bottomRight" activeCell="B9" sqref="B9:G9"/>
    </sheetView>
  </sheetViews>
  <sheetFormatPr defaultRowHeight="15" x14ac:dyDescent="0.25"/>
  <cols>
    <col min="1" max="1" width="42.5703125" bestFit="1" customWidth="1"/>
    <col min="2" max="2" width="52.28515625" customWidth="1"/>
  </cols>
  <sheetData>
    <row r="1" spans="1:7" ht="18.75" x14ac:dyDescent="0.25">
      <c r="A1" s="1" t="s">
        <v>0</v>
      </c>
      <c r="E1" s="3"/>
      <c r="F1" s="3"/>
    </row>
    <row r="2" spans="1:7" x14ac:dyDescent="0.25">
      <c r="B2" s="4"/>
      <c r="C2" s="4"/>
      <c r="D2" s="4"/>
      <c r="E2" s="4"/>
      <c r="F2" s="4"/>
    </row>
    <row r="3" spans="1:7" x14ac:dyDescent="0.25">
      <c r="A3" s="129" t="s">
        <v>1</v>
      </c>
      <c r="B3" s="702" t="s">
        <v>170</v>
      </c>
      <c r="C3" s="702"/>
      <c r="D3" s="702"/>
      <c r="E3" s="702"/>
      <c r="F3" s="702"/>
      <c r="G3" s="702"/>
    </row>
    <row r="4" spans="1:7" x14ac:dyDescent="0.25">
      <c r="A4" s="6" t="s">
        <v>2</v>
      </c>
      <c r="B4" s="699" t="s">
        <v>1407</v>
      </c>
      <c r="C4" s="699"/>
      <c r="D4" s="699"/>
      <c r="E4" s="699"/>
      <c r="F4" s="699"/>
      <c r="G4" s="699"/>
    </row>
    <row r="5" spans="1:7" x14ac:dyDescent="0.25">
      <c r="A5" s="6" t="s">
        <v>5</v>
      </c>
      <c r="B5" s="699" t="s">
        <v>7</v>
      </c>
      <c r="C5" s="699"/>
      <c r="D5" s="699"/>
      <c r="E5" s="699"/>
      <c r="F5" s="699"/>
      <c r="G5" s="699"/>
    </row>
    <row r="6" spans="1:7" x14ac:dyDescent="0.25">
      <c r="A6" s="6" t="s">
        <v>8</v>
      </c>
      <c r="B6" s="699"/>
      <c r="C6" s="699"/>
      <c r="D6" s="699"/>
      <c r="E6" s="699"/>
      <c r="F6" s="699"/>
      <c r="G6" s="699"/>
    </row>
    <row r="7" spans="1:7" x14ac:dyDescent="0.25">
      <c r="A7" s="6" t="s">
        <v>11</v>
      </c>
      <c r="B7" s="688" t="s">
        <v>171</v>
      </c>
      <c r="C7" s="688"/>
      <c r="D7" s="688"/>
      <c r="E7" s="688"/>
      <c r="F7" s="688"/>
      <c r="G7" s="688"/>
    </row>
    <row r="8" spans="1:7" x14ac:dyDescent="0.25">
      <c r="A8" s="6" t="s">
        <v>15</v>
      </c>
      <c r="B8" s="699" t="s">
        <v>1437</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172</v>
      </c>
      <c r="C12" s="688"/>
      <c r="D12" s="688"/>
      <c r="E12" s="688"/>
      <c r="F12" s="688"/>
      <c r="G12" s="688"/>
    </row>
    <row r="13" spans="1:7" x14ac:dyDescent="0.25">
      <c r="A13" s="6" t="s">
        <v>30</v>
      </c>
      <c r="B13" s="688" t="s">
        <v>173</v>
      </c>
      <c r="C13" s="688"/>
      <c r="D13" s="688"/>
      <c r="E13" s="688"/>
      <c r="F13" s="688"/>
      <c r="G13" s="688"/>
    </row>
    <row r="14" spans="1:7" x14ac:dyDescent="0.25">
      <c r="A14" s="6" t="s">
        <v>32</v>
      </c>
      <c r="B14" s="699" t="s">
        <v>170</v>
      </c>
      <c r="C14" s="699"/>
      <c r="D14" s="699"/>
      <c r="E14" s="699"/>
      <c r="F14" s="699"/>
      <c r="G14" s="699"/>
    </row>
    <row r="15" spans="1:7" x14ac:dyDescent="0.25">
      <c r="A15" s="6" t="s">
        <v>36</v>
      </c>
      <c r="C15" s="23"/>
      <c r="D15" s="23"/>
      <c r="E15" s="23"/>
      <c r="F15" s="23"/>
      <c r="G15" s="23"/>
    </row>
    <row r="16" spans="1:7" x14ac:dyDescent="0.25">
      <c r="A16" s="7" t="s">
        <v>37</v>
      </c>
      <c r="C16" s="8"/>
      <c r="D16" s="8"/>
      <c r="E16" s="8"/>
      <c r="F16" s="8"/>
      <c r="G16" s="8" t="s">
        <v>1433</v>
      </c>
    </row>
    <row r="17" spans="1:7" x14ac:dyDescent="0.25">
      <c r="A17" s="6" t="s">
        <v>43</v>
      </c>
      <c r="C17" s="10"/>
      <c r="D17" s="10"/>
      <c r="E17" s="10"/>
      <c r="F17" s="11"/>
      <c r="G17" s="11">
        <v>22213</v>
      </c>
    </row>
    <row r="18" spans="1:7" x14ac:dyDescent="0.25">
      <c r="A18" s="6" t="s">
        <v>44</v>
      </c>
      <c r="C18" s="10"/>
      <c r="D18" s="10"/>
      <c r="E18" s="10"/>
      <c r="F18" s="10"/>
      <c r="G18" s="10">
        <v>8618</v>
      </c>
    </row>
    <row r="19" spans="1:7" x14ac:dyDescent="0.25">
      <c r="A19" s="6" t="s">
        <v>45</v>
      </c>
      <c r="C19" s="12"/>
      <c r="D19" s="12"/>
      <c r="E19" s="12"/>
      <c r="F19" s="12"/>
      <c r="G19" s="12">
        <f>SUM(G18/G17)</f>
        <v>0.38797100796830686</v>
      </c>
    </row>
    <row r="20" spans="1:7" x14ac:dyDescent="0.25">
      <c r="A20" s="6" t="s">
        <v>46</v>
      </c>
      <c r="C20" s="10"/>
      <c r="D20" s="10"/>
      <c r="E20" s="10"/>
      <c r="F20" s="9"/>
      <c r="G20" s="9">
        <v>0</v>
      </c>
    </row>
    <row r="21" spans="1:7" x14ac:dyDescent="0.25">
      <c r="A21" s="6" t="s">
        <v>47</v>
      </c>
      <c r="C21" s="12"/>
      <c r="D21" s="12"/>
      <c r="E21" s="12"/>
      <c r="F21" s="12"/>
      <c r="G21" s="12">
        <f>SUM(G20/G17)</f>
        <v>0</v>
      </c>
    </row>
    <row r="22" spans="1:7" x14ac:dyDescent="0.25">
      <c r="A22" s="6" t="s">
        <v>48</v>
      </c>
      <c r="C22" s="13"/>
      <c r="D22" s="13"/>
      <c r="E22" s="13"/>
      <c r="F22" s="13"/>
      <c r="G22" s="13">
        <v>13595</v>
      </c>
    </row>
    <row r="23" spans="1:7" x14ac:dyDescent="0.25">
      <c r="A23" s="6" t="s">
        <v>49</v>
      </c>
      <c r="C23" s="12"/>
      <c r="D23" s="12"/>
      <c r="E23" s="12"/>
      <c r="F23" s="12"/>
      <c r="G23" s="12">
        <f>SUM(G22/G17)</f>
        <v>0.61202899203169314</v>
      </c>
    </row>
    <row r="24" spans="1:7" x14ac:dyDescent="0.25">
      <c r="A24" s="7" t="s">
        <v>50</v>
      </c>
      <c r="B24" s="16" t="s">
        <v>2</v>
      </c>
      <c r="C24" s="677"/>
      <c r="D24" s="677"/>
      <c r="E24" s="677"/>
      <c r="F24" s="677"/>
      <c r="G24" s="677"/>
    </row>
    <row r="25" spans="1:7" x14ac:dyDescent="0.25">
      <c r="A25" s="15" t="s">
        <v>52</v>
      </c>
      <c r="B25" s="17"/>
      <c r="C25" s="8"/>
      <c r="D25" s="8"/>
      <c r="E25" s="8"/>
      <c r="F25" s="8"/>
      <c r="G25" s="8" t="s">
        <v>1433</v>
      </c>
    </row>
    <row r="26" spans="1:7" x14ac:dyDescent="0.25">
      <c r="A26" s="4" t="s">
        <v>1438</v>
      </c>
      <c r="B26" s="17"/>
      <c r="C26" s="13"/>
      <c r="D26" s="13"/>
      <c r="E26" s="13"/>
      <c r="F26" s="13"/>
      <c r="G26" s="13">
        <v>8618</v>
      </c>
    </row>
    <row r="27" spans="1:7" x14ac:dyDescent="0.25">
      <c r="A27" s="22" t="s">
        <v>1439</v>
      </c>
      <c r="B27" s="17"/>
      <c r="C27" s="13"/>
      <c r="D27" s="13"/>
      <c r="E27" s="13"/>
      <c r="F27" s="13"/>
      <c r="G27" s="13">
        <v>13595</v>
      </c>
    </row>
    <row r="28" spans="1:7" x14ac:dyDescent="0.25">
      <c r="A28" s="22"/>
      <c r="B28" s="17"/>
      <c r="C28" s="13"/>
      <c r="D28" s="13"/>
      <c r="E28" s="13"/>
      <c r="F28" s="13"/>
      <c r="G28" s="13"/>
    </row>
    <row r="29" spans="1:7" x14ac:dyDescent="0.25">
      <c r="A29" s="22" t="s">
        <v>1440</v>
      </c>
      <c r="B29" s="17"/>
      <c r="C29" s="13"/>
      <c r="D29" s="13"/>
      <c r="E29" s="13"/>
      <c r="F29" s="13"/>
      <c r="G29" s="13">
        <f>SUM(G26:G27)</f>
        <v>22213</v>
      </c>
    </row>
    <row r="30" spans="1:7" x14ac:dyDescent="0.25">
      <c r="A30" s="22"/>
      <c r="B30" s="17"/>
      <c r="C30" s="18"/>
      <c r="D30" s="11"/>
      <c r="E30" s="11"/>
      <c r="F30" s="11"/>
      <c r="G30" s="11"/>
    </row>
    <row r="31" spans="1:7" x14ac:dyDescent="0.25">
      <c r="A31" s="24"/>
      <c r="B31" s="19"/>
      <c r="C31" s="13"/>
      <c r="D31" s="13"/>
      <c r="E31" s="13"/>
      <c r="F31" s="13"/>
      <c r="G31" s="13"/>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dataValidations count="1">
    <dataValidation type="list" allowBlank="1" showInputMessage="1" showErrorMessage="1" sqref="B9:G9" xr:uid="{00000000-0002-0000-2603-000000000000}">
      <formula1>$AA$10:$AA$11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3-000001000000}">
          <x14:formula1>
            <xm:f>Notes!$J$32:$J$37</xm:f>
          </x14:formula1>
          <xm:sqref>B5:G5</xm:sqref>
        </x14:dataValidation>
      </x14:dataValidations>
    </ext>
  </extLst>
</worksheet>
</file>

<file path=xl/worksheets/sheet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3-000000000000}">
  <sheetPr>
    <tabColor rgb="FFFFFF00"/>
  </sheetPr>
  <dimension ref="A1:G32"/>
  <sheetViews>
    <sheetView workbookViewId="0">
      <pane xSplit="1" ySplit="2" topLeftCell="B3" activePane="bottomRight" state="frozen"/>
      <selection activeCell="B12" sqref="B12:G12"/>
      <selection pane="topRight" activeCell="B12" sqref="B12:G12"/>
      <selection pane="bottomLeft" activeCell="B12" sqref="B12:G12"/>
      <selection pane="bottomRight" activeCell="B9" sqref="B9:G9"/>
    </sheetView>
  </sheetViews>
  <sheetFormatPr defaultRowHeight="15" x14ac:dyDescent="0.25"/>
  <cols>
    <col min="1" max="1" width="42.5703125" bestFit="1" customWidth="1"/>
    <col min="2" max="2" width="52.28515625" customWidth="1"/>
  </cols>
  <sheetData>
    <row r="1" spans="1:7" ht="18.75" x14ac:dyDescent="0.25">
      <c r="A1" s="1" t="s">
        <v>0</v>
      </c>
      <c r="E1" s="3"/>
      <c r="F1" s="3"/>
    </row>
    <row r="2" spans="1:7" x14ac:dyDescent="0.25">
      <c r="B2" s="4"/>
      <c r="C2" s="4"/>
      <c r="D2" s="4"/>
      <c r="E2" s="4"/>
      <c r="F2" s="4"/>
    </row>
    <row r="3" spans="1:7" x14ac:dyDescent="0.25">
      <c r="A3" s="129" t="s">
        <v>1</v>
      </c>
      <c r="B3" s="702" t="s">
        <v>174</v>
      </c>
      <c r="C3" s="702"/>
      <c r="D3" s="702"/>
      <c r="E3" s="702"/>
      <c r="F3" s="702"/>
      <c r="G3" s="702"/>
    </row>
    <row r="4" spans="1:7" x14ac:dyDescent="0.25">
      <c r="A4" s="6" t="s">
        <v>2</v>
      </c>
      <c r="B4" s="699" t="s">
        <v>1408</v>
      </c>
      <c r="C4" s="699"/>
      <c r="D4" s="699"/>
      <c r="E4" s="699"/>
      <c r="F4" s="699"/>
      <c r="G4" s="699"/>
    </row>
    <row r="5" spans="1:7" x14ac:dyDescent="0.25">
      <c r="A5" s="6" t="s">
        <v>5</v>
      </c>
      <c r="B5" s="699" t="s">
        <v>6</v>
      </c>
      <c r="C5" s="699"/>
      <c r="D5" s="699"/>
      <c r="E5" s="699"/>
      <c r="F5" s="699"/>
      <c r="G5" s="699"/>
    </row>
    <row r="6" spans="1:7" x14ac:dyDescent="0.25">
      <c r="A6" s="6" t="s">
        <v>8</v>
      </c>
      <c r="B6" s="699" t="s">
        <v>186</v>
      </c>
      <c r="C6" s="699"/>
      <c r="D6" s="699"/>
      <c r="E6" s="699"/>
      <c r="F6" s="699"/>
      <c r="G6" s="699"/>
    </row>
    <row r="7" spans="1:7" x14ac:dyDescent="0.25">
      <c r="A7" s="6" t="s">
        <v>11</v>
      </c>
      <c r="B7" s="688" t="s">
        <v>175</v>
      </c>
      <c r="C7" s="688"/>
      <c r="D7" s="688"/>
      <c r="E7" s="688"/>
      <c r="F7" s="688"/>
      <c r="G7" s="688"/>
    </row>
    <row r="8" spans="1:7" x14ac:dyDescent="0.25">
      <c r="A8" s="6" t="s">
        <v>15</v>
      </c>
      <c r="B8" s="699" t="s">
        <v>1441</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176</v>
      </c>
      <c r="C12" s="688"/>
      <c r="D12" s="688"/>
      <c r="E12" s="688"/>
      <c r="F12" s="688"/>
      <c r="G12" s="688"/>
    </row>
    <row r="13" spans="1:7" x14ac:dyDescent="0.25">
      <c r="A13" s="6" t="s">
        <v>30</v>
      </c>
      <c r="B13" s="688" t="s">
        <v>177</v>
      </c>
      <c r="C13" s="688"/>
      <c r="D13" s="688"/>
      <c r="E13" s="688"/>
      <c r="F13" s="688"/>
      <c r="G13" s="688"/>
    </row>
    <row r="14" spans="1:7" x14ac:dyDescent="0.25">
      <c r="A14" s="6" t="s">
        <v>32</v>
      </c>
      <c r="B14" s="699" t="s">
        <v>174</v>
      </c>
      <c r="C14" s="699"/>
      <c r="D14" s="699"/>
      <c r="E14" s="699"/>
      <c r="F14" s="699"/>
      <c r="G14" s="699"/>
    </row>
    <row r="15" spans="1:7" x14ac:dyDescent="0.25">
      <c r="A15" s="6" t="s">
        <v>36</v>
      </c>
      <c r="C15" s="23"/>
      <c r="D15" s="23"/>
      <c r="E15" s="23"/>
      <c r="F15" s="23"/>
      <c r="G15" s="23"/>
    </row>
    <row r="16" spans="1:7" x14ac:dyDescent="0.25">
      <c r="A16" s="7" t="s">
        <v>37</v>
      </c>
      <c r="C16" s="8"/>
      <c r="D16" s="8"/>
      <c r="E16" s="8"/>
      <c r="F16" s="8"/>
      <c r="G16" s="8" t="s">
        <v>1433</v>
      </c>
    </row>
    <row r="17" spans="1:7" x14ac:dyDescent="0.25">
      <c r="A17" s="6" t="s">
        <v>43</v>
      </c>
      <c r="C17" s="10"/>
      <c r="D17" s="10"/>
      <c r="E17" s="10"/>
      <c r="F17" s="11"/>
      <c r="G17" s="11">
        <v>22213</v>
      </c>
    </row>
    <row r="18" spans="1:7" x14ac:dyDescent="0.25">
      <c r="A18" s="6" t="s">
        <v>44</v>
      </c>
      <c r="C18" s="10"/>
      <c r="D18" s="10"/>
      <c r="E18" s="10"/>
      <c r="F18" s="10"/>
      <c r="G18" s="10">
        <f>SUM(G17-G22)</f>
        <v>4208</v>
      </c>
    </row>
    <row r="19" spans="1:7" x14ac:dyDescent="0.25">
      <c r="A19" s="6" t="s">
        <v>45</v>
      </c>
      <c r="C19" s="12"/>
      <c r="D19" s="12"/>
      <c r="E19" s="12"/>
      <c r="F19" s="12"/>
      <c r="G19" s="12">
        <f>SUM(G18/G17)</f>
        <v>0.18943861702606582</v>
      </c>
    </row>
    <row r="20" spans="1:7" x14ac:dyDescent="0.25">
      <c r="A20" s="6" t="s">
        <v>46</v>
      </c>
      <c r="C20" s="10"/>
      <c r="D20" s="10"/>
      <c r="E20" s="10"/>
      <c r="F20" s="9"/>
      <c r="G20" s="9">
        <v>0</v>
      </c>
    </row>
    <row r="21" spans="1:7" x14ac:dyDescent="0.25">
      <c r="A21" s="6" t="s">
        <v>47</v>
      </c>
      <c r="C21" s="12"/>
      <c r="D21" s="12"/>
      <c r="E21" s="12"/>
      <c r="F21" s="12"/>
      <c r="G21" s="12">
        <f>SUM(G20/G17)</f>
        <v>0</v>
      </c>
    </row>
    <row r="22" spans="1:7" x14ac:dyDescent="0.25">
      <c r="A22" s="6" t="s">
        <v>48</v>
      </c>
      <c r="C22" s="13"/>
      <c r="D22" s="13"/>
      <c r="E22" s="13"/>
      <c r="F22" s="13"/>
      <c r="G22" s="13">
        <v>18005</v>
      </c>
    </row>
    <row r="23" spans="1:7" x14ac:dyDescent="0.25">
      <c r="A23" s="6" t="s">
        <v>49</v>
      </c>
      <c r="C23" s="12"/>
      <c r="D23" s="12"/>
      <c r="E23" s="12"/>
      <c r="F23" s="12"/>
      <c r="G23" s="12">
        <f>SUM(G22/G17)</f>
        <v>0.81056138297393421</v>
      </c>
    </row>
    <row r="24" spans="1:7" x14ac:dyDescent="0.25">
      <c r="A24" s="7" t="s">
        <v>50</v>
      </c>
      <c r="B24" s="16" t="s">
        <v>2</v>
      </c>
      <c r="C24" s="677"/>
      <c r="D24" s="677"/>
      <c r="E24" s="677"/>
      <c r="F24" s="677"/>
      <c r="G24" s="677"/>
    </row>
    <row r="25" spans="1:7" x14ac:dyDescent="0.25">
      <c r="A25" s="15" t="s">
        <v>52</v>
      </c>
      <c r="B25" s="17"/>
      <c r="C25" s="8"/>
      <c r="D25" s="8"/>
      <c r="E25" s="8"/>
      <c r="F25" s="8"/>
      <c r="G25" s="8" t="s">
        <v>1433</v>
      </c>
    </row>
    <row r="26" spans="1:7" x14ac:dyDescent="0.25">
      <c r="A26" s="4" t="s">
        <v>18</v>
      </c>
      <c r="B26" s="17"/>
      <c r="C26" s="13"/>
      <c r="D26" s="13"/>
      <c r="E26" s="13"/>
      <c r="F26" s="13"/>
      <c r="G26" s="13">
        <v>3967</v>
      </c>
    </row>
    <row r="27" spans="1:7" x14ac:dyDescent="0.25">
      <c r="A27" s="22" t="s">
        <v>25</v>
      </c>
      <c r="B27" s="17"/>
      <c r="C27" s="13"/>
      <c r="D27" s="13"/>
      <c r="E27" s="13"/>
      <c r="F27" s="13"/>
      <c r="G27" s="13">
        <v>241</v>
      </c>
    </row>
    <row r="28" spans="1:7" x14ac:dyDescent="0.25">
      <c r="A28" s="22" t="s">
        <v>1436</v>
      </c>
      <c r="B28" s="17"/>
      <c r="C28" s="13"/>
      <c r="D28" s="13"/>
      <c r="E28" s="13"/>
      <c r="F28" s="13"/>
      <c r="G28" s="13">
        <v>18005</v>
      </c>
    </row>
    <row r="29" spans="1:7" x14ac:dyDescent="0.25">
      <c r="A29" s="22"/>
      <c r="B29" s="17"/>
      <c r="C29" s="13"/>
      <c r="D29" s="13"/>
      <c r="E29" s="13"/>
      <c r="F29" s="13"/>
      <c r="G29" s="13"/>
    </row>
    <row r="30" spans="1:7" x14ac:dyDescent="0.25">
      <c r="A30" s="22"/>
      <c r="B30" s="17"/>
      <c r="C30" s="18"/>
      <c r="D30" s="11"/>
      <c r="E30" s="11"/>
      <c r="F30" s="11"/>
      <c r="G30" s="11"/>
    </row>
    <row r="31" spans="1:7" x14ac:dyDescent="0.25">
      <c r="A31" s="24"/>
      <c r="B31" s="19"/>
      <c r="C31" s="13"/>
      <c r="D31" s="13"/>
      <c r="E31" s="13"/>
      <c r="F31" s="13"/>
      <c r="G31" s="13"/>
    </row>
    <row r="32" spans="1:7" x14ac:dyDescent="0.25">
      <c r="A32" s="19" t="s">
        <v>53</v>
      </c>
      <c r="C32" s="20"/>
      <c r="D32" s="20"/>
      <c r="E32" s="20"/>
      <c r="F32" s="20"/>
      <c r="G32" s="20">
        <f>SUM(G26:G28)</f>
        <v>22213</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3-000000000000}">
          <x14:formula1>
            <xm:f>Notes!$J$32:$J$37</xm:f>
          </x14:formula1>
          <xm:sqref>B5:G5</xm:sqref>
        </x14:dataValidation>
      </x14:dataValidations>
    </ext>
  </extLst>
</worksheet>
</file>

<file path=xl/worksheets/sheet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3-000000000000}">
  <sheetPr>
    <tabColor rgb="FFFFFF00"/>
  </sheetPr>
  <dimension ref="A1:G32"/>
  <sheetViews>
    <sheetView workbookViewId="0">
      <pane xSplit="1" ySplit="2" topLeftCell="B3" activePane="bottomRight" state="frozen"/>
      <selection activeCell="B12" sqref="B12:G12"/>
      <selection pane="topRight" activeCell="B12" sqref="B12:G12"/>
      <selection pane="bottomLeft" activeCell="B12" sqref="B12:G12"/>
      <selection pane="bottomRight" activeCell="B9" sqref="B9:G9"/>
    </sheetView>
  </sheetViews>
  <sheetFormatPr defaultRowHeight="15" x14ac:dyDescent="0.25"/>
  <cols>
    <col min="1" max="1" width="42.5703125" bestFit="1" customWidth="1"/>
    <col min="2" max="2" width="52.28515625" customWidth="1"/>
  </cols>
  <sheetData>
    <row r="1" spans="1:7" ht="18.75" x14ac:dyDescent="0.25">
      <c r="A1" s="1" t="s">
        <v>0</v>
      </c>
      <c r="E1" s="3"/>
      <c r="F1" s="3"/>
    </row>
    <row r="2" spans="1:7" x14ac:dyDescent="0.25">
      <c r="B2" s="4"/>
      <c r="C2" s="4"/>
      <c r="D2" s="4"/>
      <c r="E2" s="4"/>
      <c r="F2" s="4"/>
    </row>
    <row r="3" spans="1:7" x14ac:dyDescent="0.25">
      <c r="A3" s="129" t="s">
        <v>1</v>
      </c>
      <c r="B3" s="702" t="s">
        <v>178</v>
      </c>
      <c r="C3" s="702"/>
      <c r="D3" s="702"/>
      <c r="E3" s="702"/>
      <c r="F3" s="702"/>
      <c r="G3" s="702"/>
    </row>
    <row r="4" spans="1:7" x14ac:dyDescent="0.25">
      <c r="A4" s="6" t="s">
        <v>2</v>
      </c>
      <c r="B4" s="699" t="s">
        <v>179</v>
      </c>
      <c r="C4" s="699"/>
      <c r="D4" s="699"/>
      <c r="E4" s="699"/>
      <c r="F4" s="699"/>
      <c r="G4" s="699"/>
    </row>
    <row r="5" spans="1:7" x14ac:dyDescent="0.25">
      <c r="A5" s="6" t="s">
        <v>5</v>
      </c>
      <c r="B5" s="699" t="s">
        <v>7</v>
      </c>
      <c r="C5" s="699"/>
      <c r="D5" s="699"/>
      <c r="E5" s="699"/>
      <c r="F5" s="699"/>
      <c r="G5" s="699"/>
    </row>
    <row r="6" spans="1:7" x14ac:dyDescent="0.25">
      <c r="A6" s="6" t="s">
        <v>8</v>
      </c>
      <c r="B6" s="699"/>
      <c r="C6" s="699"/>
      <c r="D6" s="699"/>
      <c r="E6" s="699"/>
      <c r="F6" s="699"/>
      <c r="G6" s="699"/>
    </row>
    <row r="7" spans="1:7" x14ac:dyDescent="0.25">
      <c r="A7" s="6" t="s">
        <v>11</v>
      </c>
      <c r="B7" s="688" t="s">
        <v>180</v>
      </c>
      <c r="C7" s="688"/>
      <c r="D7" s="688"/>
      <c r="E7" s="688"/>
      <c r="F7" s="688"/>
      <c r="G7" s="688"/>
    </row>
    <row r="8" spans="1:7" x14ac:dyDescent="0.25">
      <c r="A8" s="6" t="s">
        <v>15</v>
      </c>
      <c r="B8" s="699" t="s">
        <v>1441</v>
      </c>
      <c r="C8" s="699"/>
      <c r="D8" s="699"/>
      <c r="E8" s="699"/>
      <c r="F8" s="699"/>
      <c r="G8" s="699"/>
    </row>
    <row r="9" spans="1:7" x14ac:dyDescent="0.25">
      <c r="A9" s="6" t="s">
        <v>17</v>
      </c>
      <c r="B9" s="699" t="s">
        <v>18</v>
      </c>
      <c r="C9" s="699"/>
      <c r="D9" s="699"/>
      <c r="E9" s="699"/>
      <c r="F9" s="699"/>
      <c r="G9" s="699"/>
    </row>
    <row r="10" spans="1:7" x14ac:dyDescent="0.25">
      <c r="A10" s="6" t="s">
        <v>19</v>
      </c>
      <c r="B10" s="699" t="s">
        <v>20</v>
      </c>
      <c r="C10" s="699"/>
      <c r="D10" s="699"/>
      <c r="E10" s="699"/>
      <c r="F10" s="699"/>
      <c r="G10" s="699"/>
    </row>
    <row r="11" spans="1:7" x14ac:dyDescent="0.25">
      <c r="A11" s="6" t="s">
        <v>22</v>
      </c>
      <c r="B11" s="688" t="s">
        <v>23</v>
      </c>
      <c r="C11" s="688"/>
      <c r="D11" s="688"/>
      <c r="E11" s="688"/>
      <c r="F11" s="688"/>
      <c r="G11" s="688"/>
    </row>
    <row r="12" spans="1:7" x14ac:dyDescent="0.25">
      <c r="A12" s="6" t="s">
        <v>28</v>
      </c>
      <c r="B12" s="688" t="s">
        <v>181</v>
      </c>
      <c r="C12" s="688"/>
      <c r="D12" s="688"/>
      <c r="E12" s="688"/>
      <c r="F12" s="688"/>
      <c r="G12" s="688"/>
    </row>
    <row r="13" spans="1:7" x14ac:dyDescent="0.25">
      <c r="A13" s="6" t="s">
        <v>30</v>
      </c>
      <c r="B13" s="688" t="s">
        <v>182</v>
      </c>
      <c r="C13" s="688"/>
      <c r="D13" s="688"/>
      <c r="E13" s="688"/>
      <c r="F13" s="688"/>
      <c r="G13" s="688"/>
    </row>
    <row r="14" spans="1:7" x14ac:dyDescent="0.25">
      <c r="A14" s="6" t="s">
        <v>32</v>
      </c>
      <c r="B14" s="699" t="s">
        <v>1409</v>
      </c>
      <c r="C14" s="699"/>
      <c r="D14" s="699"/>
      <c r="E14" s="699"/>
      <c r="F14" s="699"/>
      <c r="G14" s="699"/>
    </row>
    <row r="15" spans="1:7" x14ac:dyDescent="0.25">
      <c r="A15" s="6" t="s">
        <v>36</v>
      </c>
      <c r="C15" s="23"/>
      <c r="D15" s="23"/>
      <c r="E15" s="23"/>
      <c r="F15" s="23"/>
      <c r="G15" s="23"/>
    </row>
    <row r="16" spans="1:7" x14ac:dyDescent="0.25">
      <c r="A16" s="7" t="s">
        <v>37</v>
      </c>
      <c r="C16" s="8"/>
      <c r="D16" s="8"/>
      <c r="E16" s="8"/>
      <c r="F16" s="8"/>
      <c r="G16" s="8" t="s">
        <v>1433</v>
      </c>
    </row>
    <row r="17" spans="1:7" x14ac:dyDescent="0.25">
      <c r="A17" s="6" t="s">
        <v>43</v>
      </c>
      <c r="C17" s="10"/>
      <c r="D17" s="10"/>
      <c r="E17" s="10"/>
      <c r="F17" s="11"/>
      <c r="G17" s="11">
        <v>22213</v>
      </c>
    </row>
    <row r="18" spans="1:7" x14ac:dyDescent="0.25">
      <c r="A18" s="6" t="s">
        <v>44</v>
      </c>
      <c r="C18" s="10"/>
      <c r="D18" s="10"/>
      <c r="E18" s="10"/>
      <c r="F18" s="10"/>
      <c r="G18" s="10">
        <f>SUM(G17-G27)</f>
        <v>7401</v>
      </c>
    </row>
    <row r="19" spans="1:7" x14ac:dyDescent="0.25">
      <c r="A19" s="6" t="s">
        <v>45</v>
      </c>
      <c r="C19" s="12"/>
      <c r="D19" s="12"/>
      <c r="E19" s="12"/>
      <c r="F19" s="12"/>
      <c r="G19" s="12">
        <f>SUM(G18/G17)</f>
        <v>0.33318327105748885</v>
      </c>
    </row>
    <row r="20" spans="1:7" x14ac:dyDescent="0.25">
      <c r="A20" s="6" t="s">
        <v>46</v>
      </c>
      <c r="C20" s="10"/>
      <c r="D20" s="10"/>
      <c r="E20" s="10"/>
      <c r="F20" s="9"/>
      <c r="G20" s="9">
        <v>0</v>
      </c>
    </row>
    <row r="21" spans="1:7" x14ac:dyDescent="0.25">
      <c r="A21" s="6" t="s">
        <v>47</v>
      </c>
      <c r="C21" s="12"/>
      <c r="D21" s="12"/>
      <c r="E21" s="12"/>
      <c r="F21" s="12"/>
      <c r="G21" s="12">
        <f>SUM(G20/G17)</f>
        <v>0</v>
      </c>
    </row>
    <row r="22" spans="1:7" x14ac:dyDescent="0.25">
      <c r="A22" s="6" t="s">
        <v>48</v>
      </c>
      <c r="C22" s="13"/>
      <c r="D22" s="13"/>
      <c r="E22" s="13"/>
      <c r="F22" s="13"/>
      <c r="G22" s="13">
        <v>14812</v>
      </c>
    </row>
    <row r="23" spans="1:7" x14ac:dyDescent="0.25">
      <c r="A23" s="6" t="s">
        <v>49</v>
      </c>
      <c r="C23" s="12"/>
      <c r="D23" s="12"/>
      <c r="E23" s="12"/>
      <c r="F23" s="12"/>
      <c r="G23" s="12">
        <f>SUM(G22/G17)</f>
        <v>0.66681672894251109</v>
      </c>
    </row>
    <row r="24" spans="1:7" x14ac:dyDescent="0.25">
      <c r="A24" s="7" t="s">
        <v>50</v>
      </c>
      <c r="B24" s="16" t="s">
        <v>2</v>
      </c>
      <c r="C24" s="677"/>
      <c r="D24" s="677"/>
      <c r="E24" s="677"/>
      <c r="F24" s="677"/>
      <c r="G24" s="677"/>
    </row>
    <row r="25" spans="1:7" x14ac:dyDescent="0.25">
      <c r="A25" s="15" t="s">
        <v>52</v>
      </c>
      <c r="B25" s="17"/>
      <c r="C25" s="8"/>
      <c r="D25" s="8"/>
      <c r="E25" s="8"/>
      <c r="F25" s="8"/>
      <c r="G25" s="8" t="s">
        <v>1433</v>
      </c>
    </row>
    <row r="26" spans="1:7" x14ac:dyDescent="0.25">
      <c r="A26" s="4" t="s">
        <v>1438</v>
      </c>
      <c r="B26" s="17"/>
      <c r="C26" s="13"/>
      <c r="D26" s="13"/>
      <c r="E26" s="13"/>
      <c r="F26" s="13"/>
      <c r="G26" s="13">
        <v>7401</v>
      </c>
    </row>
    <row r="27" spans="1:7" x14ac:dyDescent="0.25">
      <c r="A27" s="22" t="s">
        <v>1439</v>
      </c>
      <c r="B27" s="17"/>
      <c r="C27" s="13"/>
      <c r="D27" s="13"/>
      <c r="E27" s="13"/>
      <c r="F27" s="13"/>
      <c r="G27" s="13">
        <v>14812</v>
      </c>
    </row>
    <row r="28" spans="1:7" x14ac:dyDescent="0.25">
      <c r="A28" s="22"/>
      <c r="B28" s="17"/>
      <c r="C28" s="13"/>
      <c r="D28" s="13"/>
      <c r="E28" s="13"/>
      <c r="F28" s="13"/>
      <c r="G28" s="13"/>
    </row>
    <row r="29" spans="1:7" x14ac:dyDescent="0.25">
      <c r="A29" s="22"/>
      <c r="B29" s="17"/>
      <c r="C29" s="13"/>
      <c r="D29" s="13"/>
      <c r="E29" s="13"/>
      <c r="F29" s="13"/>
      <c r="G29" s="13"/>
    </row>
    <row r="30" spans="1:7" x14ac:dyDescent="0.25">
      <c r="A30" s="22"/>
      <c r="B30" s="17"/>
      <c r="C30" s="18"/>
      <c r="D30" s="11"/>
      <c r="E30" s="11"/>
      <c r="F30" s="11"/>
      <c r="G30" s="11"/>
    </row>
    <row r="31" spans="1:7" x14ac:dyDescent="0.25">
      <c r="A31" s="24"/>
      <c r="B31" s="19"/>
      <c r="C31" s="13"/>
      <c r="D31" s="13"/>
      <c r="E31" s="13"/>
      <c r="F31" s="13"/>
      <c r="G31" s="13"/>
    </row>
    <row r="32" spans="1:7" x14ac:dyDescent="0.25">
      <c r="A32" s="19" t="s">
        <v>53</v>
      </c>
      <c r="C32" s="20"/>
      <c r="D32" s="20"/>
      <c r="E32" s="20"/>
      <c r="F32" s="20"/>
      <c r="G32" s="20">
        <f>SUM(G26:G27)</f>
        <v>22213</v>
      </c>
    </row>
  </sheetData>
  <mergeCells count="13">
    <mergeCell ref="C24:G24"/>
    <mergeCell ref="B9:G9"/>
    <mergeCell ref="B10:G10"/>
    <mergeCell ref="B11:G11"/>
    <mergeCell ref="B12:G12"/>
    <mergeCell ref="B13:G13"/>
    <mergeCell ref="B14:G14"/>
    <mergeCell ref="B8:G8"/>
    <mergeCell ref="B3:G3"/>
    <mergeCell ref="B4:G4"/>
    <mergeCell ref="B5:G5"/>
    <mergeCell ref="B6:G6"/>
    <mergeCell ref="B7:G7"/>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3-000000000000}">
          <x14:formula1>
            <xm:f>Notes!$J$32:$J$37</xm:f>
          </x14:formula1>
          <xm:sqref>B5:G5</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FF00"/>
    <pageSetUpPr fitToPage="1"/>
  </sheetPr>
  <dimension ref="A1:K41"/>
  <sheetViews>
    <sheetView topLeftCell="A7" zoomScale="80" zoomScaleNormal="80" workbookViewId="0">
      <selection activeCell="N40" sqref="N40"/>
    </sheetView>
  </sheetViews>
  <sheetFormatPr defaultRowHeight="15" x14ac:dyDescent="0.25"/>
  <cols>
    <col min="1" max="1" width="36.85546875" customWidth="1"/>
    <col min="2" max="2" width="55.7109375" customWidth="1"/>
    <col min="3" max="4" width="12" bestFit="1" customWidth="1"/>
    <col min="5" max="5" width="13.7109375" bestFit="1" customWidth="1"/>
    <col min="6"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9483</v>
      </c>
      <c r="C3" s="702"/>
      <c r="D3" s="702"/>
      <c r="E3" s="702"/>
      <c r="F3" s="702"/>
      <c r="G3" s="702"/>
      <c r="H3" s="702"/>
      <c r="I3" s="702"/>
      <c r="J3" s="702"/>
      <c r="K3" s="702"/>
    </row>
    <row r="4" spans="1:11" x14ac:dyDescent="0.25">
      <c r="A4" s="6" t="s">
        <v>2</v>
      </c>
      <c r="B4" s="699" t="s">
        <v>9484</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09" t="s">
        <v>9</v>
      </c>
      <c r="C7" s="709"/>
      <c r="D7" s="709"/>
      <c r="E7" s="709"/>
      <c r="F7" s="709"/>
      <c r="G7" s="690"/>
      <c r="H7" s="690"/>
      <c r="I7" s="690"/>
      <c r="J7" s="690"/>
      <c r="K7" s="690"/>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9485</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23</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709" t="s">
        <v>9</v>
      </c>
      <c r="C14" s="709"/>
      <c r="D14" s="709"/>
      <c r="E14" s="709"/>
      <c r="F14" s="709"/>
      <c r="G14" s="690"/>
      <c r="H14" s="690"/>
      <c r="I14" s="690"/>
      <c r="J14" s="690"/>
      <c r="K14" s="690"/>
    </row>
    <row r="15" spans="1:11" x14ac:dyDescent="0.25">
      <c r="A15" s="6" t="s">
        <v>30</v>
      </c>
      <c r="B15" s="689" t="s">
        <v>3522</v>
      </c>
      <c r="C15" s="689"/>
      <c r="D15" s="689"/>
      <c r="E15" s="689"/>
      <c r="F15" s="689"/>
      <c r="G15" s="688"/>
      <c r="H15" s="688"/>
      <c r="I15" s="688"/>
      <c r="J15" s="688"/>
      <c r="K15" s="688"/>
    </row>
    <row r="16" spans="1:11" x14ac:dyDescent="0.25">
      <c r="A16" s="6" t="s">
        <v>32</v>
      </c>
      <c r="B16" s="699" t="s">
        <v>409</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13" t="s">
        <v>9486</v>
      </c>
      <c r="C18" s="713"/>
      <c r="D18" s="713"/>
      <c r="E18" s="713"/>
      <c r="F18" s="713"/>
      <c r="G18" s="714"/>
      <c r="H18" s="714"/>
      <c r="I18" s="714"/>
      <c r="J18" s="714"/>
      <c r="K18" s="714"/>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78">
        <v>22543</v>
      </c>
      <c r="D21" s="178">
        <v>23086</v>
      </c>
      <c r="E21" s="178">
        <v>23185</v>
      </c>
      <c r="F21" s="178">
        <v>24242</v>
      </c>
      <c r="G21" s="10">
        <f>G20-G25</f>
        <v>24581</v>
      </c>
      <c r="H21" s="10">
        <f t="shared" ref="H21:K21" si="0">H20-H25</f>
        <v>24545</v>
      </c>
      <c r="I21" s="10">
        <f t="shared" si="0"/>
        <v>24463</v>
      </c>
      <c r="J21" s="10">
        <f t="shared" si="0"/>
        <v>25255</v>
      </c>
      <c r="K21" s="10">
        <f t="shared" si="0"/>
        <v>24813</v>
      </c>
    </row>
    <row r="22" spans="1:11" x14ac:dyDescent="0.25">
      <c r="A22" s="6" t="s">
        <v>45</v>
      </c>
      <c r="B22" s="419"/>
      <c r="C22" s="12">
        <f t="shared" ref="C22:F22" si="1">C21/C20</f>
        <v>1</v>
      </c>
      <c r="D22" s="12">
        <f t="shared" si="1"/>
        <v>1</v>
      </c>
      <c r="E22" s="12">
        <f t="shared" si="1"/>
        <v>0.99995687052531701</v>
      </c>
      <c r="F22" s="12">
        <f t="shared" si="1"/>
        <v>1</v>
      </c>
      <c r="G22" s="12">
        <f>G21/G20</f>
        <v>1</v>
      </c>
      <c r="H22" s="12">
        <f t="shared" ref="H22:K22" si="2">H21/H20</f>
        <v>1</v>
      </c>
      <c r="I22" s="12">
        <f t="shared" si="2"/>
        <v>0.99987738085506417</v>
      </c>
      <c r="J22" s="12">
        <f t="shared" si="2"/>
        <v>0.9999604054482103</v>
      </c>
      <c r="K22" s="12">
        <f t="shared" si="2"/>
        <v>0.99979853332258839</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419"/>
      <c r="D25" s="419"/>
      <c r="E25" s="419">
        <v>1</v>
      </c>
      <c r="F25" s="419"/>
      <c r="G25" s="10"/>
      <c r="H25" s="10"/>
      <c r="I25" s="10">
        <v>3</v>
      </c>
      <c r="J25" s="9">
        <v>1</v>
      </c>
      <c r="K25" s="9">
        <v>5</v>
      </c>
    </row>
    <row r="26" spans="1:11" x14ac:dyDescent="0.25">
      <c r="A26" s="6" t="s">
        <v>49</v>
      </c>
      <c r="B26" s="419"/>
      <c r="C26" s="12">
        <f t="shared" ref="C26:F26" si="5">C25/C20</f>
        <v>0</v>
      </c>
      <c r="D26" s="12">
        <f t="shared" si="5"/>
        <v>0</v>
      </c>
      <c r="E26" s="12">
        <f t="shared" si="5"/>
        <v>4.3129474682998359E-5</v>
      </c>
      <c r="F26" s="12">
        <f t="shared" si="5"/>
        <v>0</v>
      </c>
      <c r="G26" s="12">
        <f>G25/G20</f>
        <v>0</v>
      </c>
      <c r="H26" s="12">
        <f t="shared" ref="H26:J26" si="6">H25/H20</f>
        <v>0</v>
      </c>
      <c r="I26" s="12">
        <f t="shared" si="6"/>
        <v>1.2261914493582932E-4</v>
      </c>
      <c r="J26" s="12">
        <f t="shared" si="6"/>
        <v>3.9594551789673741E-5</v>
      </c>
      <c r="K26" s="12">
        <f>K25/K20</f>
        <v>2.0146667741155613E-4</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167">
        <v>1</v>
      </c>
      <c r="B29" s="409"/>
      <c r="C29" s="134">
        <v>21887</v>
      </c>
      <c r="D29" s="134">
        <v>22337</v>
      </c>
      <c r="E29" s="134">
        <v>22499</v>
      </c>
      <c r="F29" s="134">
        <v>23489</v>
      </c>
      <c r="G29" s="164">
        <v>23863</v>
      </c>
      <c r="H29" s="164">
        <v>23832</v>
      </c>
      <c r="I29" s="164">
        <v>23697</v>
      </c>
      <c r="J29" s="164">
        <v>24437</v>
      </c>
      <c r="K29" s="164">
        <v>24057</v>
      </c>
    </row>
    <row r="30" spans="1:11" x14ac:dyDescent="0.25">
      <c r="A30" s="167">
        <v>2</v>
      </c>
      <c r="B30" s="409"/>
      <c r="C30" s="134">
        <v>644</v>
      </c>
      <c r="D30" s="134">
        <v>736</v>
      </c>
      <c r="E30" s="134">
        <v>674</v>
      </c>
      <c r="F30" s="134">
        <v>714</v>
      </c>
      <c r="G30" s="164">
        <v>688</v>
      </c>
      <c r="H30" s="164">
        <v>698</v>
      </c>
      <c r="I30" s="164">
        <v>754</v>
      </c>
      <c r="J30" s="164">
        <v>800</v>
      </c>
      <c r="K30" s="164" t="s">
        <v>10806</v>
      </c>
    </row>
    <row r="31" spans="1:11" x14ac:dyDescent="0.25">
      <c r="A31" s="167">
        <v>3</v>
      </c>
      <c r="B31" s="409"/>
      <c r="C31" s="134">
        <v>12</v>
      </c>
      <c r="D31" s="134" t="s">
        <v>1542</v>
      </c>
      <c r="E31" s="134" t="s">
        <v>10806</v>
      </c>
      <c r="F31" s="134">
        <v>39</v>
      </c>
      <c r="G31" s="164">
        <v>30</v>
      </c>
      <c r="H31" s="164">
        <v>15</v>
      </c>
      <c r="I31" s="164">
        <v>12</v>
      </c>
      <c r="J31" s="164">
        <v>18</v>
      </c>
      <c r="K31" s="134" t="s">
        <v>1542</v>
      </c>
    </row>
    <row r="32" spans="1:11" x14ac:dyDescent="0.25">
      <c r="A32" s="377">
        <v>4</v>
      </c>
      <c r="B32" s="409"/>
      <c r="C32" s="134" t="s">
        <v>1542</v>
      </c>
      <c r="D32" s="134" t="s">
        <v>1542</v>
      </c>
      <c r="E32" s="134" t="s">
        <v>1542</v>
      </c>
      <c r="F32" s="134" t="s">
        <v>1542</v>
      </c>
      <c r="G32" s="134" t="s">
        <v>1542</v>
      </c>
      <c r="H32" s="134" t="s">
        <v>1542</v>
      </c>
      <c r="I32" s="134" t="s">
        <v>1542</v>
      </c>
      <c r="J32" s="134" t="s">
        <v>1542</v>
      </c>
      <c r="K32" s="134" t="s">
        <v>1542</v>
      </c>
    </row>
    <row r="33" spans="1:11" x14ac:dyDescent="0.25">
      <c r="A33" s="167" t="s">
        <v>1522</v>
      </c>
      <c r="B33" s="409"/>
      <c r="C33" s="134"/>
      <c r="D33" s="134"/>
      <c r="E33" s="134">
        <v>1</v>
      </c>
      <c r="F33" s="134"/>
      <c r="G33" s="217"/>
      <c r="H33" s="217"/>
      <c r="I33" s="217">
        <v>3</v>
      </c>
      <c r="J33" s="338">
        <v>1</v>
      </c>
      <c r="K33" s="338">
        <v>5</v>
      </c>
    </row>
    <row r="34" spans="1:11" x14ac:dyDescent="0.25">
      <c r="A34" s="19" t="s">
        <v>1440</v>
      </c>
      <c r="B34" s="409"/>
      <c r="C34" s="380">
        <v>22543</v>
      </c>
      <c r="D34" s="380">
        <v>23086</v>
      </c>
      <c r="E34" s="380">
        <v>23186</v>
      </c>
      <c r="F34" s="380">
        <v>24242</v>
      </c>
      <c r="G34" s="435">
        <v>24581</v>
      </c>
      <c r="H34" s="435">
        <v>24545</v>
      </c>
      <c r="I34" s="435">
        <v>24466</v>
      </c>
      <c r="J34" s="435">
        <v>25256</v>
      </c>
      <c r="K34" s="435">
        <v>24818</v>
      </c>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09"/>
      <c r="C40" s="409"/>
      <c r="D40" s="409"/>
      <c r="E40" s="409"/>
      <c r="F40" s="409"/>
      <c r="G40" s="18"/>
      <c r="H40" s="11"/>
      <c r="I40" s="11"/>
      <c r="J40" s="11"/>
      <c r="K40" s="11"/>
    </row>
    <row r="41" spans="1:11" x14ac:dyDescent="0.25">
      <c r="A41" s="419"/>
      <c r="B41" s="419"/>
      <c r="C41" s="419"/>
      <c r="D41" s="419"/>
      <c r="E41" s="419"/>
      <c r="F41" s="419"/>
      <c r="G41" s="11"/>
      <c r="H41" s="11"/>
      <c r="I41" s="11"/>
      <c r="J41" s="11"/>
      <c r="K41"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8" orientation="landscape" r:id="rId1"/>
</worksheet>
</file>

<file path=xl/worksheets/sheet8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3-000000000000}">
  <sheetPr>
    <tabColor rgb="FFFFFF00"/>
  </sheetPr>
  <dimension ref="A1:G34"/>
  <sheetViews>
    <sheetView workbookViewId="0">
      <pane xSplit="1" ySplit="2" topLeftCell="B9" activePane="bottomRight" state="frozen"/>
      <selection activeCell="B12" sqref="B12:G12"/>
      <selection pane="topRight" activeCell="B12" sqref="B12:G12"/>
      <selection pane="bottomLeft" activeCell="B12" sqref="B12:G12"/>
      <selection pane="bottomRight" activeCell="K27" sqref="K27"/>
    </sheetView>
  </sheetViews>
  <sheetFormatPr defaultRowHeight="15" x14ac:dyDescent="0.25"/>
  <cols>
    <col min="1" max="1" width="42.5703125" bestFit="1" customWidth="1"/>
    <col min="2" max="2" width="30.5703125" customWidth="1"/>
    <col min="7" max="7" width="13.42578125" customWidth="1"/>
  </cols>
  <sheetData>
    <row r="1" spans="1:7" ht="18.75" x14ac:dyDescent="0.25">
      <c r="A1" s="1" t="s">
        <v>0</v>
      </c>
      <c r="B1" s="27" t="s">
        <v>183</v>
      </c>
      <c r="E1" s="3"/>
      <c r="F1" s="3"/>
    </row>
    <row r="2" spans="1:7" x14ac:dyDescent="0.25">
      <c r="B2" s="4"/>
      <c r="C2" s="4"/>
      <c r="D2" s="4"/>
      <c r="E2" s="4"/>
      <c r="F2" s="4"/>
    </row>
    <row r="3" spans="1:7" x14ac:dyDescent="0.25">
      <c r="A3" s="129" t="s">
        <v>1</v>
      </c>
      <c r="B3" s="702" t="s">
        <v>184</v>
      </c>
      <c r="C3" s="702"/>
      <c r="D3" s="702"/>
      <c r="E3" s="702"/>
      <c r="F3" s="702"/>
      <c r="G3" s="702"/>
    </row>
    <row r="4" spans="1:7" ht="28.5" customHeight="1" x14ac:dyDescent="0.25">
      <c r="A4" s="6" t="s">
        <v>2</v>
      </c>
      <c r="B4" s="704" t="s">
        <v>185</v>
      </c>
      <c r="C4" s="704"/>
      <c r="D4" s="704"/>
      <c r="E4" s="704"/>
      <c r="F4" s="704"/>
      <c r="G4" s="704"/>
    </row>
    <row r="5" spans="1:7" x14ac:dyDescent="0.25">
      <c r="A5" s="6" t="s">
        <v>5</v>
      </c>
      <c r="B5" s="699" t="s">
        <v>6</v>
      </c>
      <c r="C5" s="699"/>
      <c r="D5" s="699"/>
      <c r="E5" s="699"/>
      <c r="F5" s="699"/>
      <c r="G5" s="699"/>
    </row>
    <row r="6" spans="1:7" x14ac:dyDescent="0.25">
      <c r="A6" s="6" t="s">
        <v>8</v>
      </c>
      <c r="B6" s="814" t="s">
        <v>186</v>
      </c>
      <c r="C6" s="814"/>
      <c r="D6" s="814"/>
      <c r="E6" s="814"/>
      <c r="F6" s="814"/>
      <c r="G6" s="814"/>
    </row>
    <row r="7" spans="1:7" x14ac:dyDescent="0.25">
      <c r="A7" s="6" t="s">
        <v>11</v>
      </c>
      <c r="B7" s="699" t="s">
        <v>1412</v>
      </c>
      <c r="C7" s="699"/>
      <c r="D7" s="699"/>
      <c r="E7" s="699"/>
      <c r="F7" s="699"/>
      <c r="G7" s="699"/>
    </row>
    <row r="8" spans="1:7" x14ac:dyDescent="0.25">
      <c r="A8" s="6" t="s">
        <v>15</v>
      </c>
      <c r="B8" s="704" t="s">
        <v>187</v>
      </c>
      <c r="C8" s="704"/>
      <c r="D8" s="704"/>
      <c r="E8" s="704"/>
      <c r="F8" s="704"/>
      <c r="G8" s="704"/>
    </row>
    <row r="9" spans="1:7" x14ac:dyDescent="0.25">
      <c r="A9" s="6" t="s">
        <v>17</v>
      </c>
      <c r="B9" s="699" t="s">
        <v>18</v>
      </c>
      <c r="C9" s="699"/>
      <c r="D9" s="699"/>
      <c r="E9" s="699"/>
      <c r="F9" s="699"/>
      <c r="G9" s="699"/>
    </row>
    <row r="10" spans="1:7" x14ac:dyDescent="0.25">
      <c r="A10" s="6" t="s">
        <v>19</v>
      </c>
      <c r="B10" s="699" t="s">
        <v>70</v>
      </c>
      <c r="C10" s="699"/>
      <c r="D10" s="699"/>
      <c r="E10" s="699"/>
      <c r="F10" s="699"/>
      <c r="G10" s="699"/>
    </row>
    <row r="11" spans="1:7" x14ac:dyDescent="0.25">
      <c r="A11" s="6" t="s">
        <v>22</v>
      </c>
      <c r="B11" s="688" t="s">
        <v>23</v>
      </c>
      <c r="C11" s="688"/>
      <c r="D11" s="688"/>
      <c r="E11" s="688"/>
      <c r="F11" s="688"/>
      <c r="G11" s="688"/>
    </row>
    <row r="12" spans="1:7" x14ac:dyDescent="0.25">
      <c r="A12" s="6" t="s">
        <v>26</v>
      </c>
      <c r="B12" s="699" t="s">
        <v>18</v>
      </c>
      <c r="C12" s="699"/>
      <c r="D12" s="699"/>
      <c r="E12" s="699"/>
      <c r="F12" s="699"/>
      <c r="G12" s="699"/>
    </row>
    <row r="13" spans="1:7" x14ac:dyDescent="0.25">
      <c r="A13" s="6" t="s">
        <v>28</v>
      </c>
      <c r="B13" s="688" t="s">
        <v>188</v>
      </c>
      <c r="C13" s="688"/>
      <c r="D13" s="688"/>
      <c r="E13" s="688"/>
      <c r="F13" s="688"/>
      <c r="G13" s="688"/>
    </row>
    <row r="14" spans="1:7" x14ac:dyDescent="0.25">
      <c r="A14" s="6" t="s">
        <v>30</v>
      </c>
      <c r="B14" s="688" t="s">
        <v>189</v>
      </c>
      <c r="C14" s="688"/>
      <c r="D14" s="688"/>
      <c r="E14" s="688"/>
      <c r="F14" s="688"/>
      <c r="G14" s="688"/>
    </row>
    <row r="15" spans="1:7" x14ac:dyDescent="0.25">
      <c r="A15" s="6" t="s">
        <v>32</v>
      </c>
      <c r="B15" s="699" t="s">
        <v>184</v>
      </c>
      <c r="C15" s="699"/>
      <c r="D15" s="699"/>
      <c r="E15" s="699"/>
      <c r="F15" s="699"/>
      <c r="G15" s="699"/>
    </row>
    <row r="16" spans="1:7" x14ac:dyDescent="0.25">
      <c r="A16" s="6" t="s">
        <v>35</v>
      </c>
      <c r="B16" s="688"/>
      <c r="C16" s="688"/>
      <c r="D16" s="688"/>
      <c r="E16" s="688"/>
      <c r="F16" s="688"/>
      <c r="G16" s="688"/>
    </row>
    <row r="17" spans="1:7" x14ac:dyDescent="0.25">
      <c r="A17" s="6" t="s">
        <v>36</v>
      </c>
      <c r="B17" s="688"/>
      <c r="C17" s="688"/>
      <c r="D17" s="688"/>
      <c r="E17" s="688"/>
      <c r="F17" s="688"/>
      <c r="G17" s="688"/>
    </row>
    <row r="18" spans="1:7" x14ac:dyDescent="0.25">
      <c r="A18" s="7" t="s">
        <v>37</v>
      </c>
      <c r="C18" s="8"/>
      <c r="D18" s="8"/>
      <c r="E18" s="8"/>
      <c r="F18" s="8"/>
      <c r="G18" s="8" t="s">
        <v>1433</v>
      </c>
    </row>
    <row r="19" spans="1:7" x14ac:dyDescent="0.25">
      <c r="A19" s="6" t="s">
        <v>43</v>
      </c>
      <c r="C19" s="10"/>
      <c r="D19" s="10"/>
      <c r="E19" s="10"/>
      <c r="F19" s="11"/>
      <c r="G19" s="11">
        <v>22213</v>
      </c>
    </row>
    <row r="20" spans="1:7" x14ac:dyDescent="0.25">
      <c r="A20" s="6" t="s">
        <v>44</v>
      </c>
      <c r="C20" s="10"/>
      <c r="D20" s="10"/>
      <c r="E20" s="10"/>
      <c r="F20" s="10"/>
      <c r="G20" s="10">
        <v>7</v>
      </c>
    </row>
    <row r="21" spans="1:7" x14ac:dyDescent="0.25">
      <c r="A21" s="6" t="s">
        <v>45</v>
      </c>
      <c r="C21" s="12"/>
      <c r="D21" s="12"/>
      <c r="E21" s="12"/>
      <c r="F21" s="12"/>
      <c r="G21" s="12">
        <f>SUM(G20/G19)</f>
        <v>3.1513077927339847E-4</v>
      </c>
    </row>
    <row r="22" spans="1:7" x14ac:dyDescent="0.25">
      <c r="A22" s="6" t="s">
        <v>46</v>
      </c>
      <c r="C22" s="10"/>
      <c r="D22" s="10"/>
      <c r="E22" s="10"/>
      <c r="F22" s="9"/>
      <c r="G22" s="9">
        <v>0</v>
      </c>
    </row>
    <row r="23" spans="1:7" x14ac:dyDescent="0.25">
      <c r="A23" s="6" t="s">
        <v>47</v>
      </c>
      <c r="C23" s="12"/>
      <c r="D23" s="12"/>
      <c r="E23" s="12"/>
      <c r="F23" s="12"/>
      <c r="G23" s="12">
        <f>SUM(G22/G19)</f>
        <v>0</v>
      </c>
    </row>
    <row r="24" spans="1:7" x14ac:dyDescent="0.25">
      <c r="A24" s="6" t="s">
        <v>48</v>
      </c>
      <c r="C24" s="13"/>
      <c r="D24" s="13"/>
      <c r="E24" s="13"/>
      <c r="F24" s="13"/>
      <c r="G24" s="13">
        <v>22206</v>
      </c>
    </row>
    <row r="25" spans="1:7" x14ac:dyDescent="0.25">
      <c r="A25" s="6" t="s">
        <v>49</v>
      </c>
      <c r="C25" s="12"/>
      <c r="D25" s="12"/>
      <c r="E25" s="12"/>
      <c r="F25" s="12"/>
      <c r="G25" s="12">
        <f>SUM(G24/G19)</f>
        <v>0.99968486922072664</v>
      </c>
    </row>
    <row r="26" spans="1:7" x14ac:dyDescent="0.25">
      <c r="A26" s="7" t="s">
        <v>50</v>
      </c>
      <c r="B26" s="16" t="s">
        <v>2</v>
      </c>
      <c r="C26" s="677"/>
      <c r="D26" s="677"/>
      <c r="E26" s="677"/>
      <c r="F26" s="677"/>
      <c r="G26" s="677"/>
    </row>
    <row r="27" spans="1:7" x14ac:dyDescent="0.25">
      <c r="A27" s="15" t="s">
        <v>52</v>
      </c>
      <c r="B27" s="17"/>
      <c r="C27" s="8"/>
      <c r="D27" s="8"/>
      <c r="E27" s="8"/>
      <c r="F27" s="8"/>
      <c r="G27" s="8" t="s">
        <v>1433</v>
      </c>
    </row>
    <row r="28" spans="1:7" x14ac:dyDescent="0.25">
      <c r="A28" s="4" t="s">
        <v>67</v>
      </c>
      <c r="B28" s="17"/>
      <c r="C28" s="13"/>
      <c r="D28" s="13"/>
      <c r="E28" s="13"/>
      <c r="F28" s="13"/>
      <c r="G28" s="613" t="s">
        <v>1542</v>
      </c>
    </row>
    <row r="29" spans="1:7" x14ac:dyDescent="0.25">
      <c r="A29" s="22" t="s">
        <v>66</v>
      </c>
      <c r="B29" s="17"/>
      <c r="C29" s="13"/>
      <c r="D29" s="13"/>
      <c r="E29" s="13"/>
      <c r="F29" s="13"/>
      <c r="G29" s="613" t="s">
        <v>1542</v>
      </c>
    </row>
    <row r="30" spans="1:7" x14ac:dyDescent="0.25">
      <c r="A30" s="22" t="s">
        <v>1439</v>
      </c>
      <c r="B30" s="17"/>
      <c r="C30" s="13"/>
      <c r="D30" s="13"/>
      <c r="E30" s="13"/>
      <c r="F30" s="13"/>
      <c r="G30" s="13">
        <v>22206</v>
      </c>
    </row>
    <row r="31" spans="1:7" x14ac:dyDescent="0.25">
      <c r="A31" s="22"/>
      <c r="B31" s="17"/>
      <c r="C31" s="13"/>
      <c r="D31" s="13"/>
      <c r="E31" s="13"/>
      <c r="F31" s="13"/>
      <c r="G31" s="13"/>
    </row>
    <row r="32" spans="1:7" x14ac:dyDescent="0.25">
      <c r="A32" s="22"/>
      <c r="B32" s="17"/>
      <c r="C32" s="18"/>
      <c r="D32" s="11"/>
      <c r="E32" s="11"/>
      <c r="F32" s="11"/>
      <c r="G32" s="11"/>
    </row>
    <row r="33" spans="1:7" x14ac:dyDescent="0.25">
      <c r="A33" s="24"/>
      <c r="B33" s="19"/>
      <c r="C33" s="13"/>
      <c r="D33" s="13"/>
      <c r="E33" s="13"/>
      <c r="F33" s="13"/>
      <c r="G33" s="13"/>
    </row>
    <row r="34" spans="1:7" x14ac:dyDescent="0.25">
      <c r="A34" s="19" t="s">
        <v>53</v>
      </c>
      <c r="C34" s="20"/>
      <c r="D34" s="20"/>
      <c r="E34" s="20"/>
      <c r="F34" s="20"/>
      <c r="G34" s="20"/>
    </row>
  </sheetData>
  <mergeCells count="16">
    <mergeCell ref="B14:G14"/>
    <mergeCell ref="B15:G15"/>
    <mergeCell ref="B16:G16"/>
    <mergeCell ref="C26:G26"/>
    <mergeCell ref="B17:G17"/>
    <mergeCell ref="B13:G13"/>
    <mergeCell ref="B3:G3"/>
    <mergeCell ref="B5:G5"/>
    <mergeCell ref="B6:G6"/>
    <mergeCell ref="B7:G7"/>
    <mergeCell ref="B8:G8"/>
    <mergeCell ref="B9:G9"/>
    <mergeCell ref="B10:G10"/>
    <mergeCell ref="B11:G11"/>
    <mergeCell ref="B12:G12"/>
    <mergeCell ref="B4:G4"/>
  </mergeCells>
  <dataValidations count="1">
    <dataValidation type="list" allowBlank="1" showInputMessage="1" showErrorMessage="1" sqref="B11:G11 B9:G9" xr:uid="{00000000-0002-0000-2903-000000000000}">
      <formula1>#REF!</formula1>
    </dataValidation>
  </dataValidations>
  <hyperlinks>
    <hyperlink ref="B1" location="Index" display="Index" xr:uid="{00000000-0004-0000-2903-000000000000}"/>
  </hyperlink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3-000001000000}">
          <x14:formula1>
            <xm:f>Notes!$J$32:$J$37</xm:f>
          </x14:formula1>
          <xm:sqref>B5:G5</xm:sqref>
        </x14:dataValidation>
      </x14:dataValidations>
    </ext>
  </extLst>
</worksheet>
</file>

<file path=xl/worksheets/sheet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3-000000000000}">
  <sheetPr>
    <tabColor rgb="FF0070C0"/>
  </sheetPr>
  <dimension ref="A1:N34"/>
  <sheetViews>
    <sheetView workbookViewId="0">
      <pane xSplit="1" ySplit="2" topLeftCell="B6" activePane="bottomRight" state="frozen"/>
      <selection activeCell="B12" sqref="B12:G12"/>
      <selection pane="topRight" activeCell="B12" sqref="B12:G12"/>
      <selection pane="bottomLeft" activeCell="B12" sqref="B12:G12"/>
      <selection pane="bottomRight"/>
    </sheetView>
  </sheetViews>
  <sheetFormatPr defaultRowHeight="15" x14ac:dyDescent="0.25"/>
  <cols>
    <col min="1" max="1" width="42.5703125" bestFit="1" customWidth="1"/>
    <col min="2" max="2" width="33.140625" customWidth="1"/>
    <col min="7" max="7" width="23.28515625" customWidth="1"/>
    <col min="14" max="14" width="27.85546875" customWidth="1"/>
  </cols>
  <sheetData>
    <row r="1" spans="1:14" ht="18.75" x14ac:dyDescent="0.25">
      <c r="A1" s="1" t="s">
        <v>0</v>
      </c>
      <c r="B1" s="27" t="s">
        <v>183</v>
      </c>
      <c r="E1" s="3"/>
      <c r="F1" s="3"/>
    </row>
    <row r="2" spans="1:14" x14ac:dyDescent="0.25">
      <c r="B2" s="4"/>
      <c r="C2" s="4"/>
      <c r="D2" s="4"/>
      <c r="E2" s="4"/>
      <c r="F2" s="4"/>
    </row>
    <row r="3" spans="1:14" s="2" customFormat="1" ht="15" customHeight="1" x14ac:dyDescent="0.25">
      <c r="A3" s="129" t="s">
        <v>1</v>
      </c>
      <c r="B3" s="702" t="s">
        <v>190</v>
      </c>
      <c r="C3" s="702"/>
      <c r="D3" s="702"/>
      <c r="E3" s="702"/>
      <c r="F3" s="702"/>
      <c r="G3" s="702"/>
      <c r="K3" t="s">
        <v>191</v>
      </c>
      <c r="L3" t="s">
        <v>192</v>
      </c>
      <c r="N3" s="114" t="s">
        <v>1378</v>
      </c>
    </row>
    <row r="4" spans="1:14" s="2" customFormat="1" ht="15" customHeight="1" x14ac:dyDescent="0.25">
      <c r="A4" s="6" t="s">
        <v>2</v>
      </c>
      <c r="B4" s="704" t="s">
        <v>193</v>
      </c>
      <c r="C4" s="704"/>
      <c r="D4" s="704"/>
      <c r="E4" s="704"/>
      <c r="F4" s="704"/>
      <c r="G4" s="704"/>
      <c r="K4" s="115" t="s">
        <v>58</v>
      </c>
      <c r="L4" s="115" t="s">
        <v>194</v>
      </c>
      <c r="M4" s="116"/>
    </row>
    <row r="5" spans="1:14" s="2" customFormat="1" x14ac:dyDescent="0.25">
      <c r="A5" s="6" t="s">
        <v>5</v>
      </c>
      <c r="B5" s="699" t="s">
        <v>16</v>
      </c>
      <c r="C5" s="699"/>
      <c r="D5" s="699"/>
      <c r="E5" s="699"/>
      <c r="F5" s="699"/>
      <c r="G5" s="699"/>
      <c r="K5" s="115" t="s">
        <v>59</v>
      </c>
      <c r="L5" s="115" t="s">
        <v>195</v>
      </c>
      <c r="M5" s="116"/>
    </row>
    <row r="6" spans="1:14" s="2" customFormat="1" x14ac:dyDescent="0.25">
      <c r="A6" s="6" t="s">
        <v>8</v>
      </c>
      <c r="B6" s="814" t="s">
        <v>1414</v>
      </c>
      <c r="C6" s="814"/>
      <c r="D6" s="814"/>
      <c r="E6" s="814"/>
      <c r="F6" s="814"/>
      <c r="G6" s="814"/>
      <c r="K6" t="s">
        <v>60</v>
      </c>
      <c r="L6" t="s">
        <v>196</v>
      </c>
    </row>
    <row r="7" spans="1:14" s="2" customFormat="1" x14ac:dyDescent="0.25">
      <c r="A7" s="6" t="s">
        <v>11</v>
      </c>
      <c r="B7" s="699" t="s">
        <v>1418</v>
      </c>
      <c r="C7" s="699"/>
      <c r="D7" s="699"/>
      <c r="E7" s="699"/>
      <c r="F7" s="699"/>
      <c r="G7" s="699"/>
      <c r="K7" t="s">
        <v>61</v>
      </c>
      <c r="L7" t="s">
        <v>197</v>
      </c>
    </row>
    <row r="8" spans="1:14" s="2" customFormat="1" ht="28.5" customHeight="1" x14ac:dyDescent="0.25">
      <c r="A8" s="6" t="s">
        <v>15</v>
      </c>
      <c r="B8" s="704" t="s">
        <v>1379</v>
      </c>
      <c r="C8" s="704"/>
      <c r="D8" s="704"/>
      <c r="E8" s="704"/>
      <c r="F8" s="704"/>
      <c r="G8" s="704"/>
    </row>
    <row r="9" spans="1:14" s="2" customFormat="1" x14ac:dyDescent="0.25">
      <c r="A9" s="6" t="s">
        <v>17</v>
      </c>
      <c r="B9" s="699" t="s">
        <v>201</v>
      </c>
      <c r="C9" s="699"/>
      <c r="D9" s="699"/>
      <c r="E9" s="699"/>
      <c r="F9" s="699"/>
      <c r="G9" s="699"/>
    </row>
    <row r="10" spans="1:14" s="2" customFormat="1" x14ac:dyDescent="0.25">
      <c r="A10" s="6" t="s">
        <v>19</v>
      </c>
      <c r="B10" s="704" t="s">
        <v>1503</v>
      </c>
      <c r="C10" s="699"/>
      <c r="D10" s="699"/>
      <c r="E10" s="699"/>
      <c r="F10" s="699"/>
      <c r="G10" s="699"/>
    </row>
    <row r="11" spans="1:14" s="2" customFormat="1" x14ac:dyDescent="0.25">
      <c r="A11" s="6" t="s">
        <v>22</v>
      </c>
      <c r="B11" s="688" t="s">
        <v>23</v>
      </c>
      <c r="C11" s="688"/>
      <c r="D11" s="688"/>
      <c r="E11" s="688"/>
      <c r="F11" s="688"/>
      <c r="G11" s="688"/>
    </row>
    <row r="12" spans="1:14" s="2" customFormat="1" x14ac:dyDescent="0.25">
      <c r="A12" s="6" t="s">
        <v>26</v>
      </c>
      <c r="B12" s="699" t="s">
        <v>202</v>
      </c>
      <c r="C12" s="699"/>
      <c r="D12" s="699"/>
      <c r="E12" s="699"/>
      <c r="F12" s="699"/>
      <c r="G12" s="699"/>
    </row>
    <row r="13" spans="1:14" s="2" customFormat="1" x14ac:dyDescent="0.25">
      <c r="A13" s="6" t="s">
        <v>28</v>
      </c>
    </row>
    <row r="14" spans="1:14" s="2" customFormat="1" x14ac:dyDescent="0.25">
      <c r="A14" s="6" t="s">
        <v>30</v>
      </c>
      <c r="B14" s="688" t="s">
        <v>1416</v>
      </c>
      <c r="C14" s="688"/>
      <c r="D14" s="688"/>
      <c r="E14" s="688"/>
      <c r="F14" s="688"/>
      <c r="G14" s="688"/>
    </row>
    <row r="15" spans="1:14" s="2" customFormat="1" x14ac:dyDescent="0.25">
      <c r="A15" s="6" t="s">
        <v>32</v>
      </c>
      <c r="B15" s="688" t="s">
        <v>190</v>
      </c>
      <c r="C15" s="688"/>
      <c r="D15" s="688"/>
      <c r="E15" s="688"/>
      <c r="F15" s="688"/>
      <c r="G15" s="688"/>
    </row>
    <row r="16" spans="1:14" s="2" customFormat="1" x14ac:dyDescent="0.25">
      <c r="A16" s="6" t="s">
        <v>35</v>
      </c>
      <c r="B16" s="688"/>
      <c r="C16" s="688"/>
      <c r="D16" s="688"/>
      <c r="E16" s="688"/>
      <c r="F16" s="688"/>
      <c r="G16" s="688"/>
    </row>
    <row r="17" spans="1:7" s="2" customFormat="1" x14ac:dyDescent="0.25">
      <c r="A17" s="6" t="s">
        <v>36</v>
      </c>
      <c r="B17" s="688" t="s">
        <v>1415</v>
      </c>
      <c r="C17" s="688"/>
      <c r="D17" s="688"/>
      <c r="E17" s="688"/>
      <c r="F17" s="688"/>
      <c r="G17" s="688"/>
    </row>
    <row r="18" spans="1:7" x14ac:dyDescent="0.25">
      <c r="A18" s="7" t="s">
        <v>37</v>
      </c>
      <c r="C18" s="8"/>
      <c r="D18" s="8"/>
      <c r="E18" s="8"/>
      <c r="F18" s="8"/>
      <c r="G18" s="8" t="s">
        <v>1433</v>
      </c>
    </row>
    <row r="19" spans="1:7" x14ac:dyDescent="0.25">
      <c r="A19" s="6" t="s">
        <v>43</v>
      </c>
      <c r="C19" s="10"/>
      <c r="D19" s="10"/>
      <c r="E19" s="10"/>
      <c r="F19" s="11"/>
      <c r="G19" s="11"/>
    </row>
    <row r="20" spans="1:7" x14ac:dyDescent="0.25">
      <c r="A20" s="6" t="s">
        <v>44</v>
      </c>
      <c r="C20" s="10"/>
      <c r="D20" s="10"/>
      <c r="E20" s="10"/>
      <c r="F20" s="10"/>
      <c r="G20" s="10"/>
    </row>
    <row r="21" spans="1:7" x14ac:dyDescent="0.25">
      <c r="A21" s="6" t="s">
        <v>45</v>
      </c>
      <c r="C21" s="12"/>
      <c r="D21" s="12"/>
      <c r="E21" s="12"/>
      <c r="F21" s="12"/>
      <c r="G21" s="12"/>
    </row>
    <row r="22" spans="1:7" x14ac:dyDescent="0.25">
      <c r="A22" s="6" t="s">
        <v>46</v>
      </c>
      <c r="C22" s="10"/>
      <c r="D22" s="10"/>
      <c r="E22" s="10"/>
      <c r="F22" s="9"/>
      <c r="G22" s="9"/>
    </row>
    <row r="23" spans="1:7" x14ac:dyDescent="0.25">
      <c r="A23" s="6" t="s">
        <v>47</v>
      </c>
      <c r="C23" s="12"/>
      <c r="D23" s="12"/>
      <c r="E23" s="12"/>
      <c r="F23" s="12"/>
      <c r="G23" s="12"/>
    </row>
    <row r="24" spans="1:7" x14ac:dyDescent="0.25">
      <c r="A24" s="6" t="s">
        <v>48</v>
      </c>
      <c r="C24" s="13"/>
      <c r="D24" s="13"/>
      <c r="E24" s="13"/>
      <c r="F24" s="13"/>
      <c r="G24" s="13"/>
    </row>
    <row r="25" spans="1:7" x14ac:dyDescent="0.25">
      <c r="A25" s="6" t="s">
        <v>49</v>
      </c>
      <c r="C25" s="12"/>
      <c r="D25" s="12"/>
      <c r="E25" s="12"/>
      <c r="F25" s="12"/>
      <c r="G25" s="12"/>
    </row>
    <row r="26" spans="1:7" x14ac:dyDescent="0.25">
      <c r="A26" s="7" t="s">
        <v>50</v>
      </c>
      <c r="B26" s="16" t="s">
        <v>2</v>
      </c>
      <c r="C26" s="677"/>
      <c r="D26" s="677"/>
      <c r="E26" s="677"/>
      <c r="F26" s="677"/>
      <c r="G26" s="677"/>
    </row>
    <row r="27" spans="1:7" x14ac:dyDescent="0.25">
      <c r="A27" s="15" t="s">
        <v>52</v>
      </c>
      <c r="B27" s="17"/>
      <c r="C27" s="8"/>
      <c r="D27" s="8"/>
      <c r="E27" s="8"/>
      <c r="F27" s="8"/>
      <c r="G27" s="8"/>
    </row>
    <row r="28" spans="1:7" x14ac:dyDescent="0.25">
      <c r="A28" s="4"/>
      <c r="B28" s="17"/>
      <c r="C28" s="13"/>
      <c r="D28" s="13"/>
      <c r="E28" s="13"/>
      <c r="F28" s="13"/>
      <c r="G28" s="13"/>
    </row>
    <row r="29" spans="1:7" x14ac:dyDescent="0.25">
      <c r="A29" s="22"/>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8"/>
      <c r="D32" s="11"/>
      <c r="E32" s="11"/>
      <c r="F32" s="11"/>
      <c r="G32" s="11"/>
    </row>
    <row r="33" spans="1:7" x14ac:dyDescent="0.25">
      <c r="A33" s="24"/>
      <c r="B33" s="19"/>
      <c r="C33" s="13"/>
      <c r="D33" s="13"/>
      <c r="E33" s="13"/>
      <c r="F33" s="13"/>
      <c r="G33" s="13"/>
    </row>
    <row r="34" spans="1:7" x14ac:dyDescent="0.25">
      <c r="A34" s="19" t="s">
        <v>53</v>
      </c>
      <c r="C34" s="20"/>
      <c r="D34" s="20"/>
      <c r="E34" s="20"/>
      <c r="F34" s="20"/>
      <c r="G34" s="20"/>
    </row>
  </sheetData>
  <mergeCells count="15">
    <mergeCell ref="B14:G14"/>
    <mergeCell ref="B16:G16"/>
    <mergeCell ref="C26:G26"/>
    <mergeCell ref="B17:G17"/>
    <mergeCell ref="B15:G15"/>
    <mergeCell ref="B3:G3"/>
    <mergeCell ref="B5:G5"/>
    <mergeCell ref="B6:G6"/>
    <mergeCell ref="B7:G7"/>
    <mergeCell ref="B8:G8"/>
    <mergeCell ref="B9:G9"/>
    <mergeCell ref="B10:G10"/>
    <mergeCell ref="B11:G11"/>
    <mergeCell ref="B12:G12"/>
    <mergeCell ref="B4:G4"/>
  </mergeCells>
  <dataValidations count="1">
    <dataValidation type="list" allowBlank="1" showInputMessage="1" showErrorMessage="1" sqref="B9:G9" xr:uid="{00000000-0002-0000-2A03-000000000000}">
      <formula1>#REF!</formula1>
    </dataValidation>
  </dataValidations>
  <hyperlinks>
    <hyperlink ref="B1" location="Index" display="Index" xr:uid="{00000000-0004-0000-2A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A03-000001000000}">
          <x14:formula1>
            <xm:f>Notes!$J$32:$J$37</xm:f>
          </x14:formula1>
          <xm:sqref>B5:G5</xm:sqref>
        </x14:dataValidation>
      </x14:dataValidations>
    </ext>
  </extLst>
</worksheet>
</file>

<file path=xl/worksheets/sheet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3-000000000000}">
  <sheetPr>
    <tabColor rgb="FF0070C0"/>
  </sheetPr>
  <dimension ref="A1:G34"/>
  <sheetViews>
    <sheetView workbookViewId="0">
      <pane xSplit="1" ySplit="2" topLeftCell="B9" activePane="bottomRight" state="frozen"/>
      <selection activeCell="B12" sqref="B12:G12"/>
      <selection pane="topRight" activeCell="B12" sqref="B12:G12"/>
      <selection pane="bottomLeft" activeCell="B12" sqref="B12:G12"/>
      <selection pane="bottomRight" activeCell="B14" sqref="B14:G14"/>
    </sheetView>
  </sheetViews>
  <sheetFormatPr defaultRowHeight="15" x14ac:dyDescent="0.25"/>
  <cols>
    <col min="1" max="1" width="42.5703125" bestFit="1" customWidth="1"/>
    <col min="2" max="2" width="32" customWidth="1"/>
    <col min="7" max="7" width="24.140625" customWidth="1"/>
  </cols>
  <sheetData>
    <row r="1" spans="1:7" ht="18.75" x14ac:dyDescent="0.25">
      <c r="A1" s="1" t="s">
        <v>0</v>
      </c>
      <c r="B1" s="27" t="s">
        <v>183</v>
      </c>
      <c r="E1" s="3"/>
      <c r="F1" s="3"/>
    </row>
    <row r="2" spans="1:7" x14ac:dyDescent="0.25">
      <c r="B2" s="4"/>
      <c r="C2" s="4"/>
      <c r="D2" s="4"/>
      <c r="E2" s="4"/>
      <c r="F2" s="4"/>
    </row>
    <row r="3" spans="1:7" s="2" customFormat="1" x14ac:dyDescent="0.25">
      <c r="A3" s="129" t="s">
        <v>1</v>
      </c>
      <c r="B3" s="702" t="s">
        <v>203</v>
      </c>
      <c r="C3" s="702"/>
      <c r="D3" s="702"/>
      <c r="E3" s="702"/>
      <c r="F3" s="702"/>
      <c r="G3" s="702"/>
    </row>
    <row r="4" spans="1:7" s="2" customFormat="1" ht="15" customHeight="1" x14ac:dyDescent="0.25">
      <c r="A4" s="6" t="s">
        <v>2</v>
      </c>
      <c r="B4" s="699" t="s">
        <v>204</v>
      </c>
      <c r="C4" s="699"/>
      <c r="D4" s="699"/>
      <c r="E4" s="699"/>
      <c r="F4" s="699"/>
      <c r="G4" s="699"/>
    </row>
    <row r="5" spans="1:7" s="2" customFormat="1" x14ac:dyDescent="0.25">
      <c r="A5" s="6" t="s">
        <v>5</v>
      </c>
      <c r="B5" s="699" t="s">
        <v>6</v>
      </c>
      <c r="C5" s="699"/>
      <c r="D5" s="699"/>
      <c r="E5" s="699"/>
      <c r="F5" s="699"/>
      <c r="G5" s="699"/>
    </row>
    <row r="6" spans="1:7" s="2" customFormat="1" x14ac:dyDescent="0.25">
      <c r="A6" s="6" t="s">
        <v>8</v>
      </c>
      <c r="B6" s="814"/>
      <c r="C6" s="814"/>
      <c r="D6" s="814"/>
      <c r="E6" s="814"/>
      <c r="F6" s="814"/>
      <c r="G6" s="814"/>
    </row>
    <row r="7" spans="1:7" s="2" customFormat="1" x14ac:dyDescent="0.25">
      <c r="A7" s="6" t="s">
        <v>11</v>
      </c>
      <c r="B7" s="699" t="s">
        <v>1418</v>
      </c>
      <c r="C7" s="699"/>
      <c r="D7" s="699"/>
      <c r="E7" s="699"/>
      <c r="F7" s="699"/>
      <c r="G7" s="699"/>
    </row>
    <row r="8" spans="1:7" s="2" customFormat="1" ht="27" customHeight="1" x14ac:dyDescent="0.25">
      <c r="A8" s="6" t="s">
        <v>15</v>
      </c>
      <c r="B8" s="704" t="s">
        <v>200</v>
      </c>
      <c r="C8" s="704"/>
      <c r="D8" s="704"/>
      <c r="E8" s="704"/>
      <c r="F8" s="704"/>
      <c r="G8" s="704"/>
    </row>
    <row r="9" spans="1:7" s="2" customFormat="1" x14ac:dyDescent="0.25">
      <c r="A9" s="6" t="s">
        <v>17</v>
      </c>
      <c r="B9" s="699" t="s">
        <v>18</v>
      </c>
      <c r="C9" s="699"/>
      <c r="D9" s="699"/>
      <c r="E9" s="699"/>
      <c r="F9" s="699"/>
      <c r="G9" s="699"/>
    </row>
    <row r="10" spans="1:7" s="2" customFormat="1" x14ac:dyDescent="0.25">
      <c r="A10" s="6" t="s">
        <v>19</v>
      </c>
      <c r="B10" s="704" t="s">
        <v>1504</v>
      </c>
      <c r="C10" s="699"/>
      <c r="D10" s="699"/>
      <c r="E10" s="699"/>
      <c r="F10" s="699"/>
      <c r="G10" s="699"/>
    </row>
    <row r="11" spans="1:7" s="2" customFormat="1" x14ac:dyDescent="0.25">
      <c r="A11" s="6" t="s">
        <v>22</v>
      </c>
      <c r="B11" s="688" t="s">
        <v>23</v>
      </c>
      <c r="C11" s="688"/>
      <c r="D11" s="688"/>
      <c r="E11" s="688"/>
      <c r="F11" s="688"/>
      <c r="G11" s="688"/>
    </row>
    <row r="12" spans="1:7" s="2" customFormat="1" x14ac:dyDescent="0.25">
      <c r="A12" s="6" t="s">
        <v>26</v>
      </c>
      <c r="B12" s="699" t="s">
        <v>190</v>
      </c>
      <c r="C12" s="699"/>
      <c r="D12" s="699"/>
      <c r="E12" s="699"/>
      <c r="F12" s="699"/>
      <c r="G12" s="699"/>
    </row>
    <row r="13" spans="1:7" s="2" customFormat="1" x14ac:dyDescent="0.25">
      <c r="A13" s="6" t="s">
        <v>28</v>
      </c>
      <c r="B13" s="690" t="s">
        <v>1417</v>
      </c>
      <c r="C13" s="690"/>
      <c r="D13" s="690"/>
      <c r="E13" s="690"/>
      <c r="F13" s="690"/>
      <c r="G13" s="690"/>
    </row>
    <row r="14" spans="1:7" s="2" customFormat="1" x14ac:dyDescent="0.25">
      <c r="A14" s="6" t="s">
        <v>30</v>
      </c>
      <c r="B14" s="688" t="s">
        <v>1419</v>
      </c>
      <c r="C14" s="688"/>
      <c r="D14" s="688"/>
      <c r="E14" s="688"/>
      <c r="F14" s="688"/>
      <c r="G14" s="688"/>
    </row>
    <row r="15" spans="1:7" s="2" customFormat="1" x14ac:dyDescent="0.25">
      <c r="A15" s="6" t="s">
        <v>32</v>
      </c>
      <c r="B15" s="688" t="s">
        <v>203</v>
      </c>
      <c r="C15" s="688"/>
      <c r="D15" s="688"/>
      <c r="E15" s="688"/>
      <c r="F15" s="688"/>
      <c r="G15" s="688"/>
    </row>
    <row r="16" spans="1:7" s="2" customFormat="1" x14ac:dyDescent="0.25">
      <c r="A16" s="6" t="s">
        <v>35</v>
      </c>
      <c r="B16" s="688"/>
      <c r="C16" s="688"/>
      <c r="D16" s="688"/>
      <c r="E16" s="688"/>
      <c r="F16" s="688"/>
      <c r="G16" s="688"/>
    </row>
    <row r="17" spans="1:7" s="2" customFormat="1" x14ac:dyDescent="0.25">
      <c r="A17" s="6" t="s">
        <v>36</v>
      </c>
      <c r="B17" s="688" t="s">
        <v>1415</v>
      </c>
      <c r="C17" s="688"/>
      <c r="D17" s="688"/>
      <c r="E17" s="688"/>
      <c r="F17" s="688"/>
      <c r="G17" s="688"/>
    </row>
    <row r="18" spans="1:7" x14ac:dyDescent="0.25">
      <c r="A18" s="7" t="s">
        <v>37</v>
      </c>
      <c r="C18" s="8"/>
      <c r="D18" s="8"/>
      <c r="E18" s="8"/>
      <c r="F18" s="8"/>
      <c r="G18" s="8"/>
    </row>
    <row r="19" spans="1:7" x14ac:dyDescent="0.25">
      <c r="A19" s="6" t="s">
        <v>43</v>
      </c>
      <c r="C19" s="10"/>
      <c r="D19" s="10"/>
      <c r="E19" s="10"/>
      <c r="F19" s="11"/>
      <c r="G19" s="11"/>
    </row>
    <row r="20" spans="1:7" x14ac:dyDescent="0.25">
      <c r="A20" s="6" t="s">
        <v>44</v>
      </c>
      <c r="C20" s="10"/>
      <c r="D20" s="10"/>
      <c r="E20" s="10"/>
      <c r="F20" s="10"/>
      <c r="G20" s="10"/>
    </row>
    <row r="21" spans="1:7" x14ac:dyDescent="0.25">
      <c r="A21" s="6" t="s">
        <v>45</v>
      </c>
      <c r="C21" s="12"/>
      <c r="D21" s="12"/>
      <c r="E21" s="12"/>
      <c r="F21" s="12"/>
      <c r="G21" s="12"/>
    </row>
    <row r="22" spans="1:7" x14ac:dyDescent="0.25">
      <c r="A22" s="6" t="s">
        <v>46</v>
      </c>
      <c r="C22" s="10"/>
      <c r="D22" s="10"/>
      <c r="E22" s="10"/>
      <c r="F22" s="9"/>
      <c r="G22" s="9"/>
    </row>
    <row r="23" spans="1:7" x14ac:dyDescent="0.25">
      <c r="A23" s="6" t="s">
        <v>47</v>
      </c>
      <c r="C23" s="12"/>
      <c r="D23" s="12"/>
      <c r="E23" s="12"/>
      <c r="F23" s="12"/>
      <c r="G23" s="12"/>
    </row>
    <row r="24" spans="1:7" x14ac:dyDescent="0.25">
      <c r="A24" s="6" t="s">
        <v>48</v>
      </c>
      <c r="C24" s="13"/>
      <c r="D24" s="13"/>
      <c r="E24" s="13"/>
      <c r="F24" s="13"/>
      <c r="G24" s="13"/>
    </row>
    <row r="25" spans="1:7" x14ac:dyDescent="0.25">
      <c r="A25" s="6" t="s">
        <v>49</v>
      </c>
      <c r="C25" s="12"/>
      <c r="D25" s="12"/>
      <c r="E25" s="12"/>
      <c r="F25" s="12"/>
      <c r="G25" s="12"/>
    </row>
    <row r="26" spans="1:7" x14ac:dyDescent="0.25">
      <c r="A26" s="7" t="s">
        <v>50</v>
      </c>
      <c r="B26" s="16" t="s">
        <v>2</v>
      </c>
      <c r="C26" s="677"/>
      <c r="D26" s="677"/>
      <c r="E26" s="677"/>
      <c r="F26" s="677"/>
      <c r="G26" s="677"/>
    </row>
    <row r="27" spans="1:7" x14ac:dyDescent="0.25">
      <c r="A27" s="15" t="s">
        <v>52</v>
      </c>
      <c r="B27" s="17"/>
      <c r="C27" s="8"/>
      <c r="D27" s="8"/>
      <c r="E27" s="8"/>
      <c r="F27" s="8"/>
      <c r="G27" s="8"/>
    </row>
    <row r="28" spans="1:7" x14ac:dyDescent="0.25">
      <c r="A28" s="4"/>
      <c r="B28" s="17"/>
      <c r="C28" s="13"/>
      <c r="D28" s="13"/>
      <c r="E28" s="13"/>
      <c r="F28" s="13"/>
      <c r="G28" s="13"/>
    </row>
    <row r="29" spans="1:7" x14ac:dyDescent="0.25">
      <c r="A29" s="22"/>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8"/>
      <c r="D32" s="11"/>
      <c r="E32" s="11"/>
      <c r="F32" s="11"/>
      <c r="G32" s="11"/>
    </row>
    <row r="33" spans="1:7" x14ac:dyDescent="0.25">
      <c r="A33" s="24"/>
      <c r="B33" s="19"/>
      <c r="C33" s="13"/>
      <c r="D33" s="13"/>
      <c r="E33" s="13"/>
      <c r="F33" s="13"/>
      <c r="G33" s="13"/>
    </row>
    <row r="34" spans="1:7" x14ac:dyDescent="0.25">
      <c r="A34" s="19" t="s">
        <v>53</v>
      </c>
      <c r="C34" s="20"/>
      <c r="D34" s="20"/>
      <c r="E34" s="20"/>
      <c r="F34" s="20"/>
      <c r="G34" s="20"/>
    </row>
  </sheetData>
  <mergeCells count="16">
    <mergeCell ref="B13:G13"/>
    <mergeCell ref="B16:G16"/>
    <mergeCell ref="C26:G26"/>
    <mergeCell ref="B17:G17"/>
    <mergeCell ref="B14:G14"/>
    <mergeCell ref="B15:G15"/>
    <mergeCell ref="B3:G3"/>
    <mergeCell ref="B5:G5"/>
    <mergeCell ref="B6:G6"/>
    <mergeCell ref="B7:G7"/>
    <mergeCell ref="B8:G8"/>
    <mergeCell ref="B9:G9"/>
    <mergeCell ref="B10:G10"/>
    <mergeCell ref="B11:G11"/>
    <mergeCell ref="B12:G12"/>
    <mergeCell ref="B4:G4"/>
  </mergeCells>
  <dataValidations count="1">
    <dataValidation type="list" allowBlank="1" showInputMessage="1" showErrorMessage="1" sqref="B9:G9" xr:uid="{00000000-0002-0000-2B03-000000000000}">
      <formula1>#REF!</formula1>
    </dataValidation>
  </dataValidations>
  <hyperlinks>
    <hyperlink ref="B1" location="Index" display="Index" xr:uid="{00000000-0004-0000-2B03-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3-000001000000}">
          <x14:formula1>
            <xm:f>Notes!$J$32:$J$37</xm:f>
          </x14:formula1>
          <xm:sqref>B5:G5</xm:sqref>
        </x14:dataValidation>
      </x14:dataValidations>
    </ext>
  </extLst>
</worksheet>
</file>

<file path=xl/worksheets/sheet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3-000000000000}">
  <sheetPr>
    <tabColor rgb="FF0070C0"/>
  </sheetPr>
  <dimension ref="A1:G34"/>
  <sheetViews>
    <sheetView workbookViewId="0">
      <pane xSplit="1" ySplit="2" topLeftCell="B9" activePane="bottomRight" state="frozen"/>
      <selection activeCell="B12" sqref="B12:G12"/>
      <selection pane="topRight" activeCell="B12" sqref="B12:G12"/>
      <selection pane="bottomLeft" activeCell="B12" sqref="B12:G12"/>
      <selection pane="bottomRight" activeCell="B10" sqref="B10:G10"/>
    </sheetView>
  </sheetViews>
  <sheetFormatPr defaultRowHeight="15" x14ac:dyDescent="0.25"/>
  <cols>
    <col min="1" max="1" width="42.5703125" bestFit="1" customWidth="1"/>
    <col min="2" max="2" width="32.7109375"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129" t="s">
        <v>1</v>
      </c>
      <c r="B3" s="702" t="s">
        <v>205</v>
      </c>
      <c r="C3" s="702"/>
      <c r="D3" s="702"/>
      <c r="E3" s="702"/>
      <c r="F3" s="702"/>
      <c r="G3" s="702"/>
    </row>
    <row r="4" spans="1:7" s="2" customFormat="1" ht="15" customHeight="1" x14ac:dyDescent="0.25">
      <c r="A4" s="6" t="s">
        <v>2</v>
      </c>
      <c r="B4" s="699" t="s">
        <v>206</v>
      </c>
      <c r="C4" s="699"/>
      <c r="D4" s="699"/>
      <c r="E4" s="699"/>
      <c r="F4" s="699"/>
      <c r="G4" s="699"/>
    </row>
    <row r="5" spans="1:7" s="2" customFormat="1" x14ac:dyDescent="0.25">
      <c r="A5" s="6" t="s">
        <v>5</v>
      </c>
      <c r="B5" s="699" t="s">
        <v>6</v>
      </c>
      <c r="C5" s="699"/>
      <c r="D5" s="699"/>
      <c r="E5" s="699"/>
      <c r="F5" s="699"/>
      <c r="G5" s="699"/>
    </row>
    <row r="6" spans="1:7" s="2" customFormat="1" x14ac:dyDescent="0.25">
      <c r="A6" s="6" t="s">
        <v>8</v>
      </c>
      <c r="B6" s="814" t="s">
        <v>186</v>
      </c>
      <c r="C6" s="814"/>
      <c r="D6" s="814"/>
      <c r="E6" s="814"/>
      <c r="F6" s="814"/>
      <c r="G6" s="814"/>
    </row>
    <row r="7" spans="1:7" s="2" customFormat="1" x14ac:dyDescent="0.25">
      <c r="A7" s="6" t="s">
        <v>11</v>
      </c>
      <c r="B7" s="699" t="s">
        <v>1413</v>
      </c>
      <c r="C7" s="699"/>
      <c r="D7" s="699"/>
      <c r="E7" s="699"/>
      <c r="F7" s="699"/>
      <c r="G7" s="699"/>
    </row>
    <row r="8" spans="1:7" s="2" customFormat="1" ht="27.75" customHeight="1" x14ac:dyDescent="0.25">
      <c r="A8" s="6" t="s">
        <v>15</v>
      </c>
      <c r="B8" s="704" t="s">
        <v>200</v>
      </c>
      <c r="C8" s="704"/>
      <c r="D8" s="704"/>
      <c r="E8" s="704"/>
      <c r="F8" s="704"/>
      <c r="G8" s="704"/>
    </row>
    <row r="9" spans="1:7" s="2" customFormat="1" x14ac:dyDescent="0.25">
      <c r="A9" s="6" t="s">
        <v>17</v>
      </c>
      <c r="B9" s="699" t="s">
        <v>18</v>
      </c>
      <c r="C9" s="699"/>
      <c r="D9" s="699"/>
      <c r="E9" s="699"/>
      <c r="F9" s="699"/>
      <c r="G9" s="699"/>
    </row>
    <row r="10" spans="1:7" s="2" customFormat="1" x14ac:dyDescent="0.25">
      <c r="A10" s="6" t="s">
        <v>19</v>
      </c>
      <c r="B10" s="699" t="s">
        <v>1491</v>
      </c>
      <c r="C10" s="699"/>
      <c r="D10" s="699"/>
      <c r="E10" s="699"/>
      <c r="F10" s="699"/>
      <c r="G10" s="699"/>
    </row>
    <row r="11" spans="1:7" s="2" customFormat="1" x14ac:dyDescent="0.25">
      <c r="A11" s="6" t="s">
        <v>22</v>
      </c>
      <c r="B11" s="688" t="s">
        <v>31</v>
      </c>
      <c r="C11" s="688"/>
      <c r="D11" s="688"/>
      <c r="E11" s="688"/>
      <c r="F11" s="688"/>
      <c r="G11" s="688"/>
    </row>
    <row r="12" spans="1:7" s="2" customFormat="1" x14ac:dyDescent="0.25">
      <c r="A12" s="6" t="s">
        <v>26</v>
      </c>
      <c r="B12" s="699"/>
      <c r="C12" s="699"/>
      <c r="D12" s="699"/>
      <c r="E12" s="699"/>
      <c r="F12" s="699"/>
      <c r="G12" s="699"/>
    </row>
    <row r="13" spans="1:7" s="2" customFormat="1" x14ac:dyDescent="0.25">
      <c r="A13" s="6" t="s">
        <v>28</v>
      </c>
      <c r="B13" s="690" t="s">
        <v>1417</v>
      </c>
      <c r="C13" s="690"/>
      <c r="D13" s="690"/>
      <c r="E13" s="690"/>
      <c r="F13" s="690"/>
      <c r="G13" s="690"/>
    </row>
    <row r="14" spans="1:7" s="2" customFormat="1" x14ac:dyDescent="0.25">
      <c r="A14" s="6" t="s">
        <v>30</v>
      </c>
      <c r="B14" s="688" t="s">
        <v>1421</v>
      </c>
      <c r="C14" s="688"/>
      <c r="D14" s="688"/>
      <c r="E14" s="688"/>
      <c r="F14" s="688"/>
      <c r="G14" s="688"/>
    </row>
    <row r="15" spans="1:7" s="2" customFormat="1" x14ac:dyDescent="0.25">
      <c r="A15" s="6" t="s">
        <v>32</v>
      </c>
      <c r="B15" s="699" t="s">
        <v>205</v>
      </c>
      <c r="C15" s="699"/>
      <c r="D15" s="699"/>
      <c r="E15" s="699"/>
      <c r="F15" s="699"/>
      <c r="G15" s="699"/>
    </row>
    <row r="16" spans="1:7" s="2" customFormat="1" x14ac:dyDescent="0.25">
      <c r="A16" s="6" t="s">
        <v>35</v>
      </c>
      <c r="B16" s="688"/>
      <c r="C16" s="688"/>
      <c r="D16" s="688"/>
      <c r="E16" s="688"/>
      <c r="F16" s="688"/>
      <c r="G16" s="688"/>
    </row>
    <row r="17" spans="1:7" s="2" customFormat="1" x14ac:dyDescent="0.25">
      <c r="A17" s="6" t="s">
        <v>36</v>
      </c>
      <c r="B17" s="688" t="s">
        <v>1420</v>
      </c>
      <c r="C17" s="688"/>
      <c r="D17" s="688"/>
      <c r="E17" s="688"/>
      <c r="F17" s="688"/>
      <c r="G17" s="688"/>
    </row>
    <row r="18" spans="1:7" x14ac:dyDescent="0.25">
      <c r="A18" s="7" t="s">
        <v>37</v>
      </c>
      <c r="C18" s="8"/>
      <c r="D18" s="8"/>
      <c r="E18" s="8"/>
      <c r="F18" s="8"/>
      <c r="G18" s="8"/>
    </row>
    <row r="19" spans="1:7" x14ac:dyDescent="0.25">
      <c r="A19" s="6" t="s">
        <v>43</v>
      </c>
      <c r="C19" s="10"/>
      <c r="D19" s="10"/>
      <c r="E19" s="10"/>
      <c r="F19" s="11"/>
      <c r="G19" s="11"/>
    </row>
    <row r="20" spans="1:7" x14ac:dyDescent="0.25">
      <c r="A20" s="6" t="s">
        <v>44</v>
      </c>
      <c r="C20" s="10"/>
      <c r="D20" s="10"/>
      <c r="E20" s="10"/>
      <c r="F20" s="10"/>
      <c r="G20" s="10"/>
    </row>
    <row r="21" spans="1:7" x14ac:dyDescent="0.25">
      <c r="A21" s="6" t="s">
        <v>45</v>
      </c>
      <c r="C21" s="12"/>
      <c r="D21" s="12"/>
      <c r="E21" s="12"/>
      <c r="F21" s="12"/>
      <c r="G21" s="12"/>
    </row>
    <row r="22" spans="1:7" x14ac:dyDescent="0.25">
      <c r="A22" s="6" t="s">
        <v>46</v>
      </c>
      <c r="C22" s="10"/>
      <c r="D22" s="10"/>
      <c r="E22" s="10"/>
      <c r="F22" s="9"/>
      <c r="G22" s="9"/>
    </row>
    <row r="23" spans="1:7" x14ac:dyDescent="0.25">
      <c r="A23" s="6" t="s">
        <v>47</v>
      </c>
      <c r="C23" s="12"/>
      <c r="D23" s="12"/>
      <c r="E23" s="12"/>
      <c r="F23" s="12"/>
      <c r="G23" s="12"/>
    </row>
    <row r="24" spans="1:7" x14ac:dyDescent="0.25">
      <c r="A24" s="6" t="s">
        <v>48</v>
      </c>
      <c r="C24" s="13"/>
      <c r="D24" s="13"/>
      <c r="E24" s="13"/>
      <c r="F24" s="13"/>
      <c r="G24" s="13"/>
    </row>
    <row r="25" spans="1:7" x14ac:dyDescent="0.25">
      <c r="A25" s="6" t="s">
        <v>49</v>
      </c>
      <c r="C25" s="12"/>
      <c r="D25" s="12"/>
      <c r="E25" s="12"/>
      <c r="F25" s="12"/>
      <c r="G25" s="12"/>
    </row>
    <row r="26" spans="1:7" x14ac:dyDescent="0.25">
      <c r="A26" s="7" t="s">
        <v>50</v>
      </c>
      <c r="B26" s="16" t="s">
        <v>2</v>
      </c>
      <c r="C26" s="677"/>
      <c r="D26" s="677"/>
      <c r="E26" s="677"/>
      <c r="F26" s="677"/>
      <c r="G26" s="677"/>
    </row>
    <row r="27" spans="1:7" x14ac:dyDescent="0.25">
      <c r="A27" s="15" t="s">
        <v>52</v>
      </c>
      <c r="B27" s="17"/>
      <c r="C27" s="8"/>
      <c r="D27" s="8"/>
      <c r="E27" s="8"/>
      <c r="F27" s="8"/>
      <c r="G27" s="8"/>
    </row>
    <row r="28" spans="1:7" x14ac:dyDescent="0.25">
      <c r="A28" s="4"/>
      <c r="B28" s="17"/>
      <c r="C28" s="13"/>
      <c r="D28" s="13"/>
      <c r="E28" s="13"/>
      <c r="F28" s="13"/>
      <c r="G28" s="13"/>
    </row>
    <row r="29" spans="1:7" x14ac:dyDescent="0.25">
      <c r="A29" s="22"/>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8"/>
      <c r="D32" s="11"/>
      <c r="E32" s="11"/>
      <c r="F32" s="11"/>
      <c r="G32" s="11"/>
    </row>
    <row r="33" spans="1:7" x14ac:dyDescent="0.25">
      <c r="A33" s="24"/>
      <c r="B33" s="19"/>
      <c r="C33" s="13"/>
      <c r="D33" s="13"/>
      <c r="E33" s="13"/>
      <c r="F33" s="13"/>
      <c r="G33" s="13"/>
    </row>
    <row r="34" spans="1:7" x14ac:dyDescent="0.25">
      <c r="A34" s="19" t="s">
        <v>53</v>
      </c>
      <c r="C34" s="20"/>
      <c r="D34" s="20"/>
      <c r="E34" s="20"/>
      <c r="F34" s="20"/>
      <c r="G34" s="20"/>
    </row>
  </sheetData>
  <mergeCells count="16">
    <mergeCell ref="B14:G14"/>
    <mergeCell ref="B15:G15"/>
    <mergeCell ref="B16:G16"/>
    <mergeCell ref="C26:G26"/>
    <mergeCell ref="B17:G17"/>
    <mergeCell ref="B13:G13"/>
    <mergeCell ref="B3:G3"/>
    <mergeCell ref="B5:G5"/>
    <mergeCell ref="B6:G6"/>
    <mergeCell ref="B7:G7"/>
    <mergeCell ref="B8:G8"/>
    <mergeCell ref="B9:G9"/>
    <mergeCell ref="B10:G10"/>
    <mergeCell ref="B11:G11"/>
    <mergeCell ref="B12:G12"/>
    <mergeCell ref="B4:G4"/>
  </mergeCells>
  <dataValidations count="1">
    <dataValidation type="list" allowBlank="1" showInputMessage="1" showErrorMessage="1" sqref="B9:G9" xr:uid="{00000000-0002-0000-2C03-000000000000}">
      <formula1>#REF!</formula1>
    </dataValidation>
  </dataValidations>
  <hyperlinks>
    <hyperlink ref="B1" location="Index" display="Index" xr:uid="{00000000-0004-0000-2C03-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3-000001000000}">
          <x14:formula1>
            <xm:f>Notes!$J$32:$J$37</xm:f>
          </x14:formula1>
          <xm:sqref>B5:G5</xm:sqref>
        </x14:dataValidation>
      </x14:dataValidations>
    </ext>
  </extLst>
</worksheet>
</file>

<file path=xl/worksheets/sheet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3-000000000000}">
  <sheetPr>
    <tabColor rgb="FF0070C0"/>
  </sheetPr>
  <dimension ref="A1:G34"/>
  <sheetViews>
    <sheetView workbookViewId="0">
      <pane xSplit="1" ySplit="2" topLeftCell="B12" activePane="bottomRight" state="frozen"/>
      <selection activeCell="B12" sqref="B12:G12"/>
      <selection pane="topRight" activeCell="B12" sqref="B12:G12"/>
      <selection pane="bottomLeft" activeCell="B12" sqref="B12:G12"/>
      <selection pane="bottomRight" activeCell="B14" sqref="B14:G14"/>
    </sheetView>
  </sheetViews>
  <sheetFormatPr defaultRowHeight="15" x14ac:dyDescent="0.25"/>
  <cols>
    <col min="1" max="1" width="42.5703125" bestFit="1" customWidth="1"/>
    <col min="2" max="2" width="40.42578125"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129" t="s">
        <v>1</v>
      </c>
      <c r="B3" s="702" t="s">
        <v>207</v>
      </c>
      <c r="C3" s="702"/>
      <c r="D3" s="702"/>
      <c r="E3" s="702"/>
      <c r="F3" s="702"/>
      <c r="G3" s="702"/>
    </row>
    <row r="4" spans="1:7" s="2" customFormat="1" ht="15" customHeight="1" x14ac:dyDescent="0.25">
      <c r="A4" s="6" t="s">
        <v>2</v>
      </c>
      <c r="B4" s="699" t="s">
        <v>208</v>
      </c>
      <c r="C4" s="699"/>
      <c r="D4" s="699"/>
      <c r="E4" s="699"/>
      <c r="F4" s="699"/>
      <c r="G4" s="699"/>
    </row>
    <row r="5" spans="1:7" s="2" customFormat="1" x14ac:dyDescent="0.25">
      <c r="A5" s="6" t="s">
        <v>5</v>
      </c>
      <c r="B5" s="699" t="s">
        <v>16</v>
      </c>
      <c r="C5" s="699"/>
      <c r="D5" s="699"/>
      <c r="E5" s="699"/>
      <c r="F5" s="699"/>
      <c r="G5" s="699"/>
    </row>
    <row r="6" spans="1:7" s="2" customFormat="1" x14ac:dyDescent="0.25">
      <c r="A6" s="6" t="s">
        <v>8</v>
      </c>
      <c r="B6" s="814" t="s">
        <v>209</v>
      </c>
      <c r="C6" s="814"/>
      <c r="D6" s="814"/>
      <c r="E6" s="814"/>
      <c r="F6" s="814"/>
      <c r="G6" s="814"/>
    </row>
    <row r="7" spans="1:7" s="2" customFormat="1" x14ac:dyDescent="0.25">
      <c r="A7" s="6" t="s">
        <v>11</v>
      </c>
      <c r="B7" s="699" t="s">
        <v>1413</v>
      </c>
      <c r="C7" s="699"/>
      <c r="D7" s="699"/>
      <c r="E7" s="699"/>
      <c r="F7" s="699"/>
      <c r="G7" s="699"/>
    </row>
    <row r="8" spans="1:7" s="2" customFormat="1" ht="28.5" customHeight="1" x14ac:dyDescent="0.25">
      <c r="A8" s="6" t="s">
        <v>15</v>
      </c>
      <c r="B8" s="704" t="s">
        <v>200</v>
      </c>
      <c r="C8" s="704"/>
      <c r="D8" s="704"/>
      <c r="E8" s="704"/>
      <c r="F8" s="704"/>
      <c r="G8" s="704"/>
    </row>
    <row r="9" spans="1:7" s="2" customFormat="1" x14ac:dyDescent="0.25">
      <c r="A9" s="6" t="s">
        <v>17</v>
      </c>
      <c r="B9" s="699" t="s">
        <v>18</v>
      </c>
      <c r="C9" s="699"/>
      <c r="D9" s="699"/>
      <c r="E9" s="699"/>
      <c r="F9" s="699"/>
      <c r="G9" s="699"/>
    </row>
    <row r="10" spans="1:7" s="2" customFormat="1" x14ac:dyDescent="0.25">
      <c r="A10" s="6" t="s">
        <v>19</v>
      </c>
      <c r="B10" s="699" t="s">
        <v>70</v>
      </c>
      <c r="C10" s="699"/>
      <c r="D10" s="699"/>
      <c r="E10" s="699"/>
      <c r="F10" s="699"/>
      <c r="G10" s="699"/>
    </row>
    <row r="11" spans="1:7" s="2" customFormat="1" x14ac:dyDescent="0.25">
      <c r="A11" s="6" t="s">
        <v>22</v>
      </c>
      <c r="B11" s="688" t="s">
        <v>31</v>
      </c>
      <c r="C11" s="688"/>
      <c r="D11" s="688"/>
      <c r="E11" s="688"/>
      <c r="F11" s="688"/>
      <c r="G11" s="688"/>
    </row>
    <row r="12" spans="1:7" s="2" customFormat="1" x14ac:dyDescent="0.25">
      <c r="A12" s="6" t="s">
        <v>26</v>
      </c>
      <c r="B12" s="699" t="s">
        <v>210</v>
      </c>
      <c r="C12" s="699"/>
      <c r="D12" s="699"/>
      <c r="E12" s="699"/>
      <c r="F12" s="699"/>
      <c r="G12" s="699"/>
    </row>
    <row r="13" spans="1:7" s="2" customFormat="1" x14ac:dyDescent="0.25">
      <c r="A13" s="6" t="s">
        <v>28</v>
      </c>
      <c r="B13" s="690" t="s">
        <v>1417</v>
      </c>
      <c r="C13" s="690"/>
      <c r="D13" s="690"/>
      <c r="E13" s="690"/>
      <c r="F13" s="690"/>
      <c r="G13" s="690"/>
    </row>
    <row r="14" spans="1:7" s="2" customFormat="1" x14ac:dyDescent="0.25">
      <c r="A14" s="6" t="s">
        <v>30</v>
      </c>
      <c r="B14" s="688" t="s">
        <v>1422</v>
      </c>
      <c r="C14" s="688"/>
      <c r="D14" s="688"/>
      <c r="E14" s="688"/>
      <c r="F14" s="688"/>
      <c r="G14" s="688"/>
    </row>
    <row r="15" spans="1:7" s="2" customFormat="1" x14ac:dyDescent="0.25">
      <c r="A15" s="6" t="s">
        <v>32</v>
      </c>
      <c r="B15" s="699" t="s">
        <v>207</v>
      </c>
      <c r="C15" s="699"/>
      <c r="D15" s="699"/>
      <c r="E15" s="699"/>
      <c r="F15" s="699"/>
      <c r="G15" s="699"/>
    </row>
    <row r="16" spans="1:7" s="2" customFormat="1" x14ac:dyDescent="0.25">
      <c r="A16" s="6" t="s">
        <v>35</v>
      </c>
      <c r="B16" s="688"/>
      <c r="C16" s="688"/>
      <c r="D16" s="688"/>
      <c r="E16" s="688"/>
      <c r="F16" s="688"/>
      <c r="G16" s="688"/>
    </row>
    <row r="17" spans="1:7" s="2" customFormat="1" x14ac:dyDescent="0.25">
      <c r="A17" s="6" t="s">
        <v>36</v>
      </c>
      <c r="B17" s="688" t="s">
        <v>1420</v>
      </c>
      <c r="C17" s="688"/>
      <c r="D17" s="688"/>
      <c r="E17" s="688"/>
      <c r="F17" s="688"/>
      <c r="G17" s="688"/>
    </row>
    <row r="18" spans="1:7" x14ac:dyDescent="0.25">
      <c r="A18" s="7" t="s">
        <v>37</v>
      </c>
      <c r="C18" s="8"/>
      <c r="D18" s="8"/>
      <c r="E18" s="8"/>
      <c r="F18" s="8"/>
      <c r="G18" s="8"/>
    </row>
    <row r="19" spans="1:7" x14ac:dyDescent="0.25">
      <c r="A19" s="6" t="s">
        <v>43</v>
      </c>
      <c r="C19" s="10"/>
      <c r="D19" s="10"/>
      <c r="E19" s="10"/>
      <c r="F19" s="11"/>
      <c r="G19" s="11"/>
    </row>
    <row r="20" spans="1:7" x14ac:dyDescent="0.25">
      <c r="A20" s="6" t="s">
        <v>44</v>
      </c>
      <c r="C20" s="10"/>
      <c r="D20" s="10"/>
      <c r="E20" s="10"/>
      <c r="F20" s="10"/>
      <c r="G20" s="10"/>
    </row>
    <row r="21" spans="1:7" x14ac:dyDescent="0.25">
      <c r="A21" s="6" t="s">
        <v>45</v>
      </c>
      <c r="C21" s="12"/>
      <c r="D21" s="12"/>
      <c r="E21" s="12"/>
      <c r="F21" s="12"/>
      <c r="G21" s="12"/>
    </row>
    <row r="22" spans="1:7" x14ac:dyDescent="0.25">
      <c r="A22" s="6" t="s">
        <v>46</v>
      </c>
      <c r="C22" s="10"/>
      <c r="D22" s="10"/>
      <c r="E22" s="10"/>
      <c r="F22" s="9"/>
      <c r="G22" s="9"/>
    </row>
    <row r="23" spans="1:7" x14ac:dyDescent="0.25">
      <c r="A23" s="6" t="s">
        <v>47</v>
      </c>
      <c r="C23" s="12"/>
      <c r="D23" s="12"/>
      <c r="E23" s="12"/>
      <c r="F23" s="12"/>
      <c r="G23" s="12"/>
    </row>
    <row r="24" spans="1:7" x14ac:dyDescent="0.25">
      <c r="A24" s="6" t="s">
        <v>48</v>
      </c>
      <c r="C24" s="13"/>
      <c r="D24" s="13"/>
      <c r="E24" s="13"/>
      <c r="F24" s="13"/>
      <c r="G24" s="13"/>
    </row>
    <row r="25" spans="1:7" x14ac:dyDescent="0.25">
      <c r="A25" s="6" t="s">
        <v>49</v>
      </c>
      <c r="C25" s="12"/>
      <c r="D25" s="12"/>
      <c r="E25" s="12"/>
      <c r="F25" s="12"/>
      <c r="G25" s="12"/>
    </row>
    <row r="26" spans="1:7" x14ac:dyDescent="0.25">
      <c r="A26" s="7" t="s">
        <v>50</v>
      </c>
      <c r="B26" s="16" t="s">
        <v>2</v>
      </c>
      <c r="C26" s="677"/>
      <c r="D26" s="677"/>
      <c r="E26" s="677"/>
      <c r="F26" s="677"/>
      <c r="G26" s="677"/>
    </row>
    <row r="27" spans="1:7" x14ac:dyDescent="0.25">
      <c r="A27" s="15" t="s">
        <v>52</v>
      </c>
      <c r="B27" s="17"/>
      <c r="C27" s="8"/>
      <c r="D27" s="8"/>
      <c r="E27" s="8"/>
      <c r="F27" s="8"/>
      <c r="G27" s="8"/>
    </row>
    <row r="28" spans="1:7" x14ac:dyDescent="0.25">
      <c r="A28" s="4"/>
      <c r="B28" s="17"/>
      <c r="C28" s="13"/>
      <c r="D28" s="13"/>
      <c r="E28" s="13"/>
      <c r="F28" s="13"/>
      <c r="G28" s="13"/>
    </row>
    <row r="29" spans="1:7" x14ac:dyDescent="0.25">
      <c r="A29" s="22"/>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8"/>
      <c r="D32" s="11"/>
      <c r="E32" s="11"/>
      <c r="F32" s="11"/>
      <c r="G32" s="11"/>
    </row>
    <row r="33" spans="1:7" x14ac:dyDescent="0.25">
      <c r="A33" s="24"/>
      <c r="B33" s="19"/>
      <c r="C33" s="13"/>
      <c r="D33" s="13"/>
      <c r="E33" s="13"/>
      <c r="F33" s="13"/>
      <c r="G33" s="13"/>
    </row>
    <row r="34" spans="1:7" x14ac:dyDescent="0.25">
      <c r="A34" s="19" t="s">
        <v>53</v>
      </c>
      <c r="C34" s="20"/>
      <c r="D34" s="20"/>
      <c r="E34" s="20"/>
      <c r="F34" s="20"/>
      <c r="G34" s="20"/>
    </row>
  </sheetData>
  <mergeCells count="16">
    <mergeCell ref="B14:G14"/>
    <mergeCell ref="B15:G15"/>
    <mergeCell ref="B16:G16"/>
    <mergeCell ref="C26:G26"/>
    <mergeCell ref="B17:G17"/>
    <mergeCell ref="B13:G13"/>
    <mergeCell ref="B3:G3"/>
    <mergeCell ref="B5:G5"/>
    <mergeCell ref="B6:G6"/>
    <mergeCell ref="B7:G7"/>
    <mergeCell ref="B8:G8"/>
    <mergeCell ref="B9:G9"/>
    <mergeCell ref="B10:G10"/>
    <mergeCell ref="B11:G11"/>
    <mergeCell ref="B12:G12"/>
    <mergeCell ref="B4:G4"/>
  </mergeCells>
  <dataValidations count="1">
    <dataValidation type="list" allowBlank="1" showInputMessage="1" showErrorMessage="1" sqref="B9:G9" xr:uid="{00000000-0002-0000-2D03-000000000000}">
      <formula1>#REF!</formula1>
    </dataValidation>
  </dataValidations>
  <hyperlinks>
    <hyperlink ref="B1" location="Index" display="Index" xr:uid="{00000000-0004-0000-2D03-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3-000001000000}">
          <x14:formula1>
            <xm:f>Notes!$J$32:$J$37</xm:f>
          </x14:formula1>
          <xm:sqref>B5:G5</xm:sqref>
        </x14:dataValidation>
      </x14:dataValidations>
    </ext>
  </extLst>
</worksheet>
</file>

<file path=xl/worksheets/sheet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3-000000000000}">
  <sheetPr>
    <tabColor rgb="FF00B0F0"/>
  </sheetPr>
  <dimension ref="A1:L35"/>
  <sheetViews>
    <sheetView workbookViewId="0">
      <pane xSplit="1" ySplit="2" topLeftCell="B12" activePane="bottomRight" state="frozen"/>
      <selection activeCell="B12" sqref="B12:G12"/>
      <selection pane="topRight" activeCell="B12" sqref="B12:G12"/>
      <selection pane="bottomLeft" activeCell="B12" sqref="B12:G12"/>
      <selection pane="bottomRight" activeCell="B16" sqref="B16:G16"/>
    </sheetView>
  </sheetViews>
  <sheetFormatPr defaultRowHeight="15" x14ac:dyDescent="0.25"/>
  <cols>
    <col min="1" max="1" width="42.5703125" bestFit="1" customWidth="1"/>
    <col min="2" max="2" width="40.28515625" customWidth="1"/>
    <col min="7" max="7" width="13.42578125" customWidth="1"/>
    <col min="10" max="10" width="5.85546875" bestFit="1" customWidth="1"/>
    <col min="11" max="11" width="27.85546875" bestFit="1" customWidth="1"/>
  </cols>
  <sheetData>
    <row r="1" spans="1:12" ht="18.75" x14ac:dyDescent="0.25">
      <c r="A1" s="1" t="s">
        <v>0</v>
      </c>
      <c r="B1" s="27" t="s">
        <v>183</v>
      </c>
      <c r="E1" s="3"/>
      <c r="F1" s="3"/>
    </row>
    <row r="2" spans="1:12" x14ac:dyDescent="0.25">
      <c r="B2" s="4"/>
      <c r="C2" s="4"/>
      <c r="D2" s="4"/>
      <c r="E2" s="4"/>
      <c r="F2" s="4"/>
    </row>
    <row r="3" spans="1:12" s="2" customFormat="1" x14ac:dyDescent="0.25">
      <c r="A3" s="5" t="s">
        <v>1</v>
      </c>
      <c r="B3" s="702" t="s">
        <v>211</v>
      </c>
      <c r="C3" s="702"/>
      <c r="D3" s="702"/>
      <c r="E3" s="702"/>
      <c r="F3" s="702"/>
      <c r="G3" s="702"/>
    </row>
    <row r="4" spans="1:12" s="2" customFormat="1" x14ac:dyDescent="0.25">
      <c r="A4" s="6" t="s">
        <v>2</v>
      </c>
      <c r="B4" s="699" t="s">
        <v>212</v>
      </c>
      <c r="C4" s="699"/>
      <c r="D4" s="699"/>
      <c r="E4" s="699"/>
      <c r="F4" s="699"/>
      <c r="G4" s="699"/>
    </row>
    <row r="5" spans="1:12" s="2" customFormat="1" x14ac:dyDescent="0.25">
      <c r="A5" s="6" t="s">
        <v>5</v>
      </c>
      <c r="B5" s="699" t="s">
        <v>16</v>
      </c>
      <c r="C5" s="699"/>
      <c r="D5" s="699"/>
      <c r="E5" s="699"/>
      <c r="F5" s="699"/>
      <c r="G5" s="699"/>
    </row>
    <row r="6" spans="1:12" s="2" customFormat="1" x14ac:dyDescent="0.25">
      <c r="A6" s="6" t="s">
        <v>8</v>
      </c>
      <c r="B6" s="814">
        <v>43983</v>
      </c>
      <c r="C6" s="814"/>
      <c r="D6" s="814"/>
      <c r="E6" s="814"/>
      <c r="F6" s="814"/>
      <c r="G6" s="814"/>
    </row>
    <row r="7" spans="1:12" s="2" customFormat="1" x14ac:dyDescent="0.25">
      <c r="A7" s="6" t="s">
        <v>11</v>
      </c>
      <c r="B7" s="699" t="s">
        <v>198</v>
      </c>
      <c r="C7" s="699"/>
      <c r="D7" s="699"/>
      <c r="E7" s="699"/>
      <c r="F7" s="699"/>
      <c r="G7" s="699"/>
    </row>
    <row r="8" spans="1:12" s="2" customFormat="1" x14ac:dyDescent="0.25">
      <c r="A8" s="6" t="s">
        <v>13</v>
      </c>
      <c r="B8" s="699" t="s">
        <v>199</v>
      </c>
      <c r="C8" s="699"/>
      <c r="D8" s="699"/>
      <c r="E8" s="699"/>
      <c r="F8" s="699"/>
      <c r="G8" s="699"/>
    </row>
    <row r="9" spans="1:12" s="2" customFormat="1" ht="31.5" customHeight="1" x14ac:dyDescent="0.25">
      <c r="A9" s="6" t="s">
        <v>15</v>
      </c>
      <c r="B9" s="704" t="s">
        <v>200</v>
      </c>
      <c r="C9" s="704"/>
      <c r="D9" s="704"/>
      <c r="E9" s="704"/>
      <c r="F9" s="704"/>
      <c r="G9" s="704"/>
    </row>
    <row r="10" spans="1:12" s="2" customFormat="1" x14ac:dyDescent="0.25">
      <c r="A10" s="6" t="s">
        <v>17</v>
      </c>
      <c r="B10" s="699" t="s">
        <v>18</v>
      </c>
      <c r="C10" s="699"/>
      <c r="D10" s="699"/>
      <c r="E10" s="699"/>
      <c r="F10" s="699"/>
      <c r="G10" s="699"/>
      <c r="J10" t="s">
        <v>191</v>
      </c>
      <c r="K10" t="s">
        <v>192</v>
      </c>
      <c r="L10" s="114" t="s">
        <v>1378</v>
      </c>
    </row>
    <row r="11" spans="1:12" s="2" customFormat="1" x14ac:dyDescent="0.25">
      <c r="A11" s="6" t="s">
        <v>19</v>
      </c>
      <c r="B11" s="699" t="s">
        <v>70</v>
      </c>
      <c r="C11" s="699"/>
      <c r="D11" s="699"/>
      <c r="E11" s="699"/>
      <c r="F11" s="699"/>
      <c r="G11" s="699"/>
      <c r="J11" t="s">
        <v>58</v>
      </c>
      <c r="K11" t="s">
        <v>197</v>
      </c>
    </row>
    <row r="12" spans="1:12" s="2" customFormat="1" x14ac:dyDescent="0.25">
      <c r="A12" s="6" t="s">
        <v>22</v>
      </c>
      <c r="B12" s="688"/>
      <c r="C12" s="688"/>
      <c r="D12" s="688"/>
      <c r="E12" s="688"/>
      <c r="F12" s="688"/>
      <c r="G12" s="688"/>
      <c r="J12" t="s">
        <v>59</v>
      </c>
      <c r="K12" t="s">
        <v>196</v>
      </c>
    </row>
    <row r="13" spans="1:12" s="2" customFormat="1" x14ac:dyDescent="0.25">
      <c r="A13" s="6" t="s">
        <v>26</v>
      </c>
      <c r="B13" s="699" t="s">
        <v>216</v>
      </c>
      <c r="C13" s="699"/>
      <c r="D13" s="699"/>
      <c r="E13" s="699"/>
      <c r="F13" s="699"/>
      <c r="G13" s="699"/>
      <c r="J13" t="s">
        <v>60</v>
      </c>
      <c r="K13" t="s">
        <v>213</v>
      </c>
    </row>
    <row r="14" spans="1:12" s="2" customFormat="1" x14ac:dyDescent="0.25">
      <c r="A14" s="6" t="s">
        <v>28</v>
      </c>
      <c r="B14" s="2" t="s">
        <v>1417</v>
      </c>
      <c r="J14" s="115" t="s">
        <v>61</v>
      </c>
      <c r="K14" s="115" t="s">
        <v>214</v>
      </c>
    </row>
    <row r="15" spans="1:12" s="2" customFormat="1" x14ac:dyDescent="0.25">
      <c r="A15" s="6" t="s">
        <v>30</v>
      </c>
      <c r="B15" s="688"/>
      <c r="C15" s="688"/>
      <c r="D15" s="688"/>
      <c r="E15" s="688"/>
      <c r="F15" s="688"/>
      <c r="G15" s="688"/>
      <c r="J15" s="115" t="s">
        <v>62</v>
      </c>
      <c r="K15" s="115" t="s">
        <v>215</v>
      </c>
    </row>
    <row r="16" spans="1:12" s="2" customFormat="1" x14ac:dyDescent="0.25">
      <c r="A16" s="6" t="s">
        <v>32</v>
      </c>
      <c r="B16" s="688" t="s">
        <v>217</v>
      </c>
      <c r="C16" s="688"/>
      <c r="D16" s="688"/>
      <c r="E16" s="688"/>
      <c r="F16" s="688"/>
      <c r="G16" s="688"/>
      <c r="J16" t="s">
        <v>77</v>
      </c>
      <c r="K16" t="s">
        <v>136</v>
      </c>
    </row>
    <row r="17" spans="1:7" s="2" customFormat="1" x14ac:dyDescent="0.25">
      <c r="A17" s="6" t="s">
        <v>35</v>
      </c>
      <c r="B17" s="688"/>
      <c r="C17" s="688"/>
      <c r="D17" s="688"/>
      <c r="E17" s="688"/>
      <c r="F17" s="688"/>
      <c r="G17" s="688"/>
    </row>
    <row r="18" spans="1:7" s="2" customFormat="1" x14ac:dyDescent="0.25">
      <c r="A18" s="6" t="s">
        <v>36</v>
      </c>
      <c r="B18" s="688"/>
      <c r="C18" s="688"/>
      <c r="D18" s="688"/>
      <c r="E18" s="688"/>
      <c r="F18" s="688"/>
      <c r="G18" s="688"/>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6">
    <mergeCell ref="B15:G15"/>
    <mergeCell ref="B17:G17"/>
    <mergeCell ref="C27:G27"/>
    <mergeCell ref="B18:G18"/>
    <mergeCell ref="B16:G16"/>
    <mergeCell ref="B3:G3"/>
    <mergeCell ref="B5:G5"/>
    <mergeCell ref="B6:G6"/>
    <mergeCell ref="B7:G7"/>
    <mergeCell ref="B8:G8"/>
    <mergeCell ref="B4:G4"/>
    <mergeCell ref="B9:G9"/>
    <mergeCell ref="B10:G10"/>
    <mergeCell ref="B11:G11"/>
    <mergeCell ref="B12:G12"/>
    <mergeCell ref="B13:G13"/>
  </mergeCells>
  <hyperlinks>
    <hyperlink ref="B1" location="Index" display="Index" xr:uid="{00000000-0004-0000-2E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E03-000000000000}">
          <x14:formula1>
            <xm:f>Notes!$J$32:$J$37</xm:f>
          </x14:formula1>
          <xm:sqref>B5:G5</xm:sqref>
        </x14:dataValidation>
      </x14:dataValidations>
    </ext>
  </extLst>
</worksheet>
</file>

<file path=xl/worksheets/sheet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3-000000000000}">
  <sheetPr>
    <tabColor rgb="FF00B0F0"/>
  </sheetPr>
  <dimension ref="A1:I35"/>
  <sheetViews>
    <sheetView workbookViewId="0">
      <pane xSplit="1" ySplit="2" topLeftCell="B3" activePane="bottomRight" state="frozen"/>
      <selection activeCell="B12" sqref="B12:G12"/>
      <selection pane="topRight" activeCell="B12" sqref="B12:G12"/>
      <selection pane="bottomLeft" activeCell="B12" sqref="B12:G12"/>
      <selection pane="bottomRight" activeCell="B15" sqref="B15:G15"/>
    </sheetView>
  </sheetViews>
  <sheetFormatPr defaultRowHeight="15" x14ac:dyDescent="0.25"/>
  <cols>
    <col min="1" max="1" width="42.5703125" bestFit="1" customWidth="1"/>
    <col min="2" max="2" width="49.28515625" customWidth="1"/>
    <col min="7" max="7" width="13.42578125" customWidth="1"/>
  </cols>
  <sheetData>
    <row r="1" spans="1:9" ht="18.75" x14ac:dyDescent="0.25">
      <c r="A1" s="1" t="s">
        <v>0</v>
      </c>
      <c r="B1" s="27" t="s">
        <v>183</v>
      </c>
      <c r="E1" s="3"/>
      <c r="F1" s="3"/>
    </row>
    <row r="2" spans="1:9" x14ac:dyDescent="0.25">
      <c r="B2" s="4"/>
      <c r="C2" s="4"/>
      <c r="D2" s="4"/>
      <c r="E2" s="4"/>
      <c r="F2" s="4"/>
    </row>
    <row r="3" spans="1:9" s="2" customFormat="1" x14ac:dyDescent="0.25">
      <c r="A3" s="5" t="s">
        <v>1</v>
      </c>
      <c r="B3" s="702" t="s">
        <v>218</v>
      </c>
      <c r="C3" s="702"/>
      <c r="D3" s="702"/>
      <c r="E3" s="702"/>
      <c r="F3" s="702"/>
      <c r="G3" s="702"/>
    </row>
    <row r="4" spans="1:9" s="2" customFormat="1" x14ac:dyDescent="0.25">
      <c r="A4" s="6" t="s">
        <v>2</v>
      </c>
      <c r="B4" s="699" t="s">
        <v>219</v>
      </c>
      <c r="C4" s="699"/>
      <c r="D4" s="699"/>
      <c r="E4" s="699"/>
      <c r="F4" s="699"/>
      <c r="G4" s="699"/>
    </row>
    <row r="5" spans="1:9" s="2" customFormat="1" x14ac:dyDescent="0.25">
      <c r="A5" s="6" t="s">
        <v>5</v>
      </c>
      <c r="B5" s="699" t="s">
        <v>6</v>
      </c>
      <c r="C5" s="699"/>
      <c r="D5" s="699"/>
      <c r="E5" s="699"/>
      <c r="F5" s="699"/>
      <c r="G5" s="699"/>
    </row>
    <row r="6" spans="1:9" s="2" customFormat="1" x14ac:dyDescent="0.25">
      <c r="A6" s="6" t="s">
        <v>8</v>
      </c>
      <c r="B6" s="814"/>
      <c r="C6" s="814"/>
      <c r="D6" s="814"/>
      <c r="E6" s="814"/>
      <c r="F6" s="814"/>
      <c r="G6" s="814"/>
    </row>
    <row r="7" spans="1:9" s="2" customFormat="1" x14ac:dyDescent="0.25">
      <c r="A7" s="6" t="s">
        <v>11</v>
      </c>
      <c r="B7" s="699" t="s">
        <v>198</v>
      </c>
      <c r="C7" s="699"/>
      <c r="D7" s="699"/>
      <c r="E7" s="699"/>
      <c r="F7" s="699"/>
      <c r="G7" s="699"/>
    </row>
    <row r="8" spans="1:9" s="2" customFormat="1" x14ac:dyDescent="0.25">
      <c r="A8" s="6" t="s">
        <v>13</v>
      </c>
      <c r="B8" s="699" t="s">
        <v>199</v>
      </c>
      <c r="C8" s="699"/>
      <c r="D8" s="699"/>
      <c r="E8" s="699"/>
      <c r="F8" s="699"/>
      <c r="G8" s="699"/>
    </row>
    <row r="9" spans="1:9" s="2" customFormat="1" x14ac:dyDescent="0.25">
      <c r="A9" s="6" t="s">
        <v>15</v>
      </c>
      <c r="B9" s="704" t="s">
        <v>200</v>
      </c>
      <c r="C9" s="704"/>
      <c r="D9" s="704"/>
      <c r="E9" s="704"/>
      <c r="F9" s="704"/>
      <c r="G9" s="704"/>
    </row>
    <row r="10" spans="1:9" s="2" customFormat="1" x14ac:dyDescent="0.25">
      <c r="A10" s="6" t="s">
        <v>17</v>
      </c>
      <c r="B10" s="699" t="s">
        <v>18</v>
      </c>
      <c r="C10" s="699"/>
      <c r="D10" s="699"/>
      <c r="E10" s="699"/>
      <c r="F10" s="699"/>
      <c r="G10" s="699"/>
      <c r="H10" t="s">
        <v>191</v>
      </c>
      <c r="I10" t="s">
        <v>192</v>
      </c>
    </row>
    <row r="11" spans="1:9" s="2" customFormat="1" x14ac:dyDescent="0.25">
      <c r="A11" s="6" t="s">
        <v>19</v>
      </c>
      <c r="B11" s="699" t="s">
        <v>70</v>
      </c>
      <c r="C11" s="699"/>
      <c r="D11" s="699"/>
      <c r="E11" s="699"/>
      <c r="F11" s="699"/>
      <c r="G11" s="699"/>
      <c r="H11" t="s">
        <v>58</v>
      </c>
      <c r="I11" t="s">
        <v>197</v>
      </c>
    </row>
    <row r="12" spans="1:9" s="2" customFormat="1" x14ac:dyDescent="0.25">
      <c r="A12" s="6" t="s">
        <v>22</v>
      </c>
      <c r="B12" s="688"/>
      <c r="C12" s="688"/>
      <c r="D12" s="688"/>
      <c r="E12" s="688"/>
      <c r="F12" s="688"/>
      <c r="G12" s="688"/>
      <c r="H12" t="s">
        <v>59</v>
      </c>
      <c r="I12" t="s">
        <v>196</v>
      </c>
    </row>
    <row r="13" spans="1:9" s="2" customFormat="1" x14ac:dyDescent="0.25">
      <c r="A13" s="6" t="s">
        <v>26</v>
      </c>
      <c r="B13" s="699" t="s">
        <v>220</v>
      </c>
      <c r="C13" s="699"/>
      <c r="D13" s="699"/>
      <c r="E13" s="699"/>
      <c r="F13" s="699"/>
      <c r="G13" s="699"/>
      <c r="H13" t="s">
        <v>60</v>
      </c>
      <c r="I13" t="s">
        <v>213</v>
      </c>
    </row>
    <row r="14" spans="1:9" s="2" customFormat="1" x14ac:dyDescent="0.25">
      <c r="A14" s="6" t="s">
        <v>28</v>
      </c>
      <c r="B14" s="2" t="s">
        <v>1417</v>
      </c>
      <c r="H14" s="115" t="s">
        <v>61</v>
      </c>
      <c r="I14" s="115" t="s">
        <v>214</v>
      </c>
    </row>
    <row r="15" spans="1:9" s="2" customFormat="1" x14ac:dyDescent="0.25">
      <c r="A15" s="6" t="s">
        <v>30</v>
      </c>
      <c r="B15" s="688"/>
      <c r="C15" s="688"/>
      <c r="D15" s="688"/>
      <c r="E15" s="688"/>
      <c r="F15" s="688"/>
      <c r="G15" s="688"/>
      <c r="H15" s="115" t="s">
        <v>62</v>
      </c>
      <c r="I15" s="115" t="s">
        <v>215</v>
      </c>
    </row>
    <row r="16" spans="1:9" s="2" customFormat="1" x14ac:dyDescent="0.25">
      <c r="A16" s="6" t="s">
        <v>32</v>
      </c>
      <c r="B16" s="688" t="s">
        <v>218</v>
      </c>
      <c r="C16" s="688"/>
      <c r="D16" s="688"/>
      <c r="E16" s="688"/>
      <c r="F16" s="688"/>
      <c r="G16" s="688"/>
      <c r="H16" t="s">
        <v>77</v>
      </c>
      <c r="I16" t="s">
        <v>136</v>
      </c>
    </row>
    <row r="17" spans="1:7" s="2" customFormat="1" x14ac:dyDescent="0.25">
      <c r="A17" s="6" t="s">
        <v>35</v>
      </c>
      <c r="B17" s="688"/>
      <c r="C17" s="688"/>
      <c r="D17" s="688"/>
      <c r="E17" s="688"/>
      <c r="F17" s="688"/>
      <c r="G17" s="688"/>
    </row>
    <row r="18" spans="1:7" s="2" customFormat="1" x14ac:dyDescent="0.25">
      <c r="A18" s="6" t="s">
        <v>36</v>
      </c>
      <c r="B18" s="688"/>
      <c r="C18" s="688"/>
      <c r="D18" s="688"/>
      <c r="E18" s="688"/>
      <c r="F18" s="688"/>
      <c r="G18" s="688"/>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6">
    <mergeCell ref="B15:G15"/>
    <mergeCell ref="B17:G17"/>
    <mergeCell ref="C27:G27"/>
    <mergeCell ref="B18:G18"/>
    <mergeCell ref="B16:G16"/>
    <mergeCell ref="B3:G3"/>
    <mergeCell ref="B5:G5"/>
    <mergeCell ref="B6:G6"/>
    <mergeCell ref="B7:G7"/>
    <mergeCell ref="B8:G8"/>
    <mergeCell ref="B4:G4"/>
    <mergeCell ref="B9:G9"/>
    <mergeCell ref="B10:G10"/>
    <mergeCell ref="B11:G11"/>
    <mergeCell ref="B12:G12"/>
    <mergeCell ref="B13:G13"/>
  </mergeCells>
  <dataValidations count="1">
    <dataValidation type="list" allowBlank="1" showInputMessage="1" showErrorMessage="1" sqref="B10:G10 B12:G12" xr:uid="{00000000-0002-0000-2F03-000000000000}">
      <formula1>#REF!</formula1>
    </dataValidation>
  </dataValidations>
  <hyperlinks>
    <hyperlink ref="B1" location="Index" display="Index" xr:uid="{00000000-0004-0000-2F03-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F03-000001000000}">
          <x14:formula1>
            <xm:f>Notes!$J$32:$J$37</xm:f>
          </x14:formula1>
          <xm:sqref>B5:G5</xm:sqref>
        </x14:dataValidation>
      </x14:dataValidations>
    </ext>
  </extLst>
</worksheet>
</file>

<file path=xl/worksheets/sheet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3-000000000000}">
  <sheetPr>
    <tabColor rgb="FF00B0F0"/>
  </sheetPr>
  <dimension ref="A1:L35"/>
  <sheetViews>
    <sheetView workbookViewId="0">
      <pane xSplit="1" ySplit="3" topLeftCell="B16" activePane="bottomRight" state="frozen"/>
      <selection activeCell="B12" sqref="B12:G12"/>
      <selection pane="topRight" activeCell="B12" sqref="B12:G12"/>
      <selection pane="bottomLeft" activeCell="B12" sqref="B12:G12"/>
      <selection pane="bottomRight" activeCell="B15" sqref="B15:G15"/>
    </sheetView>
  </sheetViews>
  <sheetFormatPr defaultRowHeight="15" x14ac:dyDescent="0.25"/>
  <cols>
    <col min="1" max="1" width="42.5703125" bestFit="1" customWidth="1"/>
    <col min="2" max="2" width="39.85546875" customWidth="1"/>
    <col min="7" max="7" width="13.42578125" customWidth="1"/>
    <col min="10" max="10" width="5.85546875" bestFit="1" customWidth="1"/>
    <col min="11" max="11" width="27.85546875" bestFit="1" customWidth="1"/>
  </cols>
  <sheetData>
    <row r="1" spans="1:12" ht="18.75" x14ac:dyDescent="0.25">
      <c r="A1" s="1" t="s">
        <v>0</v>
      </c>
      <c r="B1" s="27" t="s">
        <v>183</v>
      </c>
      <c r="E1" s="3"/>
      <c r="F1" s="3"/>
    </row>
    <row r="2" spans="1:12" x14ac:dyDescent="0.25">
      <c r="B2" s="4"/>
      <c r="C2" s="4"/>
      <c r="D2" s="4"/>
      <c r="E2" s="4"/>
      <c r="F2" s="4"/>
    </row>
    <row r="3" spans="1:12" s="2" customFormat="1" x14ac:dyDescent="0.25">
      <c r="A3" s="5" t="s">
        <v>1</v>
      </c>
      <c r="B3" s="702" t="s">
        <v>221</v>
      </c>
      <c r="C3" s="702"/>
      <c r="D3" s="702"/>
      <c r="E3" s="702"/>
      <c r="F3" s="702"/>
      <c r="G3" s="702"/>
    </row>
    <row r="4" spans="1:12" s="2" customFormat="1" x14ac:dyDescent="0.25">
      <c r="A4" s="6" t="s">
        <v>2</v>
      </c>
      <c r="B4" s="699" t="s">
        <v>222</v>
      </c>
      <c r="C4" s="699"/>
      <c r="D4" s="699"/>
      <c r="E4" s="699"/>
      <c r="F4" s="699"/>
      <c r="G4" s="699"/>
    </row>
    <row r="5" spans="1:12" s="2" customFormat="1" x14ac:dyDescent="0.25">
      <c r="A5" s="6" t="s">
        <v>5</v>
      </c>
      <c r="B5" s="699" t="s">
        <v>16</v>
      </c>
      <c r="C5" s="699"/>
      <c r="D5" s="699"/>
      <c r="E5" s="699"/>
      <c r="F5" s="699"/>
      <c r="G5" s="699"/>
      <c r="J5" t="s">
        <v>191</v>
      </c>
      <c r="K5" t="s">
        <v>192</v>
      </c>
      <c r="L5" s="114" t="s">
        <v>1378</v>
      </c>
    </row>
    <row r="6" spans="1:12" s="2" customFormat="1" x14ac:dyDescent="0.25">
      <c r="A6" s="6" t="s">
        <v>8</v>
      </c>
      <c r="B6" s="814" t="s">
        <v>223</v>
      </c>
      <c r="C6" s="814"/>
      <c r="D6" s="814"/>
      <c r="E6" s="814"/>
      <c r="F6" s="814"/>
      <c r="G6" s="814"/>
      <c r="J6" t="s">
        <v>58</v>
      </c>
      <c r="K6" t="s">
        <v>197</v>
      </c>
    </row>
    <row r="7" spans="1:12" s="2" customFormat="1" x14ac:dyDescent="0.25">
      <c r="A7" s="6" t="s">
        <v>11</v>
      </c>
      <c r="B7" s="699" t="s">
        <v>198</v>
      </c>
      <c r="C7" s="699"/>
      <c r="D7" s="699"/>
      <c r="E7" s="699"/>
      <c r="F7" s="699"/>
      <c r="G7" s="699"/>
      <c r="J7" t="s">
        <v>59</v>
      </c>
      <c r="K7" t="s">
        <v>196</v>
      </c>
    </row>
    <row r="8" spans="1:12" s="2" customFormat="1" x14ac:dyDescent="0.25">
      <c r="A8" s="6" t="s">
        <v>13</v>
      </c>
      <c r="B8" s="699" t="s">
        <v>199</v>
      </c>
      <c r="C8" s="699"/>
      <c r="D8" s="699"/>
      <c r="E8" s="699"/>
      <c r="F8" s="699"/>
      <c r="G8" s="699"/>
      <c r="J8" t="s">
        <v>60</v>
      </c>
      <c r="K8" t="s">
        <v>213</v>
      </c>
    </row>
    <row r="9" spans="1:12" s="2" customFormat="1" x14ac:dyDescent="0.25">
      <c r="A9" s="6" t="s">
        <v>15</v>
      </c>
      <c r="B9" s="704" t="s">
        <v>200</v>
      </c>
      <c r="C9" s="704"/>
      <c r="D9" s="704"/>
      <c r="E9" s="704"/>
      <c r="F9" s="704"/>
      <c r="G9" s="704"/>
      <c r="J9" s="115" t="s">
        <v>61</v>
      </c>
      <c r="K9" s="115" t="s">
        <v>214</v>
      </c>
    </row>
    <row r="10" spans="1:12" s="2" customFormat="1" x14ac:dyDescent="0.25">
      <c r="A10" s="6" t="s">
        <v>17</v>
      </c>
      <c r="B10" s="699" t="s">
        <v>18</v>
      </c>
      <c r="C10" s="699"/>
      <c r="D10" s="699"/>
      <c r="E10" s="699"/>
      <c r="F10" s="699"/>
      <c r="G10" s="699"/>
      <c r="J10" s="115" t="s">
        <v>62</v>
      </c>
      <c r="K10" s="115" t="s">
        <v>215</v>
      </c>
    </row>
    <row r="11" spans="1:12" s="2" customFormat="1" x14ac:dyDescent="0.25">
      <c r="A11" s="6" t="s">
        <v>19</v>
      </c>
      <c r="B11" s="699" t="s">
        <v>70</v>
      </c>
      <c r="C11" s="699"/>
      <c r="D11" s="699"/>
      <c r="E11" s="699"/>
      <c r="F11" s="699"/>
      <c r="G11" s="699"/>
      <c r="J11" t="s">
        <v>77</v>
      </c>
      <c r="K11" t="s">
        <v>136</v>
      </c>
    </row>
    <row r="12" spans="1:12" s="2" customFormat="1" x14ac:dyDescent="0.25">
      <c r="A12" s="6" t="s">
        <v>22</v>
      </c>
      <c r="B12" s="688"/>
      <c r="C12" s="688"/>
      <c r="D12" s="688"/>
      <c r="E12" s="688"/>
      <c r="F12" s="688"/>
      <c r="G12" s="688"/>
    </row>
    <row r="13" spans="1:12" s="2" customFormat="1" x14ac:dyDescent="0.25">
      <c r="A13" s="6" t="s">
        <v>26</v>
      </c>
      <c r="B13" s="699" t="s">
        <v>224</v>
      </c>
      <c r="C13" s="699"/>
      <c r="D13" s="699"/>
      <c r="E13" s="699"/>
      <c r="F13" s="699"/>
      <c r="G13" s="699"/>
    </row>
    <row r="14" spans="1:12" s="2" customFormat="1" x14ac:dyDescent="0.25">
      <c r="A14" s="6" t="s">
        <v>28</v>
      </c>
      <c r="B14" s="688" t="s">
        <v>1417</v>
      </c>
      <c r="C14" s="688"/>
      <c r="D14" s="688"/>
      <c r="E14" s="688"/>
      <c r="F14" s="688"/>
      <c r="G14" s="688"/>
    </row>
    <row r="15" spans="1:12" s="2" customFormat="1" x14ac:dyDescent="0.25">
      <c r="A15" s="6" t="s">
        <v>30</v>
      </c>
      <c r="B15" s="688"/>
      <c r="C15" s="688"/>
      <c r="D15" s="688"/>
      <c r="E15" s="688"/>
      <c r="F15" s="688"/>
      <c r="G15" s="688"/>
    </row>
    <row r="16" spans="1:12" s="2" customFormat="1" x14ac:dyDescent="0.25">
      <c r="A16" s="6" t="s">
        <v>32</v>
      </c>
      <c r="B16" s="688" t="s">
        <v>221</v>
      </c>
      <c r="C16" s="688"/>
      <c r="D16" s="688"/>
      <c r="E16" s="688"/>
      <c r="F16" s="688"/>
      <c r="G16" s="688"/>
    </row>
    <row r="17" spans="1:7" s="2" customFormat="1" x14ac:dyDescent="0.25">
      <c r="A17" s="6" t="s">
        <v>35</v>
      </c>
      <c r="B17" s="688"/>
      <c r="C17" s="688"/>
      <c r="D17" s="688"/>
      <c r="E17" s="688"/>
      <c r="F17" s="688"/>
      <c r="G17" s="688"/>
    </row>
    <row r="18" spans="1:7" s="2" customFormat="1" x14ac:dyDescent="0.25">
      <c r="A18" s="6" t="s">
        <v>36</v>
      </c>
      <c r="B18" s="688"/>
      <c r="C18" s="688"/>
      <c r="D18" s="688"/>
      <c r="E18" s="688"/>
      <c r="F18" s="688"/>
      <c r="G18" s="688"/>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7">
    <mergeCell ref="B15:G15"/>
    <mergeCell ref="B16:G16"/>
    <mergeCell ref="B17:G17"/>
    <mergeCell ref="C27:G27"/>
    <mergeCell ref="B18:G18"/>
    <mergeCell ref="B14:G14"/>
    <mergeCell ref="B3:G3"/>
    <mergeCell ref="B5:G5"/>
    <mergeCell ref="B6:G6"/>
    <mergeCell ref="B7:G7"/>
    <mergeCell ref="B8:G8"/>
    <mergeCell ref="B9:G9"/>
    <mergeCell ref="B10:G10"/>
    <mergeCell ref="B11:G11"/>
    <mergeCell ref="B12:G12"/>
    <mergeCell ref="B13:G13"/>
    <mergeCell ref="B4:G4"/>
  </mergeCells>
  <dataValidations count="1">
    <dataValidation type="list" allowBlank="1" showInputMessage="1" showErrorMessage="1" sqref="B12:G12 B10:G10" xr:uid="{00000000-0002-0000-3003-000000000000}">
      <formula1>#REF!</formula1>
    </dataValidation>
  </dataValidations>
  <hyperlinks>
    <hyperlink ref="B1" location="Index" display="Index" xr:uid="{00000000-0004-0000-3003-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3-000001000000}">
          <x14:formula1>
            <xm:f>Notes!$J$32:$J$37</xm:f>
          </x14:formula1>
          <xm:sqref>B5:G5</xm:sqref>
        </x14:dataValidation>
      </x14:dataValidations>
    </ext>
  </extLst>
</worksheet>
</file>

<file path=xl/worksheets/sheet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3-000000000000}">
  <sheetPr>
    <tabColor rgb="FF00B0F0"/>
  </sheetPr>
  <dimension ref="A1:K35"/>
  <sheetViews>
    <sheetView workbookViewId="0">
      <pane xSplit="1" ySplit="2" topLeftCell="B3" activePane="bottomRight" state="frozen"/>
      <selection activeCell="B12" sqref="B12:G12"/>
      <selection pane="topRight" activeCell="B12" sqref="B12:G12"/>
      <selection pane="bottomLeft" activeCell="B12" sqref="B12:G12"/>
      <selection pane="bottomRight" activeCell="B15" sqref="B15:G15"/>
    </sheetView>
  </sheetViews>
  <sheetFormatPr defaultRowHeight="15" x14ac:dyDescent="0.25"/>
  <cols>
    <col min="1" max="1" width="42.5703125" bestFit="1" customWidth="1"/>
    <col min="2" max="2" width="51.5703125" customWidth="1"/>
    <col min="7" max="7" width="13.42578125" customWidth="1"/>
  </cols>
  <sheetData>
    <row r="1" spans="1:11" ht="18.75" x14ac:dyDescent="0.25">
      <c r="A1" s="1" t="s">
        <v>0</v>
      </c>
      <c r="B1" s="27" t="s">
        <v>183</v>
      </c>
      <c r="E1" s="3"/>
      <c r="F1" s="3"/>
    </row>
    <row r="2" spans="1:11" x14ac:dyDescent="0.25">
      <c r="B2" s="4"/>
      <c r="C2" s="4"/>
      <c r="D2" s="4"/>
      <c r="E2" s="4"/>
      <c r="F2" s="4"/>
    </row>
    <row r="3" spans="1:11" s="2" customFormat="1" x14ac:dyDescent="0.25">
      <c r="A3" s="5" t="s">
        <v>1</v>
      </c>
      <c r="B3" s="702" t="s">
        <v>224</v>
      </c>
      <c r="C3" s="702"/>
      <c r="D3" s="702"/>
      <c r="E3" s="702"/>
      <c r="F3" s="702"/>
      <c r="G3" s="702"/>
    </row>
    <row r="4" spans="1:11" s="2" customFormat="1" x14ac:dyDescent="0.25">
      <c r="A4" s="6" t="s">
        <v>2</v>
      </c>
      <c r="B4" s="699" t="s">
        <v>225</v>
      </c>
      <c r="C4" s="699"/>
      <c r="D4" s="699"/>
      <c r="E4" s="699"/>
      <c r="F4" s="699"/>
      <c r="G4" s="699"/>
      <c r="I4" t="s">
        <v>191</v>
      </c>
      <c r="J4" t="s">
        <v>192</v>
      </c>
      <c r="K4" s="114" t="s">
        <v>1378</v>
      </c>
    </row>
    <row r="5" spans="1:11" s="2" customFormat="1" x14ac:dyDescent="0.25">
      <c r="A5" s="6" t="s">
        <v>5</v>
      </c>
      <c r="B5" s="699" t="s">
        <v>6</v>
      </c>
      <c r="C5" s="699"/>
      <c r="D5" s="699"/>
      <c r="E5" s="699"/>
      <c r="F5" s="699"/>
      <c r="G5" s="699"/>
      <c r="I5" t="s">
        <v>58</v>
      </c>
      <c r="J5" t="s">
        <v>197</v>
      </c>
    </row>
    <row r="6" spans="1:11" s="2" customFormat="1" x14ac:dyDescent="0.25">
      <c r="A6" s="6" t="s">
        <v>8</v>
      </c>
      <c r="B6" s="814"/>
      <c r="C6" s="814"/>
      <c r="D6" s="814"/>
      <c r="E6" s="814"/>
      <c r="F6" s="814"/>
      <c r="G6" s="814"/>
      <c r="I6" t="s">
        <v>59</v>
      </c>
      <c r="J6" t="s">
        <v>196</v>
      </c>
    </row>
    <row r="7" spans="1:11" s="2" customFormat="1" x14ac:dyDescent="0.25">
      <c r="A7" s="6" t="s">
        <v>11</v>
      </c>
      <c r="B7" s="699" t="s">
        <v>198</v>
      </c>
      <c r="C7" s="699"/>
      <c r="D7" s="699"/>
      <c r="E7" s="699"/>
      <c r="F7" s="699"/>
      <c r="G7" s="699"/>
      <c r="I7" t="s">
        <v>60</v>
      </c>
      <c r="J7" t="s">
        <v>213</v>
      </c>
    </row>
    <row r="8" spans="1:11" s="2" customFormat="1" x14ac:dyDescent="0.25">
      <c r="A8" s="6" t="s">
        <v>13</v>
      </c>
      <c r="B8" s="699" t="s">
        <v>199</v>
      </c>
      <c r="C8" s="699"/>
      <c r="D8" s="699"/>
      <c r="E8" s="699"/>
      <c r="F8" s="699"/>
      <c r="G8" s="699"/>
      <c r="I8" s="115" t="s">
        <v>61</v>
      </c>
      <c r="J8" s="115" t="s">
        <v>214</v>
      </c>
    </row>
    <row r="9" spans="1:11" s="2" customFormat="1" ht="24.75" customHeight="1" x14ac:dyDescent="0.25">
      <c r="A9" s="6" t="s">
        <v>15</v>
      </c>
      <c r="B9" s="704" t="s">
        <v>200</v>
      </c>
      <c r="C9" s="704"/>
      <c r="D9" s="704"/>
      <c r="E9" s="704"/>
      <c r="F9" s="704"/>
      <c r="G9" s="704"/>
      <c r="I9" s="115" t="s">
        <v>62</v>
      </c>
      <c r="J9" s="115" t="s">
        <v>215</v>
      </c>
    </row>
    <row r="10" spans="1:11" s="2" customFormat="1" x14ac:dyDescent="0.25">
      <c r="A10" s="6" t="s">
        <v>17</v>
      </c>
      <c r="B10" s="699" t="s">
        <v>18</v>
      </c>
      <c r="C10" s="699"/>
      <c r="D10" s="699"/>
      <c r="E10" s="699"/>
      <c r="F10" s="699"/>
      <c r="G10" s="699"/>
      <c r="I10" t="s">
        <v>77</v>
      </c>
      <c r="J10" t="s">
        <v>136</v>
      </c>
    </row>
    <row r="11" spans="1:11" s="2" customFormat="1" x14ac:dyDescent="0.25">
      <c r="A11" s="6" t="s">
        <v>19</v>
      </c>
      <c r="B11" s="699" t="s">
        <v>70</v>
      </c>
      <c r="C11" s="699"/>
      <c r="D11" s="699"/>
      <c r="E11" s="699"/>
      <c r="F11" s="699"/>
      <c r="G11" s="699"/>
    </row>
    <row r="12" spans="1:11" s="2" customFormat="1" x14ac:dyDescent="0.25">
      <c r="A12" s="6" t="s">
        <v>22</v>
      </c>
      <c r="B12" s="688"/>
      <c r="C12" s="688"/>
      <c r="D12" s="688"/>
      <c r="E12" s="688"/>
      <c r="F12" s="688"/>
      <c r="G12" s="688"/>
    </row>
    <row r="13" spans="1:11" s="2" customFormat="1" x14ac:dyDescent="0.25">
      <c r="A13" s="6" t="s">
        <v>26</v>
      </c>
      <c r="B13" s="699" t="s">
        <v>221</v>
      </c>
      <c r="C13" s="699"/>
      <c r="D13" s="699"/>
      <c r="E13" s="699"/>
      <c r="F13" s="699"/>
      <c r="G13" s="699"/>
    </row>
    <row r="14" spans="1:11" s="2" customFormat="1" x14ac:dyDescent="0.25">
      <c r="A14" s="6" t="s">
        <v>28</v>
      </c>
      <c r="B14" s="2" t="s">
        <v>1417</v>
      </c>
    </row>
    <row r="15" spans="1:11" s="2" customFormat="1" x14ac:dyDescent="0.25">
      <c r="A15" s="6" t="s">
        <v>30</v>
      </c>
      <c r="B15" s="688"/>
      <c r="C15" s="688"/>
      <c r="D15" s="688"/>
      <c r="E15" s="688"/>
      <c r="F15" s="688"/>
      <c r="G15" s="688"/>
    </row>
    <row r="16" spans="1:11" s="2" customFormat="1" x14ac:dyDescent="0.25">
      <c r="A16" s="6" t="s">
        <v>32</v>
      </c>
      <c r="B16" s="688" t="s">
        <v>224</v>
      </c>
      <c r="C16" s="688"/>
      <c r="D16" s="688"/>
      <c r="E16" s="688"/>
      <c r="F16" s="688"/>
      <c r="G16" s="688"/>
    </row>
    <row r="17" spans="1:7" s="2" customFormat="1" x14ac:dyDescent="0.25">
      <c r="A17" s="6" t="s">
        <v>35</v>
      </c>
      <c r="B17" s="688"/>
      <c r="C17" s="688"/>
      <c r="D17" s="688"/>
      <c r="E17" s="688"/>
      <c r="F17" s="688"/>
      <c r="G17" s="688"/>
    </row>
    <row r="18" spans="1:7" s="2" customFormat="1" x14ac:dyDescent="0.25">
      <c r="A18" s="6" t="s">
        <v>36</v>
      </c>
      <c r="B18" s="688"/>
      <c r="C18" s="688"/>
      <c r="D18" s="688"/>
      <c r="E18" s="688"/>
      <c r="F18" s="688"/>
      <c r="G18" s="688"/>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6">
    <mergeCell ref="B15:G15"/>
    <mergeCell ref="B17:G17"/>
    <mergeCell ref="C27:G27"/>
    <mergeCell ref="B18:G18"/>
    <mergeCell ref="B16:G16"/>
    <mergeCell ref="B3:G3"/>
    <mergeCell ref="B5:G5"/>
    <mergeCell ref="B6:G6"/>
    <mergeCell ref="B7:G7"/>
    <mergeCell ref="B8:G8"/>
    <mergeCell ref="B4:G4"/>
    <mergeCell ref="B9:G9"/>
    <mergeCell ref="B10:G10"/>
    <mergeCell ref="B11:G11"/>
    <mergeCell ref="B12:G12"/>
    <mergeCell ref="B13:G13"/>
  </mergeCells>
  <dataValidations count="1">
    <dataValidation type="list" allowBlank="1" showInputMessage="1" showErrorMessage="1" sqref="B12:G12 B10:G10" xr:uid="{00000000-0002-0000-3103-000000000000}">
      <formula1>#REF!</formula1>
    </dataValidation>
  </dataValidations>
  <hyperlinks>
    <hyperlink ref="B1" location="Index" display="Index" xr:uid="{00000000-0004-0000-3103-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3-000001000000}">
          <x14:formula1>
            <xm:f>Notes!$J$32:$J$37</xm:f>
          </x14:formula1>
          <xm:sqref>B5:G5</xm:sqref>
        </x14:dataValidation>
      </x14:dataValidations>
    </ext>
  </extLst>
</worksheet>
</file>

<file path=xl/worksheets/sheet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3-000000000000}">
  <sheetPr>
    <tabColor rgb="FF00B0F0"/>
  </sheetPr>
  <dimension ref="A1:L35"/>
  <sheetViews>
    <sheetView workbookViewId="0">
      <pane xSplit="1" ySplit="2" topLeftCell="B12" activePane="bottomRight" state="frozen"/>
      <selection activeCell="B12" sqref="B12:G12"/>
      <selection pane="topRight" activeCell="B12" sqref="B12:G12"/>
      <selection pane="bottomLeft" activeCell="B12" sqref="B12:G12"/>
      <selection pane="bottomRight" activeCell="F28" sqref="F28"/>
    </sheetView>
  </sheetViews>
  <sheetFormatPr defaultRowHeight="15" x14ac:dyDescent="0.25"/>
  <cols>
    <col min="1" max="1" width="42.5703125" bestFit="1" customWidth="1"/>
    <col min="2" max="2" width="42" customWidth="1"/>
    <col min="7" max="7" width="13.42578125" customWidth="1"/>
    <col min="10" max="10" width="5.85546875" bestFit="1" customWidth="1"/>
    <col min="11" max="11" width="27.85546875" bestFit="1" customWidth="1"/>
  </cols>
  <sheetData>
    <row r="1" spans="1:12" ht="18.75" x14ac:dyDescent="0.25">
      <c r="A1" s="1" t="s">
        <v>0</v>
      </c>
      <c r="B1" s="27" t="s">
        <v>183</v>
      </c>
      <c r="E1" s="3"/>
      <c r="F1" s="3"/>
    </row>
    <row r="2" spans="1:12" x14ac:dyDescent="0.25">
      <c r="B2" s="4"/>
      <c r="C2" s="4"/>
      <c r="D2" s="4"/>
      <c r="E2" s="4"/>
      <c r="F2" s="4"/>
    </row>
    <row r="3" spans="1:12" s="2" customFormat="1" x14ac:dyDescent="0.25">
      <c r="A3" s="5" t="s">
        <v>1</v>
      </c>
      <c r="B3" s="702" t="s">
        <v>226</v>
      </c>
      <c r="C3" s="702"/>
      <c r="D3" s="702"/>
      <c r="E3" s="702"/>
      <c r="F3" s="702"/>
      <c r="G3" s="702"/>
    </row>
    <row r="4" spans="1:12" s="2" customFormat="1" x14ac:dyDescent="0.25">
      <c r="A4" s="6" t="s">
        <v>2</v>
      </c>
      <c r="B4" s="699" t="s">
        <v>227</v>
      </c>
      <c r="C4" s="699"/>
      <c r="D4" s="699"/>
      <c r="E4" s="699"/>
      <c r="F4" s="699"/>
      <c r="G4" s="699"/>
    </row>
    <row r="5" spans="1:12" s="2" customFormat="1" x14ac:dyDescent="0.25">
      <c r="A5" s="6" t="s">
        <v>5</v>
      </c>
      <c r="B5" s="699" t="s">
        <v>16</v>
      </c>
      <c r="C5" s="699"/>
      <c r="D5" s="699"/>
      <c r="E5" s="699"/>
      <c r="F5" s="699"/>
      <c r="G5" s="699"/>
      <c r="J5" t="s">
        <v>191</v>
      </c>
      <c r="K5" t="s">
        <v>192</v>
      </c>
      <c r="L5" s="114" t="s">
        <v>1378</v>
      </c>
    </row>
    <row r="6" spans="1:12" s="2" customFormat="1" x14ac:dyDescent="0.25">
      <c r="A6" s="6" t="s">
        <v>8</v>
      </c>
      <c r="B6" s="814" t="s">
        <v>223</v>
      </c>
      <c r="C6" s="814"/>
      <c r="D6" s="814"/>
      <c r="E6" s="814"/>
      <c r="F6" s="814"/>
      <c r="G6" s="814"/>
      <c r="J6" t="s">
        <v>58</v>
      </c>
      <c r="K6" t="s">
        <v>197</v>
      </c>
    </row>
    <row r="7" spans="1:12" s="2" customFormat="1" x14ac:dyDescent="0.25">
      <c r="A7" s="6" t="s">
        <v>11</v>
      </c>
      <c r="B7" s="699" t="s">
        <v>198</v>
      </c>
      <c r="C7" s="699"/>
      <c r="D7" s="699"/>
      <c r="E7" s="699"/>
      <c r="F7" s="699"/>
      <c r="G7" s="699"/>
      <c r="J7" t="s">
        <v>59</v>
      </c>
      <c r="K7" t="s">
        <v>196</v>
      </c>
    </row>
    <row r="8" spans="1:12" s="2" customFormat="1" x14ac:dyDescent="0.25">
      <c r="A8" s="6" t="s">
        <v>13</v>
      </c>
      <c r="B8" s="699" t="s">
        <v>199</v>
      </c>
      <c r="C8" s="699"/>
      <c r="D8" s="699"/>
      <c r="E8" s="699"/>
      <c r="F8" s="699"/>
      <c r="G8" s="699"/>
      <c r="J8" t="s">
        <v>60</v>
      </c>
      <c r="K8" t="s">
        <v>213</v>
      </c>
    </row>
    <row r="9" spans="1:12" s="2" customFormat="1" ht="14.25" customHeight="1" x14ac:dyDescent="0.25">
      <c r="A9" s="6" t="s">
        <v>15</v>
      </c>
      <c r="B9" s="704" t="s">
        <v>1379</v>
      </c>
      <c r="C9" s="704"/>
      <c r="D9" s="704"/>
      <c r="E9" s="704"/>
      <c r="F9" s="704"/>
      <c r="G9" s="704"/>
      <c r="J9" s="115" t="s">
        <v>61</v>
      </c>
      <c r="K9" s="115" t="s">
        <v>214</v>
      </c>
    </row>
    <row r="10" spans="1:12" s="2" customFormat="1" x14ac:dyDescent="0.25">
      <c r="A10" s="6" t="s">
        <v>17</v>
      </c>
      <c r="B10" s="699" t="s">
        <v>201</v>
      </c>
      <c r="C10" s="699"/>
      <c r="D10" s="699"/>
      <c r="E10" s="699"/>
      <c r="F10" s="699"/>
      <c r="G10" s="699"/>
      <c r="J10" s="115" t="s">
        <v>62</v>
      </c>
      <c r="K10" s="115" t="s">
        <v>215</v>
      </c>
    </row>
    <row r="11" spans="1:12" s="2" customFormat="1" x14ac:dyDescent="0.25">
      <c r="A11" s="6" t="s">
        <v>19</v>
      </c>
      <c r="B11" s="699" t="s">
        <v>70</v>
      </c>
      <c r="C11" s="699"/>
      <c r="D11" s="699"/>
      <c r="E11" s="699"/>
      <c r="F11" s="699"/>
      <c r="G11" s="699"/>
      <c r="J11" t="s">
        <v>77</v>
      </c>
      <c r="K11" t="s">
        <v>136</v>
      </c>
    </row>
    <row r="12" spans="1:12" s="2" customFormat="1" x14ac:dyDescent="0.25">
      <c r="A12" s="6" t="s">
        <v>22</v>
      </c>
      <c r="B12" s="688"/>
      <c r="C12" s="688"/>
      <c r="D12" s="688"/>
      <c r="E12" s="688"/>
      <c r="F12" s="688"/>
      <c r="G12" s="688"/>
    </row>
    <row r="13" spans="1:12" s="2" customFormat="1" x14ac:dyDescent="0.25">
      <c r="A13" s="6" t="s">
        <v>26</v>
      </c>
      <c r="B13" s="699" t="s">
        <v>228</v>
      </c>
      <c r="C13" s="699"/>
      <c r="D13" s="699"/>
      <c r="E13" s="699"/>
      <c r="F13" s="699"/>
      <c r="G13" s="699"/>
    </row>
    <row r="14" spans="1:12" s="2" customFormat="1" x14ac:dyDescent="0.25">
      <c r="A14" s="6" t="s">
        <v>28</v>
      </c>
      <c r="B14" s="688" t="s">
        <v>1417</v>
      </c>
      <c r="C14" s="688"/>
      <c r="D14" s="688"/>
      <c r="E14" s="688"/>
      <c r="F14" s="688"/>
      <c r="G14" s="688"/>
    </row>
    <row r="15" spans="1:12" s="2" customFormat="1" x14ac:dyDescent="0.25">
      <c r="A15" s="6" t="s">
        <v>30</v>
      </c>
      <c r="B15" s="688"/>
      <c r="C15" s="688"/>
      <c r="D15" s="688"/>
      <c r="E15" s="688"/>
      <c r="F15" s="688"/>
      <c r="G15" s="688"/>
    </row>
    <row r="16" spans="1:12" s="2" customFormat="1" x14ac:dyDescent="0.25">
      <c r="A16" s="6" t="s">
        <v>32</v>
      </c>
      <c r="B16" s="688" t="s">
        <v>226</v>
      </c>
      <c r="C16" s="688"/>
      <c r="D16" s="688"/>
      <c r="E16" s="688"/>
      <c r="F16" s="688"/>
      <c r="G16" s="688"/>
    </row>
    <row r="17" spans="1:7" s="2" customFormat="1" x14ac:dyDescent="0.25">
      <c r="A17" s="6" t="s">
        <v>35</v>
      </c>
      <c r="B17" s="688"/>
      <c r="C17" s="688"/>
      <c r="D17" s="688"/>
      <c r="E17" s="688"/>
      <c r="F17" s="688"/>
      <c r="G17" s="688"/>
    </row>
    <row r="18" spans="1:7" s="2" customFormat="1" x14ac:dyDescent="0.25">
      <c r="A18" s="6" t="s">
        <v>36</v>
      </c>
      <c r="B18" s="688"/>
      <c r="C18" s="688"/>
      <c r="D18" s="688"/>
      <c r="E18" s="688"/>
      <c r="F18" s="688"/>
      <c r="G18" s="688"/>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7">
    <mergeCell ref="B15:G15"/>
    <mergeCell ref="B16:G16"/>
    <mergeCell ref="B17:G17"/>
    <mergeCell ref="C27:G27"/>
    <mergeCell ref="B18:G18"/>
    <mergeCell ref="B14:G14"/>
    <mergeCell ref="B3:G3"/>
    <mergeCell ref="B5:G5"/>
    <mergeCell ref="B6:G6"/>
    <mergeCell ref="B7:G7"/>
    <mergeCell ref="B8:G8"/>
    <mergeCell ref="B9:G9"/>
    <mergeCell ref="B10:G10"/>
    <mergeCell ref="B11:G11"/>
    <mergeCell ref="B12:G12"/>
    <mergeCell ref="B13:G13"/>
    <mergeCell ref="B4:G4"/>
  </mergeCells>
  <dataValidations count="1">
    <dataValidation type="list" allowBlank="1" showInputMessage="1" showErrorMessage="1" sqref="B10:G10 B12:G12" xr:uid="{00000000-0002-0000-3203-000000000000}">
      <formula1>#REF!</formula1>
    </dataValidation>
  </dataValidations>
  <hyperlinks>
    <hyperlink ref="B1" location="Index" display="Index" xr:uid="{00000000-0004-0000-3203-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203-000001000000}">
          <x14:formula1>
            <xm:f>Notes!$J$32:$J$37</xm:f>
          </x14:formula1>
          <xm:sqref>B5:G5</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FF00"/>
    <pageSetUpPr fitToPage="1"/>
  </sheetPr>
  <dimension ref="A1:K40"/>
  <sheetViews>
    <sheetView workbookViewId="0">
      <selection activeCell="G36" sqref="G36"/>
    </sheetView>
  </sheetViews>
  <sheetFormatPr defaultRowHeight="15" x14ac:dyDescent="0.25"/>
  <cols>
    <col min="1" max="1" width="36.85546875" customWidth="1"/>
    <col min="2" max="2" width="49.57031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t="s">
        <v>9487</v>
      </c>
      <c r="C2" s="405"/>
      <c r="D2" s="405"/>
      <c r="E2" s="405"/>
      <c r="F2" s="405"/>
      <c r="G2" s="405"/>
      <c r="H2" s="405"/>
      <c r="I2" s="405"/>
      <c r="J2" s="405"/>
      <c r="K2" s="419"/>
    </row>
    <row r="3" spans="1:11" x14ac:dyDescent="0.25">
      <c r="A3" s="5" t="s">
        <v>1</v>
      </c>
      <c r="B3" s="702" t="s">
        <v>9488</v>
      </c>
      <c r="C3" s="702"/>
      <c r="D3" s="702"/>
      <c r="E3" s="702"/>
      <c r="F3" s="702"/>
      <c r="G3" s="702"/>
      <c r="H3" s="702"/>
      <c r="I3" s="702"/>
      <c r="J3" s="702"/>
      <c r="K3" s="702"/>
    </row>
    <row r="4" spans="1:11" x14ac:dyDescent="0.25">
      <c r="A4" s="6" t="s">
        <v>2</v>
      </c>
      <c r="B4" s="699" t="s">
        <v>9489</v>
      </c>
      <c r="C4" s="699"/>
      <c r="D4" s="699"/>
      <c r="E4" s="699"/>
      <c r="F4" s="699"/>
      <c r="G4" s="699"/>
      <c r="H4" s="699"/>
      <c r="I4" s="699"/>
      <c r="J4" s="699"/>
      <c r="K4" s="699"/>
    </row>
    <row r="5" spans="1:11" x14ac:dyDescent="0.25">
      <c r="A5" s="6" t="s">
        <v>5</v>
      </c>
      <c r="B5" s="699" t="s">
        <v>9490</v>
      </c>
      <c r="C5" s="699"/>
      <c r="D5" s="699"/>
      <c r="E5" s="699"/>
      <c r="F5" s="699"/>
      <c r="G5" s="699"/>
      <c r="H5" s="699"/>
      <c r="I5" s="699"/>
      <c r="J5" s="699"/>
      <c r="K5" s="699"/>
    </row>
    <row r="6" spans="1:11" x14ac:dyDescent="0.25">
      <c r="A6" s="6" t="s">
        <v>8</v>
      </c>
      <c r="B6" s="699" t="s">
        <v>9490</v>
      </c>
      <c r="C6" s="699"/>
      <c r="D6" s="699"/>
      <c r="E6" s="699"/>
      <c r="F6" s="699"/>
      <c r="G6" s="699"/>
      <c r="H6" s="699"/>
      <c r="I6" s="699"/>
      <c r="J6" s="699"/>
      <c r="K6" s="699"/>
    </row>
    <row r="7" spans="1:11" x14ac:dyDescent="0.25">
      <c r="A7" s="6" t="s">
        <v>11</v>
      </c>
      <c r="B7" s="709" t="s">
        <v>9</v>
      </c>
      <c r="C7" s="709"/>
      <c r="D7" s="709"/>
      <c r="E7" s="709"/>
      <c r="F7" s="709"/>
      <c r="G7" s="690"/>
      <c r="H7" s="690"/>
      <c r="I7" s="690"/>
      <c r="J7" s="690"/>
      <c r="K7" s="690"/>
    </row>
    <row r="8" spans="1:11" x14ac:dyDescent="0.25">
      <c r="A8" s="6" t="s">
        <v>13</v>
      </c>
      <c r="B8" s="703" t="s">
        <v>9</v>
      </c>
      <c r="C8" s="703"/>
      <c r="D8" s="703"/>
      <c r="E8" s="703"/>
      <c r="F8" s="703"/>
      <c r="G8" s="699"/>
      <c r="H8" s="699"/>
      <c r="I8" s="699"/>
      <c r="J8" s="699"/>
      <c r="K8" s="699"/>
    </row>
    <row r="9" spans="1:11" x14ac:dyDescent="0.25">
      <c r="A9" s="6" t="s">
        <v>15</v>
      </c>
      <c r="B9" s="699" t="s">
        <v>9490</v>
      </c>
      <c r="C9" s="699"/>
      <c r="D9" s="699"/>
      <c r="E9" s="699"/>
      <c r="F9" s="699"/>
      <c r="G9" s="699"/>
      <c r="H9" s="699"/>
      <c r="I9" s="699"/>
      <c r="J9" s="699"/>
      <c r="K9" s="699"/>
    </row>
    <row r="10" spans="1:11" x14ac:dyDescent="0.25">
      <c r="A10" s="6" t="s">
        <v>17</v>
      </c>
      <c r="B10" s="699" t="s">
        <v>9490</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99" t="s">
        <v>9490</v>
      </c>
      <c r="C12" s="699"/>
      <c r="D12" s="699"/>
      <c r="E12" s="699"/>
      <c r="F12" s="699"/>
      <c r="G12" s="699"/>
      <c r="H12" s="699"/>
      <c r="I12" s="699"/>
      <c r="J12" s="699"/>
      <c r="K12" s="699"/>
    </row>
    <row r="13" spans="1:11" x14ac:dyDescent="0.25">
      <c r="A13" s="6" t="s">
        <v>26</v>
      </c>
      <c r="B13" s="703" t="s">
        <v>9491</v>
      </c>
      <c r="C13" s="703"/>
      <c r="D13" s="703"/>
      <c r="E13" s="703"/>
      <c r="F13" s="703"/>
      <c r="G13" s="699"/>
      <c r="H13" s="699"/>
      <c r="I13" s="699"/>
      <c r="J13" s="699"/>
      <c r="K13" s="699"/>
    </row>
    <row r="14" spans="1:11" x14ac:dyDescent="0.25">
      <c r="A14" s="6" t="s">
        <v>28</v>
      </c>
      <c r="B14" s="709" t="s">
        <v>9</v>
      </c>
      <c r="C14" s="709"/>
      <c r="D14" s="709"/>
      <c r="E14" s="709"/>
      <c r="F14" s="709"/>
      <c r="G14" s="690"/>
      <c r="H14" s="690"/>
      <c r="I14" s="690"/>
      <c r="J14" s="690"/>
      <c r="K14" s="690"/>
    </row>
    <row r="15" spans="1:11" x14ac:dyDescent="0.25">
      <c r="A15" s="6" t="s">
        <v>30</v>
      </c>
      <c r="B15" s="709" t="s">
        <v>9</v>
      </c>
      <c r="C15" s="709"/>
      <c r="D15" s="709"/>
      <c r="E15" s="709"/>
      <c r="F15" s="709"/>
      <c r="G15" s="690"/>
      <c r="H15" s="690"/>
      <c r="I15" s="690"/>
      <c r="J15" s="690"/>
      <c r="K15" s="690"/>
    </row>
    <row r="16" spans="1:11" x14ac:dyDescent="0.25">
      <c r="A16" s="6" t="s">
        <v>32</v>
      </c>
      <c r="B16" s="699" t="s">
        <v>410</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c r="C18" s="700"/>
      <c r="D18" s="700"/>
      <c r="E18" s="700"/>
      <c r="F18" s="700"/>
      <c r="G18" s="701"/>
      <c r="H18" s="701"/>
      <c r="I18" s="701"/>
      <c r="J18" s="701"/>
      <c r="K18" s="701"/>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419">
        <v>0</v>
      </c>
      <c r="D21" s="419">
        <v>0</v>
      </c>
      <c r="E21" s="419">
        <v>0</v>
      </c>
      <c r="F21" s="419">
        <v>0</v>
      </c>
      <c r="G21" s="10">
        <f>G20-G25</f>
        <v>0</v>
      </c>
      <c r="H21" s="10">
        <f t="shared" ref="H21:K21" si="0">H20-H25</f>
        <v>0</v>
      </c>
      <c r="I21" s="10">
        <f t="shared" si="0"/>
        <v>0</v>
      </c>
      <c r="J21" s="10">
        <f t="shared" si="0"/>
        <v>0</v>
      </c>
      <c r="K21" s="10">
        <f t="shared" si="0"/>
        <v>0</v>
      </c>
    </row>
    <row r="22" spans="1:11" x14ac:dyDescent="0.25">
      <c r="A22" s="6" t="s">
        <v>45</v>
      </c>
      <c r="B22" s="419"/>
      <c r="C22" s="12">
        <f t="shared" ref="C22:F22" si="1">C21/C20</f>
        <v>0</v>
      </c>
      <c r="D22" s="12">
        <f t="shared" si="1"/>
        <v>0</v>
      </c>
      <c r="E22" s="12">
        <f t="shared" si="1"/>
        <v>0</v>
      </c>
      <c r="F22" s="12">
        <f t="shared" si="1"/>
        <v>0</v>
      </c>
      <c r="G22" s="12">
        <f>G21/G20</f>
        <v>0</v>
      </c>
      <c r="H22" s="12">
        <f t="shared" ref="H22:K22" si="2">H21/H20</f>
        <v>0</v>
      </c>
      <c r="I22" s="12">
        <f t="shared" si="2"/>
        <v>0</v>
      </c>
      <c r="J22" s="12">
        <f t="shared" si="2"/>
        <v>0</v>
      </c>
      <c r="K22" s="12">
        <f t="shared" si="2"/>
        <v>0</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18">
        <v>22543</v>
      </c>
      <c r="D25" s="18">
        <v>23086</v>
      </c>
      <c r="E25" s="178">
        <v>23186</v>
      </c>
      <c r="F25" s="18">
        <v>24242</v>
      </c>
      <c r="G25" s="10">
        <v>24581</v>
      </c>
      <c r="H25" s="10">
        <v>24545</v>
      </c>
      <c r="I25" s="10">
        <v>24466</v>
      </c>
      <c r="J25" s="9">
        <v>25256</v>
      </c>
      <c r="K25" s="9">
        <v>24818</v>
      </c>
    </row>
    <row r="26" spans="1:11" x14ac:dyDescent="0.25">
      <c r="A26" s="6" t="s">
        <v>49</v>
      </c>
      <c r="B26" s="419"/>
      <c r="C26" s="12">
        <f t="shared" ref="C26:F26" si="5">C25/C20</f>
        <v>1</v>
      </c>
      <c r="D26" s="12">
        <f t="shared" si="5"/>
        <v>1</v>
      </c>
      <c r="E26" s="12">
        <f t="shared" si="5"/>
        <v>1</v>
      </c>
      <c r="F26" s="12">
        <f t="shared" si="5"/>
        <v>1</v>
      </c>
      <c r="G26" s="12">
        <f>G25/G20</f>
        <v>1</v>
      </c>
      <c r="H26" s="12">
        <f t="shared" ref="H26:J26" si="6">H25/H20</f>
        <v>1</v>
      </c>
      <c r="I26" s="12">
        <f t="shared" si="6"/>
        <v>1</v>
      </c>
      <c r="J26" s="12">
        <f t="shared" si="6"/>
        <v>1</v>
      </c>
      <c r="K26" s="12">
        <f>K25/K20</f>
        <v>1</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t="s">
        <v>1522</v>
      </c>
      <c r="B29" s="409"/>
      <c r="C29" s="134">
        <v>22543</v>
      </c>
      <c r="D29" s="134">
        <v>23086</v>
      </c>
      <c r="E29" s="134">
        <v>23186</v>
      </c>
      <c r="F29" s="134">
        <v>24242</v>
      </c>
      <c r="G29">
        <v>24581</v>
      </c>
      <c r="H29">
        <v>24545</v>
      </c>
      <c r="I29">
        <v>24466</v>
      </c>
      <c r="J29">
        <v>25256</v>
      </c>
      <c r="K29">
        <v>24818</v>
      </c>
    </row>
    <row r="30" spans="1:11" x14ac:dyDescent="0.25">
      <c r="A30" s="19" t="s">
        <v>1440</v>
      </c>
      <c r="B30" s="409"/>
      <c r="C30" s="380">
        <v>22543</v>
      </c>
      <c r="D30" s="380">
        <v>23086</v>
      </c>
      <c r="E30" s="380">
        <v>23186</v>
      </c>
      <c r="F30" s="380">
        <v>24242</v>
      </c>
      <c r="G30" s="132">
        <v>24581</v>
      </c>
      <c r="H30" s="132">
        <v>24545</v>
      </c>
      <c r="I30" s="132">
        <v>24466</v>
      </c>
      <c r="J30" s="132">
        <v>25256</v>
      </c>
      <c r="K30" s="132">
        <v>24818</v>
      </c>
    </row>
    <row r="31" spans="1:11" x14ac:dyDescent="0.25">
      <c r="A31" s="419"/>
      <c r="B31" s="409"/>
      <c r="C31" s="409"/>
      <c r="D31" s="409"/>
      <c r="E31" s="409"/>
      <c r="F31" s="409"/>
      <c r="G31" s="18"/>
      <c r="H31" s="11"/>
      <c r="I31" s="11"/>
      <c r="J31" s="11"/>
      <c r="K31" s="11"/>
    </row>
    <row r="32" spans="1:11" x14ac:dyDescent="0.25">
      <c r="A32" s="419"/>
      <c r="B32" s="409"/>
      <c r="C32" s="409"/>
      <c r="D32" s="409"/>
      <c r="E32" s="409"/>
      <c r="F32" s="409"/>
      <c r="G32" s="18"/>
      <c r="H32" s="11"/>
      <c r="I32" s="11"/>
      <c r="J32" s="11"/>
      <c r="K32" s="11"/>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3-000000000000}">
  <sheetPr>
    <tabColor rgb="FF00B0F0"/>
  </sheetPr>
  <dimension ref="A1:G35"/>
  <sheetViews>
    <sheetView workbookViewId="0">
      <pane xSplit="1" ySplit="2" topLeftCell="B3" activePane="bottomRight" state="frozen"/>
      <selection activeCell="B12" sqref="B12:G12"/>
      <selection pane="topRight" activeCell="B12" sqref="B12:G12"/>
      <selection pane="bottomLeft" activeCell="B12" sqref="B12:G12"/>
      <selection pane="bottomRight" activeCell="C27" sqref="C27:G27"/>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702" t="s">
        <v>228</v>
      </c>
      <c r="C3" s="702"/>
      <c r="D3" s="702"/>
      <c r="E3" s="702"/>
      <c r="F3" s="702"/>
      <c r="G3" s="702"/>
    </row>
    <row r="4" spans="1:7" s="2" customFormat="1" x14ac:dyDescent="0.25">
      <c r="A4" s="6" t="s">
        <v>2</v>
      </c>
      <c r="B4" s="699" t="s">
        <v>229</v>
      </c>
      <c r="C4" s="699"/>
      <c r="D4" s="699"/>
      <c r="E4" s="699"/>
      <c r="F4" s="699"/>
      <c r="G4" s="699"/>
    </row>
    <row r="5" spans="1:7" s="2" customFormat="1" x14ac:dyDescent="0.25">
      <c r="A5" s="6" t="s">
        <v>5</v>
      </c>
      <c r="B5" s="699" t="s">
        <v>6</v>
      </c>
      <c r="C5" s="699"/>
      <c r="D5" s="699"/>
      <c r="E5" s="699"/>
      <c r="F5" s="699"/>
      <c r="G5" s="699"/>
    </row>
    <row r="6" spans="1:7" s="2" customFormat="1" x14ac:dyDescent="0.25">
      <c r="A6" s="6" t="s">
        <v>8</v>
      </c>
      <c r="B6" s="814"/>
      <c r="C6" s="814"/>
      <c r="D6" s="814"/>
      <c r="E6" s="814"/>
      <c r="F6" s="814"/>
      <c r="G6" s="814"/>
    </row>
    <row r="7" spans="1:7" s="2" customFormat="1" x14ac:dyDescent="0.25">
      <c r="A7" s="6" t="s">
        <v>11</v>
      </c>
      <c r="B7" s="699" t="s">
        <v>198</v>
      </c>
      <c r="C7" s="699"/>
      <c r="D7" s="699"/>
      <c r="E7" s="699"/>
      <c r="F7" s="699"/>
      <c r="G7" s="699"/>
    </row>
    <row r="8" spans="1:7" s="2" customFormat="1" x14ac:dyDescent="0.25">
      <c r="A8" s="6" t="s">
        <v>13</v>
      </c>
      <c r="B8" s="699" t="s">
        <v>199</v>
      </c>
      <c r="C8" s="699"/>
      <c r="D8" s="699"/>
      <c r="E8" s="699"/>
      <c r="F8" s="699"/>
      <c r="G8" s="699"/>
    </row>
    <row r="9" spans="1:7" s="2" customFormat="1" ht="24.75" customHeight="1" x14ac:dyDescent="0.25">
      <c r="A9" s="6" t="s">
        <v>15</v>
      </c>
      <c r="B9" s="704" t="s">
        <v>200</v>
      </c>
      <c r="C9" s="704"/>
      <c r="D9" s="704"/>
      <c r="E9" s="704"/>
      <c r="F9" s="704"/>
      <c r="G9" s="704"/>
    </row>
    <row r="10" spans="1:7" s="2" customFormat="1" x14ac:dyDescent="0.25">
      <c r="A10" s="6" t="s">
        <v>17</v>
      </c>
      <c r="B10" s="699" t="s">
        <v>18</v>
      </c>
      <c r="C10" s="699"/>
      <c r="D10" s="699"/>
      <c r="E10" s="699"/>
      <c r="F10" s="699"/>
      <c r="G10" s="699"/>
    </row>
    <row r="11" spans="1:7" s="2" customFormat="1" x14ac:dyDescent="0.25">
      <c r="A11" s="6" t="s">
        <v>19</v>
      </c>
      <c r="B11" s="699" t="s">
        <v>70</v>
      </c>
      <c r="C11" s="699"/>
      <c r="D11" s="699"/>
      <c r="E11" s="699"/>
      <c r="F11" s="699"/>
      <c r="G11" s="699"/>
    </row>
    <row r="12" spans="1:7" s="2" customFormat="1" x14ac:dyDescent="0.25">
      <c r="A12" s="6" t="s">
        <v>22</v>
      </c>
      <c r="B12" s="688"/>
      <c r="C12" s="688"/>
      <c r="D12" s="688"/>
      <c r="E12" s="688"/>
      <c r="F12" s="688"/>
      <c r="G12" s="688"/>
    </row>
    <row r="13" spans="1:7" s="2" customFormat="1" x14ac:dyDescent="0.25">
      <c r="A13" s="6" t="s">
        <v>26</v>
      </c>
      <c r="B13" s="699" t="s">
        <v>226</v>
      </c>
      <c r="C13" s="699"/>
      <c r="D13" s="699"/>
      <c r="E13" s="699"/>
      <c r="F13" s="699"/>
      <c r="G13" s="699"/>
    </row>
    <row r="14" spans="1:7" s="2" customFormat="1" x14ac:dyDescent="0.25">
      <c r="A14" s="6" t="s">
        <v>28</v>
      </c>
      <c r="B14" s="2" t="s">
        <v>1417</v>
      </c>
    </row>
    <row r="15" spans="1:7" s="2" customFormat="1" x14ac:dyDescent="0.25">
      <c r="A15" s="6" t="s">
        <v>30</v>
      </c>
      <c r="B15" s="688"/>
      <c r="C15" s="688"/>
      <c r="D15" s="688"/>
      <c r="E15" s="688"/>
      <c r="F15" s="688"/>
      <c r="G15" s="688"/>
    </row>
    <row r="16" spans="1:7" s="2" customFormat="1" x14ac:dyDescent="0.25">
      <c r="A16" s="6" t="s">
        <v>32</v>
      </c>
      <c r="B16" s="688" t="s">
        <v>228</v>
      </c>
      <c r="C16" s="688"/>
      <c r="D16" s="688"/>
      <c r="E16" s="688"/>
      <c r="F16" s="688"/>
      <c r="G16" s="688"/>
    </row>
    <row r="17" spans="1:7" s="2" customFormat="1" x14ac:dyDescent="0.25">
      <c r="A17" s="6" t="s">
        <v>35</v>
      </c>
      <c r="B17" s="688"/>
      <c r="C17" s="688"/>
      <c r="D17" s="688"/>
      <c r="E17" s="688"/>
      <c r="F17" s="688"/>
      <c r="G17" s="688"/>
    </row>
    <row r="18" spans="1:7" s="2" customFormat="1" x14ac:dyDescent="0.25">
      <c r="A18" s="6" t="s">
        <v>36</v>
      </c>
      <c r="B18" s="688"/>
      <c r="C18" s="688"/>
      <c r="D18" s="688"/>
      <c r="E18" s="688"/>
      <c r="F18" s="688"/>
      <c r="G18" s="688"/>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6">
    <mergeCell ref="B15:G15"/>
    <mergeCell ref="B17:G17"/>
    <mergeCell ref="C27:G27"/>
    <mergeCell ref="B18:G18"/>
    <mergeCell ref="B16:G16"/>
    <mergeCell ref="B3:G3"/>
    <mergeCell ref="B5:G5"/>
    <mergeCell ref="B6:G6"/>
    <mergeCell ref="B7:G7"/>
    <mergeCell ref="B8:G8"/>
    <mergeCell ref="B4:G4"/>
    <mergeCell ref="B9:G9"/>
    <mergeCell ref="B10:G10"/>
    <mergeCell ref="B11:G11"/>
    <mergeCell ref="B12:G12"/>
    <mergeCell ref="B13:G13"/>
  </mergeCells>
  <hyperlinks>
    <hyperlink ref="B1" location="Index" display="Index" xr:uid="{00000000-0004-0000-3303-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303-000000000000}">
          <x14:formula1>
            <xm:f>Notes!$J$32:$J$37</xm:f>
          </x14:formula1>
          <xm:sqref>B5:G5</xm:sqref>
        </x14:dataValidation>
      </x14:dataValidations>
    </ext>
  </extLst>
</worksheet>
</file>

<file path=xl/worksheets/sheet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3-000000000000}">
  <sheetPr>
    <tabColor rgb="FF00B0F0"/>
  </sheetPr>
  <dimension ref="A1:G35"/>
  <sheetViews>
    <sheetView workbookViewId="0">
      <pane xSplit="1" ySplit="2" topLeftCell="B15" activePane="bottomRight" state="frozen"/>
      <selection activeCell="B12" sqref="B12:G12"/>
      <selection pane="topRight" activeCell="B12" sqref="B12:G12"/>
      <selection pane="bottomLeft" activeCell="B12" sqref="B12:G12"/>
      <selection pane="bottomRight" activeCell="B15" sqref="B15:G15"/>
    </sheetView>
  </sheetViews>
  <sheetFormatPr defaultRowHeight="15" x14ac:dyDescent="0.25"/>
  <cols>
    <col min="1" max="1" width="42.5703125" bestFit="1" customWidth="1"/>
    <col min="2" max="2" width="42.140625"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702" t="s">
        <v>230</v>
      </c>
      <c r="C3" s="702"/>
      <c r="D3" s="702"/>
      <c r="E3" s="702"/>
      <c r="F3" s="702"/>
      <c r="G3" s="702"/>
    </row>
    <row r="4" spans="1:7" s="2" customFormat="1" x14ac:dyDescent="0.25">
      <c r="A4" s="6" t="s">
        <v>2</v>
      </c>
      <c r="B4" s="699" t="s">
        <v>231</v>
      </c>
      <c r="C4" s="699"/>
      <c r="D4" s="699"/>
      <c r="E4" s="699"/>
      <c r="F4" s="699"/>
      <c r="G4" s="699"/>
    </row>
    <row r="5" spans="1:7" s="2" customFormat="1" x14ac:dyDescent="0.25">
      <c r="A5" s="6" t="s">
        <v>5</v>
      </c>
      <c r="B5" s="699" t="s">
        <v>16</v>
      </c>
      <c r="C5" s="699"/>
      <c r="D5" s="699"/>
      <c r="E5" s="699"/>
      <c r="F5" s="699"/>
      <c r="G5" s="699"/>
    </row>
    <row r="6" spans="1:7" s="2" customFormat="1" x14ac:dyDescent="0.25">
      <c r="A6" s="6" t="s">
        <v>8</v>
      </c>
      <c r="B6" s="814" t="s">
        <v>232</v>
      </c>
      <c r="C6" s="814"/>
      <c r="D6" s="814"/>
      <c r="E6" s="814"/>
      <c r="F6" s="814"/>
      <c r="G6" s="814"/>
    </row>
    <row r="7" spans="1:7" s="2" customFormat="1" x14ac:dyDescent="0.25">
      <c r="A7" s="6" t="s">
        <v>11</v>
      </c>
      <c r="B7" s="699" t="s">
        <v>198</v>
      </c>
      <c r="C7" s="699"/>
      <c r="D7" s="699"/>
      <c r="E7" s="699"/>
      <c r="F7" s="699"/>
      <c r="G7" s="699"/>
    </row>
    <row r="8" spans="1:7" s="2" customFormat="1" x14ac:dyDescent="0.25">
      <c r="A8" s="6" t="s">
        <v>13</v>
      </c>
      <c r="B8" s="699" t="s">
        <v>199</v>
      </c>
      <c r="C8" s="699"/>
      <c r="D8" s="699"/>
      <c r="E8" s="699"/>
      <c r="F8" s="699"/>
      <c r="G8" s="699"/>
    </row>
    <row r="9" spans="1:7" s="2" customFormat="1" ht="23.25" customHeight="1" x14ac:dyDescent="0.25">
      <c r="A9" s="6" t="s">
        <v>15</v>
      </c>
      <c r="B9" s="704" t="s">
        <v>200</v>
      </c>
      <c r="C9" s="704"/>
      <c r="D9" s="704"/>
      <c r="E9" s="704"/>
      <c r="F9" s="704"/>
      <c r="G9" s="704"/>
    </row>
    <row r="10" spans="1:7" s="2" customFormat="1" x14ac:dyDescent="0.25">
      <c r="A10" s="6" t="s">
        <v>17</v>
      </c>
      <c r="B10" s="699" t="s">
        <v>18</v>
      </c>
      <c r="C10" s="699"/>
      <c r="D10" s="699"/>
      <c r="E10" s="699"/>
      <c r="F10" s="699"/>
      <c r="G10" s="699"/>
    </row>
    <row r="11" spans="1:7" s="2" customFormat="1" x14ac:dyDescent="0.25">
      <c r="A11" s="6" t="s">
        <v>19</v>
      </c>
      <c r="B11" s="699" t="s">
        <v>70</v>
      </c>
      <c r="C11" s="699"/>
      <c r="D11" s="699"/>
      <c r="E11" s="699"/>
      <c r="F11" s="699"/>
      <c r="G11" s="699"/>
    </row>
    <row r="12" spans="1:7" s="2" customFormat="1" x14ac:dyDescent="0.25">
      <c r="A12" s="6" t="s">
        <v>22</v>
      </c>
      <c r="B12" s="688"/>
      <c r="C12" s="688"/>
      <c r="D12" s="688"/>
      <c r="E12" s="688"/>
      <c r="F12" s="688"/>
      <c r="G12" s="688"/>
    </row>
    <row r="13" spans="1:7" s="2" customFormat="1" x14ac:dyDescent="0.25">
      <c r="A13" s="6" t="s">
        <v>26</v>
      </c>
      <c r="B13" s="699" t="s">
        <v>233</v>
      </c>
      <c r="C13" s="699"/>
      <c r="D13" s="699"/>
      <c r="E13" s="699"/>
      <c r="F13" s="699"/>
      <c r="G13" s="699"/>
    </row>
    <row r="14" spans="1:7" s="2" customFormat="1" x14ac:dyDescent="0.25">
      <c r="A14" s="6" t="s">
        <v>28</v>
      </c>
      <c r="B14" s="2" t="s">
        <v>1417</v>
      </c>
    </row>
    <row r="15" spans="1:7" s="2" customFormat="1" x14ac:dyDescent="0.25">
      <c r="A15" s="6" t="s">
        <v>30</v>
      </c>
      <c r="B15" s="688"/>
      <c r="C15" s="688"/>
      <c r="D15" s="688"/>
      <c r="E15" s="688"/>
      <c r="F15" s="688"/>
      <c r="G15" s="688"/>
    </row>
    <row r="16" spans="1:7" s="2" customFormat="1" x14ac:dyDescent="0.25">
      <c r="A16" s="6" t="s">
        <v>32</v>
      </c>
      <c r="B16" s="688" t="s">
        <v>230</v>
      </c>
      <c r="C16" s="688"/>
      <c r="D16" s="688"/>
      <c r="E16" s="688"/>
      <c r="F16" s="688"/>
      <c r="G16" s="688"/>
    </row>
    <row r="17" spans="1:7" s="2" customFormat="1" x14ac:dyDescent="0.25">
      <c r="A17" s="6" t="s">
        <v>35</v>
      </c>
      <c r="B17" s="688"/>
      <c r="C17" s="688"/>
      <c r="D17" s="688"/>
      <c r="E17" s="688"/>
      <c r="F17" s="688"/>
      <c r="G17" s="688"/>
    </row>
    <row r="18" spans="1:7" s="2" customFormat="1" x14ac:dyDescent="0.25">
      <c r="A18" s="6" t="s">
        <v>36</v>
      </c>
      <c r="B18" s="688"/>
      <c r="C18" s="688"/>
      <c r="D18" s="688"/>
      <c r="E18" s="688"/>
      <c r="F18" s="688"/>
      <c r="G18" s="688"/>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6">
    <mergeCell ref="B15:G15"/>
    <mergeCell ref="B17:G17"/>
    <mergeCell ref="C27:G27"/>
    <mergeCell ref="B18:G18"/>
    <mergeCell ref="B16:G16"/>
    <mergeCell ref="B3:G3"/>
    <mergeCell ref="B5:G5"/>
    <mergeCell ref="B6:G6"/>
    <mergeCell ref="B7:G7"/>
    <mergeCell ref="B8:G8"/>
    <mergeCell ref="B4:G4"/>
    <mergeCell ref="B9:G9"/>
    <mergeCell ref="B10:G10"/>
    <mergeCell ref="B11:G11"/>
    <mergeCell ref="B12:G12"/>
    <mergeCell ref="B13:G13"/>
  </mergeCells>
  <dataValidations count="1">
    <dataValidation type="list" allowBlank="1" showInputMessage="1" showErrorMessage="1" sqref="B10:G10 B12:G12" xr:uid="{00000000-0002-0000-3403-000000000000}">
      <formula1>#REF!</formula1>
    </dataValidation>
  </dataValidations>
  <hyperlinks>
    <hyperlink ref="B1" location="Index" display="Index" xr:uid="{00000000-0004-0000-3403-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403-000001000000}">
          <x14:formula1>
            <xm:f>Notes!$J$32:$J$37</xm:f>
          </x14:formula1>
          <xm:sqref>B5:G5</xm:sqref>
        </x14:dataValidation>
      </x14:dataValidations>
    </ext>
  </extLst>
</worksheet>
</file>

<file path=xl/worksheets/sheet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3-000000000000}">
  <sheetPr>
    <tabColor rgb="FF00B0F0"/>
  </sheetPr>
  <dimension ref="A1:G35"/>
  <sheetViews>
    <sheetView workbookViewId="0">
      <pane xSplit="1" ySplit="2" topLeftCell="B15" activePane="bottomRight" state="frozen"/>
      <selection activeCell="B12" sqref="B12:G12"/>
      <selection pane="topRight" activeCell="B12" sqref="B12:G12"/>
      <selection pane="bottomLeft" activeCell="B12" sqref="B12:G12"/>
      <selection pane="bottomRight" activeCell="B7" sqref="B7:G7"/>
    </sheetView>
  </sheetViews>
  <sheetFormatPr defaultRowHeight="15" x14ac:dyDescent="0.25"/>
  <cols>
    <col min="1" max="1" width="42.5703125" bestFit="1" customWidth="1"/>
    <col min="2" max="2" width="46"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702" t="s">
        <v>233</v>
      </c>
      <c r="C3" s="702"/>
      <c r="D3" s="702"/>
      <c r="E3" s="702"/>
      <c r="F3" s="702"/>
      <c r="G3" s="702"/>
    </row>
    <row r="4" spans="1:7" s="2" customFormat="1" x14ac:dyDescent="0.25">
      <c r="A4" s="6" t="s">
        <v>2</v>
      </c>
      <c r="B4" s="699" t="s">
        <v>234</v>
      </c>
      <c r="C4" s="699"/>
      <c r="D4" s="699"/>
      <c r="E4" s="699"/>
      <c r="F4" s="699"/>
      <c r="G4" s="699"/>
    </row>
    <row r="5" spans="1:7" s="2" customFormat="1" x14ac:dyDescent="0.25">
      <c r="A5" s="6" t="s">
        <v>5</v>
      </c>
      <c r="B5" s="699" t="s">
        <v>6</v>
      </c>
      <c r="C5" s="699"/>
      <c r="D5" s="699"/>
      <c r="E5" s="699"/>
      <c r="F5" s="699"/>
      <c r="G5" s="699"/>
    </row>
    <row r="6" spans="1:7" s="2" customFormat="1" x14ac:dyDescent="0.25">
      <c r="A6" s="6" t="s">
        <v>8</v>
      </c>
      <c r="B6" s="814"/>
      <c r="C6" s="814"/>
      <c r="D6" s="814"/>
      <c r="E6" s="814"/>
      <c r="F6" s="814"/>
      <c r="G6" s="814"/>
    </row>
    <row r="7" spans="1:7" s="2" customFormat="1" x14ac:dyDescent="0.25">
      <c r="A7" s="6" t="s">
        <v>11</v>
      </c>
      <c r="B7" s="699" t="s">
        <v>198</v>
      </c>
      <c r="C7" s="699"/>
      <c r="D7" s="699"/>
      <c r="E7" s="699"/>
      <c r="F7" s="699"/>
      <c r="G7" s="699"/>
    </row>
    <row r="8" spans="1:7" s="2" customFormat="1" x14ac:dyDescent="0.25">
      <c r="A8" s="6" t="s">
        <v>13</v>
      </c>
      <c r="B8" s="699" t="s">
        <v>199</v>
      </c>
      <c r="C8" s="699"/>
      <c r="D8" s="699"/>
      <c r="E8" s="699"/>
      <c r="F8" s="699"/>
      <c r="G8" s="699"/>
    </row>
    <row r="9" spans="1:7" s="2" customFormat="1" ht="27" customHeight="1" x14ac:dyDescent="0.25">
      <c r="A9" s="6" t="s">
        <v>15</v>
      </c>
      <c r="B9" s="704" t="s">
        <v>1492</v>
      </c>
      <c r="C9" s="704"/>
      <c r="D9" s="704"/>
      <c r="E9" s="704"/>
      <c r="F9" s="704"/>
      <c r="G9" s="704"/>
    </row>
    <row r="10" spans="1:7" s="2" customFormat="1" x14ac:dyDescent="0.25">
      <c r="A10" s="6" t="s">
        <v>17</v>
      </c>
      <c r="B10" s="699" t="s">
        <v>18</v>
      </c>
      <c r="C10" s="699"/>
      <c r="D10" s="699"/>
      <c r="E10" s="699"/>
      <c r="F10" s="699"/>
      <c r="G10" s="699"/>
    </row>
    <row r="11" spans="1:7" s="2" customFormat="1" x14ac:dyDescent="0.25">
      <c r="A11" s="6" t="s">
        <v>19</v>
      </c>
      <c r="B11" s="699" t="s">
        <v>70</v>
      </c>
      <c r="C11" s="699"/>
      <c r="D11" s="699"/>
      <c r="E11" s="699"/>
      <c r="F11" s="699"/>
      <c r="G11" s="699"/>
    </row>
    <row r="12" spans="1:7" s="2" customFormat="1" x14ac:dyDescent="0.25">
      <c r="A12" s="6" t="s">
        <v>22</v>
      </c>
      <c r="B12" s="688"/>
      <c r="C12" s="688"/>
      <c r="D12" s="688"/>
      <c r="E12" s="688"/>
      <c r="F12" s="688"/>
      <c r="G12" s="688"/>
    </row>
    <row r="13" spans="1:7" s="2" customFormat="1" x14ac:dyDescent="0.25">
      <c r="A13" s="6" t="s">
        <v>26</v>
      </c>
      <c r="B13" s="699" t="s">
        <v>230</v>
      </c>
      <c r="C13" s="699"/>
      <c r="D13" s="699"/>
      <c r="E13" s="699"/>
      <c r="F13" s="699"/>
      <c r="G13" s="699"/>
    </row>
    <row r="14" spans="1:7" s="2" customFormat="1" x14ac:dyDescent="0.25">
      <c r="A14" s="6" t="s">
        <v>28</v>
      </c>
      <c r="B14" s="2" t="s">
        <v>1417</v>
      </c>
    </row>
    <row r="15" spans="1:7" s="2" customFormat="1" x14ac:dyDescent="0.25">
      <c r="A15" s="6" t="s">
        <v>30</v>
      </c>
      <c r="B15" s="688"/>
      <c r="C15" s="688"/>
      <c r="D15" s="688"/>
      <c r="E15" s="688"/>
      <c r="F15" s="688"/>
      <c r="G15" s="688"/>
    </row>
    <row r="16" spans="1:7" s="2" customFormat="1" x14ac:dyDescent="0.25">
      <c r="A16" s="6" t="s">
        <v>32</v>
      </c>
      <c r="B16" s="688" t="s">
        <v>233</v>
      </c>
      <c r="C16" s="688"/>
      <c r="D16" s="688"/>
      <c r="E16" s="688"/>
      <c r="F16" s="688"/>
      <c r="G16" s="688"/>
    </row>
    <row r="17" spans="1:7" s="2" customFormat="1" x14ac:dyDescent="0.25">
      <c r="A17" s="6" t="s">
        <v>35</v>
      </c>
      <c r="B17" s="688"/>
      <c r="C17" s="688"/>
      <c r="D17" s="688"/>
      <c r="E17" s="688"/>
      <c r="F17" s="688"/>
      <c r="G17" s="688"/>
    </row>
    <row r="18" spans="1:7" s="2" customFormat="1" x14ac:dyDescent="0.25">
      <c r="A18" s="6" t="s">
        <v>36</v>
      </c>
      <c r="B18" s="688"/>
      <c r="C18" s="688"/>
      <c r="D18" s="688"/>
      <c r="E18" s="688"/>
      <c r="F18" s="688"/>
      <c r="G18" s="688"/>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6">
    <mergeCell ref="B15:G15"/>
    <mergeCell ref="B17:G17"/>
    <mergeCell ref="C27:G27"/>
    <mergeCell ref="B18:G18"/>
    <mergeCell ref="B16:G16"/>
    <mergeCell ref="B3:G3"/>
    <mergeCell ref="B5:G5"/>
    <mergeCell ref="B6:G6"/>
    <mergeCell ref="B7:G7"/>
    <mergeCell ref="B8:G8"/>
    <mergeCell ref="B4:G4"/>
    <mergeCell ref="B9:G9"/>
    <mergeCell ref="B10:G10"/>
    <mergeCell ref="B11:G11"/>
    <mergeCell ref="B12:G12"/>
    <mergeCell ref="B13:G13"/>
  </mergeCells>
  <dataValidations count="1">
    <dataValidation type="list" allowBlank="1" showInputMessage="1" showErrorMessage="1" sqref="B12:G12 B10:G10" xr:uid="{00000000-0002-0000-3503-000000000000}">
      <formula1>#REF!</formula1>
    </dataValidation>
  </dataValidations>
  <hyperlinks>
    <hyperlink ref="B1" location="Index" display="Index" xr:uid="{00000000-0004-0000-35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503-000001000000}">
          <x14:formula1>
            <xm:f>Notes!$J$32:$J$37</xm:f>
          </x14:formula1>
          <xm:sqref>B5:G5</xm:sqref>
        </x14:dataValidation>
      </x14:dataValidations>
    </ext>
  </extLst>
</worksheet>
</file>

<file path=xl/worksheets/sheet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3-000000000000}">
  <sheetPr>
    <tabColor rgb="FF00B0F0"/>
  </sheetPr>
  <dimension ref="A1:G35"/>
  <sheetViews>
    <sheetView workbookViewId="0">
      <pane xSplit="1" ySplit="2" topLeftCell="B21" activePane="bottomRight" state="frozen"/>
      <selection activeCell="B12" sqref="B12:G12"/>
      <selection pane="topRight" activeCell="B12" sqref="B12:G12"/>
      <selection pane="bottomLeft" activeCell="B12" sqref="B12:G12"/>
      <selection pane="bottomRight" activeCell="C29" sqref="C29"/>
    </sheetView>
  </sheetViews>
  <sheetFormatPr defaultRowHeight="15" x14ac:dyDescent="0.25"/>
  <cols>
    <col min="1" max="1" width="42.5703125" bestFit="1" customWidth="1"/>
    <col min="2" max="2" width="35.5703125"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702" t="s">
        <v>235</v>
      </c>
      <c r="C3" s="702"/>
      <c r="D3" s="702"/>
      <c r="E3" s="702"/>
      <c r="F3" s="702"/>
      <c r="G3" s="702"/>
    </row>
    <row r="4" spans="1:7" s="2" customFormat="1" x14ac:dyDescent="0.25">
      <c r="A4" s="6" t="s">
        <v>2</v>
      </c>
      <c r="B4" s="704" t="s">
        <v>236</v>
      </c>
      <c r="C4" s="724"/>
      <c r="D4" s="724"/>
      <c r="E4" s="724"/>
      <c r="F4" s="724"/>
      <c r="G4" s="724"/>
    </row>
    <row r="5" spans="1:7" s="2" customFormat="1" x14ac:dyDescent="0.25">
      <c r="A5" s="6" t="s">
        <v>5</v>
      </c>
      <c r="B5" s="699" t="s">
        <v>6</v>
      </c>
      <c r="C5" s="699"/>
      <c r="D5" s="699"/>
      <c r="E5" s="699"/>
      <c r="F5" s="699"/>
      <c r="G5" s="699"/>
    </row>
    <row r="6" spans="1:7" s="2" customFormat="1" x14ac:dyDescent="0.25">
      <c r="A6" s="6" t="s">
        <v>8</v>
      </c>
      <c r="B6" s="814"/>
      <c r="C6" s="814"/>
      <c r="D6" s="814"/>
      <c r="E6" s="814"/>
      <c r="F6" s="814"/>
      <c r="G6" s="814"/>
    </row>
    <row r="7" spans="1:7" s="2" customFormat="1" x14ac:dyDescent="0.25">
      <c r="A7" s="6" t="s">
        <v>11</v>
      </c>
      <c r="B7" s="699" t="s">
        <v>198</v>
      </c>
      <c r="C7" s="699"/>
      <c r="D7" s="699"/>
      <c r="E7" s="699"/>
      <c r="F7" s="699"/>
      <c r="G7" s="699"/>
    </row>
    <row r="8" spans="1:7" s="2" customFormat="1" x14ac:dyDescent="0.25">
      <c r="A8" s="6" t="s">
        <v>13</v>
      </c>
      <c r="B8" s="699" t="s">
        <v>199</v>
      </c>
      <c r="C8" s="699"/>
      <c r="D8" s="699"/>
      <c r="E8" s="699"/>
      <c r="F8" s="699"/>
      <c r="G8" s="699"/>
    </row>
    <row r="9" spans="1:7" s="2" customFormat="1" ht="24" customHeight="1" x14ac:dyDescent="0.25">
      <c r="A9" s="6" t="s">
        <v>15</v>
      </c>
      <c r="B9" s="704" t="s">
        <v>200</v>
      </c>
      <c r="C9" s="704"/>
      <c r="D9" s="704"/>
      <c r="E9" s="704"/>
      <c r="F9" s="704"/>
      <c r="G9" s="704"/>
    </row>
    <row r="10" spans="1:7" s="2" customFormat="1" x14ac:dyDescent="0.25">
      <c r="A10" s="6" t="s">
        <v>17</v>
      </c>
      <c r="B10" s="699" t="s">
        <v>18</v>
      </c>
      <c r="C10" s="699"/>
      <c r="D10" s="699"/>
      <c r="E10" s="699"/>
      <c r="F10" s="699"/>
      <c r="G10" s="699"/>
    </row>
    <row r="11" spans="1:7" s="2" customFormat="1" x14ac:dyDescent="0.25">
      <c r="A11" s="6" t="s">
        <v>19</v>
      </c>
      <c r="B11" s="699" t="s">
        <v>70</v>
      </c>
      <c r="C11" s="699"/>
      <c r="D11" s="699"/>
      <c r="E11" s="699"/>
      <c r="F11" s="699"/>
      <c r="G11" s="699"/>
    </row>
    <row r="12" spans="1:7" s="2" customFormat="1" x14ac:dyDescent="0.25">
      <c r="A12" s="6" t="s">
        <v>22</v>
      </c>
      <c r="B12" s="688"/>
      <c r="C12" s="688"/>
      <c r="D12" s="688"/>
      <c r="E12" s="688"/>
      <c r="F12" s="688"/>
      <c r="G12" s="688"/>
    </row>
    <row r="13" spans="1:7" s="2" customFormat="1" x14ac:dyDescent="0.25">
      <c r="A13" s="6" t="s">
        <v>26</v>
      </c>
      <c r="B13" s="699" t="s">
        <v>230</v>
      </c>
      <c r="C13" s="699"/>
      <c r="D13" s="699"/>
      <c r="E13" s="699"/>
      <c r="F13" s="699"/>
      <c r="G13" s="699"/>
    </row>
    <row r="14" spans="1:7" s="2" customFormat="1" x14ac:dyDescent="0.25">
      <c r="A14" s="6" t="s">
        <v>28</v>
      </c>
      <c r="B14" s="2" t="s">
        <v>1417</v>
      </c>
    </row>
    <row r="15" spans="1:7" s="2" customFormat="1" x14ac:dyDescent="0.25">
      <c r="A15" s="6" t="s">
        <v>30</v>
      </c>
      <c r="B15" s="688"/>
      <c r="C15" s="688"/>
      <c r="D15" s="688"/>
      <c r="E15" s="688"/>
      <c r="F15" s="688"/>
      <c r="G15" s="688"/>
    </row>
    <row r="16" spans="1:7" s="2" customFormat="1" x14ac:dyDescent="0.25">
      <c r="A16" s="6" t="s">
        <v>32</v>
      </c>
      <c r="B16" s="688" t="s">
        <v>235</v>
      </c>
      <c r="C16" s="688"/>
      <c r="D16" s="688"/>
      <c r="E16" s="688"/>
      <c r="F16" s="688"/>
      <c r="G16" s="688"/>
    </row>
    <row r="17" spans="1:7" s="2" customFormat="1" x14ac:dyDescent="0.25">
      <c r="A17" s="6" t="s">
        <v>35</v>
      </c>
      <c r="B17" s="688"/>
      <c r="C17" s="688"/>
      <c r="D17" s="688"/>
      <c r="E17" s="688"/>
      <c r="F17" s="688"/>
      <c r="G17" s="688"/>
    </row>
    <row r="18" spans="1:7" s="2" customFormat="1" x14ac:dyDescent="0.25">
      <c r="A18" s="6" t="s">
        <v>36</v>
      </c>
      <c r="B18" s="688"/>
      <c r="C18" s="688"/>
      <c r="D18" s="688"/>
      <c r="E18" s="688"/>
      <c r="F18" s="688"/>
      <c r="G18" s="688"/>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6">
    <mergeCell ref="B15:G15"/>
    <mergeCell ref="B17:G17"/>
    <mergeCell ref="C27:G27"/>
    <mergeCell ref="B18:G18"/>
    <mergeCell ref="B16:G16"/>
    <mergeCell ref="B3:G3"/>
    <mergeCell ref="B5:G5"/>
    <mergeCell ref="B6:G6"/>
    <mergeCell ref="B7:G7"/>
    <mergeCell ref="B8:G8"/>
    <mergeCell ref="B4:G4"/>
    <mergeCell ref="B9:G9"/>
    <mergeCell ref="B10:G10"/>
    <mergeCell ref="B11:G11"/>
    <mergeCell ref="B12:G12"/>
    <mergeCell ref="B13:G13"/>
  </mergeCells>
  <dataValidations count="1">
    <dataValidation type="list" allowBlank="1" showInputMessage="1" showErrorMessage="1" sqref="B10:G10 B12:G12" xr:uid="{00000000-0002-0000-3603-000000000000}">
      <formula1>#REF!</formula1>
    </dataValidation>
  </dataValidations>
  <hyperlinks>
    <hyperlink ref="B1" location="Index" display="Index" xr:uid="{00000000-0004-0000-3603-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3-000001000000}">
          <x14:formula1>
            <xm:f>Notes!$J$32:$J$37</xm:f>
          </x14:formula1>
          <xm:sqref>B5:G5</xm:sqref>
        </x14:dataValidation>
      </x14:dataValidations>
    </ext>
  </extLst>
</worksheet>
</file>

<file path=xl/worksheets/sheet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3-000000000000}">
  <sheetPr>
    <tabColor rgb="FF00B0F0"/>
  </sheetPr>
  <dimension ref="A1:G35"/>
  <sheetViews>
    <sheetView workbookViewId="0">
      <pane xSplit="1" ySplit="2" topLeftCell="B21" activePane="bottomRight" state="frozen"/>
      <selection activeCell="B12" sqref="B12:G12"/>
      <selection pane="topRight" activeCell="B12" sqref="B12:G12"/>
      <selection pane="bottomLeft" activeCell="B12" sqref="B12:G12"/>
      <selection pane="bottomRight" activeCell="B7" sqref="B7:G7"/>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702" t="s">
        <v>237</v>
      </c>
      <c r="C3" s="702"/>
      <c r="D3" s="702"/>
      <c r="E3" s="702"/>
      <c r="F3" s="702"/>
      <c r="G3" s="702"/>
    </row>
    <row r="4" spans="1:7" s="2" customFormat="1" ht="30" customHeight="1" x14ac:dyDescent="0.25">
      <c r="A4" s="6" t="s">
        <v>2</v>
      </c>
      <c r="B4" s="704" t="s">
        <v>238</v>
      </c>
      <c r="C4" s="724"/>
      <c r="D4" s="724"/>
      <c r="E4" s="724"/>
      <c r="F4" s="724"/>
      <c r="G4" s="724"/>
    </row>
    <row r="5" spans="1:7" s="2" customFormat="1" x14ac:dyDescent="0.25">
      <c r="A5" s="6" t="s">
        <v>5</v>
      </c>
      <c r="B5" s="699" t="s">
        <v>16</v>
      </c>
      <c r="C5" s="699"/>
      <c r="D5" s="699"/>
      <c r="E5" s="699"/>
      <c r="F5" s="699"/>
      <c r="G5" s="699"/>
    </row>
    <row r="6" spans="1:7" s="2" customFormat="1" x14ac:dyDescent="0.25">
      <c r="A6" s="6" t="s">
        <v>8</v>
      </c>
      <c r="B6" s="814" t="s">
        <v>239</v>
      </c>
      <c r="C6" s="814"/>
      <c r="D6" s="814"/>
      <c r="E6" s="814"/>
      <c r="F6" s="814"/>
      <c r="G6" s="814"/>
    </row>
    <row r="7" spans="1:7" s="2" customFormat="1" x14ac:dyDescent="0.25">
      <c r="A7" s="6" t="s">
        <v>11</v>
      </c>
      <c r="B7" s="699"/>
      <c r="C7" s="699"/>
      <c r="D7" s="699"/>
      <c r="E7" s="699"/>
      <c r="F7" s="699"/>
      <c r="G7" s="699"/>
    </row>
    <row r="8" spans="1:7" s="2" customFormat="1" x14ac:dyDescent="0.25">
      <c r="A8" s="6" t="s">
        <v>13</v>
      </c>
      <c r="B8" s="699" t="s">
        <v>240</v>
      </c>
      <c r="C8" s="699"/>
      <c r="D8" s="699"/>
      <c r="E8" s="699"/>
      <c r="F8" s="699"/>
      <c r="G8" s="699"/>
    </row>
    <row r="9" spans="1:7" s="2" customFormat="1" ht="27.75" customHeight="1" x14ac:dyDescent="0.25">
      <c r="A9" s="6" t="s">
        <v>15</v>
      </c>
      <c r="B9" s="704"/>
      <c r="C9" s="704"/>
      <c r="D9" s="704"/>
      <c r="E9" s="704"/>
      <c r="F9" s="704"/>
      <c r="G9" s="704"/>
    </row>
    <row r="10" spans="1:7" s="2" customFormat="1" x14ac:dyDescent="0.25">
      <c r="A10" s="6" t="s">
        <v>17</v>
      </c>
      <c r="B10" s="699"/>
      <c r="C10" s="699"/>
      <c r="D10" s="699"/>
      <c r="E10" s="699"/>
      <c r="F10" s="699"/>
      <c r="G10" s="699"/>
    </row>
    <row r="11" spans="1:7" s="2" customFormat="1" x14ac:dyDescent="0.25">
      <c r="A11" s="6" t="s">
        <v>19</v>
      </c>
      <c r="B11" s="699" t="s">
        <v>70</v>
      </c>
      <c r="C11" s="699"/>
      <c r="D11" s="699"/>
      <c r="E11" s="699"/>
      <c r="F11" s="699"/>
      <c r="G11" s="699"/>
    </row>
    <row r="12" spans="1:7" s="2" customFormat="1" x14ac:dyDescent="0.25">
      <c r="A12" s="6" t="s">
        <v>22</v>
      </c>
      <c r="B12" s="688" t="s">
        <v>23</v>
      </c>
      <c r="C12" s="688"/>
      <c r="D12" s="688"/>
      <c r="E12" s="688"/>
      <c r="F12" s="688"/>
      <c r="G12" s="688"/>
    </row>
    <row r="13" spans="1:7" s="2" customFormat="1" x14ac:dyDescent="0.25">
      <c r="A13" s="6" t="s">
        <v>26</v>
      </c>
      <c r="B13" s="699" t="s">
        <v>241</v>
      </c>
      <c r="C13" s="699"/>
      <c r="D13" s="699"/>
      <c r="E13" s="699"/>
      <c r="F13" s="699"/>
      <c r="G13" s="699"/>
    </row>
    <row r="14" spans="1:7" s="2" customFormat="1" x14ac:dyDescent="0.25">
      <c r="A14" s="6" t="s">
        <v>28</v>
      </c>
      <c r="B14" s="688" t="s">
        <v>1417</v>
      </c>
      <c r="C14" s="688"/>
      <c r="D14" s="688"/>
      <c r="E14" s="688"/>
      <c r="F14" s="688"/>
      <c r="G14" s="688"/>
    </row>
    <row r="15" spans="1:7" s="2" customFormat="1" x14ac:dyDescent="0.25">
      <c r="A15" s="6" t="s">
        <v>30</v>
      </c>
      <c r="B15" s="688"/>
      <c r="C15" s="688"/>
      <c r="D15" s="688"/>
      <c r="E15" s="688"/>
      <c r="F15" s="688"/>
      <c r="G15" s="688"/>
    </row>
    <row r="16" spans="1:7" s="2" customFormat="1" x14ac:dyDescent="0.25">
      <c r="A16" s="6" t="s">
        <v>32</v>
      </c>
      <c r="B16" s="699" t="s">
        <v>1442</v>
      </c>
      <c r="C16" s="699"/>
      <c r="D16" s="699"/>
      <c r="E16" s="699"/>
      <c r="F16" s="699"/>
      <c r="G16" s="699"/>
    </row>
    <row r="17" spans="1:7" s="2" customFormat="1" x14ac:dyDescent="0.25">
      <c r="A17" s="6" t="s">
        <v>35</v>
      </c>
      <c r="B17" s="688"/>
      <c r="C17" s="688"/>
      <c r="D17" s="688"/>
      <c r="E17" s="688"/>
      <c r="F17" s="688"/>
      <c r="G17" s="688"/>
    </row>
    <row r="18" spans="1:7" s="2" customFormat="1" x14ac:dyDescent="0.25">
      <c r="A18" s="6" t="s">
        <v>36</v>
      </c>
      <c r="B18" s="688"/>
      <c r="C18" s="688"/>
      <c r="D18" s="688"/>
      <c r="E18" s="688"/>
      <c r="F18" s="688"/>
      <c r="G18" s="688"/>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v>0</v>
      </c>
      <c r="D35" s="20">
        <v>0</v>
      </c>
      <c r="E35" s="20">
        <v>0</v>
      </c>
      <c r="F35" s="20">
        <v>0</v>
      </c>
      <c r="G35" s="20">
        <v>0</v>
      </c>
    </row>
  </sheetData>
  <mergeCells count="17">
    <mergeCell ref="B15:G15"/>
    <mergeCell ref="B16:G16"/>
    <mergeCell ref="B17:G17"/>
    <mergeCell ref="C27:G27"/>
    <mergeCell ref="B18:G18"/>
    <mergeCell ref="B14:G14"/>
    <mergeCell ref="B3:G3"/>
    <mergeCell ref="B5:G5"/>
    <mergeCell ref="B6:G6"/>
    <mergeCell ref="B7:G7"/>
    <mergeCell ref="B8:G8"/>
    <mergeCell ref="B9:G9"/>
    <mergeCell ref="B10:G10"/>
    <mergeCell ref="B11:G11"/>
    <mergeCell ref="B12:G12"/>
    <mergeCell ref="B13:G13"/>
    <mergeCell ref="B4:G4"/>
  </mergeCells>
  <dataValidations count="1">
    <dataValidation type="list" allowBlank="1" showInputMessage="1" showErrorMessage="1" sqref="B12:G12 B10:G10" xr:uid="{00000000-0002-0000-3703-000000000000}">
      <formula1>#REF!</formula1>
    </dataValidation>
  </dataValidations>
  <hyperlinks>
    <hyperlink ref="B1" location="Index" display="Index" xr:uid="{00000000-0004-0000-3703-000000000000}"/>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703-000001000000}">
          <x14:formula1>
            <xm:f>Notes!$J$32:$J$37</xm:f>
          </x14:formula1>
          <xm:sqref>B5:G5</xm:sqref>
        </x14:dataValidation>
      </x14:dataValidations>
    </ext>
  </extLst>
</worksheet>
</file>

<file path=xl/worksheets/sheet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3-000000000000}">
  <sheetPr>
    <tabColor rgb="FFFFFF00"/>
  </sheetPr>
  <dimension ref="A1:AA31"/>
  <sheetViews>
    <sheetView workbookViewId="0">
      <pane xSplit="1" ySplit="2" topLeftCell="B12" activePane="bottomRight" state="frozen"/>
      <selection activeCell="B12" sqref="B12:G12"/>
      <selection pane="topRight" activeCell="B12" sqref="B12:G12"/>
      <selection pane="bottomLeft" activeCell="B12" sqref="B12:G12"/>
      <selection pane="bottomRight" activeCell="B4" sqref="B4:G4"/>
    </sheetView>
  </sheetViews>
  <sheetFormatPr defaultColWidth="9.140625" defaultRowHeight="15" x14ac:dyDescent="0.25"/>
  <cols>
    <col min="1" max="1" width="43.28515625" style="2" customWidth="1"/>
    <col min="2" max="2" width="56.85546875" style="2" customWidth="1"/>
    <col min="3" max="7" width="8" style="2" customWidth="1"/>
    <col min="8" max="23" width="8.140625" style="2" customWidth="1"/>
    <col min="24" max="25" width="9.140625" style="2"/>
    <col min="26" max="26" width="24" style="2" bestFit="1" customWidth="1"/>
    <col min="27" max="16384" width="9.140625" style="2"/>
  </cols>
  <sheetData>
    <row r="1" spans="1:27" ht="18.75" x14ac:dyDescent="0.25">
      <c r="A1" s="1" t="s">
        <v>0</v>
      </c>
      <c r="B1" s="27" t="s">
        <v>183</v>
      </c>
      <c r="E1" s="3"/>
      <c r="F1" s="3"/>
    </row>
    <row r="2" spans="1:27" ht="14.25" customHeight="1" x14ac:dyDescent="0.25">
      <c r="B2" s="4"/>
      <c r="C2" s="4"/>
      <c r="D2" s="4"/>
      <c r="E2" s="4"/>
      <c r="F2" s="4"/>
    </row>
    <row r="3" spans="1:27" ht="14.25" customHeight="1" x14ac:dyDescent="0.25">
      <c r="A3" s="5" t="s">
        <v>1</v>
      </c>
      <c r="B3" s="702" t="s">
        <v>1446</v>
      </c>
      <c r="C3" s="702"/>
      <c r="D3" s="702"/>
      <c r="E3" s="702"/>
      <c r="F3" s="702"/>
      <c r="G3" s="702"/>
    </row>
    <row r="4" spans="1:27" ht="14.25" customHeight="1" x14ac:dyDescent="0.25">
      <c r="A4" s="6" t="s">
        <v>2</v>
      </c>
      <c r="B4" s="699" t="s">
        <v>243</v>
      </c>
      <c r="C4" s="699"/>
      <c r="D4" s="699"/>
      <c r="E4" s="699"/>
      <c r="F4" s="699"/>
      <c r="G4" s="699"/>
      <c r="Z4" s="2" t="s">
        <v>3</v>
      </c>
      <c r="AA4" s="2" t="s">
        <v>4</v>
      </c>
    </row>
    <row r="5" spans="1:27" ht="14.25" customHeight="1" x14ac:dyDescent="0.25">
      <c r="A5" s="6" t="s">
        <v>5</v>
      </c>
      <c r="B5" s="699" t="s">
        <v>6</v>
      </c>
      <c r="C5" s="699"/>
      <c r="D5" s="699"/>
      <c r="E5" s="699"/>
      <c r="F5" s="699"/>
      <c r="G5" s="699"/>
      <c r="AA5" s="2" t="s">
        <v>7</v>
      </c>
    </row>
    <row r="6" spans="1:27" ht="14.25" customHeight="1" x14ac:dyDescent="0.25">
      <c r="A6" s="6" t="s">
        <v>8</v>
      </c>
      <c r="B6" s="699" t="s">
        <v>186</v>
      </c>
      <c r="C6" s="699"/>
      <c r="D6" s="699"/>
      <c r="E6" s="699"/>
      <c r="F6" s="699"/>
      <c r="G6" s="699"/>
      <c r="AA6" s="2" t="s">
        <v>10</v>
      </c>
    </row>
    <row r="7" spans="1:27" ht="14.25" customHeight="1" x14ac:dyDescent="0.25">
      <c r="A7" s="6" t="s">
        <v>11</v>
      </c>
      <c r="B7" s="688" t="s">
        <v>244</v>
      </c>
      <c r="C7" s="688"/>
      <c r="D7" s="688"/>
      <c r="E7" s="688"/>
      <c r="F7" s="688"/>
      <c r="G7" s="688"/>
      <c r="AA7" s="2" t="s">
        <v>12</v>
      </c>
    </row>
    <row r="8" spans="1:27" ht="14.25" customHeight="1" x14ac:dyDescent="0.25">
      <c r="A8" s="6" t="s">
        <v>13</v>
      </c>
      <c r="B8" s="699"/>
      <c r="C8" s="699"/>
      <c r="D8" s="699"/>
      <c r="E8" s="699"/>
      <c r="F8" s="699"/>
      <c r="G8" s="699"/>
      <c r="AA8" s="2" t="s">
        <v>14</v>
      </c>
    </row>
    <row r="9" spans="1:27" ht="14.25" customHeight="1" x14ac:dyDescent="0.25">
      <c r="A9" s="6" t="s">
        <v>15</v>
      </c>
      <c r="B9" s="699"/>
      <c r="C9" s="699"/>
      <c r="D9" s="699"/>
      <c r="E9" s="699"/>
      <c r="F9" s="699"/>
      <c r="G9" s="699"/>
      <c r="AA9" s="2" t="s">
        <v>16</v>
      </c>
    </row>
    <row r="10" spans="1:27" ht="14.25" customHeight="1" x14ac:dyDescent="0.25">
      <c r="A10" s="6" t="s">
        <v>17</v>
      </c>
      <c r="B10" s="699" t="s">
        <v>18</v>
      </c>
      <c r="C10" s="699"/>
      <c r="D10" s="699"/>
      <c r="E10" s="699"/>
      <c r="F10" s="699"/>
      <c r="G10" s="699"/>
      <c r="AA10" s="2" t="s">
        <v>6</v>
      </c>
    </row>
    <row r="11" spans="1:27" ht="14.25" customHeight="1" x14ac:dyDescent="0.25">
      <c r="A11" s="6" t="s">
        <v>19</v>
      </c>
      <c r="B11" s="699" t="s">
        <v>20</v>
      </c>
      <c r="C11" s="699"/>
      <c r="D11" s="699"/>
      <c r="E11" s="699"/>
      <c r="F11" s="699"/>
      <c r="G11" s="699"/>
      <c r="AA11" s="2" t="s">
        <v>21</v>
      </c>
    </row>
    <row r="12" spans="1:27" ht="14.25" customHeight="1" x14ac:dyDescent="0.25">
      <c r="A12" s="6" t="s">
        <v>22</v>
      </c>
      <c r="B12" s="688" t="s">
        <v>23</v>
      </c>
      <c r="C12" s="688"/>
      <c r="D12" s="688"/>
      <c r="E12" s="688"/>
      <c r="F12" s="688"/>
      <c r="G12" s="688"/>
      <c r="Z12" s="2" t="s">
        <v>24</v>
      </c>
      <c r="AA12" s="2" t="s">
        <v>25</v>
      </c>
    </row>
    <row r="13" spans="1:27" ht="14.25" customHeight="1" x14ac:dyDescent="0.25">
      <c r="A13" s="6" t="s">
        <v>26</v>
      </c>
      <c r="B13" s="699" t="s">
        <v>9</v>
      </c>
      <c r="C13" s="699"/>
      <c r="D13" s="699"/>
      <c r="E13" s="699"/>
      <c r="F13" s="699"/>
      <c r="G13" s="699"/>
      <c r="AA13" s="2" t="s">
        <v>18</v>
      </c>
    </row>
    <row r="14" spans="1:27" ht="14.25" customHeight="1" x14ac:dyDescent="0.25">
      <c r="A14" s="6" t="s">
        <v>28</v>
      </c>
      <c r="B14" s="699" t="s">
        <v>245</v>
      </c>
      <c r="C14" s="699"/>
      <c r="D14" s="699"/>
      <c r="E14" s="699"/>
      <c r="F14" s="699"/>
      <c r="G14" s="699"/>
      <c r="Z14" s="2" t="s">
        <v>29</v>
      </c>
      <c r="AA14" s="2" t="s">
        <v>23</v>
      </c>
    </row>
    <row r="15" spans="1:27" ht="14.25" customHeight="1" x14ac:dyDescent="0.25">
      <c r="A15" s="6" t="s">
        <v>30</v>
      </c>
      <c r="B15" s="688" t="s">
        <v>107</v>
      </c>
      <c r="C15" s="688"/>
      <c r="D15" s="688"/>
      <c r="E15" s="688"/>
      <c r="F15" s="688"/>
      <c r="G15" s="688"/>
      <c r="AA15" s="2" t="s">
        <v>31</v>
      </c>
    </row>
    <row r="16" spans="1:27" ht="14.25" customHeight="1" x14ac:dyDescent="0.25">
      <c r="A16" s="6" t="s">
        <v>32</v>
      </c>
      <c r="B16" s="699" t="s">
        <v>1443</v>
      </c>
      <c r="C16" s="699"/>
      <c r="D16" s="699"/>
      <c r="E16" s="699"/>
      <c r="F16" s="699"/>
      <c r="G16" s="699"/>
      <c r="AA16" s="2" t="s">
        <v>34</v>
      </c>
    </row>
    <row r="17" spans="1:27" ht="14.25" customHeight="1" x14ac:dyDescent="0.25">
      <c r="A17" s="6" t="s">
        <v>35</v>
      </c>
      <c r="B17" s="699"/>
      <c r="C17" s="699"/>
      <c r="D17" s="699"/>
      <c r="E17" s="699"/>
      <c r="F17" s="699"/>
      <c r="G17" s="699"/>
    </row>
    <row r="18" spans="1:27" ht="14.25" customHeight="1" x14ac:dyDescent="0.25">
      <c r="A18" s="6" t="s">
        <v>36</v>
      </c>
      <c r="B18" s="699" t="s">
        <v>246</v>
      </c>
      <c r="C18" s="699"/>
      <c r="D18" s="699"/>
      <c r="E18" s="699"/>
      <c r="F18" s="699"/>
      <c r="G18" s="699"/>
    </row>
    <row r="19" spans="1:27" ht="14.25" customHeight="1" x14ac:dyDescent="0.25">
      <c r="A19" s="7" t="s">
        <v>37</v>
      </c>
      <c r="C19" s="8"/>
      <c r="D19" s="8"/>
      <c r="E19" s="8"/>
      <c r="F19" s="8"/>
      <c r="G19" s="8"/>
      <c r="H19" s="8"/>
      <c r="I19" s="8"/>
      <c r="J19" s="8"/>
      <c r="K19" s="8"/>
      <c r="L19" s="8"/>
      <c r="M19" s="8"/>
      <c r="N19" s="8"/>
      <c r="O19" s="8"/>
      <c r="P19" s="9"/>
      <c r="Q19" s="9"/>
      <c r="R19" s="9"/>
      <c r="S19" s="9"/>
      <c r="T19" s="9"/>
      <c r="U19" s="9"/>
      <c r="V19" s="9"/>
      <c r="W19" s="9"/>
      <c r="X19" s="9"/>
      <c r="Y19" s="9"/>
      <c r="Z19" s="9"/>
      <c r="AA19" s="9"/>
    </row>
    <row r="20" spans="1:27" ht="14.25" customHeight="1" x14ac:dyDescent="0.25">
      <c r="A20" s="6" t="s">
        <v>43</v>
      </c>
      <c r="C20" s="10"/>
      <c r="D20" s="10"/>
      <c r="E20" s="10"/>
      <c r="F20" s="11"/>
      <c r="G20" s="11"/>
      <c r="H20" s="11"/>
      <c r="I20" s="11"/>
      <c r="J20" s="11"/>
      <c r="K20" s="11"/>
      <c r="L20" s="11"/>
      <c r="M20" s="11"/>
      <c r="N20" s="11"/>
      <c r="O20" s="11"/>
      <c r="P20" s="9"/>
      <c r="Q20" s="9"/>
      <c r="R20" s="9"/>
      <c r="S20" s="9"/>
      <c r="T20" s="9"/>
      <c r="U20" s="9"/>
      <c r="V20" s="9"/>
      <c r="W20" s="9"/>
      <c r="X20" s="9"/>
      <c r="Y20" s="9"/>
      <c r="Z20" s="9"/>
      <c r="AA20" s="9"/>
    </row>
    <row r="21" spans="1:27" ht="14.25" customHeight="1" x14ac:dyDescent="0.25">
      <c r="A21" s="6" t="s">
        <v>44</v>
      </c>
      <c r="C21" s="10"/>
      <c r="D21" s="10"/>
      <c r="E21" s="10"/>
      <c r="F21" s="10"/>
      <c r="G21" s="10"/>
      <c r="H21" s="10"/>
      <c r="I21" s="10"/>
      <c r="J21" s="10"/>
      <c r="K21" s="10"/>
      <c r="L21" s="10"/>
      <c r="M21" s="10"/>
      <c r="N21" s="10"/>
      <c r="O21" s="10"/>
      <c r="P21" s="9"/>
      <c r="Q21" s="9"/>
      <c r="R21" s="9"/>
      <c r="S21" s="9"/>
      <c r="T21" s="9"/>
      <c r="U21" s="9"/>
      <c r="V21" s="9"/>
      <c r="W21" s="9"/>
      <c r="X21" s="9"/>
      <c r="Y21" s="9"/>
      <c r="Z21" s="9"/>
      <c r="AA21" s="9"/>
    </row>
    <row r="22" spans="1:27" ht="14.25" customHeight="1" x14ac:dyDescent="0.25">
      <c r="A22" s="6" t="s">
        <v>45</v>
      </c>
      <c r="C22" s="12"/>
      <c r="D22" s="12"/>
      <c r="E22" s="12"/>
      <c r="F22" s="12"/>
      <c r="G22" s="12"/>
      <c r="H22" s="12"/>
      <c r="I22" s="12"/>
      <c r="J22" s="12"/>
      <c r="K22" s="12"/>
      <c r="L22" s="12"/>
      <c r="M22" s="12"/>
      <c r="N22" s="12"/>
      <c r="O22" s="12"/>
      <c r="P22" s="9"/>
      <c r="Q22" s="9"/>
      <c r="R22" s="9"/>
      <c r="S22" s="9"/>
      <c r="T22" s="9"/>
      <c r="U22" s="9"/>
      <c r="V22" s="9"/>
      <c r="W22" s="9"/>
      <c r="X22" s="9"/>
      <c r="Y22" s="9"/>
      <c r="Z22" s="9"/>
      <c r="AA22" s="9"/>
    </row>
    <row r="23" spans="1:27"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c r="AA23" s="9"/>
    </row>
    <row r="24" spans="1:27" ht="14.25" customHeight="1" x14ac:dyDescent="0.25">
      <c r="A24" s="6" t="s">
        <v>47</v>
      </c>
      <c r="C24" s="12"/>
      <c r="D24" s="12"/>
      <c r="E24" s="12"/>
      <c r="F24" s="12"/>
      <c r="G24" s="12"/>
      <c r="H24" s="12"/>
      <c r="I24" s="12"/>
      <c r="J24" s="12"/>
      <c r="K24" s="12"/>
      <c r="L24" s="12"/>
      <c r="M24" s="12"/>
      <c r="N24" s="12"/>
      <c r="O24" s="12"/>
      <c r="P24" s="9"/>
      <c r="Q24" s="9"/>
      <c r="R24" s="9"/>
      <c r="S24" s="9"/>
      <c r="T24" s="9"/>
      <c r="U24" s="9"/>
      <c r="V24" s="9"/>
      <c r="W24" s="9"/>
      <c r="X24" s="9"/>
      <c r="Y24" s="9"/>
      <c r="Z24" s="9"/>
      <c r="AA24" s="9"/>
    </row>
    <row r="25" spans="1:27" ht="14.25" customHeight="1" x14ac:dyDescent="0.25">
      <c r="A25" s="6" t="s">
        <v>48</v>
      </c>
      <c r="C25" s="10"/>
      <c r="D25" s="10"/>
      <c r="E25" s="10"/>
      <c r="F25" s="11"/>
      <c r="G25" s="11"/>
      <c r="H25" s="9"/>
      <c r="I25" s="9"/>
      <c r="J25" s="9"/>
      <c r="K25" s="9"/>
      <c r="L25" s="9"/>
      <c r="M25" s="9"/>
      <c r="N25" s="9"/>
      <c r="O25" s="9"/>
      <c r="P25" s="9"/>
      <c r="Q25" s="9"/>
      <c r="R25" s="9"/>
      <c r="S25" s="9"/>
      <c r="T25" s="9"/>
      <c r="U25" s="9"/>
      <c r="V25" s="9"/>
      <c r="W25" s="9"/>
      <c r="X25" s="9"/>
      <c r="Y25" s="9"/>
      <c r="Z25" s="9"/>
      <c r="AA25" s="9"/>
    </row>
    <row r="26" spans="1:27" ht="14.25" customHeight="1" x14ac:dyDescent="0.25">
      <c r="A26" s="6" t="s">
        <v>49</v>
      </c>
      <c r="C26" s="12"/>
      <c r="D26" s="12"/>
      <c r="E26" s="12"/>
      <c r="F26" s="12"/>
      <c r="G26" s="12"/>
      <c r="H26" s="12"/>
      <c r="I26" s="12"/>
      <c r="J26" s="12"/>
      <c r="K26" s="12"/>
      <c r="L26" s="12"/>
      <c r="M26" s="12"/>
      <c r="N26" s="12"/>
      <c r="O26" s="12"/>
      <c r="P26" s="9"/>
      <c r="Q26" s="9"/>
      <c r="R26" s="9"/>
      <c r="S26" s="9"/>
      <c r="T26" s="9"/>
      <c r="U26" s="9"/>
      <c r="V26" s="9"/>
      <c r="W26" s="9"/>
      <c r="X26" s="9"/>
      <c r="Y26" s="9"/>
      <c r="Z26" s="9"/>
      <c r="AA26" s="9"/>
    </row>
    <row r="27" spans="1:27" ht="14.25" customHeight="1" x14ac:dyDescent="0.25">
      <c r="A27" s="7" t="s">
        <v>50</v>
      </c>
      <c r="C27" s="677"/>
      <c r="D27" s="677"/>
      <c r="E27" s="677"/>
      <c r="F27" s="677"/>
      <c r="G27" s="677"/>
      <c r="H27" s="14"/>
      <c r="I27" s="14"/>
      <c r="J27" s="14"/>
      <c r="K27" s="14"/>
      <c r="L27" s="14"/>
      <c r="M27" s="9"/>
      <c r="N27" s="9"/>
      <c r="O27" s="9"/>
      <c r="P27" s="9"/>
      <c r="Q27" s="9"/>
      <c r="R27" s="9"/>
      <c r="S27" s="9"/>
      <c r="T27" s="9"/>
      <c r="U27" s="9"/>
      <c r="V27" s="9"/>
      <c r="W27" s="9"/>
      <c r="X27" s="9"/>
      <c r="Y27" s="9"/>
      <c r="Z27" s="9"/>
      <c r="AA27" s="9"/>
    </row>
    <row r="28" spans="1:27" ht="13.5" customHeight="1" x14ac:dyDescent="0.25">
      <c r="A28" s="15" t="s">
        <v>52</v>
      </c>
      <c r="B28" s="16" t="s">
        <v>2</v>
      </c>
      <c r="C28" s="8"/>
      <c r="D28" s="8"/>
      <c r="E28" s="8"/>
      <c r="F28" s="8"/>
      <c r="G28" s="8"/>
      <c r="H28" s="8"/>
      <c r="I28" s="8"/>
      <c r="J28" s="8"/>
      <c r="K28" s="8"/>
      <c r="L28" s="8"/>
      <c r="M28" s="8"/>
      <c r="N28" s="8"/>
      <c r="O28" s="8"/>
      <c r="P28" s="9"/>
      <c r="Q28" s="9"/>
      <c r="R28" s="9"/>
      <c r="S28" s="9"/>
      <c r="T28" s="9"/>
      <c r="U28" s="9"/>
      <c r="V28" s="9"/>
      <c r="W28" s="9"/>
      <c r="X28" s="9"/>
      <c r="Y28" s="9"/>
      <c r="Z28" s="9"/>
      <c r="AA28" s="9"/>
    </row>
    <row r="29" spans="1:27" ht="13.5" customHeight="1" x14ac:dyDescent="0.25">
      <c r="A29" s="2" t="s">
        <v>67</v>
      </c>
      <c r="B29" s="26" t="s">
        <v>109</v>
      </c>
      <c r="C29" s="745"/>
      <c r="D29" s="745"/>
      <c r="E29" s="745"/>
      <c r="F29" s="745"/>
      <c r="G29" s="745"/>
      <c r="H29" s="11"/>
      <c r="I29" s="11"/>
      <c r="J29" s="11"/>
      <c r="K29" s="11"/>
      <c r="L29" s="11"/>
      <c r="M29" s="11"/>
      <c r="N29" s="11"/>
      <c r="O29" s="11"/>
      <c r="P29" s="9"/>
      <c r="Q29" s="9"/>
      <c r="R29" s="9"/>
      <c r="S29" s="9"/>
      <c r="T29" s="9"/>
      <c r="U29" s="9"/>
      <c r="V29" s="9"/>
      <c r="W29" s="9"/>
      <c r="X29" s="9"/>
      <c r="Y29" s="9"/>
      <c r="Z29" s="9"/>
      <c r="AA29" s="9"/>
    </row>
    <row r="30" spans="1:27" ht="13.5" customHeight="1" x14ac:dyDescent="0.25">
      <c r="A30" s="2" t="s">
        <v>66</v>
      </c>
      <c r="B30" s="26" t="s">
        <v>110</v>
      </c>
      <c r="C30" s="745"/>
      <c r="D30" s="745"/>
      <c r="E30" s="745"/>
      <c r="F30" s="745"/>
      <c r="G30" s="745"/>
      <c r="H30" s="11"/>
      <c r="I30" s="11"/>
      <c r="J30" s="11"/>
      <c r="K30" s="11"/>
      <c r="L30" s="11"/>
      <c r="M30" s="11"/>
      <c r="N30" s="11"/>
      <c r="O30" s="11"/>
      <c r="P30" s="9"/>
      <c r="Q30" s="9"/>
      <c r="R30" s="9"/>
      <c r="S30" s="9"/>
      <c r="T30" s="9"/>
      <c r="U30" s="9"/>
      <c r="V30" s="9"/>
      <c r="W30" s="9"/>
      <c r="X30" s="9"/>
      <c r="Y30" s="9"/>
      <c r="Z30" s="9"/>
      <c r="AA30" s="9"/>
    </row>
    <row r="31" spans="1:27" s="19" customFormat="1" ht="13.5" customHeight="1" x14ac:dyDescent="0.25">
      <c r="A31" s="19" t="s">
        <v>53</v>
      </c>
      <c r="C31" s="20"/>
      <c r="D31" s="20"/>
      <c r="E31" s="20"/>
      <c r="F31" s="20"/>
      <c r="G31" s="20"/>
      <c r="H31" s="20"/>
      <c r="I31" s="20"/>
      <c r="J31" s="20"/>
      <c r="K31" s="20"/>
      <c r="L31" s="20"/>
      <c r="M31" s="20"/>
      <c r="N31" s="20"/>
      <c r="O31" s="20"/>
      <c r="P31" s="21"/>
      <c r="Q31" s="21"/>
      <c r="R31" s="21"/>
      <c r="S31" s="21"/>
      <c r="T31" s="21"/>
      <c r="U31" s="21"/>
      <c r="V31" s="21"/>
      <c r="W31" s="21"/>
      <c r="X31" s="21"/>
      <c r="Y31" s="21"/>
      <c r="Z31" s="21"/>
      <c r="AA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2">
    <dataValidation type="list" allowBlank="1" showInputMessage="1" showErrorMessage="1" sqref="B10:G10" xr:uid="{00000000-0002-0000-3803-000000000000}">
      <formula1>$AA$12:$AA$13</formula1>
    </dataValidation>
    <dataValidation type="list" allowBlank="1" showInputMessage="1" showErrorMessage="1" sqref="B12:G12" xr:uid="{00000000-0002-0000-3803-000001000000}">
      <formula1>$AA$14:$AA$16</formula1>
    </dataValidation>
  </dataValidations>
  <hyperlinks>
    <hyperlink ref="B1" location="Index" display="Index" xr:uid="{00000000-0004-0000-3803-000000000000}"/>
  </hyperlinks>
  <pageMargins left="0.11811023622047245" right="0.11811023622047245" top="0.35433070866141736" bottom="0.15748031496062992"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3-000002000000}">
          <x14:formula1>
            <xm:f>Notes!$J$32:$J$37</xm:f>
          </x14:formula1>
          <xm:sqref>B5:G5</xm:sqref>
        </x14:dataValidation>
      </x14:dataValidations>
    </ext>
  </extLst>
</worksheet>
</file>

<file path=xl/worksheets/sheet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3-000000000000}">
  <sheetPr>
    <tabColor rgb="FFFFFF00"/>
  </sheetPr>
  <dimension ref="A1:Z31"/>
  <sheetViews>
    <sheetView workbookViewId="0">
      <pane xSplit="1" ySplit="2" topLeftCell="B15" activePane="bottomRight" state="frozen"/>
      <selection activeCell="B12" sqref="B12:G12"/>
      <selection pane="topRight" activeCell="B12" sqref="B12:G12"/>
      <selection pane="bottomLeft" activeCell="B12" sqref="B12:G12"/>
      <selection pane="bottomRight" activeCell="B16" sqref="B16:G16"/>
    </sheetView>
  </sheetViews>
  <sheetFormatPr defaultColWidth="9.140625" defaultRowHeight="15" x14ac:dyDescent="0.25"/>
  <cols>
    <col min="1" max="1" width="36.7109375" style="2" customWidth="1"/>
    <col min="2" max="2" width="60.7109375" style="2" customWidth="1"/>
    <col min="3" max="7" width="8" style="2" customWidth="1"/>
    <col min="8" max="22" width="8.140625" style="2" customWidth="1"/>
    <col min="23" max="24" width="9.140625" style="2"/>
    <col min="25" max="25" width="24" style="2" bestFit="1" customWidth="1"/>
    <col min="26" max="16384" width="9.140625" style="2"/>
  </cols>
  <sheetData>
    <row r="1" spans="1:26" ht="18.75" x14ac:dyDescent="0.25">
      <c r="A1" s="1" t="s">
        <v>0</v>
      </c>
      <c r="B1" s="27" t="s">
        <v>183</v>
      </c>
      <c r="E1" s="3"/>
      <c r="F1" s="3"/>
    </row>
    <row r="2" spans="1:26" ht="14.25" customHeight="1" x14ac:dyDescent="0.25">
      <c r="B2" s="4"/>
      <c r="C2" s="4"/>
      <c r="D2" s="4"/>
      <c r="E2" s="4"/>
      <c r="F2" s="4"/>
    </row>
    <row r="3" spans="1:26" ht="14.25" customHeight="1" x14ac:dyDescent="0.25">
      <c r="A3" s="5" t="s">
        <v>1</v>
      </c>
      <c r="B3" s="702" t="s">
        <v>1444</v>
      </c>
      <c r="C3" s="702"/>
      <c r="D3" s="702"/>
      <c r="E3" s="702"/>
      <c r="F3" s="702"/>
      <c r="G3" s="702"/>
    </row>
    <row r="4" spans="1:26" ht="14.25" customHeight="1" x14ac:dyDescent="0.25">
      <c r="A4" s="6" t="s">
        <v>2</v>
      </c>
      <c r="B4" s="699" t="s">
        <v>1445</v>
      </c>
      <c r="C4" s="699"/>
      <c r="D4" s="699"/>
      <c r="E4" s="699"/>
      <c r="F4" s="699"/>
      <c r="G4" s="699"/>
      <c r="Y4" s="2" t="s">
        <v>3</v>
      </c>
      <c r="Z4" s="2" t="s">
        <v>4</v>
      </c>
    </row>
    <row r="5" spans="1:26" ht="14.25" customHeight="1" x14ac:dyDescent="0.25">
      <c r="A5" s="6" t="s">
        <v>5</v>
      </c>
      <c r="B5" s="699" t="s">
        <v>6</v>
      </c>
      <c r="C5" s="699"/>
      <c r="D5" s="699"/>
      <c r="E5" s="699"/>
      <c r="F5" s="699"/>
      <c r="G5" s="699"/>
      <c r="Z5" s="2" t="s">
        <v>7</v>
      </c>
    </row>
    <row r="6" spans="1:26" ht="14.25" customHeight="1" x14ac:dyDescent="0.25">
      <c r="A6" s="6" t="s">
        <v>8</v>
      </c>
      <c r="B6" s="699" t="s">
        <v>186</v>
      </c>
      <c r="C6" s="699"/>
      <c r="D6" s="699"/>
      <c r="E6" s="699"/>
      <c r="F6" s="699"/>
      <c r="G6" s="699"/>
      <c r="Z6" s="2" t="s">
        <v>10</v>
      </c>
    </row>
    <row r="7" spans="1:26" ht="14.25" customHeight="1" x14ac:dyDescent="0.25">
      <c r="A7" s="6" t="s">
        <v>11</v>
      </c>
      <c r="B7" s="688" t="s">
        <v>244</v>
      </c>
      <c r="C7" s="688"/>
      <c r="D7" s="688"/>
      <c r="E7" s="688"/>
      <c r="F7" s="688"/>
      <c r="G7" s="688"/>
      <c r="Z7" s="2" t="s">
        <v>16</v>
      </c>
    </row>
    <row r="8" spans="1:26" ht="14.25" customHeight="1" x14ac:dyDescent="0.25">
      <c r="A8" s="6" t="s">
        <v>13</v>
      </c>
      <c r="B8" s="699"/>
      <c r="C8" s="699"/>
      <c r="D8" s="699"/>
      <c r="E8" s="699"/>
      <c r="F8" s="699"/>
      <c r="G8" s="699"/>
      <c r="Z8" s="2" t="s">
        <v>6</v>
      </c>
    </row>
    <row r="9" spans="1:26" ht="14.25" customHeight="1" x14ac:dyDescent="0.25">
      <c r="A9" s="6" t="s">
        <v>15</v>
      </c>
      <c r="B9" s="776"/>
      <c r="C9" s="776"/>
      <c r="D9" s="776"/>
      <c r="E9" s="776"/>
      <c r="F9" s="776"/>
      <c r="G9" s="776"/>
      <c r="Z9" s="2" t="s">
        <v>21</v>
      </c>
    </row>
    <row r="10" spans="1:26" ht="14.25" customHeight="1" x14ac:dyDescent="0.25">
      <c r="A10" s="6" t="s">
        <v>17</v>
      </c>
      <c r="B10" s="699" t="s">
        <v>18</v>
      </c>
      <c r="C10" s="699"/>
      <c r="D10" s="699"/>
      <c r="E10" s="699"/>
      <c r="F10" s="699"/>
      <c r="G10" s="699"/>
      <c r="Y10" s="2" t="s">
        <v>24</v>
      </c>
      <c r="Z10" s="2" t="s">
        <v>25</v>
      </c>
    </row>
    <row r="11" spans="1:26" ht="14.25" customHeight="1" x14ac:dyDescent="0.25">
      <c r="A11" s="6" t="s">
        <v>19</v>
      </c>
      <c r="B11" s="699" t="s">
        <v>20</v>
      </c>
      <c r="C11" s="699"/>
      <c r="D11" s="699"/>
      <c r="E11" s="699"/>
      <c r="F11" s="699"/>
      <c r="G11" s="699"/>
      <c r="Z11" s="2" t="s">
        <v>18</v>
      </c>
    </row>
    <row r="12" spans="1:26" ht="14.25" customHeight="1" x14ac:dyDescent="0.25">
      <c r="A12" s="6" t="s">
        <v>22</v>
      </c>
      <c r="B12" s="688" t="s">
        <v>23</v>
      </c>
      <c r="C12" s="688"/>
      <c r="D12" s="688"/>
      <c r="E12" s="688"/>
      <c r="F12" s="688"/>
      <c r="G12" s="688"/>
      <c r="Y12" s="2" t="s">
        <v>29</v>
      </c>
      <c r="Z12" s="2" t="s">
        <v>23</v>
      </c>
    </row>
    <row r="13" spans="1:26" ht="14.25" customHeight="1" x14ac:dyDescent="0.25">
      <c r="A13" s="6" t="s">
        <v>26</v>
      </c>
      <c r="B13" s="699"/>
      <c r="C13" s="699"/>
      <c r="D13" s="699"/>
      <c r="E13" s="699"/>
      <c r="F13" s="699"/>
      <c r="G13" s="699"/>
      <c r="Z13" s="2" t="s">
        <v>31</v>
      </c>
    </row>
    <row r="14" spans="1:26" ht="14.25" customHeight="1" x14ac:dyDescent="0.25">
      <c r="A14" s="6" t="s">
        <v>28</v>
      </c>
      <c r="B14" s="688" t="s">
        <v>247</v>
      </c>
      <c r="C14" s="688"/>
      <c r="D14" s="688"/>
      <c r="E14" s="688"/>
      <c r="F14" s="688"/>
      <c r="G14" s="688"/>
    </row>
    <row r="15" spans="1:26" ht="14.25" customHeight="1" x14ac:dyDescent="0.25">
      <c r="A15" s="6" t="s">
        <v>30</v>
      </c>
      <c r="B15" s="688" t="s">
        <v>1447</v>
      </c>
      <c r="C15" s="688"/>
      <c r="D15" s="688"/>
      <c r="E15" s="688"/>
      <c r="F15" s="688"/>
      <c r="G15" s="688"/>
    </row>
    <row r="16" spans="1:26" ht="14.25" customHeight="1" x14ac:dyDescent="0.25">
      <c r="A16" s="6" t="s">
        <v>32</v>
      </c>
      <c r="B16" s="699" t="s">
        <v>111</v>
      </c>
      <c r="C16" s="699"/>
      <c r="D16" s="699"/>
      <c r="E16" s="699"/>
      <c r="F16" s="699"/>
      <c r="G16" s="699"/>
    </row>
    <row r="17" spans="1:26" ht="14.25" customHeight="1" x14ac:dyDescent="0.25">
      <c r="A17" s="6" t="s">
        <v>35</v>
      </c>
      <c r="B17" s="688" t="s">
        <v>9</v>
      </c>
      <c r="C17" s="688"/>
      <c r="D17" s="688"/>
      <c r="E17" s="688"/>
      <c r="F17" s="688"/>
      <c r="G17" s="688"/>
    </row>
    <row r="18" spans="1:26" ht="14.25" customHeight="1" x14ac:dyDescent="0.25">
      <c r="A18" s="6" t="s">
        <v>36</v>
      </c>
      <c r="B18" s="699"/>
      <c r="C18" s="699"/>
      <c r="D18" s="699"/>
      <c r="E18" s="699"/>
      <c r="F18" s="699"/>
      <c r="G18" s="699"/>
    </row>
    <row r="19" spans="1:26" ht="14.25" customHeight="1" x14ac:dyDescent="0.25">
      <c r="A19" s="7" t="s">
        <v>37</v>
      </c>
      <c r="C19" s="8"/>
      <c r="D19" s="8"/>
      <c r="E19" s="8"/>
      <c r="F19" s="8"/>
      <c r="G19" s="8"/>
      <c r="H19" s="8"/>
      <c r="I19" s="8"/>
      <c r="J19" s="8"/>
      <c r="K19" s="8"/>
      <c r="L19" s="8"/>
      <c r="M19" s="8"/>
      <c r="N19" s="8"/>
      <c r="O19" s="9"/>
      <c r="P19" s="9"/>
      <c r="Q19" s="9"/>
      <c r="R19" s="9"/>
      <c r="S19" s="9"/>
      <c r="T19" s="9"/>
      <c r="U19" s="9"/>
      <c r="V19" s="9"/>
      <c r="W19" s="9"/>
      <c r="X19" s="9"/>
      <c r="Y19" s="9"/>
      <c r="Z19" s="9"/>
    </row>
    <row r="20" spans="1:26" ht="14.25" customHeight="1" x14ac:dyDescent="0.25">
      <c r="A20" s="6" t="s">
        <v>43</v>
      </c>
      <c r="C20" s="10"/>
      <c r="D20" s="10"/>
      <c r="E20" s="10"/>
      <c r="F20" s="11"/>
      <c r="G20" s="11"/>
      <c r="H20" s="11"/>
      <c r="I20" s="11"/>
      <c r="J20" s="11"/>
      <c r="K20" s="11"/>
      <c r="L20" s="11"/>
      <c r="M20" s="11"/>
      <c r="N20" s="11"/>
      <c r="O20" s="9"/>
      <c r="P20" s="9"/>
      <c r="Q20" s="9"/>
      <c r="R20" s="9"/>
      <c r="S20" s="9"/>
      <c r="T20" s="9"/>
      <c r="U20" s="9"/>
      <c r="V20" s="9"/>
      <c r="W20" s="9"/>
      <c r="X20" s="9"/>
      <c r="Y20" s="9"/>
      <c r="Z20" s="9"/>
    </row>
    <row r="21" spans="1:26" ht="14.25" customHeight="1" x14ac:dyDescent="0.25">
      <c r="A21" s="6" t="s">
        <v>44</v>
      </c>
      <c r="C21" s="10"/>
      <c r="D21" s="10"/>
      <c r="E21" s="10"/>
      <c r="F21" s="10"/>
      <c r="G21" s="10"/>
      <c r="H21" s="10"/>
      <c r="I21" s="10"/>
      <c r="J21" s="10"/>
      <c r="K21" s="10"/>
      <c r="L21" s="10"/>
      <c r="M21" s="10"/>
      <c r="N21" s="10"/>
      <c r="O21" s="9"/>
      <c r="P21" s="9"/>
      <c r="Q21" s="9"/>
      <c r="R21" s="9"/>
      <c r="S21" s="9"/>
      <c r="T21" s="9"/>
      <c r="U21" s="9"/>
      <c r="V21" s="9"/>
      <c r="W21" s="9"/>
      <c r="X21" s="9"/>
      <c r="Y21" s="9"/>
      <c r="Z21" s="9"/>
    </row>
    <row r="22" spans="1:26" ht="14.25" customHeight="1" x14ac:dyDescent="0.25">
      <c r="A22" s="6" t="s">
        <v>45</v>
      </c>
      <c r="C22" s="12"/>
      <c r="D22" s="12"/>
      <c r="E22" s="12"/>
      <c r="F22" s="12"/>
      <c r="G22" s="12"/>
      <c r="H22" s="12"/>
      <c r="I22" s="12"/>
      <c r="J22" s="12"/>
      <c r="K22" s="12"/>
      <c r="L22" s="12"/>
      <c r="M22" s="12"/>
      <c r="N22" s="12"/>
      <c r="O22" s="9"/>
      <c r="P22" s="9"/>
      <c r="Q22" s="9"/>
      <c r="R22" s="9"/>
      <c r="S22" s="9"/>
      <c r="T22" s="9"/>
      <c r="U22" s="9"/>
      <c r="V22" s="9"/>
      <c r="W22" s="9"/>
      <c r="X22" s="9"/>
      <c r="Y22" s="9"/>
      <c r="Z22" s="9"/>
    </row>
    <row r="23" spans="1:26" ht="14.25" customHeight="1" x14ac:dyDescent="0.25">
      <c r="A23" s="6" t="s">
        <v>46</v>
      </c>
      <c r="C23" s="10"/>
      <c r="D23" s="10"/>
      <c r="E23" s="10"/>
      <c r="F23" s="9"/>
      <c r="G23" s="9"/>
      <c r="H23" s="9"/>
      <c r="I23" s="9"/>
      <c r="J23" s="9"/>
      <c r="K23" s="9"/>
      <c r="L23" s="9"/>
      <c r="M23" s="9"/>
      <c r="N23" s="9"/>
      <c r="O23" s="9"/>
      <c r="P23" s="9"/>
      <c r="Q23" s="9"/>
      <c r="R23" s="9"/>
      <c r="S23" s="9"/>
      <c r="T23" s="9"/>
      <c r="U23" s="9"/>
      <c r="V23" s="9"/>
      <c r="W23" s="9"/>
      <c r="X23" s="9"/>
      <c r="Y23" s="9"/>
      <c r="Z23" s="9"/>
    </row>
    <row r="24" spans="1:26" ht="14.25" customHeight="1" x14ac:dyDescent="0.25">
      <c r="A24" s="6" t="s">
        <v>47</v>
      </c>
      <c r="C24" s="12"/>
      <c r="D24" s="12"/>
      <c r="E24" s="12"/>
      <c r="F24" s="12"/>
      <c r="G24" s="12"/>
      <c r="H24" s="12"/>
      <c r="I24" s="12"/>
      <c r="J24" s="12"/>
      <c r="K24" s="12"/>
      <c r="L24" s="12"/>
      <c r="M24" s="12"/>
      <c r="N24" s="12"/>
      <c r="O24" s="9"/>
      <c r="P24" s="9"/>
      <c r="Q24" s="9"/>
      <c r="R24" s="9"/>
      <c r="S24" s="9"/>
      <c r="T24" s="9"/>
      <c r="U24" s="9"/>
      <c r="V24" s="9"/>
      <c r="W24" s="9"/>
      <c r="X24" s="9"/>
      <c r="Y24" s="9"/>
      <c r="Z24" s="9"/>
    </row>
    <row r="25" spans="1:26" ht="14.25" customHeight="1" x14ac:dyDescent="0.25">
      <c r="A25" s="6" t="s">
        <v>48</v>
      </c>
      <c r="C25" s="10"/>
      <c r="D25" s="10"/>
      <c r="E25" s="10"/>
      <c r="F25" s="10"/>
      <c r="G25" s="10"/>
      <c r="H25" s="9"/>
      <c r="I25" s="9"/>
      <c r="J25" s="9"/>
      <c r="K25" s="9"/>
      <c r="L25" s="9"/>
      <c r="M25" s="9"/>
      <c r="N25" s="9"/>
      <c r="O25" s="9"/>
      <c r="P25" s="9"/>
      <c r="Q25" s="9"/>
      <c r="R25" s="9"/>
      <c r="S25" s="9"/>
      <c r="T25" s="9"/>
      <c r="U25" s="9"/>
      <c r="V25" s="9"/>
      <c r="W25" s="9"/>
      <c r="X25" s="9"/>
      <c r="Y25" s="9"/>
      <c r="Z25" s="9"/>
    </row>
    <row r="26" spans="1:26" ht="14.25" customHeight="1" x14ac:dyDescent="0.25">
      <c r="A26" s="6" t="s">
        <v>49</v>
      </c>
      <c r="C26" s="12"/>
      <c r="D26" s="12"/>
      <c r="E26" s="12"/>
      <c r="F26" s="12"/>
      <c r="G26" s="12"/>
      <c r="H26" s="12"/>
      <c r="I26" s="12"/>
      <c r="J26" s="12"/>
      <c r="K26" s="12"/>
      <c r="L26" s="12"/>
      <c r="M26" s="12"/>
      <c r="N26" s="12"/>
      <c r="O26" s="9"/>
      <c r="P26" s="9"/>
      <c r="Q26" s="9"/>
      <c r="R26" s="9"/>
      <c r="S26" s="9"/>
      <c r="T26" s="9"/>
      <c r="U26" s="9"/>
      <c r="V26" s="9"/>
      <c r="W26" s="9"/>
      <c r="X26" s="9"/>
      <c r="Y26" s="9"/>
      <c r="Z26" s="9"/>
    </row>
    <row r="27" spans="1:26" ht="14.25" customHeight="1" x14ac:dyDescent="0.25">
      <c r="A27" s="7" t="s">
        <v>50</v>
      </c>
      <c r="C27" s="677"/>
      <c r="D27" s="677"/>
      <c r="E27" s="677"/>
      <c r="F27" s="677"/>
      <c r="G27" s="677"/>
      <c r="H27" s="14"/>
      <c r="I27" s="14"/>
      <c r="J27" s="14"/>
      <c r="K27" s="14"/>
      <c r="L27" s="9"/>
      <c r="M27" s="9"/>
      <c r="N27" s="9"/>
      <c r="O27" s="9"/>
      <c r="P27" s="9"/>
      <c r="Q27" s="9"/>
      <c r="R27" s="9"/>
      <c r="S27" s="9"/>
      <c r="T27" s="9"/>
      <c r="U27" s="9"/>
      <c r="V27" s="9"/>
      <c r="W27" s="9"/>
      <c r="X27" s="9"/>
      <c r="Y27" s="9"/>
      <c r="Z27" s="9"/>
    </row>
    <row r="28" spans="1:26" ht="13.5" customHeight="1" x14ac:dyDescent="0.25">
      <c r="A28" s="15" t="s">
        <v>52</v>
      </c>
      <c r="B28" s="16" t="s">
        <v>2</v>
      </c>
      <c r="C28" s="8"/>
      <c r="D28" s="8"/>
      <c r="E28" s="8"/>
      <c r="F28" s="8"/>
      <c r="G28" s="8"/>
      <c r="H28" s="8"/>
      <c r="I28" s="8"/>
      <c r="J28" s="8"/>
      <c r="K28" s="8"/>
      <c r="L28" s="8"/>
      <c r="M28" s="8"/>
      <c r="N28" s="8"/>
      <c r="O28" s="9"/>
      <c r="P28" s="9"/>
      <c r="Q28" s="9"/>
      <c r="R28" s="9"/>
      <c r="S28" s="9"/>
      <c r="T28" s="9"/>
      <c r="U28" s="9"/>
      <c r="V28" s="9"/>
      <c r="W28" s="9"/>
      <c r="X28" s="9"/>
      <c r="Y28" s="9"/>
      <c r="Z28" s="9"/>
    </row>
    <row r="29" spans="1:26" ht="13.5" customHeight="1" x14ac:dyDescent="0.25">
      <c r="A29" s="2" t="s">
        <v>67</v>
      </c>
      <c r="B29" s="17" t="s">
        <v>18</v>
      </c>
      <c r="C29" s="809"/>
      <c r="D29" s="809"/>
      <c r="E29" s="809"/>
      <c r="F29" s="809"/>
      <c r="G29" s="809"/>
      <c r="H29" s="11"/>
      <c r="I29" s="11"/>
      <c r="J29" s="11"/>
      <c r="K29" s="11"/>
      <c r="L29" s="11"/>
      <c r="M29" s="11"/>
      <c r="N29" s="11"/>
      <c r="O29" s="9"/>
      <c r="P29" s="9"/>
      <c r="Q29" s="9"/>
      <c r="R29" s="9"/>
      <c r="S29" s="9"/>
      <c r="T29" s="9"/>
      <c r="U29" s="9"/>
      <c r="V29" s="9"/>
      <c r="W29" s="9"/>
      <c r="X29" s="9"/>
      <c r="Y29" s="9"/>
      <c r="Z29" s="9"/>
    </row>
    <row r="30" spans="1:26" ht="13.5" customHeight="1" x14ac:dyDescent="0.25">
      <c r="A30" s="2" t="s">
        <v>66</v>
      </c>
      <c r="B30" s="17" t="s">
        <v>25</v>
      </c>
      <c r="C30" s="809"/>
      <c r="D30" s="809"/>
      <c r="E30" s="809"/>
      <c r="F30" s="809"/>
      <c r="G30" s="809"/>
      <c r="H30" s="11"/>
      <c r="I30" s="11"/>
      <c r="J30" s="11"/>
      <c r="K30" s="11"/>
      <c r="L30" s="11"/>
      <c r="M30" s="11"/>
      <c r="N30" s="11"/>
      <c r="O30" s="9"/>
      <c r="P30" s="9"/>
      <c r="Q30" s="9"/>
      <c r="R30" s="9"/>
      <c r="S30" s="9"/>
      <c r="T30" s="9"/>
      <c r="U30" s="9"/>
      <c r="V30" s="9"/>
      <c r="W30" s="9"/>
      <c r="X30" s="9"/>
      <c r="Y30" s="9"/>
      <c r="Z30" s="9"/>
    </row>
    <row r="31" spans="1:26" s="19" customFormat="1" ht="13.5" customHeight="1" x14ac:dyDescent="0.25">
      <c r="A31" s="19" t="s">
        <v>53</v>
      </c>
      <c r="C31" s="20"/>
      <c r="D31" s="20"/>
      <c r="E31" s="20"/>
      <c r="F31" s="20"/>
      <c r="G31" s="20"/>
      <c r="H31" s="20"/>
      <c r="I31" s="20"/>
      <c r="J31" s="20"/>
      <c r="K31" s="20"/>
      <c r="L31" s="20"/>
      <c r="M31" s="20"/>
      <c r="N31" s="20"/>
      <c r="O31" s="21"/>
      <c r="P31" s="21"/>
      <c r="Q31" s="21"/>
      <c r="R31" s="21"/>
      <c r="S31" s="21"/>
      <c r="T31" s="21"/>
      <c r="U31" s="21"/>
      <c r="V31" s="21"/>
      <c r="W31" s="21"/>
      <c r="X31" s="21"/>
      <c r="Y31" s="21"/>
      <c r="Z31" s="21"/>
    </row>
  </sheetData>
  <mergeCells count="18">
    <mergeCell ref="C29:G30"/>
    <mergeCell ref="B9:G9"/>
    <mergeCell ref="B10:G10"/>
    <mergeCell ref="B11:G11"/>
    <mergeCell ref="B12:G12"/>
    <mergeCell ref="B13:G13"/>
    <mergeCell ref="B14:G14"/>
    <mergeCell ref="B15:G15"/>
    <mergeCell ref="B16:G16"/>
    <mergeCell ref="B17:G17"/>
    <mergeCell ref="B18:G18"/>
    <mergeCell ref="C27:G27"/>
    <mergeCell ref="B8:G8"/>
    <mergeCell ref="B3:G3"/>
    <mergeCell ref="B4:G4"/>
    <mergeCell ref="B5:G5"/>
    <mergeCell ref="B6:G6"/>
    <mergeCell ref="B7:G7"/>
  </mergeCells>
  <dataValidations count="2">
    <dataValidation type="list" allowBlank="1" showInputMessage="1" showErrorMessage="1" sqref="B10:G10" xr:uid="{00000000-0002-0000-3903-000000000000}">
      <formula1>$Z$10:$Z$11</formula1>
    </dataValidation>
    <dataValidation type="list" allowBlank="1" showInputMessage="1" showErrorMessage="1" sqref="B12:G12" xr:uid="{00000000-0002-0000-3903-000001000000}">
      <formula1>$Z$12:$Z$13</formula1>
    </dataValidation>
  </dataValidations>
  <hyperlinks>
    <hyperlink ref="B1" location="Index" display="Index" xr:uid="{00000000-0004-0000-3903-000000000000}"/>
  </hyperlinks>
  <pageMargins left="0.31496062992125984" right="0.31496062992125984" top="0.35433070866141736" bottom="0.15748031496062992"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3-000002000000}">
          <x14:formula1>
            <xm:f>Notes!$J$32:$J$37</xm:f>
          </x14:formula1>
          <xm:sqref>B5:G5</xm:sqref>
        </x14:dataValidation>
      </x14:dataValidations>
    </ext>
  </extLst>
</worksheet>
</file>

<file path=xl/worksheets/sheet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3-000000000000}">
  <sheetPr>
    <tabColor rgb="FFFFFF00"/>
  </sheetPr>
  <dimension ref="A1:G35"/>
  <sheetViews>
    <sheetView workbookViewId="0">
      <pane xSplit="1" ySplit="2" topLeftCell="B18" activePane="bottomRight" state="frozen"/>
      <selection activeCell="B12" sqref="B12:G12"/>
      <selection pane="topRight" activeCell="B12" sqref="B12:G12"/>
      <selection pane="bottomLeft" activeCell="B12" sqref="B12:G12"/>
      <selection pane="bottomRight" activeCell="H18" sqref="H18"/>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702" t="s">
        <v>1363</v>
      </c>
      <c r="C3" s="702"/>
      <c r="D3" s="702"/>
      <c r="E3" s="702"/>
      <c r="F3" s="702"/>
      <c r="G3" s="702"/>
    </row>
    <row r="4" spans="1:7" s="2" customFormat="1" x14ac:dyDescent="0.25">
      <c r="A4" s="6" t="s">
        <v>2</v>
      </c>
      <c r="B4" s="704" t="s">
        <v>1364</v>
      </c>
      <c r="C4" s="724"/>
      <c r="D4" s="724"/>
      <c r="E4" s="724"/>
      <c r="F4" s="724"/>
      <c r="G4" s="724"/>
    </row>
    <row r="5" spans="1:7" s="2" customFormat="1" x14ac:dyDescent="0.25">
      <c r="A5" s="6" t="s">
        <v>5</v>
      </c>
      <c r="B5" s="699" t="s">
        <v>6</v>
      </c>
      <c r="C5" s="699"/>
      <c r="D5" s="699"/>
      <c r="E5" s="699"/>
      <c r="F5" s="699"/>
      <c r="G5" s="699"/>
    </row>
    <row r="6" spans="1:7" s="2" customFormat="1" x14ac:dyDescent="0.25">
      <c r="A6" s="6" t="s">
        <v>8</v>
      </c>
      <c r="B6" s="699" t="s">
        <v>186</v>
      </c>
      <c r="C6" s="699"/>
      <c r="D6" s="699"/>
      <c r="E6" s="699"/>
      <c r="F6" s="699"/>
      <c r="G6" s="699"/>
    </row>
    <row r="7" spans="1:7" s="2" customFormat="1" x14ac:dyDescent="0.25">
      <c r="A7" s="6" t="s">
        <v>11</v>
      </c>
      <c r="B7" s="815">
        <v>42850</v>
      </c>
      <c r="C7" s="699"/>
      <c r="D7" s="699"/>
      <c r="E7" s="699"/>
      <c r="F7" s="699"/>
      <c r="G7" s="699"/>
    </row>
    <row r="8" spans="1:7" s="2" customFormat="1" x14ac:dyDescent="0.25">
      <c r="A8" s="6" t="s">
        <v>13</v>
      </c>
    </row>
    <row r="9" spans="1:7" s="2" customFormat="1" ht="27.75" customHeight="1" x14ac:dyDescent="0.25">
      <c r="A9" s="6" t="s">
        <v>15</v>
      </c>
      <c r="B9" s="704" t="s">
        <v>1450</v>
      </c>
      <c r="C9" s="704"/>
      <c r="D9" s="704"/>
      <c r="E9" s="704"/>
      <c r="F9" s="704"/>
      <c r="G9" s="704"/>
    </row>
    <row r="10" spans="1:7" s="2" customFormat="1" x14ac:dyDescent="0.25">
      <c r="A10" s="6" t="s">
        <v>17</v>
      </c>
      <c r="B10" s="699" t="s">
        <v>18</v>
      </c>
      <c r="C10" s="699"/>
      <c r="D10" s="699"/>
      <c r="E10" s="699"/>
      <c r="F10" s="699"/>
      <c r="G10" s="699"/>
    </row>
    <row r="11" spans="1:7" s="2" customFormat="1" x14ac:dyDescent="0.25">
      <c r="A11" s="6" t="s">
        <v>19</v>
      </c>
      <c r="B11" s="699" t="s">
        <v>70</v>
      </c>
      <c r="C11" s="699"/>
      <c r="D11" s="699"/>
      <c r="E11" s="699"/>
      <c r="F11" s="699"/>
      <c r="G11" s="699"/>
    </row>
    <row r="12" spans="1:7" s="2" customFormat="1" x14ac:dyDescent="0.25">
      <c r="A12" s="6" t="s">
        <v>22</v>
      </c>
      <c r="B12" s="699" t="s">
        <v>1361</v>
      </c>
      <c r="C12" s="699"/>
      <c r="D12" s="699"/>
      <c r="E12" s="699"/>
      <c r="F12" s="699"/>
      <c r="G12" s="699"/>
    </row>
    <row r="13" spans="1:7" s="2" customFormat="1" x14ac:dyDescent="0.25">
      <c r="A13" s="6" t="s">
        <v>26</v>
      </c>
      <c r="B13" s="699" t="s">
        <v>1361</v>
      </c>
      <c r="C13" s="699"/>
      <c r="D13" s="699"/>
      <c r="E13" s="699"/>
      <c r="F13" s="699"/>
      <c r="G13" s="699"/>
    </row>
    <row r="14" spans="1:7" s="2" customFormat="1" x14ac:dyDescent="0.25">
      <c r="A14" s="6" t="s">
        <v>28</v>
      </c>
      <c r="B14" s="688" t="s">
        <v>248</v>
      </c>
      <c r="C14" s="688"/>
      <c r="D14" s="688"/>
      <c r="E14" s="688"/>
      <c r="F14" s="688"/>
      <c r="G14" s="688"/>
    </row>
    <row r="15" spans="1:7" s="2" customFormat="1" x14ac:dyDescent="0.25">
      <c r="A15" s="6" t="s">
        <v>30</v>
      </c>
      <c r="B15" s="688" t="s">
        <v>1362</v>
      </c>
      <c r="C15" s="688"/>
      <c r="D15" s="688"/>
      <c r="E15" s="688"/>
      <c r="F15" s="688"/>
      <c r="G15" s="688"/>
    </row>
    <row r="16" spans="1:7" s="2" customFormat="1" x14ac:dyDescent="0.25">
      <c r="A16" s="6" t="s">
        <v>32</v>
      </c>
      <c r="B16" s="699" t="s">
        <v>539</v>
      </c>
      <c r="C16" s="699"/>
      <c r="D16" s="699"/>
      <c r="E16" s="699"/>
      <c r="F16" s="699"/>
      <c r="G16" s="699"/>
    </row>
    <row r="17" spans="1:7" s="2" customFormat="1" x14ac:dyDescent="0.25">
      <c r="A17" s="6" t="s">
        <v>35</v>
      </c>
      <c r="B17" s="688"/>
      <c r="C17" s="688"/>
      <c r="D17" s="688"/>
      <c r="E17" s="688"/>
      <c r="F17" s="688"/>
      <c r="G17" s="688"/>
    </row>
    <row r="18" spans="1:7" s="2" customFormat="1" ht="36" customHeight="1" x14ac:dyDescent="0.25">
      <c r="A18" s="113" t="s">
        <v>36</v>
      </c>
      <c r="B18" s="693" t="s">
        <v>1449</v>
      </c>
      <c r="C18" s="693"/>
      <c r="D18" s="693"/>
      <c r="E18" s="693"/>
      <c r="F18" s="693"/>
      <c r="G18" s="693"/>
    </row>
    <row r="19" spans="1:7" x14ac:dyDescent="0.25">
      <c r="A19" s="7" t="s">
        <v>37</v>
      </c>
      <c r="C19" s="8"/>
      <c r="D19" s="8"/>
      <c r="E19" s="8" t="s">
        <v>1433</v>
      </c>
      <c r="F19" s="8" t="s">
        <v>137</v>
      </c>
      <c r="G19" s="8" t="s">
        <v>138</v>
      </c>
    </row>
    <row r="20" spans="1:7" x14ac:dyDescent="0.25">
      <c r="A20" s="6" t="s">
        <v>43</v>
      </c>
      <c r="C20" s="10"/>
      <c r="D20" s="10"/>
      <c r="E20" s="13">
        <v>22543</v>
      </c>
      <c r="F20" s="13">
        <v>23086</v>
      </c>
      <c r="G20" s="13">
        <v>23186</v>
      </c>
    </row>
    <row r="21" spans="1:7" x14ac:dyDescent="0.25">
      <c r="A21" s="6" t="s">
        <v>44</v>
      </c>
      <c r="C21" s="10"/>
      <c r="D21" s="10"/>
      <c r="E21" s="10">
        <f t="shared" ref="E21:F21" si="0">SUM(E20-E25)</f>
        <v>2806</v>
      </c>
      <c r="F21" s="10">
        <f t="shared" si="0"/>
        <v>1995</v>
      </c>
      <c r="G21" s="10">
        <f>SUM(G20-G25)</f>
        <v>1793</v>
      </c>
    </row>
    <row r="22" spans="1:7" x14ac:dyDescent="0.25">
      <c r="A22" s="6" t="s">
        <v>45</v>
      </c>
      <c r="C22" s="12"/>
      <c r="D22" s="12"/>
      <c r="E22" s="12">
        <f t="shared" ref="E22:F22" si="1">SUM(E21/E20)</f>
        <v>0.12447322894024752</v>
      </c>
      <c r="F22" s="12">
        <f t="shared" si="1"/>
        <v>8.6416009702850211E-2</v>
      </c>
      <c r="G22" s="12">
        <f>SUM(G21/G20)</f>
        <v>7.7331148106616066E-2</v>
      </c>
    </row>
    <row r="23" spans="1:7" x14ac:dyDescent="0.25">
      <c r="A23" s="6" t="s">
        <v>46</v>
      </c>
      <c r="C23" s="10"/>
      <c r="D23" s="10"/>
      <c r="E23" s="10">
        <v>0</v>
      </c>
      <c r="F23" s="9">
        <v>0</v>
      </c>
      <c r="G23" s="9">
        <v>0</v>
      </c>
    </row>
    <row r="24" spans="1:7" x14ac:dyDescent="0.25">
      <c r="A24" s="6" t="s">
        <v>47</v>
      </c>
      <c r="C24" s="12"/>
      <c r="D24" s="12"/>
      <c r="E24" s="12">
        <f t="shared" ref="E24:F24" si="2">SUM(E23/E20)</f>
        <v>0</v>
      </c>
      <c r="F24" s="12">
        <f t="shared" si="2"/>
        <v>0</v>
      </c>
      <c r="G24" s="12">
        <f>SUM(G23/G20)</f>
        <v>0</v>
      </c>
    </row>
    <row r="25" spans="1:7" x14ac:dyDescent="0.25">
      <c r="A25" s="6" t="s">
        <v>48</v>
      </c>
      <c r="C25" s="13"/>
      <c r="D25" s="13"/>
      <c r="E25" s="13">
        <v>19737</v>
      </c>
      <c r="F25" s="13">
        <v>21091</v>
      </c>
      <c r="G25" s="13">
        <v>21393</v>
      </c>
    </row>
    <row r="26" spans="1:7" x14ac:dyDescent="0.25">
      <c r="A26" s="6" t="s">
        <v>49</v>
      </c>
      <c r="C26" s="12"/>
      <c r="D26" s="12"/>
      <c r="E26" s="12">
        <f t="shared" ref="E26:F26" si="3">SUM(E25/E20)</f>
        <v>0.87552677105975252</v>
      </c>
      <c r="F26" s="12">
        <f t="shared" si="3"/>
        <v>0.91358399029714976</v>
      </c>
      <c r="G26" s="12">
        <f>SUM(G25/G20)</f>
        <v>0.92266885189338399</v>
      </c>
    </row>
    <row r="27" spans="1:7" x14ac:dyDescent="0.25">
      <c r="A27" s="7" t="s">
        <v>50</v>
      </c>
      <c r="B27" s="16" t="s">
        <v>2</v>
      </c>
      <c r="C27" s="677"/>
      <c r="D27" s="677"/>
      <c r="E27" s="677"/>
      <c r="F27" s="677"/>
      <c r="G27" s="677"/>
    </row>
    <row r="28" spans="1:7" x14ac:dyDescent="0.25">
      <c r="A28" s="15" t="s">
        <v>52</v>
      </c>
      <c r="B28" s="17"/>
      <c r="C28" s="8"/>
      <c r="D28" s="8"/>
      <c r="E28" s="8" t="s">
        <v>1433</v>
      </c>
      <c r="F28" s="8" t="s">
        <v>137</v>
      </c>
      <c r="G28" s="8" t="s">
        <v>138</v>
      </c>
    </row>
    <row r="29" spans="1:7" x14ac:dyDescent="0.25">
      <c r="A29" s="4" t="s">
        <v>67</v>
      </c>
      <c r="B29" s="17"/>
      <c r="C29" s="13"/>
      <c r="D29" s="13"/>
      <c r="E29" s="13">
        <v>1343</v>
      </c>
      <c r="F29" s="13">
        <v>937</v>
      </c>
      <c r="G29" s="13">
        <v>876</v>
      </c>
    </row>
    <row r="30" spans="1:7" x14ac:dyDescent="0.25">
      <c r="A30" s="22" t="s">
        <v>66</v>
      </c>
      <c r="B30" s="17"/>
      <c r="C30" s="13"/>
      <c r="D30" s="13"/>
      <c r="E30" s="13">
        <v>1463</v>
      </c>
      <c r="F30" s="13">
        <v>1058</v>
      </c>
      <c r="G30" s="13">
        <v>917</v>
      </c>
    </row>
    <row r="31" spans="1:7" x14ac:dyDescent="0.25">
      <c r="A31" s="22" t="s">
        <v>1439</v>
      </c>
      <c r="B31" s="17"/>
      <c r="C31" s="13"/>
      <c r="D31" s="13"/>
      <c r="E31" s="13">
        <v>19737</v>
      </c>
      <c r="F31" s="13">
        <v>21091</v>
      </c>
      <c r="G31" s="13">
        <v>21393</v>
      </c>
    </row>
    <row r="32" spans="1:7" x14ac:dyDescent="0.25">
      <c r="A32" s="22" t="s">
        <v>1448</v>
      </c>
      <c r="B32" s="17"/>
      <c r="C32" s="13"/>
      <c r="D32" s="13"/>
      <c r="E32" s="13">
        <f t="shared" ref="E32:F32" si="4">SUM(E29:E31)</f>
        <v>22543</v>
      </c>
      <c r="F32" s="13">
        <f t="shared" si="4"/>
        <v>23086</v>
      </c>
      <c r="G32" s="13">
        <f>SUM(G29:G31)</f>
        <v>23186</v>
      </c>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v>0</v>
      </c>
      <c r="D35" s="20">
        <v>0</v>
      </c>
      <c r="E35" s="20">
        <v>0</v>
      </c>
      <c r="F35" s="20">
        <v>0</v>
      </c>
      <c r="G35" s="20">
        <v>0</v>
      </c>
    </row>
  </sheetData>
  <mergeCells count="16">
    <mergeCell ref="B15:G15"/>
    <mergeCell ref="B16:G16"/>
    <mergeCell ref="B17:G17"/>
    <mergeCell ref="C27:G27"/>
    <mergeCell ref="B18:G18"/>
    <mergeCell ref="B14:G14"/>
    <mergeCell ref="B3:G3"/>
    <mergeCell ref="B5:G5"/>
    <mergeCell ref="B6:G6"/>
    <mergeCell ref="B7:G7"/>
    <mergeCell ref="B12:G12"/>
    <mergeCell ref="B9:G9"/>
    <mergeCell ref="B10:G10"/>
    <mergeCell ref="B11:G11"/>
    <mergeCell ref="B13:G13"/>
    <mergeCell ref="B4:G4"/>
  </mergeCells>
  <hyperlinks>
    <hyperlink ref="B1" location="Index" display="Index" xr:uid="{00000000-0004-0000-3A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3A03-000000000000}">
          <x14:formula1>
            <xm:f>Notes!$J$32:$J$37</xm:f>
          </x14:formula1>
          <xm:sqref>B5:G5</xm:sqref>
        </x14:dataValidation>
      </x14:dataValidations>
    </ext>
  </extLst>
</worksheet>
</file>

<file path=xl/worksheets/sheet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3-000000000000}">
  <sheetPr>
    <tabColor rgb="FFFF0000"/>
  </sheetPr>
  <dimension ref="A1:G35"/>
  <sheetViews>
    <sheetView workbookViewId="0">
      <pane xSplit="1" ySplit="2" topLeftCell="B21" activePane="bottomRight" state="frozen"/>
      <selection activeCell="B12" sqref="B12:G12"/>
      <selection pane="topRight" activeCell="B12" sqref="B12:G12"/>
      <selection pane="bottomLeft" activeCell="B12" sqref="B12:G12"/>
      <selection pane="bottomRight" activeCell="B14" sqref="B14:G14"/>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702" t="s">
        <v>1376</v>
      </c>
      <c r="C3" s="702"/>
      <c r="D3" s="702"/>
      <c r="E3" s="702"/>
      <c r="F3" s="702"/>
      <c r="G3" s="702"/>
    </row>
    <row r="4" spans="1:7" s="2" customFormat="1" x14ac:dyDescent="0.25">
      <c r="A4" s="6" t="s">
        <v>2</v>
      </c>
      <c r="B4" s="704" t="s">
        <v>1377</v>
      </c>
      <c r="C4" s="724"/>
      <c r="D4" s="724"/>
      <c r="E4" s="724"/>
      <c r="F4" s="724"/>
      <c r="G4" s="724"/>
    </row>
    <row r="5" spans="1:7" s="2" customFormat="1" x14ac:dyDescent="0.25">
      <c r="A5" s="6" t="s">
        <v>5</v>
      </c>
      <c r="B5" s="699" t="s">
        <v>6</v>
      </c>
      <c r="C5" s="699"/>
      <c r="D5" s="699"/>
      <c r="E5" s="699"/>
      <c r="F5" s="699"/>
      <c r="G5" s="699"/>
    </row>
    <row r="6" spans="1:7" s="2" customFormat="1" x14ac:dyDescent="0.25">
      <c r="A6" s="6" t="s">
        <v>8</v>
      </c>
      <c r="B6" s="814"/>
      <c r="C6" s="814"/>
      <c r="D6" s="814"/>
      <c r="E6" s="814"/>
      <c r="F6" s="814"/>
      <c r="G6" s="814"/>
    </row>
    <row r="7" spans="1:7" s="2" customFormat="1" x14ac:dyDescent="0.25">
      <c r="A7" s="6" t="s">
        <v>11</v>
      </c>
      <c r="B7" s="815">
        <v>44253</v>
      </c>
      <c r="C7" s="699"/>
      <c r="D7" s="699"/>
      <c r="E7" s="699"/>
      <c r="F7" s="699"/>
      <c r="G7" s="699"/>
    </row>
    <row r="8" spans="1:7" s="2" customFormat="1" x14ac:dyDescent="0.25">
      <c r="A8" s="6" t="s">
        <v>13</v>
      </c>
      <c r="B8" s="699"/>
      <c r="C8" s="699"/>
      <c r="D8" s="699"/>
      <c r="E8" s="699"/>
      <c r="F8" s="699"/>
      <c r="G8" s="699"/>
    </row>
    <row r="9" spans="1:7" s="2" customFormat="1" ht="27.75" customHeight="1" x14ac:dyDescent="0.25">
      <c r="A9" s="6" t="s">
        <v>15</v>
      </c>
      <c r="B9" s="704"/>
      <c r="C9" s="704"/>
      <c r="D9" s="704"/>
      <c r="E9" s="704"/>
      <c r="F9" s="704"/>
      <c r="G9" s="704"/>
    </row>
    <row r="10" spans="1:7" s="2" customFormat="1" x14ac:dyDescent="0.25">
      <c r="A10" s="6" t="s">
        <v>17</v>
      </c>
      <c r="B10" s="699"/>
      <c r="C10" s="699"/>
      <c r="D10" s="699"/>
      <c r="E10" s="699"/>
      <c r="F10" s="699"/>
      <c r="G10" s="699"/>
    </row>
    <row r="11" spans="1:7" s="2" customFormat="1" x14ac:dyDescent="0.25">
      <c r="A11" s="6" t="s">
        <v>19</v>
      </c>
      <c r="B11" s="699" t="s">
        <v>1505</v>
      </c>
      <c r="C11" s="699"/>
      <c r="D11" s="699"/>
      <c r="E11" s="699"/>
      <c r="F11" s="699"/>
      <c r="G11" s="699"/>
    </row>
    <row r="12" spans="1:7" s="2" customFormat="1" x14ac:dyDescent="0.25">
      <c r="A12" s="6" t="s">
        <v>22</v>
      </c>
      <c r="B12" s="688" t="s">
        <v>23</v>
      </c>
      <c r="C12" s="688"/>
      <c r="D12" s="688"/>
      <c r="E12" s="688"/>
      <c r="F12" s="688"/>
      <c r="G12" s="688"/>
    </row>
    <row r="13" spans="1:7" s="2" customFormat="1" x14ac:dyDescent="0.25">
      <c r="A13" s="6" t="s">
        <v>26</v>
      </c>
      <c r="B13" s="699"/>
      <c r="C13" s="699"/>
      <c r="D13" s="699"/>
      <c r="E13" s="699"/>
      <c r="F13" s="699"/>
      <c r="G13" s="699"/>
    </row>
    <row r="14" spans="1:7" s="2" customFormat="1" x14ac:dyDescent="0.25">
      <c r="A14" s="6" t="s">
        <v>28</v>
      </c>
      <c r="B14" s="688" t="s">
        <v>1502</v>
      </c>
      <c r="C14" s="688"/>
      <c r="D14" s="688"/>
      <c r="E14" s="688"/>
      <c r="F14" s="688"/>
      <c r="G14" s="688"/>
    </row>
    <row r="15" spans="1:7" s="2" customFormat="1" ht="28.5" customHeight="1" x14ac:dyDescent="0.25">
      <c r="A15" s="6" t="s">
        <v>30</v>
      </c>
      <c r="B15" s="693" t="s">
        <v>1365</v>
      </c>
      <c r="C15" s="688"/>
      <c r="D15" s="688"/>
      <c r="E15" s="688"/>
      <c r="F15" s="688"/>
      <c r="G15" s="688"/>
    </row>
    <row r="16" spans="1:7" s="2" customFormat="1" x14ac:dyDescent="0.25">
      <c r="A16" s="6" t="s">
        <v>32</v>
      </c>
      <c r="B16" s="699"/>
      <c r="C16" s="699"/>
      <c r="D16" s="699"/>
      <c r="E16" s="699"/>
      <c r="F16" s="699"/>
      <c r="G16" s="699"/>
    </row>
    <row r="17" spans="1:7" s="2" customFormat="1" x14ac:dyDescent="0.25">
      <c r="A17" s="6" t="s">
        <v>35</v>
      </c>
      <c r="B17" s="688"/>
      <c r="C17" s="688"/>
      <c r="D17" s="688"/>
      <c r="E17" s="688"/>
      <c r="F17" s="688"/>
      <c r="G17" s="688"/>
    </row>
    <row r="18" spans="1:7" s="2" customFormat="1" ht="32.25" customHeight="1" x14ac:dyDescent="0.25">
      <c r="A18" s="113" t="s">
        <v>36</v>
      </c>
      <c r="B18" s="693"/>
      <c r="C18" s="693"/>
      <c r="D18" s="693"/>
      <c r="E18" s="693"/>
      <c r="F18" s="693"/>
      <c r="G18" s="693"/>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v>0</v>
      </c>
      <c r="D35" s="20">
        <v>0</v>
      </c>
      <c r="E35" s="20">
        <v>0</v>
      </c>
      <c r="F35" s="20">
        <v>0</v>
      </c>
      <c r="G35" s="20">
        <v>0</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hyperlinks>
    <hyperlink ref="B1" location="Index" display="Index" xr:uid="{00000000-0004-0000-3B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B03-000000000000}">
          <x14:formula1>
            <xm:f>Notes!$J$32:$J$37</xm:f>
          </x14:formula1>
          <xm:sqref>B5:G5</xm:sqref>
        </x14:dataValidation>
      </x14:dataValidations>
    </ext>
  </extLst>
</worksheet>
</file>

<file path=xl/worksheets/sheet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3-000000000000}">
  <sheetPr>
    <tabColor rgb="FFFFFF00"/>
  </sheetPr>
  <dimension ref="A1:G35"/>
  <sheetViews>
    <sheetView workbookViewId="0">
      <pane xSplit="1" ySplit="2" topLeftCell="B18" activePane="bottomRight" state="frozen"/>
      <selection activeCell="B12" sqref="B12:G12"/>
      <selection pane="topRight" activeCell="B12" sqref="B12:G12"/>
      <selection pane="bottomLeft" activeCell="B12" sqref="B12:G12"/>
      <selection pane="bottomRight" activeCell="A29" sqref="A29:B31"/>
    </sheetView>
  </sheetViews>
  <sheetFormatPr defaultRowHeight="15" x14ac:dyDescent="0.25"/>
  <cols>
    <col min="1" max="1" width="42.5703125" style="118" bestFit="1" customWidth="1"/>
    <col min="2" max="2" width="39" customWidth="1"/>
    <col min="7" max="7" width="13.42578125" customWidth="1"/>
  </cols>
  <sheetData>
    <row r="1" spans="1:7" ht="18.75" x14ac:dyDescent="0.25">
      <c r="A1" s="117" t="s">
        <v>0</v>
      </c>
      <c r="B1" s="27" t="s">
        <v>183</v>
      </c>
      <c r="E1" s="3"/>
      <c r="F1" s="3"/>
    </row>
    <row r="2" spans="1:7" x14ac:dyDescent="0.25">
      <c r="B2" s="4"/>
      <c r="C2" s="4"/>
      <c r="D2" s="4"/>
      <c r="E2" s="4"/>
      <c r="F2" s="4"/>
    </row>
    <row r="3" spans="1:7" s="2" customFormat="1" x14ac:dyDescent="0.25">
      <c r="A3" s="119" t="s">
        <v>1</v>
      </c>
      <c r="B3" s="702" t="s">
        <v>1383</v>
      </c>
      <c r="C3" s="702"/>
      <c r="D3" s="702"/>
      <c r="E3" s="702"/>
      <c r="F3" s="702"/>
      <c r="G3" s="702"/>
    </row>
    <row r="4" spans="1:7" s="2" customFormat="1" x14ac:dyDescent="0.25">
      <c r="A4" s="120" t="s">
        <v>2</v>
      </c>
      <c r="B4" s="704" t="s">
        <v>1383</v>
      </c>
      <c r="C4" s="724"/>
      <c r="D4" s="724"/>
      <c r="E4" s="724"/>
      <c r="F4" s="724"/>
      <c r="G4" s="724"/>
    </row>
    <row r="5" spans="1:7" s="2" customFormat="1" x14ac:dyDescent="0.25">
      <c r="A5" s="120" t="s">
        <v>5</v>
      </c>
      <c r="B5" s="699" t="s">
        <v>6</v>
      </c>
      <c r="C5" s="699"/>
      <c r="D5" s="699"/>
      <c r="E5" s="699"/>
      <c r="F5" s="699"/>
      <c r="G5" s="699"/>
    </row>
    <row r="6" spans="1:7" s="2" customFormat="1" x14ac:dyDescent="0.25">
      <c r="A6" s="120" t="s">
        <v>8</v>
      </c>
      <c r="B6" s="814" t="s">
        <v>1371</v>
      </c>
      <c r="C6" s="814"/>
      <c r="D6" s="814"/>
      <c r="E6" s="814"/>
      <c r="F6" s="814"/>
      <c r="G6" s="814"/>
    </row>
    <row r="7" spans="1:7" s="2" customFormat="1" x14ac:dyDescent="0.25">
      <c r="A7" s="120" t="s">
        <v>11</v>
      </c>
      <c r="B7" s="815">
        <v>44271</v>
      </c>
      <c r="C7" s="699"/>
      <c r="D7" s="699"/>
      <c r="E7" s="699"/>
      <c r="F7" s="699"/>
      <c r="G7" s="699"/>
    </row>
    <row r="8" spans="1:7" s="2" customFormat="1" x14ac:dyDescent="0.25">
      <c r="A8" s="120" t="s">
        <v>13</v>
      </c>
      <c r="B8" s="699"/>
      <c r="C8" s="699"/>
      <c r="D8" s="699"/>
      <c r="E8" s="699"/>
      <c r="F8" s="699"/>
      <c r="G8" s="699"/>
    </row>
    <row r="9" spans="1:7" s="2" customFormat="1" ht="27.75" customHeight="1" x14ac:dyDescent="0.25">
      <c r="A9" s="120" t="s">
        <v>15</v>
      </c>
      <c r="B9" s="704" t="s">
        <v>187</v>
      </c>
      <c r="C9" s="704"/>
      <c r="D9" s="704"/>
      <c r="E9" s="704"/>
      <c r="F9" s="704"/>
      <c r="G9" s="704"/>
    </row>
    <row r="10" spans="1:7" s="2" customFormat="1" x14ac:dyDescent="0.25">
      <c r="A10" s="120" t="s">
        <v>17</v>
      </c>
      <c r="B10" s="699"/>
      <c r="C10" s="699"/>
      <c r="D10" s="699"/>
      <c r="E10" s="699"/>
      <c r="F10" s="699"/>
      <c r="G10" s="699"/>
    </row>
    <row r="11" spans="1:7" s="2" customFormat="1" x14ac:dyDescent="0.25">
      <c r="A11" s="120" t="s">
        <v>19</v>
      </c>
      <c r="B11" s="699" t="s">
        <v>70</v>
      </c>
      <c r="C11" s="699"/>
      <c r="D11" s="699"/>
      <c r="E11" s="699"/>
      <c r="F11" s="699"/>
      <c r="G11" s="699"/>
    </row>
    <row r="12" spans="1:7" s="2" customFormat="1" x14ac:dyDescent="0.25">
      <c r="A12" s="120" t="s">
        <v>22</v>
      </c>
      <c r="B12" s="688" t="s">
        <v>23</v>
      </c>
      <c r="C12" s="688"/>
      <c r="D12" s="688"/>
      <c r="E12" s="688"/>
      <c r="F12" s="688"/>
      <c r="G12" s="688"/>
    </row>
    <row r="13" spans="1:7" s="2" customFormat="1" x14ac:dyDescent="0.25">
      <c r="A13" s="120" t="s">
        <v>26</v>
      </c>
      <c r="B13" s="699"/>
      <c r="C13" s="699"/>
      <c r="D13" s="699"/>
      <c r="E13" s="699"/>
      <c r="F13" s="699"/>
      <c r="G13" s="699"/>
    </row>
    <row r="14" spans="1:7" s="2" customFormat="1" x14ac:dyDescent="0.25">
      <c r="A14" s="120" t="s">
        <v>28</v>
      </c>
      <c r="B14" s="688" t="s">
        <v>1381</v>
      </c>
      <c r="C14" s="688"/>
      <c r="D14" s="688"/>
      <c r="E14" s="688"/>
      <c r="F14" s="688"/>
      <c r="G14" s="688"/>
    </row>
    <row r="15" spans="1:7" s="2" customFormat="1" x14ac:dyDescent="0.25">
      <c r="A15" s="120" t="s">
        <v>30</v>
      </c>
      <c r="B15" s="688" t="s">
        <v>1368</v>
      </c>
      <c r="C15" s="688"/>
      <c r="D15" s="688"/>
      <c r="E15" s="688"/>
      <c r="F15" s="688"/>
      <c r="G15" s="688"/>
    </row>
    <row r="16" spans="1:7" s="2" customFormat="1" x14ac:dyDescent="0.25">
      <c r="A16" s="120" t="s">
        <v>32</v>
      </c>
      <c r="B16" s="699" t="s">
        <v>1383</v>
      </c>
      <c r="C16" s="699"/>
      <c r="D16" s="699"/>
      <c r="E16" s="699"/>
      <c r="F16" s="699"/>
      <c r="G16" s="699"/>
    </row>
    <row r="17" spans="1:7" s="2" customFormat="1" x14ac:dyDescent="0.25">
      <c r="A17" s="120" t="s">
        <v>35</v>
      </c>
      <c r="B17" s="688"/>
      <c r="C17" s="688"/>
      <c r="D17" s="688"/>
      <c r="E17" s="688"/>
      <c r="F17" s="688"/>
      <c r="G17" s="688"/>
    </row>
    <row r="18" spans="1:7" s="2" customFormat="1" ht="32.25" customHeight="1" x14ac:dyDescent="0.25">
      <c r="A18" s="121" t="s">
        <v>36</v>
      </c>
      <c r="B18" s="693"/>
      <c r="C18" s="693"/>
      <c r="D18" s="693"/>
      <c r="E18" s="693"/>
      <c r="F18" s="693"/>
      <c r="G18" s="693"/>
    </row>
    <row r="19" spans="1:7" x14ac:dyDescent="0.25">
      <c r="A19" s="122" t="s">
        <v>37</v>
      </c>
      <c r="C19" s="8"/>
      <c r="D19" s="8"/>
      <c r="E19" s="8"/>
      <c r="F19" s="8"/>
      <c r="G19" s="8"/>
    </row>
    <row r="20" spans="1:7" x14ac:dyDescent="0.25">
      <c r="A20" s="120" t="s">
        <v>43</v>
      </c>
      <c r="C20" s="10"/>
      <c r="D20" s="10"/>
      <c r="E20" s="10"/>
      <c r="F20" s="11"/>
      <c r="G20" s="11"/>
    </row>
    <row r="21" spans="1:7" x14ac:dyDescent="0.25">
      <c r="A21" s="120" t="s">
        <v>44</v>
      </c>
      <c r="C21" s="10"/>
      <c r="D21" s="10"/>
      <c r="E21" s="10"/>
      <c r="F21" s="10"/>
      <c r="G21" s="10"/>
    </row>
    <row r="22" spans="1:7" x14ac:dyDescent="0.25">
      <c r="A22" s="120" t="s">
        <v>45</v>
      </c>
      <c r="C22" s="12"/>
      <c r="D22" s="12"/>
      <c r="E22" s="12"/>
      <c r="F22" s="12"/>
      <c r="G22" s="12"/>
    </row>
    <row r="23" spans="1:7" x14ac:dyDescent="0.25">
      <c r="A23" s="120" t="s">
        <v>46</v>
      </c>
      <c r="C23" s="10"/>
      <c r="D23" s="10"/>
      <c r="E23" s="10"/>
      <c r="F23" s="9"/>
      <c r="G23" s="9"/>
    </row>
    <row r="24" spans="1:7" x14ac:dyDescent="0.25">
      <c r="A24" s="120" t="s">
        <v>47</v>
      </c>
      <c r="C24" s="12"/>
      <c r="D24" s="12"/>
      <c r="E24" s="12"/>
      <c r="F24" s="12"/>
      <c r="G24" s="12"/>
    </row>
    <row r="25" spans="1:7" x14ac:dyDescent="0.25">
      <c r="A25" s="120" t="s">
        <v>48</v>
      </c>
      <c r="C25" s="13"/>
      <c r="D25" s="13"/>
      <c r="E25" s="13"/>
      <c r="F25" s="13"/>
      <c r="G25" s="13"/>
    </row>
    <row r="26" spans="1:7" x14ac:dyDescent="0.25">
      <c r="A26" s="120" t="s">
        <v>49</v>
      </c>
      <c r="C26" s="12"/>
      <c r="D26" s="12"/>
      <c r="E26" s="12"/>
      <c r="F26" s="12"/>
      <c r="G26" s="12"/>
    </row>
    <row r="27" spans="1:7" x14ac:dyDescent="0.25">
      <c r="A27" s="122" t="s">
        <v>50</v>
      </c>
      <c r="B27" s="16" t="s">
        <v>2</v>
      </c>
      <c r="C27" s="677"/>
      <c r="D27" s="677"/>
      <c r="E27" s="677"/>
      <c r="F27" s="677"/>
      <c r="G27" s="677"/>
    </row>
    <row r="28" spans="1:7" x14ac:dyDescent="0.25">
      <c r="A28" s="123" t="s">
        <v>52</v>
      </c>
      <c r="B28" s="17"/>
      <c r="C28" s="8"/>
      <c r="D28" s="8"/>
      <c r="E28" s="8"/>
      <c r="F28" s="8"/>
      <c r="G28" s="8"/>
    </row>
    <row r="29" spans="1:7" x14ac:dyDescent="0.25">
      <c r="A29" s="124" t="s">
        <v>58</v>
      </c>
      <c r="B29" s="17" t="s">
        <v>1380</v>
      </c>
      <c r="C29" s="13"/>
      <c r="D29" s="13"/>
      <c r="E29" s="13"/>
      <c r="F29" s="13"/>
      <c r="G29" s="13"/>
    </row>
    <row r="30" spans="1:7" x14ac:dyDescent="0.25">
      <c r="A30" s="125" t="s">
        <v>59</v>
      </c>
      <c r="B30" s="17" t="s">
        <v>1451</v>
      </c>
      <c r="C30" s="13"/>
      <c r="D30" s="13"/>
      <c r="E30" s="13"/>
      <c r="F30" s="13"/>
      <c r="G30" s="13"/>
    </row>
    <row r="31" spans="1:7" x14ac:dyDescent="0.25">
      <c r="A31" s="125" t="s">
        <v>1452</v>
      </c>
      <c r="B31" s="17" t="s">
        <v>1453</v>
      </c>
      <c r="C31" s="13"/>
      <c r="D31" s="13"/>
      <c r="E31" s="13"/>
      <c r="F31" s="13"/>
      <c r="G31" s="13"/>
    </row>
    <row r="32" spans="1:7" x14ac:dyDescent="0.25">
      <c r="A32" s="125"/>
      <c r="B32" s="17"/>
      <c r="C32" s="13"/>
      <c r="D32" s="13"/>
      <c r="E32" s="13"/>
      <c r="F32" s="13"/>
      <c r="G32" s="13"/>
    </row>
    <row r="33" spans="1:7" x14ac:dyDescent="0.25">
      <c r="A33" s="125"/>
      <c r="B33" s="17"/>
      <c r="C33" s="18"/>
      <c r="D33" s="11"/>
      <c r="E33" s="11"/>
      <c r="F33" s="11"/>
      <c r="G33" s="11"/>
    </row>
    <row r="34" spans="1:7" x14ac:dyDescent="0.25">
      <c r="A34" s="126"/>
      <c r="B34" s="19"/>
      <c r="C34" s="13"/>
      <c r="D34" s="13"/>
      <c r="E34" s="13"/>
      <c r="F34" s="13"/>
      <c r="G34" s="13"/>
    </row>
    <row r="35" spans="1:7" x14ac:dyDescent="0.25">
      <c r="A35" s="127" t="s">
        <v>53</v>
      </c>
      <c r="C35" s="20">
        <v>0</v>
      </c>
      <c r="D35" s="20">
        <v>0</v>
      </c>
      <c r="E35" s="20">
        <v>0</v>
      </c>
      <c r="F35" s="20">
        <v>0</v>
      </c>
      <c r="G35" s="20">
        <v>0</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hyperlinks>
    <hyperlink ref="B1" location="Index" display="Index" xr:uid="{00000000-0004-0000-3C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C03-000000000000}">
          <x14:formula1>
            <xm:f>Notes!$J$32:$J$37</xm:f>
          </x14:formula1>
          <xm:sqref>B5:G5</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FF00"/>
    <pageSetUpPr fitToPage="1"/>
  </sheetPr>
  <dimension ref="A1:O40"/>
  <sheetViews>
    <sheetView topLeftCell="A8" workbookViewId="0">
      <selection activeCell="G36" sqref="F36:G36"/>
    </sheetView>
  </sheetViews>
  <sheetFormatPr defaultRowHeight="15" x14ac:dyDescent="0.25"/>
  <cols>
    <col min="1" max="1" width="36.85546875" customWidth="1"/>
    <col min="2" max="2" width="52.42578125" customWidth="1"/>
    <col min="3" max="11" width="12" bestFit="1" customWidth="1"/>
    <col min="15" max="15" width="11.140625" bestFit="1" customWidth="1"/>
  </cols>
  <sheetData>
    <row r="1" spans="1:15" ht="18.75" x14ac:dyDescent="0.25">
      <c r="A1" s="404" t="s">
        <v>0</v>
      </c>
      <c r="B1" s="419"/>
      <c r="C1" s="419"/>
      <c r="D1" s="419"/>
      <c r="E1" s="419"/>
      <c r="F1" s="419"/>
      <c r="G1" s="419"/>
      <c r="H1" s="419"/>
      <c r="I1" s="3"/>
      <c r="J1" s="3"/>
      <c r="K1" s="419"/>
    </row>
    <row r="2" spans="1:15" x14ac:dyDescent="0.25">
      <c r="A2" s="419"/>
      <c r="B2" s="405" t="s">
        <v>9492</v>
      </c>
      <c r="C2" s="405"/>
      <c r="D2" s="405"/>
      <c r="E2" s="405"/>
      <c r="F2" s="405"/>
      <c r="G2" s="405"/>
      <c r="H2" s="405"/>
      <c r="I2" s="405"/>
      <c r="J2" s="405"/>
      <c r="K2" s="419"/>
    </row>
    <row r="3" spans="1:15" x14ac:dyDescent="0.25">
      <c r="A3" s="5" t="s">
        <v>1</v>
      </c>
      <c r="B3" s="702" t="s">
        <v>9493</v>
      </c>
      <c r="C3" s="702"/>
      <c r="D3" s="702"/>
      <c r="E3" s="702"/>
      <c r="F3" s="702"/>
      <c r="G3" s="702"/>
      <c r="H3" s="702"/>
      <c r="I3" s="702"/>
      <c r="J3" s="702"/>
      <c r="K3" s="702"/>
    </row>
    <row r="4" spans="1:15" x14ac:dyDescent="0.25">
      <c r="A4" s="6" t="s">
        <v>2</v>
      </c>
      <c r="B4" s="699" t="s">
        <v>9494</v>
      </c>
      <c r="C4" s="699"/>
      <c r="D4" s="699"/>
      <c r="E4" s="699"/>
      <c r="F4" s="699"/>
      <c r="G4" s="699"/>
      <c r="H4" s="699"/>
      <c r="I4" s="699"/>
      <c r="J4" s="699"/>
      <c r="K4" s="699"/>
    </row>
    <row r="5" spans="1:15" x14ac:dyDescent="0.25">
      <c r="A5" s="6" t="s">
        <v>5</v>
      </c>
      <c r="B5" s="699" t="s">
        <v>9490</v>
      </c>
      <c r="C5" s="699"/>
      <c r="D5" s="699"/>
      <c r="E5" s="699"/>
      <c r="F5" s="699"/>
      <c r="G5" s="699"/>
      <c r="H5" s="699"/>
      <c r="I5" s="699"/>
      <c r="J5" s="699"/>
      <c r="K5" s="699"/>
      <c r="N5" s="331" t="s">
        <v>57</v>
      </c>
      <c r="O5" s="331" t="s">
        <v>2</v>
      </c>
    </row>
    <row r="6" spans="1:15" x14ac:dyDescent="0.25">
      <c r="A6" s="6" t="s">
        <v>8</v>
      </c>
      <c r="B6" s="699" t="s">
        <v>9490</v>
      </c>
      <c r="C6" s="699"/>
      <c r="D6" s="699"/>
      <c r="E6" s="699"/>
      <c r="F6" s="699"/>
      <c r="G6" s="699"/>
      <c r="H6" s="699"/>
      <c r="I6" s="699"/>
      <c r="J6" s="699"/>
      <c r="K6" s="699"/>
      <c r="N6" s="118" t="s">
        <v>58</v>
      </c>
      <c r="O6" t="s">
        <v>3228</v>
      </c>
    </row>
    <row r="7" spans="1:15" x14ac:dyDescent="0.25">
      <c r="A7" s="6" t="s">
        <v>11</v>
      </c>
      <c r="B7" s="709" t="s">
        <v>9</v>
      </c>
      <c r="C7" s="709"/>
      <c r="D7" s="709"/>
      <c r="E7" s="709"/>
      <c r="F7" s="709"/>
      <c r="G7" s="690"/>
      <c r="H7" s="690"/>
      <c r="I7" s="690"/>
      <c r="J7" s="690"/>
      <c r="K7" s="690"/>
      <c r="N7" s="118" t="s">
        <v>59</v>
      </c>
      <c r="O7" t="s">
        <v>6474</v>
      </c>
    </row>
    <row r="8" spans="1:15" x14ac:dyDescent="0.25">
      <c r="A8" s="6" t="s">
        <v>13</v>
      </c>
      <c r="B8" s="703" t="s">
        <v>9</v>
      </c>
      <c r="C8" s="703"/>
      <c r="D8" s="703"/>
      <c r="E8" s="703"/>
      <c r="F8" s="703"/>
      <c r="G8" s="699"/>
      <c r="H8" s="699"/>
      <c r="I8" s="699"/>
      <c r="J8" s="699"/>
      <c r="K8" s="699"/>
      <c r="N8" s="118" t="s">
        <v>60</v>
      </c>
      <c r="O8" t="s">
        <v>6475</v>
      </c>
    </row>
    <row r="9" spans="1:15" x14ac:dyDescent="0.25">
      <c r="A9" s="6" t="s">
        <v>15</v>
      </c>
      <c r="B9" s="699" t="s">
        <v>9490</v>
      </c>
      <c r="C9" s="699"/>
      <c r="D9" s="699"/>
      <c r="E9" s="699"/>
      <c r="F9" s="699"/>
      <c r="G9" s="699"/>
      <c r="H9" s="699"/>
      <c r="I9" s="699"/>
      <c r="J9" s="699"/>
      <c r="K9" s="699"/>
    </row>
    <row r="10" spans="1:15" x14ac:dyDescent="0.25">
      <c r="A10" s="6" t="s">
        <v>17</v>
      </c>
      <c r="B10" s="703" t="s">
        <v>9</v>
      </c>
      <c r="C10" s="703"/>
      <c r="D10" s="703"/>
      <c r="E10" s="703"/>
      <c r="F10" s="703"/>
      <c r="G10" s="699"/>
      <c r="H10" s="699"/>
      <c r="I10" s="699"/>
      <c r="J10" s="699"/>
      <c r="K10" s="699"/>
    </row>
    <row r="11" spans="1:15" x14ac:dyDescent="0.25">
      <c r="A11" s="6" t="s">
        <v>19</v>
      </c>
      <c r="B11" s="699" t="s">
        <v>70</v>
      </c>
      <c r="C11" s="699"/>
      <c r="D11" s="699"/>
      <c r="E11" s="699"/>
      <c r="F11" s="699"/>
      <c r="G11" s="699"/>
      <c r="H11" s="699"/>
      <c r="I11" s="699"/>
      <c r="J11" s="699"/>
      <c r="K11" s="699"/>
    </row>
    <row r="12" spans="1:15" x14ac:dyDescent="0.25">
      <c r="A12" s="6" t="s">
        <v>22</v>
      </c>
      <c r="B12" s="699" t="s">
        <v>9490</v>
      </c>
      <c r="C12" s="699"/>
      <c r="D12" s="699"/>
      <c r="E12" s="699"/>
      <c r="F12" s="699"/>
      <c r="G12" s="699"/>
      <c r="H12" s="699"/>
      <c r="I12" s="699"/>
      <c r="J12" s="699"/>
      <c r="K12" s="699"/>
    </row>
    <row r="13" spans="1:15" x14ac:dyDescent="0.25">
      <c r="A13" s="6" t="s">
        <v>26</v>
      </c>
      <c r="B13" s="699" t="s">
        <v>634</v>
      </c>
      <c r="C13" s="699"/>
      <c r="D13" s="699"/>
      <c r="E13" s="699"/>
      <c r="F13" s="699"/>
      <c r="G13" s="699"/>
      <c r="H13" s="699"/>
      <c r="I13" s="699"/>
      <c r="J13" s="699"/>
      <c r="K13" s="699"/>
    </row>
    <row r="14" spans="1:15" x14ac:dyDescent="0.25">
      <c r="A14" s="6" t="s">
        <v>28</v>
      </c>
      <c r="B14" s="709" t="s">
        <v>9</v>
      </c>
      <c r="C14" s="709"/>
      <c r="D14" s="709"/>
      <c r="E14" s="709"/>
      <c r="F14" s="709"/>
      <c r="G14" s="690"/>
      <c r="H14" s="690"/>
      <c r="I14" s="690"/>
      <c r="J14" s="690"/>
      <c r="K14" s="690"/>
    </row>
    <row r="15" spans="1:15" x14ac:dyDescent="0.25">
      <c r="A15" s="6" t="s">
        <v>30</v>
      </c>
      <c r="B15" s="709" t="s">
        <v>9</v>
      </c>
      <c r="C15" s="709"/>
      <c r="D15" s="709"/>
      <c r="E15" s="709"/>
      <c r="F15" s="709"/>
      <c r="G15" s="690"/>
      <c r="H15" s="690"/>
      <c r="I15" s="690"/>
      <c r="J15" s="690"/>
      <c r="K15" s="690"/>
    </row>
    <row r="16" spans="1:15" x14ac:dyDescent="0.25">
      <c r="A16" s="6" t="s">
        <v>32</v>
      </c>
      <c r="B16" s="699" t="s">
        <v>411</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c r="C18" s="700"/>
      <c r="D18" s="700"/>
      <c r="E18" s="700"/>
      <c r="F18" s="700"/>
      <c r="G18" s="701"/>
      <c r="H18" s="701"/>
      <c r="I18" s="701"/>
      <c r="J18" s="701"/>
      <c r="K18" s="701"/>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419">
        <v>0</v>
      </c>
      <c r="D21" s="10">
        <v>0</v>
      </c>
      <c r="E21" s="10">
        <v>0</v>
      </c>
      <c r="F21" s="10">
        <v>0</v>
      </c>
      <c r="G21" s="10">
        <f>G20-G25</f>
        <v>0</v>
      </c>
      <c r="H21" s="10">
        <f t="shared" ref="H21:K21" si="0">H20-H25</f>
        <v>0</v>
      </c>
      <c r="I21" s="10">
        <f t="shared" si="0"/>
        <v>0</v>
      </c>
      <c r="J21" s="10">
        <f t="shared" si="0"/>
        <v>0</v>
      </c>
      <c r="K21" s="10">
        <f t="shared" si="0"/>
        <v>0</v>
      </c>
    </row>
    <row r="22" spans="1:11" x14ac:dyDescent="0.25">
      <c r="A22" s="6" t="s">
        <v>45</v>
      </c>
      <c r="B22" s="419"/>
      <c r="C22" s="12">
        <f t="shared" ref="C22:F22" si="1">C21/C20</f>
        <v>0</v>
      </c>
      <c r="D22" s="12">
        <f t="shared" si="1"/>
        <v>0</v>
      </c>
      <c r="E22" s="12">
        <f t="shared" si="1"/>
        <v>0</v>
      </c>
      <c r="F22" s="12">
        <f t="shared" si="1"/>
        <v>0</v>
      </c>
      <c r="G22" s="12">
        <f>G21/G20</f>
        <v>0</v>
      </c>
      <c r="H22" s="12">
        <f t="shared" ref="H22:K22" si="2">H21/H20</f>
        <v>0</v>
      </c>
      <c r="I22" s="12">
        <f t="shared" si="2"/>
        <v>0</v>
      </c>
      <c r="J22" s="12">
        <f t="shared" si="2"/>
        <v>0</v>
      </c>
      <c r="K22" s="12">
        <f t="shared" si="2"/>
        <v>0</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178">
        <v>22543</v>
      </c>
      <c r="D25" s="178">
        <v>23086</v>
      </c>
      <c r="E25" s="11">
        <v>23186</v>
      </c>
      <c r="F25" s="11">
        <v>24242</v>
      </c>
      <c r="G25" s="10">
        <v>24581</v>
      </c>
      <c r="H25" s="10">
        <v>24545</v>
      </c>
      <c r="I25" s="10">
        <v>24466</v>
      </c>
      <c r="J25" s="9">
        <v>25256</v>
      </c>
      <c r="K25" s="9">
        <v>24818</v>
      </c>
    </row>
    <row r="26" spans="1:11" x14ac:dyDescent="0.25">
      <c r="A26" s="6" t="s">
        <v>49</v>
      </c>
      <c r="B26" s="419"/>
      <c r="C26" s="12">
        <f t="shared" ref="C26:F26" si="5">C25/C20</f>
        <v>1</v>
      </c>
      <c r="D26" s="12">
        <f t="shared" si="5"/>
        <v>1</v>
      </c>
      <c r="E26" s="12">
        <f t="shared" si="5"/>
        <v>1</v>
      </c>
      <c r="F26" s="12">
        <f t="shared" si="5"/>
        <v>1</v>
      </c>
      <c r="G26" s="12">
        <f>G25/G20</f>
        <v>1</v>
      </c>
      <c r="H26" s="12">
        <f t="shared" ref="H26:J26" si="6">H25/H20</f>
        <v>1</v>
      </c>
      <c r="I26" s="12">
        <f t="shared" si="6"/>
        <v>1</v>
      </c>
      <c r="J26" s="12">
        <f t="shared" si="6"/>
        <v>1</v>
      </c>
      <c r="K26" s="12">
        <f>K25/K20</f>
        <v>1</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t="s">
        <v>1522</v>
      </c>
      <c r="B29" s="409"/>
      <c r="C29" s="134">
        <v>22543</v>
      </c>
      <c r="D29" s="134">
        <v>23086</v>
      </c>
      <c r="E29" s="134">
        <v>23186</v>
      </c>
      <c r="F29" s="134">
        <v>24242</v>
      </c>
      <c r="G29">
        <v>24581</v>
      </c>
      <c r="H29">
        <v>24545</v>
      </c>
      <c r="I29">
        <v>24466</v>
      </c>
      <c r="J29">
        <v>25256</v>
      </c>
      <c r="K29">
        <v>24818</v>
      </c>
    </row>
    <row r="30" spans="1:11" x14ac:dyDescent="0.25">
      <c r="A30" s="19" t="s">
        <v>1440</v>
      </c>
      <c r="B30" s="409"/>
      <c r="C30" s="380">
        <v>22543</v>
      </c>
      <c r="D30" s="380">
        <v>23086</v>
      </c>
      <c r="E30" s="380">
        <v>23186</v>
      </c>
      <c r="F30" s="380">
        <v>24242</v>
      </c>
      <c r="G30" s="468">
        <v>24581</v>
      </c>
      <c r="H30" s="132">
        <v>24545</v>
      </c>
      <c r="I30" s="132">
        <v>24466</v>
      </c>
      <c r="J30" s="132">
        <v>25256</v>
      </c>
      <c r="K30" s="132">
        <v>24818</v>
      </c>
    </row>
    <row r="31" spans="1:11" x14ac:dyDescent="0.25">
      <c r="A31" s="419"/>
      <c r="B31" s="409"/>
      <c r="C31" s="409"/>
      <c r="D31" s="409"/>
      <c r="E31" s="409"/>
      <c r="F31" s="409"/>
      <c r="G31" s="18"/>
      <c r="H31" s="11"/>
      <c r="I31" s="11"/>
      <c r="J31" s="11"/>
      <c r="K31" s="11"/>
    </row>
    <row r="32" spans="1:11" x14ac:dyDescent="0.25">
      <c r="A32" s="419"/>
      <c r="B32" s="409"/>
      <c r="C32" s="409"/>
      <c r="D32" s="409"/>
      <c r="E32" s="409"/>
      <c r="F32" s="409"/>
      <c r="G32" s="18"/>
      <c r="H32" s="11"/>
      <c r="I32" s="11"/>
      <c r="J32" s="11"/>
      <c r="K32" s="11"/>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3-000000000000}">
  <sheetPr>
    <tabColor rgb="FFFFFF00"/>
  </sheetPr>
  <dimension ref="A1:H34"/>
  <sheetViews>
    <sheetView workbookViewId="0">
      <pane xSplit="1" ySplit="2" topLeftCell="B18" activePane="bottomRight" state="frozen"/>
      <selection activeCell="B12" sqref="B12:G12"/>
      <selection pane="topRight" activeCell="B12" sqref="B12:G12"/>
      <selection pane="bottomLeft" activeCell="B12" sqref="B12:G12"/>
      <selection pane="bottomRight" activeCell="C35" sqref="C35:G35"/>
    </sheetView>
  </sheetViews>
  <sheetFormatPr defaultRowHeight="15" x14ac:dyDescent="0.25"/>
  <cols>
    <col min="1" max="1" width="42.5703125" style="118" bestFit="1" customWidth="1"/>
    <col min="2" max="2" width="39" customWidth="1"/>
    <col min="7" max="7" width="13.42578125" customWidth="1"/>
  </cols>
  <sheetData>
    <row r="1" spans="1:8" ht="18.75" x14ac:dyDescent="0.25">
      <c r="A1" s="117" t="s">
        <v>0</v>
      </c>
      <c r="B1" s="27" t="s">
        <v>183</v>
      </c>
      <c r="E1" s="3"/>
      <c r="F1" s="3"/>
    </row>
    <row r="2" spans="1:8" x14ac:dyDescent="0.25">
      <c r="B2" s="4"/>
      <c r="C2" s="4"/>
      <c r="D2" s="4"/>
      <c r="E2" s="4"/>
      <c r="F2" s="4"/>
    </row>
    <row r="3" spans="1:8" s="2" customFormat="1" x14ac:dyDescent="0.25">
      <c r="A3" s="119" t="s">
        <v>1</v>
      </c>
      <c r="B3" s="702" t="s">
        <v>1384</v>
      </c>
      <c r="C3" s="702"/>
      <c r="D3" s="702"/>
      <c r="E3" s="702"/>
      <c r="F3" s="702"/>
      <c r="G3" s="702"/>
    </row>
    <row r="4" spans="1:8" s="2" customFormat="1" x14ac:dyDescent="0.25">
      <c r="A4" s="120" t="s">
        <v>2</v>
      </c>
      <c r="B4" s="704" t="s">
        <v>1384</v>
      </c>
      <c r="C4" s="724"/>
      <c r="D4" s="724"/>
      <c r="E4" s="724"/>
      <c r="F4" s="724"/>
      <c r="G4" s="724"/>
    </row>
    <row r="5" spans="1:8" s="2" customFormat="1" x14ac:dyDescent="0.25">
      <c r="A5" s="120" t="s">
        <v>5</v>
      </c>
      <c r="B5" s="699" t="s">
        <v>6</v>
      </c>
      <c r="C5" s="699"/>
      <c r="D5" s="699"/>
      <c r="E5" s="699"/>
      <c r="F5" s="699"/>
      <c r="G5" s="699"/>
    </row>
    <row r="6" spans="1:8" s="2" customFormat="1" x14ac:dyDescent="0.25">
      <c r="A6" s="120" t="s">
        <v>8</v>
      </c>
      <c r="B6" s="814" t="s">
        <v>1371</v>
      </c>
      <c r="C6" s="814"/>
      <c r="D6" s="814"/>
      <c r="E6" s="814"/>
      <c r="F6" s="814"/>
      <c r="G6" s="814"/>
    </row>
    <row r="7" spans="1:8" s="2" customFormat="1" x14ac:dyDescent="0.25">
      <c r="A7" s="120" t="s">
        <v>11</v>
      </c>
      <c r="B7" s="815">
        <v>44271</v>
      </c>
      <c r="C7" s="699"/>
      <c r="D7" s="699"/>
      <c r="E7" s="699"/>
      <c r="F7" s="699"/>
      <c r="G7" s="699"/>
    </row>
    <row r="8" spans="1:8" s="2" customFormat="1" x14ac:dyDescent="0.25">
      <c r="A8" s="120" t="s">
        <v>13</v>
      </c>
      <c r="B8" s="699"/>
      <c r="C8" s="699"/>
      <c r="D8" s="699"/>
      <c r="E8" s="699"/>
      <c r="F8" s="699"/>
      <c r="G8" s="699"/>
    </row>
    <row r="9" spans="1:8" s="2" customFormat="1" ht="27.75" customHeight="1" x14ac:dyDescent="0.25">
      <c r="A9" s="120" t="s">
        <v>15</v>
      </c>
      <c r="B9" s="704" t="s">
        <v>1450</v>
      </c>
      <c r="C9" s="704"/>
      <c r="D9" s="704"/>
      <c r="E9" s="704"/>
      <c r="F9" s="704"/>
      <c r="G9" s="704"/>
    </row>
    <row r="10" spans="1:8" s="2" customFormat="1" x14ac:dyDescent="0.25">
      <c r="A10" s="120" t="s">
        <v>17</v>
      </c>
      <c r="B10" s="699"/>
      <c r="C10" s="699"/>
      <c r="D10" s="699"/>
      <c r="E10" s="699"/>
      <c r="F10" s="699"/>
      <c r="G10" s="699"/>
    </row>
    <row r="11" spans="1:8" s="2" customFormat="1" x14ac:dyDescent="0.25">
      <c r="A11" s="120" t="s">
        <v>19</v>
      </c>
      <c r="B11" s="699" t="s">
        <v>70</v>
      </c>
      <c r="C11" s="699"/>
      <c r="D11" s="699"/>
      <c r="E11" s="699"/>
      <c r="F11" s="699"/>
      <c r="G11" s="699"/>
    </row>
    <row r="12" spans="1:8" s="2" customFormat="1" x14ac:dyDescent="0.25">
      <c r="A12" s="120" t="s">
        <v>22</v>
      </c>
      <c r="B12" s="688" t="s">
        <v>23</v>
      </c>
      <c r="C12" s="688"/>
      <c r="D12" s="688"/>
      <c r="E12" s="688"/>
      <c r="F12" s="688"/>
      <c r="G12" s="688"/>
    </row>
    <row r="13" spans="1:8" s="2" customFormat="1" x14ac:dyDescent="0.25">
      <c r="A13" s="120" t="s">
        <v>26</v>
      </c>
      <c r="B13" s="699"/>
      <c r="C13" s="699"/>
      <c r="D13" s="699"/>
      <c r="E13" s="699"/>
      <c r="F13" s="699"/>
      <c r="G13" s="699"/>
    </row>
    <row r="14" spans="1:8" s="2" customFormat="1" x14ac:dyDescent="0.25">
      <c r="A14" s="120" t="s">
        <v>28</v>
      </c>
      <c r="B14" s="688" t="s">
        <v>1381</v>
      </c>
      <c r="C14" s="688"/>
      <c r="D14" s="688"/>
      <c r="E14" s="688"/>
      <c r="F14" s="688"/>
      <c r="G14" s="688"/>
      <c r="H14" s="2" t="s">
        <v>1382</v>
      </c>
    </row>
    <row r="15" spans="1:8" s="2" customFormat="1" x14ac:dyDescent="0.25">
      <c r="A15" s="120" t="s">
        <v>30</v>
      </c>
      <c r="B15" s="688" t="s">
        <v>1368</v>
      </c>
      <c r="C15" s="688"/>
      <c r="D15" s="688"/>
      <c r="E15" s="688"/>
      <c r="F15" s="688"/>
      <c r="G15" s="688"/>
      <c r="H15" s="2" t="s">
        <v>1382</v>
      </c>
    </row>
    <row r="16" spans="1:8" s="2" customFormat="1" x14ac:dyDescent="0.25">
      <c r="A16" s="120" t="s">
        <v>32</v>
      </c>
      <c r="B16" s="699" t="s">
        <v>1384</v>
      </c>
      <c r="C16" s="699"/>
      <c r="D16" s="699"/>
      <c r="E16" s="699"/>
      <c r="F16" s="699"/>
      <c r="G16" s="699"/>
    </row>
    <row r="17" spans="1:7" s="2" customFormat="1" x14ac:dyDescent="0.25">
      <c r="A17" s="120" t="s">
        <v>35</v>
      </c>
      <c r="B17" s="688"/>
      <c r="C17" s="688"/>
      <c r="D17" s="688"/>
      <c r="E17" s="688"/>
      <c r="F17" s="688"/>
      <c r="G17" s="688"/>
    </row>
    <row r="18" spans="1:7" s="2" customFormat="1" ht="32.25" customHeight="1" x14ac:dyDescent="0.25">
      <c r="A18" s="121" t="s">
        <v>36</v>
      </c>
      <c r="B18" s="693"/>
      <c r="C18" s="693"/>
      <c r="D18" s="693"/>
      <c r="E18" s="693"/>
      <c r="F18" s="693"/>
      <c r="G18" s="693"/>
    </row>
    <row r="19" spans="1:7" x14ac:dyDescent="0.25">
      <c r="A19" s="122" t="s">
        <v>37</v>
      </c>
      <c r="C19" s="8"/>
      <c r="D19" s="8"/>
      <c r="E19" s="8"/>
      <c r="F19" s="8"/>
      <c r="G19" s="8"/>
    </row>
    <row r="20" spans="1:7" x14ac:dyDescent="0.25">
      <c r="A20" s="120" t="s">
        <v>43</v>
      </c>
      <c r="C20" s="10"/>
      <c r="D20" s="10"/>
      <c r="E20" s="10"/>
      <c r="F20" s="11"/>
      <c r="G20" s="11"/>
    </row>
    <row r="21" spans="1:7" x14ac:dyDescent="0.25">
      <c r="A21" s="120" t="s">
        <v>44</v>
      </c>
      <c r="C21" s="10"/>
      <c r="D21" s="10"/>
      <c r="E21" s="10"/>
      <c r="F21" s="10"/>
      <c r="G21" s="10"/>
    </row>
    <row r="22" spans="1:7" x14ac:dyDescent="0.25">
      <c r="A22" s="120" t="s">
        <v>45</v>
      </c>
      <c r="C22" s="12"/>
      <c r="D22" s="12"/>
      <c r="E22" s="12"/>
      <c r="F22" s="12"/>
      <c r="G22" s="12"/>
    </row>
    <row r="23" spans="1:7" x14ac:dyDescent="0.25">
      <c r="A23" s="120" t="s">
        <v>46</v>
      </c>
      <c r="C23" s="10"/>
      <c r="D23" s="10"/>
      <c r="E23" s="10"/>
      <c r="F23" s="9"/>
      <c r="G23" s="9"/>
    </row>
    <row r="24" spans="1:7" x14ac:dyDescent="0.25">
      <c r="A24" s="120" t="s">
        <v>47</v>
      </c>
      <c r="C24" s="12"/>
      <c r="D24" s="12"/>
      <c r="E24" s="12"/>
      <c r="F24" s="12"/>
      <c r="G24" s="12"/>
    </row>
    <row r="25" spans="1:7" x14ac:dyDescent="0.25">
      <c r="A25" s="120" t="s">
        <v>48</v>
      </c>
      <c r="C25" s="13"/>
      <c r="D25" s="13"/>
      <c r="E25" s="13"/>
      <c r="F25" s="13"/>
      <c r="G25" s="13"/>
    </row>
    <row r="26" spans="1:7" x14ac:dyDescent="0.25">
      <c r="A26" s="120" t="s">
        <v>49</v>
      </c>
      <c r="C26" s="12"/>
      <c r="D26" s="12"/>
      <c r="E26" s="12"/>
      <c r="F26" s="12"/>
      <c r="G26" s="12"/>
    </row>
    <row r="27" spans="1:7" x14ac:dyDescent="0.25">
      <c r="A27" s="122" t="s">
        <v>50</v>
      </c>
      <c r="B27" s="16" t="s">
        <v>2</v>
      </c>
      <c r="C27" s="677"/>
      <c r="D27" s="677"/>
      <c r="E27" s="677"/>
      <c r="F27" s="677"/>
      <c r="G27" s="677"/>
    </row>
    <row r="28" spans="1:7" x14ac:dyDescent="0.25">
      <c r="A28" s="123" t="s">
        <v>52</v>
      </c>
      <c r="B28" s="17"/>
      <c r="C28" s="8"/>
      <c r="D28" s="8"/>
      <c r="E28" s="8"/>
      <c r="F28" s="8"/>
      <c r="G28" s="8"/>
    </row>
    <row r="29" spans="1:7" x14ac:dyDescent="0.25">
      <c r="A29" s="124" t="s">
        <v>58</v>
      </c>
      <c r="B29" s="17" t="s">
        <v>1380</v>
      </c>
      <c r="C29" s="13"/>
      <c r="D29" s="13"/>
      <c r="E29" s="13"/>
      <c r="F29" s="13"/>
      <c r="G29" s="13"/>
    </row>
    <row r="30" spans="1:7" x14ac:dyDescent="0.25">
      <c r="A30" s="125" t="s">
        <v>59</v>
      </c>
      <c r="B30" s="17" t="s">
        <v>1451</v>
      </c>
      <c r="C30" s="13"/>
      <c r="D30" s="13"/>
      <c r="E30" s="13"/>
      <c r="F30" s="13"/>
      <c r="G30" s="13"/>
    </row>
    <row r="31" spans="1:7" x14ac:dyDescent="0.25">
      <c r="A31" s="125" t="s">
        <v>1452</v>
      </c>
      <c r="B31" s="17" t="s">
        <v>1453</v>
      </c>
      <c r="C31" s="13"/>
      <c r="D31" s="13"/>
      <c r="E31" s="13"/>
      <c r="F31" s="13"/>
      <c r="G31" s="13"/>
    </row>
    <row r="32" spans="1:7" x14ac:dyDescent="0.25">
      <c r="A32" s="125"/>
      <c r="B32" s="17"/>
      <c r="C32" s="13"/>
      <c r="D32" s="13"/>
      <c r="E32" s="13"/>
      <c r="F32" s="13"/>
      <c r="G32" s="13"/>
    </row>
    <row r="33" spans="1:7" x14ac:dyDescent="0.25">
      <c r="A33" s="125"/>
      <c r="B33" s="17"/>
      <c r="C33" s="18"/>
      <c r="D33" s="11"/>
      <c r="E33" s="11"/>
      <c r="F33" s="11"/>
      <c r="G33" s="11"/>
    </row>
    <row r="34" spans="1:7" x14ac:dyDescent="0.25">
      <c r="A34" s="126"/>
      <c r="B34" s="19"/>
      <c r="C34" s="13"/>
      <c r="D34" s="13"/>
      <c r="E34" s="13"/>
      <c r="F34" s="13"/>
      <c r="G34" s="13"/>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hyperlinks>
    <hyperlink ref="B1" location="Index" display="Index" xr:uid="{00000000-0004-0000-3D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D03-000000000000}">
          <x14:formula1>
            <xm:f>Notes!$J$32:$J$37</xm:f>
          </x14:formula1>
          <xm:sqref>B5:G5</xm:sqref>
        </x14:dataValidation>
      </x14:dataValidations>
    </ext>
  </extLst>
</worksheet>
</file>

<file path=xl/worksheets/sheet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3-000000000000}">
  <sheetPr>
    <tabColor rgb="FFFFFF00"/>
  </sheetPr>
  <dimension ref="A1:G35"/>
  <sheetViews>
    <sheetView workbookViewId="0">
      <pane xSplit="1" ySplit="2" topLeftCell="B18" activePane="bottomRight" state="frozen"/>
      <selection activeCell="B12" sqref="B12:G12"/>
      <selection pane="topRight" activeCell="B12" sqref="B12:G12"/>
      <selection pane="bottomLeft" activeCell="B12" sqref="B12:G12"/>
      <selection pane="bottomRight" activeCell="A30" sqref="A30"/>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702" t="s">
        <v>1373</v>
      </c>
      <c r="C3" s="702"/>
      <c r="D3" s="702"/>
      <c r="E3" s="702"/>
      <c r="F3" s="702"/>
      <c r="G3" s="702"/>
    </row>
    <row r="4" spans="1:7" s="2" customFormat="1" x14ac:dyDescent="0.25">
      <c r="A4" s="6" t="s">
        <v>2</v>
      </c>
      <c r="B4" s="704" t="s">
        <v>1372</v>
      </c>
      <c r="C4" s="724"/>
      <c r="D4" s="724"/>
      <c r="E4" s="724"/>
      <c r="F4" s="724"/>
      <c r="G4" s="724"/>
    </row>
    <row r="5" spans="1:7" s="2" customFormat="1" x14ac:dyDescent="0.25">
      <c r="A5" s="6" t="s">
        <v>5</v>
      </c>
      <c r="B5" s="699" t="s">
        <v>6</v>
      </c>
      <c r="C5" s="699"/>
      <c r="D5" s="699"/>
      <c r="E5" s="699"/>
      <c r="F5" s="699"/>
      <c r="G5" s="699"/>
    </row>
    <row r="6" spans="1:7" s="2" customFormat="1" x14ac:dyDescent="0.25">
      <c r="A6" s="6" t="s">
        <v>8</v>
      </c>
      <c r="B6" s="814"/>
      <c r="C6" s="814"/>
      <c r="D6" s="814"/>
      <c r="E6" s="814"/>
      <c r="F6" s="814"/>
      <c r="G6" s="814"/>
    </row>
    <row r="7" spans="1:7" s="2" customFormat="1" x14ac:dyDescent="0.25">
      <c r="A7" s="6" t="s">
        <v>11</v>
      </c>
      <c r="B7" s="815">
        <v>44271</v>
      </c>
      <c r="C7" s="699"/>
      <c r="D7" s="699"/>
      <c r="E7" s="699"/>
      <c r="F7" s="699"/>
      <c r="G7" s="699"/>
    </row>
    <row r="8" spans="1:7" s="2" customFormat="1" x14ac:dyDescent="0.25">
      <c r="A8" s="6" t="s">
        <v>13</v>
      </c>
      <c r="B8" s="699"/>
      <c r="C8" s="699"/>
      <c r="D8" s="699"/>
      <c r="E8" s="699"/>
      <c r="F8" s="699"/>
      <c r="G8" s="699"/>
    </row>
    <row r="9" spans="1:7" s="2" customFormat="1" ht="27.75" customHeight="1" x14ac:dyDescent="0.25">
      <c r="A9" s="6" t="s">
        <v>15</v>
      </c>
      <c r="B9" s="704"/>
      <c r="C9" s="704"/>
      <c r="D9" s="704"/>
      <c r="E9" s="704"/>
      <c r="F9" s="704"/>
      <c r="G9" s="704"/>
    </row>
    <row r="10" spans="1:7" s="2" customFormat="1" x14ac:dyDescent="0.25">
      <c r="A10" s="6" t="s">
        <v>17</v>
      </c>
      <c r="B10" s="699"/>
      <c r="C10" s="699"/>
      <c r="D10" s="699"/>
      <c r="E10" s="699"/>
      <c r="F10" s="699"/>
      <c r="G10" s="699"/>
    </row>
    <row r="11" spans="1:7" s="2" customFormat="1" x14ac:dyDescent="0.25">
      <c r="A11" s="6" t="s">
        <v>19</v>
      </c>
      <c r="B11" s="699" t="s">
        <v>70</v>
      </c>
      <c r="C11" s="699"/>
      <c r="D11" s="699"/>
      <c r="E11" s="699"/>
      <c r="F11" s="699"/>
      <c r="G11" s="699"/>
    </row>
    <row r="12" spans="1:7" s="2" customFormat="1" x14ac:dyDescent="0.25">
      <c r="A12" s="6" t="s">
        <v>22</v>
      </c>
      <c r="B12" s="688" t="s">
        <v>31</v>
      </c>
      <c r="C12" s="688"/>
      <c r="D12" s="688"/>
      <c r="E12" s="688"/>
      <c r="F12" s="688"/>
      <c r="G12" s="688"/>
    </row>
    <row r="13" spans="1:7" s="2" customFormat="1" x14ac:dyDescent="0.25">
      <c r="A13" s="6" t="s">
        <v>26</v>
      </c>
      <c r="B13" s="699"/>
      <c r="C13" s="699"/>
      <c r="D13" s="699"/>
      <c r="E13" s="699"/>
      <c r="F13" s="699"/>
      <c r="G13" s="699"/>
    </row>
    <row r="14" spans="1:7" s="2" customFormat="1" x14ac:dyDescent="0.25">
      <c r="A14" s="6" t="s">
        <v>28</v>
      </c>
      <c r="B14" s="688" t="s">
        <v>1367</v>
      </c>
      <c r="C14" s="688"/>
      <c r="D14" s="688"/>
      <c r="E14" s="688"/>
      <c r="F14" s="688"/>
      <c r="G14" s="688"/>
    </row>
    <row r="15" spans="1:7" s="2" customFormat="1" x14ac:dyDescent="0.25">
      <c r="A15" s="6" t="s">
        <v>30</v>
      </c>
      <c r="B15" s="688" t="s">
        <v>1369</v>
      </c>
      <c r="C15" s="688"/>
      <c r="D15" s="688"/>
      <c r="E15" s="688"/>
      <c r="F15" s="688"/>
      <c r="G15" s="688"/>
    </row>
    <row r="16" spans="1:7" s="2" customFormat="1" x14ac:dyDescent="0.25">
      <c r="A16" s="6" t="s">
        <v>32</v>
      </c>
      <c r="B16" s="699" t="s">
        <v>1373</v>
      </c>
      <c r="C16" s="699"/>
      <c r="D16" s="699"/>
      <c r="E16" s="699"/>
      <c r="F16" s="699"/>
      <c r="G16" s="699"/>
    </row>
    <row r="17" spans="1:7" s="2" customFormat="1" x14ac:dyDescent="0.25">
      <c r="A17" s="6" t="s">
        <v>35</v>
      </c>
      <c r="B17" s="688"/>
      <c r="C17" s="688"/>
      <c r="D17" s="688"/>
      <c r="E17" s="688"/>
      <c r="F17" s="688"/>
      <c r="G17" s="688"/>
    </row>
    <row r="18" spans="1:7" s="2" customFormat="1" ht="32.25" customHeight="1" x14ac:dyDescent="0.25">
      <c r="A18" s="113" t="s">
        <v>36</v>
      </c>
      <c r="B18" s="693"/>
      <c r="C18" s="693"/>
      <c r="D18" s="693"/>
      <c r="E18" s="693"/>
      <c r="F18" s="693"/>
      <c r="G18" s="693"/>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t="s">
        <v>1454</v>
      </c>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v>0</v>
      </c>
      <c r="D35" s="20">
        <v>0</v>
      </c>
      <c r="E35" s="20">
        <v>0</v>
      </c>
      <c r="F35" s="20">
        <v>0</v>
      </c>
      <c r="G35" s="20">
        <v>0</v>
      </c>
    </row>
  </sheetData>
  <mergeCells count="17">
    <mergeCell ref="B14:G14"/>
    <mergeCell ref="B3:G3"/>
    <mergeCell ref="B4:G4"/>
    <mergeCell ref="B5:G5"/>
    <mergeCell ref="B6:G6"/>
    <mergeCell ref="B7:G7"/>
    <mergeCell ref="B8:G8"/>
    <mergeCell ref="B9:G9"/>
    <mergeCell ref="B10:G10"/>
    <mergeCell ref="B11:G11"/>
    <mergeCell ref="B12:G12"/>
    <mergeCell ref="B13:G13"/>
    <mergeCell ref="B15:G15"/>
    <mergeCell ref="B16:G16"/>
    <mergeCell ref="B17:G17"/>
    <mergeCell ref="B18:G18"/>
    <mergeCell ref="C27:G27"/>
  </mergeCells>
  <hyperlinks>
    <hyperlink ref="B1" location="Index" display="Index" xr:uid="{00000000-0004-0000-3E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E03-000000000000}">
          <x14:formula1>
            <xm:f>Notes!$J$32:$J$37</xm:f>
          </x14:formula1>
          <xm:sqref>B5:G5</xm:sqref>
        </x14:dataValidation>
      </x14:dataValidations>
    </ext>
  </extLst>
</worksheet>
</file>

<file path=xl/worksheets/sheet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3-000000000000}">
  <sheetPr>
    <tabColor rgb="FFFFFF00"/>
  </sheetPr>
  <dimension ref="A1:G35"/>
  <sheetViews>
    <sheetView workbookViewId="0">
      <pane xSplit="1" ySplit="2" topLeftCell="B18" activePane="bottomRight" state="frozen"/>
      <selection activeCell="B12" sqref="B12:G12"/>
      <selection pane="topRight" activeCell="B12" sqref="B12:G12"/>
      <selection pane="bottomLeft" activeCell="B12" sqref="B12:G12"/>
      <selection pane="bottomRight" activeCell="A30" sqref="A30"/>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702" t="s">
        <v>1374</v>
      </c>
      <c r="C3" s="702"/>
      <c r="D3" s="702"/>
      <c r="E3" s="702"/>
      <c r="F3" s="702"/>
      <c r="G3" s="702"/>
    </row>
    <row r="4" spans="1:7" s="2" customFormat="1" x14ac:dyDescent="0.25">
      <c r="A4" s="6" t="s">
        <v>2</v>
      </c>
      <c r="B4" s="704" t="s">
        <v>1375</v>
      </c>
      <c r="C4" s="724"/>
      <c r="D4" s="724"/>
      <c r="E4" s="724"/>
      <c r="F4" s="724"/>
      <c r="G4" s="724"/>
    </row>
    <row r="5" spans="1:7" s="2" customFormat="1" x14ac:dyDescent="0.25">
      <c r="A5" s="6" t="s">
        <v>5</v>
      </c>
      <c r="B5" s="699" t="s">
        <v>6</v>
      </c>
      <c r="C5" s="699"/>
      <c r="D5" s="699"/>
      <c r="E5" s="699"/>
      <c r="F5" s="699"/>
      <c r="G5" s="699"/>
    </row>
    <row r="6" spans="1:7" s="2" customFormat="1" x14ac:dyDescent="0.25">
      <c r="A6" s="6" t="s">
        <v>8</v>
      </c>
      <c r="B6" s="814"/>
      <c r="C6" s="814"/>
      <c r="D6" s="814"/>
      <c r="E6" s="814"/>
      <c r="F6" s="814"/>
      <c r="G6" s="814"/>
    </row>
    <row r="7" spans="1:7" s="2" customFormat="1" x14ac:dyDescent="0.25">
      <c r="A7" s="6" t="s">
        <v>11</v>
      </c>
      <c r="B7" s="815">
        <v>44271</v>
      </c>
      <c r="C7" s="699"/>
      <c r="D7" s="699"/>
      <c r="E7" s="699"/>
      <c r="F7" s="699"/>
      <c r="G7" s="699"/>
    </row>
    <row r="8" spans="1:7" s="2" customFormat="1" x14ac:dyDescent="0.25">
      <c r="A8" s="6" t="s">
        <v>13</v>
      </c>
      <c r="B8" s="699"/>
      <c r="C8" s="699"/>
      <c r="D8" s="699"/>
      <c r="E8" s="699"/>
      <c r="F8" s="699"/>
      <c r="G8" s="699"/>
    </row>
    <row r="9" spans="1:7" s="2" customFormat="1" ht="27.75" customHeight="1" x14ac:dyDescent="0.25">
      <c r="A9" s="6" t="s">
        <v>15</v>
      </c>
      <c r="B9" s="704"/>
      <c r="C9" s="704"/>
      <c r="D9" s="704"/>
      <c r="E9" s="704"/>
      <c r="F9" s="704"/>
      <c r="G9" s="704"/>
    </row>
    <row r="10" spans="1:7" s="2" customFormat="1" x14ac:dyDescent="0.25">
      <c r="A10" s="6" t="s">
        <v>17</v>
      </c>
      <c r="B10" s="699"/>
      <c r="C10" s="699"/>
      <c r="D10" s="699"/>
      <c r="E10" s="699"/>
      <c r="F10" s="699"/>
      <c r="G10" s="699"/>
    </row>
    <row r="11" spans="1:7" s="2" customFormat="1" x14ac:dyDescent="0.25">
      <c r="A11" s="6" t="s">
        <v>19</v>
      </c>
      <c r="B11" s="699" t="s">
        <v>70</v>
      </c>
      <c r="C11" s="699"/>
      <c r="D11" s="699"/>
      <c r="E11" s="699"/>
      <c r="F11" s="699"/>
      <c r="G11" s="699"/>
    </row>
    <row r="12" spans="1:7" s="2" customFormat="1" x14ac:dyDescent="0.25">
      <c r="A12" s="6" t="s">
        <v>22</v>
      </c>
      <c r="B12" s="688" t="s">
        <v>31</v>
      </c>
      <c r="C12" s="688"/>
      <c r="D12" s="688"/>
      <c r="E12" s="688"/>
      <c r="F12" s="688"/>
      <c r="G12" s="688"/>
    </row>
    <row r="13" spans="1:7" s="2" customFormat="1" x14ac:dyDescent="0.25">
      <c r="A13" s="6" t="s">
        <v>26</v>
      </c>
      <c r="B13" s="699"/>
      <c r="C13" s="699"/>
      <c r="D13" s="699"/>
      <c r="E13" s="699"/>
      <c r="F13" s="699"/>
      <c r="G13" s="699"/>
    </row>
    <row r="14" spans="1:7" s="2" customFormat="1" x14ac:dyDescent="0.25">
      <c r="A14" s="6" t="s">
        <v>28</v>
      </c>
      <c r="B14" s="688" t="s">
        <v>1366</v>
      </c>
      <c r="C14" s="688"/>
      <c r="D14" s="688"/>
      <c r="E14" s="688"/>
      <c r="F14" s="688"/>
      <c r="G14" s="688"/>
    </row>
    <row r="15" spans="1:7" s="2" customFormat="1" x14ac:dyDescent="0.25">
      <c r="A15" s="6" t="s">
        <v>30</v>
      </c>
      <c r="B15" s="688" t="s">
        <v>1370</v>
      </c>
      <c r="C15" s="688"/>
      <c r="D15" s="688"/>
      <c r="E15" s="688"/>
      <c r="F15" s="688"/>
      <c r="G15" s="688"/>
    </row>
    <row r="16" spans="1:7" s="2" customFormat="1" x14ac:dyDescent="0.25">
      <c r="A16" s="6" t="s">
        <v>32</v>
      </c>
      <c r="B16" s="699" t="s">
        <v>1374</v>
      </c>
      <c r="C16" s="699"/>
      <c r="D16" s="699"/>
      <c r="E16" s="699"/>
      <c r="F16" s="699"/>
      <c r="G16" s="699"/>
    </row>
    <row r="17" spans="1:7" s="2" customFormat="1" x14ac:dyDescent="0.25">
      <c r="A17" s="6" t="s">
        <v>35</v>
      </c>
      <c r="B17" s="688"/>
      <c r="C17" s="688"/>
      <c r="D17" s="688"/>
      <c r="E17" s="688"/>
      <c r="F17" s="688"/>
      <c r="G17" s="688"/>
    </row>
    <row r="18" spans="1:7" s="2" customFormat="1" ht="32.25" customHeight="1" x14ac:dyDescent="0.25">
      <c r="A18" s="113" t="s">
        <v>36</v>
      </c>
      <c r="B18" s="693"/>
      <c r="C18" s="693"/>
      <c r="D18" s="693"/>
      <c r="E18" s="693"/>
      <c r="F18" s="693"/>
      <c r="G18" s="693"/>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t="s">
        <v>1438</v>
      </c>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v>0</v>
      </c>
      <c r="D35" s="20">
        <v>0</v>
      </c>
      <c r="E35" s="20">
        <v>0</v>
      </c>
      <c r="F35" s="20">
        <v>0</v>
      </c>
      <c r="G35" s="20">
        <v>0</v>
      </c>
    </row>
  </sheetData>
  <mergeCells count="17">
    <mergeCell ref="B8:G8"/>
    <mergeCell ref="B3:G3"/>
    <mergeCell ref="B4:G4"/>
    <mergeCell ref="B5:G5"/>
    <mergeCell ref="B6:G6"/>
    <mergeCell ref="B7:G7"/>
    <mergeCell ref="B9:G9"/>
    <mergeCell ref="B10:G10"/>
    <mergeCell ref="B11:G11"/>
    <mergeCell ref="B12:G12"/>
    <mergeCell ref="B13:G13"/>
    <mergeCell ref="B16:G16"/>
    <mergeCell ref="B17:G17"/>
    <mergeCell ref="B18:G18"/>
    <mergeCell ref="C27:G27"/>
    <mergeCell ref="B14:G14"/>
    <mergeCell ref="B15:G15"/>
  </mergeCells>
  <hyperlinks>
    <hyperlink ref="B1" location="Index" display="Index" xr:uid="{00000000-0004-0000-3F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3-000000000000}">
          <x14:formula1>
            <xm:f>Notes!$J$32:$J$37</xm:f>
          </x14:formula1>
          <xm:sqref>B5:G5</xm:sqref>
        </x14:dataValidation>
      </x14:dataValidations>
    </ext>
  </extLst>
</worksheet>
</file>

<file path=xl/worksheets/sheet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3-000000000000}">
  <sheetPr>
    <tabColor rgb="FFFFFF00"/>
  </sheetPr>
  <dimension ref="A1:G40"/>
  <sheetViews>
    <sheetView workbookViewId="0">
      <pane xSplit="1" ySplit="2" topLeftCell="B18" activePane="bottomRight" state="frozen"/>
      <selection pane="topRight"/>
      <selection pane="bottomLeft"/>
      <selection pane="bottomRight" activeCell="B26" sqref="B26"/>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678" t="s">
        <v>1386</v>
      </c>
      <c r="C3" s="678"/>
      <c r="D3" s="678"/>
      <c r="E3" s="678"/>
      <c r="F3" s="678"/>
      <c r="G3" s="678"/>
    </row>
    <row r="4" spans="1:7" s="2" customFormat="1" x14ac:dyDescent="0.25">
      <c r="A4" s="6" t="s">
        <v>2</v>
      </c>
      <c r="B4" s="674" t="s">
        <v>1387</v>
      </c>
      <c r="C4" s="674"/>
      <c r="D4" s="674"/>
      <c r="E4" s="674"/>
      <c r="F4" s="674"/>
      <c r="G4" s="674"/>
    </row>
    <row r="5" spans="1:7" s="2" customFormat="1" x14ac:dyDescent="0.25">
      <c r="A5" s="6" t="s">
        <v>5</v>
      </c>
      <c r="B5" s="674" t="s">
        <v>4</v>
      </c>
      <c r="C5" s="674"/>
      <c r="D5" s="674"/>
      <c r="E5" s="674"/>
      <c r="F5" s="674"/>
      <c r="G5" s="674"/>
    </row>
    <row r="6" spans="1:7" s="2" customFormat="1" x14ac:dyDescent="0.25">
      <c r="A6" s="6" t="s">
        <v>8</v>
      </c>
      <c r="B6" s="674"/>
      <c r="C6" s="674"/>
      <c r="D6" s="674"/>
      <c r="E6" s="674"/>
      <c r="F6" s="674"/>
      <c r="G6" s="674"/>
    </row>
    <row r="7" spans="1:7" s="2" customFormat="1" x14ac:dyDescent="0.25">
      <c r="A7" s="6" t="s">
        <v>11</v>
      </c>
      <c r="B7" s="674" t="s">
        <v>1455</v>
      </c>
      <c r="C7" s="674"/>
      <c r="D7" s="674"/>
      <c r="E7" s="674"/>
      <c r="F7" s="674"/>
      <c r="G7" s="674"/>
    </row>
    <row r="8" spans="1:7" s="2" customFormat="1" x14ac:dyDescent="0.25">
      <c r="A8" s="6" t="s">
        <v>13</v>
      </c>
      <c r="B8" s="680"/>
      <c r="C8" s="676"/>
      <c r="D8" s="676"/>
      <c r="E8" s="676"/>
      <c r="F8" s="676"/>
      <c r="G8" s="676"/>
    </row>
    <row r="9" spans="1:7" s="2" customFormat="1" ht="27.75" customHeight="1" x14ac:dyDescent="0.25">
      <c r="A9" s="6" t="s">
        <v>15</v>
      </c>
      <c r="B9" s="674"/>
      <c r="C9" s="674"/>
      <c r="D9" s="674"/>
      <c r="E9" s="674"/>
      <c r="F9" s="674"/>
      <c r="G9" s="674"/>
    </row>
    <row r="10" spans="1:7" s="2" customFormat="1" x14ac:dyDescent="0.25">
      <c r="A10" s="6" t="s">
        <v>17</v>
      </c>
      <c r="B10" s="674" t="s">
        <v>1456</v>
      </c>
      <c r="C10" s="674"/>
      <c r="D10" s="674"/>
      <c r="E10" s="674"/>
      <c r="F10" s="674"/>
      <c r="G10" s="674"/>
    </row>
    <row r="11" spans="1:7" s="2" customFormat="1" x14ac:dyDescent="0.25">
      <c r="A11" s="6" t="s">
        <v>19</v>
      </c>
      <c r="B11" s="674" t="s">
        <v>34</v>
      </c>
      <c r="C11" s="674"/>
      <c r="D11" s="674"/>
      <c r="E11" s="674"/>
      <c r="F11" s="674"/>
      <c r="G11" s="674"/>
    </row>
    <row r="12" spans="1:7" s="2" customFormat="1" x14ac:dyDescent="0.25">
      <c r="A12" s="6" t="s">
        <v>22</v>
      </c>
      <c r="B12" s="674" t="s">
        <v>34</v>
      </c>
      <c r="C12" s="674"/>
      <c r="D12" s="674"/>
      <c r="E12" s="674"/>
      <c r="F12" s="674"/>
      <c r="G12" s="674"/>
    </row>
    <row r="13" spans="1:7" s="2" customFormat="1" x14ac:dyDescent="0.25">
      <c r="A13" s="6" t="s">
        <v>26</v>
      </c>
      <c r="B13" s="674" t="s">
        <v>1388</v>
      </c>
      <c r="C13" s="674"/>
      <c r="D13" s="674"/>
      <c r="E13" s="674"/>
      <c r="F13" s="674"/>
      <c r="G13" s="674"/>
    </row>
    <row r="14" spans="1:7" s="2" customFormat="1" x14ac:dyDescent="0.25">
      <c r="A14" s="6" t="s">
        <v>28</v>
      </c>
      <c r="B14" s="688" t="s">
        <v>1389</v>
      </c>
      <c r="C14" s="688"/>
      <c r="D14" s="688"/>
      <c r="E14" s="688"/>
      <c r="F14" s="688"/>
      <c r="G14" s="688"/>
    </row>
    <row r="15" spans="1:7" s="2" customFormat="1" x14ac:dyDescent="0.25">
      <c r="A15" s="6" t="s">
        <v>30</v>
      </c>
      <c r="B15" s="675" t="s">
        <v>1385</v>
      </c>
      <c r="C15" s="674"/>
      <c r="D15" s="674"/>
      <c r="E15" s="674"/>
      <c r="F15" s="674"/>
      <c r="G15" s="674"/>
    </row>
    <row r="16" spans="1:7" s="2" customFormat="1" x14ac:dyDescent="0.25">
      <c r="A16" s="6" t="s">
        <v>32</v>
      </c>
      <c r="B16" s="674" t="s">
        <v>457</v>
      </c>
      <c r="C16" s="674"/>
      <c r="D16" s="674"/>
      <c r="E16" s="674"/>
      <c r="F16" s="674"/>
      <c r="G16" s="674"/>
    </row>
    <row r="17" spans="1:7" s="2" customFormat="1" x14ac:dyDescent="0.25">
      <c r="A17" s="6" t="s">
        <v>35</v>
      </c>
      <c r="B17" s="688"/>
      <c r="C17" s="688"/>
      <c r="D17" s="688"/>
      <c r="E17" s="688"/>
      <c r="F17" s="688"/>
      <c r="G17" s="688"/>
    </row>
    <row r="18" spans="1:7" s="2" customFormat="1" ht="32.25" customHeight="1" x14ac:dyDescent="0.25">
      <c r="A18" s="113" t="s">
        <v>36</v>
      </c>
      <c r="B18" s="693"/>
      <c r="C18" s="693"/>
      <c r="D18" s="693"/>
      <c r="E18" s="693"/>
      <c r="F18" s="693"/>
      <c r="G18" s="693"/>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t="s">
        <v>1457</v>
      </c>
      <c r="B29" s="17" t="s">
        <v>1469</v>
      </c>
      <c r="C29" s="13"/>
      <c r="D29" s="13"/>
      <c r="E29" s="13"/>
      <c r="F29" s="13"/>
      <c r="G29" s="13"/>
    </row>
    <row r="30" spans="1:7" x14ac:dyDescent="0.25">
      <c r="A30" s="22" t="s">
        <v>1458</v>
      </c>
      <c r="B30" s="17" t="s">
        <v>1470</v>
      </c>
      <c r="C30" s="13"/>
      <c r="D30" s="13"/>
      <c r="E30" s="13"/>
      <c r="F30" s="13"/>
      <c r="G30" s="13"/>
    </row>
    <row r="31" spans="1:7" x14ac:dyDescent="0.25">
      <c r="A31" s="22" t="s">
        <v>1459</v>
      </c>
      <c r="B31" s="17" t="s">
        <v>1471</v>
      </c>
      <c r="C31" s="13"/>
      <c r="D31" s="13"/>
      <c r="E31" s="13"/>
      <c r="F31" s="13"/>
      <c r="G31" s="13"/>
    </row>
    <row r="32" spans="1:7" x14ac:dyDescent="0.25">
      <c r="A32" s="22" t="s">
        <v>1460</v>
      </c>
      <c r="B32" s="17" t="s">
        <v>1472</v>
      </c>
      <c r="C32" s="13"/>
      <c r="D32" s="13"/>
      <c r="E32" s="13"/>
      <c r="F32" s="13"/>
      <c r="G32" s="13"/>
    </row>
    <row r="33" spans="1:7" x14ac:dyDescent="0.25">
      <c r="A33" s="22" t="s">
        <v>1461</v>
      </c>
      <c r="B33" s="17" t="s">
        <v>1473</v>
      </c>
      <c r="C33" s="18"/>
      <c r="D33" s="11"/>
      <c r="E33" s="11"/>
      <c r="F33" s="11"/>
      <c r="G33" s="11"/>
    </row>
    <row r="34" spans="1:7" x14ac:dyDescent="0.25">
      <c r="A34" s="24" t="s">
        <v>1462</v>
      </c>
      <c r="B34" s="19" t="s">
        <v>1474</v>
      </c>
      <c r="C34" s="13"/>
      <c r="D34" s="13"/>
      <c r="E34" s="13"/>
      <c r="F34" s="13"/>
      <c r="G34" s="13"/>
    </row>
    <row r="35" spans="1:7" x14ac:dyDescent="0.25">
      <c r="A35" s="19" t="s">
        <v>1463</v>
      </c>
      <c r="B35" s="130" t="s">
        <v>1475</v>
      </c>
      <c r="C35" s="20"/>
      <c r="D35" s="20"/>
      <c r="E35" s="20"/>
      <c r="F35" s="20"/>
      <c r="G35" s="20"/>
    </row>
    <row r="36" spans="1:7" x14ac:dyDescent="0.25">
      <c r="A36" s="2" t="s">
        <v>1464</v>
      </c>
      <c r="B36" s="130" t="s">
        <v>1476</v>
      </c>
    </row>
    <row r="37" spans="1:7" x14ac:dyDescent="0.25">
      <c r="A37" t="s">
        <v>1465</v>
      </c>
      <c r="B37" s="130" t="s">
        <v>1477</v>
      </c>
    </row>
    <row r="38" spans="1:7" x14ac:dyDescent="0.25">
      <c r="A38" t="s">
        <v>1466</v>
      </c>
      <c r="B38" s="130" t="s">
        <v>1478</v>
      </c>
    </row>
    <row r="39" spans="1:7" x14ac:dyDescent="0.25">
      <c r="A39" t="s">
        <v>1467</v>
      </c>
      <c r="B39" s="130" t="s">
        <v>1479</v>
      </c>
    </row>
    <row r="40" spans="1:7" x14ac:dyDescent="0.25">
      <c r="A40" t="s">
        <v>1468</v>
      </c>
      <c r="B40" s="130" t="s">
        <v>1480</v>
      </c>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hyperlinks>
    <hyperlink ref="B1" location="Index" display="Index" xr:uid="{00000000-0004-0000-40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003-000000000000}">
          <x14:formula1>
            <xm:f>Notes!$J$32:$J$37</xm:f>
          </x14:formula1>
          <xm:sqref>B5:G5</xm:sqref>
        </x14:dataValidation>
      </x14:dataValidations>
    </ext>
  </extLst>
</worksheet>
</file>

<file path=xl/worksheets/sheet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3-000000000000}">
  <sheetPr>
    <tabColor rgb="FFFFFF00"/>
  </sheetPr>
  <dimension ref="A1:G35"/>
  <sheetViews>
    <sheetView workbookViewId="0">
      <pane xSplit="1" ySplit="2" topLeftCell="B18" activePane="bottomRight" state="frozen"/>
      <selection pane="topRight"/>
      <selection pane="bottomLeft"/>
      <selection pane="bottomRight" activeCell="B7" sqref="B7:G7"/>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678" t="s">
        <v>1390</v>
      </c>
      <c r="C3" s="678"/>
      <c r="D3" s="678"/>
      <c r="E3" s="678"/>
      <c r="F3" s="678"/>
      <c r="G3" s="678"/>
    </row>
    <row r="4" spans="1:7" s="2" customFormat="1" x14ac:dyDescent="0.25">
      <c r="A4" s="6" t="s">
        <v>2</v>
      </c>
      <c r="B4" s="674" t="s">
        <v>1391</v>
      </c>
      <c r="C4" s="674"/>
      <c r="D4" s="674"/>
      <c r="E4" s="674"/>
      <c r="F4" s="674"/>
      <c r="G4" s="674"/>
    </row>
    <row r="5" spans="1:7" s="2" customFormat="1" x14ac:dyDescent="0.25">
      <c r="A5" s="6" t="s">
        <v>5</v>
      </c>
      <c r="B5" s="674" t="s">
        <v>4</v>
      </c>
      <c r="C5" s="674"/>
      <c r="D5" s="674"/>
      <c r="E5" s="674"/>
      <c r="F5" s="674"/>
      <c r="G5" s="674"/>
    </row>
    <row r="6" spans="1:7" s="2" customFormat="1" x14ac:dyDescent="0.25">
      <c r="A6" s="6" t="s">
        <v>8</v>
      </c>
      <c r="B6" s="674"/>
      <c r="C6" s="674"/>
      <c r="D6" s="674"/>
      <c r="E6" s="674"/>
      <c r="F6" s="674"/>
      <c r="G6" s="674"/>
    </row>
    <row r="7" spans="1:7" s="2" customFormat="1" x14ac:dyDescent="0.25">
      <c r="A7" s="6" t="s">
        <v>11</v>
      </c>
      <c r="B7" s="674" t="s">
        <v>1455</v>
      </c>
      <c r="C7" s="674"/>
      <c r="D7" s="674"/>
      <c r="E7" s="674"/>
      <c r="F7" s="674"/>
      <c r="G7" s="674"/>
    </row>
    <row r="8" spans="1:7" s="2" customFormat="1" x14ac:dyDescent="0.25">
      <c r="A8" s="6" t="s">
        <v>13</v>
      </c>
      <c r="B8" s="680"/>
      <c r="C8" s="676"/>
      <c r="D8" s="676"/>
      <c r="E8" s="676"/>
      <c r="F8" s="676"/>
      <c r="G8" s="676"/>
    </row>
    <row r="9" spans="1:7" s="2" customFormat="1" ht="27.75" customHeight="1" x14ac:dyDescent="0.25">
      <c r="A9" s="6" t="s">
        <v>15</v>
      </c>
      <c r="B9" s="674"/>
      <c r="C9" s="674"/>
      <c r="D9" s="674"/>
      <c r="E9" s="674"/>
      <c r="F9" s="674"/>
      <c r="G9" s="674"/>
    </row>
    <row r="10" spans="1:7" s="2" customFormat="1" x14ac:dyDescent="0.25">
      <c r="A10" s="6" t="s">
        <v>17</v>
      </c>
      <c r="B10" s="674" t="s">
        <v>1482</v>
      </c>
      <c r="C10" s="674"/>
      <c r="D10" s="674"/>
      <c r="E10" s="674"/>
      <c r="F10" s="674"/>
      <c r="G10" s="674"/>
    </row>
    <row r="11" spans="1:7" s="2" customFormat="1" x14ac:dyDescent="0.25">
      <c r="A11" s="6" t="s">
        <v>19</v>
      </c>
      <c r="B11" s="674" t="s">
        <v>34</v>
      </c>
      <c r="C11" s="674"/>
      <c r="D11" s="674"/>
      <c r="E11" s="674"/>
      <c r="F11" s="674"/>
      <c r="G11" s="674"/>
    </row>
    <row r="12" spans="1:7" s="2" customFormat="1" x14ac:dyDescent="0.25">
      <c r="A12" s="6" t="s">
        <v>22</v>
      </c>
      <c r="B12" s="674" t="s">
        <v>34</v>
      </c>
      <c r="C12" s="674"/>
      <c r="D12" s="674"/>
      <c r="E12" s="674"/>
      <c r="F12" s="674"/>
      <c r="G12" s="674"/>
    </row>
    <row r="13" spans="1:7" s="2" customFormat="1" x14ac:dyDescent="0.25">
      <c r="A13" s="6" t="s">
        <v>26</v>
      </c>
      <c r="B13" s="674" t="s">
        <v>1388</v>
      </c>
      <c r="C13" s="674"/>
      <c r="D13" s="674"/>
      <c r="E13" s="674"/>
      <c r="F13" s="674"/>
      <c r="G13" s="674"/>
    </row>
    <row r="14" spans="1:7" s="2" customFormat="1" x14ac:dyDescent="0.25">
      <c r="A14" s="6" t="s">
        <v>28</v>
      </c>
      <c r="B14" s="688" t="s">
        <v>1389</v>
      </c>
      <c r="C14" s="688"/>
      <c r="D14" s="688"/>
      <c r="E14" s="688"/>
      <c r="F14" s="688"/>
      <c r="G14" s="688"/>
    </row>
    <row r="15" spans="1:7" s="2" customFormat="1" x14ac:dyDescent="0.25">
      <c r="A15" s="6" t="s">
        <v>30</v>
      </c>
      <c r="B15" s="675" t="s">
        <v>1385</v>
      </c>
      <c r="C15" s="674"/>
      <c r="D15" s="674"/>
      <c r="E15" s="674"/>
      <c r="F15" s="674"/>
      <c r="G15" s="674"/>
    </row>
    <row r="16" spans="1:7" s="2" customFormat="1" x14ac:dyDescent="0.25">
      <c r="A16" s="6" t="s">
        <v>32</v>
      </c>
      <c r="B16" s="674" t="s">
        <v>1481</v>
      </c>
      <c r="C16" s="674"/>
      <c r="D16" s="674"/>
      <c r="E16" s="674"/>
      <c r="F16" s="674"/>
      <c r="G16" s="674"/>
    </row>
    <row r="17" spans="1:7" s="2" customFormat="1" x14ac:dyDescent="0.25">
      <c r="A17" s="6" t="s">
        <v>35</v>
      </c>
      <c r="B17" s="688"/>
      <c r="C17" s="688"/>
      <c r="D17" s="688"/>
      <c r="E17" s="688"/>
      <c r="F17" s="688"/>
      <c r="G17" s="688"/>
    </row>
    <row r="18" spans="1:7" s="2" customFormat="1" ht="32.25" customHeight="1" x14ac:dyDescent="0.25">
      <c r="A18" s="113" t="s">
        <v>36</v>
      </c>
      <c r="B18" s="693"/>
      <c r="C18" s="693"/>
      <c r="D18" s="693"/>
      <c r="E18" s="693"/>
      <c r="F18" s="693"/>
      <c r="G18" s="693"/>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v>0</v>
      </c>
      <c r="D35" s="20">
        <v>0</v>
      </c>
      <c r="E35" s="20">
        <v>0</v>
      </c>
      <c r="F35" s="20">
        <v>0</v>
      </c>
      <c r="G35" s="20">
        <v>0</v>
      </c>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hyperlinks>
    <hyperlink ref="B1" location="Index" display="Index" xr:uid="{00000000-0004-0000-41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103-000000000000}">
          <x14:formula1>
            <xm:f>Notes!$J$32:$J$37</xm:f>
          </x14:formula1>
          <xm:sqref>B5:G5</xm:sqref>
        </x14:dataValidation>
      </x14:dataValidations>
    </ext>
  </extLst>
</worksheet>
</file>

<file path=xl/worksheets/sheet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3-000000000000}">
  <sheetPr>
    <tabColor rgb="FFFFFF00"/>
  </sheetPr>
  <dimension ref="A1:G35"/>
  <sheetViews>
    <sheetView workbookViewId="0">
      <pane xSplit="1" ySplit="2" topLeftCell="B3" activePane="bottomRight" state="frozen"/>
      <selection pane="topRight"/>
      <selection pane="bottomLeft"/>
      <selection pane="bottomRight" activeCell="B10" sqref="B10:G10"/>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678" t="s">
        <v>1392</v>
      </c>
      <c r="C3" s="678"/>
      <c r="D3" s="678"/>
      <c r="E3" s="678"/>
      <c r="F3" s="678"/>
      <c r="G3" s="678"/>
    </row>
    <row r="4" spans="1:7" s="2" customFormat="1" x14ac:dyDescent="0.25">
      <c r="A4" s="6" t="s">
        <v>2</v>
      </c>
      <c r="B4" s="674" t="s">
        <v>1393</v>
      </c>
      <c r="C4" s="674"/>
      <c r="D4" s="674"/>
      <c r="E4" s="674"/>
      <c r="F4" s="674"/>
      <c r="G4" s="674"/>
    </row>
    <row r="5" spans="1:7" s="2" customFormat="1" x14ac:dyDescent="0.25">
      <c r="A5" s="6" t="s">
        <v>5</v>
      </c>
      <c r="B5" s="674" t="s">
        <v>4</v>
      </c>
      <c r="C5" s="674"/>
      <c r="D5" s="674"/>
      <c r="E5" s="674"/>
      <c r="F5" s="674"/>
      <c r="G5" s="674"/>
    </row>
    <row r="6" spans="1:7" s="2" customFormat="1" x14ac:dyDescent="0.25">
      <c r="A6" s="6" t="s">
        <v>8</v>
      </c>
      <c r="B6" s="674"/>
      <c r="C6" s="674"/>
      <c r="D6" s="674"/>
      <c r="E6" s="674"/>
      <c r="F6" s="674"/>
      <c r="G6" s="674"/>
    </row>
    <row r="7" spans="1:7" s="2" customFormat="1" x14ac:dyDescent="0.25">
      <c r="A7" s="6" t="s">
        <v>11</v>
      </c>
      <c r="B7" s="674" t="s">
        <v>1484</v>
      </c>
      <c r="C7" s="674"/>
      <c r="D7" s="674"/>
      <c r="E7" s="674"/>
      <c r="F7" s="674"/>
      <c r="G7" s="674"/>
    </row>
    <row r="8" spans="1:7" s="2" customFormat="1" x14ac:dyDescent="0.25">
      <c r="A8" s="6" t="s">
        <v>13</v>
      </c>
      <c r="B8" s="680"/>
      <c r="C8" s="676"/>
      <c r="D8" s="676"/>
      <c r="E8" s="676"/>
      <c r="F8" s="676"/>
      <c r="G8" s="676"/>
    </row>
    <row r="9" spans="1:7" s="2" customFormat="1" ht="27.75" customHeight="1" x14ac:dyDescent="0.25">
      <c r="A9" s="6" t="s">
        <v>15</v>
      </c>
      <c r="B9" s="674"/>
      <c r="C9" s="674"/>
      <c r="D9" s="674"/>
      <c r="E9" s="674"/>
      <c r="F9" s="674"/>
      <c r="G9" s="674"/>
    </row>
    <row r="10" spans="1:7" s="2" customFormat="1" x14ac:dyDescent="0.25">
      <c r="A10" s="6" t="s">
        <v>17</v>
      </c>
      <c r="B10" s="674" t="s">
        <v>1482</v>
      </c>
      <c r="C10" s="674"/>
      <c r="D10" s="674"/>
      <c r="E10" s="674"/>
      <c r="F10" s="674"/>
      <c r="G10" s="674"/>
    </row>
    <row r="11" spans="1:7" s="2" customFormat="1" x14ac:dyDescent="0.25">
      <c r="A11" s="6" t="s">
        <v>19</v>
      </c>
      <c r="B11" s="674" t="s">
        <v>34</v>
      </c>
      <c r="C11" s="674"/>
      <c r="D11" s="674"/>
      <c r="E11" s="674"/>
      <c r="F11" s="674"/>
      <c r="G11" s="674"/>
    </row>
    <row r="12" spans="1:7" s="2" customFormat="1" x14ac:dyDescent="0.25">
      <c r="A12" s="6" t="s">
        <v>22</v>
      </c>
      <c r="B12" s="674" t="s">
        <v>34</v>
      </c>
      <c r="C12" s="674"/>
      <c r="D12" s="674"/>
      <c r="E12" s="674"/>
      <c r="F12" s="674"/>
      <c r="G12" s="674"/>
    </row>
    <row r="13" spans="1:7" s="2" customFormat="1" x14ac:dyDescent="0.25">
      <c r="A13" s="6" t="s">
        <v>26</v>
      </c>
      <c r="B13" s="674" t="s">
        <v>1388</v>
      </c>
      <c r="C13" s="674"/>
      <c r="D13" s="674"/>
      <c r="E13" s="674"/>
      <c r="F13" s="674"/>
      <c r="G13" s="674"/>
    </row>
    <row r="14" spans="1:7" s="2" customFormat="1" x14ac:dyDescent="0.25">
      <c r="A14" s="6" t="s">
        <v>28</v>
      </c>
      <c r="B14" s="688" t="s">
        <v>1389</v>
      </c>
      <c r="C14" s="688"/>
      <c r="D14" s="688"/>
      <c r="E14" s="688"/>
      <c r="F14" s="688"/>
      <c r="G14" s="688"/>
    </row>
    <row r="15" spans="1:7" s="2" customFormat="1" x14ac:dyDescent="0.25">
      <c r="A15" s="6" t="s">
        <v>30</v>
      </c>
      <c r="B15" s="675" t="s">
        <v>1385</v>
      </c>
      <c r="C15" s="674"/>
      <c r="D15" s="674"/>
      <c r="E15" s="674"/>
      <c r="F15" s="674"/>
      <c r="G15" s="674"/>
    </row>
    <row r="16" spans="1:7" s="2" customFormat="1" x14ac:dyDescent="0.25">
      <c r="A16" s="6" t="s">
        <v>32</v>
      </c>
      <c r="B16" s="674" t="s">
        <v>1483</v>
      </c>
      <c r="C16" s="674"/>
      <c r="D16" s="674"/>
      <c r="E16" s="674"/>
      <c r="F16" s="674"/>
      <c r="G16" s="674"/>
    </row>
    <row r="17" spans="1:7" s="2" customFormat="1" x14ac:dyDescent="0.25">
      <c r="A17" s="6" t="s">
        <v>35</v>
      </c>
      <c r="B17" s="688"/>
      <c r="C17" s="688"/>
      <c r="D17" s="688"/>
      <c r="E17" s="688"/>
      <c r="F17" s="688"/>
      <c r="G17" s="688"/>
    </row>
    <row r="18" spans="1:7" s="2" customFormat="1" ht="32.25" customHeight="1" x14ac:dyDescent="0.25">
      <c r="A18" s="113" t="s">
        <v>36</v>
      </c>
      <c r="B18" s="693"/>
      <c r="C18" s="693"/>
      <c r="D18" s="693"/>
      <c r="E18" s="693"/>
      <c r="F18" s="693"/>
      <c r="G18" s="693"/>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hyperlinks>
    <hyperlink ref="B1" location="Index" display="Index" xr:uid="{00000000-0004-0000-42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203-000000000000}">
          <x14:formula1>
            <xm:f>Notes!$J$32:$J$37</xm:f>
          </x14:formula1>
          <xm:sqref>B5:G5</xm:sqref>
        </x14:dataValidation>
      </x14:dataValidations>
    </ext>
  </extLst>
</worksheet>
</file>

<file path=xl/worksheets/sheet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3-000000000000}">
  <sheetPr>
    <tabColor rgb="FFFFFF00"/>
  </sheetPr>
  <dimension ref="A1:G35"/>
  <sheetViews>
    <sheetView workbookViewId="0">
      <pane xSplit="1" ySplit="2" topLeftCell="B12" activePane="bottomRight" state="frozen"/>
      <selection pane="topRight"/>
      <selection pane="bottomLeft"/>
      <selection pane="bottomRight" activeCell="B19" sqref="B19"/>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678" t="s">
        <v>1399</v>
      </c>
      <c r="C3" s="678"/>
      <c r="D3" s="678"/>
      <c r="E3" s="678"/>
      <c r="F3" s="678"/>
      <c r="G3" s="678"/>
    </row>
    <row r="4" spans="1:7" s="2" customFormat="1" x14ac:dyDescent="0.25">
      <c r="A4" s="6" t="s">
        <v>2</v>
      </c>
      <c r="B4" s="674" t="s">
        <v>1394</v>
      </c>
      <c r="C4" s="674"/>
      <c r="D4" s="674"/>
      <c r="E4" s="674"/>
      <c r="F4" s="674"/>
      <c r="G4" s="674"/>
    </row>
    <row r="5" spans="1:7" s="2" customFormat="1" x14ac:dyDescent="0.25">
      <c r="A5" s="6" t="s">
        <v>5</v>
      </c>
      <c r="B5" s="674"/>
      <c r="C5" s="674"/>
      <c r="D5" s="674"/>
      <c r="E5" s="674"/>
      <c r="F5" s="674"/>
      <c r="G5" s="674"/>
    </row>
    <row r="6" spans="1:7" s="2" customFormat="1" x14ac:dyDescent="0.25">
      <c r="A6" s="6" t="s">
        <v>8</v>
      </c>
      <c r="B6" s="674"/>
      <c r="C6" s="674"/>
      <c r="D6" s="674"/>
      <c r="E6" s="674"/>
      <c r="F6" s="674"/>
      <c r="G6" s="674"/>
    </row>
    <row r="7" spans="1:7" s="2" customFormat="1" x14ac:dyDescent="0.25">
      <c r="A7" s="6" t="s">
        <v>11</v>
      </c>
      <c r="B7" s="674" t="s">
        <v>1484</v>
      </c>
      <c r="C7" s="674"/>
      <c r="D7" s="674"/>
      <c r="E7" s="674"/>
      <c r="F7" s="674"/>
      <c r="G7" s="674"/>
    </row>
    <row r="8" spans="1:7" s="2" customFormat="1" x14ac:dyDescent="0.25">
      <c r="A8" s="6" t="s">
        <v>13</v>
      </c>
      <c r="B8" s="680"/>
      <c r="C8" s="676"/>
      <c r="D8" s="676"/>
      <c r="E8" s="676"/>
      <c r="F8" s="676"/>
      <c r="G8" s="676"/>
    </row>
    <row r="9" spans="1:7" s="2" customFormat="1" ht="27.75" customHeight="1" x14ac:dyDescent="0.25">
      <c r="A9" s="6" t="s">
        <v>15</v>
      </c>
      <c r="B9" s="674"/>
      <c r="C9" s="674"/>
      <c r="D9" s="674"/>
      <c r="E9" s="674"/>
      <c r="F9" s="674"/>
      <c r="G9" s="674"/>
    </row>
    <row r="10" spans="1:7" s="2" customFormat="1" x14ac:dyDescent="0.25">
      <c r="A10" s="6" t="s">
        <v>17</v>
      </c>
      <c r="B10" s="674" t="s">
        <v>1482</v>
      </c>
      <c r="C10" s="674"/>
      <c r="D10" s="674"/>
      <c r="E10" s="674"/>
      <c r="F10" s="674"/>
      <c r="G10" s="674"/>
    </row>
    <row r="11" spans="1:7" s="2" customFormat="1" x14ac:dyDescent="0.25">
      <c r="A11" s="6" t="s">
        <v>19</v>
      </c>
      <c r="B11" s="674" t="s">
        <v>34</v>
      </c>
      <c r="C11" s="674"/>
      <c r="D11" s="674"/>
      <c r="E11" s="674"/>
      <c r="F11" s="674"/>
      <c r="G11" s="674"/>
    </row>
    <row r="12" spans="1:7" s="2" customFormat="1" x14ac:dyDescent="0.25">
      <c r="A12" s="6" t="s">
        <v>22</v>
      </c>
      <c r="B12" s="674" t="s">
        <v>34</v>
      </c>
      <c r="C12" s="674"/>
      <c r="D12" s="674"/>
      <c r="E12" s="674"/>
      <c r="F12" s="674"/>
      <c r="G12" s="674"/>
    </row>
    <row r="13" spans="1:7" s="2" customFormat="1" x14ac:dyDescent="0.25">
      <c r="A13" s="6" t="s">
        <v>26</v>
      </c>
      <c r="B13" s="674" t="s">
        <v>1388</v>
      </c>
      <c r="C13" s="674"/>
      <c r="D13" s="674"/>
      <c r="E13" s="674"/>
      <c r="F13" s="674"/>
      <c r="G13" s="674"/>
    </row>
    <row r="14" spans="1:7" s="2" customFormat="1" x14ac:dyDescent="0.25">
      <c r="A14" s="6" t="s">
        <v>28</v>
      </c>
      <c r="B14" s="688" t="s">
        <v>1389</v>
      </c>
      <c r="C14" s="688"/>
      <c r="D14" s="688"/>
      <c r="E14" s="688"/>
      <c r="F14" s="688"/>
      <c r="G14" s="688"/>
    </row>
    <row r="15" spans="1:7" s="2" customFormat="1" x14ac:dyDescent="0.25">
      <c r="A15" s="6" t="s">
        <v>30</v>
      </c>
      <c r="B15" s="675" t="s">
        <v>1385</v>
      </c>
      <c r="C15" s="674"/>
      <c r="D15" s="674"/>
      <c r="E15" s="674"/>
      <c r="F15" s="674"/>
      <c r="G15" s="674"/>
    </row>
    <row r="16" spans="1:7" s="2" customFormat="1" x14ac:dyDescent="0.25">
      <c r="A16" s="6" t="s">
        <v>32</v>
      </c>
      <c r="B16" s="674" t="s">
        <v>1485</v>
      </c>
      <c r="C16" s="674"/>
      <c r="D16" s="674"/>
      <c r="E16" s="674"/>
      <c r="F16" s="674"/>
      <c r="G16" s="674"/>
    </row>
    <row r="17" spans="1:7" s="2" customFormat="1" x14ac:dyDescent="0.25">
      <c r="A17" s="6" t="s">
        <v>35</v>
      </c>
      <c r="B17" s="688"/>
      <c r="C17" s="688"/>
      <c r="D17" s="688"/>
      <c r="E17" s="688"/>
      <c r="F17" s="688"/>
      <c r="G17" s="688"/>
    </row>
    <row r="18" spans="1:7" s="2" customFormat="1" ht="32.25" customHeight="1" x14ac:dyDescent="0.25">
      <c r="A18" s="113" t="s">
        <v>36</v>
      </c>
      <c r="B18" s="693"/>
      <c r="C18" s="693"/>
      <c r="D18" s="693"/>
      <c r="E18" s="693"/>
      <c r="F18" s="693"/>
      <c r="G18" s="693"/>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hyperlinks>
    <hyperlink ref="B1" location="Index" display="Index" xr:uid="{00000000-0004-0000-43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303-000000000000}">
          <x14:formula1>
            <xm:f>Notes!$J$32:$J$37</xm:f>
          </x14:formula1>
          <xm:sqref>B5:G5</xm:sqref>
        </x14:dataValidation>
      </x14:dataValidations>
    </ext>
  </extLst>
</worksheet>
</file>

<file path=xl/worksheets/sheet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3-000000000000}">
  <sheetPr>
    <tabColor rgb="FFFFFF00"/>
  </sheetPr>
  <dimension ref="A1:G35"/>
  <sheetViews>
    <sheetView workbookViewId="0">
      <pane xSplit="1" ySplit="2" topLeftCell="B18" activePane="bottomRight" state="frozen"/>
      <selection pane="topRight"/>
      <selection pane="bottomLeft"/>
      <selection pane="bottomRight" activeCell="B7" sqref="B7:G7"/>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678" t="s">
        <v>1396</v>
      </c>
      <c r="C3" s="678"/>
      <c r="D3" s="678"/>
      <c r="E3" s="678"/>
      <c r="F3" s="678"/>
      <c r="G3" s="678"/>
    </row>
    <row r="4" spans="1:7" s="2" customFormat="1" x14ac:dyDescent="0.25">
      <c r="A4" s="6" t="s">
        <v>2</v>
      </c>
      <c r="B4" s="674" t="s">
        <v>1395</v>
      </c>
      <c r="C4" s="674"/>
      <c r="D4" s="674"/>
      <c r="E4" s="674"/>
      <c r="F4" s="674"/>
      <c r="G4" s="674"/>
    </row>
    <row r="5" spans="1:7" s="2" customFormat="1" x14ac:dyDescent="0.25">
      <c r="A5" s="6" t="s">
        <v>5</v>
      </c>
      <c r="B5" s="674" t="s">
        <v>4</v>
      </c>
      <c r="C5" s="674"/>
      <c r="D5" s="674"/>
      <c r="E5" s="674"/>
      <c r="F5" s="674"/>
      <c r="G5" s="674"/>
    </row>
    <row r="6" spans="1:7" s="2" customFormat="1" x14ac:dyDescent="0.25">
      <c r="A6" s="6" t="s">
        <v>8</v>
      </c>
      <c r="B6" s="674"/>
      <c r="C6" s="674"/>
      <c r="D6" s="674"/>
      <c r="E6" s="674"/>
      <c r="F6" s="674"/>
      <c r="G6" s="674"/>
    </row>
    <row r="7" spans="1:7" s="2" customFormat="1" x14ac:dyDescent="0.25">
      <c r="A7" s="6" t="s">
        <v>11</v>
      </c>
      <c r="B7" s="674" t="s">
        <v>1484</v>
      </c>
      <c r="C7" s="674"/>
      <c r="D7" s="674"/>
      <c r="E7" s="674"/>
      <c r="F7" s="674"/>
      <c r="G7" s="674"/>
    </row>
    <row r="8" spans="1:7" s="2" customFormat="1" x14ac:dyDescent="0.25">
      <c r="A8" s="6" t="s">
        <v>13</v>
      </c>
      <c r="B8" s="680"/>
      <c r="C8" s="676"/>
      <c r="D8" s="676"/>
      <c r="E8" s="676"/>
      <c r="F8" s="676"/>
      <c r="G8" s="676"/>
    </row>
    <row r="9" spans="1:7" s="2" customFormat="1" ht="27.75" customHeight="1" x14ac:dyDescent="0.25">
      <c r="A9" s="6" t="s">
        <v>15</v>
      </c>
      <c r="B9" s="674"/>
      <c r="C9" s="674"/>
      <c r="D9" s="674"/>
      <c r="E9" s="674"/>
      <c r="F9" s="674"/>
      <c r="G9" s="674"/>
    </row>
    <row r="10" spans="1:7" s="2" customFormat="1" x14ac:dyDescent="0.25">
      <c r="A10" s="6" t="s">
        <v>17</v>
      </c>
      <c r="B10" s="674" t="s">
        <v>1482</v>
      </c>
      <c r="C10" s="674"/>
      <c r="D10" s="674"/>
      <c r="E10" s="674"/>
      <c r="F10" s="674"/>
      <c r="G10" s="674"/>
    </row>
    <row r="11" spans="1:7" s="2" customFormat="1" x14ac:dyDescent="0.25">
      <c r="A11" s="6" t="s">
        <v>19</v>
      </c>
      <c r="B11" s="674" t="s">
        <v>34</v>
      </c>
      <c r="C11" s="674"/>
      <c r="D11" s="674"/>
      <c r="E11" s="674"/>
      <c r="F11" s="674"/>
      <c r="G11" s="674"/>
    </row>
    <row r="12" spans="1:7" s="2" customFormat="1" x14ac:dyDescent="0.25">
      <c r="A12" s="6" t="s">
        <v>22</v>
      </c>
      <c r="B12" s="674" t="s">
        <v>34</v>
      </c>
      <c r="C12" s="674"/>
      <c r="D12" s="674"/>
      <c r="E12" s="674"/>
      <c r="F12" s="674"/>
      <c r="G12" s="674"/>
    </row>
    <row r="13" spans="1:7" s="2" customFormat="1" x14ac:dyDescent="0.25">
      <c r="A13" s="6" t="s">
        <v>26</v>
      </c>
      <c r="B13" s="674" t="s">
        <v>1388</v>
      </c>
      <c r="C13" s="674"/>
      <c r="D13" s="674"/>
      <c r="E13" s="674"/>
      <c r="F13" s="674"/>
      <c r="G13" s="674"/>
    </row>
    <row r="14" spans="1:7" s="2" customFormat="1" x14ac:dyDescent="0.25">
      <c r="A14" s="6" t="s">
        <v>28</v>
      </c>
      <c r="B14" s="688" t="s">
        <v>1389</v>
      </c>
      <c r="C14" s="688"/>
      <c r="D14" s="688"/>
      <c r="E14" s="688"/>
      <c r="F14" s="688"/>
      <c r="G14" s="688"/>
    </row>
    <row r="15" spans="1:7" s="2" customFormat="1" x14ac:dyDescent="0.25">
      <c r="A15" s="6" t="s">
        <v>30</v>
      </c>
      <c r="B15" s="675" t="s">
        <v>1385</v>
      </c>
      <c r="C15" s="674"/>
      <c r="D15" s="674"/>
      <c r="E15" s="674"/>
      <c r="F15" s="674"/>
      <c r="G15" s="674"/>
    </row>
    <row r="16" spans="1:7" s="2" customFormat="1" x14ac:dyDescent="0.25">
      <c r="A16" s="6" t="s">
        <v>32</v>
      </c>
      <c r="B16" s="674" t="s">
        <v>1486</v>
      </c>
      <c r="C16" s="674"/>
      <c r="D16" s="674"/>
      <c r="E16" s="674"/>
      <c r="F16" s="674"/>
      <c r="G16" s="674"/>
    </row>
    <row r="17" spans="1:7" s="2" customFormat="1" x14ac:dyDescent="0.25">
      <c r="A17" s="6" t="s">
        <v>35</v>
      </c>
      <c r="B17" s="688"/>
      <c r="C17" s="688"/>
      <c r="D17" s="688"/>
      <c r="E17" s="688"/>
      <c r="F17" s="688"/>
      <c r="G17" s="688"/>
    </row>
    <row r="18" spans="1:7" s="2" customFormat="1" ht="32.25" customHeight="1" x14ac:dyDescent="0.25">
      <c r="A18" s="113" t="s">
        <v>36</v>
      </c>
      <c r="B18" s="693"/>
      <c r="C18" s="693"/>
      <c r="D18" s="693"/>
      <c r="E18" s="693"/>
      <c r="F18" s="693"/>
      <c r="G18" s="693"/>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hyperlinks>
    <hyperlink ref="B1" location="Index" display="Index" xr:uid="{00000000-0004-0000-44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403-000000000000}">
          <x14:formula1>
            <xm:f>Notes!$J$32:$J$37</xm:f>
          </x14:formula1>
          <xm:sqref>B5:G5</xm:sqref>
        </x14:dataValidation>
      </x14:dataValidations>
    </ext>
  </extLst>
</worksheet>
</file>

<file path=xl/worksheets/sheet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3-000000000000}">
  <sheetPr>
    <tabColor rgb="FFFFFF00"/>
  </sheetPr>
  <dimension ref="A1:G35"/>
  <sheetViews>
    <sheetView workbookViewId="0">
      <pane xSplit="1" ySplit="2" topLeftCell="B18" activePane="bottomRight" state="frozen"/>
      <selection pane="topRight"/>
      <selection pane="bottomLeft"/>
      <selection pane="bottomRight" activeCell="B23" sqref="B23"/>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678" t="s">
        <v>1398</v>
      </c>
      <c r="C3" s="678"/>
      <c r="D3" s="678"/>
      <c r="E3" s="678"/>
      <c r="F3" s="678"/>
      <c r="G3" s="678"/>
    </row>
    <row r="4" spans="1:7" s="2" customFormat="1" x14ac:dyDescent="0.25">
      <c r="A4" s="6" t="s">
        <v>2</v>
      </c>
      <c r="B4" s="674" t="s">
        <v>1397</v>
      </c>
      <c r="C4" s="674"/>
      <c r="D4" s="674"/>
      <c r="E4" s="674"/>
      <c r="F4" s="674"/>
      <c r="G4" s="674"/>
    </row>
    <row r="5" spans="1:7" s="2" customFormat="1" x14ac:dyDescent="0.25">
      <c r="A5" s="6" t="s">
        <v>5</v>
      </c>
      <c r="B5" s="674" t="s">
        <v>4</v>
      </c>
      <c r="C5" s="674"/>
      <c r="D5" s="674"/>
      <c r="E5" s="674"/>
      <c r="F5" s="674"/>
      <c r="G5" s="674"/>
    </row>
    <row r="6" spans="1:7" s="2" customFormat="1" x14ac:dyDescent="0.25">
      <c r="A6" s="6" t="s">
        <v>8</v>
      </c>
      <c r="B6" s="674"/>
      <c r="C6" s="674"/>
      <c r="D6" s="674"/>
      <c r="E6" s="674"/>
      <c r="F6" s="674"/>
      <c r="G6" s="674"/>
    </row>
    <row r="7" spans="1:7" s="2" customFormat="1" x14ac:dyDescent="0.25">
      <c r="A7" s="6" t="s">
        <v>11</v>
      </c>
      <c r="B7" s="674" t="s">
        <v>1484</v>
      </c>
      <c r="C7" s="674"/>
      <c r="D7" s="674"/>
      <c r="E7" s="674"/>
      <c r="F7" s="674"/>
      <c r="G7" s="674"/>
    </row>
    <row r="8" spans="1:7" s="2" customFormat="1" x14ac:dyDescent="0.25">
      <c r="A8" s="6" t="s">
        <v>13</v>
      </c>
      <c r="B8" s="680"/>
      <c r="C8" s="676"/>
      <c r="D8" s="676"/>
      <c r="E8" s="676"/>
      <c r="F8" s="676"/>
      <c r="G8" s="676"/>
    </row>
    <row r="9" spans="1:7" s="2" customFormat="1" ht="27.75" customHeight="1" x14ac:dyDescent="0.25">
      <c r="A9" s="6" t="s">
        <v>15</v>
      </c>
      <c r="B9" s="674"/>
      <c r="C9" s="674"/>
      <c r="D9" s="674"/>
      <c r="E9" s="674"/>
      <c r="F9" s="674"/>
      <c r="G9" s="674"/>
    </row>
    <row r="10" spans="1:7" s="2" customFormat="1" x14ac:dyDescent="0.25">
      <c r="A10" s="6" t="s">
        <v>17</v>
      </c>
      <c r="B10" s="674" t="s">
        <v>1482</v>
      </c>
      <c r="C10" s="674"/>
      <c r="D10" s="674"/>
      <c r="E10" s="674"/>
      <c r="F10" s="674"/>
      <c r="G10" s="674"/>
    </row>
    <row r="11" spans="1:7" s="2" customFormat="1" x14ac:dyDescent="0.25">
      <c r="A11" s="6" t="s">
        <v>19</v>
      </c>
      <c r="B11" s="674" t="s">
        <v>34</v>
      </c>
      <c r="C11" s="674"/>
      <c r="D11" s="674"/>
      <c r="E11" s="674"/>
      <c r="F11" s="674"/>
      <c r="G11" s="674"/>
    </row>
    <row r="12" spans="1:7" s="2" customFormat="1" x14ac:dyDescent="0.25">
      <c r="A12" s="6" t="s">
        <v>22</v>
      </c>
      <c r="B12" s="674" t="s">
        <v>34</v>
      </c>
      <c r="C12" s="674"/>
      <c r="D12" s="674"/>
      <c r="E12" s="674"/>
      <c r="F12" s="674"/>
      <c r="G12" s="674"/>
    </row>
    <row r="13" spans="1:7" s="2" customFormat="1" x14ac:dyDescent="0.25">
      <c r="A13" s="6" t="s">
        <v>26</v>
      </c>
      <c r="B13" s="674" t="s">
        <v>1388</v>
      </c>
      <c r="C13" s="674"/>
      <c r="D13" s="674"/>
      <c r="E13" s="674"/>
      <c r="F13" s="674"/>
      <c r="G13" s="674"/>
    </row>
    <row r="14" spans="1:7" s="2" customFormat="1" x14ac:dyDescent="0.25">
      <c r="A14" s="6" t="s">
        <v>28</v>
      </c>
      <c r="B14" s="688" t="s">
        <v>1389</v>
      </c>
      <c r="C14" s="688"/>
      <c r="D14" s="688"/>
      <c r="E14" s="688"/>
      <c r="F14" s="688"/>
      <c r="G14" s="688"/>
    </row>
    <row r="15" spans="1:7" s="2" customFormat="1" x14ac:dyDescent="0.25">
      <c r="A15" s="6" t="s">
        <v>30</v>
      </c>
      <c r="B15" s="675" t="s">
        <v>1385</v>
      </c>
      <c r="C15" s="674"/>
      <c r="D15" s="674"/>
      <c r="E15" s="674"/>
      <c r="F15" s="674"/>
      <c r="G15" s="674"/>
    </row>
    <row r="16" spans="1:7" s="2" customFormat="1" x14ac:dyDescent="0.25">
      <c r="A16" s="6" t="s">
        <v>32</v>
      </c>
      <c r="B16" s="674" t="s">
        <v>1487</v>
      </c>
      <c r="C16" s="674"/>
      <c r="D16" s="674"/>
      <c r="E16" s="674"/>
      <c r="F16" s="674"/>
      <c r="G16" s="674"/>
    </row>
    <row r="17" spans="1:7" s="2" customFormat="1" x14ac:dyDescent="0.25">
      <c r="A17" s="6" t="s">
        <v>35</v>
      </c>
      <c r="B17" s="688"/>
      <c r="C17" s="688"/>
      <c r="D17" s="688"/>
      <c r="E17" s="688"/>
      <c r="F17" s="688"/>
      <c r="G17" s="688"/>
    </row>
    <row r="18" spans="1:7" s="2" customFormat="1" ht="32.25" customHeight="1" x14ac:dyDescent="0.25">
      <c r="A18" s="113" t="s">
        <v>36</v>
      </c>
      <c r="B18" s="693"/>
      <c r="C18" s="693"/>
      <c r="D18" s="693"/>
      <c r="E18" s="693"/>
      <c r="F18" s="693"/>
      <c r="G18" s="693"/>
    </row>
    <row r="19" spans="1:7" x14ac:dyDescent="0.25">
      <c r="A19" s="7" t="s">
        <v>37</v>
      </c>
      <c r="C19" s="8"/>
      <c r="D19" s="8"/>
      <c r="E19" s="8"/>
      <c r="F19" s="8"/>
      <c r="G19" s="8"/>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c r="D35" s="20"/>
      <c r="E35" s="20"/>
      <c r="F35" s="20"/>
      <c r="G35" s="20"/>
    </row>
  </sheetData>
  <mergeCells count="17">
    <mergeCell ref="B15:G15"/>
    <mergeCell ref="B16:G16"/>
    <mergeCell ref="B17:G17"/>
    <mergeCell ref="B18:G18"/>
    <mergeCell ref="C27:G27"/>
    <mergeCell ref="B14:G14"/>
    <mergeCell ref="B3:G3"/>
    <mergeCell ref="B4:G4"/>
    <mergeCell ref="B5:G5"/>
    <mergeCell ref="B6:G6"/>
    <mergeCell ref="B7:G7"/>
    <mergeCell ref="B8:G8"/>
    <mergeCell ref="B9:G9"/>
    <mergeCell ref="B10:G10"/>
    <mergeCell ref="B11:G11"/>
    <mergeCell ref="B12:G12"/>
    <mergeCell ref="B13:G13"/>
  </mergeCells>
  <hyperlinks>
    <hyperlink ref="B1" location="Index" display="Index" xr:uid="{00000000-0004-0000-45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503-000000000000}">
          <x14:formula1>
            <xm:f>Notes!$J$32:$J$37</xm:f>
          </x14:formula1>
          <xm:sqref>B5:G5</xm:sqref>
        </x14:dataValidation>
      </x14:dataValidations>
    </ext>
  </extLst>
</worksheet>
</file>

<file path=xl/worksheets/sheet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3-000000000000}">
  <sheetPr>
    <tabColor rgb="FFFFFF00"/>
  </sheetPr>
  <dimension ref="A1:G33"/>
  <sheetViews>
    <sheetView workbookViewId="0">
      <pane xSplit="1" ySplit="2" topLeftCell="B18" activePane="bottomRight" state="frozen"/>
      <selection activeCell="B5" sqref="B5:G5"/>
      <selection pane="topRight" activeCell="B5" sqref="B5:G5"/>
      <selection pane="bottomLeft" activeCell="B5" sqref="B5:G5"/>
      <selection pane="bottomRight" activeCell="B23" sqref="B23"/>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702" t="s">
        <v>1489</v>
      </c>
      <c r="C3" s="702"/>
      <c r="D3" s="702"/>
      <c r="E3" s="702"/>
      <c r="F3" s="702"/>
      <c r="G3" s="702"/>
    </row>
    <row r="4" spans="1:7" s="2" customFormat="1" x14ac:dyDescent="0.25">
      <c r="A4" s="6" t="s">
        <v>2</v>
      </c>
      <c r="B4" s="704" t="s">
        <v>1488</v>
      </c>
      <c r="C4" s="724"/>
      <c r="D4" s="724"/>
      <c r="E4" s="724"/>
      <c r="F4" s="724"/>
      <c r="G4" s="724"/>
    </row>
    <row r="5" spans="1:7" s="2" customFormat="1" x14ac:dyDescent="0.25">
      <c r="A5" s="6" t="s">
        <v>5</v>
      </c>
      <c r="B5" s="699" t="s">
        <v>6</v>
      </c>
      <c r="C5" s="699"/>
      <c r="D5" s="699"/>
      <c r="E5" s="699"/>
      <c r="F5" s="699"/>
      <c r="G5" s="699"/>
    </row>
    <row r="6" spans="1:7" s="2" customFormat="1" x14ac:dyDescent="0.25">
      <c r="A6" s="6" t="s">
        <v>8</v>
      </c>
      <c r="B6" s="814"/>
      <c r="C6" s="814"/>
      <c r="D6" s="814"/>
      <c r="E6" s="814"/>
      <c r="F6" s="814"/>
      <c r="G6" s="814"/>
    </row>
    <row r="7" spans="1:7" s="2" customFormat="1" x14ac:dyDescent="0.25">
      <c r="A7" s="6" t="s">
        <v>11</v>
      </c>
      <c r="B7" s="815">
        <v>43727</v>
      </c>
      <c r="C7" s="699"/>
      <c r="D7" s="699"/>
      <c r="E7" s="699"/>
      <c r="F7" s="699"/>
      <c r="G7" s="699"/>
    </row>
    <row r="8" spans="1:7" s="2" customFormat="1" x14ac:dyDescent="0.25">
      <c r="A8" s="6" t="s">
        <v>13</v>
      </c>
      <c r="B8" s="699"/>
      <c r="C8" s="699"/>
      <c r="D8" s="699"/>
      <c r="E8" s="699"/>
      <c r="F8" s="699"/>
      <c r="G8" s="699"/>
    </row>
    <row r="9" spans="1:7" s="2" customFormat="1" ht="27.75" customHeight="1" x14ac:dyDescent="0.25">
      <c r="A9" s="6" t="s">
        <v>15</v>
      </c>
      <c r="B9" s="704"/>
      <c r="C9" s="704"/>
      <c r="D9" s="704"/>
      <c r="E9" s="704"/>
      <c r="F9" s="704"/>
      <c r="G9" s="704"/>
    </row>
    <row r="10" spans="1:7" s="2" customFormat="1" x14ac:dyDescent="0.25">
      <c r="A10" s="6" t="s">
        <v>17</v>
      </c>
      <c r="B10" s="699" t="s">
        <v>18</v>
      </c>
      <c r="C10" s="699"/>
      <c r="D10" s="699"/>
      <c r="E10" s="699"/>
      <c r="F10" s="699"/>
      <c r="G10" s="699"/>
    </row>
    <row r="11" spans="1:7" s="2" customFormat="1" x14ac:dyDescent="0.25">
      <c r="A11" s="6" t="s">
        <v>19</v>
      </c>
      <c r="B11" s="699" t="s">
        <v>70</v>
      </c>
      <c r="C11" s="699"/>
      <c r="D11" s="699"/>
      <c r="E11" s="699"/>
      <c r="F11" s="699"/>
      <c r="G11" s="699"/>
    </row>
    <row r="12" spans="1:7" s="2" customFormat="1" x14ac:dyDescent="0.25">
      <c r="A12" s="6" t="s">
        <v>22</v>
      </c>
      <c r="B12" s="688" t="s">
        <v>1430</v>
      </c>
      <c r="C12" s="688"/>
      <c r="D12" s="688"/>
      <c r="E12" s="688"/>
      <c r="F12" s="688"/>
      <c r="G12" s="688"/>
    </row>
    <row r="13" spans="1:7" s="2" customFormat="1" x14ac:dyDescent="0.25">
      <c r="A13" s="6" t="s">
        <v>26</v>
      </c>
      <c r="B13" s="699" t="s">
        <v>1490</v>
      </c>
      <c r="C13" s="699"/>
      <c r="D13" s="699"/>
      <c r="E13" s="699"/>
      <c r="F13" s="699"/>
      <c r="G13" s="699"/>
    </row>
    <row r="14" spans="1:7" s="2" customFormat="1" x14ac:dyDescent="0.25">
      <c r="A14" s="6" t="s">
        <v>28</v>
      </c>
      <c r="B14" s="688" t="s">
        <v>1432</v>
      </c>
      <c r="C14" s="688"/>
      <c r="D14" s="688"/>
      <c r="E14" s="688"/>
      <c r="F14" s="688"/>
      <c r="G14" s="688"/>
    </row>
    <row r="15" spans="1:7" s="2" customFormat="1" x14ac:dyDescent="0.25">
      <c r="A15" s="6" t="s">
        <v>30</v>
      </c>
      <c r="B15" s="688" t="s">
        <v>1429</v>
      </c>
      <c r="C15" s="688"/>
      <c r="D15" s="688"/>
      <c r="E15" s="688"/>
      <c r="F15" s="688"/>
      <c r="G15" s="688"/>
    </row>
    <row r="16" spans="1:7" s="2" customFormat="1" x14ac:dyDescent="0.25">
      <c r="A16" s="6" t="s">
        <v>32</v>
      </c>
      <c r="B16" s="699" t="s">
        <v>1489</v>
      </c>
      <c r="C16" s="699"/>
      <c r="D16" s="699"/>
      <c r="E16" s="699"/>
      <c r="F16" s="699"/>
      <c r="G16" s="699"/>
    </row>
    <row r="17" spans="1:7" s="2" customFormat="1" x14ac:dyDescent="0.25">
      <c r="A17" s="6" t="s">
        <v>35</v>
      </c>
      <c r="B17" s="688"/>
      <c r="C17" s="688"/>
      <c r="D17" s="688"/>
      <c r="E17" s="688"/>
      <c r="F17" s="688"/>
      <c r="G17" s="688"/>
    </row>
    <row r="18" spans="1:7" s="2" customFormat="1" ht="32.25" customHeight="1" x14ac:dyDescent="0.25">
      <c r="A18" s="113" t="s">
        <v>36</v>
      </c>
      <c r="B18" s="693"/>
      <c r="C18" s="693"/>
      <c r="D18" s="693"/>
      <c r="E18" s="693"/>
      <c r="F18" s="693"/>
      <c r="G18" s="693"/>
    </row>
    <row r="19" spans="1:7" x14ac:dyDescent="0.25">
      <c r="A19" s="7" t="s">
        <v>37</v>
      </c>
      <c r="C19" s="8"/>
      <c r="D19" s="8"/>
      <c r="E19" s="8"/>
      <c r="F19" s="8"/>
      <c r="G19" s="8" t="s">
        <v>1433</v>
      </c>
    </row>
    <row r="20" spans="1:7" x14ac:dyDescent="0.25">
      <c r="A20" s="6" t="s">
        <v>43</v>
      </c>
      <c r="C20" s="10"/>
      <c r="D20" s="10"/>
      <c r="E20" s="10"/>
      <c r="F20" s="11"/>
      <c r="G20" s="11"/>
    </row>
    <row r="21" spans="1:7" x14ac:dyDescent="0.25">
      <c r="A21" s="6" t="s">
        <v>44</v>
      </c>
      <c r="C21" s="10"/>
      <c r="D21" s="10"/>
      <c r="E21" s="10"/>
      <c r="F21" s="10"/>
      <c r="G21" s="10"/>
    </row>
    <row r="22" spans="1:7" x14ac:dyDescent="0.25">
      <c r="A22" s="6" t="s">
        <v>45</v>
      </c>
      <c r="C22" s="12"/>
      <c r="D22" s="12"/>
      <c r="E22" s="12"/>
      <c r="F22" s="12"/>
      <c r="G22" s="12"/>
    </row>
    <row r="23" spans="1:7" x14ac:dyDescent="0.25">
      <c r="A23" s="6" t="s">
        <v>46</v>
      </c>
      <c r="C23" s="10"/>
      <c r="D23" s="10"/>
      <c r="E23" s="10"/>
      <c r="F23" s="9"/>
      <c r="G23" s="9"/>
    </row>
    <row r="24" spans="1:7" x14ac:dyDescent="0.25">
      <c r="A24" s="6" t="s">
        <v>47</v>
      </c>
      <c r="C24" s="12"/>
      <c r="D24" s="12"/>
      <c r="E24" s="12"/>
      <c r="F24" s="12"/>
      <c r="G24" s="12"/>
    </row>
    <row r="25" spans="1:7" x14ac:dyDescent="0.25">
      <c r="A25" s="6" t="s">
        <v>48</v>
      </c>
      <c r="C25" s="13"/>
      <c r="D25" s="13"/>
      <c r="E25" s="13"/>
      <c r="F25" s="13"/>
      <c r="G25" s="13"/>
    </row>
    <row r="26" spans="1:7" x14ac:dyDescent="0.25">
      <c r="A26" s="6" t="s">
        <v>49</v>
      </c>
      <c r="C26" s="12"/>
      <c r="D26" s="12"/>
      <c r="E26" s="12"/>
      <c r="F26" s="12"/>
      <c r="G26" s="12"/>
    </row>
    <row r="27" spans="1:7" x14ac:dyDescent="0.25">
      <c r="A27" s="7" t="s">
        <v>50</v>
      </c>
      <c r="B27" s="16" t="s">
        <v>2</v>
      </c>
      <c r="C27" s="677"/>
      <c r="D27" s="677"/>
      <c r="E27" s="677"/>
      <c r="F27" s="677"/>
      <c r="G27" s="677"/>
    </row>
    <row r="28" spans="1:7" x14ac:dyDescent="0.25">
      <c r="A28" s="15" t="s">
        <v>52</v>
      </c>
      <c r="B28" s="17"/>
      <c r="C28" s="8"/>
      <c r="D28" s="8"/>
      <c r="E28" s="8"/>
      <c r="F28" s="8"/>
      <c r="G28" s="8" t="s">
        <v>1433</v>
      </c>
    </row>
    <row r="29" spans="1:7" x14ac:dyDescent="0.25">
      <c r="A29" s="131" t="s">
        <v>58</v>
      </c>
      <c r="B29" s="131" t="s">
        <v>1425</v>
      </c>
      <c r="C29" s="13"/>
      <c r="D29" s="13"/>
      <c r="E29" s="13"/>
      <c r="F29" s="13"/>
      <c r="G29" s="13"/>
    </row>
    <row r="30" spans="1:7" x14ac:dyDescent="0.25">
      <c r="A30" s="131" t="s">
        <v>59</v>
      </c>
      <c r="B30" s="131" t="s">
        <v>1426</v>
      </c>
      <c r="C30" s="13"/>
      <c r="D30" s="13"/>
      <c r="E30" s="13"/>
      <c r="F30" s="13"/>
      <c r="G30" s="13"/>
    </row>
    <row r="31" spans="1:7" x14ac:dyDescent="0.25">
      <c r="A31" s="131" t="s">
        <v>60</v>
      </c>
      <c r="B31" s="131" t="s">
        <v>1427</v>
      </c>
      <c r="C31" s="13"/>
      <c r="D31" s="13"/>
      <c r="E31" s="13"/>
      <c r="F31" s="13"/>
      <c r="G31" s="13"/>
    </row>
    <row r="32" spans="1:7" x14ac:dyDescent="0.25">
      <c r="A32" s="131" t="s">
        <v>61</v>
      </c>
      <c r="B32" s="131" t="s">
        <v>1428</v>
      </c>
      <c r="C32" s="13"/>
      <c r="D32" s="13"/>
      <c r="E32" s="13"/>
      <c r="F32" s="13"/>
      <c r="G32" s="13"/>
    </row>
    <row r="33" spans="1:7" x14ac:dyDescent="0.25">
      <c r="A33" s="19" t="s">
        <v>53</v>
      </c>
      <c r="C33" s="20"/>
      <c r="D33" s="20"/>
      <c r="E33" s="20"/>
      <c r="F33" s="20"/>
      <c r="G33" s="20"/>
    </row>
  </sheetData>
  <mergeCells count="17">
    <mergeCell ref="B17:G17"/>
    <mergeCell ref="B18:G18"/>
    <mergeCell ref="C27:G27"/>
    <mergeCell ref="B4:G4"/>
    <mergeCell ref="B5:G5"/>
    <mergeCell ref="B6:G6"/>
    <mergeCell ref="B7:G7"/>
    <mergeCell ref="B8:G8"/>
    <mergeCell ref="B9:G9"/>
    <mergeCell ref="B10:G10"/>
    <mergeCell ref="B12:G12"/>
    <mergeCell ref="B13:G13"/>
    <mergeCell ref="B3:G3"/>
    <mergeCell ref="B14:G14"/>
    <mergeCell ref="B11:G11"/>
    <mergeCell ref="B15:G15"/>
    <mergeCell ref="B16:G16"/>
  </mergeCells>
  <hyperlinks>
    <hyperlink ref="B1" location="Index" display="Index" xr:uid="{00000000-0004-0000-46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603-000000000000}">
          <x14:formula1>
            <xm:f>Notes!$J$32:$J$37</xm:f>
          </x14:formula1>
          <xm:sqref>B5:G5</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FF00"/>
    <pageSetUpPr fitToPage="1"/>
  </sheetPr>
  <dimension ref="A1:K32"/>
  <sheetViews>
    <sheetView topLeftCell="A3" zoomScale="80" zoomScaleNormal="80" workbookViewId="0">
      <selection activeCell="G39" sqref="G39"/>
    </sheetView>
  </sheetViews>
  <sheetFormatPr defaultRowHeight="15" x14ac:dyDescent="0.25"/>
  <cols>
    <col min="1" max="1" width="36.85546875" customWidth="1"/>
    <col min="2" max="2" width="78.85546875" bestFit="1" customWidth="1"/>
    <col min="3" max="11" width="12.85546875"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9495</v>
      </c>
      <c r="C3" s="702"/>
      <c r="D3" s="702"/>
      <c r="E3" s="702"/>
      <c r="F3" s="702"/>
      <c r="G3" s="702"/>
      <c r="H3" s="702"/>
      <c r="I3" s="702"/>
      <c r="J3" s="702"/>
      <c r="K3" s="702"/>
    </row>
    <row r="4" spans="1:11" x14ac:dyDescent="0.25">
      <c r="A4" s="6" t="s">
        <v>2</v>
      </c>
      <c r="B4" s="699" t="s">
        <v>9496</v>
      </c>
      <c r="C4" s="699"/>
      <c r="D4" s="699"/>
      <c r="E4" s="699"/>
      <c r="F4" s="699"/>
      <c r="G4" s="699"/>
      <c r="H4" s="699"/>
      <c r="I4" s="699"/>
      <c r="J4" s="699"/>
      <c r="K4" s="699"/>
    </row>
    <row r="5" spans="1:11" x14ac:dyDescent="0.25">
      <c r="A5" s="6" t="s">
        <v>5</v>
      </c>
      <c r="B5" s="699" t="s">
        <v>1932</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09" t="s">
        <v>9497</v>
      </c>
      <c r="C7" s="709"/>
      <c r="D7" s="709"/>
      <c r="E7" s="709"/>
      <c r="F7" s="709"/>
      <c r="G7" s="690"/>
      <c r="H7" s="690"/>
      <c r="I7" s="690"/>
      <c r="J7" s="690"/>
      <c r="K7" s="690"/>
    </row>
    <row r="8" spans="1:11" x14ac:dyDescent="0.25">
      <c r="A8" s="6" t="s">
        <v>13</v>
      </c>
      <c r="B8" s="703" t="s">
        <v>9</v>
      </c>
      <c r="C8" s="703"/>
      <c r="D8" s="703"/>
      <c r="E8" s="703"/>
      <c r="F8" s="703"/>
      <c r="G8" s="699"/>
      <c r="H8" s="699"/>
      <c r="I8" s="699"/>
      <c r="J8" s="699"/>
      <c r="K8" s="699"/>
    </row>
    <row r="9" spans="1:11" x14ac:dyDescent="0.25">
      <c r="A9" s="6" t="s">
        <v>15</v>
      </c>
      <c r="B9" s="699" t="s">
        <v>9498</v>
      </c>
      <c r="C9" s="699"/>
      <c r="D9" s="699"/>
      <c r="E9" s="699"/>
      <c r="F9" s="699"/>
      <c r="G9" s="699"/>
      <c r="H9" s="699"/>
      <c r="I9" s="699"/>
      <c r="J9" s="699"/>
      <c r="K9" s="699"/>
    </row>
    <row r="10" spans="1:11" ht="30" customHeight="1" x14ac:dyDescent="0.25">
      <c r="A10" s="113" t="s">
        <v>17</v>
      </c>
      <c r="B10" s="706" t="s">
        <v>9499</v>
      </c>
      <c r="C10" s="706"/>
      <c r="D10" s="706"/>
      <c r="E10" s="706"/>
      <c r="F10" s="706"/>
      <c r="G10" s="706"/>
      <c r="H10" s="706"/>
      <c r="I10" s="706"/>
      <c r="J10" s="706"/>
      <c r="K10" s="706"/>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9500</v>
      </c>
      <c r="C14" s="688"/>
      <c r="D14" s="688"/>
      <c r="E14" s="688"/>
      <c r="F14" s="688"/>
      <c r="G14" s="688"/>
      <c r="H14" s="688"/>
      <c r="I14" s="688"/>
      <c r="J14" s="688"/>
      <c r="K14" s="688"/>
    </row>
    <row r="15" spans="1:11" x14ac:dyDescent="0.25">
      <c r="A15" s="6" t="s">
        <v>30</v>
      </c>
      <c r="B15" s="688" t="s">
        <v>7677</v>
      </c>
      <c r="C15" s="688"/>
      <c r="D15" s="688"/>
      <c r="E15" s="688"/>
      <c r="F15" s="688"/>
      <c r="G15" s="688"/>
      <c r="H15" s="688"/>
      <c r="I15" s="688"/>
      <c r="J15" s="688"/>
      <c r="K15" s="688"/>
    </row>
    <row r="16" spans="1:11" x14ac:dyDescent="0.25">
      <c r="A16" s="6" t="s">
        <v>32</v>
      </c>
      <c r="B16" s="699" t="s">
        <v>412</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689" t="s">
        <v>9501</v>
      </c>
      <c r="C18" s="689"/>
      <c r="D18" s="689"/>
      <c r="E18" s="689"/>
      <c r="F18" s="689"/>
      <c r="G18" s="688"/>
      <c r="H18" s="688"/>
      <c r="I18" s="688"/>
      <c r="J18" s="688"/>
      <c r="K18" s="688"/>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78">
        <v>14207</v>
      </c>
      <c r="D21" s="178">
        <v>22744</v>
      </c>
      <c r="E21" s="178">
        <v>22586</v>
      </c>
      <c r="F21" s="178">
        <v>23563</v>
      </c>
      <c r="G21" s="10">
        <f>G20-G25</f>
        <v>23977</v>
      </c>
      <c r="H21" s="10">
        <f t="shared" ref="H21:K21" si="0">H20-H25</f>
        <v>23861</v>
      </c>
      <c r="I21" s="10">
        <f t="shared" si="0"/>
        <v>23706</v>
      </c>
      <c r="J21" s="10">
        <f t="shared" si="0"/>
        <v>24475</v>
      </c>
      <c r="K21" s="10">
        <f t="shared" si="0"/>
        <v>23969</v>
      </c>
    </row>
    <row r="22" spans="1:11" x14ac:dyDescent="0.25">
      <c r="A22" s="6" t="s">
        <v>45</v>
      </c>
      <c r="B22" s="419"/>
      <c r="C22" s="12">
        <f t="shared" ref="C22:F22" si="1">C21/C20</f>
        <v>0.63021780597081134</v>
      </c>
      <c r="D22" s="12">
        <f t="shared" si="1"/>
        <v>0.98518582690808287</v>
      </c>
      <c r="E22" s="12">
        <f t="shared" si="1"/>
        <v>0.97412231519020098</v>
      </c>
      <c r="F22" s="12">
        <f t="shared" si="1"/>
        <v>0.97199075983829719</v>
      </c>
      <c r="G22" s="12">
        <f>G21/G20</f>
        <v>0.97542817623367639</v>
      </c>
      <c r="H22" s="12">
        <f t="shared" ref="H22:K22" si="2">H21/H20</f>
        <v>0.97213281727439393</v>
      </c>
      <c r="I22" s="12">
        <f t="shared" si="2"/>
        <v>0.96893648328292326</v>
      </c>
      <c r="J22" s="12">
        <f t="shared" si="2"/>
        <v>0.96907665505226481</v>
      </c>
      <c r="K22" s="12">
        <f t="shared" si="2"/>
        <v>0.96579095817551774</v>
      </c>
    </row>
    <row r="23" spans="1:11" ht="30" x14ac:dyDescent="0.25">
      <c r="A23" s="6" t="s">
        <v>46</v>
      </c>
      <c r="B23" s="565" t="s">
        <v>9502</v>
      </c>
      <c r="C23" s="419"/>
      <c r="D23" s="419"/>
      <c r="E23" s="419"/>
      <c r="F23" s="419"/>
      <c r="G23" s="10">
        <v>1</v>
      </c>
      <c r="H23" s="10">
        <v>2</v>
      </c>
      <c r="I23" s="10">
        <v>6</v>
      </c>
      <c r="J23" s="9">
        <v>1</v>
      </c>
      <c r="K23" s="9">
        <v>1</v>
      </c>
    </row>
    <row r="24" spans="1:11" x14ac:dyDescent="0.25">
      <c r="A24" s="6" t="s">
        <v>47</v>
      </c>
      <c r="B24" s="419"/>
      <c r="C24" s="12">
        <f t="shared" ref="C24:F24" si="3">C23/C20</f>
        <v>0</v>
      </c>
      <c r="D24" s="12">
        <f t="shared" si="3"/>
        <v>0</v>
      </c>
      <c r="E24" s="12">
        <f t="shared" si="3"/>
        <v>0</v>
      </c>
      <c r="F24" s="12">
        <f t="shared" si="3"/>
        <v>0</v>
      </c>
      <c r="G24" s="12">
        <f>G23/G20</f>
        <v>4.0681827427688051E-5</v>
      </c>
      <c r="H24" s="12">
        <f t="shared" ref="H24:J24" si="4">H23/H20</f>
        <v>8.1482990425748621E-5</v>
      </c>
      <c r="I24" s="12">
        <f t="shared" si="4"/>
        <v>2.4523828987165863E-4</v>
      </c>
      <c r="J24" s="12">
        <f t="shared" si="4"/>
        <v>3.9594551789673741E-5</v>
      </c>
      <c r="K24" s="12">
        <f>K23/K20</f>
        <v>4.0293335482311224E-5</v>
      </c>
    </row>
    <row r="25" spans="1:11" x14ac:dyDescent="0.25">
      <c r="A25" s="6" t="s">
        <v>48</v>
      </c>
      <c r="B25" s="419"/>
      <c r="C25" s="419">
        <v>8336</v>
      </c>
      <c r="D25" s="419">
        <v>342</v>
      </c>
      <c r="E25" s="419">
        <v>600</v>
      </c>
      <c r="F25" s="419">
        <v>679</v>
      </c>
      <c r="G25" s="10">
        <v>604</v>
      </c>
      <c r="H25" s="10">
        <v>684</v>
      </c>
      <c r="I25" s="10">
        <v>760</v>
      </c>
      <c r="J25" s="9">
        <v>781</v>
      </c>
      <c r="K25" s="9">
        <v>849</v>
      </c>
    </row>
    <row r="26" spans="1:11" x14ac:dyDescent="0.25">
      <c r="A26" s="6" t="s">
        <v>49</v>
      </c>
      <c r="B26" s="419"/>
      <c r="C26" s="12">
        <f t="shared" ref="C26:F26" si="5">C25/C20</f>
        <v>0.36978219402918866</v>
      </c>
      <c r="D26" s="12">
        <f t="shared" si="5"/>
        <v>1.4814173091917179E-2</v>
      </c>
      <c r="E26" s="12">
        <f t="shared" si="5"/>
        <v>2.5877684809799018E-2</v>
      </c>
      <c r="F26" s="12">
        <f t="shared" si="5"/>
        <v>2.8009240161702829E-2</v>
      </c>
      <c r="G26" s="12">
        <f>G25/G20</f>
        <v>2.4571823766323584E-2</v>
      </c>
      <c r="H26" s="12">
        <f t="shared" ref="H26:J26" si="6">H25/H20</f>
        <v>2.7867182725606031E-2</v>
      </c>
      <c r="I26" s="12">
        <f t="shared" si="6"/>
        <v>3.1063516717076758E-2</v>
      </c>
      <c r="J26" s="12">
        <f t="shared" si="6"/>
        <v>3.0923344947735191E-2</v>
      </c>
      <c r="K26" s="12">
        <f>K25/K20</f>
        <v>3.4209041824482228E-2</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3515</v>
      </c>
      <c r="B29" s="409"/>
      <c r="C29" s="134">
        <v>14207</v>
      </c>
      <c r="D29" s="134">
        <v>22744</v>
      </c>
      <c r="E29" s="134">
        <v>22586</v>
      </c>
      <c r="F29" s="134">
        <v>23563</v>
      </c>
      <c r="G29" s="208">
        <v>23976</v>
      </c>
      <c r="H29" s="208">
        <v>23859</v>
      </c>
      <c r="I29" s="208">
        <v>23700</v>
      </c>
      <c r="J29" s="208">
        <v>24474</v>
      </c>
      <c r="K29" s="208">
        <v>23968</v>
      </c>
    </row>
    <row r="30" spans="1:11" x14ac:dyDescent="0.25">
      <c r="A30" s="207" t="s">
        <v>1530</v>
      </c>
      <c r="B30" s="409"/>
      <c r="C30" s="134"/>
      <c r="D30" s="134"/>
      <c r="E30" s="134"/>
      <c r="F30" s="134"/>
      <c r="G30" s="208">
        <v>1</v>
      </c>
      <c r="H30" s="208">
        <v>2</v>
      </c>
      <c r="I30" s="208">
        <v>6</v>
      </c>
      <c r="J30" s="208">
        <v>1</v>
      </c>
      <c r="K30" s="208">
        <v>1</v>
      </c>
    </row>
    <row r="31" spans="1:11" x14ac:dyDescent="0.25">
      <c r="A31" s="167" t="s">
        <v>1522</v>
      </c>
      <c r="C31" s="135">
        <v>8336</v>
      </c>
      <c r="D31" s="135">
        <v>342</v>
      </c>
      <c r="E31" s="134">
        <v>600</v>
      </c>
      <c r="F31" s="135">
        <v>679</v>
      </c>
      <c r="G31" s="338">
        <v>604</v>
      </c>
      <c r="H31" s="338">
        <v>684</v>
      </c>
      <c r="I31" s="338">
        <v>760</v>
      </c>
      <c r="J31" s="338">
        <v>781</v>
      </c>
      <c r="K31" s="338">
        <v>849</v>
      </c>
    </row>
    <row r="32" spans="1:11" x14ac:dyDescent="0.25">
      <c r="A32" s="174" t="s">
        <v>1440</v>
      </c>
      <c r="C32" s="468">
        <v>22543</v>
      </c>
      <c r="D32" s="468">
        <v>23086</v>
      </c>
      <c r="E32" s="468">
        <v>23186</v>
      </c>
      <c r="F32" s="468">
        <v>24242</v>
      </c>
      <c r="G32" s="435">
        <v>24581</v>
      </c>
      <c r="H32" s="435">
        <v>24545</v>
      </c>
      <c r="I32" s="435">
        <v>24466</v>
      </c>
      <c r="J32" s="435">
        <v>25256</v>
      </c>
      <c r="K32" s="435">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6" orientation="landscape" r:id="rId1"/>
</worksheet>
</file>

<file path=xl/worksheets/sheet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3-000000000000}">
  <sheetPr>
    <tabColor rgb="FFFFFF00"/>
  </sheetPr>
  <dimension ref="A1:M33"/>
  <sheetViews>
    <sheetView workbookViewId="0">
      <pane xSplit="1" ySplit="2" topLeftCell="B15" activePane="bottomRight" state="frozen"/>
      <selection activeCell="B5" sqref="B5:G5"/>
      <selection pane="topRight" activeCell="B5" sqref="B5:G5"/>
      <selection pane="bottomLeft" activeCell="B5" sqref="B5:G5"/>
      <selection pane="bottomRight" activeCell="B1" sqref="B1"/>
    </sheetView>
  </sheetViews>
  <sheetFormatPr defaultRowHeight="15" x14ac:dyDescent="0.25"/>
  <cols>
    <col min="1" max="1" width="42.5703125" bestFit="1" customWidth="1"/>
    <col min="2" max="2" width="39" customWidth="1"/>
    <col min="7" max="7" width="13.42578125" customWidth="1"/>
    <col min="10" max="10" width="9.140625" style="118"/>
    <col min="11" max="11" width="3" style="118" bestFit="1" customWidth="1"/>
    <col min="12" max="12" width="19.85546875" style="118" bestFit="1" customWidth="1"/>
    <col min="13" max="13" width="13.5703125" style="118" bestFit="1" customWidth="1"/>
  </cols>
  <sheetData>
    <row r="1" spans="1:13" ht="18.75" x14ac:dyDescent="0.25">
      <c r="A1" s="1" t="s">
        <v>0</v>
      </c>
      <c r="B1" s="27" t="s">
        <v>183</v>
      </c>
      <c r="E1" s="3"/>
      <c r="F1" s="3"/>
    </row>
    <row r="2" spans="1:13" x14ac:dyDescent="0.25">
      <c r="B2" s="4"/>
      <c r="C2" s="4"/>
      <c r="D2" s="4"/>
      <c r="E2" s="4"/>
      <c r="F2" s="4"/>
    </row>
    <row r="3" spans="1:13" s="2" customFormat="1" x14ac:dyDescent="0.25">
      <c r="A3" s="5" t="s">
        <v>1</v>
      </c>
      <c r="B3" s="702" t="s">
        <v>1424</v>
      </c>
      <c r="C3" s="702"/>
      <c r="D3" s="702"/>
      <c r="E3" s="702"/>
      <c r="F3" s="702"/>
      <c r="G3" s="702"/>
      <c r="J3" s="131"/>
      <c r="K3" s="131"/>
      <c r="L3" s="131"/>
      <c r="M3" s="131"/>
    </row>
    <row r="4" spans="1:13" s="2" customFormat="1" x14ac:dyDescent="0.25">
      <c r="A4" s="6" t="s">
        <v>2</v>
      </c>
      <c r="B4" s="704" t="s">
        <v>1488</v>
      </c>
      <c r="C4" s="724"/>
      <c r="D4" s="724"/>
      <c r="E4" s="724"/>
      <c r="F4" s="724"/>
      <c r="G4" s="724"/>
      <c r="J4" s="131"/>
      <c r="K4" s="131"/>
      <c r="L4" s="131"/>
      <c r="M4" s="131"/>
    </row>
    <row r="5" spans="1:13" s="2" customFormat="1" x14ac:dyDescent="0.25">
      <c r="A5" s="6" t="s">
        <v>5</v>
      </c>
      <c r="B5" s="699" t="s">
        <v>6</v>
      </c>
      <c r="C5" s="699"/>
      <c r="D5" s="699"/>
      <c r="E5" s="699"/>
      <c r="F5" s="699"/>
      <c r="G5" s="699"/>
      <c r="J5" s="131"/>
      <c r="K5" s="131"/>
      <c r="L5" s="131"/>
      <c r="M5" s="131"/>
    </row>
    <row r="6" spans="1:13" s="2" customFormat="1" x14ac:dyDescent="0.25">
      <c r="A6" s="6" t="s">
        <v>8</v>
      </c>
      <c r="B6" s="814"/>
      <c r="C6" s="814"/>
      <c r="D6" s="814"/>
      <c r="E6" s="814"/>
      <c r="F6" s="814"/>
      <c r="G6" s="814"/>
      <c r="J6" s="131"/>
      <c r="K6" s="131"/>
      <c r="L6" s="131"/>
      <c r="M6" s="131"/>
    </row>
    <row r="7" spans="1:13" s="2" customFormat="1" x14ac:dyDescent="0.25">
      <c r="A7" s="6" t="s">
        <v>11</v>
      </c>
      <c r="B7" s="815">
        <v>43727</v>
      </c>
      <c r="C7" s="699"/>
      <c r="D7" s="699"/>
      <c r="E7" s="699"/>
      <c r="F7" s="699"/>
      <c r="G7" s="699"/>
      <c r="J7" s="131"/>
      <c r="K7" s="131"/>
      <c r="L7" s="131"/>
      <c r="M7" s="131"/>
    </row>
    <row r="8" spans="1:13" s="2" customFormat="1" x14ac:dyDescent="0.25">
      <c r="A8" s="6" t="s">
        <v>13</v>
      </c>
      <c r="B8" s="699"/>
      <c r="C8" s="699"/>
      <c r="D8" s="699"/>
      <c r="E8" s="699"/>
      <c r="F8" s="699"/>
      <c r="G8" s="699"/>
      <c r="J8" s="131"/>
      <c r="K8" s="131"/>
      <c r="L8" s="131"/>
      <c r="M8" s="131"/>
    </row>
    <row r="9" spans="1:13" s="2" customFormat="1" ht="27.75" customHeight="1" x14ac:dyDescent="0.25">
      <c r="A9" s="6" t="s">
        <v>15</v>
      </c>
      <c r="B9" s="704"/>
      <c r="C9" s="704"/>
      <c r="D9" s="704"/>
      <c r="E9" s="704"/>
      <c r="F9" s="704"/>
      <c r="G9" s="704"/>
      <c r="J9" s="131"/>
      <c r="K9" s="131"/>
      <c r="L9" s="131"/>
      <c r="M9" s="131"/>
    </row>
    <row r="10" spans="1:13" s="2" customFormat="1" x14ac:dyDescent="0.25">
      <c r="A10" s="6" t="s">
        <v>17</v>
      </c>
      <c r="B10" s="699"/>
      <c r="C10" s="699"/>
      <c r="D10" s="699"/>
      <c r="E10" s="699"/>
      <c r="F10" s="699"/>
      <c r="G10" s="699"/>
      <c r="J10" s="131"/>
      <c r="K10" s="131"/>
      <c r="L10" s="131"/>
      <c r="M10" s="131"/>
    </row>
    <row r="11" spans="1:13" s="2" customFormat="1" x14ac:dyDescent="0.25">
      <c r="A11" s="6" t="s">
        <v>19</v>
      </c>
      <c r="B11" s="699" t="s">
        <v>70</v>
      </c>
      <c r="C11" s="699"/>
      <c r="D11" s="699"/>
      <c r="E11" s="699"/>
      <c r="F11" s="699"/>
      <c r="G11" s="699"/>
      <c r="J11" s="131"/>
      <c r="K11" s="131"/>
      <c r="L11" s="131"/>
      <c r="M11" s="131"/>
    </row>
    <row r="12" spans="1:13" s="2" customFormat="1" x14ac:dyDescent="0.25">
      <c r="A12" s="6" t="s">
        <v>22</v>
      </c>
      <c r="B12" s="688" t="s">
        <v>1430</v>
      </c>
      <c r="C12" s="688"/>
      <c r="D12" s="688"/>
      <c r="E12" s="688"/>
      <c r="F12" s="688"/>
      <c r="G12" s="688"/>
      <c r="J12" s="131"/>
      <c r="K12" s="131"/>
      <c r="L12" s="131"/>
      <c r="M12" s="131"/>
    </row>
    <row r="13" spans="1:13" s="2" customFormat="1" x14ac:dyDescent="0.25">
      <c r="A13" s="6" t="s">
        <v>26</v>
      </c>
      <c r="B13" s="699" t="s">
        <v>1423</v>
      </c>
      <c r="C13" s="699"/>
      <c r="D13" s="699"/>
      <c r="E13" s="699"/>
      <c r="F13" s="699"/>
      <c r="G13" s="699"/>
      <c r="J13" s="131"/>
      <c r="K13" s="131"/>
      <c r="L13" s="131"/>
      <c r="M13" s="131"/>
    </row>
    <row r="14" spans="1:13" s="2" customFormat="1" x14ac:dyDescent="0.25">
      <c r="A14" s="6" t="s">
        <v>28</v>
      </c>
      <c r="B14" s="688" t="s">
        <v>1431</v>
      </c>
      <c r="C14" s="688"/>
      <c r="D14" s="688"/>
      <c r="E14" s="688"/>
      <c r="F14" s="688"/>
      <c r="G14" s="688"/>
      <c r="J14" s="131"/>
      <c r="K14" s="131"/>
      <c r="L14" s="131"/>
      <c r="M14" s="131"/>
    </row>
    <row r="15" spans="1:13" s="2" customFormat="1" x14ac:dyDescent="0.25">
      <c r="A15" s="6" t="s">
        <v>30</v>
      </c>
      <c r="B15" s="688" t="s">
        <v>1429</v>
      </c>
      <c r="C15" s="688"/>
      <c r="D15" s="688"/>
      <c r="E15" s="688"/>
      <c r="F15" s="688"/>
      <c r="G15" s="688"/>
      <c r="J15" s="131"/>
      <c r="K15" s="131"/>
      <c r="L15" s="131"/>
      <c r="M15" s="131"/>
    </row>
    <row r="16" spans="1:13" s="2" customFormat="1" x14ac:dyDescent="0.25">
      <c r="A16" s="6" t="s">
        <v>32</v>
      </c>
      <c r="B16" s="699" t="s">
        <v>1424</v>
      </c>
      <c r="C16" s="699"/>
      <c r="D16" s="699"/>
      <c r="E16" s="699"/>
      <c r="F16" s="699"/>
      <c r="G16" s="699"/>
      <c r="J16" s="131"/>
      <c r="K16" s="131"/>
      <c r="L16" s="131"/>
      <c r="M16" s="131"/>
    </row>
    <row r="17" spans="1:13" s="2" customFormat="1" x14ac:dyDescent="0.25">
      <c r="A17" s="6" t="s">
        <v>35</v>
      </c>
      <c r="B17" s="688"/>
      <c r="C17" s="688"/>
      <c r="D17" s="688"/>
      <c r="E17" s="688"/>
      <c r="F17" s="688"/>
      <c r="G17" s="688"/>
      <c r="J17" s="131"/>
      <c r="K17" s="131"/>
      <c r="L17" s="131"/>
      <c r="M17" s="131"/>
    </row>
    <row r="18" spans="1:13" s="2" customFormat="1" ht="32.25" customHeight="1" x14ac:dyDescent="0.25">
      <c r="A18" s="113" t="s">
        <v>36</v>
      </c>
      <c r="B18" s="693"/>
      <c r="C18" s="693"/>
      <c r="D18" s="693"/>
      <c r="E18" s="693"/>
      <c r="F18" s="693"/>
      <c r="G18" s="693"/>
      <c r="J18" s="131"/>
      <c r="K18" s="131"/>
      <c r="L18" s="131"/>
      <c r="M18" s="131"/>
    </row>
    <row r="19" spans="1:13" x14ac:dyDescent="0.25">
      <c r="A19" s="7" t="s">
        <v>37</v>
      </c>
      <c r="C19" s="8"/>
      <c r="D19" s="8"/>
      <c r="E19" s="8"/>
      <c r="F19" s="8"/>
      <c r="G19" s="8" t="s">
        <v>1433</v>
      </c>
    </row>
    <row r="20" spans="1:13" x14ac:dyDescent="0.25">
      <c r="A20" s="6" t="s">
        <v>43</v>
      </c>
      <c r="C20" s="10"/>
      <c r="D20" s="10"/>
      <c r="E20" s="10"/>
      <c r="F20" s="11"/>
      <c r="G20" s="11"/>
    </row>
    <row r="21" spans="1:13" x14ac:dyDescent="0.25">
      <c r="A21" s="6" t="s">
        <v>44</v>
      </c>
      <c r="C21" s="10"/>
      <c r="D21" s="10"/>
      <c r="E21" s="10"/>
      <c r="F21" s="10"/>
      <c r="G21" s="10"/>
    </row>
    <row r="22" spans="1:13" x14ac:dyDescent="0.25">
      <c r="A22" s="6" t="s">
        <v>45</v>
      </c>
      <c r="C22" s="12"/>
      <c r="D22" s="12"/>
      <c r="E22" s="12"/>
      <c r="F22" s="12"/>
      <c r="G22" s="12"/>
    </row>
    <row r="23" spans="1:13" x14ac:dyDescent="0.25">
      <c r="A23" s="6" t="s">
        <v>46</v>
      </c>
      <c r="C23" s="10"/>
      <c r="D23" s="10"/>
      <c r="E23" s="10"/>
      <c r="F23" s="9"/>
      <c r="G23" s="9"/>
    </row>
    <row r="24" spans="1:13" x14ac:dyDescent="0.25">
      <c r="A24" s="6" t="s">
        <v>47</v>
      </c>
      <c r="C24" s="12"/>
      <c r="D24" s="12"/>
      <c r="E24" s="12"/>
      <c r="F24" s="12"/>
      <c r="G24" s="12"/>
    </row>
    <row r="25" spans="1:13" x14ac:dyDescent="0.25">
      <c r="A25" s="6" t="s">
        <v>48</v>
      </c>
      <c r="C25" s="13"/>
      <c r="D25" s="13"/>
      <c r="E25" s="13"/>
      <c r="F25" s="13"/>
      <c r="G25" s="13"/>
    </row>
    <row r="26" spans="1:13" x14ac:dyDescent="0.25">
      <c r="A26" s="6" t="s">
        <v>49</v>
      </c>
      <c r="C26" s="12"/>
      <c r="D26" s="12"/>
      <c r="E26" s="12"/>
      <c r="F26" s="12"/>
      <c r="G26" s="12"/>
    </row>
    <row r="27" spans="1:13" x14ac:dyDescent="0.25">
      <c r="A27" s="7" t="s">
        <v>50</v>
      </c>
      <c r="B27" s="16" t="s">
        <v>2</v>
      </c>
      <c r="C27" s="677"/>
      <c r="D27" s="677"/>
      <c r="E27" s="677"/>
      <c r="F27" s="677"/>
      <c r="G27" s="677"/>
    </row>
    <row r="28" spans="1:13" x14ac:dyDescent="0.25">
      <c r="A28" s="15" t="s">
        <v>52</v>
      </c>
      <c r="B28" s="17"/>
      <c r="C28" s="8"/>
      <c r="D28" s="8"/>
      <c r="E28" s="8"/>
      <c r="F28" s="8"/>
      <c r="G28" s="8" t="s">
        <v>1433</v>
      </c>
    </row>
    <row r="29" spans="1:13" x14ac:dyDescent="0.25">
      <c r="A29" s="131" t="s">
        <v>1425</v>
      </c>
      <c r="B29" s="17"/>
      <c r="C29" s="13"/>
      <c r="D29" s="13"/>
      <c r="E29" s="13"/>
      <c r="F29" s="13"/>
      <c r="G29" s="13"/>
    </row>
    <row r="30" spans="1:13" x14ac:dyDescent="0.25">
      <c r="A30" s="131" t="s">
        <v>1426</v>
      </c>
      <c r="B30" s="17"/>
      <c r="C30" s="13"/>
      <c r="D30" s="13"/>
      <c r="E30" s="13"/>
      <c r="F30" s="13"/>
      <c r="G30" s="13"/>
    </row>
    <row r="31" spans="1:13" x14ac:dyDescent="0.25">
      <c r="A31" s="131" t="s">
        <v>1427</v>
      </c>
      <c r="B31" s="17"/>
      <c r="C31" s="13"/>
      <c r="D31" s="13"/>
      <c r="E31" s="13"/>
      <c r="F31" s="13"/>
      <c r="G31" s="13"/>
    </row>
    <row r="32" spans="1:13" x14ac:dyDescent="0.25">
      <c r="A32" s="131" t="s">
        <v>1428</v>
      </c>
      <c r="B32" s="17"/>
      <c r="C32" s="13"/>
      <c r="D32" s="13"/>
      <c r="E32" s="13"/>
      <c r="F32" s="13"/>
      <c r="G32" s="13"/>
    </row>
    <row r="33" spans="1:7" x14ac:dyDescent="0.25">
      <c r="A33" s="19" t="s">
        <v>53</v>
      </c>
      <c r="C33" s="20"/>
      <c r="D33" s="20"/>
      <c r="E33" s="20"/>
      <c r="F33" s="20"/>
      <c r="G33" s="20"/>
    </row>
  </sheetData>
  <mergeCells count="17">
    <mergeCell ref="B8:G8"/>
    <mergeCell ref="B3:G3"/>
    <mergeCell ref="B4:G4"/>
    <mergeCell ref="B5:G5"/>
    <mergeCell ref="B6:G6"/>
    <mergeCell ref="B7:G7"/>
    <mergeCell ref="B9:G9"/>
    <mergeCell ref="B10:G10"/>
    <mergeCell ref="B12:G12"/>
    <mergeCell ref="B13:G13"/>
    <mergeCell ref="B14:G14"/>
    <mergeCell ref="B11:G11"/>
    <mergeCell ref="B15:G15"/>
    <mergeCell ref="B16:G16"/>
    <mergeCell ref="B17:G17"/>
    <mergeCell ref="B18:G18"/>
    <mergeCell ref="C27:G27"/>
  </mergeCells>
  <hyperlinks>
    <hyperlink ref="B1" location="Index" display="Index" xr:uid="{00000000-0004-0000-47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703-000000000000}">
          <x14:formula1>
            <xm:f>Notes!$J$32:$J$37</xm:f>
          </x14:formula1>
          <xm:sqref>B5:G5</xm:sqref>
        </x14:dataValidation>
      </x14:dataValidations>
    </ext>
  </extLst>
</worksheet>
</file>

<file path=xl/worksheets/sheet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3-000000000000}">
  <dimension ref="A1:G35"/>
  <sheetViews>
    <sheetView workbookViewId="0">
      <pane xSplit="1" ySplit="2" topLeftCell="B3" activePane="bottomRight" state="frozen"/>
      <selection activeCell="B5" sqref="B5:G5"/>
      <selection pane="topRight" activeCell="B5" sqref="B5:G5"/>
      <selection pane="bottomLeft" activeCell="B5" sqref="B5:G5"/>
      <selection pane="bottomRight" activeCell="B1" sqref="B1"/>
    </sheetView>
  </sheetViews>
  <sheetFormatPr defaultRowHeight="15" x14ac:dyDescent="0.25"/>
  <cols>
    <col min="1" max="1" width="42.5703125" bestFit="1" customWidth="1"/>
    <col min="2" max="2" width="39" customWidth="1"/>
    <col min="7" max="7" width="13.42578125" customWidth="1"/>
  </cols>
  <sheetData>
    <row r="1" spans="1:7" ht="18.75" x14ac:dyDescent="0.25">
      <c r="A1" s="1" t="s">
        <v>0</v>
      </c>
      <c r="B1" s="27" t="s">
        <v>183</v>
      </c>
      <c r="E1" s="3"/>
      <c r="F1" s="3"/>
    </row>
    <row r="2" spans="1:7" x14ac:dyDescent="0.25">
      <c r="B2" s="4"/>
      <c r="C2" s="4"/>
      <c r="D2" s="4"/>
      <c r="E2" s="4"/>
      <c r="F2" s="4"/>
    </row>
    <row r="3" spans="1:7" s="2" customFormat="1" x14ac:dyDescent="0.25">
      <c r="A3" s="5" t="s">
        <v>1</v>
      </c>
      <c r="B3" s="702"/>
      <c r="C3" s="702"/>
      <c r="D3" s="702"/>
      <c r="E3" s="702"/>
      <c r="F3" s="702"/>
      <c r="G3" s="702"/>
    </row>
    <row r="4" spans="1:7" s="2" customFormat="1" x14ac:dyDescent="0.25">
      <c r="A4" s="6" t="s">
        <v>2</v>
      </c>
      <c r="B4" s="704"/>
      <c r="C4" s="724"/>
      <c r="D4" s="724"/>
      <c r="E4" s="724"/>
      <c r="F4" s="724"/>
      <c r="G4" s="724"/>
    </row>
    <row r="5" spans="1:7" s="2" customFormat="1" x14ac:dyDescent="0.25">
      <c r="A5" s="6" t="s">
        <v>5</v>
      </c>
      <c r="B5" s="699" t="s">
        <v>6</v>
      </c>
      <c r="C5" s="699"/>
      <c r="D5" s="699"/>
      <c r="E5" s="699"/>
      <c r="F5" s="699"/>
      <c r="G5" s="699"/>
    </row>
    <row r="6" spans="1:7" s="2" customFormat="1" x14ac:dyDescent="0.25">
      <c r="A6" s="6" t="s">
        <v>8</v>
      </c>
      <c r="B6" s="814"/>
      <c r="C6" s="814"/>
      <c r="D6" s="814"/>
      <c r="E6" s="814"/>
      <c r="F6" s="814"/>
      <c r="G6" s="814"/>
    </row>
    <row r="7" spans="1:7" s="2" customFormat="1" x14ac:dyDescent="0.25">
      <c r="A7" s="6" t="s">
        <v>11</v>
      </c>
      <c r="B7" s="699"/>
      <c r="C7" s="699"/>
      <c r="D7" s="699"/>
      <c r="E7" s="699"/>
      <c r="F7" s="699"/>
      <c r="G7" s="699"/>
    </row>
    <row r="8" spans="1:7" s="2" customFormat="1" x14ac:dyDescent="0.25">
      <c r="A8" s="6" t="s">
        <v>13</v>
      </c>
      <c r="B8" s="699"/>
      <c r="C8" s="699"/>
      <c r="D8" s="699"/>
      <c r="E8" s="699"/>
      <c r="F8" s="699"/>
      <c r="G8" s="699"/>
    </row>
    <row r="9" spans="1:7" s="2" customFormat="1" ht="27.75" customHeight="1" x14ac:dyDescent="0.25">
      <c r="A9" s="6" t="s">
        <v>15</v>
      </c>
      <c r="B9" s="704"/>
      <c r="C9" s="704"/>
      <c r="D9" s="704"/>
      <c r="E9" s="704"/>
      <c r="F9" s="704"/>
      <c r="G9" s="704"/>
    </row>
    <row r="10" spans="1:7" s="2" customFormat="1" x14ac:dyDescent="0.25">
      <c r="A10" s="6" t="s">
        <v>17</v>
      </c>
      <c r="B10" s="699"/>
      <c r="C10" s="699"/>
      <c r="D10" s="699"/>
      <c r="E10" s="699"/>
      <c r="F10" s="699"/>
      <c r="G10" s="699"/>
    </row>
    <row r="11" spans="1:7" s="2" customFormat="1" x14ac:dyDescent="0.25">
      <c r="A11" s="6" t="s">
        <v>19</v>
      </c>
      <c r="B11" s="699"/>
      <c r="C11" s="699"/>
      <c r="D11" s="699"/>
      <c r="E11" s="699"/>
      <c r="F11" s="699"/>
      <c r="G11" s="699"/>
    </row>
    <row r="12" spans="1:7" s="2" customFormat="1" x14ac:dyDescent="0.25">
      <c r="A12" s="6" t="s">
        <v>22</v>
      </c>
      <c r="B12" s="688"/>
      <c r="C12" s="688"/>
      <c r="D12" s="688"/>
      <c r="E12" s="688"/>
      <c r="F12" s="688"/>
      <c r="G12" s="688"/>
    </row>
    <row r="13" spans="1:7" s="2" customFormat="1" x14ac:dyDescent="0.25">
      <c r="A13" s="6" t="s">
        <v>26</v>
      </c>
      <c r="B13" s="699"/>
      <c r="C13" s="699"/>
      <c r="D13" s="699"/>
      <c r="E13" s="699"/>
      <c r="F13" s="699"/>
      <c r="G13" s="699"/>
    </row>
    <row r="14" spans="1:7" s="2" customFormat="1" x14ac:dyDescent="0.25">
      <c r="A14" s="6" t="s">
        <v>28</v>
      </c>
      <c r="B14" s="688"/>
      <c r="C14" s="688"/>
      <c r="D14" s="688"/>
      <c r="E14" s="688"/>
      <c r="F14" s="688"/>
      <c r="G14" s="688"/>
    </row>
    <row r="15" spans="1:7" s="2" customFormat="1" x14ac:dyDescent="0.25">
      <c r="A15" s="6" t="s">
        <v>30</v>
      </c>
      <c r="B15" s="688"/>
      <c r="C15" s="688"/>
      <c r="D15" s="688"/>
      <c r="E15" s="688"/>
      <c r="F15" s="688"/>
      <c r="G15" s="688"/>
    </row>
    <row r="16" spans="1:7" s="2" customFormat="1" x14ac:dyDescent="0.25">
      <c r="A16" s="6" t="s">
        <v>32</v>
      </c>
      <c r="B16" s="699"/>
      <c r="C16" s="699"/>
      <c r="D16" s="699"/>
      <c r="E16" s="699"/>
      <c r="F16" s="699"/>
      <c r="G16" s="699"/>
    </row>
    <row r="17" spans="1:7" s="2" customFormat="1" x14ac:dyDescent="0.25">
      <c r="A17" s="6" t="s">
        <v>35</v>
      </c>
      <c r="B17" s="688"/>
      <c r="C17" s="688"/>
      <c r="D17" s="688"/>
      <c r="E17" s="688"/>
      <c r="F17" s="688"/>
      <c r="G17" s="688"/>
    </row>
    <row r="18" spans="1:7" s="2" customFormat="1" ht="32.25" customHeight="1" x14ac:dyDescent="0.25">
      <c r="A18" s="113" t="s">
        <v>36</v>
      </c>
      <c r="B18" s="693"/>
      <c r="C18" s="693"/>
      <c r="D18" s="693"/>
      <c r="E18" s="693"/>
      <c r="F18" s="693"/>
      <c r="G18" s="693"/>
    </row>
    <row r="19" spans="1:7" x14ac:dyDescent="0.25">
      <c r="A19" s="7" t="s">
        <v>37</v>
      </c>
      <c r="C19" s="8" t="s">
        <v>137</v>
      </c>
      <c r="D19" s="8" t="s">
        <v>138</v>
      </c>
      <c r="E19" s="8" t="s">
        <v>139</v>
      </c>
      <c r="F19" s="8" t="s">
        <v>38</v>
      </c>
      <c r="G19" s="8" t="s">
        <v>39</v>
      </c>
    </row>
    <row r="20" spans="1:7" x14ac:dyDescent="0.25">
      <c r="A20" s="6" t="s">
        <v>43</v>
      </c>
      <c r="C20" s="10"/>
      <c r="D20" s="10"/>
      <c r="E20" s="10"/>
      <c r="F20" s="11"/>
      <c r="G20" s="11"/>
    </row>
    <row r="21" spans="1:7" x14ac:dyDescent="0.25">
      <c r="A21" s="6" t="s">
        <v>44</v>
      </c>
      <c r="C21" s="10">
        <v>0</v>
      </c>
      <c r="D21" s="10">
        <v>0</v>
      </c>
      <c r="E21" s="10">
        <v>0</v>
      </c>
      <c r="F21" s="10">
        <v>0</v>
      </c>
      <c r="G21" s="10">
        <v>0</v>
      </c>
    </row>
    <row r="22" spans="1:7" x14ac:dyDescent="0.25">
      <c r="A22" s="6" t="s">
        <v>45</v>
      </c>
      <c r="C22" s="12" t="e">
        <v>#DIV/0!</v>
      </c>
      <c r="D22" s="12" t="e">
        <v>#DIV/0!</v>
      </c>
      <c r="E22" s="12" t="e">
        <v>#DIV/0!</v>
      </c>
      <c r="F22" s="12" t="e">
        <v>#DIV/0!</v>
      </c>
      <c r="G22" s="12" t="e">
        <v>#DIV/0!</v>
      </c>
    </row>
    <row r="23" spans="1:7" x14ac:dyDescent="0.25">
      <c r="A23" s="6" t="s">
        <v>46</v>
      </c>
      <c r="C23" s="10"/>
      <c r="D23" s="10"/>
      <c r="E23" s="10"/>
      <c r="F23" s="9"/>
      <c r="G23" s="9"/>
    </row>
    <row r="24" spans="1:7" x14ac:dyDescent="0.25">
      <c r="A24" s="6" t="s">
        <v>47</v>
      </c>
      <c r="C24" s="12" t="e">
        <v>#DIV/0!</v>
      </c>
      <c r="D24" s="12" t="e">
        <v>#DIV/0!</v>
      </c>
      <c r="E24" s="12" t="e">
        <v>#DIV/0!</v>
      </c>
      <c r="F24" s="12" t="e">
        <v>#DIV/0!</v>
      </c>
      <c r="G24" s="12" t="e">
        <v>#DIV/0!</v>
      </c>
    </row>
    <row r="25" spans="1:7" x14ac:dyDescent="0.25">
      <c r="A25" s="6" t="s">
        <v>48</v>
      </c>
      <c r="C25" s="13"/>
      <c r="D25" s="13"/>
      <c r="E25" s="13"/>
      <c r="F25" s="13"/>
      <c r="G25" s="13"/>
    </row>
    <row r="26" spans="1:7" x14ac:dyDescent="0.25">
      <c r="A26" s="6" t="s">
        <v>49</v>
      </c>
      <c r="C26" s="12" t="e">
        <v>#DIV/0!</v>
      </c>
      <c r="D26" s="12" t="e">
        <v>#DIV/0!</v>
      </c>
      <c r="E26" s="12" t="e">
        <v>#DIV/0!</v>
      </c>
      <c r="F26" s="12" t="e">
        <v>#DIV/0!</v>
      </c>
      <c r="G26" s="12" t="e">
        <v>#DIV/0!</v>
      </c>
    </row>
    <row r="27" spans="1:7" x14ac:dyDescent="0.25">
      <c r="A27" s="7" t="s">
        <v>50</v>
      </c>
      <c r="B27" s="16" t="s">
        <v>2</v>
      </c>
      <c r="C27" s="677" t="s">
        <v>51</v>
      </c>
      <c r="D27" s="677"/>
      <c r="E27" s="677"/>
      <c r="F27" s="677"/>
      <c r="G27" s="677"/>
    </row>
    <row r="28" spans="1:7" x14ac:dyDescent="0.25">
      <c r="A28" s="15" t="s">
        <v>52</v>
      </c>
      <c r="B28" s="17"/>
      <c r="C28" s="8" t="s">
        <v>38</v>
      </c>
      <c r="D28" s="8" t="s">
        <v>39</v>
      </c>
      <c r="E28" s="8" t="s">
        <v>40</v>
      </c>
      <c r="F28" s="8" t="s">
        <v>41</v>
      </c>
      <c r="G28" s="8" t="s">
        <v>42</v>
      </c>
    </row>
    <row r="29" spans="1:7" x14ac:dyDescent="0.25">
      <c r="A29" s="4"/>
      <c r="B29" s="17"/>
      <c r="C29" s="13"/>
      <c r="D29" s="13"/>
      <c r="E29" s="13"/>
      <c r="F29" s="13"/>
      <c r="G29" s="13"/>
    </row>
    <row r="30" spans="1:7" x14ac:dyDescent="0.25">
      <c r="A30" s="22"/>
      <c r="B30" s="17"/>
      <c r="C30" s="13"/>
      <c r="D30" s="13"/>
      <c r="E30" s="13"/>
      <c r="F30" s="13"/>
      <c r="G30" s="13"/>
    </row>
    <row r="31" spans="1:7" x14ac:dyDescent="0.25">
      <c r="A31" s="22"/>
      <c r="B31" s="17"/>
      <c r="C31" s="13"/>
      <c r="D31" s="13"/>
      <c r="E31" s="13"/>
      <c r="F31" s="13"/>
      <c r="G31" s="13"/>
    </row>
    <row r="32" spans="1:7" x14ac:dyDescent="0.25">
      <c r="A32" s="22"/>
      <c r="B32" s="17"/>
      <c r="C32" s="13"/>
      <c r="D32" s="13"/>
      <c r="E32" s="13"/>
      <c r="F32" s="13"/>
      <c r="G32" s="13"/>
    </row>
    <row r="33" spans="1:7" x14ac:dyDescent="0.25">
      <c r="A33" s="22"/>
      <c r="B33" s="17"/>
      <c r="C33" s="18"/>
      <c r="D33" s="11"/>
      <c r="E33" s="11"/>
      <c r="F33" s="11"/>
      <c r="G33" s="11"/>
    </row>
    <row r="34" spans="1:7" x14ac:dyDescent="0.25">
      <c r="A34" s="24"/>
      <c r="B34" s="19"/>
      <c r="C34" s="13"/>
      <c r="D34" s="13"/>
      <c r="E34" s="13"/>
      <c r="F34" s="13"/>
      <c r="G34" s="13"/>
    </row>
    <row r="35" spans="1:7" x14ac:dyDescent="0.25">
      <c r="A35" s="19" t="s">
        <v>53</v>
      </c>
      <c r="C35" s="20">
        <v>0</v>
      </c>
      <c r="D35" s="20">
        <v>0</v>
      </c>
      <c r="E35" s="20">
        <v>0</v>
      </c>
      <c r="F35" s="20">
        <v>0</v>
      </c>
      <c r="G35" s="20">
        <v>0</v>
      </c>
    </row>
  </sheetData>
  <mergeCells count="17">
    <mergeCell ref="B15:G15"/>
    <mergeCell ref="B16:G16"/>
    <mergeCell ref="B17:G17"/>
    <mergeCell ref="C27:G27"/>
    <mergeCell ref="B18:G18"/>
    <mergeCell ref="B14:G14"/>
    <mergeCell ref="B3:G3"/>
    <mergeCell ref="B5:G5"/>
    <mergeCell ref="B6:G6"/>
    <mergeCell ref="B7:G7"/>
    <mergeCell ref="B8:G8"/>
    <mergeCell ref="B9:G9"/>
    <mergeCell ref="B10:G10"/>
    <mergeCell ref="B11:G11"/>
    <mergeCell ref="B12:G12"/>
    <mergeCell ref="B13:G13"/>
    <mergeCell ref="B4:G4"/>
  </mergeCells>
  <hyperlinks>
    <hyperlink ref="B1" location="Index" display="Index" xr:uid="{00000000-0004-0000-4803-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803-000000000000}">
          <x14:formula1>
            <xm:f>Notes!$J$32:$J$37</xm:f>
          </x14:formula1>
          <xm:sqref>B5:G5</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FF00"/>
    <pageSetUpPr fitToPage="1"/>
  </sheetPr>
  <dimension ref="A1:P40"/>
  <sheetViews>
    <sheetView topLeftCell="A15" workbookViewId="0"/>
  </sheetViews>
  <sheetFormatPr defaultRowHeight="15" x14ac:dyDescent="0.25"/>
  <cols>
    <col min="1" max="1" width="36.85546875" customWidth="1"/>
    <col min="2" max="2" width="53.285156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9503</v>
      </c>
      <c r="C3" s="702"/>
      <c r="D3" s="702"/>
      <c r="E3" s="702"/>
      <c r="F3" s="702"/>
      <c r="G3" s="702"/>
      <c r="H3" s="702"/>
      <c r="I3" s="702"/>
      <c r="J3" s="702"/>
      <c r="K3" s="702"/>
    </row>
    <row r="4" spans="1:11" x14ac:dyDescent="0.25">
      <c r="A4" s="6" t="s">
        <v>2</v>
      </c>
      <c r="B4" s="699" t="s">
        <v>9504</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9459</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69</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699" t="s">
        <v>9505</v>
      </c>
      <c r="C13" s="699"/>
      <c r="D13" s="699"/>
      <c r="E13" s="699"/>
      <c r="F13" s="699"/>
      <c r="G13" s="699"/>
      <c r="H13" s="699"/>
      <c r="I13" s="699"/>
      <c r="J13" s="699"/>
      <c r="K13" s="699"/>
    </row>
    <row r="14" spans="1:11" x14ac:dyDescent="0.25">
      <c r="A14" s="6" t="s">
        <v>28</v>
      </c>
      <c r="B14" s="688" t="s">
        <v>9506</v>
      </c>
      <c r="C14" s="688"/>
      <c r="D14" s="688"/>
      <c r="E14" s="688"/>
      <c r="F14" s="688"/>
      <c r="G14" s="688"/>
      <c r="H14" s="688"/>
      <c r="I14" s="688"/>
      <c r="J14" s="688"/>
      <c r="K14" s="688"/>
    </row>
    <row r="15" spans="1:11" x14ac:dyDescent="0.25">
      <c r="A15" s="6" t="s">
        <v>30</v>
      </c>
      <c r="B15" s="688" t="s">
        <v>9507</v>
      </c>
      <c r="C15" s="688"/>
      <c r="D15" s="688"/>
      <c r="E15" s="688"/>
      <c r="F15" s="688"/>
      <c r="G15" s="688"/>
      <c r="H15" s="688"/>
      <c r="I15" s="688"/>
      <c r="J15" s="688"/>
      <c r="K15" s="688"/>
    </row>
    <row r="16" spans="1:11" x14ac:dyDescent="0.25">
      <c r="A16" s="6" t="s">
        <v>32</v>
      </c>
      <c r="B16" s="699" t="s">
        <v>413</v>
      </c>
      <c r="C16" s="699"/>
      <c r="D16" s="699"/>
      <c r="E16" s="699"/>
      <c r="F16" s="699"/>
      <c r="G16" s="699"/>
      <c r="H16" s="699"/>
      <c r="I16" s="699"/>
      <c r="J16" s="699"/>
      <c r="K16" s="699"/>
    </row>
    <row r="17" spans="1:15" x14ac:dyDescent="0.25">
      <c r="A17" s="6" t="s">
        <v>35</v>
      </c>
      <c r="B17" s="689" t="s">
        <v>9</v>
      </c>
      <c r="C17" s="689"/>
      <c r="D17" s="689"/>
      <c r="E17" s="689"/>
      <c r="F17" s="689"/>
      <c r="G17" s="688"/>
      <c r="H17" s="688"/>
      <c r="I17" s="688"/>
      <c r="J17" s="688"/>
      <c r="K17" s="688"/>
    </row>
    <row r="18" spans="1:15" x14ac:dyDescent="0.25">
      <c r="A18" s="6" t="s">
        <v>36</v>
      </c>
      <c r="B18" s="689"/>
      <c r="C18" s="689"/>
      <c r="D18" s="689"/>
      <c r="E18" s="689"/>
      <c r="F18" s="689"/>
      <c r="G18" s="688"/>
      <c r="H18" s="688"/>
      <c r="I18" s="688"/>
      <c r="J18" s="688"/>
      <c r="K18" s="688"/>
    </row>
    <row r="19" spans="1:15"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5" x14ac:dyDescent="0.25">
      <c r="A20" s="6" t="s">
        <v>43</v>
      </c>
      <c r="B20" s="419"/>
      <c r="C20" s="178">
        <v>22543</v>
      </c>
      <c r="D20" s="178">
        <v>23086</v>
      </c>
      <c r="E20" s="11">
        <v>23186</v>
      </c>
      <c r="F20" s="11">
        <v>24242</v>
      </c>
      <c r="G20" s="10">
        <v>24581</v>
      </c>
      <c r="H20" s="10">
        <v>24545</v>
      </c>
      <c r="I20" s="10">
        <v>24466</v>
      </c>
      <c r="J20" s="11">
        <v>25256</v>
      </c>
      <c r="K20" s="11">
        <v>24818</v>
      </c>
    </row>
    <row r="21" spans="1:15" x14ac:dyDescent="0.25">
      <c r="A21" s="6" t="s">
        <v>44</v>
      </c>
      <c r="B21" s="486"/>
      <c r="C21" s="298">
        <v>22419</v>
      </c>
      <c r="D21" s="298">
        <v>22944</v>
      </c>
      <c r="E21" s="298">
        <v>22849</v>
      </c>
      <c r="F21" s="298">
        <v>23811</v>
      </c>
      <c r="G21" s="10">
        <f>G20-G25</f>
        <v>24136</v>
      </c>
      <c r="H21" s="10">
        <f t="shared" ref="H21:K21" si="0">H20-H25</f>
        <v>24092</v>
      </c>
      <c r="I21" s="10">
        <f t="shared" si="0"/>
        <v>23998</v>
      </c>
      <c r="J21" s="10">
        <f t="shared" si="0"/>
        <v>24763</v>
      </c>
      <c r="K21" s="10">
        <f t="shared" si="0"/>
        <v>24295</v>
      </c>
      <c r="L21" s="215"/>
      <c r="M21" s="215"/>
      <c r="N21" s="215"/>
      <c r="O21" s="215"/>
    </row>
    <row r="22" spans="1:15" x14ac:dyDescent="0.25">
      <c r="A22" s="6" t="s">
        <v>45</v>
      </c>
      <c r="B22" s="486"/>
      <c r="C22" s="12">
        <f t="shared" ref="C22:F22" si="1">C21/C20</f>
        <v>0.99449940114447943</v>
      </c>
      <c r="D22" s="12">
        <f t="shared" si="1"/>
        <v>0.99384908602616306</v>
      </c>
      <c r="E22" s="12">
        <f t="shared" si="1"/>
        <v>0.98546536703182952</v>
      </c>
      <c r="F22" s="12">
        <f t="shared" si="1"/>
        <v>0.98222093886643014</v>
      </c>
      <c r="G22" s="12">
        <f>G21/G20</f>
        <v>0.98189658679467884</v>
      </c>
      <c r="H22" s="12">
        <f t="shared" ref="H22:K22" si="2">H21/H20</f>
        <v>0.98154410266856795</v>
      </c>
      <c r="I22" s="12">
        <f t="shared" si="2"/>
        <v>0.9808714133900106</v>
      </c>
      <c r="J22" s="12">
        <f t="shared" si="2"/>
        <v>0.98047988596769087</v>
      </c>
      <c r="K22" s="12">
        <f t="shared" si="2"/>
        <v>0.97892658554275125</v>
      </c>
      <c r="L22" s="215"/>
      <c r="M22" s="215"/>
      <c r="N22" s="215"/>
      <c r="O22" s="215"/>
    </row>
    <row r="23" spans="1:15" x14ac:dyDescent="0.25">
      <c r="A23" s="6" t="s">
        <v>46</v>
      </c>
      <c r="B23" s="486"/>
      <c r="C23" s="486">
        <v>0</v>
      </c>
      <c r="D23" s="486">
        <v>0</v>
      </c>
      <c r="E23" s="486">
        <v>0</v>
      </c>
      <c r="F23" s="486">
        <v>0</v>
      </c>
      <c r="G23" s="10">
        <v>0</v>
      </c>
      <c r="H23" s="10">
        <v>0</v>
      </c>
      <c r="I23" s="10">
        <v>0</v>
      </c>
      <c r="J23" s="372">
        <v>0</v>
      </c>
      <c r="K23" s="372">
        <v>0</v>
      </c>
      <c r="L23" s="215"/>
      <c r="M23" s="215"/>
      <c r="N23" s="215"/>
      <c r="O23" s="215"/>
    </row>
    <row r="24" spans="1:15" x14ac:dyDescent="0.25">
      <c r="A24" s="6" t="s">
        <v>47</v>
      </c>
      <c r="B24" s="486"/>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c r="L24" s="215"/>
      <c r="M24" s="215"/>
      <c r="N24" s="215"/>
      <c r="O24" s="215"/>
    </row>
    <row r="25" spans="1:15" x14ac:dyDescent="0.25">
      <c r="A25" s="6" t="s">
        <v>48</v>
      </c>
      <c r="B25" s="486"/>
      <c r="C25" s="486">
        <v>124</v>
      </c>
      <c r="D25" s="486">
        <v>142</v>
      </c>
      <c r="E25" s="486">
        <v>337</v>
      </c>
      <c r="F25" s="486">
        <v>431</v>
      </c>
      <c r="G25" s="10">
        <v>445</v>
      </c>
      <c r="H25" s="10">
        <v>453</v>
      </c>
      <c r="I25" s="10">
        <v>468</v>
      </c>
      <c r="J25" s="372">
        <v>493</v>
      </c>
      <c r="K25" s="372">
        <v>523</v>
      </c>
      <c r="L25" s="215"/>
      <c r="M25" s="215"/>
      <c r="N25" s="215"/>
      <c r="O25" s="215"/>
    </row>
    <row r="26" spans="1:15" x14ac:dyDescent="0.25">
      <c r="A26" s="6" t="s">
        <v>49</v>
      </c>
      <c r="B26" s="486"/>
      <c r="C26" s="12">
        <f t="shared" ref="C26:F26" si="5">C25/C20</f>
        <v>5.5005988555205604E-3</v>
      </c>
      <c r="D26" s="12">
        <f t="shared" si="5"/>
        <v>6.1509139738369573E-3</v>
      </c>
      <c r="E26" s="12">
        <f t="shared" si="5"/>
        <v>1.4534632968170447E-2</v>
      </c>
      <c r="F26" s="12">
        <f t="shared" si="5"/>
        <v>1.7779061133569838E-2</v>
      </c>
      <c r="G26" s="12">
        <f>G25/G20</f>
        <v>1.8103413205321182E-2</v>
      </c>
      <c r="H26" s="12">
        <f t="shared" ref="H26:J26" si="6">H25/H20</f>
        <v>1.8455897331432065E-2</v>
      </c>
      <c r="I26" s="12">
        <f t="shared" si="6"/>
        <v>1.9128586609989374E-2</v>
      </c>
      <c r="J26" s="12">
        <f t="shared" si="6"/>
        <v>1.9520114032309153E-2</v>
      </c>
      <c r="K26" s="12">
        <f>K25/K20</f>
        <v>2.1073414457248772E-2</v>
      </c>
      <c r="L26" s="215"/>
      <c r="M26" s="215"/>
      <c r="N26" s="215"/>
      <c r="O26" s="215"/>
    </row>
    <row r="27" spans="1:15" x14ac:dyDescent="0.25">
      <c r="A27" s="7" t="s">
        <v>50</v>
      </c>
      <c r="B27" s="486"/>
      <c r="C27" s="486"/>
      <c r="D27" s="486"/>
      <c r="E27" s="486"/>
      <c r="F27" s="486"/>
      <c r="G27" s="677" t="s">
        <v>51</v>
      </c>
      <c r="H27" s="677"/>
      <c r="I27" s="677"/>
      <c r="J27" s="677"/>
      <c r="K27" s="677"/>
      <c r="L27" s="215"/>
      <c r="M27" s="215"/>
      <c r="N27" s="215"/>
      <c r="O27" s="215"/>
    </row>
    <row r="28" spans="1:15" x14ac:dyDescent="0.25">
      <c r="A28" s="15" t="s">
        <v>52</v>
      </c>
      <c r="B28" s="16" t="s">
        <v>2</v>
      </c>
      <c r="C28" s="433" t="s">
        <v>4089</v>
      </c>
      <c r="D28" s="433" t="s">
        <v>4088</v>
      </c>
      <c r="E28" s="433" t="s">
        <v>4087</v>
      </c>
      <c r="F28" s="434" t="s">
        <v>2110</v>
      </c>
      <c r="G28" s="433" t="s">
        <v>2073</v>
      </c>
      <c r="H28" s="433" t="s">
        <v>2074</v>
      </c>
      <c r="I28" s="433" t="s">
        <v>2075</v>
      </c>
      <c r="J28" s="433" t="s">
        <v>2076</v>
      </c>
      <c r="K28" s="434" t="s">
        <v>2077</v>
      </c>
      <c r="L28" s="215"/>
      <c r="M28" s="215"/>
      <c r="N28" s="215"/>
      <c r="O28" s="215"/>
    </row>
    <row r="29" spans="1:15" x14ac:dyDescent="0.25">
      <c r="A29" t="s">
        <v>9508</v>
      </c>
      <c r="B29" s="409"/>
      <c r="C29" s="134">
        <v>384</v>
      </c>
      <c r="D29" s="134">
        <v>370</v>
      </c>
      <c r="E29" s="134">
        <v>294</v>
      </c>
      <c r="F29" s="134">
        <v>296</v>
      </c>
      <c r="G29" s="215">
        <v>311</v>
      </c>
      <c r="H29" s="215">
        <v>332</v>
      </c>
      <c r="I29" s="215">
        <v>295</v>
      </c>
      <c r="J29" s="215">
        <v>255</v>
      </c>
      <c r="K29" s="215">
        <v>368</v>
      </c>
      <c r="L29" s="215"/>
      <c r="M29" s="338"/>
      <c r="N29" s="338"/>
      <c r="O29" s="338"/>
    </row>
    <row r="30" spans="1:15" x14ac:dyDescent="0.25">
      <c r="A30" t="s">
        <v>9509</v>
      </c>
      <c r="B30" s="409"/>
      <c r="C30" s="134">
        <v>10100</v>
      </c>
      <c r="D30" s="134">
        <v>10407</v>
      </c>
      <c r="E30" s="134">
        <v>10958</v>
      </c>
      <c r="F30" s="134">
        <v>11018</v>
      </c>
      <c r="G30" s="215">
        <v>11379</v>
      </c>
      <c r="H30" s="215">
        <v>11642</v>
      </c>
      <c r="I30" s="215">
        <v>11558</v>
      </c>
      <c r="J30" s="215">
        <v>12187</v>
      </c>
      <c r="K30" s="215">
        <v>11412</v>
      </c>
      <c r="L30" s="215"/>
      <c r="M30" s="338"/>
      <c r="N30" s="338"/>
      <c r="O30" s="338"/>
    </row>
    <row r="31" spans="1:15" x14ac:dyDescent="0.25">
      <c r="A31" t="s">
        <v>1891</v>
      </c>
      <c r="B31" s="409"/>
      <c r="C31" s="134">
        <v>4590</v>
      </c>
      <c r="D31" s="134">
        <v>4803</v>
      </c>
      <c r="E31" s="134">
        <v>4635</v>
      </c>
      <c r="F31" s="134">
        <v>4969</v>
      </c>
      <c r="G31" s="215">
        <v>5078</v>
      </c>
      <c r="H31" s="215">
        <v>5079</v>
      </c>
      <c r="I31" s="215">
        <v>5467</v>
      </c>
      <c r="J31" s="215">
        <v>5620</v>
      </c>
      <c r="K31" s="215">
        <v>5908</v>
      </c>
      <c r="L31" s="215"/>
      <c r="M31" s="338"/>
      <c r="N31" s="338"/>
      <c r="O31" s="338"/>
    </row>
    <row r="32" spans="1:15" x14ac:dyDescent="0.25">
      <c r="A32" t="s">
        <v>9510</v>
      </c>
      <c r="B32" s="409"/>
      <c r="C32" s="134">
        <v>3345</v>
      </c>
      <c r="D32" s="134">
        <v>3298</v>
      </c>
      <c r="E32" s="134">
        <v>3080</v>
      </c>
      <c r="F32" s="134">
        <v>3507</v>
      </c>
      <c r="G32" s="215">
        <v>3595</v>
      </c>
      <c r="H32" s="215">
        <v>3410</v>
      </c>
      <c r="I32" s="215">
        <v>3162</v>
      </c>
      <c r="J32" s="215">
        <v>3328</v>
      </c>
      <c r="K32" s="215">
        <v>3288</v>
      </c>
      <c r="L32" s="215"/>
      <c r="M32" s="338"/>
      <c r="N32" s="338"/>
      <c r="O32" s="338"/>
    </row>
    <row r="33" spans="1:16" x14ac:dyDescent="0.25">
      <c r="A33" t="s">
        <v>9511</v>
      </c>
      <c r="B33" s="409"/>
      <c r="C33" s="134">
        <v>1954</v>
      </c>
      <c r="D33" s="134">
        <v>1982</v>
      </c>
      <c r="E33" s="134">
        <v>1876</v>
      </c>
      <c r="F33" s="134">
        <v>1948</v>
      </c>
      <c r="G33" s="215">
        <v>1810</v>
      </c>
      <c r="H33" s="215">
        <v>1655</v>
      </c>
      <c r="I33" s="215">
        <v>1622</v>
      </c>
      <c r="J33" s="215">
        <v>1522</v>
      </c>
      <c r="K33" s="215">
        <v>1509</v>
      </c>
      <c r="L33" s="215"/>
      <c r="M33" s="338"/>
      <c r="N33" s="338"/>
      <c r="O33" s="338"/>
    </row>
    <row r="34" spans="1:16" x14ac:dyDescent="0.25">
      <c r="A34" t="s">
        <v>9512</v>
      </c>
      <c r="B34" s="409"/>
      <c r="C34" s="134">
        <v>2046</v>
      </c>
      <c r="D34" s="134">
        <v>2084</v>
      </c>
      <c r="E34" s="134">
        <v>2006</v>
      </c>
      <c r="F34" s="134">
        <v>2073</v>
      </c>
      <c r="G34" s="215">
        <v>1963</v>
      </c>
      <c r="H34" s="215">
        <v>1974</v>
      </c>
      <c r="I34" s="215">
        <v>1894</v>
      </c>
      <c r="J34" s="215">
        <v>1851</v>
      </c>
      <c r="K34" s="215">
        <v>1810</v>
      </c>
      <c r="L34" s="215"/>
      <c r="M34" s="338"/>
      <c r="N34" s="338"/>
      <c r="O34" s="338"/>
    </row>
    <row r="35" spans="1:16" x14ac:dyDescent="0.25">
      <c r="A35" t="s">
        <v>1522</v>
      </c>
      <c r="B35" s="409"/>
      <c r="C35" s="134">
        <v>124</v>
      </c>
      <c r="D35" s="134">
        <v>142</v>
      </c>
      <c r="E35" s="134">
        <v>337</v>
      </c>
      <c r="F35" s="134">
        <v>431</v>
      </c>
      <c r="G35" s="215">
        <v>445</v>
      </c>
      <c r="H35" s="215">
        <v>453</v>
      </c>
      <c r="I35" s="215">
        <v>468</v>
      </c>
      <c r="J35" s="215">
        <v>493</v>
      </c>
      <c r="K35" s="215">
        <v>523</v>
      </c>
      <c r="L35" s="215"/>
      <c r="M35" s="338"/>
      <c r="N35" s="338"/>
      <c r="O35" s="338"/>
    </row>
    <row r="36" spans="1:16" x14ac:dyDescent="0.25">
      <c r="A36" s="19" t="s">
        <v>1440</v>
      </c>
      <c r="B36" s="409"/>
      <c r="C36" s="380">
        <v>22543</v>
      </c>
      <c r="D36" s="380">
        <v>23086</v>
      </c>
      <c r="E36" s="380">
        <v>23186</v>
      </c>
      <c r="F36" s="380">
        <v>24242</v>
      </c>
      <c r="G36" s="226">
        <v>24581</v>
      </c>
      <c r="H36" s="226">
        <v>24545</v>
      </c>
      <c r="I36" s="226">
        <v>24466</v>
      </c>
      <c r="J36" s="226">
        <v>25256</v>
      </c>
      <c r="K36" s="226">
        <v>24818</v>
      </c>
      <c r="L36" s="215"/>
      <c r="M36" s="338"/>
      <c r="N36" s="338"/>
      <c r="O36" s="338"/>
    </row>
    <row r="37" spans="1:16" x14ac:dyDescent="0.25">
      <c r="A37" s="419"/>
      <c r="B37" s="409"/>
      <c r="C37" s="409"/>
      <c r="D37" s="409"/>
      <c r="E37" s="409"/>
      <c r="F37" s="409"/>
      <c r="G37" s="18"/>
      <c r="H37" s="18"/>
      <c r="I37" s="18"/>
      <c r="J37" s="18"/>
      <c r="K37" s="18"/>
      <c r="L37" s="338"/>
      <c r="M37" s="338"/>
      <c r="N37" s="338"/>
      <c r="O37" s="338"/>
      <c r="P37" s="338"/>
    </row>
    <row r="38" spans="1:16" x14ac:dyDescent="0.25">
      <c r="A38" s="419"/>
      <c r="B38" s="409"/>
      <c r="C38" s="409"/>
      <c r="D38" s="409"/>
      <c r="E38" s="409"/>
      <c r="F38" s="409"/>
      <c r="G38" s="18"/>
      <c r="H38" s="18"/>
      <c r="I38" s="18"/>
      <c r="J38" s="18"/>
      <c r="K38" s="18"/>
      <c r="L38" s="338"/>
      <c r="M38" s="338"/>
      <c r="N38" s="338"/>
      <c r="O38" s="338"/>
      <c r="P38" s="338"/>
    </row>
    <row r="39" spans="1:16" x14ac:dyDescent="0.25">
      <c r="A39" s="419"/>
      <c r="B39" s="409"/>
      <c r="C39" s="409"/>
      <c r="D39" s="409"/>
      <c r="E39" s="409"/>
      <c r="F39" s="409"/>
      <c r="G39" s="18"/>
      <c r="H39" s="18"/>
      <c r="I39" s="18"/>
      <c r="J39" s="18"/>
      <c r="K39" s="18"/>
      <c r="L39" s="338"/>
      <c r="M39" s="338"/>
      <c r="N39" s="338"/>
      <c r="O39" s="338"/>
      <c r="P39" s="338"/>
    </row>
    <row r="40" spans="1:16" x14ac:dyDescent="0.25">
      <c r="A40" s="419"/>
      <c r="B40" s="419"/>
      <c r="C40" s="419"/>
      <c r="D40" s="419"/>
      <c r="E40" s="419"/>
      <c r="F40" s="419"/>
      <c r="G40" s="11"/>
      <c r="H40" s="11"/>
      <c r="I40" s="11"/>
      <c r="J40" s="11"/>
      <c r="K40" s="11"/>
      <c r="L40" s="338"/>
      <c r="M40" s="338"/>
      <c r="N40" s="338"/>
      <c r="O40" s="338"/>
      <c r="P40" s="338"/>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2"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FF00"/>
    <pageSetUpPr fitToPage="1"/>
  </sheetPr>
  <dimension ref="A1:O40"/>
  <sheetViews>
    <sheetView topLeftCell="A15" workbookViewId="0">
      <selection activeCell="G36" sqref="G36"/>
    </sheetView>
  </sheetViews>
  <sheetFormatPr defaultRowHeight="15" x14ac:dyDescent="0.25"/>
  <cols>
    <col min="1" max="1" width="36.85546875" customWidth="1"/>
    <col min="2" max="2" width="53.7109375" customWidth="1"/>
    <col min="3" max="11" width="12" bestFit="1" customWidth="1"/>
    <col min="15" max="15" width="22.7109375" bestFit="1" customWidth="1"/>
  </cols>
  <sheetData>
    <row r="1" spans="1:15" ht="18.75" x14ac:dyDescent="0.25">
      <c r="A1" s="404" t="s">
        <v>0</v>
      </c>
      <c r="B1" s="419"/>
      <c r="C1" s="419"/>
      <c r="D1" s="419"/>
      <c r="E1" s="419"/>
      <c r="F1" s="419"/>
      <c r="G1" s="419"/>
      <c r="H1" s="419"/>
      <c r="I1" s="3"/>
      <c r="J1" s="3"/>
      <c r="K1" s="419"/>
    </row>
    <row r="2" spans="1:15" x14ac:dyDescent="0.25">
      <c r="A2" s="419"/>
      <c r="B2" s="405"/>
      <c r="C2" s="405"/>
      <c r="D2" s="405"/>
      <c r="E2" s="405"/>
      <c r="F2" s="405"/>
      <c r="G2" s="405"/>
      <c r="H2" s="405"/>
      <c r="I2" s="405"/>
      <c r="J2" s="405"/>
      <c r="K2" s="419"/>
    </row>
    <row r="3" spans="1:15" x14ac:dyDescent="0.25">
      <c r="A3" s="5" t="s">
        <v>1</v>
      </c>
      <c r="B3" s="702" t="s">
        <v>9513</v>
      </c>
      <c r="C3" s="702"/>
      <c r="D3" s="702"/>
      <c r="E3" s="702"/>
      <c r="F3" s="702"/>
      <c r="G3" s="702"/>
      <c r="H3" s="702"/>
      <c r="I3" s="702"/>
      <c r="J3" s="702"/>
      <c r="K3" s="702"/>
    </row>
    <row r="4" spans="1:15" x14ac:dyDescent="0.25">
      <c r="A4" s="6" t="s">
        <v>2</v>
      </c>
      <c r="B4" s="699" t="s">
        <v>9514</v>
      </c>
      <c r="C4" s="699"/>
      <c r="D4" s="699"/>
      <c r="E4" s="699"/>
      <c r="F4" s="699"/>
      <c r="G4" s="699"/>
      <c r="H4" s="699"/>
      <c r="I4" s="699"/>
      <c r="J4" s="699"/>
      <c r="K4" s="699"/>
    </row>
    <row r="5" spans="1:15" x14ac:dyDescent="0.25">
      <c r="A5" s="6" t="s">
        <v>5</v>
      </c>
      <c r="B5" s="699" t="s">
        <v>16</v>
      </c>
      <c r="C5" s="699"/>
      <c r="D5" s="699"/>
      <c r="E5" s="699"/>
      <c r="F5" s="699"/>
      <c r="G5" s="699"/>
      <c r="H5" s="699"/>
      <c r="I5" s="699"/>
      <c r="J5" s="699"/>
      <c r="K5" s="699"/>
      <c r="N5" s="331" t="s">
        <v>57</v>
      </c>
      <c r="O5" s="331" t="s">
        <v>2</v>
      </c>
    </row>
    <row r="6" spans="1:15" x14ac:dyDescent="0.25">
      <c r="A6" s="6" t="s">
        <v>8</v>
      </c>
      <c r="B6" s="703" t="s">
        <v>9</v>
      </c>
      <c r="C6" s="703"/>
      <c r="D6" s="703"/>
      <c r="E6" s="703"/>
      <c r="F6" s="703"/>
      <c r="G6" s="699"/>
      <c r="H6" s="699"/>
      <c r="I6" s="699"/>
      <c r="J6" s="699"/>
      <c r="K6" s="699"/>
      <c r="N6">
        <v>0</v>
      </c>
      <c r="O6" t="s">
        <v>1891</v>
      </c>
    </row>
    <row r="7" spans="1:15" x14ac:dyDescent="0.25">
      <c r="A7" s="6" t="s">
        <v>11</v>
      </c>
      <c r="B7" s="689" t="s">
        <v>9459</v>
      </c>
      <c r="C7" s="689"/>
      <c r="D7" s="689"/>
      <c r="E7" s="689"/>
      <c r="F7" s="689"/>
      <c r="G7" s="688"/>
      <c r="H7" s="688"/>
      <c r="I7" s="688"/>
      <c r="J7" s="688"/>
      <c r="K7" s="688"/>
      <c r="N7">
        <v>1</v>
      </c>
      <c r="O7" t="s">
        <v>9509</v>
      </c>
    </row>
    <row r="8" spans="1:15" x14ac:dyDescent="0.25">
      <c r="A8" s="6" t="s">
        <v>13</v>
      </c>
      <c r="B8" s="703" t="s">
        <v>9</v>
      </c>
      <c r="C8" s="703"/>
      <c r="D8" s="703"/>
      <c r="E8" s="703"/>
      <c r="F8" s="703"/>
      <c r="G8" s="699"/>
      <c r="H8" s="699"/>
      <c r="I8" s="699"/>
      <c r="J8" s="699"/>
      <c r="K8" s="699"/>
      <c r="N8">
        <v>2</v>
      </c>
      <c r="O8" t="s">
        <v>9510</v>
      </c>
    </row>
    <row r="9" spans="1:15" x14ac:dyDescent="0.25">
      <c r="A9" s="6" t="s">
        <v>15</v>
      </c>
      <c r="B9" s="699" t="s">
        <v>69</v>
      </c>
      <c r="C9" s="699"/>
      <c r="D9" s="699"/>
      <c r="E9" s="699"/>
      <c r="F9" s="699"/>
      <c r="G9" s="699"/>
      <c r="H9" s="699"/>
      <c r="I9" s="699"/>
      <c r="J9" s="699"/>
      <c r="K9" s="699"/>
      <c r="N9">
        <v>3</v>
      </c>
      <c r="O9" t="s">
        <v>9512</v>
      </c>
    </row>
    <row r="10" spans="1:15" x14ac:dyDescent="0.25">
      <c r="A10" s="6" t="s">
        <v>17</v>
      </c>
      <c r="B10" s="699" t="s">
        <v>18</v>
      </c>
      <c r="C10" s="699"/>
      <c r="D10" s="699"/>
      <c r="E10" s="699"/>
      <c r="F10" s="699"/>
      <c r="G10" s="699"/>
      <c r="H10" s="699"/>
      <c r="I10" s="699"/>
      <c r="J10" s="699"/>
      <c r="K10" s="699"/>
      <c r="N10">
        <v>4</v>
      </c>
      <c r="O10" t="s">
        <v>9511</v>
      </c>
    </row>
    <row r="11" spans="1:15" x14ac:dyDescent="0.25">
      <c r="A11" s="6" t="s">
        <v>19</v>
      </c>
      <c r="B11" s="699" t="s">
        <v>70</v>
      </c>
      <c r="C11" s="699"/>
      <c r="D11" s="699"/>
      <c r="E11" s="699"/>
      <c r="F11" s="699"/>
      <c r="G11" s="699"/>
      <c r="H11" s="699"/>
      <c r="I11" s="699"/>
      <c r="J11" s="699"/>
      <c r="K11" s="699"/>
      <c r="N11">
        <v>5</v>
      </c>
      <c r="O11" t="s">
        <v>9508</v>
      </c>
    </row>
    <row r="12" spans="1:15" x14ac:dyDescent="0.25">
      <c r="A12" s="6" t="s">
        <v>22</v>
      </c>
      <c r="B12" s="688" t="s">
        <v>31</v>
      </c>
      <c r="C12" s="688"/>
      <c r="D12" s="688"/>
      <c r="E12" s="688"/>
      <c r="F12" s="688"/>
      <c r="G12" s="688"/>
      <c r="H12" s="688"/>
      <c r="I12" s="688"/>
      <c r="J12" s="688"/>
      <c r="K12" s="688"/>
    </row>
    <row r="13" spans="1:15" x14ac:dyDescent="0.25">
      <c r="A13" s="6" t="s">
        <v>26</v>
      </c>
      <c r="B13" s="699" t="s">
        <v>9515</v>
      </c>
      <c r="C13" s="699"/>
      <c r="D13" s="699"/>
      <c r="E13" s="699"/>
      <c r="F13" s="699"/>
      <c r="G13" s="699"/>
      <c r="H13" s="699"/>
      <c r="I13" s="699"/>
      <c r="J13" s="699"/>
      <c r="K13" s="699"/>
    </row>
    <row r="14" spans="1:15" x14ac:dyDescent="0.25">
      <c r="A14" s="6" t="s">
        <v>28</v>
      </c>
      <c r="B14" s="688" t="s">
        <v>9516</v>
      </c>
      <c r="C14" s="688"/>
      <c r="D14" s="688"/>
      <c r="E14" s="688"/>
      <c r="F14" s="688"/>
      <c r="G14" s="688"/>
      <c r="H14" s="688"/>
      <c r="I14" s="688"/>
      <c r="J14" s="688"/>
      <c r="K14" s="688"/>
    </row>
    <row r="15" spans="1:15" x14ac:dyDescent="0.25">
      <c r="A15" s="6" t="s">
        <v>30</v>
      </c>
      <c r="B15" s="688" t="s">
        <v>9507</v>
      </c>
      <c r="C15" s="688"/>
      <c r="D15" s="688"/>
      <c r="E15" s="688"/>
      <c r="F15" s="688"/>
      <c r="G15" s="688"/>
      <c r="H15" s="688"/>
      <c r="I15" s="688"/>
      <c r="J15" s="688"/>
      <c r="K15" s="688"/>
    </row>
    <row r="16" spans="1:15" x14ac:dyDescent="0.25">
      <c r="A16" s="6" t="s">
        <v>32</v>
      </c>
      <c r="B16" s="699" t="s">
        <v>414</v>
      </c>
      <c r="C16" s="699"/>
      <c r="D16" s="699"/>
      <c r="E16" s="699"/>
      <c r="F16" s="699"/>
      <c r="G16" s="699"/>
      <c r="H16" s="699"/>
      <c r="I16" s="699"/>
      <c r="J16" s="699"/>
      <c r="K16" s="699"/>
    </row>
    <row r="17" spans="1:14" x14ac:dyDescent="0.25">
      <c r="A17" s="6" t="s">
        <v>35</v>
      </c>
      <c r="B17" s="689" t="s">
        <v>9</v>
      </c>
      <c r="C17" s="689"/>
      <c r="D17" s="689"/>
      <c r="E17" s="689"/>
      <c r="F17" s="689"/>
      <c r="G17" s="688"/>
      <c r="H17" s="688"/>
      <c r="I17" s="688"/>
      <c r="J17" s="688"/>
      <c r="K17" s="688"/>
    </row>
    <row r="18" spans="1:14" x14ac:dyDescent="0.25">
      <c r="A18" s="6" t="s">
        <v>36</v>
      </c>
      <c r="B18" s="700"/>
      <c r="C18" s="700"/>
      <c r="D18" s="700"/>
      <c r="E18" s="700"/>
      <c r="F18" s="700"/>
      <c r="G18" s="701"/>
      <c r="H18" s="701"/>
      <c r="I18" s="701"/>
      <c r="J18" s="701"/>
      <c r="K18" s="701"/>
    </row>
    <row r="19" spans="1:14"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4" x14ac:dyDescent="0.25">
      <c r="A20" s="6" t="s">
        <v>43</v>
      </c>
      <c r="B20" s="419"/>
      <c r="C20" s="178">
        <v>22543</v>
      </c>
      <c r="D20" s="178">
        <v>23086</v>
      </c>
      <c r="E20" s="11">
        <v>23186</v>
      </c>
      <c r="F20" s="11">
        <v>24242</v>
      </c>
      <c r="G20" s="10">
        <v>24581</v>
      </c>
      <c r="H20" s="10">
        <v>24545</v>
      </c>
      <c r="I20" s="10">
        <v>24466</v>
      </c>
      <c r="J20" s="11">
        <v>25256</v>
      </c>
      <c r="K20" s="11">
        <v>24818</v>
      </c>
    </row>
    <row r="21" spans="1:14" x14ac:dyDescent="0.25">
      <c r="A21" s="6" t="s">
        <v>44</v>
      </c>
      <c r="B21" s="419"/>
      <c r="C21" s="178">
        <v>22419</v>
      </c>
      <c r="D21" s="178">
        <v>22944</v>
      </c>
      <c r="E21" s="178">
        <v>22849</v>
      </c>
      <c r="F21" s="178">
        <v>23811</v>
      </c>
      <c r="G21" s="10">
        <f>G20-G25</f>
        <v>24136</v>
      </c>
      <c r="H21" s="10">
        <f t="shared" ref="H21:K21" si="0">H20-H25</f>
        <v>24092</v>
      </c>
      <c r="I21" s="10">
        <f t="shared" si="0"/>
        <v>23999</v>
      </c>
      <c r="J21" s="10">
        <f t="shared" si="0"/>
        <v>24763</v>
      </c>
      <c r="K21" s="10">
        <f t="shared" si="0"/>
        <v>24297</v>
      </c>
    </row>
    <row r="22" spans="1:14" x14ac:dyDescent="0.25">
      <c r="A22" s="6" t="s">
        <v>45</v>
      </c>
      <c r="B22" s="419"/>
      <c r="C22" s="12">
        <f t="shared" ref="C22:F22" si="1">C21/C20</f>
        <v>0.99449940114447943</v>
      </c>
      <c r="D22" s="12">
        <f t="shared" si="1"/>
        <v>0.99384908602616306</v>
      </c>
      <c r="E22" s="12">
        <f t="shared" si="1"/>
        <v>0.98546536703182952</v>
      </c>
      <c r="F22" s="12">
        <f t="shared" si="1"/>
        <v>0.98222093886643014</v>
      </c>
      <c r="G22" s="12">
        <f>G21/G20</f>
        <v>0.98189658679467884</v>
      </c>
      <c r="H22" s="12">
        <f t="shared" ref="H22:K22" si="2">H21/H20</f>
        <v>0.98154410266856795</v>
      </c>
      <c r="I22" s="12">
        <f t="shared" si="2"/>
        <v>0.98091228643832262</v>
      </c>
      <c r="J22" s="12">
        <f t="shared" si="2"/>
        <v>0.98047988596769087</v>
      </c>
      <c r="K22" s="12">
        <f t="shared" si="2"/>
        <v>0.9790071722137158</v>
      </c>
    </row>
    <row r="23" spans="1:14" x14ac:dyDescent="0.25">
      <c r="A23" s="6" t="s">
        <v>46</v>
      </c>
      <c r="B23" s="419"/>
      <c r="C23" s="419"/>
      <c r="D23" s="419"/>
      <c r="E23" s="419"/>
      <c r="F23" s="419"/>
      <c r="G23" s="10">
        <v>0</v>
      </c>
      <c r="H23" s="10">
        <v>0</v>
      </c>
      <c r="I23" s="10">
        <v>1</v>
      </c>
      <c r="J23" s="9">
        <v>0</v>
      </c>
      <c r="K23" s="9">
        <v>1</v>
      </c>
    </row>
    <row r="24" spans="1:14"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4.0873048311943103E-5</v>
      </c>
      <c r="J24" s="12">
        <f t="shared" si="4"/>
        <v>0</v>
      </c>
      <c r="K24" s="12">
        <f>K23/K20</f>
        <v>4.0293335482311224E-5</v>
      </c>
    </row>
    <row r="25" spans="1:14" x14ac:dyDescent="0.25">
      <c r="A25" s="6" t="s">
        <v>48</v>
      </c>
      <c r="B25" s="419"/>
      <c r="C25" s="419">
        <v>124</v>
      </c>
      <c r="D25" s="419">
        <v>142</v>
      </c>
      <c r="E25" s="419">
        <v>337</v>
      </c>
      <c r="F25" s="419">
        <v>431</v>
      </c>
      <c r="G25" s="10">
        <v>445</v>
      </c>
      <c r="H25" s="10">
        <v>453</v>
      </c>
      <c r="I25" s="10">
        <v>467</v>
      </c>
      <c r="J25" s="9">
        <v>493</v>
      </c>
      <c r="K25" s="9">
        <v>521</v>
      </c>
    </row>
    <row r="26" spans="1:14" x14ac:dyDescent="0.25">
      <c r="A26" s="6" t="s">
        <v>49</v>
      </c>
      <c r="B26" s="419"/>
      <c r="C26" s="12">
        <f t="shared" ref="C26:F26" si="5">C25/C20</f>
        <v>5.5005988555205604E-3</v>
      </c>
      <c r="D26" s="12">
        <f t="shared" si="5"/>
        <v>6.1509139738369573E-3</v>
      </c>
      <c r="E26" s="12">
        <f t="shared" si="5"/>
        <v>1.4534632968170447E-2</v>
      </c>
      <c r="F26" s="12">
        <f t="shared" si="5"/>
        <v>1.7779061133569838E-2</v>
      </c>
      <c r="G26" s="12">
        <f>G25/G20</f>
        <v>1.8103413205321182E-2</v>
      </c>
      <c r="H26" s="12">
        <f t="shared" ref="H26:J26" si="6">H25/H20</f>
        <v>1.8455897331432065E-2</v>
      </c>
      <c r="I26" s="12">
        <f t="shared" si="6"/>
        <v>1.9087713561677429E-2</v>
      </c>
      <c r="J26" s="12">
        <f t="shared" si="6"/>
        <v>1.9520114032309153E-2</v>
      </c>
      <c r="K26" s="12">
        <f>K25/K20</f>
        <v>2.0992827786284148E-2</v>
      </c>
    </row>
    <row r="27" spans="1:14" x14ac:dyDescent="0.25">
      <c r="A27" s="7" t="s">
        <v>50</v>
      </c>
      <c r="B27" s="419"/>
      <c r="C27" s="419"/>
      <c r="D27" s="419"/>
      <c r="E27" s="419"/>
      <c r="F27" s="419"/>
      <c r="G27" s="677" t="s">
        <v>51</v>
      </c>
      <c r="H27" s="677"/>
      <c r="I27" s="677"/>
      <c r="J27" s="677"/>
      <c r="K27" s="677"/>
    </row>
    <row r="28" spans="1:14"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4" x14ac:dyDescent="0.25">
      <c r="A29" s="167">
        <v>0</v>
      </c>
      <c r="B29" t="s">
        <v>1891</v>
      </c>
      <c r="C29" s="135">
        <v>4590</v>
      </c>
      <c r="D29" s="135">
        <v>4803</v>
      </c>
      <c r="E29" s="135">
        <v>4635</v>
      </c>
      <c r="F29" s="135">
        <v>4969</v>
      </c>
      <c r="G29" s="172">
        <v>5078</v>
      </c>
      <c r="H29" s="172">
        <v>5079</v>
      </c>
      <c r="I29" s="164">
        <v>5467</v>
      </c>
      <c r="J29" s="164">
        <v>5620</v>
      </c>
      <c r="K29" s="164">
        <v>5909</v>
      </c>
      <c r="N29" s="409"/>
    </row>
    <row r="30" spans="1:14" x14ac:dyDescent="0.25">
      <c r="A30" s="167">
        <v>1</v>
      </c>
      <c r="B30" t="s">
        <v>9509</v>
      </c>
      <c r="C30" s="135">
        <v>10100</v>
      </c>
      <c r="D30" s="135">
        <v>10407</v>
      </c>
      <c r="E30" s="135">
        <v>10958</v>
      </c>
      <c r="F30" s="135">
        <v>11018</v>
      </c>
      <c r="G30" s="172">
        <v>11379</v>
      </c>
      <c r="H30" s="172">
        <v>11642</v>
      </c>
      <c r="I30" s="164">
        <v>11558</v>
      </c>
      <c r="J30" s="164">
        <v>12187</v>
      </c>
      <c r="K30" s="164">
        <v>11412</v>
      </c>
      <c r="N30" s="409"/>
    </row>
    <row r="31" spans="1:14" x14ac:dyDescent="0.25">
      <c r="A31" s="167">
        <v>2</v>
      </c>
      <c r="B31" t="s">
        <v>9510</v>
      </c>
      <c r="C31" s="135">
        <v>3345</v>
      </c>
      <c r="D31" s="135">
        <v>3298</v>
      </c>
      <c r="E31" s="135">
        <v>3080</v>
      </c>
      <c r="F31" s="135">
        <v>3507</v>
      </c>
      <c r="G31" s="172">
        <v>3595</v>
      </c>
      <c r="H31" s="172">
        <v>3410</v>
      </c>
      <c r="I31" s="164">
        <v>3162</v>
      </c>
      <c r="J31" s="164">
        <v>3328</v>
      </c>
      <c r="K31" s="164">
        <v>3288</v>
      </c>
      <c r="N31" s="409"/>
    </row>
    <row r="32" spans="1:14" x14ac:dyDescent="0.25">
      <c r="A32" s="167">
        <v>3</v>
      </c>
      <c r="B32" t="s">
        <v>9512</v>
      </c>
      <c r="C32" s="135">
        <v>2046</v>
      </c>
      <c r="D32" s="135">
        <v>2084</v>
      </c>
      <c r="E32" s="135">
        <v>2006</v>
      </c>
      <c r="F32" s="135">
        <v>2073</v>
      </c>
      <c r="G32" s="172">
        <v>1963</v>
      </c>
      <c r="H32" s="172">
        <v>1974</v>
      </c>
      <c r="I32" s="164">
        <v>1894</v>
      </c>
      <c r="J32" s="164">
        <v>1851</v>
      </c>
      <c r="K32" s="164">
        <v>1810</v>
      </c>
      <c r="N32" s="409"/>
    </row>
    <row r="33" spans="1:14" x14ac:dyDescent="0.25">
      <c r="A33" s="167">
        <v>4</v>
      </c>
      <c r="B33" t="s">
        <v>9511</v>
      </c>
      <c r="C33" s="135">
        <v>1954</v>
      </c>
      <c r="D33" s="135">
        <v>1982</v>
      </c>
      <c r="E33" s="135">
        <v>1876</v>
      </c>
      <c r="F33" s="135">
        <v>1948</v>
      </c>
      <c r="G33" s="172">
        <v>1810</v>
      </c>
      <c r="H33" s="172">
        <v>1655</v>
      </c>
      <c r="I33" s="164">
        <v>1622</v>
      </c>
      <c r="J33" s="164">
        <v>1522</v>
      </c>
      <c r="K33" s="164">
        <v>1509</v>
      </c>
      <c r="N33" s="409"/>
    </row>
    <row r="34" spans="1:14" x14ac:dyDescent="0.25">
      <c r="A34" s="167">
        <v>5</v>
      </c>
      <c r="B34" t="s">
        <v>9508</v>
      </c>
      <c r="C34" s="135">
        <v>384</v>
      </c>
      <c r="D34" s="135">
        <v>370</v>
      </c>
      <c r="E34" s="135">
        <v>294</v>
      </c>
      <c r="F34" s="135">
        <v>296</v>
      </c>
      <c r="G34" s="172">
        <v>311</v>
      </c>
      <c r="H34" s="172">
        <v>332</v>
      </c>
      <c r="I34" s="164">
        <v>295</v>
      </c>
      <c r="J34" s="164">
        <v>255</v>
      </c>
      <c r="K34" s="164">
        <v>368</v>
      </c>
      <c r="N34" s="409"/>
    </row>
    <row r="35" spans="1:14" x14ac:dyDescent="0.25">
      <c r="A35" s="167" t="s">
        <v>9517</v>
      </c>
      <c r="B35" s="409" t="s">
        <v>1530</v>
      </c>
      <c r="C35" s="134"/>
      <c r="D35" s="134"/>
      <c r="E35" s="134"/>
      <c r="F35" s="134"/>
      <c r="G35" s="217"/>
      <c r="H35" s="217"/>
      <c r="I35" s="338">
        <v>1</v>
      </c>
      <c r="J35" s="338"/>
      <c r="K35" s="338"/>
      <c r="N35" s="409"/>
    </row>
    <row r="36" spans="1:14" x14ac:dyDescent="0.25">
      <c r="A36" s="167" t="s">
        <v>9518</v>
      </c>
      <c r="B36" s="409" t="s">
        <v>1530</v>
      </c>
      <c r="C36" s="373"/>
      <c r="D36" s="373"/>
      <c r="E36" s="373"/>
      <c r="F36" s="373"/>
      <c r="G36" s="574"/>
      <c r="H36" s="574"/>
      <c r="I36" s="527"/>
      <c r="J36" s="527"/>
      <c r="K36" s="527">
        <v>1</v>
      </c>
      <c r="L36" s="292"/>
    </row>
    <row r="37" spans="1:14" x14ac:dyDescent="0.25">
      <c r="A37" s="167" t="s">
        <v>1522</v>
      </c>
      <c r="B37" s="409" t="s">
        <v>1439</v>
      </c>
      <c r="C37" s="373">
        <v>124</v>
      </c>
      <c r="D37" s="373">
        <v>142</v>
      </c>
      <c r="E37" s="373">
        <v>337</v>
      </c>
      <c r="F37" s="373">
        <v>431</v>
      </c>
      <c r="G37" s="574">
        <v>445</v>
      </c>
      <c r="H37" s="574">
        <v>453</v>
      </c>
      <c r="I37" s="527">
        <v>467</v>
      </c>
      <c r="J37" s="527">
        <v>493</v>
      </c>
      <c r="K37" s="527">
        <v>521</v>
      </c>
      <c r="L37" s="292"/>
    </row>
    <row r="38" spans="1:14" x14ac:dyDescent="0.25">
      <c r="A38" s="19" t="s">
        <v>1440</v>
      </c>
      <c r="B38" s="409"/>
      <c r="C38" s="442">
        <v>22543</v>
      </c>
      <c r="D38" s="442">
        <v>23086</v>
      </c>
      <c r="E38" s="442">
        <v>23186</v>
      </c>
      <c r="F38" s="442">
        <v>24242</v>
      </c>
      <c r="G38" s="573">
        <v>24581</v>
      </c>
      <c r="H38" s="573">
        <v>24545</v>
      </c>
      <c r="I38" s="564">
        <v>24466</v>
      </c>
      <c r="J38" s="564">
        <v>25256</v>
      </c>
      <c r="K38" s="564">
        <v>24818</v>
      </c>
      <c r="L38" s="292"/>
    </row>
    <row r="39" spans="1:14" x14ac:dyDescent="0.25">
      <c r="A39" s="419"/>
      <c r="B39" s="409"/>
      <c r="C39" s="394"/>
      <c r="D39" s="394"/>
      <c r="E39" s="394"/>
      <c r="F39" s="394"/>
      <c r="G39" s="10"/>
      <c r="H39" s="242"/>
      <c r="I39" s="242"/>
      <c r="J39" s="242"/>
      <c r="K39" s="242"/>
      <c r="L39" s="292"/>
    </row>
    <row r="40" spans="1:14" x14ac:dyDescent="0.25">
      <c r="A40" s="419"/>
      <c r="B40" s="419"/>
      <c r="C40" s="3"/>
      <c r="D40" s="3"/>
      <c r="E40" s="3"/>
      <c r="F40" s="3"/>
      <c r="G40" s="242"/>
      <c r="H40" s="242"/>
      <c r="I40" s="242"/>
      <c r="J40" s="242"/>
      <c r="K40" s="242"/>
      <c r="L40" s="292"/>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7"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FF00"/>
    <pageSetUpPr fitToPage="1"/>
  </sheetPr>
  <dimension ref="A1:K32"/>
  <sheetViews>
    <sheetView topLeftCell="A9" workbookViewId="0">
      <selection activeCell="A30" sqref="A30:XFD30"/>
    </sheetView>
  </sheetViews>
  <sheetFormatPr defaultRowHeight="15" x14ac:dyDescent="0.25"/>
  <cols>
    <col min="1" max="1" width="36.85546875" customWidth="1"/>
    <col min="2" max="2" width="53.7109375" customWidth="1"/>
    <col min="3" max="11" width="12" bestFit="1" customWidth="1"/>
  </cols>
  <sheetData>
    <row r="1" spans="1:11" ht="18.75" x14ac:dyDescent="0.25">
      <c r="A1" s="404" t="s">
        <v>0</v>
      </c>
      <c r="B1" s="419"/>
      <c r="C1" s="419"/>
      <c r="D1" s="419"/>
      <c r="E1" s="419"/>
      <c r="F1" s="419"/>
      <c r="G1" s="451"/>
      <c r="H1" s="419"/>
      <c r="I1" s="3"/>
      <c r="J1" s="3"/>
      <c r="K1" s="419"/>
    </row>
    <row r="2" spans="1:11" x14ac:dyDescent="0.25">
      <c r="A2" s="419"/>
      <c r="B2" s="405"/>
      <c r="C2" s="405"/>
      <c r="D2" s="405"/>
      <c r="E2" s="405"/>
      <c r="F2" s="405"/>
      <c r="G2" s="405"/>
      <c r="H2" s="405"/>
      <c r="I2" s="405"/>
      <c r="J2" s="405"/>
      <c r="K2" s="419"/>
    </row>
    <row r="3" spans="1:11" x14ac:dyDescent="0.25">
      <c r="A3" s="5" t="s">
        <v>1</v>
      </c>
      <c r="B3" s="702" t="s">
        <v>9519</v>
      </c>
      <c r="C3" s="702"/>
      <c r="D3" s="702"/>
      <c r="E3" s="702"/>
      <c r="F3" s="702"/>
      <c r="G3" s="702"/>
      <c r="H3" s="702"/>
      <c r="I3" s="702"/>
      <c r="J3" s="702"/>
      <c r="K3" s="702"/>
    </row>
    <row r="4" spans="1:11" x14ac:dyDescent="0.25">
      <c r="A4" s="6" t="s">
        <v>2</v>
      </c>
      <c r="B4" s="699" t="s">
        <v>9520</v>
      </c>
      <c r="C4" s="699"/>
      <c r="D4" s="699"/>
      <c r="E4" s="699"/>
      <c r="F4" s="699"/>
      <c r="G4" s="699"/>
      <c r="H4" s="699"/>
      <c r="I4" s="699"/>
      <c r="J4" s="699"/>
      <c r="K4" s="699"/>
    </row>
    <row r="5" spans="1:11" x14ac:dyDescent="0.25">
      <c r="A5" s="6" t="s">
        <v>5</v>
      </c>
      <c r="B5" s="699" t="s">
        <v>1932</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9449</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ht="30" customHeight="1" x14ac:dyDescent="0.25">
      <c r="A9" s="113" t="s">
        <v>15</v>
      </c>
      <c r="B9" s="706" t="s">
        <v>9521</v>
      </c>
      <c r="C9" s="706"/>
      <c r="D9" s="706"/>
      <c r="E9" s="706"/>
      <c r="F9" s="706"/>
      <c r="G9" s="706"/>
      <c r="H9" s="706"/>
      <c r="I9" s="706"/>
      <c r="J9" s="706"/>
      <c r="K9" s="706"/>
    </row>
    <row r="10" spans="1:11" x14ac:dyDescent="0.25">
      <c r="A10" s="6" t="s">
        <v>17</v>
      </c>
      <c r="B10" s="699" t="s">
        <v>9522</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9523</v>
      </c>
      <c r="C14" s="688"/>
      <c r="D14" s="688"/>
      <c r="E14" s="688"/>
      <c r="F14" s="688"/>
      <c r="G14" s="688"/>
      <c r="H14" s="688"/>
      <c r="I14" s="688"/>
      <c r="J14" s="688"/>
      <c r="K14" s="688"/>
    </row>
    <row r="15" spans="1:11" x14ac:dyDescent="0.25">
      <c r="A15" s="6" t="s">
        <v>30</v>
      </c>
      <c r="B15" s="689" t="s">
        <v>9</v>
      </c>
      <c r="C15" s="689"/>
      <c r="D15" s="689"/>
      <c r="E15" s="689"/>
      <c r="F15" s="689"/>
      <c r="G15" s="688"/>
      <c r="H15" s="688"/>
      <c r="I15" s="688"/>
      <c r="J15" s="688"/>
      <c r="K15" s="688"/>
    </row>
    <row r="16" spans="1:11" x14ac:dyDescent="0.25">
      <c r="A16" s="6" t="s">
        <v>32</v>
      </c>
      <c r="B16" s="699" t="s">
        <v>415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689" t="s">
        <v>9524</v>
      </c>
      <c r="C18" s="689"/>
      <c r="D18" s="689"/>
      <c r="E18" s="689"/>
      <c r="F18" s="689"/>
      <c r="G18" s="688"/>
      <c r="H18" s="688"/>
      <c r="I18" s="688"/>
      <c r="J18" s="688"/>
      <c r="K18" s="688"/>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419">
        <v>0</v>
      </c>
      <c r="D21" s="419">
        <v>0</v>
      </c>
      <c r="E21" s="419">
        <v>109</v>
      </c>
      <c r="F21" s="419">
        <v>1468</v>
      </c>
      <c r="G21" s="10">
        <f>G20-G25</f>
        <v>1895</v>
      </c>
      <c r="H21" s="10">
        <f t="shared" ref="H21:K21" si="0">H20-H25</f>
        <v>1772</v>
      </c>
      <c r="I21" s="10">
        <f t="shared" si="0"/>
        <v>2579</v>
      </c>
      <c r="J21" s="10">
        <f t="shared" si="0"/>
        <v>2956</v>
      </c>
      <c r="K21" s="10">
        <f t="shared" si="0"/>
        <v>1893</v>
      </c>
    </row>
    <row r="22" spans="1:11" x14ac:dyDescent="0.25">
      <c r="A22" s="6" t="s">
        <v>45</v>
      </c>
      <c r="B22" s="419"/>
      <c r="C22" s="12">
        <f t="shared" ref="C22:F22" si="1">C21/C20</f>
        <v>0</v>
      </c>
      <c r="D22" s="12">
        <f t="shared" si="1"/>
        <v>0</v>
      </c>
      <c r="E22" s="12">
        <f t="shared" si="1"/>
        <v>4.7011127404468214E-3</v>
      </c>
      <c r="F22" s="12">
        <f t="shared" si="1"/>
        <v>6.0556059731045296E-2</v>
      </c>
      <c r="G22" s="12">
        <f>G21/G20</f>
        <v>7.7092062975468861E-2</v>
      </c>
      <c r="H22" s="12">
        <f t="shared" ref="H22:K22" si="2">H21/H20</f>
        <v>7.2193929517213276E-2</v>
      </c>
      <c r="I22" s="12">
        <f t="shared" si="2"/>
        <v>0.10541159159650126</v>
      </c>
      <c r="J22" s="12">
        <f t="shared" si="2"/>
        <v>0.11704149509027557</v>
      </c>
      <c r="K22" s="12">
        <f t="shared" si="2"/>
        <v>7.6275284068015148E-2</v>
      </c>
    </row>
    <row r="23" spans="1:11" x14ac:dyDescent="0.25">
      <c r="A23" s="6" t="s">
        <v>46</v>
      </c>
      <c r="B23" s="419"/>
      <c r="C23" s="419">
        <v>0</v>
      </c>
      <c r="D23" s="419">
        <v>0</v>
      </c>
      <c r="E23" s="419">
        <v>0</v>
      </c>
      <c r="F23" s="419">
        <v>0</v>
      </c>
      <c r="G23" s="10">
        <v>3</v>
      </c>
      <c r="H23" s="10">
        <v>1</v>
      </c>
      <c r="I23" s="10">
        <v>15</v>
      </c>
      <c r="J23" s="9">
        <v>34</v>
      </c>
      <c r="K23" s="9">
        <v>17</v>
      </c>
    </row>
    <row r="24" spans="1:11" x14ac:dyDescent="0.25">
      <c r="A24" s="6" t="s">
        <v>47</v>
      </c>
      <c r="B24" s="419"/>
      <c r="C24" s="12">
        <f t="shared" ref="C24:F24" si="3">C23/C20</f>
        <v>0</v>
      </c>
      <c r="D24" s="12">
        <f t="shared" si="3"/>
        <v>0</v>
      </c>
      <c r="E24" s="12">
        <f t="shared" si="3"/>
        <v>0</v>
      </c>
      <c r="F24" s="12">
        <f t="shared" si="3"/>
        <v>0</v>
      </c>
      <c r="G24" s="12">
        <f>G23/G20</f>
        <v>1.2204548228306415E-4</v>
      </c>
      <c r="H24" s="12">
        <f t="shared" ref="H24:J24" si="4">H23/H20</f>
        <v>4.074149521287431E-5</v>
      </c>
      <c r="I24" s="12">
        <f t="shared" si="4"/>
        <v>6.1309572467914658E-4</v>
      </c>
      <c r="J24" s="12">
        <f t="shared" si="4"/>
        <v>1.3462147608489072E-3</v>
      </c>
      <c r="K24" s="12">
        <f>K23/K20</f>
        <v>6.8498670319929085E-4</v>
      </c>
    </row>
    <row r="25" spans="1:11" x14ac:dyDescent="0.25">
      <c r="A25" s="6" t="s">
        <v>48</v>
      </c>
      <c r="B25" s="419"/>
      <c r="C25" s="419">
        <v>22543</v>
      </c>
      <c r="D25" s="419">
        <v>23086</v>
      </c>
      <c r="E25" s="419">
        <v>23077</v>
      </c>
      <c r="F25" s="419">
        <v>22774</v>
      </c>
      <c r="G25" s="10">
        <v>22686</v>
      </c>
      <c r="H25" s="10">
        <v>22773</v>
      </c>
      <c r="I25" s="10">
        <v>21887</v>
      </c>
      <c r="J25" s="9">
        <v>22300</v>
      </c>
      <c r="K25" s="9">
        <v>22925</v>
      </c>
    </row>
    <row r="26" spans="1:11" x14ac:dyDescent="0.25">
      <c r="A26" s="6" t="s">
        <v>49</v>
      </c>
      <c r="B26" s="419"/>
      <c r="C26" s="12">
        <f t="shared" ref="C26:F26" si="5">C25/C20</f>
        <v>1</v>
      </c>
      <c r="D26" s="12">
        <f t="shared" si="5"/>
        <v>1</v>
      </c>
      <c r="E26" s="12">
        <f t="shared" si="5"/>
        <v>0.99529888725955318</v>
      </c>
      <c r="F26" s="12">
        <f t="shared" si="5"/>
        <v>0.93944394026895472</v>
      </c>
      <c r="G26" s="12">
        <f>G25/G20</f>
        <v>0.92290793702453111</v>
      </c>
      <c r="H26" s="12">
        <f t="shared" ref="H26:J26" si="6">H25/H20</f>
        <v>0.92780607048278674</v>
      </c>
      <c r="I26" s="12">
        <f t="shared" si="6"/>
        <v>0.89458840840349874</v>
      </c>
      <c r="J26" s="12">
        <f t="shared" si="6"/>
        <v>0.88295850490972438</v>
      </c>
      <c r="K26" s="12">
        <f>K25/K20</f>
        <v>0.9237247159319848</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1549</v>
      </c>
      <c r="B29" s="409"/>
      <c r="C29" s="134"/>
      <c r="D29" s="134"/>
      <c r="E29" s="134">
        <v>109</v>
      </c>
      <c r="F29" s="134">
        <v>1468</v>
      </c>
      <c r="G29" s="208">
        <v>1892</v>
      </c>
      <c r="H29" s="208">
        <v>1771</v>
      </c>
      <c r="I29" s="208">
        <v>2564</v>
      </c>
      <c r="J29" s="208">
        <v>2922</v>
      </c>
      <c r="K29" s="208">
        <v>1876</v>
      </c>
    </row>
    <row r="30" spans="1:11" x14ac:dyDescent="0.25">
      <c r="A30" s="207" t="s">
        <v>1530</v>
      </c>
      <c r="B30" s="409"/>
      <c r="C30" s="134"/>
      <c r="D30" s="134"/>
      <c r="E30" s="134"/>
      <c r="F30" s="134"/>
      <c r="G30" s="208">
        <v>3</v>
      </c>
      <c r="H30" s="208">
        <v>1</v>
      </c>
      <c r="I30" s="208">
        <v>15</v>
      </c>
      <c r="J30" s="208">
        <v>34</v>
      </c>
      <c r="K30" s="208">
        <v>17</v>
      </c>
    </row>
    <row r="31" spans="1:11" x14ac:dyDescent="0.25">
      <c r="A31" s="167" t="s">
        <v>1522</v>
      </c>
      <c r="C31" s="440">
        <v>22543</v>
      </c>
      <c r="D31" s="440">
        <v>23086</v>
      </c>
      <c r="E31" s="373">
        <v>23077</v>
      </c>
      <c r="F31" s="440">
        <v>22774</v>
      </c>
      <c r="G31" s="527">
        <v>22686</v>
      </c>
      <c r="H31" s="527">
        <v>22773</v>
      </c>
      <c r="I31" s="527">
        <v>21887</v>
      </c>
      <c r="J31" s="527">
        <v>22300</v>
      </c>
      <c r="K31" s="527">
        <v>22925</v>
      </c>
    </row>
    <row r="32" spans="1:11" x14ac:dyDescent="0.25">
      <c r="A32" s="174" t="s">
        <v>1440</v>
      </c>
      <c r="C32" s="211">
        <v>22543</v>
      </c>
      <c r="D32" s="211">
        <v>23086</v>
      </c>
      <c r="E32" s="211">
        <v>23186</v>
      </c>
      <c r="F32" s="211">
        <v>24242</v>
      </c>
      <c r="G32" s="564">
        <v>24581</v>
      </c>
      <c r="H32" s="564">
        <v>24545</v>
      </c>
      <c r="I32" s="564">
        <v>24466</v>
      </c>
      <c r="J32" s="564">
        <v>25256</v>
      </c>
      <c r="K32" s="564">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4"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FF00"/>
    <pageSetUpPr fitToPage="1"/>
  </sheetPr>
  <dimension ref="A1:K40"/>
  <sheetViews>
    <sheetView topLeftCell="A8" zoomScale="80" zoomScaleNormal="80" workbookViewId="0">
      <selection activeCell="I43" sqref="I43"/>
    </sheetView>
  </sheetViews>
  <sheetFormatPr defaultRowHeight="15" x14ac:dyDescent="0.25"/>
  <cols>
    <col min="1" max="1" width="36.85546875" customWidth="1"/>
    <col min="2" max="2" width="51.7109375" customWidth="1"/>
    <col min="3" max="4" width="12" bestFit="1" customWidth="1"/>
    <col min="5" max="5" width="13.7109375" bestFit="1" customWidth="1"/>
    <col min="6" max="11" width="12" bestFit="1" customWidth="1"/>
  </cols>
  <sheetData>
    <row r="1" spans="1:11" ht="18.75" x14ac:dyDescent="0.25">
      <c r="A1" s="404" t="s">
        <v>0</v>
      </c>
      <c r="B1" s="419"/>
      <c r="C1" s="419"/>
      <c r="D1" s="419"/>
      <c r="E1" s="419"/>
      <c r="F1" s="419"/>
      <c r="G1" s="451"/>
      <c r="H1" s="419"/>
      <c r="I1" s="3"/>
      <c r="J1" s="3"/>
      <c r="K1" s="419"/>
    </row>
    <row r="2" spans="1:11" x14ac:dyDescent="0.25">
      <c r="A2" s="419"/>
      <c r="B2" s="405"/>
      <c r="C2" s="405"/>
      <c r="D2" s="405"/>
      <c r="E2" s="405"/>
      <c r="F2" s="405"/>
      <c r="G2" s="405"/>
      <c r="H2" s="405"/>
      <c r="I2" s="405"/>
      <c r="J2" s="405"/>
      <c r="K2" s="419"/>
    </row>
    <row r="3" spans="1:11" x14ac:dyDescent="0.25">
      <c r="A3" s="5" t="s">
        <v>1</v>
      </c>
      <c r="B3" s="702" t="s">
        <v>9525</v>
      </c>
      <c r="C3" s="702"/>
      <c r="D3" s="702"/>
      <c r="E3" s="702"/>
      <c r="F3" s="702"/>
      <c r="G3" s="702"/>
      <c r="H3" s="702"/>
      <c r="I3" s="702"/>
      <c r="J3" s="702"/>
      <c r="K3" s="702"/>
    </row>
    <row r="4" spans="1:11" x14ac:dyDescent="0.25">
      <c r="A4" s="6" t="s">
        <v>2</v>
      </c>
      <c r="B4" s="699" t="s">
        <v>9526</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9449</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9527</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699" t="s">
        <v>9528</v>
      </c>
      <c r="C13" s="699"/>
      <c r="D13" s="699"/>
      <c r="E13" s="699"/>
      <c r="F13" s="699"/>
      <c r="G13" s="699"/>
      <c r="H13" s="699"/>
      <c r="I13" s="699"/>
      <c r="J13" s="699"/>
      <c r="K13" s="699"/>
    </row>
    <row r="14" spans="1:11" x14ac:dyDescent="0.25">
      <c r="A14" s="6" t="s">
        <v>28</v>
      </c>
      <c r="B14" s="688" t="s">
        <v>9529</v>
      </c>
      <c r="C14" s="688"/>
      <c r="D14" s="688"/>
      <c r="E14" s="688"/>
      <c r="F14" s="688"/>
      <c r="G14" s="688"/>
      <c r="H14" s="688"/>
      <c r="I14" s="688"/>
      <c r="J14" s="688"/>
      <c r="K14" s="688"/>
    </row>
    <row r="15" spans="1:11" x14ac:dyDescent="0.25">
      <c r="A15" s="6" t="s">
        <v>30</v>
      </c>
      <c r="B15" s="689" t="s">
        <v>9530</v>
      </c>
      <c r="C15" s="689"/>
      <c r="D15" s="689"/>
      <c r="E15" s="689"/>
      <c r="F15" s="689"/>
      <c r="G15" s="688"/>
      <c r="H15" s="688"/>
      <c r="I15" s="688"/>
      <c r="J15" s="688"/>
      <c r="K15" s="688"/>
    </row>
    <row r="16" spans="1:11" x14ac:dyDescent="0.25">
      <c r="A16" s="6" t="s">
        <v>32</v>
      </c>
      <c r="B16" s="699" t="s">
        <v>416</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c r="C18" s="700"/>
      <c r="D18" s="700"/>
      <c r="E18" s="700"/>
      <c r="F18" s="700"/>
      <c r="G18" s="701"/>
      <c r="H18" s="701"/>
      <c r="I18" s="701"/>
      <c r="J18" s="701"/>
      <c r="K18" s="701"/>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78">
        <v>0</v>
      </c>
      <c r="D21" s="178">
        <v>0</v>
      </c>
      <c r="E21" s="178">
        <v>1969</v>
      </c>
      <c r="F21" s="178">
        <v>23560</v>
      </c>
      <c r="G21" s="10">
        <f>G20-G25</f>
        <v>24122</v>
      </c>
      <c r="H21" s="10">
        <f t="shared" ref="H21:K21" si="0">H20-H25</f>
        <v>24097</v>
      </c>
      <c r="I21" s="10">
        <f t="shared" si="0"/>
        <v>24008</v>
      </c>
      <c r="J21" s="10">
        <f t="shared" si="0"/>
        <v>24763</v>
      </c>
      <c r="K21" s="10">
        <f t="shared" si="0"/>
        <v>24301</v>
      </c>
    </row>
    <row r="22" spans="1:11" x14ac:dyDescent="0.25">
      <c r="A22" s="6" t="s">
        <v>45</v>
      </c>
      <c r="B22" s="419"/>
      <c r="C22" s="12">
        <f t="shared" ref="C22:F22" si="1">C21/C20</f>
        <v>0</v>
      </c>
      <c r="D22" s="12">
        <f t="shared" si="1"/>
        <v>0</v>
      </c>
      <c r="E22" s="12">
        <f t="shared" si="1"/>
        <v>8.4921935650823774E-2</v>
      </c>
      <c r="F22" s="12">
        <f t="shared" si="1"/>
        <v>0.97186700767263423</v>
      </c>
      <c r="G22" s="12">
        <f>G21/G20</f>
        <v>0.98132704121069114</v>
      </c>
      <c r="H22" s="12">
        <f t="shared" ref="H22:K22" si="2">H21/H20</f>
        <v>0.9817478101446323</v>
      </c>
      <c r="I22" s="12">
        <f t="shared" si="2"/>
        <v>0.98128014387313001</v>
      </c>
      <c r="J22" s="12">
        <f t="shared" si="2"/>
        <v>0.98047988596769087</v>
      </c>
      <c r="K22" s="12">
        <f t="shared" si="2"/>
        <v>0.97916834555564514</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419">
        <v>22543</v>
      </c>
      <c r="D25" s="419">
        <v>23086</v>
      </c>
      <c r="E25" s="419">
        <v>21217</v>
      </c>
      <c r="F25" s="419">
        <v>682</v>
      </c>
      <c r="G25" s="10">
        <v>459</v>
      </c>
      <c r="H25" s="10">
        <v>448</v>
      </c>
      <c r="I25" s="10">
        <v>458</v>
      </c>
      <c r="J25" s="9">
        <v>493</v>
      </c>
      <c r="K25" s="9">
        <v>517</v>
      </c>
    </row>
    <row r="26" spans="1:11" x14ac:dyDescent="0.25">
      <c r="A26" s="6" t="s">
        <v>49</v>
      </c>
      <c r="B26" s="419"/>
      <c r="C26" s="12">
        <f t="shared" ref="C26:F26" si="5">C25/C20</f>
        <v>1</v>
      </c>
      <c r="D26" s="12">
        <f t="shared" si="5"/>
        <v>1</v>
      </c>
      <c r="E26" s="12">
        <f t="shared" si="5"/>
        <v>0.91507806434917627</v>
      </c>
      <c r="F26" s="12">
        <f t="shared" si="5"/>
        <v>2.8132992327365727E-2</v>
      </c>
      <c r="G26" s="12">
        <f>G25/G20</f>
        <v>1.8672958789308816E-2</v>
      </c>
      <c r="H26" s="12">
        <f t="shared" ref="H26:J26" si="6">H25/H20</f>
        <v>1.8252189855367692E-2</v>
      </c>
      <c r="I26" s="12">
        <f t="shared" si="6"/>
        <v>1.8719856126869942E-2</v>
      </c>
      <c r="J26" s="12">
        <f t="shared" si="6"/>
        <v>1.9520114032309153E-2</v>
      </c>
      <c r="K26" s="12">
        <f>K25/K20</f>
        <v>2.0831654444354905E-2</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t="s">
        <v>9531</v>
      </c>
      <c r="B29" s="409"/>
      <c r="C29" s="134"/>
      <c r="D29" s="134"/>
      <c r="E29" s="134" t="s">
        <v>1542</v>
      </c>
      <c r="F29" s="134">
        <v>67</v>
      </c>
      <c r="G29">
        <v>45</v>
      </c>
      <c r="H29">
        <v>58</v>
      </c>
      <c r="I29">
        <v>75</v>
      </c>
      <c r="J29">
        <v>38</v>
      </c>
      <c r="K29">
        <v>33</v>
      </c>
    </row>
    <row r="30" spans="1:11" x14ac:dyDescent="0.25">
      <c r="A30" t="s">
        <v>9532</v>
      </c>
      <c r="B30" s="409"/>
      <c r="C30" s="134"/>
      <c r="D30" s="134"/>
      <c r="E30" s="134">
        <v>19</v>
      </c>
      <c r="F30" s="134">
        <v>298</v>
      </c>
      <c r="G30">
        <v>270</v>
      </c>
      <c r="H30">
        <v>264</v>
      </c>
      <c r="I30">
        <v>292</v>
      </c>
      <c r="J30">
        <v>296</v>
      </c>
      <c r="K30">
        <v>339</v>
      </c>
    </row>
    <row r="31" spans="1:11" x14ac:dyDescent="0.25">
      <c r="A31" t="s">
        <v>9533</v>
      </c>
      <c r="B31" s="409"/>
      <c r="C31" s="134"/>
      <c r="D31" s="134"/>
      <c r="E31" s="134">
        <v>25</v>
      </c>
      <c r="F31" s="134">
        <v>284</v>
      </c>
      <c r="G31">
        <v>327</v>
      </c>
      <c r="H31">
        <v>310</v>
      </c>
      <c r="I31">
        <v>287</v>
      </c>
      <c r="J31">
        <v>337</v>
      </c>
      <c r="K31">
        <v>321</v>
      </c>
    </row>
    <row r="32" spans="1:11" x14ac:dyDescent="0.25">
      <c r="A32" t="s">
        <v>9534</v>
      </c>
      <c r="B32" s="409"/>
      <c r="C32" s="134"/>
      <c r="D32" s="134"/>
      <c r="E32" s="134" t="s">
        <v>1542</v>
      </c>
      <c r="F32" s="134" t="s">
        <v>1542</v>
      </c>
      <c r="G32">
        <v>12</v>
      </c>
      <c r="H32" s="135" t="s">
        <v>1542</v>
      </c>
      <c r="I32">
        <v>14</v>
      </c>
      <c r="J32">
        <v>10</v>
      </c>
      <c r="K32">
        <v>14</v>
      </c>
    </row>
    <row r="33" spans="1:11" x14ac:dyDescent="0.25">
      <c r="A33" t="s">
        <v>9535</v>
      </c>
      <c r="B33" s="409"/>
      <c r="C33" s="134"/>
      <c r="D33" s="134"/>
      <c r="E33" s="134" t="s">
        <v>1542</v>
      </c>
      <c r="F33" s="134" t="s">
        <v>10806</v>
      </c>
      <c r="G33">
        <v>28</v>
      </c>
      <c r="H33" s="135" t="s">
        <v>2925</v>
      </c>
      <c r="I33">
        <v>27</v>
      </c>
      <c r="J33">
        <v>25</v>
      </c>
      <c r="K33">
        <v>33</v>
      </c>
    </row>
    <row r="34" spans="1:11" x14ac:dyDescent="0.25">
      <c r="A34" t="s">
        <v>1891</v>
      </c>
      <c r="B34" s="409"/>
      <c r="C34" s="134"/>
      <c r="D34" s="134"/>
      <c r="E34" s="134">
        <v>1918</v>
      </c>
      <c r="F34" s="134">
        <v>22868</v>
      </c>
      <c r="G34">
        <v>23440</v>
      </c>
      <c r="H34">
        <v>23421</v>
      </c>
      <c r="I34">
        <v>23313</v>
      </c>
      <c r="J34">
        <v>24057</v>
      </c>
      <c r="K34">
        <v>23561</v>
      </c>
    </row>
    <row r="35" spans="1:11" x14ac:dyDescent="0.25">
      <c r="A35" t="s">
        <v>1522</v>
      </c>
      <c r="B35" s="409"/>
      <c r="C35" s="134">
        <v>22543</v>
      </c>
      <c r="D35" s="134">
        <v>23086</v>
      </c>
      <c r="E35" s="134">
        <v>21217</v>
      </c>
      <c r="F35" s="134">
        <v>682</v>
      </c>
      <c r="G35">
        <v>459</v>
      </c>
      <c r="H35">
        <v>448</v>
      </c>
      <c r="I35">
        <v>458</v>
      </c>
      <c r="J35">
        <v>493</v>
      </c>
      <c r="K35">
        <v>517</v>
      </c>
    </row>
    <row r="36" spans="1:11" x14ac:dyDescent="0.25">
      <c r="A36" s="19" t="s">
        <v>1440</v>
      </c>
      <c r="B36" s="409"/>
      <c r="C36" s="380">
        <v>22543</v>
      </c>
      <c r="D36" s="380">
        <v>23086</v>
      </c>
      <c r="E36" s="380">
        <v>1969</v>
      </c>
      <c r="F36" s="380">
        <v>24242</v>
      </c>
      <c r="G36" s="132">
        <v>24581</v>
      </c>
      <c r="H36" s="132">
        <v>24545</v>
      </c>
      <c r="I36" s="132">
        <v>24466</v>
      </c>
      <c r="J36" s="132">
        <v>25256</v>
      </c>
      <c r="K36" s="132">
        <v>24818</v>
      </c>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19"/>
      <c r="B40" s="19"/>
      <c r="C40" s="19"/>
      <c r="D40" s="19"/>
      <c r="E40" s="19"/>
      <c r="F40" s="19"/>
      <c r="G40" s="20"/>
      <c r="H40" s="20"/>
      <c r="I40" s="20"/>
      <c r="J40" s="20"/>
      <c r="K40" s="20"/>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FF00"/>
    <pageSetUpPr fitToPage="1"/>
  </sheetPr>
  <dimension ref="A1:N40"/>
  <sheetViews>
    <sheetView topLeftCell="A9" zoomScale="80" zoomScaleNormal="80" workbookViewId="0">
      <selection activeCell="O48" sqref="O48"/>
    </sheetView>
  </sheetViews>
  <sheetFormatPr defaultRowHeight="15" x14ac:dyDescent="0.25"/>
  <cols>
    <col min="1" max="1" width="36.85546875" customWidth="1"/>
    <col min="2" max="2" width="55.140625" customWidth="1"/>
    <col min="3" max="4" width="12" bestFit="1" customWidth="1"/>
    <col min="5" max="5" width="13.7109375" bestFit="1" customWidth="1"/>
    <col min="6" max="11" width="12" bestFit="1" customWidth="1"/>
  </cols>
  <sheetData>
    <row r="1" spans="1:11" ht="18.75" x14ac:dyDescent="0.25">
      <c r="A1" s="404" t="s">
        <v>0</v>
      </c>
      <c r="B1" s="419"/>
      <c r="C1" s="419"/>
      <c r="D1" s="419"/>
      <c r="E1" s="419"/>
      <c r="F1" s="419"/>
      <c r="G1" s="451"/>
      <c r="H1" s="419"/>
      <c r="I1" s="3"/>
      <c r="J1" s="3"/>
      <c r="K1" s="419"/>
    </row>
    <row r="2" spans="1:11" x14ac:dyDescent="0.25">
      <c r="A2" s="419"/>
      <c r="B2" s="405"/>
      <c r="C2" s="405"/>
      <c r="D2" s="405"/>
      <c r="E2" s="405"/>
      <c r="F2" s="405"/>
      <c r="G2" s="405"/>
      <c r="H2" s="405"/>
      <c r="I2" s="405"/>
      <c r="J2" s="405"/>
      <c r="K2" s="419"/>
    </row>
    <row r="3" spans="1:11" x14ac:dyDescent="0.25">
      <c r="A3" s="5" t="s">
        <v>1</v>
      </c>
      <c r="B3" s="702" t="s">
        <v>9536</v>
      </c>
      <c r="C3" s="702"/>
      <c r="D3" s="702"/>
      <c r="E3" s="702"/>
      <c r="F3" s="702"/>
      <c r="G3" s="702"/>
      <c r="H3" s="702"/>
      <c r="I3" s="702"/>
      <c r="J3" s="702"/>
      <c r="K3" s="702"/>
    </row>
    <row r="4" spans="1:11" x14ac:dyDescent="0.25">
      <c r="A4" s="6" t="s">
        <v>2</v>
      </c>
      <c r="B4" s="699" t="s">
        <v>9537</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9449</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9428</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715" t="s">
        <v>31</v>
      </c>
      <c r="C12" s="715"/>
      <c r="D12" s="715"/>
      <c r="E12" s="715"/>
      <c r="F12" s="715"/>
      <c r="G12" s="715"/>
      <c r="H12" s="715"/>
      <c r="I12" s="715"/>
      <c r="J12" s="715"/>
      <c r="K12" s="715"/>
    </row>
    <row r="13" spans="1:11" x14ac:dyDescent="0.25">
      <c r="A13" s="6" t="s">
        <v>26</v>
      </c>
      <c r="B13" s="688" t="s">
        <v>9538</v>
      </c>
      <c r="C13" s="688"/>
      <c r="D13" s="688"/>
      <c r="E13" s="688"/>
      <c r="F13" s="688"/>
      <c r="G13" s="688"/>
      <c r="H13" s="688"/>
      <c r="I13" s="688"/>
      <c r="J13" s="688"/>
      <c r="K13" s="688"/>
    </row>
    <row r="14" spans="1:11" x14ac:dyDescent="0.25">
      <c r="A14" s="6" t="s">
        <v>28</v>
      </c>
      <c r="B14" s="688" t="s">
        <v>9539</v>
      </c>
      <c r="C14" s="688"/>
      <c r="D14" s="688"/>
      <c r="E14" s="688"/>
      <c r="F14" s="688"/>
      <c r="G14" s="688"/>
      <c r="H14" s="688"/>
      <c r="I14" s="688"/>
      <c r="J14" s="688"/>
      <c r="K14" s="688"/>
    </row>
    <row r="15" spans="1:11" x14ac:dyDescent="0.25">
      <c r="A15" s="6" t="s">
        <v>30</v>
      </c>
      <c r="B15" s="689" t="s">
        <v>9540</v>
      </c>
      <c r="C15" s="689"/>
      <c r="D15" s="689"/>
      <c r="E15" s="689"/>
      <c r="F15" s="689"/>
      <c r="G15" s="688"/>
      <c r="H15" s="688"/>
      <c r="I15" s="688"/>
      <c r="J15" s="688"/>
      <c r="K15" s="688"/>
    </row>
    <row r="16" spans="1:11" x14ac:dyDescent="0.25">
      <c r="A16" s="6" t="s">
        <v>32</v>
      </c>
      <c r="B16" s="699" t="s">
        <v>417</v>
      </c>
      <c r="C16" s="699"/>
      <c r="D16" s="699"/>
      <c r="E16" s="699"/>
      <c r="F16" s="699"/>
      <c r="G16" s="699"/>
      <c r="H16" s="699"/>
      <c r="I16" s="699"/>
      <c r="J16" s="699"/>
      <c r="K16" s="699"/>
    </row>
    <row r="17" spans="1:14" x14ac:dyDescent="0.25">
      <c r="A17" s="6" t="s">
        <v>35</v>
      </c>
      <c r="B17" s="689" t="s">
        <v>9</v>
      </c>
      <c r="C17" s="689"/>
      <c r="D17" s="689"/>
      <c r="E17" s="689"/>
      <c r="F17" s="689"/>
      <c r="G17" s="688"/>
      <c r="H17" s="688"/>
      <c r="I17" s="688"/>
      <c r="J17" s="688"/>
      <c r="K17" s="688"/>
    </row>
    <row r="18" spans="1:14" x14ac:dyDescent="0.25">
      <c r="A18" s="6" t="s">
        <v>36</v>
      </c>
      <c r="B18" s="700"/>
      <c r="C18" s="689"/>
      <c r="D18" s="689"/>
      <c r="E18" s="689"/>
      <c r="F18" s="689"/>
      <c r="G18" s="688"/>
      <c r="H18" s="688"/>
      <c r="I18" s="688"/>
      <c r="J18" s="688"/>
      <c r="K18" s="688"/>
    </row>
    <row r="19" spans="1:14"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4" x14ac:dyDescent="0.25">
      <c r="A20" s="6" t="s">
        <v>43</v>
      </c>
      <c r="B20" s="419"/>
      <c r="C20" s="178">
        <v>22543</v>
      </c>
      <c r="D20" s="178">
        <v>23086</v>
      </c>
      <c r="E20" s="11">
        <v>23186</v>
      </c>
      <c r="F20" s="11">
        <v>24242</v>
      </c>
      <c r="G20" s="10">
        <v>24581</v>
      </c>
      <c r="H20" s="10">
        <v>24545</v>
      </c>
      <c r="I20" s="10">
        <v>24466</v>
      </c>
      <c r="J20" s="11">
        <v>25256</v>
      </c>
      <c r="K20" s="11">
        <v>24818</v>
      </c>
    </row>
    <row r="21" spans="1:14" x14ac:dyDescent="0.25">
      <c r="A21" s="6" t="s">
        <v>44</v>
      </c>
      <c r="B21" s="419"/>
      <c r="C21" s="178">
        <v>0</v>
      </c>
      <c r="D21" s="178">
        <v>0</v>
      </c>
      <c r="E21" s="178">
        <v>1969</v>
      </c>
      <c r="F21" s="178">
        <v>23560</v>
      </c>
      <c r="G21" s="10">
        <f>G20-G25</f>
        <v>24122</v>
      </c>
      <c r="H21" s="10">
        <f t="shared" ref="H21:K21" si="0">H20-H25</f>
        <v>24097</v>
      </c>
      <c r="I21" s="10">
        <f t="shared" si="0"/>
        <v>24011</v>
      </c>
      <c r="J21" s="10">
        <f t="shared" si="0"/>
        <v>24767</v>
      </c>
      <c r="K21" s="10">
        <f t="shared" si="0"/>
        <v>24307</v>
      </c>
    </row>
    <row r="22" spans="1:14" x14ac:dyDescent="0.25">
      <c r="A22" s="6" t="s">
        <v>45</v>
      </c>
      <c r="B22" s="419"/>
      <c r="C22" s="12">
        <f t="shared" ref="C22:F22" si="1">C21/C20</f>
        <v>0</v>
      </c>
      <c r="D22" s="12">
        <f t="shared" si="1"/>
        <v>0</v>
      </c>
      <c r="E22" s="12">
        <f t="shared" si="1"/>
        <v>8.4921935650823774E-2</v>
      </c>
      <c r="F22" s="12">
        <f t="shared" si="1"/>
        <v>0.97186700767263423</v>
      </c>
      <c r="G22" s="12">
        <f>G21/G20</f>
        <v>0.98132704121069114</v>
      </c>
      <c r="H22" s="12">
        <f t="shared" ref="H22:K22" si="2">H21/H20</f>
        <v>0.9817478101446323</v>
      </c>
      <c r="I22" s="12">
        <f t="shared" si="2"/>
        <v>0.98140276301806584</v>
      </c>
      <c r="J22" s="12">
        <f t="shared" si="2"/>
        <v>0.98063826417484956</v>
      </c>
      <c r="K22" s="12">
        <f t="shared" si="2"/>
        <v>0.97941010556853891</v>
      </c>
    </row>
    <row r="23" spans="1:14" x14ac:dyDescent="0.25">
      <c r="A23" s="6" t="s">
        <v>46</v>
      </c>
      <c r="B23" s="419"/>
      <c r="C23" s="419">
        <v>0</v>
      </c>
      <c r="D23" s="419">
        <v>0</v>
      </c>
      <c r="E23" s="419">
        <v>0</v>
      </c>
      <c r="F23" s="419">
        <v>0</v>
      </c>
      <c r="G23" s="10">
        <v>0</v>
      </c>
      <c r="H23" s="10">
        <v>0</v>
      </c>
      <c r="I23" s="10">
        <v>1</v>
      </c>
      <c r="J23" s="9">
        <v>0</v>
      </c>
      <c r="K23" s="9">
        <v>3</v>
      </c>
    </row>
    <row r="24" spans="1:14"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4.0873048311943103E-5</v>
      </c>
      <c r="J24" s="12">
        <f t="shared" si="4"/>
        <v>0</v>
      </c>
      <c r="K24" s="12">
        <f>K23/K20</f>
        <v>1.2088000644693368E-4</v>
      </c>
    </row>
    <row r="25" spans="1:14" x14ac:dyDescent="0.25">
      <c r="A25" s="6" t="s">
        <v>48</v>
      </c>
      <c r="B25" s="419"/>
      <c r="C25" s="134">
        <v>22543</v>
      </c>
      <c r="D25" s="134">
        <v>23086</v>
      </c>
      <c r="E25" s="419">
        <v>21217</v>
      </c>
      <c r="F25" s="419">
        <v>682</v>
      </c>
      <c r="G25" s="10">
        <v>459</v>
      </c>
      <c r="H25" s="10">
        <v>448</v>
      </c>
      <c r="I25" s="10">
        <v>455</v>
      </c>
      <c r="J25" s="9">
        <v>489</v>
      </c>
      <c r="K25" s="9">
        <v>511</v>
      </c>
    </row>
    <row r="26" spans="1:14" x14ac:dyDescent="0.25">
      <c r="A26" s="6" t="s">
        <v>49</v>
      </c>
      <c r="B26" s="419"/>
      <c r="C26" s="12">
        <f t="shared" ref="C26:F26" si="5">C25/C20</f>
        <v>1</v>
      </c>
      <c r="D26" s="12">
        <f t="shared" si="5"/>
        <v>1</v>
      </c>
      <c r="E26" s="12">
        <f t="shared" si="5"/>
        <v>0.91507806434917627</v>
      </c>
      <c r="F26" s="12">
        <f t="shared" si="5"/>
        <v>2.8132992327365727E-2</v>
      </c>
      <c r="G26" s="12">
        <f>G25/G20</f>
        <v>1.8672958789308816E-2</v>
      </c>
      <c r="H26" s="12">
        <f t="shared" ref="H26:J26" si="6">H25/H20</f>
        <v>1.8252189855367692E-2</v>
      </c>
      <c r="I26" s="12">
        <f t="shared" si="6"/>
        <v>1.8597236981934114E-2</v>
      </c>
      <c r="J26" s="12">
        <f t="shared" si="6"/>
        <v>1.936173582515046E-2</v>
      </c>
      <c r="K26" s="12">
        <f>K25/K20</f>
        <v>2.0589894431461038E-2</v>
      </c>
    </row>
    <row r="27" spans="1:14" x14ac:dyDescent="0.25">
      <c r="A27" s="7" t="s">
        <v>50</v>
      </c>
      <c r="B27" s="419"/>
      <c r="C27" s="419"/>
      <c r="D27" s="419"/>
      <c r="E27" s="419"/>
      <c r="F27" s="419"/>
      <c r="G27" s="677" t="s">
        <v>51</v>
      </c>
      <c r="H27" s="677"/>
      <c r="I27" s="677"/>
      <c r="J27" s="677"/>
      <c r="K27" s="677"/>
    </row>
    <row r="28" spans="1:14"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4" x14ac:dyDescent="0.25">
      <c r="A29" s="167">
        <v>0</v>
      </c>
      <c r="B29" t="s">
        <v>1891</v>
      </c>
      <c r="C29" s="135"/>
      <c r="D29" s="135"/>
      <c r="E29" s="135">
        <v>1918</v>
      </c>
      <c r="F29" s="135">
        <v>22868</v>
      </c>
      <c r="G29" s="164">
        <v>23440</v>
      </c>
      <c r="H29" s="164">
        <v>23421</v>
      </c>
      <c r="I29" s="164">
        <v>23315</v>
      </c>
      <c r="J29" s="164">
        <v>24061</v>
      </c>
      <c r="K29" s="164">
        <v>23563</v>
      </c>
      <c r="N29" s="409"/>
    </row>
    <row r="30" spans="1:14" x14ac:dyDescent="0.25">
      <c r="A30" s="167">
        <v>1</v>
      </c>
      <c r="B30" t="s">
        <v>9533</v>
      </c>
      <c r="C30" s="135"/>
      <c r="D30" s="135"/>
      <c r="E30" s="135">
        <v>25</v>
      </c>
      <c r="F30" s="135">
        <v>284</v>
      </c>
      <c r="G30" s="164">
        <v>327</v>
      </c>
      <c r="H30" s="164">
        <v>310</v>
      </c>
      <c r="I30" s="164">
        <v>287</v>
      </c>
      <c r="J30" s="164">
        <v>337</v>
      </c>
      <c r="K30" s="164">
        <v>321</v>
      </c>
      <c r="N30" s="409"/>
    </row>
    <row r="31" spans="1:14" x14ac:dyDescent="0.25">
      <c r="A31" s="167">
        <v>2</v>
      </c>
      <c r="B31" t="s">
        <v>9532</v>
      </c>
      <c r="C31" s="135"/>
      <c r="D31" s="135"/>
      <c r="E31" s="135">
        <v>19</v>
      </c>
      <c r="F31" s="135">
        <v>298</v>
      </c>
      <c r="G31" s="164">
        <v>270</v>
      </c>
      <c r="H31" s="164">
        <v>264</v>
      </c>
      <c r="I31" s="164">
        <v>292</v>
      </c>
      <c r="J31" s="164">
        <v>296</v>
      </c>
      <c r="K31" s="164">
        <v>339</v>
      </c>
      <c r="N31" s="409"/>
    </row>
    <row r="32" spans="1:14" x14ac:dyDescent="0.25">
      <c r="A32" s="167">
        <v>3</v>
      </c>
      <c r="B32" t="s">
        <v>9534</v>
      </c>
      <c r="C32" s="135"/>
      <c r="D32" s="135"/>
      <c r="E32" s="135" t="s">
        <v>1542</v>
      </c>
      <c r="F32" s="616" t="s">
        <v>1542</v>
      </c>
      <c r="G32" s="164">
        <v>12</v>
      </c>
      <c r="H32" s="172" t="s">
        <v>1542</v>
      </c>
      <c r="I32" s="172" t="s">
        <v>10806</v>
      </c>
      <c r="J32" s="164">
        <v>10</v>
      </c>
      <c r="K32" s="164">
        <v>14</v>
      </c>
      <c r="N32" s="409"/>
    </row>
    <row r="33" spans="1:14" x14ac:dyDescent="0.25">
      <c r="A33" s="167">
        <v>4</v>
      </c>
      <c r="B33" t="s">
        <v>9531</v>
      </c>
      <c r="C33" s="135"/>
      <c r="D33" s="135"/>
      <c r="E33" s="135" t="s">
        <v>1542</v>
      </c>
      <c r="F33" s="135">
        <v>67</v>
      </c>
      <c r="G33" s="164">
        <v>45</v>
      </c>
      <c r="H33" s="164">
        <v>58</v>
      </c>
      <c r="I33" s="164">
        <v>75</v>
      </c>
      <c r="J33" s="164">
        <v>38</v>
      </c>
      <c r="K33" s="164">
        <v>33</v>
      </c>
      <c r="N33" s="409"/>
    </row>
    <row r="34" spans="1:14" x14ac:dyDescent="0.25">
      <c r="A34" s="167">
        <v>5</v>
      </c>
      <c r="B34" t="s">
        <v>9535</v>
      </c>
      <c r="C34" s="135"/>
      <c r="D34" s="135"/>
      <c r="E34" s="135" t="s">
        <v>1542</v>
      </c>
      <c r="F34" s="135" t="s">
        <v>10806</v>
      </c>
      <c r="G34" s="164">
        <v>28</v>
      </c>
      <c r="H34" s="172" t="s">
        <v>1542</v>
      </c>
      <c r="I34" s="164">
        <v>27</v>
      </c>
      <c r="J34" s="164">
        <v>25</v>
      </c>
      <c r="K34" s="164">
        <v>34</v>
      </c>
      <c r="N34" s="409"/>
    </row>
    <row r="35" spans="1:14" x14ac:dyDescent="0.25">
      <c r="A35" s="167" t="s">
        <v>9541</v>
      </c>
      <c r="B35" s="409" t="s">
        <v>1530</v>
      </c>
      <c r="C35" s="134"/>
      <c r="D35" s="134"/>
      <c r="E35" s="134"/>
      <c r="F35" s="134"/>
      <c r="G35" s="164"/>
      <c r="H35" s="164"/>
      <c r="I35" s="164"/>
      <c r="J35" s="164"/>
      <c r="K35" s="172" t="s">
        <v>1542</v>
      </c>
      <c r="N35" s="409"/>
    </row>
    <row r="36" spans="1:14" x14ac:dyDescent="0.25">
      <c r="A36" s="167" t="s">
        <v>9542</v>
      </c>
      <c r="B36" s="409" t="s">
        <v>1530</v>
      </c>
      <c r="C36" s="134"/>
      <c r="D36" s="134"/>
      <c r="E36" s="134"/>
      <c r="F36" s="134"/>
      <c r="G36" s="164"/>
      <c r="H36" s="164"/>
      <c r="I36" s="164"/>
      <c r="J36" s="164"/>
      <c r="K36" s="172" t="s">
        <v>1542</v>
      </c>
    </row>
    <row r="37" spans="1:14" x14ac:dyDescent="0.25">
      <c r="A37" s="167" t="s">
        <v>9543</v>
      </c>
      <c r="B37" s="409" t="s">
        <v>1530</v>
      </c>
      <c r="C37" s="134"/>
      <c r="D37" s="134"/>
      <c r="E37" s="134"/>
      <c r="F37" s="134"/>
      <c r="G37" s="164"/>
      <c r="H37" s="164"/>
      <c r="I37" s="172" t="s">
        <v>1542</v>
      </c>
      <c r="J37" s="164"/>
      <c r="K37" s="164"/>
    </row>
    <row r="38" spans="1:14" x14ac:dyDescent="0.25">
      <c r="A38" s="167" t="s">
        <v>9544</v>
      </c>
      <c r="B38" s="409" t="s">
        <v>1530</v>
      </c>
      <c r="C38" s="134"/>
      <c r="D38" s="134"/>
      <c r="E38" s="134"/>
      <c r="F38" s="134"/>
      <c r="G38" s="164"/>
      <c r="H38" s="164"/>
      <c r="I38" s="164"/>
      <c r="J38" s="164"/>
      <c r="K38" s="172" t="s">
        <v>1542</v>
      </c>
    </row>
    <row r="39" spans="1:14" x14ac:dyDescent="0.25">
      <c r="A39" s="167" t="s">
        <v>1522</v>
      </c>
      <c r="B39" s="409" t="s">
        <v>1439</v>
      </c>
      <c r="C39" s="134">
        <v>22543</v>
      </c>
      <c r="D39" s="134">
        <v>23086</v>
      </c>
      <c r="E39" s="134">
        <v>21217</v>
      </c>
      <c r="F39" s="134">
        <v>682</v>
      </c>
      <c r="G39" s="338">
        <v>459</v>
      </c>
      <c r="H39" s="338">
        <v>448</v>
      </c>
      <c r="I39" s="338">
        <v>455</v>
      </c>
      <c r="J39" s="338">
        <v>489</v>
      </c>
      <c r="K39" s="338">
        <v>511</v>
      </c>
    </row>
    <row r="40" spans="1:14" x14ac:dyDescent="0.25">
      <c r="A40" s="19" t="s">
        <v>1440</v>
      </c>
      <c r="B40" s="419"/>
      <c r="C40" s="21">
        <v>22543</v>
      </c>
      <c r="D40" s="21">
        <v>23086</v>
      </c>
      <c r="E40" s="21">
        <v>23186</v>
      </c>
      <c r="F40" s="21">
        <v>24242</v>
      </c>
      <c r="G40" s="435">
        <v>24581</v>
      </c>
      <c r="H40" s="435">
        <v>24545</v>
      </c>
      <c r="I40" s="435">
        <v>24466</v>
      </c>
      <c r="J40" s="435">
        <v>25256</v>
      </c>
      <c r="K40" s="435">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K34"/>
  <sheetViews>
    <sheetView topLeftCell="A9" workbookViewId="0">
      <selection activeCell="H24" sqref="H24"/>
    </sheetView>
  </sheetViews>
  <sheetFormatPr defaultRowHeight="15" x14ac:dyDescent="0.25"/>
  <cols>
    <col min="1" max="1" width="40.140625" customWidth="1"/>
    <col min="2" max="2" width="38.7109375" customWidth="1"/>
    <col min="3" max="6" width="12" bestFit="1" customWidth="1"/>
    <col min="7" max="11" width="12.7109375" customWidth="1"/>
  </cols>
  <sheetData>
    <row r="1" spans="1:11" ht="21" x14ac:dyDescent="0.25">
      <c r="A1" s="200" t="s">
        <v>0</v>
      </c>
      <c r="B1" s="202"/>
      <c r="C1" s="202"/>
      <c r="D1" s="202"/>
      <c r="E1" s="202"/>
      <c r="F1" s="202"/>
      <c r="G1" s="517"/>
      <c r="H1" s="202"/>
      <c r="I1" s="202"/>
      <c r="J1" s="202"/>
      <c r="K1" s="202"/>
    </row>
    <row r="3" spans="1:11" x14ac:dyDescent="0.25">
      <c r="A3" s="201" t="s">
        <v>1</v>
      </c>
      <c r="B3" s="678" t="s">
        <v>6819</v>
      </c>
      <c r="C3" s="678"/>
      <c r="D3" s="678"/>
      <c r="E3" s="678"/>
      <c r="F3" s="678"/>
      <c r="G3" s="678"/>
      <c r="H3" s="678"/>
      <c r="I3" s="678"/>
      <c r="J3" s="678"/>
      <c r="K3" s="678"/>
    </row>
    <row r="4" spans="1:11" x14ac:dyDescent="0.25">
      <c r="A4" s="6" t="s">
        <v>2</v>
      </c>
      <c r="B4" s="674" t="s">
        <v>6820</v>
      </c>
      <c r="C4" s="674"/>
      <c r="D4" s="674"/>
      <c r="E4" s="674"/>
      <c r="F4" s="674"/>
      <c r="G4" s="674"/>
      <c r="H4" s="674"/>
      <c r="I4" s="674"/>
      <c r="J4" s="674"/>
      <c r="K4" s="674"/>
    </row>
    <row r="5" spans="1:11" x14ac:dyDescent="0.25">
      <c r="A5" s="6" t="s">
        <v>5</v>
      </c>
      <c r="B5" s="674" t="s">
        <v>6</v>
      </c>
      <c r="C5" s="674"/>
      <c r="D5" s="674"/>
      <c r="E5" s="674"/>
      <c r="F5" s="674"/>
      <c r="G5" s="674"/>
      <c r="H5" s="674"/>
      <c r="I5" s="674"/>
      <c r="J5" s="674"/>
      <c r="K5" s="674"/>
    </row>
    <row r="6" spans="1:11" x14ac:dyDescent="0.25">
      <c r="A6" s="6" t="s">
        <v>8</v>
      </c>
      <c r="B6" s="674" t="s">
        <v>6821</v>
      </c>
      <c r="C6" s="674"/>
      <c r="D6" s="674"/>
      <c r="E6" s="674"/>
      <c r="F6" s="674"/>
      <c r="G6" s="674"/>
      <c r="H6" s="674"/>
      <c r="I6" s="674"/>
      <c r="J6" s="674"/>
      <c r="K6" s="674"/>
    </row>
    <row r="7" spans="1:11" x14ac:dyDescent="0.25">
      <c r="A7" s="6" t="s">
        <v>11</v>
      </c>
      <c r="B7" s="674" t="s">
        <v>6822</v>
      </c>
      <c r="C7" s="674"/>
      <c r="D7" s="674"/>
      <c r="E7" s="674"/>
      <c r="F7" s="674"/>
      <c r="G7" s="674"/>
      <c r="H7" s="674"/>
      <c r="I7" s="674"/>
      <c r="J7" s="674"/>
      <c r="K7" s="674"/>
    </row>
    <row r="8" spans="1:11" x14ac:dyDescent="0.25">
      <c r="A8" s="6" t="s">
        <v>13</v>
      </c>
      <c r="B8" s="680" t="s">
        <v>9</v>
      </c>
      <c r="C8" s="680"/>
      <c r="D8" s="680"/>
      <c r="E8" s="680"/>
      <c r="F8" s="680"/>
      <c r="G8" s="676"/>
      <c r="H8" s="676"/>
      <c r="I8" s="676"/>
      <c r="J8" s="676"/>
      <c r="K8" s="676"/>
    </row>
    <row r="9" spans="1:11" x14ac:dyDescent="0.25">
      <c r="A9" s="6" t="s">
        <v>15</v>
      </c>
      <c r="B9" s="674" t="s">
        <v>69</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1509</v>
      </c>
      <c r="C11" s="676"/>
      <c r="D11" s="676"/>
      <c r="E11" s="676"/>
      <c r="F11" s="676"/>
      <c r="G11" s="676"/>
      <c r="H11" s="676"/>
      <c r="I11" s="676"/>
      <c r="J11" s="676"/>
      <c r="K11" s="676"/>
    </row>
    <row r="12" spans="1:11" x14ac:dyDescent="0.25">
      <c r="A12" s="6" t="s">
        <v>3519</v>
      </c>
      <c r="B12" s="679" t="s">
        <v>9</v>
      </c>
      <c r="C12" s="679"/>
      <c r="D12" s="679"/>
      <c r="E12" s="679"/>
      <c r="F12" s="679"/>
      <c r="G12" s="679"/>
      <c r="H12" s="679"/>
      <c r="I12" s="679"/>
      <c r="J12" s="679"/>
      <c r="K12" s="679"/>
    </row>
    <row r="13" spans="1:11" x14ac:dyDescent="0.25">
      <c r="A13" s="6" t="s">
        <v>26</v>
      </c>
      <c r="B13" s="675" t="s">
        <v>9</v>
      </c>
      <c r="C13" s="675"/>
      <c r="D13" s="675"/>
      <c r="E13" s="675"/>
      <c r="F13" s="675"/>
      <c r="G13" s="674"/>
      <c r="H13" s="674"/>
      <c r="I13" s="674"/>
      <c r="J13" s="674"/>
      <c r="K13" s="674"/>
    </row>
    <row r="14" spans="1:11" x14ac:dyDescent="0.25">
      <c r="A14" s="6" t="s">
        <v>28</v>
      </c>
      <c r="B14" s="674" t="s">
        <v>6823</v>
      </c>
      <c r="C14" s="674"/>
      <c r="D14" s="674"/>
      <c r="E14" s="674"/>
      <c r="F14" s="674"/>
      <c r="G14" s="674"/>
      <c r="H14" s="674"/>
      <c r="I14" s="674"/>
      <c r="J14" s="674"/>
      <c r="K14" s="674"/>
    </row>
    <row r="15" spans="1:11" x14ac:dyDescent="0.25">
      <c r="A15" s="6" t="s">
        <v>30</v>
      </c>
      <c r="B15" s="674"/>
      <c r="C15" s="674"/>
      <c r="D15" s="674"/>
      <c r="E15" s="674"/>
      <c r="F15" s="674"/>
      <c r="G15" s="674"/>
      <c r="H15" s="674"/>
      <c r="I15" s="674"/>
      <c r="J15" s="674"/>
      <c r="K15" s="674"/>
    </row>
    <row r="16" spans="1:11" x14ac:dyDescent="0.25">
      <c r="A16" s="6" t="s">
        <v>32</v>
      </c>
      <c r="B16" s="674" t="s">
        <v>325</v>
      </c>
      <c r="C16" s="674"/>
      <c r="D16" s="674"/>
      <c r="E16" s="674"/>
      <c r="F16" s="674"/>
      <c r="G16" s="674"/>
      <c r="H16" s="674"/>
      <c r="I16" s="674"/>
      <c r="J16" s="674"/>
      <c r="K16" s="674"/>
    </row>
    <row r="17" spans="1:11" x14ac:dyDescent="0.25">
      <c r="A17" s="6" t="s">
        <v>35</v>
      </c>
      <c r="B17" s="675" t="s">
        <v>9</v>
      </c>
      <c r="C17" s="675"/>
      <c r="D17" s="675"/>
      <c r="E17" s="675"/>
      <c r="F17" s="675"/>
      <c r="G17" s="674"/>
      <c r="H17" s="674"/>
      <c r="I17" s="674"/>
      <c r="J17" s="674"/>
      <c r="K17" s="674"/>
    </row>
    <row r="18" spans="1:11" x14ac:dyDescent="0.25">
      <c r="A18" s="6" t="s">
        <v>36</v>
      </c>
      <c r="B18" s="393" t="s">
        <v>6824</v>
      </c>
      <c r="C18" s="393"/>
      <c r="D18" s="393"/>
      <c r="E18" s="393"/>
      <c r="F18" s="393"/>
      <c r="G18" s="393"/>
      <c r="H18" s="393"/>
      <c r="I18" s="393"/>
      <c r="J18" s="393"/>
      <c r="K18" s="393"/>
    </row>
    <row r="19" spans="1:11" x14ac:dyDescent="0.25">
      <c r="A19" s="7" t="s">
        <v>37</v>
      </c>
      <c r="B19" s="202"/>
      <c r="C19" s="433" t="s">
        <v>4089</v>
      </c>
      <c r="D19" s="433" t="s">
        <v>4088</v>
      </c>
      <c r="E19" s="433" t="s">
        <v>4087</v>
      </c>
      <c r="F19" s="434" t="s">
        <v>2110</v>
      </c>
      <c r="G19" s="433" t="s">
        <v>2073</v>
      </c>
      <c r="H19" s="433" t="s">
        <v>2074</v>
      </c>
      <c r="I19" s="433" t="s">
        <v>2075</v>
      </c>
      <c r="J19" s="433" t="s">
        <v>2076</v>
      </c>
      <c r="K19" s="518" t="s">
        <v>2077</v>
      </c>
    </row>
    <row r="20" spans="1:11" x14ac:dyDescent="0.25">
      <c r="A20" s="6" t="s">
        <v>43</v>
      </c>
      <c r="B20" s="202"/>
      <c r="C20" s="155">
        <v>22543</v>
      </c>
      <c r="D20" s="155">
        <v>23086</v>
      </c>
      <c r="E20" s="155">
        <v>23186</v>
      </c>
      <c r="F20" s="510">
        <v>24242</v>
      </c>
      <c r="G20" s="155">
        <v>24581</v>
      </c>
      <c r="H20" s="155">
        <v>24545</v>
      </c>
      <c r="I20" s="155">
        <v>24466</v>
      </c>
      <c r="J20" s="155">
        <v>25256</v>
      </c>
      <c r="K20" s="155">
        <v>24818</v>
      </c>
    </row>
    <row r="21" spans="1:11" x14ac:dyDescent="0.25">
      <c r="A21" s="6" t="s">
        <v>44</v>
      </c>
      <c r="B21" s="202"/>
      <c r="C21" s="155">
        <f>+(C20-C25)</f>
        <v>10114</v>
      </c>
      <c r="D21" s="155">
        <f t="shared" ref="D21:F21" si="0">+(D20-D25)</f>
        <v>11793</v>
      </c>
      <c r="E21" s="155">
        <f t="shared" si="0"/>
        <v>18542</v>
      </c>
      <c r="F21" s="155">
        <f t="shared" si="0"/>
        <v>23930</v>
      </c>
      <c r="G21" s="155">
        <f>+(G20-G25)</f>
        <v>24322</v>
      </c>
      <c r="H21" s="155">
        <f t="shared" ref="H21:K21" si="1">+(H20-H25)</f>
        <v>24291</v>
      </c>
      <c r="I21" s="155">
        <f t="shared" si="1"/>
        <v>24202</v>
      </c>
      <c r="J21" s="155">
        <f t="shared" si="1"/>
        <v>24882</v>
      </c>
      <c r="K21" s="155">
        <f t="shared" si="1"/>
        <v>24345</v>
      </c>
    </row>
    <row r="22" spans="1:11" x14ac:dyDescent="0.25">
      <c r="A22" s="6" t="s">
        <v>45</v>
      </c>
      <c r="B22" s="202"/>
      <c r="C22" s="12">
        <f>+(C21/C20)</f>
        <v>0.44865368407044315</v>
      </c>
      <c r="D22" s="12">
        <f t="shared" ref="D22:K22" si="2">+(D21/D20)</f>
        <v>0.51082907389760024</v>
      </c>
      <c r="E22" s="12">
        <f t="shared" si="2"/>
        <v>0.79970671957215567</v>
      </c>
      <c r="F22" s="12">
        <f t="shared" si="2"/>
        <v>0.98712977477105845</v>
      </c>
      <c r="G22" s="12">
        <f t="shared" si="2"/>
        <v>0.98946340669622879</v>
      </c>
      <c r="H22" s="12">
        <f t="shared" si="2"/>
        <v>0.98965166021592987</v>
      </c>
      <c r="I22" s="12">
        <f t="shared" si="2"/>
        <v>0.98920951524564704</v>
      </c>
      <c r="J22" s="12">
        <f t="shared" si="2"/>
        <v>0.98519163763066198</v>
      </c>
      <c r="K22" s="414">
        <f t="shared" si="2"/>
        <v>0.9809412523168668</v>
      </c>
    </row>
    <row r="23" spans="1:11" x14ac:dyDescent="0.25">
      <c r="A23" s="6" t="s">
        <v>46</v>
      </c>
      <c r="B23" s="202"/>
      <c r="C23" s="202">
        <v>0</v>
      </c>
      <c r="D23" s="202">
        <v>0</v>
      </c>
      <c r="E23" s="202">
        <v>0</v>
      </c>
      <c r="F23" s="202">
        <v>0</v>
      </c>
      <c r="G23" s="10">
        <v>0</v>
      </c>
      <c r="H23" s="10">
        <v>0</v>
      </c>
      <c r="I23" s="10">
        <v>0</v>
      </c>
      <c r="J23" s="10">
        <v>0</v>
      </c>
      <c r="K23" s="393">
        <v>0</v>
      </c>
    </row>
    <row r="24" spans="1:11" x14ac:dyDescent="0.25">
      <c r="A24" s="6" t="s">
        <v>47</v>
      </c>
      <c r="B24" s="202"/>
      <c r="C24" s="12">
        <v>0</v>
      </c>
      <c r="D24" s="12">
        <v>0</v>
      </c>
      <c r="E24" s="12">
        <v>0</v>
      </c>
      <c r="F24" s="12">
        <v>0</v>
      </c>
      <c r="G24" s="12">
        <v>0</v>
      </c>
      <c r="H24" s="12">
        <v>0</v>
      </c>
      <c r="I24" s="12">
        <v>0</v>
      </c>
      <c r="J24" s="12">
        <v>0</v>
      </c>
      <c r="K24" s="414">
        <v>0</v>
      </c>
    </row>
    <row r="25" spans="1:11" x14ac:dyDescent="0.25">
      <c r="A25" s="6" t="s">
        <v>48</v>
      </c>
      <c r="B25" s="202"/>
      <c r="C25" s="202">
        <v>12429</v>
      </c>
      <c r="D25" s="202">
        <v>11293</v>
      </c>
      <c r="E25" s="202">
        <v>4644</v>
      </c>
      <c r="F25" s="202">
        <v>312</v>
      </c>
      <c r="G25" s="10">
        <v>259</v>
      </c>
      <c r="H25" s="10">
        <v>254</v>
      </c>
      <c r="I25" s="10">
        <v>264</v>
      </c>
      <c r="J25" s="10">
        <v>374</v>
      </c>
      <c r="K25" s="393">
        <v>473</v>
      </c>
    </row>
    <row r="26" spans="1:11" x14ac:dyDescent="0.25">
      <c r="A26" s="6" t="s">
        <v>49</v>
      </c>
      <c r="B26" s="202"/>
      <c r="C26" s="414">
        <f>+(C25/C20)</f>
        <v>0.55134631592955685</v>
      </c>
      <c r="D26" s="414">
        <f t="shared" ref="D26:E26" si="3">+(D25/D20)</f>
        <v>0.48917092610239971</v>
      </c>
      <c r="E26" s="414">
        <f t="shared" si="3"/>
        <v>0.20029328042784439</v>
      </c>
      <c r="F26" s="414">
        <f>+(F25/F20)</f>
        <v>1.2870225228941507E-2</v>
      </c>
      <c r="G26" s="12">
        <f>+(G25/G20)</f>
        <v>1.0536593303771205E-2</v>
      </c>
      <c r="H26" s="12">
        <f t="shared" ref="H26:J26" si="4">+(H25/H20)</f>
        <v>1.0348339784070076E-2</v>
      </c>
      <c r="I26" s="12">
        <f t="shared" si="4"/>
        <v>1.0790484754352979E-2</v>
      </c>
      <c r="J26" s="12">
        <f t="shared" si="4"/>
        <v>1.4808362369337979E-2</v>
      </c>
      <c r="K26" s="414">
        <f>+(K25/K20)</f>
        <v>1.9058747683133211E-2</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14" t="s">
        <v>67</v>
      </c>
      <c r="B29" s="214" t="s">
        <v>18</v>
      </c>
      <c r="C29" s="443">
        <v>2446</v>
      </c>
      <c r="D29" s="443">
        <v>2854</v>
      </c>
      <c r="E29" s="443">
        <v>4187</v>
      </c>
      <c r="F29" s="443">
        <v>5582</v>
      </c>
      <c r="G29" s="13">
        <v>5899</v>
      </c>
      <c r="H29" s="13">
        <v>6205</v>
      </c>
      <c r="I29" s="13">
        <v>6415</v>
      </c>
      <c r="J29" s="13">
        <v>6783</v>
      </c>
      <c r="K29" s="519">
        <v>6741</v>
      </c>
    </row>
    <row r="30" spans="1:11" x14ac:dyDescent="0.25">
      <c r="A30" s="214" t="s">
        <v>66</v>
      </c>
      <c r="B30" s="214" t="s">
        <v>25</v>
      </c>
      <c r="C30" s="443">
        <v>7668</v>
      </c>
      <c r="D30" s="443">
        <v>8939</v>
      </c>
      <c r="E30" s="443">
        <v>14355</v>
      </c>
      <c r="F30" s="443">
        <v>18348</v>
      </c>
      <c r="G30" s="13">
        <v>18423</v>
      </c>
      <c r="H30" s="13">
        <v>18086</v>
      </c>
      <c r="I30" s="13">
        <v>17787</v>
      </c>
      <c r="J30" s="13">
        <v>18099</v>
      </c>
      <c r="K30" s="519">
        <v>17604</v>
      </c>
    </row>
    <row r="31" spans="1:11" x14ac:dyDescent="0.25">
      <c r="A31" t="s">
        <v>1439</v>
      </c>
      <c r="B31" t="s">
        <v>1439</v>
      </c>
      <c r="C31" s="383">
        <v>12429</v>
      </c>
      <c r="D31" s="383">
        <v>11293</v>
      </c>
      <c r="E31" s="383">
        <v>4644</v>
      </c>
      <c r="F31" s="383">
        <v>312</v>
      </c>
      <c r="G31" s="13">
        <v>259</v>
      </c>
      <c r="H31" s="13">
        <v>254</v>
      </c>
      <c r="I31" s="13">
        <v>264</v>
      </c>
      <c r="J31" s="13">
        <v>374</v>
      </c>
      <c r="K31" s="169">
        <v>473</v>
      </c>
    </row>
    <row r="32" spans="1:11" x14ac:dyDescent="0.25">
      <c r="A32" s="132" t="s">
        <v>53</v>
      </c>
      <c r="C32" s="387">
        <v>22543</v>
      </c>
      <c r="D32" s="387">
        <v>23086</v>
      </c>
      <c r="E32" s="387">
        <v>23186</v>
      </c>
      <c r="F32" s="387">
        <v>24242</v>
      </c>
      <c r="G32" s="166">
        <v>24581</v>
      </c>
      <c r="H32" s="166">
        <v>24545</v>
      </c>
      <c r="I32" s="166">
        <v>24466</v>
      </c>
      <c r="J32" s="166">
        <v>25256</v>
      </c>
      <c r="K32" s="176">
        <v>24818</v>
      </c>
    </row>
    <row r="34" spans="5:5" x14ac:dyDescent="0.25">
      <c r="E34" s="520"/>
    </row>
  </sheetData>
  <mergeCells count="16">
    <mergeCell ref="B8:K8"/>
    <mergeCell ref="B3:K3"/>
    <mergeCell ref="B4:K4"/>
    <mergeCell ref="B5:K5"/>
    <mergeCell ref="B6:K6"/>
    <mergeCell ref="B7:K7"/>
    <mergeCell ref="B15:K15"/>
    <mergeCell ref="B16:K16"/>
    <mergeCell ref="B17:K17"/>
    <mergeCell ref="G27:K27"/>
    <mergeCell ref="B9:K9"/>
    <mergeCell ref="B10:K10"/>
    <mergeCell ref="B11:K11"/>
    <mergeCell ref="B12:K12"/>
    <mergeCell ref="B13:K13"/>
    <mergeCell ref="B14:K14"/>
  </mergeCells>
  <pageMargins left="0.70866141732283472" right="0.70866141732283472" top="0.74803149606299213" bottom="0.74803149606299213" header="0.31496062992125984" footer="0.31496062992125984"/>
  <pageSetup paperSize="9" scale="80"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FF00"/>
    <pageSetUpPr fitToPage="1"/>
  </sheetPr>
  <dimension ref="A1:K32"/>
  <sheetViews>
    <sheetView topLeftCell="A7" zoomScale="90" zoomScaleNormal="90" workbookViewId="0">
      <selection activeCell="A20" sqref="A20:XFD20"/>
    </sheetView>
  </sheetViews>
  <sheetFormatPr defaultRowHeight="15" x14ac:dyDescent="0.25"/>
  <cols>
    <col min="1" max="1" width="36.85546875" customWidth="1"/>
    <col min="2" max="2" width="51.710937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9545</v>
      </c>
      <c r="C3" s="702"/>
      <c r="D3" s="702"/>
      <c r="E3" s="702"/>
      <c r="F3" s="702"/>
      <c r="G3" s="702"/>
      <c r="H3" s="702"/>
      <c r="I3" s="702"/>
      <c r="J3" s="702"/>
      <c r="K3" s="702"/>
    </row>
    <row r="4" spans="1:11" x14ac:dyDescent="0.25">
      <c r="A4" s="6" t="s">
        <v>2</v>
      </c>
      <c r="B4" s="699" t="s">
        <v>9546</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09" t="s">
        <v>9</v>
      </c>
      <c r="C7" s="709"/>
      <c r="D7" s="709"/>
      <c r="E7" s="709"/>
      <c r="F7" s="709"/>
      <c r="G7" s="690"/>
      <c r="H7" s="690"/>
      <c r="I7" s="690"/>
      <c r="J7" s="690"/>
      <c r="K7" s="690"/>
    </row>
    <row r="8" spans="1:11" x14ac:dyDescent="0.25">
      <c r="A8" s="6" t="s">
        <v>13</v>
      </c>
      <c r="B8" s="716" t="s">
        <v>9</v>
      </c>
      <c r="C8" s="716"/>
      <c r="D8" s="716"/>
      <c r="E8" s="716"/>
      <c r="F8" s="716"/>
      <c r="G8" s="716"/>
      <c r="H8" s="716"/>
      <c r="I8" s="716"/>
      <c r="J8" s="716"/>
      <c r="K8" s="716"/>
    </row>
    <row r="9" spans="1:11" x14ac:dyDescent="0.25">
      <c r="A9" s="6" t="s">
        <v>15</v>
      </c>
      <c r="B9" s="712" t="s">
        <v>9547</v>
      </c>
      <c r="C9" s="712"/>
      <c r="D9" s="712"/>
      <c r="E9" s="712"/>
      <c r="F9" s="712"/>
      <c r="G9" s="712"/>
      <c r="H9" s="712"/>
      <c r="I9" s="712"/>
      <c r="J9" s="712"/>
      <c r="K9" s="712"/>
    </row>
    <row r="10" spans="1:11" x14ac:dyDescent="0.25">
      <c r="A10" s="6" t="s">
        <v>17</v>
      </c>
      <c r="B10" s="699" t="s">
        <v>9548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699" t="s">
        <v>419</v>
      </c>
      <c r="C13" s="699"/>
      <c r="D13" s="699"/>
      <c r="E13" s="699"/>
      <c r="F13" s="699"/>
      <c r="G13" s="699"/>
      <c r="H13" s="699"/>
      <c r="I13" s="699"/>
      <c r="J13" s="699"/>
      <c r="K13" s="699"/>
    </row>
    <row r="14" spans="1:11" x14ac:dyDescent="0.25">
      <c r="A14" s="6" t="s">
        <v>28</v>
      </c>
      <c r="B14" s="688" t="s">
        <v>9549</v>
      </c>
      <c r="C14" s="688"/>
      <c r="D14" s="688"/>
      <c r="E14" s="688"/>
      <c r="F14" s="688"/>
      <c r="G14" s="688"/>
      <c r="H14" s="688"/>
      <c r="I14" s="688"/>
      <c r="J14" s="688"/>
      <c r="K14" s="688"/>
    </row>
    <row r="15" spans="1:11" x14ac:dyDescent="0.25">
      <c r="A15" s="6" t="s">
        <v>30</v>
      </c>
      <c r="B15" s="688" t="s">
        <v>9550</v>
      </c>
      <c r="C15" s="688"/>
      <c r="D15" s="688"/>
      <c r="E15" s="688"/>
      <c r="F15" s="688"/>
      <c r="G15" s="688"/>
      <c r="H15" s="688"/>
      <c r="I15" s="688"/>
      <c r="J15" s="688"/>
      <c r="K15" s="688"/>
    </row>
    <row r="16" spans="1:11" x14ac:dyDescent="0.25">
      <c r="A16" s="6" t="s">
        <v>32</v>
      </c>
      <c r="B16" s="699" t="s">
        <v>418</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689" t="s">
        <v>9551</v>
      </c>
      <c r="C18" s="689"/>
      <c r="D18" s="689"/>
      <c r="E18" s="689"/>
      <c r="F18" s="689"/>
      <c r="G18" s="688"/>
      <c r="H18" s="688"/>
      <c r="I18" s="688"/>
      <c r="J18" s="688"/>
      <c r="K18" s="688"/>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8">
        <v>19904</v>
      </c>
      <c r="D21" s="18">
        <v>20986</v>
      </c>
      <c r="E21" s="18">
        <v>20907</v>
      </c>
      <c r="F21" s="18">
        <v>22376</v>
      </c>
      <c r="G21" s="10">
        <f>G20-G25</f>
        <v>22397</v>
      </c>
      <c r="H21" s="10">
        <f t="shared" ref="H21:K21" si="0">H20-H25</f>
        <v>22731</v>
      </c>
      <c r="I21" s="10">
        <f t="shared" si="0"/>
        <v>22537</v>
      </c>
      <c r="J21" s="10">
        <f t="shared" si="0"/>
        <v>22685</v>
      </c>
      <c r="K21" s="10">
        <f t="shared" si="0"/>
        <v>21645</v>
      </c>
    </row>
    <row r="22" spans="1:11" x14ac:dyDescent="0.25">
      <c r="A22" s="6" t="s">
        <v>45</v>
      </c>
      <c r="B22" s="419"/>
      <c r="C22" s="12">
        <f t="shared" ref="C22:F22" si="1">C21/C20</f>
        <v>0.88293483564742936</v>
      </c>
      <c r="D22" s="12">
        <f t="shared" si="1"/>
        <v>0.90903577926015766</v>
      </c>
      <c r="E22" s="12">
        <f t="shared" si="1"/>
        <v>0.90170792719744675</v>
      </c>
      <c r="F22" s="12">
        <f t="shared" si="1"/>
        <v>0.92302615295767676</v>
      </c>
      <c r="G22" s="12">
        <f>G21/G20</f>
        <v>0.91115088889792928</v>
      </c>
      <c r="H22" s="12">
        <f t="shared" ref="H22:K22" si="2">H21/H20</f>
        <v>0.92609492768384605</v>
      </c>
      <c r="I22" s="12">
        <f t="shared" si="2"/>
        <v>0.92115588980626173</v>
      </c>
      <c r="J22" s="12">
        <f t="shared" si="2"/>
        <v>0.89820240734874879</v>
      </c>
      <c r="K22" s="12">
        <f t="shared" si="2"/>
        <v>0.87214924651462644</v>
      </c>
    </row>
    <row r="23" spans="1:11" x14ac:dyDescent="0.25">
      <c r="A23" s="6" t="s">
        <v>46</v>
      </c>
      <c r="B23" s="419" t="s">
        <v>9552</v>
      </c>
      <c r="C23" s="419">
        <v>0</v>
      </c>
      <c r="D23" s="419">
        <v>0</v>
      </c>
      <c r="E23" s="419">
        <v>0</v>
      </c>
      <c r="F23" s="419">
        <v>0</v>
      </c>
      <c r="G23" s="10">
        <v>4</v>
      </c>
      <c r="H23" s="10">
        <v>4</v>
      </c>
      <c r="I23" s="10">
        <v>6</v>
      </c>
      <c r="J23" s="9">
        <v>11</v>
      </c>
      <c r="K23" s="9">
        <v>7</v>
      </c>
    </row>
    <row r="24" spans="1:11" x14ac:dyDescent="0.25">
      <c r="A24" s="6" t="s">
        <v>47</v>
      </c>
      <c r="B24" s="419"/>
      <c r="C24" s="12">
        <f t="shared" ref="C24:F24" si="3">C23/C20</f>
        <v>0</v>
      </c>
      <c r="D24" s="12">
        <f t="shared" si="3"/>
        <v>0</v>
      </c>
      <c r="E24" s="12">
        <f t="shared" si="3"/>
        <v>0</v>
      </c>
      <c r="F24" s="12">
        <f t="shared" si="3"/>
        <v>0</v>
      </c>
      <c r="G24" s="12">
        <f>G23/G20</f>
        <v>1.627273097107522E-4</v>
      </c>
      <c r="H24" s="12">
        <f t="shared" ref="H24:J24" si="4">H23/H20</f>
        <v>1.6296598085149724E-4</v>
      </c>
      <c r="I24" s="12">
        <f t="shared" si="4"/>
        <v>2.4523828987165863E-4</v>
      </c>
      <c r="J24" s="12">
        <f t="shared" si="4"/>
        <v>4.3554006968641115E-4</v>
      </c>
      <c r="K24" s="12">
        <f>K23/K20</f>
        <v>2.8205334837617859E-4</v>
      </c>
    </row>
    <row r="25" spans="1:11" x14ac:dyDescent="0.25">
      <c r="A25" s="6" t="s">
        <v>48</v>
      </c>
      <c r="B25" s="419"/>
      <c r="C25" s="419">
        <v>2639</v>
      </c>
      <c r="D25" s="419">
        <v>2100</v>
      </c>
      <c r="E25" s="419">
        <v>2279</v>
      </c>
      <c r="F25" s="419">
        <v>1866</v>
      </c>
      <c r="G25" s="10">
        <v>2184</v>
      </c>
      <c r="H25" s="10">
        <v>1814</v>
      </c>
      <c r="I25" s="10">
        <v>1929</v>
      </c>
      <c r="J25" s="9">
        <v>2571</v>
      </c>
      <c r="K25" s="9">
        <v>3173</v>
      </c>
    </row>
    <row r="26" spans="1:11" x14ac:dyDescent="0.25">
      <c r="A26" s="6" t="s">
        <v>49</v>
      </c>
      <c r="B26" s="419"/>
      <c r="C26" s="12">
        <f t="shared" ref="C26:F26" si="5">C25/C20</f>
        <v>0.11706516435257064</v>
      </c>
      <c r="D26" s="12">
        <f t="shared" si="5"/>
        <v>9.0964220739842325E-2</v>
      </c>
      <c r="E26" s="12">
        <f t="shared" si="5"/>
        <v>9.8292072802553268E-2</v>
      </c>
      <c r="F26" s="12">
        <f t="shared" si="5"/>
        <v>7.697384704232324E-2</v>
      </c>
      <c r="G26" s="12">
        <f>G25/G20</f>
        <v>8.8849111102070708E-2</v>
      </c>
      <c r="H26" s="12">
        <f t="shared" ref="H26:J26" si="6">H25/H20</f>
        <v>7.3905072316154008E-2</v>
      </c>
      <c r="I26" s="12">
        <f t="shared" si="6"/>
        <v>7.8844110193738243E-2</v>
      </c>
      <c r="J26" s="12">
        <f t="shared" si="6"/>
        <v>0.10179759265125118</v>
      </c>
      <c r="K26" s="12">
        <f>K25/K20</f>
        <v>0.12785075348537353</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1549</v>
      </c>
      <c r="B29" s="409"/>
      <c r="C29" s="134">
        <v>19904</v>
      </c>
      <c r="D29" s="134">
        <v>20986</v>
      </c>
      <c r="E29" s="134">
        <v>20907</v>
      </c>
      <c r="F29" s="134">
        <v>22376</v>
      </c>
      <c r="G29" s="208">
        <v>22393</v>
      </c>
      <c r="H29" s="208">
        <v>22727</v>
      </c>
      <c r="I29" s="208">
        <v>22531</v>
      </c>
      <c r="J29" s="208">
        <v>22674</v>
      </c>
      <c r="K29" s="208">
        <v>21638</v>
      </c>
    </row>
    <row r="30" spans="1:11" x14ac:dyDescent="0.25">
      <c r="A30" s="207" t="s">
        <v>1530</v>
      </c>
      <c r="B30" s="409"/>
      <c r="C30" s="134"/>
      <c r="D30" s="134"/>
      <c r="E30" s="134"/>
      <c r="F30" s="134"/>
      <c r="G30" s="208">
        <v>4</v>
      </c>
      <c r="H30" s="208">
        <v>4</v>
      </c>
      <c r="I30" s="208">
        <v>6</v>
      </c>
      <c r="J30" s="208">
        <v>11</v>
      </c>
      <c r="K30" s="208">
        <v>7</v>
      </c>
    </row>
    <row r="31" spans="1:11" x14ac:dyDescent="0.25">
      <c r="A31" s="207" t="s">
        <v>1439</v>
      </c>
      <c r="B31" s="409"/>
      <c r="C31" s="134">
        <v>2639</v>
      </c>
      <c r="D31" s="134">
        <v>2100</v>
      </c>
      <c r="E31" s="134">
        <v>2279</v>
      </c>
      <c r="F31" s="134">
        <v>1866</v>
      </c>
      <c r="G31" s="208">
        <v>2184</v>
      </c>
      <c r="H31" s="208">
        <v>1814</v>
      </c>
      <c r="I31" s="208">
        <v>1929</v>
      </c>
      <c r="J31" s="208">
        <v>2571</v>
      </c>
      <c r="K31" s="208">
        <v>3173</v>
      </c>
    </row>
    <row r="32" spans="1:11" x14ac:dyDescent="0.25">
      <c r="A32" s="174" t="s">
        <v>1440</v>
      </c>
      <c r="C32" s="468">
        <v>22543</v>
      </c>
      <c r="D32" s="468">
        <v>23086</v>
      </c>
      <c r="E32" s="468">
        <v>23186</v>
      </c>
      <c r="F32" s="468">
        <v>24242</v>
      </c>
      <c r="G32" s="435">
        <v>24581</v>
      </c>
      <c r="H32" s="435">
        <v>24545</v>
      </c>
      <c r="I32" s="575">
        <v>24466</v>
      </c>
      <c r="J32" s="435">
        <v>25256</v>
      </c>
      <c r="K32" s="435">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FFFF00"/>
    <pageSetUpPr fitToPage="1"/>
  </sheetPr>
  <dimension ref="A1:K32"/>
  <sheetViews>
    <sheetView topLeftCell="A8" workbookViewId="0">
      <selection activeCell="L9" sqref="L9"/>
    </sheetView>
  </sheetViews>
  <sheetFormatPr defaultRowHeight="15" x14ac:dyDescent="0.25"/>
  <cols>
    <col min="1" max="1" width="36.85546875" customWidth="1"/>
    <col min="2" max="2" width="53.5703125" customWidth="1"/>
    <col min="3" max="4" width="12" bestFit="1" customWidth="1"/>
    <col min="5" max="5" width="12.5703125" bestFit="1" customWidth="1"/>
    <col min="6"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9553</v>
      </c>
      <c r="C3" s="702"/>
      <c r="D3" s="702"/>
      <c r="E3" s="702"/>
      <c r="F3" s="702"/>
      <c r="G3" s="702"/>
      <c r="H3" s="702"/>
      <c r="I3" s="702"/>
      <c r="J3" s="702"/>
      <c r="K3" s="702"/>
    </row>
    <row r="4" spans="1:11" x14ac:dyDescent="0.25">
      <c r="A4" s="6" t="s">
        <v>2</v>
      </c>
      <c r="B4" s="699" t="s">
        <v>9546</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09" t="s">
        <v>9</v>
      </c>
      <c r="C7" s="709"/>
      <c r="D7" s="709"/>
      <c r="E7" s="709"/>
      <c r="F7" s="709"/>
      <c r="G7" s="690"/>
      <c r="H7" s="690"/>
      <c r="I7" s="690"/>
      <c r="J7" s="690"/>
      <c r="K7" s="690"/>
    </row>
    <row r="8" spans="1:11" x14ac:dyDescent="0.25">
      <c r="A8" s="6" t="s">
        <v>13</v>
      </c>
      <c r="B8" s="703" t="s">
        <v>9</v>
      </c>
      <c r="C8" s="703"/>
      <c r="D8" s="703"/>
      <c r="E8" s="703"/>
      <c r="F8" s="703"/>
      <c r="G8" s="699"/>
      <c r="H8" s="699"/>
      <c r="I8" s="699"/>
      <c r="J8" s="699"/>
      <c r="K8" s="699"/>
    </row>
    <row r="9" spans="1:11" x14ac:dyDescent="0.25">
      <c r="A9" s="6" t="s">
        <v>15</v>
      </c>
      <c r="B9" s="699" t="s">
        <v>9554</v>
      </c>
      <c r="C9" s="699"/>
      <c r="D9" s="699"/>
      <c r="E9" s="699"/>
      <c r="F9" s="699"/>
      <c r="G9" s="699"/>
      <c r="H9" s="699"/>
      <c r="I9" s="699"/>
      <c r="J9" s="699"/>
      <c r="K9" s="699"/>
    </row>
    <row r="10" spans="1:11" x14ac:dyDescent="0.25">
      <c r="A10" s="6" t="s">
        <v>17</v>
      </c>
      <c r="B10" s="699" t="s">
        <v>9548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9555</v>
      </c>
      <c r="C13" s="703"/>
      <c r="D13" s="703"/>
      <c r="E13" s="703"/>
      <c r="F13" s="703"/>
      <c r="G13" s="699"/>
      <c r="H13" s="699"/>
      <c r="I13" s="699"/>
      <c r="J13" s="699"/>
      <c r="K13" s="699"/>
    </row>
    <row r="14" spans="1:11" x14ac:dyDescent="0.25">
      <c r="A14" s="6" t="s">
        <v>28</v>
      </c>
      <c r="B14" s="688" t="s">
        <v>9556</v>
      </c>
      <c r="C14" s="688"/>
      <c r="D14" s="688"/>
      <c r="E14" s="688"/>
      <c r="F14" s="688"/>
      <c r="G14" s="688"/>
      <c r="H14" s="688"/>
      <c r="I14" s="688"/>
      <c r="J14" s="688"/>
      <c r="K14" s="688"/>
    </row>
    <row r="15" spans="1:11" x14ac:dyDescent="0.25">
      <c r="A15" s="6" t="s">
        <v>30</v>
      </c>
      <c r="B15" s="688" t="s">
        <v>9550</v>
      </c>
      <c r="C15" s="688"/>
      <c r="D15" s="688"/>
      <c r="E15" s="688"/>
      <c r="F15" s="688"/>
      <c r="G15" s="688"/>
      <c r="H15" s="688"/>
      <c r="I15" s="688"/>
      <c r="J15" s="688"/>
      <c r="K15" s="688"/>
    </row>
    <row r="16" spans="1:11" x14ac:dyDescent="0.25">
      <c r="A16" s="6" t="s">
        <v>32</v>
      </c>
      <c r="B16" s="699" t="s">
        <v>419</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689" t="s">
        <v>9557</v>
      </c>
      <c r="C18" s="689"/>
      <c r="D18" s="689"/>
      <c r="E18" s="689"/>
      <c r="F18" s="689"/>
      <c r="G18" s="688"/>
      <c r="H18" s="688"/>
      <c r="I18" s="688"/>
      <c r="J18" s="688"/>
      <c r="K18" s="688"/>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v>24581</v>
      </c>
      <c r="H20">
        <v>24545</v>
      </c>
      <c r="I20">
        <v>24466</v>
      </c>
      <c r="J20">
        <v>25256</v>
      </c>
      <c r="K20">
        <v>24818</v>
      </c>
    </row>
    <row r="21" spans="1:11" x14ac:dyDescent="0.25">
      <c r="A21" s="6" t="s">
        <v>44</v>
      </c>
      <c r="B21" s="419"/>
      <c r="C21" s="134">
        <v>6287</v>
      </c>
      <c r="D21" s="134">
        <v>6728</v>
      </c>
      <c r="E21" s="134">
        <v>7291</v>
      </c>
      <c r="F21" s="134">
        <v>7781</v>
      </c>
      <c r="G21">
        <v>7041</v>
      </c>
      <c r="H21">
        <v>7151</v>
      </c>
      <c r="I21">
        <v>6875</v>
      </c>
      <c r="J21">
        <v>7342</v>
      </c>
      <c r="K21">
        <v>6052</v>
      </c>
    </row>
    <row r="22" spans="1:11" x14ac:dyDescent="0.25">
      <c r="A22" s="6" t="s">
        <v>45</v>
      </c>
      <c r="B22" s="419"/>
      <c r="C22" s="12">
        <f t="shared" ref="C22:F22" si="0">C21/C20</f>
        <v>0.27888923390853038</v>
      </c>
      <c r="D22" s="12">
        <f t="shared" si="0"/>
        <v>0.29143203673221868</v>
      </c>
      <c r="E22" s="12">
        <f t="shared" si="0"/>
        <v>0.31445699991374104</v>
      </c>
      <c r="F22" s="12">
        <f t="shared" si="0"/>
        <v>0.32097186700767261</v>
      </c>
      <c r="G22" s="12">
        <f>G21/G20</f>
        <v>0.28644074691835159</v>
      </c>
      <c r="H22" s="12">
        <f t="shared" ref="H22:K22" si="1">H21/H20</f>
        <v>0.2913424322672642</v>
      </c>
      <c r="I22" s="12">
        <f t="shared" si="1"/>
        <v>0.28100220714460883</v>
      </c>
      <c r="J22" s="12">
        <f t="shared" si="1"/>
        <v>0.2907031992397846</v>
      </c>
      <c r="K22" s="12">
        <f t="shared" si="1"/>
        <v>0.24385526633894755</v>
      </c>
    </row>
    <row r="23" spans="1:11" x14ac:dyDescent="0.25">
      <c r="A23" s="6" t="s">
        <v>46</v>
      </c>
      <c r="B23" s="419" t="s">
        <v>9552</v>
      </c>
      <c r="C23" s="419">
        <v>0</v>
      </c>
      <c r="D23" s="419">
        <v>0</v>
      </c>
      <c r="E23" s="419">
        <v>0</v>
      </c>
      <c r="F23" s="419">
        <v>0</v>
      </c>
      <c r="G23" s="10">
        <v>4</v>
      </c>
      <c r="H23" s="10">
        <v>10</v>
      </c>
      <c r="I23" s="10">
        <v>14</v>
      </c>
      <c r="J23" s="9">
        <v>10</v>
      </c>
      <c r="K23" s="9">
        <v>12</v>
      </c>
    </row>
    <row r="24" spans="1:11" x14ac:dyDescent="0.25">
      <c r="A24" s="6" t="s">
        <v>47</v>
      </c>
      <c r="B24" s="419"/>
      <c r="C24" s="12">
        <f t="shared" ref="C24:F24" si="2">+(C23/C20)</f>
        <v>0</v>
      </c>
      <c r="D24" s="12">
        <f t="shared" si="2"/>
        <v>0</v>
      </c>
      <c r="E24" s="12">
        <f t="shared" si="2"/>
        <v>0</v>
      </c>
      <c r="F24" s="12">
        <f t="shared" si="2"/>
        <v>0</v>
      </c>
      <c r="G24" s="12">
        <f>+(G23/G20)</f>
        <v>1.627273097107522E-4</v>
      </c>
      <c r="H24" s="12">
        <f t="shared" ref="H24:K24" si="3">+(H23/H20)</f>
        <v>4.0741495212874313E-4</v>
      </c>
      <c r="I24" s="12">
        <f t="shared" si="3"/>
        <v>5.7222267636720351E-4</v>
      </c>
      <c r="J24" s="12">
        <f t="shared" si="3"/>
        <v>3.9594551789673741E-4</v>
      </c>
      <c r="K24" s="12">
        <f t="shared" si="3"/>
        <v>4.8352002578773472E-4</v>
      </c>
    </row>
    <row r="25" spans="1:11" x14ac:dyDescent="0.25">
      <c r="A25" s="6" t="s">
        <v>48</v>
      </c>
      <c r="B25" s="419"/>
      <c r="C25" s="134">
        <v>16256</v>
      </c>
      <c r="D25" s="134">
        <v>16358</v>
      </c>
      <c r="E25" s="419">
        <v>15895</v>
      </c>
      <c r="F25" s="134">
        <v>16461</v>
      </c>
      <c r="G25">
        <v>17540</v>
      </c>
      <c r="H25">
        <v>17394</v>
      </c>
      <c r="I25">
        <v>17591</v>
      </c>
      <c r="J25">
        <v>17914</v>
      </c>
      <c r="K25">
        <v>18766</v>
      </c>
    </row>
    <row r="26" spans="1:11" x14ac:dyDescent="0.25">
      <c r="A26" s="6" t="s">
        <v>49</v>
      </c>
      <c r="B26" s="419"/>
      <c r="C26" s="12">
        <f t="shared" ref="C26:F26" si="4">C25/C20</f>
        <v>0.72111076609146962</v>
      </c>
      <c r="D26" s="12">
        <f t="shared" si="4"/>
        <v>0.70856796326778138</v>
      </c>
      <c r="E26" s="12">
        <f t="shared" si="4"/>
        <v>0.6855430000862589</v>
      </c>
      <c r="F26" s="12">
        <f t="shared" si="4"/>
        <v>0.67902813299232734</v>
      </c>
      <c r="G26" s="12">
        <f>G25/G20</f>
        <v>0.71355925308164847</v>
      </c>
      <c r="H26" s="12">
        <f t="shared" ref="H26:K26" si="5">H25/H20</f>
        <v>0.7086575677327358</v>
      </c>
      <c r="I26" s="12">
        <f t="shared" si="5"/>
        <v>0.71899779285539112</v>
      </c>
      <c r="J26" s="12">
        <f t="shared" si="5"/>
        <v>0.7092968007602154</v>
      </c>
      <c r="K26" s="12">
        <f t="shared" si="5"/>
        <v>0.7561447336610525</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1549</v>
      </c>
      <c r="B29" s="16"/>
      <c r="C29" s="134">
        <v>6287</v>
      </c>
      <c r="D29" s="134">
        <v>6728</v>
      </c>
      <c r="E29" s="134">
        <v>7291</v>
      </c>
      <c r="F29" s="134">
        <v>7781</v>
      </c>
      <c r="G29" s="208">
        <v>7037</v>
      </c>
      <c r="H29" s="208">
        <v>7141</v>
      </c>
      <c r="I29" s="208">
        <v>6861</v>
      </c>
      <c r="J29" s="208">
        <v>7332</v>
      </c>
      <c r="K29" s="208">
        <v>6040</v>
      </c>
    </row>
    <row r="30" spans="1:11" x14ac:dyDescent="0.25">
      <c r="A30" s="207" t="s">
        <v>1530</v>
      </c>
      <c r="B30" s="16"/>
      <c r="C30" s="134"/>
      <c r="D30" s="134"/>
      <c r="E30" s="134"/>
      <c r="F30" s="134"/>
      <c r="G30" s="208">
        <v>4</v>
      </c>
      <c r="H30" s="208">
        <v>10</v>
      </c>
      <c r="I30" s="208">
        <v>14</v>
      </c>
      <c r="J30" s="208">
        <v>10</v>
      </c>
      <c r="K30" s="208">
        <v>12</v>
      </c>
    </row>
    <row r="31" spans="1:11" x14ac:dyDescent="0.25">
      <c r="A31" s="207" t="s">
        <v>1439</v>
      </c>
      <c r="B31" s="16"/>
      <c r="C31" s="134">
        <v>16256</v>
      </c>
      <c r="D31" s="134">
        <v>16358</v>
      </c>
      <c r="E31" s="134">
        <v>15895</v>
      </c>
      <c r="F31" s="134">
        <v>16461</v>
      </c>
      <c r="G31" s="208">
        <v>17540</v>
      </c>
      <c r="H31" s="208">
        <v>17394</v>
      </c>
      <c r="I31" s="208">
        <v>17591</v>
      </c>
      <c r="J31" s="208">
        <v>17914</v>
      </c>
      <c r="K31" s="208">
        <v>18766</v>
      </c>
    </row>
    <row r="32" spans="1:11" x14ac:dyDescent="0.25">
      <c r="A32" s="6" t="s">
        <v>1440</v>
      </c>
      <c r="C32" s="132">
        <v>22543</v>
      </c>
      <c r="D32" s="132">
        <v>23086</v>
      </c>
      <c r="E32" s="132">
        <v>23186</v>
      </c>
      <c r="F32" s="132">
        <v>24242</v>
      </c>
      <c r="G32" s="132">
        <v>24581</v>
      </c>
      <c r="H32" s="132">
        <v>24545</v>
      </c>
      <c r="I32" s="132">
        <v>24466</v>
      </c>
      <c r="J32" s="132">
        <v>25256</v>
      </c>
      <c r="K32" s="13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FF00"/>
    <pageSetUpPr fitToPage="1"/>
  </sheetPr>
  <dimension ref="A1:M40"/>
  <sheetViews>
    <sheetView topLeftCell="A10" workbookViewId="0">
      <selection activeCell="A20" sqref="A20:XFD20"/>
    </sheetView>
  </sheetViews>
  <sheetFormatPr defaultRowHeight="15" x14ac:dyDescent="0.25"/>
  <cols>
    <col min="1" max="1" width="36.85546875" customWidth="1"/>
    <col min="2" max="2" width="56" customWidth="1"/>
    <col min="3" max="11" width="12" bestFit="1" customWidth="1"/>
  </cols>
  <sheetData>
    <row r="1" spans="1:11" ht="18.75" x14ac:dyDescent="0.25">
      <c r="A1" s="404" t="s">
        <v>0</v>
      </c>
      <c r="B1" s="419"/>
      <c r="C1" s="419"/>
      <c r="D1" s="419"/>
      <c r="E1" s="419"/>
      <c r="F1" s="419"/>
      <c r="G1" s="451"/>
      <c r="H1" s="419"/>
      <c r="I1" s="3"/>
      <c r="J1" s="3"/>
      <c r="K1" s="419"/>
    </row>
    <row r="2" spans="1:11" x14ac:dyDescent="0.25">
      <c r="A2" s="419"/>
      <c r="B2" s="405"/>
      <c r="C2" s="405"/>
      <c r="D2" s="405"/>
      <c r="E2" s="405"/>
      <c r="F2" s="405"/>
      <c r="G2" s="405"/>
      <c r="H2" s="405"/>
      <c r="I2" s="405"/>
      <c r="J2" s="405"/>
      <c r="K2" s="419"/>
    </row>
    <row r="3" spans="1:11" x14ac:dyDescent="0.25">
      <c r="A3" s="5" t="s">
        <v>1</v>
      </c>
      <c r="B3" s="702" t="s">
        <v>9558</v>
      </c>
      <c r="C3" s="702"/>
      <c r="D3" s="702"/>
      <c r="E3" s="702"/>
      <c r="F3" s="702"/>
      <c r="G3" s="702"/>
      <c r="H3" s="702"/>
      <c r="I3" s="702"/>
      <c r="J3" s="702"/>
      <c r="K3" s="702"/>
    </row>
    <row r="4" spans="1:11" x14ac:dyDescent="0.25">
      <c r="A4" s="6" t="s">
        <v>2</v>
      </c>
      <c r="B4" s="699" t="s">
        <v>9559</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09" t="s">
        <v>9</v>
      </c>
      <c r="C7" s="709"/>
      <c r="D7" s="709"/>
      <c r="E7" s="709"/>
      <c r="F7" s="709"/>
      <c r="G7" s="690"/>
      <c r="H7" s="690"/>
      <c r="I7" s="690"/>
      <c r="J7" s="690"/>
      <c r="K7" s="690"/>
    </row>
    <row r="8" spans="1:11" x14ac:dyDescent="0.25">
      <c r="A8" s="6" t="s">
        <v>13</v>
      </c>
      <c r="B8" s="703" t="s">
        <v>9</v>
      </c>
      <c r="C8" s="703"/>
      <c r="D8" s="703"/>
      <c r="E8" s="703"/>
      <c r="F8" s="703"/>
      <c r="G8" s="699"/>
      <c r="H8" s="699"/>
      <c r="I8" s="699"/>
      <c r="J8" s="699"/>
      <c r="K8" s="699"/>
    </row>
    <row r="9" spans="1:11" x14ac:dyDescent="0.25">
      <c r="A9" s="6" t="s">
        <v>15</v>
      </c>
      <c r="B9" s="699" t="s">
        <v>9560</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9561</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9562</v>
      </c>
      <c r="C14" s="688"/>
      <c r="D14" s="688"/>
      <c r="E14" s="688"/>
      <c r="F14" s="688"/>
      <c r="G14" s="688"/>
      <c r="H14" s="688"/>
      <c r="I14" s="688"/>
      <c r="J14" s="688"/>
      <c r="K14" s="688"/>
    </row>
    <row r="15" spans="1:11" x14ac:dyDescent="0.25">
      <c r="A15" s="6" t="s">
        <v>30</v>
      </c>
      <c r="B15" s="715" t="s">
        <v>9181</v>
      </c>
      <c r="C15" s="715"/>
      <c r="D15" s="715"/>
      <c r="E15" s="715"/>
      <c r="F15" s="715"/>
      <c r="G15" s="715"/>
      <c r="H15" s="715"/>
      <c r="I15" s="715"/>
      <c r="J15" s="715"/>
      <c r="K15" s="715"/>
    </row>
    <row r="16" spans="1:11" x14ac:dyDescent="0.25">
      <c r="A16" s="6" t="s">
        <v>32</v>
      </c>
      <c r="B16" s="699" t="s">
        <v>421</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x14ac:dyDescent="0.25">
      <c r="A18" s="6" t="s">
        <v>36</v>
      </c>
      <c r="B18" s="700" t="s">
        <v>9563</v>
      </c>
      <c r="C18" s="700"/>
      <c r="D18" s="700"/>
      <c r="E18" s="700"/>
      <c r="F18" s="700"/>
      <c r="G18" s="701"/>
      <c r="H18" s="701"/>
      <c r="I18" s="701"/>
      <c r="J18" s="701"/>
      <c r="K18" s="701"/>
    </row>
    <row r="19" spans="1:13"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3" x14ac:dyDescent="0.25">
      <c r="A20" s="6" t="s">
        <v>43</v>
      </c>
      <c r="B20" s="419"/>
      <c r="C20" s="178">
        <v>22543</v>
      </c>
      <c r="D20" s="178">
        <v>23086</v>
      </c>
      <c r="E20" s="11">
        <v>23186</v>
      </c>
      <c r="F20" s="11">
        <v>24242</v>
      </c>
      <c r="G20" s="10">
        <v>24581</v>
      </c>
      <c r="H20" s="10">
        <v>24545</v>
      </c>
      <c r="I20" s="10">
        <v>24466</v>
      </c>
      <c r="J20" s="11">
        <v>25256</v>
      </c>
      <c r="K20" s="11">
        <v>24818</v>
      </c>
    </row>
    <row r="21" spans="1:13" x14ac:dyDescent="0.25">
      <c r="A21" s="6" t="s">
        <v>44</v>
      </c>
      <c r="B21" s="419"/>
      <c r="C21" s="178">
        <v>21787</v>
      </c>
      <c r="D21" s="178">
        <v>22364</v>
      </c>
      <c r="E21" s="178">
        <v>22210</v>
      </c>
      <c r="F21" s="178">
        <v>22904</v>
      </c>
      <c r="G21" s="10">
        <f>G20-G25</f>
        <v>22922</v>
      </c>
      <c r="H21" s="10">
        <f t="shared" ref="H21:K21" si="0">H20-H25</f>
        <v>22586</v>
      </c>
      <c r="I21" s="10">
        <f t="shared" si="0"/>
        <v>22772</v>
      </c>
      <c r="J21" s="10">
        <f t="shared" si="0"/>
        <v>24137</v>
      </c>
      <c r="K21" s="10">
        <f t="shared" si="0"/>
        <v>23504</v>
      </c>
    </row>
    <row r="22" spans="1:13" x14ac:dyDescent="0.25">
      <c r="A22" s="6" t="s">
        <v>45</v>
      </c>
      <c r="B22" s="419"/>
      <c r="C22" s="12">
        <f t="shared" ref="C22:F22" si="1">C21/C20</f>
        <v>0.96646409084860041</v>
      </c>
      <c r="D22" s="12">
        <f t="shared" si="1"/>
        <v>0.9687256345837304</v>
      </c>
      <c r="E22" s="12">
        <f t="shared" si="1"/>
        <v>0.95790563270939355</v>
      </c>
      <c r="F22" s="12">
        <f t="shared" si="1"/>
        <v>0.94480653411434701</v>
      </c>
      <c r="G22" s="12">
        <f>G21/G20</f>
        <v>0.9325088482974655</v>
      </c>
      <c r="H22" s="12">
        <f t="shared" ref="H22:K22" si="2">H21/H20</f>
        <v>0.92018741087797917</v>
      </c>
      <c r="I22" s="12">
        <f t="shared" si="2"/>
        <v>0.93076105615956839</v>
      </c>
      <c r="J22" s="12">
        <f t="shared" si="2"/>
        <v>0.95569369654735503</v>
      </c>
      <c r="K22" s="12">
        <f t="shared" si="2"/>
        <v>0.94705455717624309</v>
      </c>
    </row>
    <row r="23" spans="1:13" x14ac:dyDescent="0.25">
      <c r="A23" s="6" t="s">
        <v>46</v>
      </c>
      <c r="B23" s="419"/>
      <c r="C23" s="419">
        <v>0</v>
      </c>
      <c r="D23" s="419">
        <v>0</v>
      </c>
      <c r="E23" s="419">
        <v>0</v>
      </c>
      <c r="F23" s="419">
        <v>0</v>
      </c>
      <c r="G23" s="10">
        <v>0</v>
      </c>
      <c r="H23" s="10">
        <v>0</v>
      </c>
      <c r="I23" s="10">
        <v>0</v>
      </c>
      <c r="J23" s="9">
        <v>0</v>
      </c>
      <c r="K23" s="9">
        <v>0</v>
      </c>
    </row>
    <row r="24" spans="1:13"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3" x14ac:dyDescent="0.25">
      <c r="A25" s="6" t="s">
        <v>48</v>
      </c>
      <c r="B25" s="419"/>
      <c r="C25" s="419">
        <v>756</v>
      </c>
      <c r="D25" s="419">
        <v>722</v>
      </c>
      <c r="E25" s="419">
        <v>976</v>
      </c>
      <c r="F25" s="178">
        <v>1338</v>
      </c>
      <c r="G25" s="10">
        <v>1659</v>
      </c>
      <c r="H25" s="10">
        <v>1959</v>
      </c>
      <c r="I25" s="10">
        <v>1694</v>
      </c>
      <c r="J25" s="9">
        <v>1119</v>
      </c>
      <c r="K25" s="9">
        <v>1314</v>
      </c>
    </row>
    <row r="26" spans="1:13" x14ac:dyDescent="0.25">
      <c r="A26" s="6" t="s">
        <v>49</v>
      </c>
      <c r="B26" s="419"/>
      <c r="C26" s="12">
        <f t="shared" ref="C26:F26" si="5">C25/C20</f>
        <v>3.3535909151399548E-2</v>
      </c>
      <c r="D26" s="12">
        <f t="shared" si="5"/>
        <v>3.1274365416269601E-2</v>
      </c>
      <c r="E26" s="12">
        <f t="shared" si="5"/>
        <v>4.2094367290606401E-2</v>
      </c>
      <c r="F26" s="12">
        <f t="shared" si="5"/>
        <v>5.5193465885652999E-2</v>
      </c>
      <c r="G26" s="12">
        <f>G25/G20</f>
        <v>6.7491151702534474E-2</v>
      </c>
      <c r="H26" s="12">
        <f t="shared" ref="H26:J26" si="6">H25/H20</f>
        <v>7.9812589122020772E-2</v>
      </c>
      <c r="I26" s="12">
        <f t="shared" si="6"/>
        <v>6.9238943840431624E-2</v>
      </c>
      <c r="J26" s="12">
        <f t="shared" si="6"/>
        <v>4.4306303452644913E-2</v>
      </c>
      <c r="K26" s="12">
        <f>K25/K20</f>
        <v>5.2945442823756954E-2</v>
      </c>
      <c r="M26" s="133"/>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3" x14ac:dyDescent="0.25">
      <c r="A29" t="s">
        <v>67</v>
      </c>
      <c r="B29" s="409" t="s">
        <v>18</v>
      </c>
      <c r="C29" s="134">
        <v>13262</v>
      </c>
      <c r="D29" s="134">
        <v>12821</v>
      </c>
      <c r="E29" s="134">
        <v>12712</v>
      </c>
      <c r="F29" s="134">
        <v>12848</v>
      </c>
      <c r="G29">
        <v>12615</v>
      </c>
      <c r="H29">
        <v>12600</v>
      </c>
      <c r="I29">
        <v>12642</v>
      </c>
      <c r="J29">
        <v>13377</v>
      </c>
      <c r="K29">
        <v>12693</v>
      </c>
    </row>
    <row r="30" spans="1:13" x14ac:dyDescent="0.25">
      <c r="A30" t="s">
        <v>66</v>
      </c>
      <c r="B30" s="409" t="s">
        <v>25</v>
      </c>
      <c r="C30" s="134">
        <v>8525</v>
      </c>
      <c r="D30" s="134">
        <v>9543</v>
      </c>
      <c r="E30" s="134">
        <v>9498</v>
      </c>
      <c r="F30" s="134">
        <v>10056</v>
      </c>
      <c r="G30">
        <v>10307</v>
      </c>
      <c r="H30">
        <v>9986</v>
      </c>
      <c r="I30">
        <v>10130</v>
      </c>
      <c r="J30">
        <v>10760</v>
      </c>
      <c r="K30">
        <v>10811</v>
      </c>
    </row>
    <row r="31" spans="1:13" x14ac:dyDescent="0.25">
      <c r="A31" t="s">
        <v>1522</v>
      </c>
      <c r="B31" s="409" t="s">
        <v>1436</v>
      </c>
      <c r="C31" s="134">
        <v>756</v>
      </c>
      <c r="D31" s="134">
        <v>722</v>
      </c>
      <c r="E31" s="134">
        <v>976</v>
      </c>
      <c r="F31" s="134">
        <v>1338</v>
      </c>
      <c r="G31">
        <v>1659</v>
      </c>
      <c r="H31">
        <v>1959</v>
      </c>
      <c r="I31">
        <v>1694</v>
      </c>
      <c r="J31">
        <v>1119</v>
      </c>
      <c r="K31">
        <v>1314</v>
      </c>
    </row>
    <row r="32" spans="1:13" x14ac:dyDescent="0.25">
      <c r="A32" s="19" t="s">
        <v>1440</v>
      </c>
      <c r="B32" s="409"/>
      <c r="C32" s="380">
        <v>22543</v>
      </c>
      <c r="D32" s="380">
        <v>23086</v>
      </c>
      <c r="E32" s="380">
        <v>23186</v>
      </c>
      <c r="F32" s="380">
        <v>24242</v>
      </c>
      <c r="G32" s="132">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6"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FFFF00"/>
    <pageSetUpPr fitToPage="1"/>
  </sheetPr>
  <dimension ref="A1:K32"/>
  <sheetViews>
    <sheetView topLeftCell="A9" zoomScaleNormal="100" workbookViewId="0">
      <selection activeCell="G35" sqref="G35"/>
    </sheetView>
  </sheetViews>
  <sheetFormatPr defaultRowHeight="15" x14ac:dyDescent="0.25"/>
  <cols>
    <col min="1" max="1" width="43.140625" customWidth="1"/>
    <col min="2" max="2" width="54.85546875" customWidth="1"/>
    <col min="3" max="4" width="12" bestFit="1" customWidth="1"/>
    <col min="5" max="5" width="12.5703125" bestFit="1" customWidth="1"/>
    <col min="6" max="6" width="12" bestFit="1" customWidth="1"/>
    <col min="7" max="8" width="12.7109375" customWidth="1"/>
    <col min="9" max="9" width="12" bestFit="1" customWidth="1"/>
    <col min="10" max="11" width="12.7109375" customWidth="1"/>
  </cols>
  <sheetData>
    <row r="1" spans="1:11" ht="18.75" x14ac:dyDescent="0.25">
      <c r="A1" s="200" t="s">
        <v>0</v>
      </c>
    </row>
    <row r="3" spans="1:11" x14ac:dyDescent="0.25">
      <c r="A3" s="201" t="s">
        <v>1</v>
      </c>
      <c r="B3" s="678" t="s">
        <v>9564</v>
      </c>
      <c r="C3" s="678"/>
      <c r="D3" s="678"/>
      <c r="E3" s="678"/>
      <c r="F3" s="678"/>
      <c r="G3" s="678"/>
      <c r="H3" s="678"/>
      <c r="I3" s="678"/>
      <c r="J3" s="678"/>
      <c r="K3" s="678"/>
    </row>
    <row r="4" spans="1:11" x14ac:dyDescent="0.25">
      <c r="A4" s="6" t="s">
        <v>2</v>
      </c>
      <c r="B4" s="674" t="s">
        <v>9565</v>
      </c>
      <c r="C4" s="674"/>
      <c r="D4" s="674"/>
      <c r="E4" s="674"/>
      <c r="F4" s="674"/>
      <c r="G4" s="674"/>
      <c r="H4" s="674"/>
      <c r="I4" s="674"/>
      <c r="J4" s="674"/>
      <c r="K4" s="674"/>
    </row>
    <row r="5" spans="1:11" x14ac:dyDescent="0.25">
      <c r="A5" s="6" t="s">
        <v>5</v>
      </c>
      <c r="B5" s="674" t="s">
        <v>9566</v>
      </c>
      <c r="C5" s="674"/>
      <c r="D5" s="674"/>
      <c r="E5" s="674"/>
      <c r="F5" s="674"/>
      <c r="G5" s="674"/>
      <c r="H5" s="674"/>
      <c r="I5" s="674"/>
      <c r="J5" s="674"/>
      <c r="K5" s="674"/>
    </row>
    <row r="6" spans="1:11" ht="30.75" customHeight="1" x14ac:dyDescent="0.25">
      <c r="A6" s="180" t="s">
        <v>8</v>
      </c>
      <c r="B6" s="676" t="s">
        <v>9567</v>
      </c>
      <c r="C6" s="676"/>
      <c r="D6" s="676"/>
      <c r="E6" s="676"/>
      <c r="F6" s="676"/>
      <c r="G6" s="676"/>
      <c r="H6" s="676"/>
      <c r="I6" s="676"/>
      <c r="J6" s="676"/>
      <c r="K6" s="676"/>
    </row>
    <row r="7" spans="1:11" x14ac:dyDescent="0.25">
      <c r="A7" s="6" t="s">
        <v>11</v>
      </c>
      <c r="B7" s="709" t="s">
        <v>9</v>
      </c>
      <c r="C7" s="709"/>
      <c r="D7" s="709"/>
      <c r="E7" s="709"/>
      <c r="F7" s="709"/>
      <c r="G7" s="690"/>
      <c r="H7" s="690"/>
      <c r="I7" s="690"/>
      <c r="J7" s="690"/>
      <c r="K7" s="690"/>
    </row>
    <row r="8" spans="1:11" x14ac:dyDescent="0.25">
      <c r="A8" s="6" t="s">
        <v>13</v>
      </c>
      <c r="B8" s="680" t="s">
        <v>9</v>
      </c>
      <c r="C8" s="680"/>
      <c r="D8" s="680"/>
      <c r="E8" s="680"/>
      <c r="F8" s="680"/>
      <c r="G8" s="676"/>
      <c r="H8" s="676"/>
      <c r="I8" s="676"/>
      <c r="J8" s="676"/>
      <c r="K8" s="676"/>
    </row>
    <row r="9" spans="1:11" x14ac:dyDescent="0.25">
      <c r="A9" s="6" t="s">
        <v>15</v>
      </c>
      <c r="B9" s="676" t="s">
        <v>63</v>
      </c>
      <c r="C9" s="676"/>
      <c r="D9" s="676"/>
      <c r="E9" s="676"/>
      <c r="F9" s="676"/>
      <c r="G9" s="676"/>
      <c r="H9" s="676"/>
      <c r="I9" s="676"/>
      <c r="J9" s="676"/>
      <c r="K9" s="676"/>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31</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28</v>
      </c>
      <c r="B14" s="674" t="s">
        <v>9568</v>
      </c>
      <c r="C14" s="674"/>
      <c r="D14" s="674"/>
      <c r="E14" s="674"/>
      <c r="F14" s="674"/>
      <c r="G14" s="674"/>
      <c r="H14" s="674"/>
      <c r="I14" s="674"/>
      <c r="J14" s="674"/>
      <c r="K14" s="674"/>
    </row>
    <row r="15" spans="1:11" x14ac:dyDescent="0.25">
      <c r="A15" s="6" t="s">
        <v>30</v>
      </c>
      <c r="B15" s="674" t="s">
        <v>9569</v>
      </c>
      <c r="C15" s="674"/>
      <c r="D15" s="674"/>
      <c r="E15" s="674"/>
      <c r="F15" s="674"/>
      <c r="G15" s="674"/>
      <c r="H15" s="674"/>
      <c r="I15" s="674"/>
      <c r="J15" s="674"/>
      <c r="K15" s="674"/>
    </row>
    <row r="16" spans="1:11" x14ac:dyDescent="0.25">
      <c r="A16" s="6" t="s">
        <v>32</v>
      </c>
      <c r="B16" s="674" t="s">
        <v>422</v>
      </c>
      <c r="C16" s="674"/>
      <c r="D16" s="674"/>
      <c r="E16" s="674"/>
      <c r="F16" s="674"/>
      <c r="G16" s="674"/>
      <c r="H16" s="674"/>
      <c r="I16" s="674"/>
      <c r="J16" s="674"/>
      <c r="K16" s="674"/>
    </row>
    <row r="17" spans="1:11" x14ac:dyDescent="0.25">
      <c r="A17" s="6" t="s">
        <v>35</v>
      </c>
      <c r="B17" s="681" t="s">
        <v>9</v>
      </c>
      <c r="C17" s="681"/>
      <c r="D17" s="681"/>
      <c r="E17" s="681"/>
      <c r="F17" s="681"/>
      <c r="G17" s="679"/>
      <c r="H17" s="679"/>
      <c r="I17" s="679"/>
      <c r="J17" s="679"/>
      <c r="K17" s="679"/>
    </row>
    <row r="18" spans="1:11" ht="29.25" customHeight="1" x14ac:dyDescent="0.25">
      <c r="A18" s="113" t="s">
        <v>36</v>
      </c>
      <c r="B18" s="676" t="s">
        <v>9570</v>
      </c>
      <c r="C18" s="676"/>
      <c r="D18" s="676"/>
      <c r="E18" s="676"/>
      <c r="F18" s="676"/>
      <c r="G18" s="676"/>
      <c r="H18" s="676"/>
      <c r="I18" s="676"/>
      <c r="J18" s="676"/>
      <c r="K18" s="676"/>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78">
        <v>22543</v>
      </c>
      <c r="D20" s="178">
        <v>23086</v>
      </c>
      <c r="E20" s="11">
        <v>23186</v>
      </c>
      <c r="F20" s="11">
        <v>24242</v>
      </c>
      <c r="G20" s="10">
        <v>24581</v>
      </c>
      <c r="H20" s="10">
        <v>24545</v>
      </c>
      <c r="I20" s="10">
        <v>24466</v>
      </c>
      <c r="J20" s="155">
        <v>25256</v>
      </c>
      <c r="K20" s="156">
        <v>24818</v>
      </c>
    </row>
    <row r="21" spans="1:11" x14ac:dyDescent="0.25">
      <c r="A21" s="6" t="s">
        <v>44</v>
      </c>
      <c r="B21" s="202"/>
      <c r="C21" s="13">
        <v>22543</v>
      </c>
      <c r="D21" s="13">
        <v>23079</v>
      </c>
      <c r="E21" s="13">
        <v>23145</v>
      </c>
      <c r="F21" s="155">
        <v>24146</v>
      </c>
      <c r="G21" s="10">
        <f>+(G20-G25)</f>
        <v>24424</v>
      </c>
      <c r="H21" s="10">
        <f t="shared" ref="H21:K21" si="0">+(H20-H25)</f>
        <v>24328</v>
      </c>
      <c r="I21" s="10">
        <f t="shared" si="0"/>
        <v>24198</v>
      </c>
      <c r="J21" s="10">
        <f t="shared" si="0"/>
        <v>25231</v>
      </c>
      <c r="K21" s="10">
        <f t="shared" si="0"/>
        <v>24797</v>
      </c>
    </row>
    <row r="22" spans="1:11" x14ac:dyDescent="0.25">
      <c r="A22" s="6" t="s">
        <v>45</v>
      </c>
      <c r="B22" s="202"/>
      <c r="C22" s="12">
        <f t="shared" ref="C22:H22" si="1">+(C21/C20)</f>
        <v>1</v>
      </c>
      <c r="D22" s="12">
        <f t="shared" si="1"/>
        <v>0.99969678593086719</v>
      </c>
      <c r="E22" s="12">
        <f t="shared" si="1"/>
        <v>0.99823169153799707</v>
      </c>
      <c r="F22" s="12">
        <f t="shared" si="1"/>
        <v>0.99603993069878727</v>
      </c>
      <c r="G22" s="12">
        <f t="shared" si="1"/>
        <v>0.993612953093853</v>
      </c>
      <c r="H22" s="12">
        <f t="shared" si="1"/>
        <v>0.99115909553880632</v>
      </c>
      <c r="I22" s="12">
        <f>+(I21/I20)</f>
        <v>0.98904602305239919</v>
      </c>
      <c r="J22" s="12">
        <f>+(J21/J20)</f>
        <v>0.99901013620525814</v>
      </c>
      <c r="K22" s="12">
        <f>+(K21/K20)</f>
        <v>0.9991538399548715</v>
      </c>
    </row>
    <row r="23" spans="1:11" x14ac:dyDescent="0.25">
      <c r="A23" s="6" t="s">
        <v>46</v>
      </c>
      <c r="B23" s="202"/>
      <c r="C23" s="202">
        <v>0</v>
      </c>
      <c r="D23" s="202">
        <v>0</v>
      </c>
      <c r="E23" s="202">
        <v>0</v>
      </c>
      <c r="F23" s="202">
        <v>0</v>
      </c>
      <c r="G23" s="338">
        <v>0</v>
      </c>
      <c r="H23" s="338">
        <v>0</v>
      </c>
      <c r="I23" s="338">
        <v>0</v>
      </c>
      <c r="J23" s="338">
        <v>1</v>
      </c>
      <c r="K23" s="217">
        <v>1</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3.9594551789673741E-5</v>
      </c>
      <c r="K24" s="12">
        <f t="shared" si="3"/>
        <v>4.0293335482311224E-5</v>
      </c>
    </row>
    <row r="25" spans="1:11" x14ac:dyDescent="0.25">
      <c r="A25" s="6" t="s">
        <v>48</v>
      </c>
      <c r="B25" s="202"/>
      <c r="C25" s="202">
        <v>0</v>
      </c>
      <c r="D25" s="202">
        <v>7</v>
      </c>
      <c r="E25" s="202">
        <v>41</v>
      </c>
      <c r="F25" s="202">
        <v>96</v>
      </c>
      <c r="G25" s="338">
        <v>157</v>
      </c>
      <c r="H25" s="338">
        <v>217</v>
      </c>
      <c r="I25" s="338">
        <v>268</v>
      </c>
      <c r="J25" s="338">
        <v>25</v>
      </c>
      <c r="K25" s="217">
        <v>21</v>
      </c>
    </row>
    <row r="26" spans="1:11" x14ac:dyDescent="0.25">
      <c r="A26" s="6" t="s">
        <v>49</v>
      </c>
      <c r="B26" s="202"/>
      <c r="C26" s="12">
        <f t="shared" ref="C26:H26" si="4">+(C25/C20)</f>
        <v>0</v>
      </c>
      <c r="D26" s="12">
        <f t="shared" si="4"/>
        <v>3.0321406913280777E-4</v>
      </c>
      <c r="E26" s="12">
        <f t="shared" si="4"/>
        <v>1.7683084620029328E-3</v>
      </c>
      <c r="F26" s="12">
        <f t="shared" si="4"/>
        <v>3.960069301212771E-3</v>
      </c>
      <c r="G26" s="12">
        <f t="shared" si="4"/>
        <v>6.3870469061470241E-3</v>
      </c>
      <c r="H26" s="12">
        <f t="shared" si="4"/>
        <v>8.8409044611937257E-3</v>
      </c>
      <c r="I26" s="12">
        <f>+(I25/I20)</f>
        <v>1.0953976947600752E-2</v>
      </c>
      <c r="J26" s="12">
        <f>+(J25/J20)</f>
        <v>9.8986379474184363E-4</v>
      </c>
      <c r="K26" s="12">
        <f>+(K25/K20)</f>
        <v>8.4616004512853577E-4</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54" t="s">
        <v>1883</v>
      </c>
      <c r="C29">
        <v>22543</v>
      </c>
      <c r="D29">
        <v>23079</v>
      </c>
      <c r="E29">
        <v>23145</v>
      </c>
      <c r="F29">
        <v>24146</v>
      </c>
      <c r="G29" s="13">
        <v>24424</v>
      </c>
      <c r="H29" s="13">
        <v>24328</v>
      </c>
      <c r="I29" s="13">
        <v>24198</v>
      </c>
      <c r="J29" s="13">
        <v>25230</v>
      </c>
      <c r="K29" s="13">
        <v>24796</v>
      </c>
    </row>
    <row r="30" spans="1:11" x14ac:dyDescent="0.25">
      <c r="A30" s="54" t="s">
        <v>1439</v>
      </c>
      <c r="D30">
        <v>7</v>
      </c>
      <c r="E30" s="39">
        <v>41</v>
      </c>
      <c r="F30">
        <v>96</v>
      </c>
      <c r="G30" s="13">
        <v>157</v>
      </c>
      <c r="H30" s="13">
        <v>217</v>
      </c>
      <c r="I30" s="13">
        <v>268</v>
      </c>
      <c r="J30" s="13">
        <v>25</v>
      </c>
      <c r="K30" s="13">
        <v>21</v>
      </c>
    </row>
    <row r="31" spans="1:11" x14ac:dyDescent="0.25">
      <c r="A31" s="576" t="s">
        <v>4069</v>
      </c>
      <c r="B31" t="s">
        <v>1530</v>
      </c>
      <c r="G31" s="13">
        <v>0</v>
      </c>
      <c r="H31" s="13">
        <v>0</v>
      </c>
      <c r="I31" s="13">
        <v>0</v>
      </c>
      <c r="J31" s="199">
        <v>1</v>
      </c>
      <c r="K31" s="199">
        <v>1</v>
      </c>
    </row>
    <row r="32" spans="1:11" x14ac:dyDescent="0.25">
      <c r="A32" s="132" t="s">
        <v>53</v>
      </c>
      <c r="C32" s="132">
        <v>22543</v>
      </c>
      <c r="D32" s="132">
        <v>23086</v>
      </c>
      <c r="E32" s="132">
        <v>23186</v>
      </c>
      <c r="F32" s="132">
        <v>24242</v>
      </c>
      <c r="G32" s="166">
        <v>24581</v>
      </c>
      <c r="H32" s="166">
        <v>24545</v>
      </c>
      <c r="I32" s="166">
        <v>24466</v>
      </c>
      <c r="J32" s="166">
        <v>25256</v>
      </c>
      <c r="K32" s="166">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1"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FFFF00"/>
    <pageSetUpPr fitToPage="1"/>
  </sheetPr>
  <dimension ref="A1:K32"/>
  <sheetViews>
    <sheetView topLeftCell="A9" workbookViewId="0">
      <selection activeCell="A20" sqref="A20:XFD20"/>
    </sheetView>
  </sheetViews>
  <sheetFormatPr defaultRowHeight="15" x14ac:dyDescent="0.25"/>
  <cols>
    <col min="1" max="1" width="36.85546875" customWidth="1"/>
    <col min="2" max="2" width="47.28515625" customWidth="1"/>
    <col min="3" max="11" width="12" bestFit="1" customWidth="1"/>
  </cols>
  <sheetData>
    <row r="1" spans="1:11" ht="18.75" x14ac:dyDescent="0.25">
      <c r="A1" s="404" t="s">
        <v>0</v>
      </c>
      <c r="B1" s="419"/>
      <c r="C1" s="419"/>
      <c r="D1" s="419"/>
      <c r="E1" s="419"/>
      <c r="F1" s="419"/>
      <c r="G1" s="451"/>
      <c r="H1" s="419"/>
      <c r="I1" s="3"/>
      <c r="J1" s="3"/>
      <c r="K1" s="419"/>
    </row>
    <row r="2" spans="1:11" x14ac:dyDescent="0.25">
      <c r="A2" s="419"/>
      <c r="B2" s="405"/>
      <c r="C2" s="405"/>
      <c r="D2" s="405"/>
      <c r="E2" s="405"/>
      <c r="F2" s="405"/>
      <c r="G2" s="405"/>
      <c r="H2" s="405"/>
      <c r="I2" s="405"/>
      <c r="J2" s="405"/>
      <c r="K2" s="419"/>
    </row>
    <row r="3" spans="1:11" x14ac:dyDescent="0.25">
      <c r="A3" s="5" t="s">
        <v>1</v>
      </c>
      <c r="B3" s="702" t="s">
        <v>9571</v>
      </c>
      <c r="C3" s="702"/>
      <c r="D3" s="702"/>
      <c r="E3" s="702"/>
      <c r="F3" s="702"/>
      <c r="G3" s="702"/>
      <c r="H3" s="702"/>
      <c r="I3" s="702"/>
      <c r="J3" s="702"/>
      <c r="K3" s="702"/>
    </row>
    <row r="4" spans="1:11" x14ac:dyDescent="0.25">
      <c r="A4" s="6" t="s">
        <v>2</v>
      </c>
      <c r="B4" s="699" t="s">
        <v>9572</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709" t="s">
        <v>9</v>
      </c>
      <c r="C7" s="709"/>
      <c r="D7" s="709"/>
      <c r="E7" s="709"/>
      <c r="F7" s="709"/>
      <c r="G7" s="690"/>
      <c r="H7" s="690"/>
      <c r="I7" s="690"/>
      <c r="J7" s="690"/>
      <c r="K7" s="690"/>
    </row>
    <row r="8" spans="1:11" x14ac:dyDescent="0.25">
      <c r="A8" s="6" t="s">
        <v>13</v>
      </c>
      <c r="B8" s="703" t="s">
        <v>9</v>
      </c>
      <c r="C8" s="703"/>
      <c r="D8" s="703"/>
      <c r="E8" s="703"/>
      <c r="F8" s="703"/>
      <c r="G8" s="699"/>
      <c r="H8" s="699"/>
      <c r="I8" s="699"/>
      <c r="J8" s="699"/>
      <c r="K8" s="699"/>
    </row>
    <row r="9" spans="1:11" ht="29.25" customHeight="1" x14ac:dyDescent="0.25">
      <c r="A9" s="113" t="s">
        <v>15</v>
      </c>
      <c r="B9" s="706" t="s">
        <v>9573</v>
      </c>
      <c r="C9" s="706"/>
      <c r="D9" s="706"/>
      <c r="E9" s="706"/>
      <c r="F9" s="706"/>
      <c r="G9" s="706"/>
      <c r="H9" s="706"/>
      <c r="I9" s="706"/>
      <c r="J9" s="706"/>
      <c r="K9" s="706"/>
    </row>
    <row r="10" spans="1:11" x14ac:dyDescent="0.25">
      <c r="A10" s="6" t="s">
        <v>17</v>
      </c>
      <c r="B10" s="699" t="s">
        <v>9574</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9575</v>
      </c>
      <c r="C14" s="688"/>
      <c r="D14" s="688"/>
      <c r="E14" s="688"/>
      <c r="F14" s="688"/>
      <c r="G14" s="688"/>
      <c r="H14" s="688"/>
      <c r="I14" s="688"/>
      <c r="J14" s="688"/>
      <c r="K14" s="688"/>
    </row>
    <row r="15" spans="1:11" x14ac:dyDescent="0.25">
      <c r="A15" s="6" t="s">
        <v>30</v>
      </c>
      <c r="B15" s="689" t="s">
        <v>9</v>
      </c>
      <c r="C15" s="689"/>
      <c r="D15" s="689"/>
      <c r="E15" s="689"/>
      <c r="F15" s="689"/>
      <c r="G15" s="688"/>
      <c r="H15" s="688"/>
      <c r="I15" s="688"/>
      <c r="J15" s="688"/>
      <c r="K15" s="688"/>
    </row>
    <row r="16" spans="1:11" x14ac:dyDescent="0.25">
      <c r="A16" s="6" t="s">
        <v>32</v>
      </c>
      <c r="B16" s="699" t="s">
        <v>420</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689" t="s">
        <v>9576</v>
      </c>
      <c r="C18" s="689"/>
      <c r="D18" s="689"/>
      <c r="E18" s="689"/>
      <c r="F18" s="689"/>
      <c r="G18" s="688"/>
      <c r="H18" s="688"/>
      <c r="I18" s="688"/>
      <c r="J18" s="688"/>
      <c r="K18" s="688"/>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v>24581</v>
      </c>
      <c r="H20">
        <v>24545</v>
      </c>
      <c r="I20">
        <v>24466</v>
      </c>
      <c r="J20">
        <v>25256</v>
      </c>
      <c r="K20">
        <v>24818</v>
      </c>
    </row>
    <row r="21" spans="1:11" x14ac:dyDescent="0.25">
      <c r="A21" s="6" t="s">
        <v>44</v>
      </c>
      <c r="B21" s="419"/>
      <c r="C21" s="419">
        <v>0</v>
      </c>
      <c r="D21" s="419">
        <v>0</v>
      </c>
      <c r="E21" s="419">
        <v>234</v>
      </c>
      <c r="F21" s="178">
        <v>2985</v>
      </c>
      <c r="G21" s="10">
        <f>G20-G25</f>
        <v>3717</v>
      </c>
      <c r="H21" s="10">
        <f t="shared" ref="H21:K21" si="0">H20-H25</f>
        <v>3425</v>
      </c>
      <c r="I21" s="10">
        <f t="shared" si="0"/>
        <v>3331</v>
      </c>
      <c r="J21" s="10">
        <f t="shared" si="0"/>
        <v>3003</v>
      </c>
      <c r="K21" s="10">
        <f t="shared" si="0"/>
        <v>2582</v>
      </c>
    </row>
    <row r="22" spans="1:11" x14ac:dyDescent="0.25">
      <c r="A22" s="6" t="s">
        <v>45</v>
      </c>
      <c r="B22" s="419"/>
      <c r="C22" s="12">
        <f t="shared" ref="C22:F22" si="1">C21/C20</f>
        <v>0</v>
      </c>
      <c r="D22" s="12">
        <f t="shared" si="1"/>
        <v>0</v>
      </c>
      <c r="E22" s="12">
        <f t="shared" si="1"/>
        <v>1.0092297075821616E-2</v>
      </c>
      <c r="F22" s="12">
        <f t="shared" si="1"/>
        <v>0.12313340483458461</v>
      </c>
      <c r="G22" s="12">
        <f>G21/G20</f>
        <v>0.15121435254871649</v>
      </c>
      <c r="H22" s="12">
        <f t="shared" ref="H22:K22" si="2">H21/H20</f>
        <v>0.13953962110409451</v>
      </c>
      <c r="I22" s="12">
        <f t="shared" si="2"/>
        <v>0.13614812392708248</v>
      </c>
      <c r="J22" s="12">
        <f t="shared" si="2"/>
        <v>0.11890243902439024</v>
      </c>
      <c r="K22" s="12">
        <f t="shared" si="2"/>
        <v>0.10403739221532758</v>
      </c>
    </row>
    <row r="23" spans="1:11" x14ac:dyDescent="0.25">
      <c r="A23" s="6" t="s">
        <v>46</v>
      </c>
      <c r="B23" s="419" t="s">
        <v>9552</v>
      </c>
      <c r="C23" s="419">
        <v>0</v>
      </c>
      <c r="D23" s="419">
        <v>0</v>
      </c>
      <c r="E23" s="419">
        <v>0</v>
      </c>
      <c r="F23" s="419">
        <v>8</v>
      </c>
      <c r="G23" s="10">
        <v>9</v>
      </c>
      <c r="H23" s="10">
        <v>10</v>
      </c>
      <c r="I23" s="10">
        <v>8</v>
      </c>
      <c r="J23" s="9">
        <v>5</v>
      </c>
      <c r="K23" s="9">
        <v>26</v>
      </c>
    </row>
    <row r="24" spans="1:11" x14ac:dyDescent="0.25">
      <c r="A24" s="6" t="s">
        <v>47</v>
      </c>
      <c r="B24" s="419"/>
      <c r="C24" s="12">
        <f t="shared" ref="C24:F24" si="3">C23/C20</f>
        <v>0</v>
      </c>
      <c r="D24" s="12">
        <f t="shared" si="3"/>
        <v>0</v>
      </c>
      <c r="E24" s="12">
        <f t="shared" si="3"/>
        <v>0</v>
      </c>
      <c r="F24" s="12">
        <f t="shared" si="3"/>
        <v>3.3000577510106425E-4</v>
      </c>
      <c r="G24" s="12">
        <f>G23/G20</f>
        <v>3.6613644684919245E-4</v>
      </c>
      <c r="H24" s="12">
        <f t="shared" ref="H24:J24" si="4">H23/H20</f>
        <v>4.0741495212874313E-4</v>
      </c>
      <c r="I24" s="12">
        <f t="shared" si="4"/>
        <v>3.2698438649554482E-4</v>
      </c>
      <c r="J24" s="12">
        <f t="shared" si="4"/>
        <v>1.979727589483687E-4</v>
      </c>
      <c r="K24" s="12">
        <f>K23/K20</f>
        <v>1.0476267225400918E-3</v>
      </c>
    </row>
    <row r="25" spans="1:11" x14ac:dyDescent="0.25">
      <c r="A25" s="6" t="s">
        <v>48</v>
      </c>
      <c r="B25" s="419"/>
      <c r="C25" s="134">
        <v>22543</v>
      </c>
      <c r="D25" s="134">
        <v>23086</v>
      </c>
      <c r="E25" s="419">
        <v>22952</v>
      </c>
      <c r="F25" s="419">
        <v>21257</v>
      </c>
      <c r="G25">
        <v>20864</v>
      </c>
      <c r="H25">
        <v>21120</v>
      </c>
      <c r="I25">
        <v>21135</v>
      </c>
      <c r="J25">
        <v>22253</v>
      </c>
      <c r="K25">
        <v>22236</v>
      </c>
    </row>
    <row r="26" spans="1:11" x14ac:dyDescent="0.25">
      <c r="A26" s="6" t="s">
        <v>49</v>
      </c>
      <c r="B26" s="419"/>
      <c r="C26" s="12">
        <f t="shared" ref="C26:F26" si="5">C25/C20</f>
        <v>1</v>
      </c>
      <c r="D26" s="12">
        <f t="shared" si="5"/>
        <v>1</v>
      </c>
      <c r="E26" s="12">
        <f t="shared" si="5"/>
        <v>0.9899077029241784</v>
      </c>
      <c r="F26" s="12">
        <f t="shared" si="5"/>
        <v>0.87686659516541543</v>
      </c>
      <c r="G26" s="12">
        <f>G25/G20</f>
        <v>0.84878564745128349</v>
      </c>
      <c r="H26" s="12">
        <f t="shared" ref="H26:J26" si="6">H25/H20</f>
        <v>0.86046037889590543</v>
      </c>
      <c r="I26" s="12">
        <f t="shared" si="6"/>
        <v>0.86385187607291747</v>
      </c>
      <c r="J26" s="12">
        <f t="shared" si="6"/>
        <v>0.88109756097560976</v>
      </c>
      <c r="K26" s="12">
        <f>K25/K20</f>
        <v>0.8959626077846724</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207" t="s">
        <v>1549</v>
      </c>
      <c r="B29" s="16"/>
      <c r="C29" s="134">
        <v>0</v>
      </c>
      <c r="D29" s="134">
        <v>0</v>
      </c>
      <c r="E29" s="134">
        <v>234</v>
      </c>
      <c r="F29" s="134">
        <v>2977</v>
      </c>
      <c r="G29" s="208">
        <v>3708</v>
      </c>
      <c r="H29" s="208">
        <v>3415</v>
      </c>
      <c r="I29" s="208">
        <v>3323</v>
      </c>
      <c r="J29" s="208">
        <v>2998</v>
      </c>
      <c r="K29" s="208">
        <v>2556</v>
      </c>
    </row>
    <row r="30" spans="1:11" x14ac:dyDescent="0.25">
      <c r="A30" s="207" t="s">
        <v>1530</v>
      </c>
      <c r="B30" s="16"/>
      <c r="C30" s="134"/>
      <c r="D30" s="134"/>
      <c r="E30" s="380"/>
      <c r="F30" s="134">
        <v>8</v>
      </c>
      <c r="G30" s="208">
        <v>9</v>
      </c>
      <c r="H30" s="208">
        <v>10</v>
      </c>
      <c r="I30" s="208">
        <v>8</v>
      </c>
      <c r="J30" s="208">
        <v>5</v>
      </c>
      <c r="K30" s="208">
        <v>26</v>
      </c>
    </row>
    <row r="31" spans="1:11" x14ac:dyDescent="0.25">
      <c r="A31" s="207" t="s">
        <v>1439</v>
      </c>
      <c r="B31" s="16"/>
      <c r="C31" s="134">
        <v>22543</v>
      </c>
      <c r="D31" s="134">
        <v>23086</v>
      </c>
      <c r="E31" s="134">
        <v>22952</v>
      </c>
      <c r="F31" s="134">
        <v>21257</v>
      </c>
      <c r="G31">
        <v>20864</v>
      </c>
      <c r="H31">
        <v>21120</v>
      </c>
      <c r="I31">
        <v>21135</v>
      </c>
      <c r="J31">
        <v>22253</v>
      </c>
      <c r="K31">
        <v>22236</v>
      </c>
    </row>
    <row r="32" spans="1:11" x14ac:dyDescent="0.25">
      <c r="A32" s="174" t="s">
        <v>1440</v>
      </c>
      <c r="C32" s="468">
        <v>22543</v>
      </c>
      <c r="D32" s="468">
        <v>23086</v>
      </c>
      <c r="E32" s="468">
        <v>23186</v>
      </c>
      <c r="F32" s="468">
        <v>24242</v>
      </c>
      <c r="G32" s="132">
        <v>24581</v>
      </c>
      <c r="H32" s="132">
        <v>24545</v>
      </c>
      <c r="I32" s="132">
        <v>24466</v>
      </c>
      <c r="J32" s="132">
        <v>25256</v>
      </c>
      <c r="K32" s="132">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7"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FFFF00"/>
    <pageSetUpPr fitToPage="1"/>
  </sheetPr>
  <dimension ref="A1:K40"/>
  <sheetViews>
    <sheetView topLeftCell="A11" workbookViewId="0">
      <selection activeCell="A20" sqref="A20:XFD20"/>
    </sheetView>
  </sheetViews>
  <sheetFormatPr defaultRowHeight="15" x14ac:dyDescent="0.25"/>
  <cols>
    <col min="1" max="1" width="36.85546875" customWidth="1"/>
    <col min="2" max="2" width="50.285156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9577</v>
      </c>
      <c r="C3" s="702"/>
      <c r="D3" s="702"/>
      <c r="E3" s="702"/>
      <c r="F3" s="702"/>
      <c r="G3" s="702"/>
      <c r="H3" s="702"/>
      <c r="I3" s="702"/>
      <c r="J3" s="702"/>
      <c r="K3" s="702"/>
    </row>
    <row r="4" spans="1:11" x14ac:dyDescent="0.25">
      <c r="A4" s="6" t="s">
        <v>2</v>
      </c>
      <c r="B4" s="699" t="s">
        <v>9578</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89" t="s">
        <v>9579</v>
      </c>
      <c r="C7" s="689"/>
      <c r="D7" s="689"/>
      <c r="E7" s="689"/>
      <c r="F7" s="689"/>
      <c r="G7" s="688"/>
      <c r="H7" s="688"/>
      <c r="I7" s="688"/>
      <c r="J7" s="688"/>
      <c r="K7" s="688"/>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88" t="s">
        <v>31</v>
      </c>
      <c r="C12" s="688"/>
      <c r="D12" s="688"/>
      <c r="E12" s="688"/>
      <c r="F12" s="688"/>
      <c r="G12" s="688"/>
      <c r="H12" s="688"/>
      <c r="I12" s="688"/>
      <c r="J12" s="688"/>
      <c r="K12" s="688"/>
    </row>
    <row r="13" spans="1:11" x14ac:dyDescent="0.25">
      <c r="A13" s="6" t="s">
        <v>26</v>
      </c>
      <c r="B13" s="703" t="s">
        <v>9</v>
      </c>
      <c r="C13" s="703"/>
      <c r="D13" s="703"/>
      <c r="E13" s="703"/>
      <c r="F13" s="703"/>
      <c r="G13" s="699"/>
      <c r="H13" s="699"/>
      <c r="I13" s="699"/>
      <c r="J13" s="699"/>
      <c r="K13" s="699"/>
    </row>
    <row r="14" spans="1:11" x14ac:dyDescent="0.25">
      <c r="A14" s="6" t="s">
        <v>28</v>
      </c>
      <c r="B14" s="688" t="s">
        <v>9580</v>
      </c>
      <c r="C14" s="688"/>
      <c r="D14" s="688"/>
      <c r="E14" s="688"/>
      <c r="F14" s="688"/>
      <c r="G14" s="688"/>
      <c r="H14" s="688"/>
      <c r="I14" s="688"/>
      <c r="J14" s="688"/>
      <c r="K14" s="688"/>
    </row>
    <row r="15" spans="1:11" x14ac:dyDescent="0.25">
      <c r="A15" s="6" t="s">
        <v>30</v>
      </c>
      <c r="B15" s="688" t="s">
        <v>9581</v>
      </c>
      <c r="C15" s="688"/>
      <c r="D15" s="688"/>
      <c r="E15" s="688"/>
      <c r="F15" s="688"/>
      <c r="G15" s="688"/>
      <c r="H15" s="688"/>
      <c r="I15" s="688"/>
      <c r="J15" s="688"/>
      <c r="K15" s="688"/>
    </row>
    <row r="16" spans="1:11" x14ac:dyDescent="0.25">
      <c r="A16" s="6" t="s">
        <v>32</v>
      </c>
      <c r="B16" s="699" t="s">
        <v>423</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c r="C18" s="700"/>
      <c r="D18" s="700"/>
      <c r="E18" s="700"/>
      <c r="F18" s="700"/>
      <c r="G18" s="701"/>
      <c r="H18" s="701"/>
      <c r="I18" s="701"/>
      <c r="J18" s="701"/>
      <c r="K18" s="701"/>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78">
        <v>0</v>
      </c>
      <c r="D21" s="178">
        <v>8557</v>
      </c>
      <c r="E21" s="178">
        <v>23092</v>
      </c>
      <c r="F21" s="178">
        <v>24146</v>
      </c>
      <c r="G21" s="10">
        <f>G20-G25</f>
        <v>24470</v>
      </c>
      <c r="H21" s="10">
        <f t="shared" ref="H21:K21" si="0">H20-H25</f>
        <v>24444</v>
      </c>
      <c r="I21" s="10">
        <f t="shared" si="0"/>
        <v>24344</v>
      </c>
      <c r="J21" s="10">
        <f t="shared" si="0"/>
        <v>25109</v>
      </c>
      <c r="K21" s="10">
        <f t="shared" si="0"/>
        <v>24679</v>
      </c>
    </row>
    <row r="22" spans="1:11" x14ac:dyDescent="0.25">
      <c r="A22" s="6" t="s">
        <v>45</v>
      </c>
      <c r="B22" s="419"/>
      <c r="C22" s="12">
        <f t="shared" ref="C22:F22" si="1">C21/C20</f>
        <v>0</v>
      </c>
      <c r="D22" s="12">
        <f t="shared" si="1"/>
        <v>0.3706575413670623</v>
      </c>
      <c r="E22" s="12">
        <f t="shared" si="1"/>
        <v>0.99594582937979814</v>
      </c>
      <c r="F22" s="12">
        <f t="shared" si="1"/>
        <v>0.99603993069878727</v>
      </c>
      <c r="G22" s="12">
        <f>G21/G20</f>
        <v>0.99548431715552665</v>
      </c>
      <c r="H22" s="12">
        <f t="shared" ref="H22:K22" si="2">H21/H20</f>
        <v>0.99588510898349969</v>
      </c>
      <c r="I22" s="12">
        <f t="shared" si="2"/>
        <v>0.99501348810594292</v>
      </c>
      <c r="J22" s="12">
        <f t="shared" si="2"/>
        <v>0.99417960088691792</v>
      </c>
      <c r="K22" s="12">
        <f t="shared" si="2"/>
        <v>0.99439922636795874</v>
      </c>
    </row>
    <row r="23" spans="1:11" x14ac:dyDescent="0.25">
      <c r="A23" s="6" t="s">
        <v>46</v>
      </c>
      <c r="B23" s="419"/>
      <c r="C23" s="419">
        <v>0</v>
      </c>
      <c r="D23" s="419">
        <v>0</v>
      </c>
      <c r="E23" s="419">
        <v>0</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1" x14ac:dyDescent="0.25">
      <c r="A25" s="6" t="s">
        <v>48</v>
      </c>
      <c r="B25" s="419"/>
      <c r="C25" s="419">
        <v>22543</v>
      </c>
      <c r="D25" s="419">
        <v>14529</v>
      </c>
      <c r="E25" s="419">
        <v>93</v>
      </c>
      <c r="F25" s="419">
        <v>96</v>
      </c>
      <c r="G25" s="10">
        <v>111</v>
      </c>
      <c r="H25" s="10">
        <v>101</v>
      </c>
      <c r="I25" s="10">
        <v>122</v>
      </c>
      <c r="J25" s="9">
        <v>147</v>
      </c>
      <c r="K25" s="9">
        <v>139</v>
      </c>
    </row>
    <row r="26" spans="1:11" x14ac:dyDescent="0.25">
      <c r="A26" s="6" t="s">
        <v>49</v>
      </c>
      <c r="B26" s="419"/>
      <c r="C26" s="12">
        <f t="shared" ref="C26:F26" si="5">C25/C20</f>
        <v>1</v>
      </c>
      <c r="D26" s="12">
        <f t="shared" si="5"/>
        <v>0.6293424586329377</v>
      </c>
      <c r="E26" s="12">
        <f t="shared" si="5"/>
        <v>4.0110411455188478E-3</v>
      </c>
      <c r="F26" s="12">
        <f t="shared" si="5"/>
        <v>3.960069301212771E-3</v>
      </c>
      <c r="G26" s="12">
        <f>G25/G20</f>
        <v>4.5156828444733741E-3</v>
      </c>
      <c r="H26" s="12">
        <f t="shared" ref="H26:J26" si="6">H25/H20</f>
        <v>4.1148910165003053E-3</v>
      </c>
      <c r="I26" s="12">
        <f t="shared" si="6"/>
        <v>4.9865118940570592E-3</v>
      </c>
      <c r="J26" s="12">
        <f t="shared" si="6"/>
        <v>5.8203991130820398E-3</v>
      </c>
      <c r="K26" s="12">
        <f>K25/K20</f>
        <v>5.6007736320412603E-3</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167">
        <v>1</v>
      </c>
      <c r="B29" s="367" t="s">
        <v>1611</v>
      </c>
      <c r="C29" s="513"/>
      <c r="D29" s="513" t="s">
        <v>9582</v>
      </c>
      <c r="E29" s="513">
        <v>22451</v>
      </c>
      <c r="F29" s="513">
        <v>23354</v>
      </c>
      <c r="G29" s="164">
        <v>23494</v>
      </c>
      <c r="H29" s="164">
        <v>23392</v>
      </c>
      <c r="I29" s="164">
        <v>23112</v>
      </c>
      <c r="J29" s="164">
        <v>23546</v>
      </c>
      <c r="K29" s="164">
        <v>23006</v>
      </c>
    </row>
    <row r="30" spans="1:11" x14ac:dyDescent="0.25">
      <c r="A30" s="167">
        <v>2</v>
      </c>
      <c r="B30" s="367" t="s">
        <v>9583</v>
      </c>
      <c r="C30" s="513"/>
      <c r="D30" s="513" t="s">
        <v>9584</v>
      </c>
      <c r="E30" s="513">
        <v>286</v>
      </c>
      <c r="F30" s="513">
        <v>378</v>
      </c>
      <c r="G30" s="164">
        <v>538</v>
      </c>
      <c r="H30" s="164">
        <v>574</v>
      </c>
      <c r="I30" s="164">
        <v>664</v>
      </c>
      <c r="J30" s="164">
        <v>739</v>
      </c>
      <c r="K30" s="164">
        <v>708</v>
      </c>
    </row>
    <row r="31" spans="1:11" x14ac:dyDescent="0.25">
      <c r="A31" s="167">
        <v>3</v>
      </c>
      <c r="B31" s="367" t="s">
        <v>9585</v>
      </c>
      <c r="C31" s="513"/>
      <c r="D31" s="513" t="s">
        <v>9586</v>
      </c>
      <c r="E31" s="513">
        <v>356</v>
      </c>
      <c r="F31" s="513">
        <v>414</v>
      </c>
      <c r="G31" s="164">
        <v>438</v>
      </c>
      <c r="H31" s="164">
        <v>478</v>
      </c>
      <c r="I31" s="164">
        <v>568</v>
      </c>
      <c r="J31" s="164">
        <v>824</v>
      </c>
      <c r="K31" s="164">
        <v>965</v>
      </c>
    </row>
    <row r="32" spans="1:11" x14ac:dyDescent="0.25">
      <c r="A32" s="167" t="s">
        <v>1522</v>
      </c>
      <c r="B32" s="367" t="s">
        <v>1436</v>
      </c>
      <c r="C32" s="513" t="s">
        <v>9587</v>
      </c>
      <c r="D32" s="513" t="s">
        <v>9588</v>
      </c>
      <c r="E32" s="513">
        <v>93</v>
      </c>
      <c r="F32" s="513" t="s">
        <v>2006</v>
      </c>
      <c r="G32" s="338">
        <v>111</v>
      </c>
      <c r="H32" s="338">
        <v>101</v>
      </c>
      <c r="I32" s="338">
        <v>122</v>
      </c>
      <c r="J32" s="338">
        <v>147</v>
      </c>
      <c r="K32" s="338">
        <v>139</v>
      </c>
    </row>
    <row r="33" spans="1:11" x14ac:dyDescent="0.25">
      <c r="A33" s="19" t="s">
        <v>1440</v>
      </c>
      <c r="B33" s="409"/>
      <c r="C33" s="577">
        <v>22543</v>
      </c>
      <c r="D33" s="577">
        <v>23086</v>
      </c>
      <c r="E33" s="577">
        <v>23186</v>
      </c>
      <c r="F33" s="577">
        <v>24242</v>
      </c>
      <c r="G33" s="435">
        <v>24581</v>
      </c>
      <c r="H33" s="435">
        <v>24545</v>
      </c>
      <c r="I33" s="435">
        <v>24466</v>
      </c>
      <c r="J33" s="435">
        <v>25256</v>
      </c>
      <c r="K33" s="435">
        <v>24818</v>
      </c>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dataValidations count="1">
    <dataValidation type="list" allowBlank="1" showInputMessage="1" showErrorMessage="1" sqref="B5:K5" xr:uid="{00000000-0002-0000-5E00-000000000000}">
      <formula1>$Y$4:$Y$9</formula1>
    </dataValidation>
  </dataValidations>
  <pageMargins left="0.7" right="0.7" top="0.75" bottom="0.75" header="0.3" footer="0.3"/>
  <pageSetup paperSize="9"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FFFF00"/>
    <pageSetUpPr fitToPage="1"/>
  </sheetPr>
  <dimension ref="A1:K31"/>
  <sheetViews>
    <sheetView topLeftCell="A7" workbookViewId="0">
      <selection activeCell="A20" sqref="A20:XFD20"/>
    </sheetView>
  </sheetViews>
  <sheetFormatPr defaultRowHeight="15" x14ac:dyDescent="0.25"/>
  <cols>
    <col min="1" max="1" width="43.42578125" customWidth="1"/>
    <col min="2" max="2" width="41.28515625" customWidth="1"/>
    <col min="3" max="6" width="12" bestFit="1" customWidth="1"/>
    <col min="7" max="11" width="12.7109375" customWidth="1"/>
  </cols>
  <sheetData>
    <row r="1" spans="1:11" ht="18.75" x14ac:dyDescent="0.25">
      <c r="A1" s="200" t="s">
        <v>0</v>
      </c>
    </row>
    <row r="3" spans="1:11" x14ac:dyDescent="0.25">
      <c r="A3" s="201" t="s">
        <v>1</v>
      </c>
      <c r="B3" s="678" t="s">
        <v>9589</v>
      </c>
      <c r="C3" s="678"/>
      <c r="D3" s="678"/>
      <c r="E3" s="678"/>
      <c r="F3" s="678"/>
      <c r="G3" s="678"/>
      <c r="H3" s="678"/>
      <c r="I3" s="678"/>
      <c r="J3" s="678"/>
      <c r="K3" s="678"/>
    </row>
    <row r="4" spans="1:11" x14ac:dyDescent="0.25">
      <c r="A4" s="6" t="s">
        <v>2</v>
      </c>
      <c r="B4" s="674" t="s">
        <v>9590</v>
      </c>
      <c r="C4" s="674"/>
      <c r="D4" s="674"/>
      <c r="E4" s="674"/>
      <c r="F4" s="674"/>
      <c r="G4" s="674"/>
      <c r="H4" s="674"/>
      <c r="I4" s="674"/>
      <c r="J4" s="674"/>
      <c r="K4" s="674"/>
    </row>
    <row r="5" spans="1:11" x14ac:dyDescent="0.25">
      <c r="A5" s="6" t="s">
        <v>5</v>
      </c>
      <c r="B5" s="674" t="s">
        <v>16</v>
      </c>
      <c r="C5" s="674"/>
      <c r="D5" s="674"/>
      <c r="E5" s="674"/>
      <c r="F5" s="674"/>
      <c r="G5" s="674"/>
      <c r="H5" s="674"/>
      <c r="I5" s="674"/>
      <c r="J5" s="674"/>
      <c r="K5" s="674"/>
    </row>
    <row r="6" spans="1:11" x14ac:dyDescent="0.25">
      <c r="A6" s="6" t="s">
        <v>8</v>
      </c>
      <c r="B6" s="674" t="s">
        <v>9</v>
      </c>
      <c r="C6" s="674"/>
      <c r="D6" s="674"/>
      <c r="E6" s="674"/>
      <c r="F6" s="674"/>
      <c r="G6" s="674"/>
      <c r="H6" s="674"/>
      <c r="I6" s="674"/>
      <c r="J6" s="674"/>
      <c r="K6" s="674"/>
    </row>
    <row r="7" spans="1:11" x14ac:dyDescent="0.25">
      <c r="A7" s="6" t="s">
        <v>11</v>
      </c>
      <c r="B7" s="679" t="s">
        <v>9</v>
      </c>
      <c r="C7" s="679"/>
      <c r="D7" s="679"/>
      <c r="E7" s="679"/>
      <c r="F7" s="679"/>
      <c r="G7" s="679"/>
      <c r="H7" s="679"/>
      <c r="I7" s="679"/>
      <c r="J7" s="679"/>
      <c r="K7" s="679"/>
    </row>
    <row r="8" spans="1:11" x14ac:dyDescent="0.25">
      <c r="A8" s="6" t="s">
        <v>13</v>
      </c>
      <c r="B8" s="680" t="s">
        <v>9</v>
      </c>
      <c r="C8" s="680"/>
      <c r="D8" s="680"/>
      <c r="E8" s="680"/>
      <c r="F8" s="680"/>
      <c r="G8" s="676"/>
      <c r="H8" s="676"/>
      <c r="I8" s="676"/>
      <c r="J8" s="676"/>
      <c r="K8" s="676"/>
    </row>
    <row r="9" spans="1:11" x14ac:dyDescent="0.25">
      <c r="A9" s="6" t="s">
        <v>15</v>
      </c>
      <c r="B9" s="674" t="s">
        <v>63</v>
      </c>
      <c r="C9" s="674"/>
      <c r="D9" s="674"/>
      <c r="E9" s="674"/>
      <c r="F9" s="674"/>
      <c r="G9" s="674"/>
      <c r="H9" s="674"/>
      <c r="I9" s="674"/>
      <c r="J9" s="674"/>
      <c r="K9" s="674"/>
    </row>
    <row r="10" spans="1:11" x14ac:dyDescent="0.25">
      <c r="A10" s="6" t="s">
        <v>17</v>
      </c>
      <c r="B10" s="674" t="s">
        <v>18</v>
      </c>
      <c r="C10" s="674"/>
      <c r="D10" s="674"/>
      <c r="E10" s="674"/>
      <c r="F10" s="674"/>
      <c r="G10" s="674"/>
      <c r="H10" s="674"/>
      <c r="I10" s="674"/>
      <c r="J10" s="674"/>
      <c r="K10" s="674"/>
    </row>
    <row r="11" spans="1:11" x14ac:dyDescent="0.25">
      <c r="A11" s="6" t="s">
        <v>19</v>
      </c>
      <c r="B11" s="676" t="s">
        <v>70</v>
      </c>
      <c r="C11" s="676"/>
      <c r="D11" s="676"/>
      <c r="E11" s="676"/>
      <c r="F11" s="676"/>
      <c r="G11" s="676"/>
      <c r="H11" s="676"/>
      <c r="I11" s="676"/>
      <c r="J11" s="676"/>
      <c r="K11" s="676"/>
    </row>
    <row r="12" spans="1:11" x14ac:dyDescent="0.25">
      <c r="A12" s="6" t="s">
        <v>22</v>
      </c>
      <c r="B12" s="674" t="s">
        <v>23</v>
      </c>
      <c r="C12" s="674"/>
      <c r="D12" s="674"/>
      <c r="E12" s="674"/>
      <c r="F12" s="674"/>
      <c r="G12" s="674"/>
      <c r="H12" s="674"/>
      <c r="I12" s="674"/>
      <c r="J12" s="674"/>
      <c r="K12" s="674"/>
    </row>
    <row r="13" spans="1:11" x14ac:dyDescent="0.25">
      <c r="A13" s="6" t="s">
        <v>26</v>
      </c>
      <c r="B13" s="675" t="s">
        <v>9</v>
      </c>
      <c r="C13" s="675"/>
      <c r="D13" s="675"/>
      <c r="E13" s="675"/>
      <c r="F13" s="675"/>
      <c r="G13" s="674"/>
      <c r="H13" s="674"/>
      <c r="I13" s="674"/>
      <c r="J13" s="674"/>
      <c r="K13" s="674"/>
    </row>
    <row r="14" spans="1:11" x14ac:dyDescent="0.25">
      <c r="A14" s="6" t="s">
        <v>28</v>
      </c>
      <c r="B14" s="679" t="s">
        <v>9</v>
      </c>
      <c r="C14" s="679"/>
      <c r="D14" s="679"/>
      <c r="E14" s="679"/>
      <c r="F14" s="679"/>
      <c r="G14" s="679"/>
      <c r="H14" s="679"/>
      <c r="I14" s="679"/>
      <c r="J14" s="679"/>
      <c r="K14" s="679"/>
    </row>
    <row r="15" spans="1:11" x14ac:dyDescent="0.25">
      <c r="A15" s="6" t="s">
        <v>30</v>
      </c>
      <c r="B15" s="674" t="s">
        <v>7387</v>
      </c>
      <c r="C15" s="674"/>
      <c r="D15" s="674"/>
      <c r="E15" s="674"/>
      <c r="F15" s="674"/>
      <c r="G15" s="674"/>
      <c r="H15" s="674"/>
      <c r="I15" s="674"/>
      <c r="J15" s="674"/>
      <c r="K15" s="674"/>
    </row>
    <row r="16" spans="1:11" x14ac:dyDescent="0.25">
      <c r="A16" s="6" t="s">
        <v>32</v>
      </c>
      <c r="B16" s="674" t="s">
        <v>9591</v>
      </c>
      <c r="C16" s="674"/>
      <c r="D16" s="674"/>
      <c r="E16" s="674"/>
      <c r="F16" s="674"/>
      <c r="G16" s="674"/>
      <c r="H16" s="674"/>
      <c r="I16" s="674"/>
      <c r="J16" s="674"/>
      <c r="K16" s="674"/>
    </row>
    <row r="17" spans="1:11" x14ac:dyDescent="0.25">
      <c r="A17" s="6" t="s">
        <v>35</v>
      </c>
      <c r="B17" s="681" t="s">
        <v>9</v>
      </c>
      <c r="C17" s="681"/>
      <c r="D17" s="681"/>
      <c r="E17" s="681"/>
      <c r="F17" s="681"/>
      <c r="G17" s="679"/>
      <c r="H17" s="679"/>
      <c r="I17" s="679"/>
      <c r="J17" s="679"/>
      <c r="K17" s="679"/>
    </row>
    <row r="18" spans="1:11" x14ac:dyDescent="0.25">
      <c r="A18" s="6" t="s">
        <v>36</v>
      </c>
      <c r="B18" s="674" t="s">
        <v>9592</v>
      </c>
      <c r="C18" s="674"/>
      <c r="D18" s="674"/>
      <c r="E18" s="674"/>
      <c r="F18" s="674"/>
      <c r="G18" s="674"/>
      <c r="H18" s="674"/>
      <c r="I18" s="674"/>
      <c r="J18" s="674"/>
      <c r="K18" s="674"/>
    </row>
    <row r="19" spans="1:11" x14ac:dyDescent="0.25">
      <c r="A19" s="7" t="s">
        <v>37</v>
      </c>
      <c r="B19" s="202"/>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202"/>
      <c r="C20" s="178">
        <v>22543</v>
      </c>
      <c r="D20" s="178">
        <v>23086</v>
      </c>
      <c r="E20" s="11">
        <v>23186</v>
      </c>
      <c r="F20" s="11">
        <v>24242</v>
      </c>
      <c r="G20" s="10">
        <v>24581</v>
      </c>
      <c r="H20" s="10">
        <v>24545</v>
      </c>
      <c r="I20" s="10">
        <v>24466</v>
      </c>
      <c r="J20" s="155">
        <v>25256</v>
      </c>
      <c r="K20" s="156">
        <v>24818</v>
      </c>
    </row>
    <row r="21" spans="1:11" x14ac:dyDescent="0.25">
      <c r="A21" s="6" t="s">
        <v>44</v>
      </c>
      <c r="B21" s="202"/>
      <c r="C21" s="13">
        <v>22543</v>
      </c>
      <c r="D21" s="13">
        <v>23086</v>
      </c>
      <c r="E21" s="13">
        <v>23185</v>
      </c>
      <c r="F21" s="13">
        <v>24242</v>
      </c>
      <c r="G21" s="10">
        <f>+(G20-G25)</f>
        <v>24581</v>
      </c>
      <c r="H21" s="10">
        <f t="shared" ref="H21:K21" si="0">+(H20-H25)</f>
        <v>24545</v>
      </c>
      <c r="I21" s="10">
        <f t="shared" si="0"/>
        <v>24463</v>
      </c>
      <c r="J21" s="10">
        <f t="shared" si="0"/>
        <v>25256</v>
      </c>
      <c r="K21" s="10">
        <f t="shared" si="0"/>
        <v>24813</v>
      </c>
    </row>
    <row r="22" spans="1:11" x14ac:dyDescent="0.25">
      <c r="A22" s="6" t="s">
        <v>45</v>
      </c>
      <c r="B22" s="202"/>
      <c r="C22" s="12">
        <f t="shared" ref="C22:H22" si="1">+(C21/C20)</f>
        <v>1</v>
      </c>
      <c r="D22" s="12">
        <f t="shared" si="1"/>
        <v>1</v>
      </c>
      <c r="E22" s="12">
        <f t="shared" si="1"/>
        <v>0.99995687052531701</v>
      </c>
      <c r="F22" s="12">
        <f t="shared" si="1"/>
        <v>1</v>
      </c>
      <c r="G22" s="12">
        <f t="shared" si="1"/>
        <v>1</v>
      </c>
      <c r="H22" s="12">
        <f t="shared" si="1"/>
        <v>1</v>
      </c>
      <c r="I22" s="12">
        <f>+(I21/I20)</f>
        <v>0.99987738085506417</v>
      </c>
      <c r="J22" s="12">
        <f>+(J21/J20)</f>
        <v>1</v>
      </c>
      <c r="K22" s="12">
        <f>+(K21/K20)</f>
        <v>0.99979853332258839</v>
      </c>
    </row>
    <row r="23" spans="1:11" x14ac:dyDescent="0.25">
      <c r="A23" s="6" t="s">
        <v>46</v>
      </c>
      <c r="B23" s="202"/>
      <c r="C23" s="202">
        <v>0</v>
      </c>
      <c r="D23" s="202">
        <v>0</v>
      </c>
      <c r="E23" s="202">
        <v>0</v>
      </c>
      <c r="F23" s="202">
        <v>0</v>
      </c>
      <c r="G23" s="10">
        <v>0</v>
      </c>
      <c r="H23" s="10">
        <v>0</v>
      </c>
      <c r="I23" s="10">
        <v>0</v>
      </c>
      <c r="J23" s="155">
        <v>0</v>
      </c>
      <c r="K23" s="156">
        <v>0</v>
      </c>
    </row>
    <row r="24" spans="1:11" x14ac:dyDescent="0.25">
      <c r="A24" s="6" t="s">
        <v>47</v>
      </c>
      <c r="B24" s="202"/>
      <c r="C24" s="12">
        <f t="shared" ref="C24:F24" si="2">+C23/C20</f>
        <v>0</v>
      </c>
      <c r="D24" s="12">
        <f t="shared" si="2"/>
        <v>0</v>
      </c>
      <c r="E24" s="12">
        <f t="shared" si="2"/>
        <v>0</v>
      </c>
      <c r="F24" s="12">
        <f t="shared" si="2"/>
        <v>0</v>
      </c>
      <c r="G24" s="12">
        <f>+G23/G20</f>
        <v>0</v>
      </c>
      <c r="H24" s="12">
        <f t="shared" ref="H24:K24" si="3">+H23/H20</f>
        <v>0</v>
      </c>
      <c r="I24" s="12">
        <f t="shared" si="3"/>
        <v>0</v>
      </c>
      <c r="J24" s="12">
        <f t="shared" si="3"/>
        <v>0</v>
      </c>
      <c r="K24" s="12">
        <f t="shared" si="3"/>
        <v>0</v>
      </c>
    </row>
    <row r="25" spans="1:11" x14ac:dyDescent="0.25">
      <c r="A25" s="6" t="s">
        <v>48</v>
      </c>
      <c r="B25" s="202"/>
      <c r="C25" s="202">
        <v>0</v>
      </c>
      <c r="D25" s="202">
        <v>0</v>
      </c>
      <c r="E25" s="202">
        <v>1</v>
      </c>
      <c r="F25" s="202">
        <v>0</v>
      </c>
      <c r="G25" s="338">
        <v>0</v>
      </c>
      <c r="H25" s="338">
        <v>0</v>
      </c>
      <c r="I25" s="338">
        <v>3</v>
      </c>
      <c r="J25" s="527">
        <v>0</v>
      </c>
      <c r="K25" s="217">
        <v>5</v>
      </c>
    </row>
    <row r="26" spans="1:11" x14ac:dyDescent="0.25">
      <c r="A26" s="6" t="s">
        <v>49</v>
      </c>
      <c r="B26" s="202"/>
      <c r="C26" s="12">
        <f t="shared" ref="C26:H26" si="4">+(C25/C20)</f>
        <v>0</v>
      </c>
      <c r="D26" s="12">
        <f t="shared" si="4"/>
        <v>0</v>
      </c>
      <c r="E26" s="12">
        <f t="shared" si="4"/>
        <v>4.3129474682998359E-5</v>
      </c>
      <c r="F26" s="12">
        <f t="shared" si="4"/>
        <v>0</v>
      </c>
      <c r="G26" s="12">
        <f t="shared" si="4"/>
        <v>0</v>
      </c>
      <c r="H26" s="12">
        <f t="shared" si="4"/>
        <v>0</v>
      </c>
      <c r="I26" s="12">
        <f>+(I25/I20)</f>
        <v>1.2261914493582932E-4</v>
      </c>
      <c r="J26" s="12">
        <f>+(J25/J20)</f>
        <v>0</v>
      </c>
      <c r="K26" s="12">
        <f>+(K25/K20)</f>
        <v>2.0146667741155613E-4</v>
      </c>
    </row>
    <row r="27" spans="1:11" x14ac:dyDescent="0.25">
      <c r="A27" s="203" t="s">
        <v>50</v>
      </c>
      <c r="B27" s="202"/>
      <c r="C27" s="202"/>
      <c r="D27" s="202"/>
      <c r="E27" s="202"/>
      <c r="F27" s="202"/>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54" t="s">
        <v>1883</v>
      </c>
      <c r="C29">
        <v>22543</v>
      </c>
      <c r="D29">
        <v>23086</v>
      </c>
      <c r="E29">
        <v>23185</v>
      </c>
      <c r="F29">
        <v>24242</v>
      </c>
      <c r="G29" s="13">
        <v>24581</v>
      </c>
      <c r="H29" s="13">
        <v>24545</v>
      </c>
      <c r="I29" s="13">
        <v>24463</v>
      </c>
      <c r="J29" s="13">
        <v>25256</v>
      </c>
      <c r="K29" s="13">
        <v>24813</v>
      </c>
    </row>
    <row r="30" spans="1:11" x14ac:dyDescent="0.25">
      <c r="A30" s="54" t="s">
        <v>1439</v>
      </c>
      <c r="C30">
        <v>0</v>
      </c>
      <c r="D30">
        <v>0</v>
      </c>
      <c r="E30" s="39">
        <v>1</v>
      </c>
      <c r="F30">
        <v>0</v>
      </c>
      <c r="G30" s="13">
        <v>0</v>
      </c>
      <c r="H30" s="13">
        <v>0</v>
      </c>
      <c r="I30" s="13">
        <v>3</v>
      </c>
      <c r="J30" s="13">
        <v>0</v>
      </c>
      <c r="K30" s="13">
        <v>5</v>
      </c>
    </row>
    <row r="31" spans="1:11" x14ac:dyDescent="0.25">
      <c r="A31" s="6" t="s">
        <v>53</v>
      </c>
      <c r="C31" s="578">
        <v>22543</v>
      </c>
      <c r="D31" s="578">
        <v>23086</v>
      </c>
      <c r="E31" s="578">
        <v>23186</v>
      </c>
      <c r="F31" s="578">
        <v>24242</v>
      </c>
      <c r="G31" s="578">
        <v>24581</v>
      </c>
      <c r="H31" s="578">
        <v>24545</v>
      </c>
      <c r="I31" s="578">
        <v>24466</v>
      </c>
      <c r="J31" s="578">
        <v>25256</v>
      </c>
      <c r="K31" s="578">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88" fitToHeight="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FFFF00"/>
    <pageSetUpPr fitToPage="1"/>
  </sheetPr>
  <dimension ref="A1:K32"/>
  <sheetViews>
    <sheetView topLeftCell="A5" zoomScale="90" zoomScaleNormal="90" workbookViewId="0">
      <selection activeCell="I37" sqref="I37"/>
    </sheetView>
  </sheetViews>
  <sheetFormatPr defaultRowHeight="15" x14ac:dyDescent="0.25"/>
  <cols>
    <col min="1" max="1" width="36.85546875" customWidth="1"/>
    <col min="2" max="2" width="55.57031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9593</v>
      </c>
      <c r="C3" s="702"/>
      <c r="D3" s="702"/>
      <c r="E3" s="702"/>
      <c r="F3" s="702"/>
      <c r="G3" s="702"/>
      <c r="H3" s="702"/>
      <c r="I3" s="702"/>
      <c r="J3" s="702"/>
      <c r="K3" s="702"/>
    </row>
    <row r="4" spans="1:11" x14ac:dyDescent="0.25">
      <c r="A4" s="6" t="s">
        <v>2</v>
      </c>
      <c r="B4" s="699" t="s">
        <v>9594</v>
      </c>
      <c r="C4" s="699"/>
      <c r="D4" s="699"/>
      <c r="E4" s="699"/>
      <c r="F4" s="699"/>
      <c r="G4" s="699"/>
      <c r="H4" s="699"/>
      <c r="I4" s="699"/>
      <c r="J4" s="699"/>
      <c r="K4" s="699"/>
    </row>
    <row r="5" spans="1:11" x14ac:dyDescent="0.25">
      <c r="A5" s="6" t="s">
        <v>5</v>
      </c>
      <c r="B5" s="699" t="s">
        <v>16</v>
      </c>
      <c r="C5" s="699"/>
      <c r="D5" s="699"/>
      <c r="E5" s="699"/>
      <c r="F5" s="699"/>
      <c r="G5" s="699"/>
      <c r="H5" s="699"/>
      <c r="I5" s="699"/>
      <c r="J5" s="699"/>
      <c r="K5" s="699"/>
    </row>
    <row r="6" spans="1:11" x14ac:dyDescent="0.25">
      <c r="A6" s="6" t="s">
        <v>8</v>
      </c>
      <c r="B6" s="699" t="s">
        <v>9595</v>
      </c>
      <c r="C6" s="699"/>
      <c r="D6" s="699"/>
      <c r="E6" s="699"/>
      <c r="F6" s="699"/>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99" t="s">
        <v>70</v>
      </c>
      <c r="C11" s="699"/>
      <c r="D11" s="699"/>
      <c r="E11" s="699"/>
      <c r="F11" s="699"/>
      <c r="G11" s="699"/>
      <c r="H11" s="699"/>
      <c r="I11" s="699"/>
      <c r="J11" s="699"/>
      <c r="K11" s="699"/>
    </row>
    <row r="12" spans="1:11" x14ac:dyDescent="0.25">
      <c r="A12" s="6" t="s">
        <v>22</v>
      </c>
      <c r="B12" s="679" t="s">
        <v>9</v>
      </c>
      <c r="C12" s="679"/>
      <c r="D12" s="679"/>
      <c r="E12" s="679"/>
      <c r="F12" s="679"/>
      <c r="G12" s="679"/>
      <c r="H12" s="679"/>
      <c r="I12" s="679"/>
      <c r="J12" s="679"/>
      <c r="K12" s="679"/>
    </row>
    <row r="13" spans="1:11" x14ac:dyDescent="0.25">
      <c r="A13" s="6" t="s">
        <v>26</v>
      </c>
      <c r="B13" s="703" t="s">
        <v>9</v>
      </c>
      <c r="C13" s="703"/>
      <c r="D13" s="703"/>
      <c r="E13" s="703"/>
      <c r="F13" s="703"/>
      <c r="G13" s="699"/>
      <c r="H13" s="699"/>
      <c r="I13" s="699"/>
      <c r="J13" s="699"/>
      <c r="K13" s="699"/>
    </row>
    <row r="14" spans="1:11" x14ac:dyDescent="0.25">
      <c r="A14" s="6" t="s">
        <v>28</v>
      </c>
      <c r="B14" s="688" t="s">
        <v>9596</v>
      </c>
      <c r="C14" s="688"/>
      <c r="D14" s="688"/>
      <c r="E14" s="688"/>
      <c r="F14" s="688"/>
      <c r="G14" s="688"/>
      <c r="H14" s="688"/>
      <c r="I14" s="688"/>
      <c r="J14" s="688"/>
      <c r="K14" s="688"/>
    </row>
    <row r="15" spans="1:11" x14ac:dyDescent="0.25">
      <c r="A15" s="6" t="s">
        <v>30</v>
      </c>
      <c r="B15" s="688" t="s">
        <v>9597</v>
      </c>
      <c r="C15" s="688"/>
      <c r="D15" s="688"/>
      <c r="E15" s="688"/>
      <c r="F15" s="688"/>
      <c r="G15" s="688"/>
      <c r="H15" s="688"/>
      <c r="I15" s="688"/>
      <c r="J15" s="688"/>
      <c r="K15" s="688"/>
    </row>
    <row r="16" spans="1:11" x14ac:dyDescent="0.25">
      <c r="A16" s="6" t="s">
        <v>32</v>
      </c>
      <c r="B16" s="699" t="s">
        <v>425</v>
      </c>
      <c r="C16" s="699"/>
      <c r="D16" s="699"/>
      <c r="E16" s="699"/>
      <c r="F16" s="699"/>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700"/>
      <c r="C18" s="700"/>
      <c r="D18" s="700"/>
      <c r="E18" s="700"/>
      <c r="F18" s="700"/>
      <c r="G18" s="701"/>
      <c r="H18" s="701"/>
      <c r="I18" s="701"/>
      <c r="J18" s="701"/>
      <c r="K18" s="701"/>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78">
        <v>22516</v>
      </c>
      <c r="D21" s="178">
        <v>23053</v>
      </c>
      <c r="E21" s="178">
        <v>23162</v>
      </c>
      <c r="F21" s="178">
        <v>24212</v>
      </c>
      <c r="G21" s="10">
        <f>G20-G25</f>
        <v>24537</v>
      </c>
      <c r="H21" s="10">
        <f t="shared" ref="H21:K21" si="0">H20-H25</f>
        <v>24471</v>
      </c>
      <c r="I21" s="10">
        <f t="shared" si="0"/>
        <v>24384</v>
      </c>
      <c r="J21" s="10">
        <f t="shared" si="0"/>
        <v>25167</v>
      </c>
      <c r="K21" s="10">
        <f t="shared" si="0"/>
        <v>24758</v>
      </c>
    </row>
    <row r="22" spans="1:11" x14ac:dyDescent="0.25">
      <c r="A22" s="6" t="s">
        <v>45</v>
      </c>
      <c r="B22" s="419"/>
      <c r="C22" s="12">
        <f t="shared" ref="C22:F22" si="1">C21/C20</f>
        <v>0.99880228895887857</v>
      </c>
      <c r="D22" s="12">
        <f t="shared" si="1"/>
        <v>0.99857056224551677</v>
      </c>
      <c r="E22" s="12">
        <f t="shared" si="1"/>
        <v>0.99896489260760801</v>
      </c>
      <c r="F22" s="12">
        <f t="shared" si="1"/>
        <v>0.99876247834337106</v>
      </c>
      <c r="G22" s="12">
        <f>G21/G20</f>
        <v>0.99820999959318168</v>
      </c>
      <c r="H22" s="12">
        <f t="shared" ref="H22:K22" si="2">H21/H20</f>
        <v>0.99698512935424732</v>
      </c>
      <c r="I22" s="12">
        <f t="shared" si="2"/>
        <v>0.99664841003842064</v>
      </c>
      <c r="J22" s="12">
        <f t="shared" si="2"/>
        <v>0.99647608489071904</v>
      </c>
      <c r="K22" s="12">
        <f t="shared" si="2"/>
        <v>0.99758239987106134</v>
      </c>
    </row>
    <row r="23" spans="1:11" x14ac:dyDescent="0.25">
      <c r="A23" s="6" t="s">
        <v>46</v>
      </c>
      <c r="B23" s="419"/>
      <c r="C23" s="419"/>
      <c r="D23" s="419"/>
      <c r="E23" s="419"/>
      <c r="F23" s="419"/>
      <c r="G23" s="10"/>
      <c r="H23" s="10"/>
      <c r="I23" s="10"/>
      <c r="J23" s="9"/>
      <c r="K23" s="9">
        <v>1</v>
      </c>
    </row>
    <row r="24" spans="1:11"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4.0293335482311224E-5</v>
      </c>
    </row>
    <row r="25" spans="1:11" x14ac:dyDescent="0.25">
      <c r="A25" s="6" t="s">
        <v>48</v>
      </c>
      <c r="B25" s="419"/>
      <c r="C25" s="419">
        <v>27</v>
      </c>
      <c r="D25" s="419">
        <v>33</v>
      </c>
      <c r="E25" s="419">
        <v>24</v>
      </c>
      <c r="F25" s="419">
        <v>30</v>
      </c>
      <c r="G25" s="10">
        <v>44</v>
      </c>
      <c r="H25" s="10">
        <v>74</v>
      </c>
      <c r="I25" s="10">
        <v>82</v>
      </c>
      <c r="J25" s="9">
        <v>89</v>
      </c>
      <c r="K25" s="9">
        <v>60</v>
      </c>
    </row>
    <row r="26" spans="1:11" x14ac:dyDescent="0.25">
      <c r="A26" s="6" t="s">
        <v>49</v>
      </c>
      <c r="B26" s="419"/>
      <c r="C26" s="12">
        <f t="shared" ref="C26:F26" si="5">C25/C20</f>
        <v>1.1977110411214124E-3</v>
      </c>
      <c r="D26" s="12">
        <f t="shared" si="5"/>
        <v>1.4294377544832365E-3</v>
      </c>
      <c r="E26" s="12">
        <f t="shared" si="5"/>
        <v>1.0351073923919607E-3</v>
      </c>
      <c r="F26" s="12">
        <f t="shared" si="5"/>
        <v>1.2375216566289911E-3</v>
      </c>
      <c r="G26" s="12">
        <f>G25/G20</f>
        <v>1.7900004068182743E-3</v>
      </c>
      <c r="H26" s="12">
        <f t="shared" ref="H26:J26" si="6">H25/H20</f>
        <v>3.0148706457526989E-3</v>
      </c>
      <c r="I26" s="12">
        <f t="shared" si="6"/>
        <v>3.3515899615793347E-3</v>
      </c>
      <c r="J26" s="12">
        <f t="shared" si="6"/>
        <v>3.523915109280963E-3</v>
      </c>
      <c r="K26" s="12">
        <f>K25/K20</f>
        <v>2.4176001289386738E-3</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s="167">
        <v>0</v>
      </c>
      <c r="B29" s="409" t="s">
        <v>1530</v>
      </c>
      <c r="C29" s="373"/>
      <c r="D29" s="373"/>
      <c r="E29" s="373"/>
      <c r="F29" s="373"/>
      <c r="G29" s="247"/>
      <c r="H29" s="247"/>
      <c r="I29" s="247"/>
      <c r="J29" s="247"/>
      <c r="K29" s="247">
        <v>1</v>
      </c>
    </row>
    <row r="30" spans="1:11" x14ac:dyDescent="0.25">
      <c r="A30" s="167" t="s">
        <v>9598</v>
      </c>
      <c r="B30" s="409"/>
      <c r="C30" s="373">
        <v>22516</v>
      </c>
      <c r="D30" s="373">
        <v>23053</v>
      </c>
      <c r="E30" s="373">
        <v>23162</v>
      </c>
      <c r="F30" s="373">
        <v>24212</v>
      </c>
      <c r="G30" s="247">
        <v>24537</v>
      </c>
      <c r="H30" s="247">
        <v>24471</v>
      </c>
      <c r="I30" s="247">
        <v>24384</v>
      </c>
      <c r="J30" s="247">
        <v>25167</v>
      </c>
      <c r="K30" s="247">
        <v>24757</v>
      </c>
    </row>
    <row r="31" spans="1:11" x14ac:dyDescent="0.25">
      <c r="A31" s="167" t="s">
        <v>1522</v>
      </c>
      <c r="C31" s="561">
        <v>27</v>
      </c>
      <c r="D31" s="561">
        <v>33</v>
      </c>
      <c r="E31" s="579">
        <v>24</v>
      </c>
      <c r="F31" s="561">
        <v>30</v>
      </c>
      <c r="G31" s="527">
        <v>44</v>
      </c>
      <c r="H31" s="527">
        <v>74</v>
      </c>
      <c r="I31" s="527">
        <v>82</v>
      </c>
      <c r="J31" s="527">
        <v>89</v>
      </c>
      <c r="K31" s="527">
        <v>60</v>
      </c>
    </row>
    <row r="32" spans="1:11" x14ac:dyDescent="0.25">
      <c r="A32" s="132" t="s">
        <v>1440</v>
      </c>
      <c r="C32" s="580">
        <v>22543</v>
      </c>
      <c r="D32" s="580">
        <v>23086</v>
      </c>
      <c r="E32" s="580">
        <v>23186</v>
      </c>
      <c r="F32" s="580">
        <v>24242</v>
      </c>
      <c r="G32" s="564">
        <v>24581</v>
      </c>
      <c r="H32" s="564">
        <v>24545</v>
      </c>
      <c r="I32" s="564">
        <v>24466</v>
      </c>
      <c r="J32" s="564">
        <v>25256</v>
      </c>
      <c r="K32" s="564">
        <v>24818</v>
      </c>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99"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rgb="FFFFFF00"/>
    <pageSetUpPr fitToPage="1"/>
  </sheetPr>
  <dimension ref="A1:M40"/>
  <sheetViews>
    <sheetView topLeftCell="A12" workbookViewId="0">
      <selection activeCell="A20" sqref="A20:XFD20"/>
    </sheetView>
  </sheetViews>
  <sheetFormatPr defaultRowHeight="15" x14ac:dyDescent="0.25"/>
  <cols>
    <col min="1" max="1" width="36.85546875" customWidth="1"/>
    <col min="2" max="2" width="49.42578125" customWidth="1"/>
    <col min="3" max="11" width="12" bestFit="1" customWidth="1"/>
  </cols>
  <sheetData>
    <row r="1" spans="1:11" ht="18.75" x14ac:dyDescent="0.25">
      <c r="A1" s="404" t="s">
        <v>0</v>
      </c>
      <c r="B1" s="419"/>
      <c r="C1" s="419"/>
      <c r="D1" s="419"/>
      <c r="E1" s="419"/>
      <c r="F1" s="419"/>
      <c r="G1" s="419"/>
      <c r="H1" s="419"/>
      <c r="I1" s="3"/>
      <c r="J1" s="3"/>
      <c r="K1" s="419"/>
    </row>
    <row r="2" spans="1:11" x14ac:dyDescent="0.25">
      <c r="A2" s="419"/>
      <c r="B2" s="405"/>
      <c r="C2" s="405"/>
      <c r="D2" s="405"/>
      <c r="E2" s="405"/>
      <c r="F2" s="405"/>
      <c r="G2" s="405"/>
      <c r="H2" s="405"/>
      <c r="I2" s="405"/>
      <c r="J2" s="405"/>
      <c r="K2" s="419"/>
    </row>
    <row r="3" spans="1:11" x14ac:dyDescent="0.25">
      <c r="A3" s="5" t="s">
        <v>1</v>
      </c>
      <c r="B3" s="702" t="s">
        <v>9599</v>
      </c>
      <c r="C3" s="702"/>
      <c r="D3" s="702"/>
      <c r="E3" s="702"/>
      <c r="F3" s="702"/>
      <c r="G3" s="702"/>
      <c r="H3" s="702"/>
      <c r="I3" s="702"/>
      <c r="J3" s="702"/>
      <c r="K3" s="702"/>
    </row>
    <row r="4" spans="1:11" x14ac:dyDescent="0.25">
      <c r="A4" s="6" t="s">
        <v>2</v>
      </c>
      <c r="B4" s="699" t="s">
        <v>9600</v>
      </c>
      <c r="C4" s="699"/>
      <c r="D4" s="699"/>
      <c r="E4" s="699"/>
      <c r="F4" s="699"/>
      <c r="G4" s="699"/>
      <c r="H4" s="699"/>
      <c r="I4" s="699"/>
      <c r="J4" s="699"/>
      <c r="K4" s="699"/>
    </row>
    <row r="5" spans="1:11" x14ac:dyDescent="0.25">
      <c r="A5" s="6" t="s">
        <v>5</v>
      </c>
      <c r="B5" s="699" t="s">
        <v>6</v>
      </c>
      <c r="C5" s="699"/>
      <c r="D5" s="699"/>
      <c r="E5" s="699"/>
      <c r="F5" s="699"/>
      <c r="G5" s="699"/>
      <c r="H5" s="699"/>
      <c r="I5" s="699"/>
      <c r="J5" s="699"/>
      <c r="K5" s="699"/>
    </row>
    <row r="6" spans="1:11" x14ac:dyDescent="0.25">
      <c r="A6" s="6" t="s">
        <v>8</v>
      </c>
      <c r="B6" s="703" t="s">
        <v>9</v>
      </c>
      <c r="C6" s="703"/>
      <c r="D6" s="703"/>
      <c r="E6" s="703"/>
      <c r="F6" s="703"/>
      <c r="G6" s="699"/>
      <c r="H6" s="699"/>
      <c r="I6" s="699"/>
      <c r="J6" s="699"/>
      <c r="K6" s="699"/>
    </row>
    <row r="7" spans="1:11" x14ac:dyDescent="0.25">
      <c r="A7" s="6" t="s">
        <v>11</v>
      </c>
      <c r="B7" s="679" t="s">
        <v>9</v>
      </c>
      <c r="C7" s="679"/>
      <c r="D7" s="679"/>
      <c r="E7" s="679"/>
      <c r="F7" s="679"/>
      <c r="G7" s="679"/>
      <c r="H7" s="679"/>
      <c r="I7" s="679"/>
      <c r="J7" s="679"/>
      <c r="K7" s="679"/>
    </row>
    <row r="8" spans="1:11" x14ac:dyDescent="0.25">
      <c r="A8" s="6" t="s">
        <v>13</v>
      </c>
      <c r="B8" s="703" t="s">
        <v>9</v>
      </c>
      <c r="C8" s="703"/>
      <c r="D8" s="703"/>
      <c r="E8" s="703"/>
      <c r="F8" s="703"/>
      <c r="G8" s="699"/>
      <c r="H8" s="699"/>
      <c r="I8" s="699"/>
      <c r="J8" s="699"/>
      <c r="K8" s="699"/>
    </row>
    <row r="9" spans="1:11" x14ac:dyDescent="0.25">
      <c r="A9" s="6" t="s">
        <v>15</v>
      </c>
      <c r="B9" s="699" t="s">
        <v>63</v>
      </c>
      <c r="C9" s="699"/>
      <c r="D9" s="699"/>
      <c r="E9" s="699"/>
      <c r="F9" s="699"/>
      <c r="G9" s="699"/>
      <c r="H9" s="699"/>
      <c r="I9" s="699"/>
      <c r="J9" s="699"/>
      <c r="K9" s="699"/>
    </row>
    <row r="10" spans="1:11" x14ac:dyDescent="0.25">
      <c r="A10" s="6" t="s">
        <v>17</v>
      </c>
      <c r="B10" s="699" t="s">
        <v>18</v>
      </c>
      <c r="C10" s="699"/>
      <c r="D10" s="699"/>
      <c r="E10" s="699"/>
      <c r="F10" s="699"/>
      <c r="G10" s="699"/>
      <c r="H10" s="699"/>
      <c r="I10" s="699"/>
      <c r="J10" s="699"/>
      <c r="K10" s="699"/>
    </row>
    <row r="11" spans="1:11" x14ac:dyDescent="0.25">
      <c r="A11" s="6" t="s">
        <v>19</v>
      </c>
      <c r="B11" s="679" t="s">
        <v>9</v>
      </c>
      <c r="C11" s="679"/>
      <c r="D11" s="679"/>
      <c r="E11" s="679"/>
      <c r="F11" s="679"/>
      <c r="G11" s="679"/>
      <c r="H11" s="679"/>
      <c r="I11" s="679"/>
      <c r="J11" s="679"/>
      <c r="K11" s="679"/>
    </row>
    <row r="12" spans="1:11" x14ac:dyDescent="0.25">
      <c r="A12" s="6" t="s">
        <v>22</v>
      </c>
      <c r="B12" s="679" t="s">
        <v>9</v>
      </c>
      <c r="C12" s="679"/>
      <c r="D12" s="679"/>
      <c r="E12" s="679"/>
      <c r="F12" s="679"/>
      <c r="G12" s="679"/>
      <c r="H12" s="679"/>
      <c r="I12" s="679"/>
      <c r="J12" s="679"/>
      <c r="K12" s="679"/>
    </row>
    <row r="13" spans="1:11" x14ac:dyDescent="0.25">
      <c r="A13" s="6" t="s">
        <v>26</v>
      </c>
      <c r="B13" s="703" t="s">
        <v>9</v>
      </c>
      <c r="C13" s="703"/>
      <c r="D13" s="703"/>
      <c r="E13" s="703"/>
      <c r="F13" s="703"/>
      <c r="G13" s="699"/>
      <c r="H13" s="699"/>
      <c r="I13" s="699"/>
      <c r="J13" s="699"/>
      <c r="K13" s="699"/>
    </row>
    <row r="14" spans="1:11" x14ac:dyDescent="0.25">
      <c r="A14" s="6" t="s">
        <v>28</v>
      </c>
      <c r="B14" s="679" t="s">
        <v>2759</v>
      </c>
      <c r="C14" s="679"/>
      <c r="D14" s="679"/>
      <c r="E14" s="679"/>
      <c r="F14" s="679"/>
      <c r="G14" s="679"/>
      <c r="H14" s="679"/>
      <c r="I14" s="679"/>
      <c r="J14" s="679"/>
      <c r="K14" s="679"/>
    </row>
    <row r="15" spans="1:11" x14ac:dyDescent="0.25">
      <c r="A15" s="6" t="s">
        <v>30</v>
      </c>
      <c r="B15" s="688" t="s">
        <v>3543</v>
      </c>
      <c r="C15" s="688"/>
      <c r="D15" s="688"/>
      <c r="E15" s="688"/>
      <c r="F15" s="688"/>
      <c r="G15" s="688"/>
      <c r="H15" s="688"/>
      <c r="I15" s="688"/>
      <c r="J15" s="688"/>
      <c r="K15" s="688"/>
    </row>
    <row r="16" spans="1:11" x14ac:dyDescent="0.25">
      <c r="A16" s="6" t="s">
        <v>32</v>
      </c>
      <c r="B16" s="699" t="s">
        <v>426</v>
      </c>
      <c r="C16" s="699"/>
      <c r="D16" s="699"/>
      <c r="E16" s="699"/>
      <c r="F16" s="699"/>
      <c r="G16" s="699"/>
      <c r="H16" s="699"/>
      <c r="I16" s="699"/>
      <c r="J16" s="699"/>
      <c r="K16" s="699"/>
    </row>
    <row r="17" spans="1:13" x14ac:dyDescent="0.25">
      <c r="A17" s="6" t="s">
        <v>35</v>
      </c>
      <c r="B17" s="689" t="s">
        <v>9</v>
      </c>
      <c r="C17" s="689"/>
      <c r="D17" s="689"/>
      <c r="E17" s="689"/>
      <c r="F17" s="689"/>
      <c r="G17" s="688"/>
      <c r="H17" s="688"/>
      <c r="I17" s="688"/>
      <c r="J17" s="688"/>
      <c r="K17" s="688"/>
    </row>
    <row r="18" spans="1:13" ht="30" customHeight="1" x14ac:dyDescent="0.25">
      <c r="A18" s="113" t="s">
        <v>36</v>
      </c>
      <c r="B18" s="717" t="s">
        <v>9601</v>
      </c>
      <c r="C18" s="717"/>
      <c r="D18" s="717"/>
      <c r="E18" s="717"/>
      <c r="F18" s="717"/>
      <c r="G18" s="706"/>
      <c r="H18" s="706"/>
      <c r="I18" s="706"/>
      <c r="J18" s="706"/>
      <c r="K18" s="706"/>
    </row>
    <row r="19" spans="1:13"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3" x14ac:dyDescent="0.25">
      <c r="A20" s="6" t="s">
        <v>43</v>
      </c>
      <c r="B20" s="419"/>
      <c r="C20" s="178">
        <v>22543</v>
      </c>
      <c r="D20" s="178">
        <v>23086</v>
      </c>
      <c r="E20" s="11">
        <v>23186</v>
      </c>
      <c r="F20" s="11">
        <v>24242</v>
      </c>
      <c r="G20" s="10">
        <v>24581</v>
      </c>
      <c r="H20" s="10">
        <v>24545</v>
      </c>
      <c r="I20" s="10">
        <v>24466</v>
      </c>
      <c r="J20" s="11">
        <v>25256</v>
      </c>
      <c r="K20" s="11">
        <v>24818</v>
      </c>
    </row>
    <row r="21" spans="1:13" x14ac:dyDescent="0.25">
      <c r="A21" s="6" t="s">
        <v>44</v>
      </c>
      <c r="B21" s="419"/>
      <c r="C21" s="18">
        <v>22512</v>
      </c>
      <c r="D21" s="18">
        <v>23066</v>
      </c>
      <c r="E21" s="178">
        <v>23032</v>
      </c>
      <c r="F21" s="178">
        <v>23909</v>
      </c>
      <c r="G21" s="10">
        <f>G20-G25</f>
        <v>24214</v>
      </c>
      <c r="H21" s="10">
        <f t="shared" ref="H21:K21" si="0">H20-H25</f>
        <v>24079</v>
      </c>
      <c r="I21" s="10">
        <f t="shared" si="0"/>
        <v>24033</v>
      </c>
      <c r="J21" s="10">
        <f t="shared" si="0"/>
        <v>25035</v>
      </c>
      <c r="K21" s="10">
        <f t="shared" si="0"/>
        <v>24540</v>
      </c>
    </row>
    <row r="22" spans="1:13" x14ac:dyDescent="0.25">
      <c r="A22" s="6" t="s">
        <v>45</v>
      </c>
      <c r="B22" s="419"/>
      <c r="C22" s="12">
        <f t="shared" ref="C22:F22" si="1">C21/C20</f>
        <v>0.99862485028611991</v>
      </c>
      <c r="D22" s="12">
        <f t="shared" si="1"/>
        <v>0.99913367408819198</v>
      </c>
      <c r="E22" s="12">
        <f t="shared" si="1"/>
        <v>0.99335806089881828</v>
      </c>
      <c r="F22" s="12">
        <f t="shared" si="1"/>
        <v>0.98626350961141818</v>
      </c>
      <c r="G22" s="12">
        <f>G21/G20</f>
        <v>0.98506976933403845</v>
      </c>
      <c r="H22" s="12">
        <f t="shared" ref="H22:K22" si="2">H21/H20</f>
        <v>0.98101446323080055</v>
      </c>
      <c r="I22" s="12">
        <f t="shared" si="2"/>
        <v>0.98230197008092868</v>
      </c>
      <c r="J22" s="12">
        <f t="shared" si="2"/>
        <v>0.99124960405448215</v>
      </c>
      <c r="K22" s="12">
        <f t="shared" si="2"/>
        <v>0.98879845273591749</v>
      </c>
    </row>
    <row r="23" spans="1:13" x14ac:dyDescent="0.25">
      <c r="A23" s="6" t="s">
        <v>46</v>
      </c>
      <c r="B23" s="419"/>
      <c r="C23" s="419">
        <v>0</v>
      </c>
      <c r="D23" s="419">
        <v>0</v>
      </c>
      <c r="E23" s="419">
        <v>0</v>
      </c>
      <c r="F23" s="419">
        <v>0</v>
      </c>
      <c r="G23" s="10">
        <v>0</v>
      </c>
      <c r="H23" s="10">
        <v>0</v>
      </c>
      <c r="I23" s="10">
        <v>0</v>
      </c>
      <c r="J23" s="9">
        <v>0</v>
      </c>
      <c r="K23" s="9">
        <v>0</v>
      </c>
    </row>
    <row r="24" spans="1:13" x14ac:dyDescent="0.25">
      <c r="A24" s="6" t="s">
        <v>47</v>
      </c>
      <c r="B24" s="419"/>
      <c r="C24" s="12">
        <f t="shared" ref="C24:F24" si="3">C23/C20</f>
        <v>0</v>
      </c>
      <c r="D24" s="12">
        <f t="shared" si="3"/>
        <v>0</v>
      </c>
      <c r="E24" s="12">
        <f t="shared" si="3"/>
        <v>0</v>
      </c>
      <c r="F24" s="12">
        <f t="shared" si="3"/>
        <v>0</v>
      </c>
      <c r="G24" s="12">
        <f>G23/G20</f>
        <v>0</v>
      </c>
      <c r="H24" s="12">
        <f t="shared" ref="H24:J24" si="4">H23/H20</f>
        <v>0</v>
      </c>
      <c r="I24" s="12">
        <f t="shared" si="4"/>
        <v>0</v>
      </c>
      <c r="J24" s="12">
        <f t="shared" si="4"/>
        <v>0</v>
      </c>
      <c r="K24" s="12">
        <f>K23/K20</f>
        <v>0</v>
      </c>
    </row>
    <row r="25" spans="1:13" x14ac:dyDescent="0.25">
      <c r="A25" s="6" t="s">
        <v>48</v>
      </c>
      <c r="B25" s="419"/>
      <c r="C25" s="419">
        <v>31</v>
      </c>
      <c r="D25" s="419">
        <v>20</v>
      </c>
      <c r="E25" s="419">
        <v>154</v>
      </c>
      <c r="F25" s="419">
        <v>333</v>
      </c>
      <c r="G25" s="10">
        <v>367</v>
      </c>
      <c r="H25" s="10">
        <v>466</v>
      </c>
      <c r="I25" s="10">
        <v>433</v>
      </c>
      <c r="J25" s="9">
        <v>221</v>
      </c>
      <c r="K25" s="9">
        <v>278</v>
      </c>
    </row>
    <row r="26" spans="1:13" x14ac:dyDescent="0.25">
      <c r="A26" s="6" t="s">
        <v>49</v>
      </c>
      <c r="B26" s="419"/>
      <c r="C26" s="12">
        <f t="shared" ref="C26:F26" si="5">C25/C20</f>
        <v>1.3751497138801401E-3</v>
      </c>
      <c r="D26" s="12">
        <f t="shared" si="5"/>
        <v>8.6632591180802214E-4</v>
      </c>
      <c r="E26" s="12">
        <f t="shared" si="5"/>
        <v>6.6419391011817474E-3</v>
      </c>
      <c r="F26" s="12">
        <f t="shared" si="5"/>
        <v>1.3736490388581801E-2</v>
      </c>
      <c r="G26" s="12">
        <f>G25/G20</f>
        <v>1.4930230665961514E-2</v>
      </c>
      <c r="H26" s="12">
        <f t="shared" ref="H26:J26" si="6">H25/H20</f>
        <v>1.8985536769199431E-2</v>
      </c>
      <c r="I26" s="12">
        <f t="shared" si="6"/>
        <v>1.7698029919071365E-2</v>
      </c>
      <c r="J26" s="12">
        <f t="shared" si="6"/>
        <v>8.750395945517896E-3</v>
      </c>
      <c r="K26" s="12">
        <f>K25/K20</f>
        <v>1.1201547264082521E-2</v>
      </c>
      <c r="M26" s="133"/>
    </row>
    <row r="27" spans="1:13" x14ac:dyDescent="0.25">
      <c r="A27" s="7" t="s">
        <v>50</v>
      </c>
      <c r="B27" s="419"/>
      <c r="C27" s="419"/>
      <c r="D27" s="419"/>
      <c r="E27" s="419"/>
      <c r="F27" s="419"/>
      <c r="G27" s="677" t="s">
        <v>51</v>
      </c>
      <c r="H27" s="677"/>
      <c r="I27" s="677"/>
      <c r="J27" s="677"/>
      <c r="K27" s="677"/>
    </row>
    <row r="28" spans="1:13"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3" x14ac:dyDescent="0.25">
      <c r="A29" t="s">
        <v>67</v>
      </c>
      <c r="B29" s="409" t="s">
        <v>18</v>
      </c>
      <c r="C29" s="134">
        <v>371</v>
      </c>
      <c r="D29" s="134">
        <v>450</v>
      </c>
      <c r="E29" s="134">
        <v>356</v>
      </c>
      <c r="F29" s="134">
        <v>326</v>
      </c>
      <c r="G29">
        <v>327</v>
      </c>
      <c r="H29">
        <v>339</v>
      </c>
      <c r="I29">
        <v>315</v>
      </c>
      <c r="J29">
        <v>337</v>
      </c>
      <c r="K29">
        <v>354</v>
      </c>
    </row>
    <row r="30" spans="1:13" x14ac:dyDescent="0.25">
      <c r="A30" t="s">
        <v>66</v>
      </c>
      <c r="B30" s="409" t="s">
        <v>25</v>
      </c>
      <c r="C30" s="134">
        <v>22141</v>
      </c>
      <c r="D30" s="134">
        <v>22616</v>
      </c>
      <c r="E30" s="134">
        <v>22676</v>
      </c>
      <c r="F30" s="134">
        <v>23583</v>
      </c>
      <c r="G30">
        <v>23887</v>
      </c>
      <c r="H30">
        <v>23740</v>
      </c>
      <c r="I30">
        <v>23718</v>
      </c>
      <c r="J30">
        <v>24698</v>
      </c>
      <c r="K30">
        <v>24186</v>
      </c>
    </row>
    <row r="31" spans="1:13" x14ac:dyDescent="0.25">
      <c r="A31" t="s">
        <v>1522</v>
      </c>
      <c r="B31" s="409" t="s">
        <v>1436</v>
      </c>
      <c r="C31" s="134">
        <v>31</v>
      </c>
      <c r="D31" s="134">
        <v>20</v>
      </c>
      <c r="E31" s="134">
        <v>154</v>
      </c>
      <c r="F31" s="134">
        <v>333</v>
      </c>
      <c r="G31">
        <v>367</v>
      </c>
      <c r="H31">
        <v>466</v>
      </c>
      <c r="I31">
        <v>433</v>
      </c>
      <c r="J31">
        <v>221</v>
      </c>
      <c r="K31">
        <v>278</v>
      </c>
    </row>
    <row r="32" spans="1:13" x14ac:dyDescent="0.25">
      <c r="A32" s="19" t="s">
        <v>1440</v>
      </c>
      <c r="B32" s="409"/>
      <c r="C32" s="134">
        <v>22543</v>
      </c>
      <c r="D32" s="134">
        <v>23086</v>
      </c>
      <c r="E32" s="134">
        <v>23186</v>
      </c>
      <c r="F32" s="134">
        <v>24242</v>
      </c>
      <c r="G32" s="132">
        <v>24581</v>
      </c>
      <c r="H32" s="132">
        <v>24545</v>
      </c>
      <c r="I32" s="132">
        <v>24466</v>
      </c>
      <c r="J32" s="132">
        <v>25256</v>
      </c>
      <c r="K32" s="132">
        <v>24818</v>
      </c>
    </row>
    <row r="33" spans="1:11" x14ac:dyDescent="0.25">
      <c r="A33" s="419"/>
      <c r="B33" s="409"/>
      <c r="C33" s="409"/>
      <c r="D33" s="409"/>
      <c r="E33" s="409"/>
      <c r="F33" s="409"/>
      <c r="G33" s="18"/>
      <c r="H33" s="11"/>
      <c r="I33" s="11"/>
      <c r="J33" s="11"/>
      <c r="K33" s="11"/>
    </row>
    <row r="34" spans="1:11" x14ac:dyDescent="0.25">
      <c r="A34" s="419"/>
      <c r="B34" s="409"/>
      <c r="C34" s="409"/>
      <c r="D34" s="409"/>
      <c r="E34" s="409"/>
      <c r="F34" s="409"/>
      <c r="G34" s="18"/>
      <c r="H34" s="11"/>
      <c r="I34" s="11"/>
      <c r="J34" s="11"/>
      <c r="K34" s="11"/>
    </row>
    <row r="35" spans="1:11" x14ac:dyDescent="0.25">
      <c r="A35" s="419"/>
      <c r="B35" s="409"/>
      <c r="C35" s="409"/>
      <c r="D35" s="409"/>
      <c r="E35" s="409"/>
      <c r="F35" s="409"/>
      <c r="G35" s="18"/>
      <c r="H35" s="11"/>
      <c r="I35" s="11"/>
      <c r="J35" s="11"/>
      <c r="K35" s="11"/>
    </row>
    <row r="36" spans="1:11" x14ac:dyDescent="0.25">
      <c r="A36" s="419"/>
      <c r="B36" s="409"/>
      <c r="C36" s="409"/>
      <c r="D36" s="409"/>
      <c r="E36" s="409"/>
      <c r="F36" s="409"/>
      <c r="G36" s="18"/>
      <c r="H36" s="11"/>
      <c r="I36" s="11"/>
      <c r="J36" s="11"/>
      <c r="K36" s="11"/>
    </row>
    <row r="37" spans="1:11" x14ac:dyDescent="0.25">
      <c r="A37" s="419"/>
      <c r="B37" s="409"/>
      <c r="C37" s="409"/>
      <c r="D37" s="409"/>
      <c r="E37" s="409"/>
      <c r="F37" s="409"/>
      <c r="G37" s="18"/>
      <c r="H37" s="11"/>
      <c r="I37" s="11"/>
      <c r="J37" s="11"/>
      <c r="K37" s="11"/>
    </row>
    <row r="38" spans="1:11" x14ac:dyDescent="0.25">
      <c r="A38" s="419"/>
      <c r="B38" s="409"/>
      <c r="C38" s="409"/>
      <c r="D38" s="409"/>
      <c r="E38" s="409"/>
      <c r="F38" s="409"/>
      <c r="G38" s="18"/>
      <c r="H38" s="11"/>
      <c r="I38" s="11"/>
      <c r="J38" s="11"/>
      <c r="K38" s="11"/>
    </row>
    <row r="39" spans="1:11" x14ac:dyDescent="0.25">
      <c r="A39" s="419"/>
      <c r="B39" s="409"/>
      <c r="C39" s="409"/>
      <c r="D39" s="409"/>
      <c r="E39" s="409"/>
      <c r="F39" s="409"/>
      <c r="G39" s="18"/>
      <c r="H39" s="11"/>
      <c r="I39" s="11"/>
      <c r="J39" s="11"/>
      <c r="K39" s="11"/>
    </row>
    <row r="40" spans="1:11" x14ac:dyDescent="0.25">
      <c r="A40" s="419"/>
      <c r="B40" s="419"/>
      <c r="C40" s="419"/>
      <c r="D40" s="419"/>
      <c r="E40" s="419"/>
      <c r="F40" s="419"/>
      <c r="G40" s="11"/>
      <c r="H40" s="11"/>
      <c r="I40" s="11"/>
      <c r="J40" s="11"/>
      <c r="K40" s="11"/>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rgb="FFFFFF00"/>
    <pageSetUpPr fitToPage="1"/>
  </sheetPr>
  <dimension ref="A1:O48"/>
  <sheetViews>
    <sheetView topLeftCell="A17" workbookViewId="0">
      <selection activeCell="E33" sqref="E33"/>
    </sheetView>
  </sheetViews>
  <sheetFormatPr defaultRowHeight="15" x14ac:dyDescent="0.25"/>
  <cols>
    <col min="1" max="1" width="36.85546875" customWidth="1"/>
    <col min="2" max="2" width="49.85546875" customWidth="1"/>
    <col min="3" max="4" width="12" bestFit="1" customWidth="1"/>
    <col min="5" max="5" width="13.140625" bestFit="1" customWidth="1"/>
    <col min="6" max="11" width="12" bestFit="1" customWidth="1"/>
  </cols>
  <sheetData>
    <row r="1" spans="1:15" ht="18.75" x14ac:dyDescent="0.25">
      <c r="A1" s="404" t="s">
        <v>0</v>
      </c>
      <c r="B1" s="419"/>
      <c r="C1" s="419"/>
      <c r="D1" s="419"/>
      <c r="E1" s="419"/>
      <c r="F1" s="419"/>
      <c r="G1" s="451"/>
      <c r="H1" s="419"/>
      <c r="I1" s="3"/>
      <c r="J1" s="3"/>
      <c r="K1" s="419"/>
    </row>
    <row r="2" spans="1:15" x14ac:dyDescent="0.25">
      <c r="A2" s="419"/>
      <c r="B2" s="405"/>
      <c r="C2" s="405"/>
      <c r="D2" s="405"/>
      <c r="E2" s="405"/>
      <c r="F2" s="405"/>
      <c r="G2" s="405"/>
      <c r="H2" s="405"/>
      <c r="I2" s="405"/>
      <c r="J2" s="405"/>
      <c r="K2" s="419"/>
    </row>
    <row r="3" spans="1:15" x14ac:dyDescent="0.25">
      <c r="A3" s="5" t="s">
        <v>1</v>
      </c>
      <c r="B3" s="702" t="s">
        <v>9602</v>
      </c>
      <c r="C3" s="702"/>
      <c r="D3" s="702"/>
      <c r="E3" s="702"/>
      <c r="F3" s="702"/>
      <c r="G3" s="702"/>
      <c r="H3" s="702"/>
      <c r="I3" s="702"/>
      <c r="J3" s="702"/>
      <c r="K3" s="702"/>
    </row>
    <row r="4" spans="1:15" x14ac:dyDescent="0.25">
      <c r="A4" s="6" t="s">
        <v>2</v>
      </c>
      <c r="B4" s="704" t="s">
        <v>9603</v>
      </c>
      <c r="C4" s="704"/>
      <c r="D4" s="704"/>
      <c r="E4" s="704"/>
      <c r="F4" s="704"/>
      <c r="G4" s="704"/>
      <c r="H4" s="704"/>
      <c r="I4" s="704"/>
      <c r="J4" s="704"/>
      <c r="K4" s="704"/>
    </row>
    <row r="5" spans="1:15" x14ac:dyDescent="0.25">
      <c r="A5" s="6" t="s">
        <v>5</v>
      </c>
      <c r="B5" s="699" t="s">
        <v>9604</v>
      </c>
      <c r="C5" s="699"/>
      <c r="D5" s="699"/>
      <c r="E5" s="699"/>
      <c r="F5" s="699"/>
      <c r="G5" s="699"/>
      <c r="H5" s="699"/>
      <c r="I5" s="699"/>
      <c r="J5" s="699"/>
      <c r="K5" s="699"/>
      <c r="N5" s="331" t="s">
        <v>57</v>
      </c>
      <c r="O5" s="331" t="s">
        <v>2</v>
      </c>
    </row>
    <row r="6" spans="1:15" x14ac:dyDescent="0.25">
      <c r="A6" s="6" t="s">
        <v>8</v>
      </c>
      <c r="B6" s="703" t="s">
        <v>9</v>
      </c>
      <c r="C6" s="703"/>
      <c r="D6" s="703"/>
      <c r="E6" s="703"/>
      <c r="F6" s="703"/>
      <c r="G6" s="699"/>
      <c r="H6" s="699"/>
      <c r="I6" s="699"/>
      <c r="J6" s="699"/>
      <c r="K6" s="699"/>
      <c r="N6" s="118" t="s">
        <v>1955</v>
      </c>
      <c r="O6" t="s">
        <v>9605</v>
      </c>
    </row>
    <row r="7" spans="1:15" x14ac:dyDescent="0.25">
      <c r="A7" s="6" t="s">
        <v>11</v>
      </c>
      <c r="B7" s="704" t="s">
        <v>9606</v>
      </c>
      <c r="C7" s="704"/>
      <c r="D7" s="704"/>
      <c r="E7" s="704"/>
      <c r="F7" s="704"/>
      <c r="G7" s="704"/>
      <c r="H7" s="704"/>
      <c r="I7" s="704"/>
      <c r="J7" s="704"/>
      <c r="K7" s="704"/>
      <c r="N7" s="118" t="s">
        <v>58</v>
      </c>
      <c r="O7" t="s">
        <v>9607</v>
      </c>
    </row>
    <row r="8" spans="1:15" x14ac:dyDescent="0.25">
      <c r="A8" s="6" t="s">
        <v>13</v>
      </c>
      <c r="B8" s="703" t="s">
        <v>9</v>
      </c>
      <c r="C8" s="703"/>
      <c r="D8" s="703"/>
      <c r="E8" s="703"/>
      <c r="F8" s="703"/>
      <c r="G8" s="699"/>
      <c r="H8" s="699"/>
      <c r="I8" s="699"/>
      <c r="J8" s="699"/>
      <c r="K8" s="699"/>
      <c r="N8" s="118" t="s">
        <v>59</v>
      </c>
      <c r="O8" t="s">
        <v>9608</v>
      </c>
    </row>
    <row r="9" spans="1:15" x14ac:dyDescent="0.25">
      <c r="A9" s="6" t="s">
        <v>15</v>
      </c>
      <c r="B9" s="699" t="s">
        <v>69</v>
      </c>
      <c r="C9" s="699"/>
      <c r="D9" s="699"/>
      <c r="E9" s="699"/>
      <c r="F9" s="699"/>
      <c r="G9" s="699"/>
      <c r="H9" s="699"/>
      <c r="I9" s="699"/>
      <c r="J9" s="699"/>
      <c r="K9" s="699"/>
      <c r="N9" s="118" t="s">
        <v>60</v>
      </c>
      <c r="O9" t="s">
        <v>9609</v>
      </c>
    </row>
    <row r="10" spans="1:15" x14ac:dyDescent="0.25">
      <c r="A10" s="6" t="s">
        <v>17</v>
      </c>
      <c r="B10" s="699" t="s">
        <v>18</v>
      </c>
      <c r="C10" s="699"/>
      <c r="D10" s="699"/>
      <c r="E10" s="699"/>
      <c r="F10" s="699"/>
      <c r="G10" s="699"/>
      <c r="H10" s="699"/>
      <c r="I10" s="699"/>
      <c r="J10" s="699"/>
      <c r="K10" s="699"/>
      <c r="N10" s="118" t="s">
        <v>61</v>
      </c>
      <c r="O10" t="s">
        <v>9610</v>
      </c>
    </row>
    <row r="11" spans="1:15" x14ac:dyDescent="0.25">
      <c r="A11" s="6" t="s">
        <v>19</v>
      </c>
      <c r="B11" s="699" t="s">
        <v>70</v>
      </c>
      <c r="C11" s="699"/>
      <c r="D11" s="699"/>
      <c r="E11" s="699"/>
      <c r="F11" s="699"/>
      <c r="G11" s="699"/>
      <c r="H11" s="699"/>
      <c r="I11" s="699"/>
      <c r="J11" s="699"/>
      <c r="K11" s="699"/>
      <c r="N11" s="118" t="s">
        <v>62</v>
      </c>
      <c r="O11" t="s">
        <v>9611</v>
      </c>
    </row>
    <row r="12" spans="1:15" x14ac:dyDescent="0.25">
      <c r="A12" s="6" t="s">
        <v>22</v>
      </c>
      <c r="B12" s="688" t="s">
        <v>31</v>
      </c>
      <c r="C12" s="688"/>
      <c r="D12" s="688"/>
      <c r="E12" s="688"/>
      <c r="F12" s="688"/>
      <c r="G12" s="688"/>
      <c r="H12" s="688"/>
      <c r="I12" s="688"/>
      <c r="J12" s="688"/>
      <c r="K12" s="688"/>
      <c r="N12" s="118" t="s">
        <v>9612</v>
      </c>
      <c r="O12" t="s">
        <v>9613</v>
      </c>
    </row>
    <row r="13" spans="1:15" x14ac:dyDescent="0.25">
      <c r="A13" s="6" t="s">
        <v>26</v>
      </c>
      <c r="B13" s="703" t="s">
        <v>9</v>
      </c>
      <c r="C13" s="703"/>
      <c r="D13" s="703"/>
      <c r="E13" s="703"/>
      <c r="F13" s="703"/>
      <c r="G13" s="699"/>
      <c r="H13" s="699"/>
      <c r="I13" s="699"/>
      <c r="J13" s="699"/>
      <c r="K13" s="699"/>
      <c r="N13" s="118" t="s">
        <v>9612</v>
      </c>
      <c r="O13" t="s">
        <v>9614</v>
      </c>
    </row>
    <row r="14" spans="1:15" x14ac:dyDescent="0.25">
      <c r="A14" s="6" t="s">
        <v>28</v>
      </c>
      <c r="B14" s="688" t="s">
        <v>9615</v>
      </c>
      <c r="C14" s="688"/>
      <c r="D14" s="688"/>
      <c r="E14" s="688"/>
      <c r="F14" s="688"/>
      <c r="G14" s="688"/>
      <c r="H14" s="688"/>
      <c r="I14" s="688"/>
      <c r="J14" s="688"/>
      <c r="K14" s="688"/>
      <c r="N14" s="118" t="s">
        <v>66</v>
      </c>
      <c r="O14" t="s">
        <v>9616</v>
      </c>
    </row>
    <row r="15" spans="1:15" x14ac:dyDescent="0.25">
      <c r="A15" s="6" t="s">
        <v>30</v>
      </c>
      <c r="B15" s="688" t="s">
        <v>9617</v>
      </c>
      <c r="C15" s="688"/>
      <c r="D15" s="688"/>
      <c r="E15" s="688"/>
      <c r="F15" s="688"/>
      <c r="G15" s="688"/>
      <c r="H15" s="688"/>
      <c r="I15" s="688"/>
      <c r="J15" s="688"/>
      <c r="K15" s="688"/>
    </row>
    <row r="16" spans="1:15" x14ac:dyDescent="0.25">
      <c r="A16" s="6" t="s">
        <v>32</v>
      </c>
      <c r="B16" s="703" t="s">
        <v>9618</v>
      </c>
      <c r="C16" s="703"/>
      <c r="D16" s="703"/>
      <c r="E16" s="703"/>
      <c r="F16" s="703"/>
      <c r="G16" s="699"/>
      <c r="H16" s="699"/>
      <c r="I16" s="699"/>
      <c r="J16" s="699"/>
      <c r="K16" s="699"/>
    </row>
    <row r="17" spans="1:11" x14ac:dyDescent="0.25">
      <c r="A17" s="6" t="s">
        <v>35</v>
      </c>
      <c r="B17" s="689" t="s">
        <v>9</v>
      </c>
      <c r="C17" s="689"/>
      <c r="D17" s="689"/>
      <c r="E17" s="689"/>
      <c r="F17" s="689"/>
      <c r="G17" s="688"/>
      <c r="H17" s="688"/>
      <c r="I17" s="688"/>
      <c r="J17" s="688"/>
      <c r="K17" s="688"/>
    </row>
    <row r="18" spans="1:11" x14ac:dyDescent="0.25">
      <c r="A18" s="6" t="s">
        <v>36</v>
      </c>
      <c r="B18" s="689" t="s">
        <v>9</v>
      </c>
      <c r="C18" s="689"/>
      <c r="D18" s="689"/>
      <c r="E18" s="689"/>
      <c r="F18" s="689"/>
      <c r="G18" s="688"/>
      <c r="H18" s="688"/>
      <c r="I18" s="688"/>
      <c r="J18" s="688"/>
      <c r="K18" s="688"/>
    </row>
    <row r="19" spans="1:11" x14ac:dyDescent="0.25">
      <c r="A19" s="7" t="s">
        <v>37</v>
      </c>
      <c r="B19" s="419"/>
      <c r="C19" s="433" t="s">
        <v>4089</v>
      </c>
      <c r="D19" s="433" t="s">
        <v>4088</v>
      </c>
      <c r="E19" s="434" t="s">
        <v>4087</v>
      </c>
      <c r="F19" s="434" t="s">
        <v>2110</v>
      </c>
      <c r="G19" s="433" t="s">
        <v>2073</v>
      </c>
      <c r="H19" s="433" t="s">
        <v>2074</v>
      </c>
      <c r="I19" s="433" t="s">
        <v>2075</v>
      </c>
      <c r="J19" s="433" t="s">
        <v>2076</v>
      </c>
      <c r="K19" s="434" t="s">
        <v>2077</v>
      </c>
    </row>
    <row r="20" spans="1:11" x14ac:dyDescent="0.25">
      <c r="A20" s="6" t="s">
        <v>43</v>
      </c>
      <c r="B20" s="419"/>
      <c r="C20" s="178">
        <v>22543</v>
      </c>
      <c r="D20" s="178">
        <v>23086</v>
      </c>
      <c r="E20" s="11">
        <v>23186</v>
      </c>
      <c r="F20" s="11">
        <v>24242</v>
      </c>
      <c r="G20" s="10">
        <v>24581</v>
      </c>
      <c r="H20" s="10">
        <v>24545</v>
      </c>
      <c r="I20" s="10">
        <v>24466</v>
      </c>
      <c r="J20" s="11">
        <v>25256</v>
      </c>
      <c r="K20" s="11">
        <v>24818</v>
      </c>
    </row>
    <row r="21" spans="1:11" x14ac:dyDescent="0.25">
      <c r="A21" s="6" t="s">
        <v>44</v>
      </c>
      <c r="B21" s="419"/>
      <c r="C21" s="178">
        <v>22543</v>
      </c>
      <c r="D21" s="178">
        <v>23086</v>
      </c>
      <c r="E21" s="178">
        <v>23184</v>
      </c>
      <c r="F21" s="178">
        <v>24242</v>
      </c>
      <c r="G21" s="10">
        <f>G20-G25</f>
        <v>23653</v>
      </c>
      <c r="H21" s="10">
        <f t="shared" ref="H21:K21" si="0">H20-H25</f>
        <v>23589</v>
      </c>
      <c r="I21" s="10">
        <f t="shared" si="0"/>
        <v>23524</v>
      </c>
      <c r="J21" s="10">
        <f t="shared" si="0"/>
        <v>24296</v>
      </c>
      <c r="K21" s="10">
        <f t="shared" si="0"/>
        <v>23661</v>
      </c>
    </row>
    <row r="22" spans="1:11" x14ac:dyDescent="0.25">
      <c r="A22" s="6" t="s">
        <v>45</v>
      </c>
      <c r="B22" s="419"/>
      <c r="C22" s="12">
        <f t="shared" ref="C22:F22" si="1">C21/C20</f>
        <v>1</v>
      </c>
      <c r="D22" s="12">
        <f t="shared" si="1"/>
        <v>1</v>
      </c>
      <c r="E22" s="12">
        <f t="shared" si="1"/>
        <v>0.99991374105063402</v>
      </c>
      <c r="F22" s="12">
        <f t="shared" si="1"/>
        <v>1</v>
      </c>
      <c r="G22" s="12">
        <f>G21/G20</f>
        <v>0.96224726414710549</v>
      </c>
      <c r="H22" s="12">
        <f t="shared" ref="H22:K22" si="2">H21/H20</f>
        <v>0.96105113057649216</v>
      </c>
      <c r="I22" s="12">
        <f t="shared" si="2"/>
        <v>0.96149758849014955</v>
      </c>
      <c r="J22" s="12">
        <f t="shared" si="2"/>
        <v>0.96198923028191319</v>
      </c>
      <c r="K22" s="12">
        <f t="shared" si="2"/>
        <v>0.9533806108469659</v>
      </c>
    </row>
    <row r="23" spans="1:11" x14ac:dyDescent="0.25">
      <c r="A23" s="6" t="s">
        <v>46</v>
      </c>
      <c r="B23" s="419"/>
      <c r="C23" s="419">
        <v>0</v>
      </c>
      <c r="D23" s="419">
        <v>0</v>
      </c>
      <c r="E23" s="419">
        <v>2</v>
      </c>
      <c r="F23" s="419">
        <v>0</v>
      </c>
      <c r="G23" s="10">
        <v>0</v>
      </c>
      <c r="H23" s="10">
        <v>0</v>
      </c>
      <c r="I23" s="10">
        <v>0</v>
      </c>
      <c r="J23" s="9">
        <v>0</v>
      </c>
      <c r="K23" s="9">
        <v>0</v>
      </c>
    </row>
    <row r="24" spans="1:11" x14ac:dyDescent="0.25">
      <c r="A24" s="6" t="s">
        <v>47</v>
      </c>
      <c r="B24" s="419"/>
      <c r="C24" s="12">
        <f t="shared" ref="C24:F24" si="3">C23/C20</f>
        <v>0</v>
      </c>
      <c r="D24" s="12">
        <f t="shared" si="3"/>
        <v>0</v>
      </c>
      <c r="E24" s="12">
        <f t="shared" si="3"/>
        <v>8.6258949365996718E-5</v>
      </c>
      <c r="F24" s="12">
        <f t="shared" si="3"/>
        <v>0</v>
      </c>
      <c r="G24" s="12">
        <f>G23/G20</f>
        <v>0</v>
      </c>
      <c r="H24" s="12">
        <f t="shared" ref="H24:J24" si="4">H23/H20</f>
        <v>0</v>
      </c>
      <c r="I24" s="12">
        <f t="shared" si="4"/>
        <v>0</v>
      </c>
      <c r="J24" s="12">
        <f t="shared" si="4"/>
        <v>0</v>
      </c>
      <c r="K24" s="12">
        <f>K23/K20</f>
        <v>0</v>
      </c>
    </row>
    <row r="25" spans="1:11" x14ac:dyDescent="0.25">
      <c r="A25" s="6" t="s">
        <v>48</v>
      </c>
      <c r="B25" s="419"/>
      <c r="C25" s="419">
        <v>0</v>
      </c>
      <c r="D25" s="419">
        <v>0</v>
      </c>
      <c r="E25" s="419">
        <v>0</v>
      </c>
      <c r="F25" s="419">
        <v>0</v>
      </c>
      <c r="G25" s="10">
        <v>928</v>
      </c>
      <c r="H25" s="10">
        <v>956</v>
      </c>
      <c r="I25" s="10">
        <v>942</v>
      </c>
      <c r="J25" s="9">
        <v>960</v>
      </c>
      <c r="K25" s="9">
        <v>1157</v>
      </c>
    </row>
    <row r="26" spans="1:11" x14ac:dyDescent="0.25">
      <c r="A26" s="6" t="s">
        <v>49</v>
      </c>
      <c r="B26" s="419"/>
      <c r="C26" s="12">
        <f t="shared" ref="C26:F26" si="5">C25/C20</f>
        <v>0</v>
      </c>
      <c r="D26" s="12">
        <f t="shared" si="5"/>
        <v>0</v>
      </c>
      <c r="E26" s="12">
        <f t="shared" si="5"/>
        <v>0</v>
      </c>
      <c r="F26" s="12">
        <f t="shared" si="5"/>
        <v>0</v>
      </c>
      <c r="G26" s="12">
        <f>G25/G20</f>
        <v>3.7752735852894515E-2</v>
      </c>
      <c r="H26" s="12">
        <f t="shared" ref="H26:J26" si="6">H25/H20</f>
        <v>3.8948869423507844E-2</v>
      </c>
      <c r="I26" s="12">
        <f t="shared" si="6"/>
        <v>3.8502411509850405E-2</v>
      </c>
      <c r="J26" s="12">
        <f t="shared" si="6"/>
        <v>3.8010769718086791E-2</v>
      </c>
      <c r="K26" s="12">
        <f>K25/K20</f>
        <v>4.661938915303409E-2</v>
      </c>
    </row>
    <row r="27" spans="1:11" x14ac:dyDescent="0.25">
      <c r="A27" s="7" t="s">
        <v>50</v>
      </c>
      <c r="B27" s="419"/>
      <c r="C27" s="419"/>
      <c r="D27" s="419"/>
      <c r="E27" s="419"/>
      <c r="F27" s="419"/>
      <c r="G27" s="677" t="s">
        <v>51</v>
      </c>
      <c r="H27" s="677"/>
      <c r="I27" s="677"/>
      <c r="J27" s="677"/>
      <c r="K27" s="677"/>
    </row>
    <row r="28" spans="1:11" x14ac:dyDescent="0.25">
      <c r="A28" s="15" t="s">
        <v>52</v>
      </c>
      <c r="B28" s="16" t="s">
        <v>2</v>
      </c>
      <c r="C28" s="433" t="s">
        <v>4089</v>
      </c>
      <c r="D28" s="433" t="s">
        <v>4088</v>
      </c>
      <c r="E28" s="433" t="s">
        <v>4087</v>
      </c>
      <c r="F28" s="434" t="s">
        <v>2110</v>
      </c>
      <c r="G28" s="433" t="s">
        <v>2073</v>
      </c>
      <c r="H28" s="433" t="s">
        <v>2074</v>
      </c>
      <c r="I28" s="433" t="s">
        <v>2075</v>
      </c>
      <c r="J28" s="433" t="s">
        <v>2076</v>
      </c>
      <c r="K28" s="434" t="s">
        <v>2077</v>
      </c>
    </row>
    <row r="29" spans="1:11" x14ac:dyDescent="0.25">
      <c r="A29" t="s">
        <v>67</v>
      </c>
      <c r="B29" s="409" t="s">
        <v>18</v>
      </c>
      <c r="C29" s="134"/>
      <c r="D29" s="134"/>
      <c r="E29" s="134"/>
      <c r="F29" s="134"/>
      <c r="G29">
        <v>22728</v>
      </c>
      <c r="H29">
        <v>22617</v>
      </c>
      <c r="I29">
        <v>22641</v>
      </c>
      <c r="J29">
        <v>23302</v>
      </c>
      <c r="K29">
        <v>22745</v>
      </c>
    </row>
    <row r="30" spans="1:11" x14ac:dyDescent="0.25">
      <c r="A30" t="s">
        <v>66</v>
      </c>
      <c r="B30" s="409" t="s">
        <v>25</v>
      </c>
      <c r="C30" s="134"/>
      <c r="D30" s="164">
        <v>125</v>
      </c>
      <c r="E30" s="164">
        <v>850</v>
      </c>
      <c r="F30" s="164">
        <v>917</v>
      </c>
      <c r="G30">
        <v>925</v>
      </c>
      <c r="H30">
        <v>972</v>
      </c>
      <c r="I30">
        <v>883</v>
      </c>
      <c r="J30">
        <v>994</v>
      </c>
      <c r="K30">
        <v>916</v>
      </c>
    </row>
    <row r="31" spans="1:11" x14ac:dyDescent="0.25">
      <c r="A31" s="118" t="s">
        <v>1955</v>
      </c>
      <c r="C31" s="269">
        <v>20832</v>
      </c>
      <c r="D31" s="164">
        <v>17750</v>
      </c>
      <c r="E31" s="164">
        <v>1303</v>
      </c>
      <c r="F31" s="134" t="s">
        <v>1542</v>
      </c>
    </row>
    <row r="32" spans="1:11" x14ac:dyDescent="0.25">
      <c r="A32" s="118" t="s">
        <v>2042</v>
      </c>
      <c r="C32" s="269">
        <v>465</v>
      </c>
      <c r="D32" s="164">
        <v>368</v>
      </c>
      <c r="E32" s="164">
        <v>37</v>
      </c>
      <c r="F32" s="295" t="s">
        <v>1542</v>
      </c>
    </row>
    <row r="33" spans="1:11" x14ac:dyDescent="0.25">
      <c r="A33" s="118" t="s">
        <v>2043</v>
      </c>
      <c r="B33" s="409"/>
      <c r="C33" s="269">
        <v>676</v>
      </c>
      <c r="D33" s="164">
        <v>498</v>
      </c>
      <c r="E33" s="164">
        <v>24</v>
      </c>
      <c r="F33" s="295" t="s">
        <v>1542</v>
      </c>
      <c r="G33" s="18"/>
      <c r="H33" s="11"/>
      <c r="I33" s="11"/>
      <c r="J33" s="11"/>
      <c r="K33" s="11"/>
    </row>
    <row r="34" spans="1:11" x14ac:dyDescent="0.25">
      <c r="A34" s="118" t="s">
        <v>2044</v>
      </c>
      <c r="B34" s="230"/>
      <c r="C34" s="269">
        <v>146</v>
      </c>
      <c r="D34" s="164">
        <v>131</v>
      </c>
      <c r="E34" s="164">
        <v>15</v>
      </c>
      <c r="F34" s="134" t="s">
        <v>1542</v>
      </c>
      <c r="G34" s="18"/>
      <c r="H34" s="11"/>
      <c r="I34" s="11"/>
      <c r="J34" s="11"/>
      <c r="K34" s="11"/>
    </row>
    <row r="35" spans="1:11" x14ac:dyDescent="0.25">
      <c r="A35" s="118" t="s">
        <v>2045</v>
      </c>
      <c r="B35" s="230"/>
      <c r="C35" s="269">
        <v>376</v>
      </c>
      <c r="D35" s="164">
        <v>385</v>
      </c>
      <c r="E35" s="164">
        <v>30</v>
      </c>
      <c r="F35" s="134" t="s">
        <v>1542</v>
      </c>
      <c r="G35" s="18"/>
      <c r="H35" s="11"/>
      <c r="I35" s="11"/>
      <c r="J35" s="11"/>
      <c r="K35" s="11"/>
    </row>
    <row r="36" spans="1:11" x14ac:dyDescent="0.25">
      <c r="A36" s="118" t="s">
        <v>2046</v>
      </c>
      <c r="B36" s="230"/>
      <c r="C36" s="269">
        <v>48</v>
      </c>
      <c r="D36" s="164">
        <v>76</v>
      </c>
      <c r="E36" s="164">
        <v>41</v>
      </c>
      <c r="F36" s="134" t="s">
        <v>1542</v>
      </c>
      <c r="G36" s="18"/>
      <c r="H36" s="11"/>
      <c r="I36" s="11"/>
      <c r="J36" s="11"/>
      <c r="K36" s="11"/>
    </row>
    <row r="37" spans="1:11" x14ac:dyDescent="0.25">
      <c r="A37" s="118" t="s">
        <v>67</v>
      </c>
      <c r="B37" s="400"/>
      <c r="C37" s="295">
        <v>0</v>
      </c>
      <c r="D37" s="164">
        <v>3646</v>
      </c>
      <c r="E37" s="164">
        <v>20204</v>
      </c>
      <c r="F37" s="164">
        <v>22400</v>
      </c>
      <c r="G37" s="18"/>
      <c r="H37" s="11"/>
      <c r="I37" s="11"/>
      <c r="J37" s="11"/>
      <c r="K37" s="11"/>
    </row>
    <row r="38" spans="1:11" x14ac:dyDescent="0.25">
      <c r="A38" s="118" t="s">
        <v>9612</v>
      </c>
      <c r="B38" s="230"/>
      <c r="C38" s="134">
        <v>0</v>
      </c>
      <c r="D38" s="164">
        <v>107</v>
      </c>
      <c r="E38" s="164">
        <v>680</v>
      </c>
      <c r="F38" s="164">
        <v>921</v>
      </c>
      <c r="G38" s="18"/>
      <c r="H38" s="11"/>
      <c r="I38" s="11"/>
      <c r="J38" s="11"/>
      <c r="K38" s="11"/>
    </row>
    <row r="39" spans="1:11" x14ac:dyDescent="0.25">
      <c r="A39" t="s">
        <v>1522</v>
      </c>
      <c r="B39" s="409" t="s">
        <v>1436</v>
      </c>
      <c r="C39" s="134">
        <v>0</v>
      </c>
      <c r="D39" s="164">
        <v>0</v>
      </c>
      <c r="E39" s="164">
        <v>0</v>
      </c>
      <c r="F39" s="134">
        <v>0</v>
      </c>
      <c r="G39">
        <v>928</v>
      </c>
      <c r="H39">
        <v>956</v>
      </c>
      <c r="I39">
        <v>942</v>
      </c>
      <c r="J39">
        <v>960</v>
      </c>
      <c r="K39">
        <v>1157</v>
      </c>
    </row>
    <row r="40" spans="1:11" x14ac:dyDescent="0.25">
      <c r="A40" s="19" t="s">
        <v>1440</v>
      </c>
      <c r="B40" s="409"/>
      <c r="C40" s="380">
        <v>22543</v>
      </c>
      <c r="D40" s="380">
        <v>23086</v>
      </c>
      <c r="E40" s="380">
        <v>23184</v>
      </c>
      <c r="F40" s="380">
        <v>24242</v>
      </c>
      <c r="G40" s="132">
        <v>24581</v>
      </c>
      <c r="H40" s="132">
        <v>24545</v>
      </c>
      <c r="I40" s="132">
        <v>24466</v>
      </c>
      <c r="J40" s="132">
        <v>25256</v>
      </c>
      <c r="K40" s="132">
        <v>24818</v>
      </c>
    </row>
    <row r="41" spans="1:11" x14ac:dyDescent="0.25">
      <c r="E41" s="581" t="s">
        <v>9619</v>
      </c>
    </row>
    <row r="43" spans="1:11" x14ac:dyDescent="0.25">
      <c r="B43" s="167"/>
      <c r="C43" s="164"/>
    </row>
    <row r="44" spans="1:11" x14ac:dyDescent="0.25">
      <c r="B44" s="167"/>
      <c r="C44" s="164"/>
    </row>
    <row r="45" spans="1:11" x14ac:dyDescent="0.25">
      <c r="B45" s="167"/>
      <c r="C45" s="164"/>
    </row>
    <row r="46" spans="1:11" x14ac:dyDescent="0.25">
      <c r="B46" s="167"/>
      <c r="C46" s="164"/>
    </row>
    <row r="47" spans="1:11" x14ac:dyDescent="0.25">
      <c r="B47" s="167"/>
      <c r="C47" s="164"/>
    </row>
    <row r="48" spans="1:11" x14ac:dyDescent="0.25">
      <c r="B48" s="167"/>
      <c r="C48" s="164"/>
    </row>
  </sheetData>
  <mergeCells count="17">
    <mergeCell ref="B14:K14"/>
    <mergeCell ref="B3:K3"/>
    <mergeCell ref="B4:K4"/>
    <mergeCell ref="B5:K5"/>
    <mergeCell ref="B6:K6"/>
    <mergeCell ref="B7:K7"/>
    <mergeCell ref="B8:K8"/>
    <mergeCell ref="B9:K9"/>
    <mergeCell ref="B10:K10"/>
    <mergeCell ref="B11:K11"/>
    <mergeCell ref="B12:K12"/>
    <mergeCell ref="B13:K13"/>
    <mergeCell ref="B15:K15"/>
    <mergeCell ref="B16:K16"/>
    <mergeCell ref="B17:K17"/>
    <mergeCell ref="B18:K18"/>
    <mergeCell ref="G27:K27"/>
  </mergeCells>
  <pageMargins left="0.7" right="0.7" top="0.75" bottom="0.75" header="0.3" footer="0.3"/>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7F37A229B82A342A1910B410A833A3E" ma:contentTypeVersion="0" ma:contentTypeDescription="Create a new document." ma:contentTypeScope="" ma:versionID="df4999a2add8810853be142329e69ef0">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7C45C9-FFB8-4E2B-9CE6-CAADD16FFEEC}">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8666259D-8C83-4674-98A3-439D7864E0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3CC47031-B7FA-44A5-AD09-D0528549FA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841</vt:i4>
      </vt:variant>
      <vt:variant>
        <vt:lpstr>Named Ranges</vt:lpstr>
      </vt:variant>
      <vt:variant>
        <vt:i4>407</vt:i4>
      </vt:variant>
    </vt:vector>
  </HeadingPairs>
  <TitlesOfParts>
    <vt:vector size="1248" baseType="lpstr">
      <vt:lpstr>Overview</vt:lpstr>
      <vt:lpstr>Notes</vt:lpstr>
      <vt:lpstr>List of objects in project</vt:lpstr>
      <vt:lpstr>Index</vt:lpstr>
      <vt:lpstr>1</vt:lpstr>
      <vt:lpstr>2</vt:lpstr>
      <vt:lpstr>3</vt:lpstr>
      <vt:lpstr>4</vt:lpstr>
      <vt:lpstr>5</vt:lpstr>
      <vt:lpstr>6</vt:lpstr>
      <vt:lpstr>7</vt:lpstr>
      <vt:lpstr>10</vt:lpstr>
      <vt:lpstr>8</vt:lpstr>
      <vt:lpstr>9</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30</vt:lpstr>
      <vt:lpstr>31</vt:lpstr>
      <vt:lpstr>32</vt:lpstr>
      <vt:lpstr>29</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62</vt:lpstr>
      <vt:lpstr>53</vt:lpstr>
      <vt:lpstr>54</vt:lpstr>
      <vt:lpstr>55</vt:lpstr>
      <vt:lpstr>56</vt:lpstr>
      <vt:lpstr>57</vt:lpstr>
      <vt:lpstr>58</vt:lpstr>
      <vt:lpstr>59</vt:lpstr>
      <vt:lpstr>60</vt:lpstr>
      <vt:lpstr>61</vt:lpstr>
      <vt:lpstr>63</vt:lpstr>
      <vt:lpstr>64</vt:lpstr>
      <vt:lpstr>65</vt:lpstr>
      <vt:lpstr>66</vt:lpstr>
      <vt:lpstr>67</vt:lpstr>
      <vt:lpstr>68</vt:lpstr>
      <vt:lpstr>69</vt:lpstr>
      <vt:lpstr>70</vt:lpstr>
      <vt:lpstr>71</vt:lpstr>
      <vt:lpstr>72</vt:lpstr>
      <vt:lpstr>73</vt:lpstr>
      <vt:lpstr>73b</vt:lpstr>
      <vt:lpstr>74</vt:lpstr>
      <vt:lpstr>75</vt:lpstr>
      <vt:lpstr>76</vt:lpstr>
      <vt:lpstr>77</vt:lpstr>
      <vt:lpstr>78</vt:lpstr>
      <vt:lpstr>79</vt:lpstr>
      <vt:lpstr>80</vt:lpstr>
      <vt:lpstr>81</vt:lpstr>
      <vt:lpstr>82</vt:lpstr>
      <vt:lpstr>83</vt:lpstr>
      <vt:lpstr>84</vt:lpstr>
      <vt:lpstr>85</vt:lpstr>
      <vt:lpstr>86</vt:lpstr>
      <vt:lpstr>88</vt:lpstr>
      <vt:lpstr>89</vt:lpstr>
      <vt:lpstr>87</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200</vt: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252</vt:lpstr>
      <vt:lpstr>253</vt:lpstr>
      <vt:lpstr>254</vt:lpstr>
      <vt:lpstr>255</vt:lpstr>
      <vt:lpstr>256</vt:lpstr>
      <vt:lpstr>257</vt:lpstr>
      <vt:lpstr>258</vt:lpstr>
      <vt:lpstr>259</vt:lpstr>
      <vt:lpstr>260</vt:lpstr>
      <vt:lpstr>261</vt:lpstr>
      <vt:lpstr>262</vt:lpstr>
      <vt:lpstr>263</vt:lpstr>
      <vt:lpstr>264</vt:lpstr>
      <vt:lpstr>265</vt:lpstr>
      <vt:lpstr>266</vt:lpstr>
      <vt:lpstr>267</vt:lpstr>
      <vt:lpstr>268</vt:lpstr>
      <vt:lpstr>269</vt:lpstr>
      <vt:lpstr>270</vt:lpstr>
      <vt:lpstr>271</vt:lpstr>
      <vt:lpstr>272</vt:lpstr>
      <vt:lpstr>273</vt:lpstr>
      <vt:lpstr>274</vt:lpstr>
      <vt:lpstr>275</vt:lpstr>
      <vt:lpstr>276</vt:lpstr>
      <vt:lpstr>277</vt:lpstr>
      <vt:lpstr>278</vt:lpstr>
      <vt:lpstr>279</vt:lpstr>
      <vt:lpstr>280</vt:lpstr>
      <vt:lpstr>281</vt:lpstr>
      <vt:lpstr>284</vt:lpstr>
      <vt:lpstr>282</vt:lpstr>
      <vt:lpstr>283</vt:lpstr>
      <vt:lpstr>285</vt:lpstr>
      <vt:lpstr>286</vt:lpstr>
      <vt:lpstr>287</vt:lpstr>
      <vt:lpstr>288</vt:lpstr>
      <vt:lpstr>289</vt:lpstr>
      <vt:lpstr>290</vt:lpstr>
      <vt:lpstr>291</vt:lpstr>
      <vt:lpstr>292</vt:lpstr>
      <vt:lpstr>293</vt:lpstr>
      <vt:lpstr>294</vt:lpstr>
      <vt:lpstr>295</vt:lpstr>
      <vt:lpstr>296</vt:lpstr>
      <vt:lpstr>297</vt:lpstr>
      <vt:lpstr>298</vt:lpstr>
      <vt:lpstr>299</vt:lpstr>
      <vt:lpstr>300</vt:lpstr>
      <vt:lpstr>301</vt:lpstr>
      <vt:lpstr>302</vt:lpstr>
      <vt:lpstr>303</vt:lpstr>
      <vt:lpstr>304</vt:lpstr>
      <vt:lpstr>305</vt:lpstr>
      <vt:lpstr>306</vt:lpstr>
      <vt:lpstr>307</vt:lpstr>
      <vt:lpstr>308</vt:lpstr>
      <vt:lpstr>309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331</vt:lpstr>
      <vt:lpstr>332</vt:lpstr>
      <vt:lpstr>333</vt:lpstr>
      <vt:lpstr>334</vt:lpstr>
      <vt:lpstr>335</vt:lpstr>
      <vt:lpstr>336</vt:lpstr>
      <vt:lpstr>337</vt:lpstr>
      <vt:lpstr>338</vt:lpstr>
      <vt:lpstr>339</vt:lpstr>
      <vt:lpstr>340</vt:lpstr>
      <vt:lpstr>341</vt:lpstr>
      <vt:lpstr>342</vt:lpstr>
      <vt:lpstr>343</vt:lpstr>
      <vt:lpstr>344</vt:lpstr>
      <vt:lpstr>345</vt:lpstr>
      <vt:lpstr>346</vt:lpstr>
      <vt:lpstr>347</vt:lpstr>
      <vt:lpstr>348</vt:lpstr>
      <vt:lpstr>349</vt:lpstr>
      <vt:lpstr>350</vt:lpstr>
      <vt:lpstr>351</vt:lpstr>
      <vt:lpstr>352</vt:lpstr>
      <vt:lpstr>353</vt:lpstr>
      <vt:lpstr>354</vt:lpstr>
      <vt:lpstr>355</vt:lpstr>
      <vt:lpstr>356</vt:lpstr>
      <vt:lpstr>357</vt:lpstr>
      <vt:lpstr>358</vt:lpstr>
      <vt:lpstr>359</vt:lpstr>
      <vt:lpstr>360</vt:lpstr>
      <vt:lpstr>361</vt:lpstr>
      <vt:lpstr>362</vt:lpstr>
      <vt:lpstr>363</vt:lpstr>
      <vt:lpstr>364</vt:lpstr>
      <vt:lpstr>365</vt:lpstr>
      <vt:lpstr>366</vt:lpstr>
      <vt:lpstr>367</vt:lpstr>
      <vt:lpstr>368</vt:lpstr>
      <vt:lpstr>369</vt:lpstr>
      <vt:lpstr>370</vt:lpstr>
      <vt:lpstr>371</vt:lpstr>
      <vt:lpstr>372</vt:lpstr>
      <vt:lpstr>373</vt:lpstr>
      <vt:lpstr>374</vt:lpstr>
      <vt:lpstr>375</vt:lpstr>
      <vt:lpstr>376</vt:lpstr>
      <vt:lpstr>377</vt:lpstr>
      <vt:lpstr>378</vt:lpstr>
      <vt:lpstr>379</vt:lpstr>
      <vt:lpstr>380</vt:lpstr>
      <vt:lpstr>381</vt:lpstr>
      <vt:lpstr>382</vt:lpstr>
      <vt:lpstr>383</vt:lpstr>
      <vt:lpstr>384</vt:lpstr>
      <vt:lpstr>385</vt:lpstr>
      <vt:lpstr>386</vt:lpstr>
      <vt:lpstr>387</vt:lpstr>
      <vt:lpstr>388</vt:lpstr>
      <vt:lpstr>389</vt:lpstr>
      <vt:lpstr>390</vt:lpstr>
      <vt:lpstr>391</vt:lpstr>
      <vt:lpstr>392</vt:lpstr>
      <vt:lpstr>393</vt:lpstr>
      <vt:lpstr>394</vt:lpstr>
      <vt:lpstr>395</vt:lpstr>
      <vt:lpstr>396</vt:lpstr>
      <vt:lpstr>397</vt:lpstr>
      <vt:lpstr>398</vt:lpstr>
      <vt:lpstr>399</vt:lpstr>
      <vt:lpstr>400</vt:lpstr>
      <vt:lpstr>401</vt:lpstr>
      <vt:lpstr>402</vt:lpstr>
      <vt:lpstr>403</vt:lpstr>
      <vt:lpstr>404</vt:lpstr>
      <vt:lpstr>405</vt:lpstr>
      <vt:lpstr>406</vt:lpstr>
      <vt:lpstr>407</vt:lpstr>
      <vt:lpstr>408</vt:lpstr>
      <vt:lpstr>409</vt:lpstr>
      <vt:lpstr>410</vt:lpstr>
      <vt:lpstr>411</vt:lpstr>
      <vt:lpstr>412</vt:lpstr>
      <vt:lpstr>413</vt:lpstr>
      <vt:lpstr>414</vt:lpstr>
      <vt:lpstr>415</vt:lpstr>
      <vt:lpstr>416</vt:lpstr>
      <vt:lpstr>417</vt:lpstr>
      <vt:lpstr>418</vt:lpstr>
      <vt:lpstr>419</vt:lpstr>
      <vt:lpstr>420</vt:lpstr>
      <vt:lpstr>421</vt:lpstr>
      <vt:lpstr>422</vt:lpstr>
      <vt:lpstr>423</vt:lpstr>
      <vt:lpstr>424</vt:lpstr>
      <vt:lpstr>425</vt:lpstr>
      <vt:lpstr>426</vt:lpstr>
      <vt:lpstr>427</vt:lpstr>
      <vt:lpstr>428</vt:lpstr>
      <vt:lpstr>429</vt:lpstr>
      <vt:lpstr>430</vt:lpstr>
      <vt:lpstr>431</vt:lpstr>
      <vt:lpstr>432</vt:lpstr>
      <vt:lpstr>433</vt:lpstr>
      <vt:lpstr>434</vt:lpstr>
      <vt:lpstr>435</vt:lpstr>
      <vt:lpstr>436</vt:lpstr>
      <vt:lpstr>437</vt:lpstr>
      <vt:lpstr>438</vt:lpstr>
      <vt:lpstr>439</vt:lpstr>
      <vt:lpstr>440</vt:lpstr>
      <vt:lpstr>441</vt:lpstr>
      <vt:lpstr>442</vt:lpstr>
      <vt:lpstr>443</vt:lpstr>
      <vt:lpstr>444</vt:lpstr>
      <vt:lpstr>445</vt:lpstr>
      <vt:lpstr>446</vt:lpstr>
      <vt:lpstr>447</vt:lpstr>
      <vt:lpstr>448</vt:lpstr>
      <vt:lpstr>449</vt:lpstr>
      <vt:lpstr>450</vt:lpstr>
      <vt:lpstr>451</vt:lpstr>
      <vt:lpstr>452</vt:lpstr>
      <vt:lpstr>453</vt:lpstr>
      <vt:lpstr>454</vt:lpstr>
      <vt:lpstr>455</vt:lpstr>
      <vt:lpstr>456</vt:lpstr>
      <vt:lpstr>457</vt:lpstr>
      <vt:lpstr>458</vt:lpstr>
      <vt:lpstr>459</vt:lpstr>
      <vt:lpstr>460</vt:lpstr>
      <vt:lpstr>461</vt:lpstr>
      <vt:lpstr>462</vt:lpstr>
      <vt:lpstr>463</vt:lpstr>
      <vt:lpstr>464</vt:lpstr>
      <vt:lpstr>465</vt:lpstr>
      <vt:lpstr>466</vt:lpstr>
      <vt:lpstr>467</vt:lpstr>
      <vt:lpstr>468</vt:lpstr>
      <vt:lpstr>469</vt:lpstr>
      <vt:lpstr>470</vt:lpstr>
      <vt:lpstr>471</vt:lpstr>
      <vt:lpstr>472</vt:lpstr>
      <vt:lpstr>473</vt:lpstr>
      <vt:lpstr>474</vt:lpstr>
      <vt:lpstr>475</vt:lpstr>
      <vt:lpstr>476</vt:lpstr>
      <vt:lpstr>477</vt:lpstr>
      <vt:lpstr>478</vt:lpstr>
      <vt:lpstr>479</vt:lpstr>
      <vt:lpstr>480</vt:lpstr>
      <vt:lpstr>481</vt:lpstr>
      <vt:lpstr>482</vt:lpstr>
      <vt:lpstr>483</vt:lpstr>
      <vt:lpstr>484</vt:lpstr>
      <vt:lpstr>485</vt:lpstr>
      <vt:lpstr>486</vt:lpstr>
      <vt:lpstr>487</vt:lpstr>
      <vt:lpstr>488</vt:lpstr>
      <vt:lpstr>489</vt:lpstr>
      <vt:lpstr>490</vt:lpstr>
      <vt:lpstr>491</vt:lpstr>
      <vt:lpstr>492</vt:lpstr>
      <vt:lpstr>493</vt:lpstr>
      <vt:lpstr>494</vt:lpstr>
      <vt:lpstr>495</vt:lpstr>
      <vt:lpstr>496</vt:lpstr>
      <vt:lpstr>497</vt:lpstr>
      <vt:lpstr>498</vt:lpstr>
      <vt:lpstr>499</vt:lpstr>
      <vt:lpstr>500</vt:lpstr>
      <vt:lpstr>501</vt:lpstr>
      <vt:lpstr>502</vt:lpstr>
      <vt:lpstr>503</vt:lpstr>
      <vt:lpstr>504</vt:lpstr>
      <vt:lpstr>505</vt:lpstr>
      <vt:lpstr>506</vt:lpstr>
      <vt:lpstr>507</vt:lpstr>
      <vt:lpstr>508</vt:lpstr>
      <vt:lpstr>509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558</vt:lpstr>
      <vt:lpstr>559</vt:lpstr>
      <vt:lpstr>560</vt:lpstr>
      <vt:lpstr>561</vt:lpstr>
      <vt:lpstr>562</vt:lpstr>
      <vt:lpstr>563</vt:lpstr>
      <vt:lpstr>564</vt:lpstr>
      <vt:lpstr>565</vt:lpstr>
      <vt:lpstr>566</vt:lpstr>
      <vt:lpstr>567</vt:lpstr>
      <vt:lpstr>568</vt:lpstr>
      <vt:lpstr>569</vt:lpstr>
      <vt:lpstr>570</vt:lpstr>
      <vt:lpstr>571</vt:lpstr>
      <vt:lpstr>572</vt:lpstr>
      <vt:lpstr>573</vt:lpstr>
      <vt:lpstr>574</vt:lpstr>
      <vt:lpstr>575</vt:lpstr>
      <vt:lpstr>576</vt:lpstr>
      <vt:lpstr>577</vt:lpstr>
      <vt:lpstr>578</vt:lpstr>
      <vt:lpstr>579</vt:lpstr>
      <vt:lpstr>580</vt:lpstr>
      <vt:lpstr>581</vt:lpstr>
      <vt:lpstr>582</vt:lpstr>
      <vt:lpstr>583</vt:lpstr>
      <vt:lpstr>584</vt:lpstr>
      <vt:lpstr>585</vt:lpstr>
      <vt:lpstr>586</vt:lpstr>
      <vt:lpstr>587</vt:lpstr>
      <vt:lpstr>588</vt:lpstr>
      <vt:lpstr>589</vt:lpstr>
      <vt:lpstr>590</vt:lpstr>
      <vt:lpstr>591</vt:lpstr>
      <vt:lpstr>592</vt:lpstr>
      <vt:lpstr>593</vt:lpstr>
      <vt:lpstr>594</vt:lpstr>
      <vt:lpstr>595</vt:lpstr>
      <vt:lpstr>596</vt:lpstr>
      <vt:lpstr>597</vt:lpstr>
      <vt:lpstr>598</vt:lpstr>
      <vt:lpstr>599</vt:lpstr>
      <vt:lpstr>600</vt:lpstr>
      <vt:lpstr>601</vt:lpstr>
      <vt:lpstr>602</vt:lpstr>
      <vt:lpstr>603</vt:lpstr>
      <vt:lpstr>604</vt:lpstr>
      <vt:lpstr>605</vt:lpstr>
      <vt:lpstr>606</vt:lpstr>
      <vt:lpstr>607</vt:lpstr>
      <vt:lpstr>608</vt:lpstr>
      <vt:lpstr>609</vt:lpstr>
      <vt:lpstr>610</vt:lpstr>
      <vt:lpstr>611</vt:lpstr>
      <vt:lpstr>612</vt:lpstr>
      <vt:lpstr>613</vt:lpstr>
      <vt:lpstr>614</vt:lpstr>
      <vt:lpstr>615</vt:lpstr>
      <vt:lpstr>616</vt:lpstr>
      <vt:lpstr>617</vt:lpstr>
      <vt:lpstr>618</vt:lpstr>
      <vt:lpstr>619</vt:lpstr>
      <vt:lpstr>620</vt:lpstr>
      <vt:lpstr>621</vt:lpstr>
      <vt:lpstr>622</vt:lpstr>
      <vt:lpstr>623</vt:lpstr>
      <vt:lpstr>624</vt:lpstr>
      <vt:lpstr>625</vt:lpstr>
      <vt:lpstr>626</vt:lpstr>
      <vt:lpstr>627</vt:lpstr>
      <vt:lpstr>628</vt:lpstr>
      <vt:lpstr>629</vt:lpstr>
      <vt:lpstr>630</vt:lpstr>
      <vt:lpstr>631</vt:lpstr>
      <vt:lpstr>632</vt:lpstr>
      <vt:lpstr>633</vt:lpstr>
      <vt:lpstr>634</vt:lpstr>
      <vt:lpstr>635</vt:lpstr>
      <vt:lpstr>636</vt:lpstr>
      <vt:lpstr>637</vt:lpstr>
      <vt:lpstr>638</vt:lpstr>
      <vt:lpstr>639</vt:lpstr>
      <vt:lpstr>640</vt:lpstr>
      <vt:lpstr>641</vt:lpstr>
      <vt:lpstr>642</vt:lpstr>
      <vt:lpstr>643</vt:lpstr>
      <vt:lpstr>644</vt:lpstr>
      <vt:lpstr>645</vt:lpstr>
      <vt:lpstr>646</vt:lpstr>
      <vt:lpstr>647</vt:lpstr>
      <vt:lpstr>648</vt:lpstr>
      <vt:lpstr>649</vt:lpstr>
      <vt:lpstr>650</vt:lpstr>
      <vt:lpstr>651</vt:lpstr>
      <vt:lpstr>652</vt:lpstr>
      <vt:lpstr>653</vt:lpstr>
      <vt:lpstr>654</vt:lpstr>
      <vt:lpstr>655</vt:lpstr>
      <vt:lpstr>656</vt:lpstr>
      <vt:lpstr>657</vt:lpstr>
      <vt:lpstr>658</vt:lpstr>
      <vt:lpstr>659</vt:lpstr>
      <vt:lpstr>660</vt:lpstr>
      <vt:lpstr>661</vt:lpstr>
      <vt:lpstr>662</vt:lpstr>
      <vt:lpstr>663</vt:lpstr>
      <vt:lpstr>664</vt:lpstr>
      <vt:lpstr>665</vt:lpstr>
      <vt:lpstr>666</vt:lpstr>
      <vt:lpstr>667</vt:lpstr>
      <vt:lpstr>668</vt:lpstr>
      <vt:lpstr>669</vt:lpstr>
      <vt:lpstr>670</vt:lpstr>
      <vt:lpstr>671</vt:lpstr>
      <vt:lpstr>672</vt:lpstr>
      <vt:lpstr>673</vt:lpstr>
      <vt:lpstr>674</vt:lpstr>
      <vt:lpstr>675</vt:lpstr>
      <vt:lpstr>676</vt:lpstr>
      <vt:lpstr>677</vt:lpstr>
      <vt:lpstr>678</vt:lpstr>
      <vt:lpstr>679</vt:lpstr>
      <vt:lpstr>680</vt:lpstr>
      <vt:lpstr>681</vt:lpstr>
      <vt:lpstr>682</vt:lpstr>
      <vt:lpstr>683</vt:lpstr>
      <vt:lpstr>684</vt:lpstr>
      <vt:lpstr>685</vt:lpstr>
      <vt:lpstr>686</vt:lpstr>
      <vt:lpstr>687</vt:lpstr>
      <vt:lpstr>688</vt:lpstr>
      <vt:lpstr>689</vt:lpstr>
      <vt:lpstr>690</vt:lpstr>
      <vt:lpstr>691</vt:lpstr>
      <vt:lpstr>692</vt:lpstr>
      <vt:lpstr>693</vt:lpstr>
      <vt:lpstr>694</vt:lpstr>
      <vt:lpstr>695</vt:lpstr>
      <vt:lpstr>696</vt:lpstr>
      <vt:lpstr>697</vt:lpstr>
      <vt:lpstr>698</vt:lpstr>
      <vt:lpstr>699</vt:lpstr>
      <vt:lpstr>700</vt:lpstr>
      <vt:lpstr>701</vt:lpstr>
      <vt:lpstr>702</vt:lpstr>
      <vt:lpstr>703</vt:lpstr>
      <vt:lpstr>704</vt:lpstr>
      <vt:lpstr>705</vt:lpstr>
      <vt:lpstr>706</vt:lpstr>
      <vt:lpstr>707</vt:lpstr>
      <vt:lpstr>708</vt:lpstr>
      <vt:lpstr>709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727</vt:lpstr>
      <vt:lpstr>728</vt:lpstr>
      <vt:lpstr>729</vt:lpstr>
      <vt:lpstr>730</vt:lpstr>
      <vt:lpstr>731</vt:lpstr>
      <vt:lpstr>732</vt:lpstr>
      <vt:lpstr>733</vt:lpstr>
      <vt:lpstr>734</vt:lpstr>
      <vt:lpstr>735</vt:lpstr>
      <vt:lpstr>736</vt:lpstr>
      <vt:lpstr>737</vt:lpstr>
      <vt:lpstr>738</vt:lpstr>
      <vt:lpstr>739</vt:lpstr>
      <vt:lpstr>740</vt:lpstr>
      <vt:lpstr>741</vt:lpstr>
      <vt:lpstr>742</vt:lpstr>
      <vt:lpstr>743</vt:lpstr>
      <vt:lpstr>744</vt:lpstr>
      <vt:lpstr>745</vt:lpstr>
      <vt:lpstr>746</vt:lpstr>
      <vt:lpstr>747</vt:lpstr>
      <vt:lpstr>748</vt:lpstr>
      <vt:lpstr>749</vt:lpstr>
      <vt:lpstr>750</vt:lpstr>
      <vt:lpstr>751</vt:lpstr>
      <vt:lpstr>752</vt:lpstr>
      <vt:lpstr>753</vt:lpstr>
      <vt:lpstr>754</vt:lpstr>
      <vt:lpstr>755</vt:lpstr>
      <vt:lpstr>756</vt:lpstr>
      <vt:lpstr>757</vt:lpstr>
      <vt:lpstr>758</vt:lpstr>
      <vt:lpstr>759</vt:lpstr>
      <vt:lpstr>760</vt:lpstr>
      <vt:lpstr>761</vt:lpstr>
      <vt:lpstr>762</vt:lpstr>
      <vt:lpstr>763</vt:lpstr>
      <vt:lpstr>764</vt:lpstr>
      <vt:lpstr>765</vt:lpstr>
      <vt:lpstr>766</vt:lpstr>
      <vt:lpstr>767</vt:lpstr>
      <vt:lpstr>768</vt:lpstr>
      <vt:lpstr>769</vt:lpstr>
      <vt:lpstr>770</vt:lpstr>
      <vt:lpstr>771</vt:lpstr>
      <vt:lpstr>772</vt:lpstr>
      <vt:lpstr>773</vt:lpstr>
      <vt:lpstr>774</vt:lpstr>
      <vt:lpstr>775</vt:lpstr>
      <vt:lpstr>776</vt:lpstr>
      <vt:lpstr>777</vt:lpstr>
      <vt:lpstr>778</vt:lpstr>
      <vt:lpstr>779</vt:lpstr>
      <vt:lpstr>780</vt:lpstr>
      <vt:lpstr>781</vt:lpstr>
      <vt:lpstr>782</vt:lpstr>
      <vt:lpstr>783</vt:lpstr>
      <vt:lpstr>784</vt:lpstr>
      <vt:lpstr>785</vt:lpstr>
      <vt:lpstr>786</vt:lpstr>
      <vt:lpstr>787</vt:lpstr>
      <vt:lpstr>788</vt:lpstr>
      <vt:lpstr>789</vt:lpstr>
      <vt:lpstr>790</vt:lpstr>
      <vt:lpstr>791</vt:lpstr>
      <vt:lpstr>792</vt:lpstr>
      <vt:lpstr>793</vt:lpstr>
      <vt:lpstr>794</vt:lpstr>
      <vt:lpstr>795</vt:lpstr>
      <vt:lpstr>796</vt:lpstr>
      <vt:lpstr>797</vt:lpstr>
      <vt:lpstr>798</vt:lpstr>
      <vt:lpstr>799</vt:lpstr>
      <vt:lpstr>800</vt:lpstr>
      <vt:lpstr>801</vt:lpstr>
      <vt:lpstr>802</vt:lpstr>
      <vt:lpstr>803</vt:lpstr>
      <vt:lpstr>804</vt:lpstr>
      <vt:lpstr>805</vt:lpstr>
      <vt:lpstr>806</vt:lpstr>
      <vt:lpstr>807</vt:lpstr>
      <vt:lpstr>808</vt:lpstr>
      <vt:lpstr>809</vt:lpstr>
      <vt:lpstr>810</vt:lpstr>
      <vt:lpstr>811</vt:lpstr>
      <vt:lpstr>812</vt:lpstr>
      <vt:lpstr>813</vt:lpstr>
      <vt:lpstr>814</vt:lpstr>
      <vt:lpstr>815</vt:lpstr>
      <vt:lpstr>816</vt:lpstr>
      <vt:lpstr>817</vt:lpstr>
      <vt:lpstr>818</vt:lpstr>
      <vt:lpstr>819</vt:lpstr>
      <vt:lpstr>820</vt:lpstr>
      <vt:lpstr>821</vt:lpstr>
      <vt:lpstr>822</vt:lpstr>
      <vt:lpstr>823</vt:lpstr>
      <vt:lpstr>824</vt:lpstr>
      <vt:lpstr>825</vt:lpstr>
      <vt:lpstr>826</vt:lpstr>
      <vt:lpstr>827</vt:lpstr>
      <vt:lpstr>828</vt:lpstr>
      <vt:lpstr>829</vt:lpstr>
      <vt:lpstr>830</vt:lpstr>
      <vt:lpstr>831</vt:lpstr>
      <vt:lpstr>832</vt:lpstr>
      <vt:lpstr>833</vt:lpstr>
      <vt:lpstr>834</vt:lpstr>
      <vt:lpstr>835</vt:lpstr>
      <vt:lpstr>Template </vt:lpstr>
      <vt:lpstr>CONSULTANT_EPISODES</vt:lpstr>
      <vt:lpstr>DELIVERY_DETAILS</vt:lpstr>
      <vt:lpstr>DELIVERY_MENU</vt:lpstr>
      <vt:lpstr>DELIVERY_TEAMS</vt:lpstr>
      <vt:lpstr>DRUGS</vt:lpstr>
      <vt:lpstr>EDC</vt:lpstr>
      <vt:lpstr>GPs</vt:lpstr>
      <vt:lpstr>HOSPITAL_STAYS_AND_TRANSFERS</vt:lpstr>
      <vt:lpstr>Index</vt:lpstr>
      <vt:lpstr>IndexEnd</vt:lpstr>
      <vt:lpstr>INFANTS</vt:lpstr>
      <vt:lpstr>INVESTIGATION_AT_BOOKING</vt:lpstr>
      <vt:lpstr>LABOUR_SUMMARY_DETAILS</vt:lpstr>
      <vt:lpstr>MOTHERS</vt:lpstr>
      <vt:lpstr>New_Items</vt:lpstr>
      <vt:lpstr>OUTPATIENT_MENU</vt:lpstr>
      <vt:lpstr>PERINEUM</vt:lpstr>
      <vt:lpstr>Postnatal_Anaesthetic</vt:lpstr>
      <vt:lpstr>POSTNATAL_COMPLICATIONS</vt:lpstr>
      <vt:lpstr>PREGNANCIES</vt:lpstr>
      <vt:lpstr>PRESENT_MEDICATIONS</vt:lpstr>
      <vt:lpstr>PREVIOUS_FAMILY_HISTORY</vt:lpstr>
      <vt:lpstr>PREVIOUS_MEDICAL_HISTORY</vt:lpstr>
      <vt:lpstr>PREVIOUS_MEDICAL_HISTORY_DETAILS</vt:lpstr>
      <vt:lpstr>PREVIOUS_OBSTETRIC_HISTORY</vt:lpstr>
      <vt:lpstr>'13'!Print_Area</vt:lpstr>
      <vt:lpstr>'171'!Print_Area</vt:lpstr>
      <vt:lpstr>'172'!Print_Area</vt:lpstr>
      <vt:lpstr>'173'!Print_Area</vt:lpstr>
      <vt:lpstr>'174'!Print_Area</vt:lpstr>
      <vt:lpstr>'175'!Print_Area</vt:lpstr>
      <vt:lpstr>'177'!Print_Area</vt:lpstr>
      <vt:lpstr>'273'!Print_Area</vt:lpstr>
      <vt:lpstr>'274'!Print_Area</vt:lpstr>
      <vt:lpstr>'275'!Print_Area</vt:lpstr>
      <vt:lpstr>'276'!Print_Area</vt:lpstr>
      <vt:lpstr>'277'!Print_Area</vt:lpstr>
      <vt:lpstr>'278'!Print_Area</vt:lpstr>
      <vt:lpstr>'279'!Print_Area</vt:lpstr>
      <vt:lpstr>'280'!Print_Area</vt:lpstr>
      <vt:lpstr>'281'!Print_Area</vt:lpstr>
      <vt:lpstr>'282'!Print_Area</vt:lpstr>
      <vt:lpstr>'283'!Print_Area</vt:lpstr>
      <vt:lpstr>'284'!Print_Area</vt:lpstr>
      <vt:lpstr>'285'!Print_Area</vt:lpstr>
      <vt:lpstr>'286'!Print_Area</vt:lpstr>
      <vt:lpstr>'287'!Print_Area</vt:lpstr>
      <vt:lpstr>'289'!Print_Area</vt:lpstr>
      <vt:lpstr>'310'!Print_Area</vt:lpstr>
      <vt:lpstr>'311'!Print_Area</vt:lpstr>
      <vt:lpstr>'312'!Print_Area</vt:lpstr>
      <vt:lpstr>'368'!Print_Area</vt:lpstr>
      <vt:lpstr>'393'!Print_Area</vt:lpstr>
      <vt:lpstr>'394'!Print_Area</vt:lpstr>
      <vt:lpstr>'395'!Print_Area</vt:lpstr>
      <vt:lpstr>'396'!Print_Area</vt:lpstr>
      <vt:lpstr>'397'!Print_Area</vt:lpstr>
      <vt:lpstr>'410'!Print_Area</vt:lpstr>
      <vt:lpstr>'411'!Print_Area</vt:lpstr>
      <vt:lpstr>'412'!Print_Area</vt:lpstr>
      <vt:lpstr>'413'!Print_Area</vt:lpstr>
      <vt:lpstr>'414'!Print_Area</vt:lpstr>
      <vt:lpstr>'415'!Print_Area</vt:lpstr>
      <vt:lpstr>'416'!Print_Area</vt:lpstr>
      <vt:lpstr>'417'!Print_Area</vt:lpstr>
      <vt:lpstr>'418'!Print_Area</vt:lpstr>
      <vt:lpstr>'419'!Print_Area</vt:lpstr>
      <vt:lpstr>'420'!Print_Area</vt:lpstr>
      <vt:lpstr>'421'!Print_Area</vt:lpstr>
      <vt:lpstr>'422'!Print_Area</vt:lpstr>
      <vt:lpstr>'423'!Print_Area</vt:lpstr>
      <vt:lpstr>'424'!Print_Area</vt:lpstr>
      <vt:lpstr>'425'!Print_Area</vt:lpstr>
      <vt:lpstr>'426'!Print_Area</vt:lpstr>
      <vt:lpstr>'427'!Print_Area</vt:lpstr>
      <vt:lpstr>'428'!Print_Area</vt:lpstr>
      <vt:lpstr>'429'!Print_Area</vt:lpstr>
      <vt:lpstr>'430'!Print_Area</vt:lpstr>
      <vt:lpstr>'431'!Print_Area</vt:lpstr>
      <vt:lpstr>'432'!Print_Area</vt:lpstr>
      <vt:lpstr>'433'!Print_Area</vt:lpstr>
      <vt:lpstr>'434'!Print_Area</vt:lpstr>
      <vt:lpstr>'435'!Print_Area</vt:lpstr>
      <vt:lpstr>'436'!Print_Area</vt:lpstr>
      <vt:lpstr>'437'!Print_Area</vt:lpstr>
      <vt:lpstr>'438'!Print_Area</vt:lpstr>
      <vt:lpstr>'439'!Print_Area</vt:lpstr>
      <vt:lpstr>'441'!Print_Area</vt:lpstr>
      <vt:lpstr>'448'!Print_Area</vt:lpstr>
      <vt:lpstr>'449'!Print_Area</vt:lpstr>
      <vt:lpstr>'450'!Print_Area</vt:lpstr>
      <vt:lpstr>'451'!Print_Area</vt:lpstr>
      <vt:lpstr>'452'!Print_Area</vt:lpstr>
      <vt:lpstr>'453'!Print_Area</vt:lpstr>
      <vt:lpstr>'454'!Print_Area</vt:lpstr>
      <vt:lpstr>'455'!Print_Area</vt:lpstr>
      <vt:lpstr>'456'!Print_Area</vt:lpstr>
      <vt:lpstr>'457'!Print_Area</vt:lpstr>
      <vt:lpstr>'458'!Print_Area</vt:lpstr>
      <vt:lpstr>'459'!Print_Area</vt:lpstr>
      <vt:lpstr>'460'!Print_Area</vt:lpstr>
      <vt:lpstr>'461'!Print_Area</vt:lpstr>
      <vt:lpstr>'462'!Print_Area</vt:lpstr>
      <vt:lpstr>'463'!Print_Area</vt:lpstr>
      <vt:lpstr>'464'!Print_Area</vt:lpstr>
      <vt:lpstr>'465'!Print_Area</vt:lpstr>
      <vt:lpstr>'466'!Print_Area</vt:lpstr>
      <vt:lpstr>'467'!Print_Area</vt:lpstr>
      <vt:lpstr>'468'!Print_Area</vt:lpstr>
      <vt:lpstr>'469'!Print_Area</vt:lpstr>
      <vt:lpstr>'470'!Print_Area</vt:lpstr>
      <vt:lpstr>'471'!Print_Area</vt:lpstr>
      <vt:lpstr>'472'!Print_Area</vt:lpstr>
      <vt:lpstr>'473'!Print_Area</vt:lpstr>
      <vt:lpstr>'474'!Print_Area</vt:lpstr>
      <vt:lpstr>'475'!Print_Area</vt:lpstr>
      <vt:lpstr>'476'!Print_Area</vt:lpstr>
      <vt:lpstr>'477'!Print_Area</vt:lpstr>
      <vt:lpstr>'478'!Print_Area</vt:lpstr>
      <vt:lpstr>'479'!Print_Area</vt:lpstr>
      <vt:lpstr>'480'!Print_Area</vt:lpstr>
      <vt:lpstr>'481'!Print_Area</vt:lpstr>
      <vt:lpstr>'482'!Print_Area</vt:lpstr>
      <vt:lpstr>'483'!Print_Area</vt:lpstr>
      <vt:lpstr>'484'!Print_Area</vt:lpstr>
      <vt:lpstr>'485'!Print_Area</vt:lpstr>
      <vt:lpstr>'486'!Print_Area</vt:lpstr>
      <vt:lpstr>'487'!Print_Area</vt:lpstr>
      <vt:lpstr>'488'!Print_Area</vt:lpstr>
      <vt:lpstr>'489'!Print_Area</vt:lpstr>
      <vt:lpstr>'490'!Print_Area</vt:lpstr>
      <vt:lpstr>'491'!Print_Area</vt:lpstr>
      <vt:lpstr>'492'!Print_Area</vt:lpstr>
      <vt:lpstr>'493'!Print_Area</vt:lpstr>
      <vt:lpstr>'494'!Print_Area</vt:lpstr>
      <vt:lpstr>'495'!Print_Area</vt:lpstr>
      <vt:lpstr>'496'!Print_Area</vt:lpstr>
      <vt:lpstr>'497'!Print_Area</vt:lpstr>
      <vt:lpstr>'498'!Print_Area</vt:lpstr>
      <vt:lpstr>'499'!Print_Area</vt:lpstr>
      <vt:lpstr>'500'!Print_Area</vt:lpstr>
      <vt:lpstr>'501'!Print_Area</vt:lpstr>
      <vt:lpstr>'502'!Print_Area</vt:lpstr>
      <vt:lpstr>'503'!Print_Area</vt:lpstr>
      <vt:lpstr>'504'!Print_Area</vt:lpstr>
      <vt:lpstr>'505'!Print_Area</vt:lpstr>
      <vt:lpstr>'506'!Print_Area</vt:lpstr>
      <vt:lpstr>'507'!Print_Area</vt:lpstr>
      <vt:lpstr>'508'!Print_Area</vt:lpstr>
      <vt:lpstr>'509'!Print_Area</vt:lpstr>
      <vt:lpstr>'510'!Print_Area</vt:lpstr>
      <vt:lpstr>'511'!Print_Area</vt:lpstr>
      <vt:lpstr>'512'!Print_Area</vt:lpstr>
      <vt:lpstr>'513'!Print_Area</vt:lpstr>
      <vt:lpstr>'514'!Print_Area</vt:lpstr>
      <vt:lpstr>'515'!Print_Area</vt:lpstr>
      <vt:lpstr>'516'!Print_Area</vt:lpstr>
      <vt:lpstr>'517'!Print_Area</vt:lpstr>
      <vt:lpstr>'518'!Print_Area</vt:lpstr>
      <vt:lpstr>'519'!Print_Area</vt:lpstr>
      <vt:lpstr>'520'!Print_Area</vt:lpstr>
      <vt:lpstr>'521'!Print_Area</vt:lpstr>
      <vt:lpstr>'522'!Print_Area</vt:lpstr>
      <vt:lpstr>'523'!Print_Area</vt:lpstr>
      <vt:lpstr>'524'!Print_Area</vt:lpstr>
      <vt:lpstr>'525'!Print_Area</vt:lpstr>
      <vt:lpstr>'526'!Print_Area</vt:lpstr>
      <vt:lpstr>'527'!Print_Area</vt:lpstr>
      <vt:lpstr>'528'!Print_Area</vt:lpstr>
      <vt:lpstr>'529'!Print_Area</vt:lpstr>
      <vt:lpstr>'530'!Print_Area</vt:lpstr>
      <vt:lpstr>'531'!Print_Area</vt:lpstr>
      <vt:lpstr>'532'!Print_Area</vt:lpstr>
      <vt:lpstr>'533'!Print_Area</vt:lpstr>
      <vt:lpstr>'534'!Print_Area</vt:lpstr>
      <vt:lpstr>'535'!Print_Area</vt:lpstr>
      <vt:lpstr>'536'!Print_Area</vt:lpstr>
      <vt:lpstr>'537'!Print_Area</vt:lpstr>
      <vt:lpstr>'538'!Print_Area</vt:lpstr>
      <vt:lpstr>'539'!Print_Area</vt:lpstr>
      <vt:lpstr>'540'!Print_Area</vt:lpstr>
      <vt:lpstr>'541'!Print_Area</vt:lpstr>
      <vt:lpstr>'542'!Print_Area</vt:lpstr>
      <vt:lpstr>'543'!Print_Area</vt:lpstr>
      <vt:lpstr>'544'!Print_Area</vt:lpstr>
      <vt:lpstr>'545'!Print_Area</vt:lpstr>
      <vt:lpstr>'546'!Print_Area</vt:lpstr>
      <vt:lpstr>'547'!Print_Area</vt:lpstr>
      <vt:lpstr>'548'!Print_Area</vt:lpstr>
      <vt:lpstr>'549'!Print_Area</vt:lpstr>
      <vt:lpstr>'55'!Print_Area</vt:lpstr>
      <vt:lpstr>'550'!Print_Area</vt:lpstr>
      <vt:lpstr>'551'!Print_Area</vt:lpstr>
      <vt:lpstr>'552'!Print_Area</vt:lpstr>
      <vt:lpstr>'553'!Print_Area</vt:lpstr>
      <vt:lpstr>'554'!Print_Area</vt:lpstr>
      <vt:lpstr>'555'!Print_Area</vt:lpstr>
      <vt:lpstr>'556'!Print_Area</vt:lpstr>
      <vt:lpstr>'557'!Print_Area</vt:lpstr>
      <vt:lpstr>'558'!Print_Area</vt:lpstr>
      <vt:lpstr>'559'!Print_Area</vt:lpstr>
      <vt:lpstr>'560'!Print_Area</vt:lpstr>
      <vt:lpstr>'561'!Print_Area</vt:lpstr>
      <vt:lpstr>'562'!Print_Area</vt:lpstr>
      <vt:lpstr>'563'!Print_Area</vt:lpstr>
      <vt:lpstr>'564'!Print_Area</vt:lpstr>
      <vt:lpstr>'565'!Print_Area</vt:lpstr>
      <vt:lpstr>'566'!Print_Area</vt:lpstr>
      <vt:lpstr>'567'!Print_Area</vt:lpstr>
      <vt:lpstr>'568'!Print_Area</vt:lpstr>
      <vt:lpstr>'569'!Print_Area</vt:lpstr>
      <vt:lpstr>'570'!Print_Area</vt:lpstr>
      <vt:lpstr>'571'!Print_Area</vt:lpstr>
      <vt:lpstr>'572'!Print_Area</vt:lpstr>
      <vt:lpstr>'573'!Print_Area</vt:lpstr>
      <vt:lpstr>'574'!Print_Area</vt:lpstr>
      <vt:lpstr>'575'!Print_Area</vt:lpstr>
      <vt:lpstr>'576'!Print_Area</vt:lpstr>
      <vt:lpstr>'577'!Print_Area</vt:lpstr>
      <vt:lpstr>'578'!Print_Area</vt:lpstr>
      <vt:lpstr>'579'!Print_Area</vt:lpstr>
      <vt:lpstr>'580'!Print_Area</vt:lpstr>
      <vt:lpstr>'581'!Print_Area</vt:lpstr>
      <vt:lpstr>'582'!Print_Area</vt:lpstr>
      <vt:lpstr>'583'!Print_Area</vt:lpstr>
      <vt:lpstr>'584'!Print_Area</vt:lpstr>
      <vt:lpstr>'585'!Print_Area</vt:lpstr>
      <vt:lpstr>'586'!Print_Area</vt:lpstr>
      <vt:lpstr>'587'!Print_Area</vt:lpstr>
      <vt:lpstr>'588'!Print_Area</vt:lpstr>
      <vt:lpstr>'589'!Print_Area</vt:lpstr>
      <vt:lpstr>'590'!Print_Area</vt:lpstr>
      <vt:lpstr>'591'!Print_Area</vt:lpstr>
      <vt:lpstr>'592'!Print_Area</vt:lpstr>
      <vt:lpstr>'593'!Print_Area</vt:lpstr>
      <vt:lpstr>'594'!Print_Area</vt:lpstr>
      <vt:lpstr>'595'!Print_Area</vt:lpstr>
      <vt:lpstr>'596'!Print_Area</vt:lpstr>
      <vt:lpstr>'597'!Print_Area</vt:lpstr>
      <vt:lpstr>'598'!Print_Area</vt:lpstr>
      <vt:lpstr>'599'!Print_Area</vt:lpstr>
      <vt:lpstr>'600'!Print_Area</vt:lpstr>
      <vt:lpstr>'601'!Print_Area</vt:lpstr>
      <vt:lpstr>'602'!Print_Area</vt:lpstr>
      <vt:lpstr>'603'!Print_Area</vt:lpstr>
      <vt:lpstr>'604'!Print_Area</vt:lpstr>
      <vt:lpstr>'605'!Print_Area</vt:lpstr>
      <vt:lpstr>'606'!Print_Area</vt:lpstr>
      <vt:lpstr>'607'!Print_Area</vt:lpstr>
      <vt:lpstr>'608'!Print_Area</vt:lpstr>
      <vt:lpstr>'609'!Print_Area</vt:lpstr>
      <vt:lpstr>'610'!Print_Area</vt:lpstr>
      <vt:lpstr>'611'!Print_Area</vt:lpstr>
      <vt:lpstr>'612'!Print_Area</vt:lpstr>
      <vt:lpstr>'613'!Print_Area</vt:lpstr>
      <vt:lpstr>'614'!Print_Area</vt:lpstr>
      <vt:lpstr>'615'!Print_Area</vt:lpstr>
      <vt:lpstr>'616'!Print_Area</vt:lpstr>
      <vt:lpstr>'617'!Print_Area</vt:lpstr>
      <vt:lpstr>'618'!Print_Area</vt:lpstr>
      <vt:lpstr>'619'!Print_Area</vt:lpstr>
      <vt:lpstr>'620'!Print_Area</vt:lpstr>
      <vt:lpstr>'621'!Print_Area</vt:lpstr>
      <vt:lpstr>'622'!Print_Area</vt:lpstr>
      <vt:lpstr>'623'!Print_Area</vt:lpstr>
      <vt:lpstr>'624'!Print_Area</vt:lpstr>
      <vt:lpstr>'625'!Print_Area</vt:lpstr>
      <vt:lpstr>'626'!Print_Area</vt:lpstr>
      <vt:lpstr>'627'!Print_Area</vt:lpstr>
      <vt:lpstr>'628'!Print_Area</vt:lpstr>
      <vt:lpstr>'629'!Print_Area</vt:lpstr>
      <vt:lpstr>'630'!Print_Area</vt:lpstr>
      <vt:lpstr>'631'!Print_Area</vt:lpstr>
      <vt:lpstr>'632'!Print_Area</vt:lpstr>
      <vt:lpstr>'633'!Print_Area</vt:lpstr>
      <vt:lpstr>'634'!Print_Area</vt:lpstr>
      <vt:lpstr>'635'!Print_Area</vt:lpstr>
      <vt:lpstr>'636'!Print_Area</vt:lpstr>
      <vt:lpstr>'637'!Print_Area</vt:lpstr>
      <vt:lpstr>'638'!Print_Area</vt:lpstr>
      <vt:lpstr>'639'!Print_Area</vt:lpstr>
      <vt:lpstr>'640'!Print_Area</vt:lpstr>
      <vt:lpstr>'641'!Print_Area</vt:lpstr>
      <vt:lpstr>'642'!Print_Area</vt:lpstr>
      <vt:lpstr>'643'!Print_Area</vt:lpstr>
      <vt:lpstr>'644'!Print_Area</vt:lpstr>
      <vt:lpstr>'645'!Print_Area</vt:lpstr>
      <vt:lpstr>'646'!Print_Area</vt:lpstr>
      <vt:lpstr>'647'!Print_Area</vt:lpstr>
      <vt:lpstr>'648'!Print_Area</vt:lpstr>
      <vt:lpstr>'649'!Print_Area</vt:lpstr>
      <vt:lpstr>'650'!Print_Area</vt:lpstr>
      <vt:lpstr>'651'!Print_Area</vt:lpstr>
      <vt:lpstr>'652'!Print_Area</vt:lpstr>
      <vt:lpstr>'653'!Print_Area</vt:lpstr>
      <vt:lpstr>'654'!Print_Area</vt:lpstr>
      <vt:lpstr>'655'!Print_Area</vt:lpstr>
      <vt:lpstr>'656'!Print_Area</vt:lpstr>
      <vt:lpstr>'657'!Print_Area</vt:lpstr>
      <vt:lpstr>'658'!Print_Area</vt:lpstr>
      <vt:lpstr>'659'!Print_Area</vt:lpstr>
      <vt:lpstr>'660'!Print_Area</vt:lpstr>
      <vt:lpstr>'661'!Print_Area</vt:lpstr>
      <vt:lpstr>'662'!Print_Area</vt:lpstr>
      <vt:lpstr>'663'!Print_Area</vt:lpstr>
      <vt:lpstr>'664'!Print_Area</vt:lpstr>
      <vt:lpstr>'665'!Print_Area</vt:lpstr>
      <vt:lpstr>'666'!Print_Area</vt:lpstr>
      <vt:lpstr>'667'!Print_Area</vt:lpstr>
      <vt:lpstr>'668'!Print_Area</vt:lpstr>
      <vt:lpstr>'669'!Print_Area</vt:lpstr>
      <vt:lpstr>'670'!Print_Area</vt:lpstr>
      <vt:lpstr>'671'!Print_Area</vt:lpstr>
      <vt:lpstr>'672'!Print_Area</vt:lpstr>
      <vt:lpstr>'673'!Print_Area</vt:lpstr>
      <vt:lpstr>'674'!Print_Area</vt:lpstr>
      <vt:lpstr>'675'!Print_Area</vt:lpstr>
      <vt:lpstr>'676'!Print_Area</vt:lpstr>
      <vt:lpstr>'677'!Print_Area</vt:lpstr>
      <vt:lpstr>'678'!Print_Area</vt:lpstr>
      <vt:lpstr>'679'!Print_Area</vt:lpstr>
      <vt:lpstr>'680'!Print_Area</vt:lpstr>
      <vt:lpstr>'681'!Print_Area</vt:lpstr>
      <vt:lpstr>'682'!Print_Area</vt:lpstr>
      <vt:lpstr>'683'!Print_Area</vt:lpstr>
      <vt:lpstr>'684'!Print_Area</vt:lpstr>
      <vt:lpstr>'685'!Print_Area</vt:lpstr>
      <vt:lpstr>'686'!Print_Area</vt:lpstr>
      <vt:lpstr>'687'!Print_Area</vt:lpstr>
      <vt:lpstr>'688'!Print_Area</vt:lpstr>
      <vt:lpstr>'689'!Print_Area</vt:lpstr>
      <vt:lpstr>'690'!Print_Area</vt:lpstr>
      <vt:lpstr>'691'!Print_Area</vt:lpstr>
      <vt:lpstr>'692'!Print_Area</vt:lpstr>
      <vt:lpstr>'693'!Print_Area</vt:lpstr>
      <vt:lpstr>'694'!Print_Area</vt:lpstr>
      <vt:lpstr>'695'!Print_Area</vt:lpstr>
      <vt:lpstr>'696'!Print_Area</vt:lpstr>
      <vt:lpstr>'697'!Print_Area</vt:lpstr>
      <vt:lpstr>'698'!Print_Area</vt:lpstr>
      <vt:lpstr>'699'!Print_Area</vt:lpstr>
      <vt:lpstr>'700'!Print_Area</vt:lpstr>
      <vt:lpstr>'701'!Print_Area</vt:lpstr>
      <vt:lpstr>'702'!Print_Area</vt:lpstr>
      <vt:lpstr>'703'!Print_Area</vt:lpstr>
      <vt:lpstr>'704'!Print_Area</vt:lpstr>
      <vt:lpstr>'705'!Print_Area</vt:lpstr>
      <vt:lpstr>'707'!Print_Area</vt:lpstr>
      <vt:lpstr>'708'!Print_Area</vt:lpstr>
      <vt:lpstr>'709'!Print_Area</vt:lpstr>
      <vt:lpstr>'710'!Print_Area</vt:lpstr>
      <vt:lpstr>'711'!Print_Area</vt:lpstr>
      <vt:lpstr>'712'!Print_Area</vt:lpstr>
      <vt:lpstr>'713'!Print_Area</vt:lpstr>
      <vt:lpstr>'714'!Print_Area</vt:lpstr>
      <vt:lpstr>'715'!Print_Area</vt:lpstr>
      <vt:lpstr>'716'!Print_Area</vt:lpstr>
      <vt:lpstr>'717'!Print_Area</vt:lpstr>
      <vt:lpstr>'718'!Print_Area</vt:lpstr>
      <vt:lpstr>'719'!Print_Area</vt:lpstr>
      <vt:lpstr>'720'!Print_Area</vt:lpstr>
      <vt:lpstr>'721'!Print_Area</vt:lpstr>
      <vt:lpstr>'722'!Print_Area</vt:lpstr>
      <vt:lpstr>'723'!Print_Area</vt:lpstr>
      <vt:lpstr>'724'!Print_Area</vt:lpstr>
      <vt:lpstr>'725'!Print_Area</vt:lpstr>
      <vt:lpstr>'726'!Print_Area</vt:lpstr>
      <vt:lpstr>'727'!Print_Area</vt:lpstr>
      <vt:lpstr>'728'!Print_Area</vt:lpstr>
      <vt:lpstr>'729'!Print_Area</vt:lpstr>
      <vt:lpstr>'730'!Print_Area</vt:lpstr>
      <vt:lpstr>'731'!Print_Area</vt:lpstr>
      <vt:lpstr>'732'!Print_Area</vt:lpstr>
      <vt:lpstr>'733'!Print_Area</vt:lpstr>
      <vt:lpstr>'734'!Print_Area</vt:lpstr>
      <vt:lpstr>'735'!Print_Area</vt:lpstr>
      <vt:lpstr>'736'!Print_Area</vt:lpstr>
      <vt:lpstr>'737'!Print_Area</vt:lpstr>
      <vt:lpstr>'738'!Print_Area</vt:lpstr>
      <vt:lpstr>'739'!Print_Area</vt:lpstr>
      <vt:lpstr>'740'!Print_Area</vt:lpstr>
      <vt:lpstr>'741'!Print_Area</vt:lpstr>
      <vt:lpstr>'742'!Print_Area</vt:lpstr>
      <vt:lpstr>'743'!Print_Area</vt:lpstr>
      <vt:lpstr>'744'!Print_Area</vt:lpstr>
      <vt:lpstr>'745'!Print_Area</vt:lpstr>
      <vt:lpstr>'746'!Print_Area</vt:lpstr>
      <vt:lpstr>'747'!Print_Area</vt:lpstr>
      <vt:lpstr>'748'!Print_Area</vt:lpstr>
      <vt:lpstr>'749'!Print_Area</vt:lpstr>
      <vt:lpstr>'750'!Print_Area</vt:lpstr>
      <vt:lpstr>'751'!Print_Area</vt:lpstr>
      <vt:lpstr>'752'!Print_Area</vt:lpstr>
      <vt:lpstr>'753'!Print_Area</vt:lpstr>
      <vt:lpstr>'754'!Print_Area</vt:lpstr>
      <vt:lpstr>'755'!Print_Area</vt:lpstr>
      <vt:lpstr>'756'!Print_Area</vt:lpstr>
      <vt:lpstr>'757'!Print_Area</vt:lpstr>
      <vt:lpstr>'758'!Print_Area</vt:lpstr>
      <vt:lpstr>'820'!Print_Area</vt:lpstr>
      <vt:lpstr>'821'!Print_Area</vt:lpstr>
      <vt:lpstr>'9'!Print_Area</vt:lpstr>
      <vt:lpstr>'List of objects in project'!Print_Area</vt:lpstr>
      <vt:lpstr>Notes!Print_Area</vt:lpstr>
      <vt:lpstr>Overview!Print_Area</vt:lpstr>
      <vt:lpstr>'List of objects in project'!Print_Titles</vt:lpstr>
      <vt:lpstr>ROUTINE_ENQUIRY</vt:lpstr>
    </vt:vector>
  </TitlesOfParts>
  <Company>HSC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Eoin McCann</dc:creator>
  <cp:lastModifiedBy>Rachel McKavanagh</cp:lastModifiedBy>
  <dcterms:created xsi:type="dcterms:W3CDTF">2021-04-21T10:11:46Z</dcterms:created>
  <dcterms:modified xsi:type="dcterms:W3CDTF">2026-06-23T10:04:16Z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0x01010057F37A229B82A342A1910B410A833A3E</vt:lpwstr>
  </property>
</Properties>
</file>